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05" yWindow="1620" windowWidth="14805" windowHeight="7995" firstSheet="5" activeTab="10"/>
  </bookViews>
  <sheets>
    <sheet name="纲要" sheetId="1" r:id="rId1"/>
    <sheet name="Sheet2" sheetId="2" state="hidden" r:id="rId2"/>
    <sheet name="Sheet3" sheetId="3" state="hidden" r:id="rId3"/>
    <sheet name="Sheet4" sheetId="4" state="hidden" r:id="rId4"/>
    <sheet name="Sheet5" sheetId="5" state="hidden" r:id="rId5"/>
    <sheet name="说明" sheetId="25" r:id="rId6"/>
    <sheet name="Sheet11" sheetId="24" r:id="rId7"/>
    <sheet name="草稿" sheetId="27" r:id="rId8"/>
    <sheet name="将领属性范围演算" sheetId="28" r:id="rId9"/>
    <sheet name="将领属性调试" sheetId="36" r:id="rId10"/>
    <sheet name="士兵属性调试" sheetId="39" r:id="rId11"/>
    <sheet name="士兵属性范围演算" sheetId="33" r:id="rId12"/>
    <sheet name="Sheet14" sheetId="38" r:id="rId13"/>
    <sheet name="Sheet9" sheetId="34" r:id="rId14"/>
    <sheet name="Sheet15" sheetId="29" r:id="rId15"/>
    <sheet name="Sheet13" sheetId="37" r:id="rId16"/>
    <sheet name="Sheet10" sheetId="35" r:id="rId17"/>
    <sheet name="近战战损演算器" sheetId="7" r:id="rId18"/>
    <sheet name="远程+近战战损演算器" sheetId="26" r:id="rId19"/>
    <sheet name="Sheet7" sheetId="32" r:id="rId20"/>
    <sheet name="Sheet1" sheetId="30" r:id="rId21"/>
    <sheet name="Sheet6" sheetId="31" r:id="rId22"/>
  </sheets>
  <functionGroups builtInGroupCount="17"/>
  <calcPr calcId="145621"/>
</workbook>
</file>

<file path=xl/calcChain.xml><?xml version="1.0" encoding="utf-8"?>
<calcChain xmlns="http://schemas.openxmlformats.org/spreadsheetml/2006/main">
  <c r="N207" i="39" l="1"/>
  <c r="N307" i="39" s="1"/>
  <c r="N206" i="39"/>
  <c r="N306" i="39" s="1"/>
  <c r="N205" i="39"/>
  <c r="N305" i="39" s="1"/>
  <c r="N204" i="39"/>
  <c r="N304" i="39" s="1"/>
  <c r="N203" i="39"/>
  <c r="N303" i="39" s="1"/>
  <c r="N202" i="39"/>
  <c r="N302" i="39" s="1"/>
  <c r="N201" i="39"/>
  <c r="N301" i="39" s="1"/>
  <c r="N200" i="39"/>
  <c r="N300" i="39" s="1"/>
  <c r="N199" i="39"/>
  <c r="N299" i="39" s="1"/>
  <c r="N198" i="39"/>
  <c r="N298" i="39" s="1"/>
  <c r="N197" i="39"/>
  <c r="N297" i="39" s="1"/>
  <c r="N196" i="39"/>
  <c r="N296" i="39" s="1"/>
  <c r="N195" i="39"/>
  <c r="N295" i="39" s="1"/>
  <c r="N194" i="39"/>
  <c r="N294" i="39" s="1"/>
  <c r="N193" i="39"/>
  <c r="N293" i="39" s="1"/>
  <c r="N192" i="39"/>
  <c r="N292" i="39" s="1"/>
  <c r="N191" i="39"/>
  <c r="N291" i="39" s="1"/>
  <c r="N190" i="39"/>
  <c r="N290" i="39" s="1"/>
  <c r="N189" i="39"/>
  <c r="N289" i="39" s="1"/>
  <c r="N188" i="39"/>
  <c r="N288" i="39" s="1"/>
  <c r="N187" i="39"/>
  <c r="N287" i="39" s="1"/>
  <c r="N186" i="39"/>
  <c r="N286" i="39" s="1"/>
  <c r="N185" i="39"/>
  <c r="N285" i="39" s="1"/>
  <c r="N184" i="39"/>
  <c r="N284" i="39" s="1"/>
  <c r="N183" i="39"/>
  <c r="N283" i="39" s="1"/>
  <c r="N182" i="39"/>
  <c r="N282" i="39" s="1"/>
  <c r="N181" i="39"/>
  <c r="N281" i="39" s="1"/>
  <c r="N180" i="39"/>
  <c r="N280" i="39" s="1"/>
  <c r="N179" i="39"/>
  <c r="N279" i="39" s="1"/>
  <c r="N178" i="39"/>
  <c r="N278" i="39" s="1"/>
  <c r="N177" i="39"/>
  <c r="N277" i="39" s="1"/>
  <c r="N176" i="39"/>
  <c r="N276" i="39" s="1"/>
  <c r="N175" i="39"/>
  <c r="N275" i="39" s="1"/>
  <c r="N174" i="39"/>
  <c r="N274" i="39" s="1"/>
  <c r="N173" i="39"/>
  <c r="N273" i="39" s="1"/>
  <c r="N172" i="39"/>
  <c r="N272" i="39" s="1"/>
  <c r="N171" i="39"/>
  <c r="N271" i="39" s="1"/>
  <c r="N170" i="39"/>
  <c r="N270" i="39" s="1"/>
  <c r="N169" i="39"/>
  <c r="N269" i="39" s="1"/>
  <c r="N168" i="39"/>
  <c r="N268" i="39" s="1"/>
  <c r="N167" i="39"/>
  <c r="N267" i="39" s="1"/>
  <c r="N166" i="39"/>
  <c r="N266" i="39" s="1"/>
  <c r="N165" i="39"/>
  <c r="N265" i="39" s="1"/>
  <c r="N164" i="39"/>
  <c r="N264" i="39" s="1"/>
  <c r="N163" i="39"/>
  <c r="N263" i="39" s="1"/>
  <c r="N162" i="39"/>
  <c r="N262" i="39" s="1"/>
  <c r="N161" i="39"/>
  <c r="N261" i="39" s="1"/>
  <c r="N160" i="39"/>
  <c r="N260" i="39" s="1"/>
  <c r="N159" i="39"/>
  <c r="N259" i="39" s="1"/>
  <c r="N158" i="39"/>
  <c r="N258" i="39" s="1"/>
  <c r="N157" i="39"/>
  <c r="N257" i="39" s="1"/>
  <c r="N156" i="39"/>
  <c r="N256" i="39" s="1"/>
  <c r="N155" i="39"/>
  <c r="N255" i="39" s="1"/>
  <c r="N154" i="39"/>
  <c r="N254" i="39" s="1"/>
  <c r="N153" i="39"/>
  <c r="N253" i="39" s="1"/>
  <c r="N152" i="39"/>
  <c r="N252" i="39" s="1"/>
  <c r="N151" i="39"/>
  <c r="N251" i="39" s="1"/>
  <c r="N150" i="39"/>
  <c r="N250" i="39" s="1"/>
  <c r="N149" i="39"/>
  <c r="N249" i="39" s="1"/>
  <c r="N148" i="39"/>
  <c r="N248" i="39" s="1"/>
  <c r="N147" i="39"/>
  <c r="N247" i="39" s="1"/>
  <c r="N146" i="39"/>
  <c r="N246" i="39" s="1"/>
  <c r="N145" i="39"/>
  <c r="N245" i="39" s="1"/>
  <c r="N144" i="39"/>
  <c r="N244" i="39" s="1"/>
  <c r="N143" i="39"/>
  <c r="N243" i="39" s="1"/>
  <c r="N142" i="39"/>
  <c r="N242" i="39" s="1"/>
  <c r="N141" i="39"/>
  <c r="N241" i="39" s="1"/>
  <c r="N140" i="39"/>
  <c r="N240" i="39" s="1"/>
  <c r="N139" i="39"/>
  <c r="N239" i="39" s="1"/>
  <c r="N138" i="39"/>
  <c r="N238" i="39" s="1"/>
  <c r="N137" i="39"/>
  <c r="N237" i="39" s="1"/>
  <c r="N136" i="39"/>
  <c r="N236" i="39" s="1"/>
  <c r="N135" i="39"/>
  <c r="N235" i="39" s="1"/>
  <c r="N134" i="39"/>
  <c r="N234" i="39" s="1"/>
  <c r="N133" i="39"/>
  <c r="N233" i="39" s="1"/>
  <c r="N132" i="39"/>
  <c r="N232" i="39" s="1"/>
  <c r="N131" i="39"/>
  <c r="N231" i="39" s="1"/>
  <c r="N130" i="39"/>
  <c r="N230" i="39" s="1"/>
  <c r="N129" i="39"/>
  <c r="N229" i="39" s="1"/>
  <c r="N128" i="39"/>
  <c r="N228" i="39" s="1"/>
  <c r="N127" i="39"/>
  <c r="N227" i="39" s="1"/>
  <c r="N126" i="39"/>
  <c r="N226" i="39" s="1"/>
  <c r="N125" i="39"/>
  <c r="N225" i="39" s="1"/>
  <c r="N124" i="39"/>
  <c r="N224" i="39" s="1"/>
  <c r="N123" i="39"/>
  <c r="N223" i="39" s="1"/>
  <c r="N122" i="39"/>
  <c r="N222" i="39" s="1"/>
  <c r="N121" i="39"/>
  <c r="N221" i="39" s="1"/>
  <c r="N120" i="39"/>
  <c r="N220" i="39" s="1"/>
  <c r="N119" i="39"/>
  <c r="N219" i="39" s="1"/>
  <c r="N118" i="39"/>
  <c r="N218" i="39" s="1"/>
  <c r="O117" i="39"/>
  <c r="O217" i="39" s="1"/>
  <c r="O317" i="39" s="1"/>
  <c r="O417" i="39" s="1"/>
  <c r="O517" i="39" s="1"/>
  <c r="O617" i="39" s="1"/>
  <c r="O717" i="39" s="1"/>
  <c r="O817" i="39" s="1"/>
  <c r="O917" i="39" s="1"/>
  <c r="N117" i="39"/>
  <c r="N217" i="39" s="1"/>
  <c r="O116" i="39"/>
  <c r="O216" i="39" s="1"/>
  <c r="O316" i="39" s="1"/>
  <c r="O416" i="39" s="1"/>
  <c r="O516" i="39" s="1"/>
  <c r="O616" i="39" s="1"/>
  <c r="O716" i="39" s="1"/>
  <c r="O816" i="39" s="1"/>
  <c r="O916" i="39" s="1"/>
  <c r="N116" i="39"/>
  <c r="N216" i="39" s="1"/>
  <c r="O115" i="39"/>
  <c r="O215" i="39" s="1"/>
  <c r="O315" i="39" s="1"/>
  <c r="O415" i="39" s="1"/>
  <c r="O515" i="39" s="1"/>
  <c r="O615" i="39" s="1"/>
  <c r="O715" i="39" s="1"/>
  <c r="O815" i="39" s="1"/>
  <c r="O915" i="39" s="1"/>
  <c r="N115" i="39"/>
  <c r="N215" i="39" s="1"/>
  <c r="O114" i="39"/>
  <c r="O214" i="39" s="1"/>
  <c r="O314" i="39" s="1"/>
  <c r="O414" i="39" s="1"/>
  <c r="O514" i="39" s="1"/>
  <c r="O614" i="39" s="1"/>
  <c r="O714" i="39" s="1"/>
  <c r="O814" i="39" s="1"/>
  <c r="O914" i="39" s="1"/>
  <c r="N114" i="39"/>
  <c r="N214" i="39" s="1"/>
  <c r="O113" i="39"/>
  <c r="O213" i="39" s="1"/>
  <c r="O313" i="39" s="1"/>
  <c r="O413" i="39" s="1"/>
  <c r="O513" i="39" s="1"/>
  <c r="O613" i="39" s="1"/>
  <c r="O713" i="39" s="1"/>
  <c r="O813" i="39" s="1"/>
  <c r="O913" i="39" s="1"/>
  <c r="N113" i="39"/>
  <c r="N213" i="39" s="1"/>
  <c r="O112" i="39"/>
  <c r="O212" i="39" s="1"/>
  <c r="O312" i="39" s="1"/>
  <c r="O412" i="39" s="1"/>
  <c r="O512" i="39" s="1"/>
  <c r="O612" i="39" s="1"/>
  <c r="O712" i="39" s="1"/>
  <c r="O812" i="39" s="1"/>
  <c r="O912" i="39" s="1"/>
  <c r="N112" i="39"/>
  <c r="N212" i="39" s="1"/>
  <c r="O111" i="39"/>
  <c r="O211" i="39" s="1"/>
  <c r="O311" i="39" s="1"/>
  <c r="O411" i="39" s="1"/>
  <c r="O511" i="39" s="1"/>
  <c r="O611" i="39" s="1"/>
  <c r="O711" i="39" s="1"/>
  <c r="O811" i="39" s="1"/>
  <c r="O911" i="39" s="1"/>
  <c r="N111" i="39"/>
  <c r="N211" i="39" s="1"/>
  <c r="O110" i="39"/>
  <c r="O210" i="39" s="1"/>
  <c r="O310" i="39" s="1"/>
  <c r="O410" i="39" s="1"/>
  <c r="O510" i="39" s="1"/>
  <c r="O610" i="39" s="1"/>
  <c r="O710" i="39" s="1"/>
  <c r="O810" i="39" s="1"/>
  <c r="O910" i="39" s="1"/>
  <c r="N110" i="39"/>
  <c r="N210" i="39" s="1"/>
  <c r="O109" i="39"/>
  <c r="O209" i="39" s="1"/>
  <c r="O309" i="39" s="1"/>
  <c r="O409" i="39" s="1"/>
  <c r="O509" i="39" s="1"/>
  <c r="O609" i="39" s="1"/>
  <c r="O709" i="39" s="1"/>
  <c r="O809" i="39" s="1"/>
  <c r="O909" i="39" s="1"/>
  <c r="N109" i="39"/>
  <c r="N209" i="39" s="1"/>
  <c r="O108" i="39"/>
  <c r="O208" i="39" s="1"/>
  <c r="O308" i="39" s="1"/>
  <c r="O408" i="39" s="1"/>
  <c r="O508" i="39" s="1"/>
  <c r="O608" i="39" s="1"/>
  <c r="O708" i="39" s="1"/>
  <c r="O808" i="39" s="1"/>
  <c r="O908" i="39" s="1"/>
  <c r="N108" i="39"/>
  <c r="N208" i="39" s="1"/>
  <c r="L30" i="39"/>
  <c r="L31" i="39" s="1"/>
  <c r="L32" i="39" s="1"/>
  <c r="L33" i="39" s="1"/>
  <c r="L34" i="39" s="1"/>
  <c r="L35" i="39" s="1"/>
  <c r="L36" i="39" s="1"/>
  <c r="L37" i="39" s="1"/>
  <c r="L38" i="39" s="1"/>
  <c r="L39" i="39" s="1"/>
  <c r="L40" i="39" s="1"/>
  <c r="L41" i="39" s="1"/>
  <c r="L42" i="39" s="1"/>
  <c r="L43" i="39" s="1"/>
  <c r="C28" i="39"/>
  <c r="D28" i="39" s="1"/>
  <c r="P27" i="39"/>
  <c r="P37" i="39" s="1"/>
  <c r="P47" i="39" s="1"/>
  <c r="P57" i="39" s="1"/>
  <c r="P67" i="39" s="1"/>
  <c r="P77" i="39" s="1"/>
  <c r="P87" i="39" s="1"/>
  <c r="P97" i="39" s="1"/>
  <c r="P107" i="39" s="1"/>
  <c r="P117" i="39" s="1"/>
  <c r="P127" i="39" s="1"/>
  <c r="P137" i="39" s="1"/>
  <c r="P147" i="39" s="1"/>
  <c r="P157" i="39" s="1"/>
  <c r="P167" i="39" s="1"/>
  <c r="P177" i="39" s="1"/>
  <c r="P187" i="39" s="1"/>
  <c r="P197" i="39" s="1"/>
  <c r="P207" i="39" s="1"/>
  <c r="P217" i="39" s="1"/>
  <c r="P227" i="39" s="1"/>
  <c r="P237" i="39" s="1"/>
  <c r="P247" i="39" s="1"/>
  <c r="P257" i="39" s="1"/>
  <c r="P267" i="39" s="1"/>
  <c r="P277" i="39" s="1"/>
  <c r="P287" i="39" s="1"/>
  <c r="P297" i="39" s="1"/>
  <c r="P307" i="39" s="1"/>
  <c r="P317" i="39" s="1"/>
  <c r="P327" i="39" s="1"/>
  <c r="P337" i="39" s="1"/>
  <c r="P347" i="39" s="1"/>
  <c r="P357" i="39" s="1"/>
  <c r="P367" i="39" s="1"/>
  <c r="P377" i="39" s="1"/>
  <c r="P387" i="39" s="1"/>
  <c r="P397" i="39" s="1"/>
  <c r="P407" i="39" s="1"/>
  <c r="P417" i="39" s="1"/>
  <c r="P427" i="39" s="1"/>
  <c r="P437" i="39" s="1"/>
  <c r="P447" i="39" s="1"/>
  <c r="P457" i="39" s="1"/>
  <c r="P467" i="39" s="1"/>
  <c r="P477" i="39" s="1"/>
  <c r="P487" i="39" s="1"/>
  <c r="P497" i="39" s="1"/>
  <c r="P507" i="39" s="1"/>
  <c r="P517" i="39" s="1"/>
  <c r="P527" i="39" s="1"/>
  <c r="P537" i="39" s="1"/>
  <c r="P547" i="39" s="1"/>
  <c r="P557" i="39" s="1"/>
  <c r="P567" i="39" s="1"/>
  <c r="P577" i="39" s="1"/>
  <c r="P587" i="39" s="1"/>
  <c r="P597" i="39" s="1"/>
  <c r="P607" i="39" s="1"/>
  <c r="P617" i="39" s="1"/>
  <c r="P627" i="39" s="1"/>
  <c r="P637" i="39" s="1"/>
  <c r="P647" i="39" s="1"/>
  <c r="P657" i="39" s="1"/>
  <c r="P667" i="39" s="1"/>
  <c r="P677" i="39" s="1"/>
  <c r="P687" i="39" s="1"/>
  <c r="P697" i="39" s="1"/>
  <c r="P707" i="39" s="1"/>
  <c r="P717" i="39" s="1"/>
  <c r="P727" i="39" s="1"/>
  <c r="P737" i="39" s="1"/>
  <c r="P747" i="39" s="1"/>
  <c r="P757" i="39" s="1"/>
  <c r="P767" i="39" s="1"/>
  <c r="P777" i="39" s="1"/>
  <c r="P787" i="39" s="1"/>
  <c r="P797" i="39" s="1"/>
  <c r="P807" i="39" s="1"/>
  <c r="P817" i="39" s="1"/>
  <c r="P827" i="39" s="1"/>
  <c r="P837" i="39" s="1"/>
  <c r="P847" i="39" s="1"/>
  <c r="P857" i="39" s="1"/>
  <c r="P867" i="39" s="1"/>
  <c r="P877" i="39" s="1"/>
  <c r="P887" i="39" s="1"/>
  <c r="P897" i="39" s="1"/>
  <c r="P907" i="39" s="1"/>
  <c r="P917" i="39" s="1"/>
  <c r="P927" i="39" s="1"/>
  <c r="P937" i="39" s="1"/>
  <c r="P947" i="39" s="1"/>
  <c r="P957" i="39" s="1"/>
  <c r="P967" i="39" s="1"/>
  <c r="P977" i="39" s="1"/>
  <c r="P987" i="39" s="1"/>
  <c r="P997" i="39" s="1"/>
  <c r="P1007" i="39" s="1"/>
  <c r="O27" i="39"/>
  <c r="M27" i="39" s="1"/>
  <c r="D27" i="39"/>
  <c r="P26" i="39"/>
  <c r="P36" i="39" s="1"/>
  <c r="P46" i="39" s="1"/>
  <c r="P56" i="39" s="1"/>
  <c r="P66" i="39" s="1"/>
  <c r="P76" i="39" s="1"/>
  <c r="P86" i="39" s="1"/>
  <c r="P96" i="39" s="1"/>
  <c r="P106" i="39" s="1"/>
  <c r="P116" i="39" s="1"/>
  <c r="O26" i="39"/>
  <c r="M26" i="39" s="1"/>
  <c r="D26" i="39"/>
  <c r="P25" i="39"/>
  <c r="P35" i="39" s="1"/>
  <c r="P45" i="39" s="1"/>
  <c r="P55" i="39" s="1"/>
  <c r="P65" i="39" s="1"/>
  <c r="P75" i="39" s="1"/>
  <c r="P85" i="39" s="1"/>
  <c r="P95" i="39" s="1"/>
  <c r="P105" i="39" s="1"/>
  <c r="P115" i="39" s="1"/>
  <c r="P125" i="39" s="1"/>
  <c r="P135" i="39" s="1"/>
  <c r="P145" i="39" s="1"/>
  <c r="P155" i="39" s="1"/>
  <c r="P165" i="39" s="1"/>
  <c r="P175" i="39" s="1"/>
  <c r="P185" i="39" s="1"/>
  <c r="P195" i="39" s="1"/>
  <c r="P205" i="39" s="1"/>
  <c r="P215" i="39" s="1"/>
  <c r="P225" i="39" s="1"/>
  <c r="P235" i="39" s="1"/>
  <c r="P245" i="39" s="1"/>
  <c r="P255" i="39" s="1"/>
  <c r="P265" i="39" s="1"/>
  <c r="P275" i="39" s="1"/>
  <c r="P285" i="39" s="1"/>
  <c r="P295" i="39" s="1"/>
  <c r="P305" i="39" s="1"/>
  <c r="P315" i="39" s="1"/>
  <c r="P325" i="39" s="1"/>
  <c r="P335" i="39" s="1"/>
  <c r="P345" i="39" s="1"/>
  <c r="P355" i="39" s="1"/>
  <c r="P365" i="39" s="1"/>
  <c r="P375" i="39" s="1"/>
  <c r="P385" i="39" s="1"/>
  <c r="P395" i="39" s="1"/>
  <c r="P405" i="39" s="1"/>
  <c r="P415" i="39" s="1"/>
  <c r="P425" i="39" s="1"/>
  <c r="P435" i="39" s="1"/>
  <c r="P445" i="39" s="1"/>
  <c r="P455" i="39" s="1"/>
  <c r="P465" i="39" s="1"/>
  <c r="P475" i="39" s="1"/>
  <c r="P485" i="39" s="1"/>
  <c r="P495" i="39" s="1"/>
  <c r="P505" i="39" s="1"/>
  <c r="P515" i="39" s="1"/>
  <c r="P525" i="39" s="1"/>
  <c r="P535" i="39" s="1"/>
  <c r="P545" i="39" s="1"/>
  <c r="P555" i="39" s="1"/>
  <c r="P565" i="39" s="1"/>
  <c r="P575" i="39" s="1"/>
  <c r="P585" i="39" s="1"/>
  <c r="P595" i="39" s="1"/>
  <c r="P605" i="39" s="1"/>
  <c r="P615" i="39" s="1"/>
  <c r="P625" i="39" s="1"/>
  <c r="P635" i="39" s="1"/>
  <c r="P645" i="39" s="1"/>
  <c r="P655" i="39" s="1"/>
  <c r="P665" i="39" s="1"/>
  <c r="P675" i="39" s="1"/>
  <c r="P685" i="39" s="1"/>
  <c r="P695" i="39" s="1"/>
  <c r="P705" i="39" s="1"/>
  <c r="P715" i="39" s="1"/>
  <c r="P725" i="39" s="1"/>
  <c r="P735" i="39" s="1"/>
  <c r="P745" i="39" s="1"/>
  <c r="P755" i="39" s="1"/>
  <c r="P765" i="39" s="1"/>
  <c r="P775" i="39" s="1"/>
  <c r="P785" i="39" s="1"/>
  <c r="P795" i="39" s="1"/>
  <c r="P805" i="39" s="1"/>
  <c r="P815" i="39" s="1"/>
  <c r="P825" i="39" s="1"/>
  <c r="P835" i="39" s="1"/>
  <c r="P845" i="39" s="1"/>
  <c r="P855" i="39" s="1"/>
  <c r="P865" i="39" s="1"/>
  <c r="P875" i="39" s="1"/>
  <c r="P885" i="39" s="1"/>
  <c r="P895" i="39" s="1"/>
  <c r="P905" i="39" s="1"/>
  <c r="P915" i="39" s="1"/>
  <c r="P925" i="39" s="1"/>
  <c r="P935" i="39" s="1"/>
  <c r="P945" i="39" s="1"/>
  <c r="P955" i="39" s="1"/>
  <c r="P965" i="39" s="1"/>
  <c r="P975" i="39" s="1"/>
  <c r="P985" i="39" s="1"/>
  <c r="P995" i="39" s="1"/>
  <c r="P1005" i="39" s="1"/>
  <c r="O25" i="39"/>
  <c r="M25" i="39" s="1"/>
  <c r="J25" i="39"/>
  <c r="D25" i="39"/>
  <c r="P24" i="39"/>
  <c r="P34" i="39" s="1"/>
  <c r="P44" i="39" s="1"/>
  <c r="P54" i="39" s="1"/>
  <c r="P64" i="39" s="1"/>
  <c r="P74" i="39" s="1"/>
  <c r="P84" i="39" s="1"/>
  <c r="P94" i="39" s="1"/>
  <c r="P104" i="39" s="1"/>
  <c r="P114" i="39" s="1"/>
  <c r="O24" i="39"/>
  <c r="M24" i="39" s="1"/>
  <c r="J24" i="39"/>
  <c r="D24" i="39"/>
  <c r="P23" i="39"/>
  <c r="P33" i="39" s="1"/>
  <c r="P43" i="39" s="1"/>
  <c r="P53" i="39" s="1"/>
  <c r="P63" i="39" s="1"/>
  <c r="P73" i="39" s="1"/>
  <c r="P83" i="39" s="1"/>
  <c r="P93" i="39" s="1"/>
  <c r="P103" i="39" s="1"/>
  <c r="P113" i="39" s="1"/>
  <c r="P123" i="39" s="1"/>
  <c r="P133" i="39" s="1"/>
  <c r="P143" i="39" s="1"/>
  <c r="P153" i="39" s="1"/>
  <c r="P163" i="39" s="1"/>
  <c r="P173" i="39" s="1"/>
  <c r="P183" i="39" s="1"/>
  <c r="P193" i="39" s="1"/>
  <c r="P203" i="39" s="1"/>
  <c r="P213" i="39" s="1"/>
  <c r="P223" i="39" s="1"/>
  <c r="P233" i="39" s="1"/>
  <c r="P243" i="39" s="1"/>
  <c r="P253" i="39" s="1"/>
  <c r="P263" i="39" s="1"/>
  <c r="P273" i="39" s="1"/>
  <c r="P283" i="39" s="1"/>
  <c r="P293" i="39" s="1"/>
  <c r="P303" i="39" s="1"/>
  <c r="P313" i="39" s="1"/>
  <c r="P323" i="39" s="1"/>
  <c r="P333" i="39" s="1"/>
  <c r="P343" i="39" s="1"/>
  <c r="P353" i="39" s="1"/>
  <c r="P363" i="39" s="1"/>
  <c r="P373" i="39" s="1"/>
  <c r="P383" i="39" s="1"/>
  <c r="P393" i="39" s="1"/>
  <c r="P403" i="39" s="1"/>
  <c r="P413" i="39" s="1"/>
  <c r="P423" i="39" s="1"/>
  <c r="P433" i="39" s="1"/>
  <c r="P443" i="39" s="1"/>
  <c r="P453" i="39" s="1"/>
  <c r="P463" i="39" s="1"/>
  <c r="P473" i="39" s="1"/>
  <c r="P483" i="39" s="1"/>
  <c r="P493" i="39" s="1"/>
  <c r="P503" i="39" s="1"/>
  <c r="P513" i="39" s="1"/>
  <c r="P523" i="39" s="1"/>
  <c r="P533" i="39" s="1"/>
  <c r="P543" i="39" s="1"/>
  <c r="P553" i="39" s="1"/>
  <c r="P563" i="39" s="1"/>
  <c r="P573" i="39" s="1"/>
  <c r="P583" i="39" s="1"/>
  <c r="P593" i="39" s="1"/>
  <c r="P603" i="39" s="1"/>
  <c r="P613" i="39" s="1"/>
  <c r="P623" i="39" s="1"/>
  <c r="P633" i="39" s="1"/>
  <c r="P643" i="39" s="1"/>
  <c r="P653" i="39" s="1"/>
  <c r="P663" i="39" s="1"/>
  <c r="P673" i="39" s="1"/>
  <c r="P683" i="39" s="1"/>
  <c r="P693" i="39" s="1"/>
  <c r="P703" i="39" s="1"/>
  <c r="P713" i="39" s="1"/>
  <c r="P723" i="39" s="1"/>
  <c r="P733" i="39" s="1"/>
  <c r="P743" i="39" s="1"/>
  <c r="P753" i="39" s="1"/>
  <c r="P763" i="39" s="1"/>
  <c r="P773" i="39" s="1"/>
  <c r="P783" i="39" s="1"/>
  <c r="P793" i="39" s="1"/>
  <c r="P803" i="39" s="1"/>
  <c r="P813" i="39" s="1"/>
  <c r="P823" i="39" s="1"/>
  <c r="P833" i="39" s="1"/>
  <c r="P843" i="39" s="1"/>
  <c r="P853" i="39" s="1"/>
  <c r="P863" i="39" s="1"/>
  <c r="P873" i="39" s="1"/>
  <c r="P883" i="39" s="1"/>
  <c r="P893" i="39" s="1"/>
  <c r="P903" i="39" s="1"/>
  <c r="P913" i="39" s="1"/>
  <c r="P923" i="39" s="1"/>
  <c r="P933" i="39" s="1"/>
  <c r="P943" i="39" s="1"/>
  <c r="P953" i="39" s="1"/>
  <c r="P963" i="39" s="1"/>
  <c r="P973" i="39" s="1"/>
  <c r="P983" i="39" s="1"/>
  <c r="P993" i="39" s="1"/>
  <c r="P1003" i="39" s="1"/>
  <c r="O23" i="39"/>
  <c r="M23" i="39" s="1"/>
  <c r="J23" i="39"/>
  <c r="D23" i="39"/>
  <c r="P22" i="39"/>
  <c r="P32" i="39" s="1"/>
  <c r="P42" i="39" s="1"/>
  <c r="P52" i="39" s="1"/>
  <c r="P62" i="39" s="1"/>
  <c r="P72" i="39" s="1"/>
  <c r="P82" i="39" s="1"/>
  <c r="P92" i="39" s="1"/>
  <c r="P102" i="39" s="1"/>
  <c r="P112" i="39" s="1"/>
  <c r="O22" i="39"/>
  <c r="M22" i="39" s="1"/>
  <c r="J22" i="39"/>
  <c r="D22" i="39"/>
  <c r="P21" i="39"/>
  <c r="P31" i="39" s="1"/>
  <c r="P41" i="39" s="1"/>
  <c r="P51" i="39" s="1"/>
  <c r="P61" i="39" s="1"/>
  <c r="P71" i="39" s="1"/>
  <c r="P81" i="39" s="1"/>
  <c r="P91" i="39" s="1"/>
  <c r="P101" i="39" s="1"/>
  <c r="P111" i="39" s="1"/>
  <c r="P121" i="39" s="1"/>
  <c r="P131" i="39" s="1"/>
  <c r="P141" i="39" s="1"/>
  <c r="P151" i="39" s="1"/>
  <c r="P161" i="39" s="1"/>
  <c r="P171" i="39" s="1"/>
  <c r="P181" i="39" s="1"/>
  <c r="P191" i="39" s="1"/>
  <c r="P201" i="39" s="1"/>
  <c r="P211" i="39" s="1"/>
  <c r="P221" i="39" s="1"/>
  <c r="P231" i="39" s="1"/>
  <c r="P241" i="39" s="1"/>
  <c r="P251" i="39" s="1"/>
  <c r="P261" i="39" s="1"/>
  <c r="P271" i="39" s="1"/>
  <c r="P281" i="39" s="1"/>
  <c r="P291" i="39" s="1"/>
  <c r="P301" i="39" s="1"/>
  <c r="P311" i="39" s="1"/>
  <c r="P321" i="39" s="1"/>
  <c r="P331" i="39" s="1"/>
  <c r="P341" i="39" s="1"/>
  <c r="P351" i="39" s="1"/>
  <c r="P361" i="39" s="1"/>
  <c r="P371" i="39" s="1"/>
  <c r="P381" i="39" s="1"/>
  <c r="P391" i="39" s="1"/>
  <c r="P401" i="39" s="1"/>
  <c r="P411" i="39" s="1"/>
  <c r="P421" i="39" s="1"/>
  <c r="P431" i="39" s="1"/>
  <c r="P441" i="39" s="1"/>
  <c r="P451" i="39" s="1"/>
  <c r="P461" i="39" s="1"/>
  <c r="P471" i="39" s="1"/>
  <c r="P481" i="39" s="1"/>
  <c r="P491" i="39" s="1"/>
  <c r="P501" i="39" s="1"/>
  <c r="P511" i="39" s="1"/>
  <c r="P521" i="39" s="1"/>
  <c r="P531" i="39" s="1"/>
  <c r="P541" i="39" s="1"/>
  <c r="P551" i="39" s="1"/>
  <c r="P561" i="39" s="1"/>
  <c r="P571" i="39" s="1"/>
  <c r="P581" i="39" s="1"/>
  <c r="P591" i="39" s="1"/>
  <c r="P601" i="39" s="1"/>
  <c r="P611" i="39" s="1"/>
  <c r="P621" i="39" s="1"/>
  <c r="P631" i="39" s="1"/>
  <c r="P641" i="39" s="1"/>
  <c r="P651" i="39" s="1"/>
  <c r="P661" i="39" s="1"/>
  <c r="P671" i="39" s="1"/>
  <c r="P681" i="39" s="1"/>
  <c r="P691" i="39" s="1"/>
  <c r="P701" i="39" s="1"/>
  <c r="P711" i="39" s="1"/>
  <c r="P721" i="39" s="1"/>
  <c r="P731" i="39" s="1"/>
  <c r="P741" i="39" s="1"/>
  <c r="P751" i="39" s="1"/>
  <c r="P761" i="39" s="1"/>
  <c r="P771" i="39" s="1"/>
  <c r="P781" i="39" s="1"/>
  <c r="P791" i="39" s="1"/>
  <c r="P801" i="39" s="1"/>
  <c r="P811" i="39" s="1"/>
  <c r="P821" i="39" s="1"/>
  <c r="P831" i="39" s="1"/>
  <c r="P841" i="39" s="1"/>
  <c r="P851" i="39" s="1"/>
  <c r="P861" i="39" s="1"/>
  <c r="P871" i="39" s="1"/>
  <c r="P881" i="39" s="1"/>
  <c r="P891" i="39" s="1"/>
  <c r="P901" i="39" s="1"/>
  <c r="P911" i="39" s="1"/>
  <c r="P921" i="39" s="1"/>
  <c r="P931" i="39" s="1"/>
  <c r="P941" i="39" s="1"/>
  <c r="P951" i="39" s="1"/>
  <c r="P961" i="39" s="1"/>
  <c r="P971" i="39" s="1"/>
  <c r="P981" i="39" s="1"/>
  <c r="P991" i="39" s="1"/>
  <c r="P1001" i="39" s="1"/>
  <c r="O21" i="39"/>
  <c r="M21" i="39" s="1"/>
  <c r="J21" i="39"/>
  <c r="D21" i="39"/>
  <c r="P20" i="39"/>
  <c r="P30" i="39" s="1"/>
  <c r="P40" i="39" s="1"/>
  <c r="P50" i="39" s="1"/>
  <c r="P60" i="39" s="1"/>
  <c r="P70" i="39" s="1"/>
  <c r="P80" i="39" s="1"/>
  <c r="P90" i="39" s="1"/>
  <c r="P100" i="39" s="1"/>
  <c r="P110" i="39" s="1"/>
  <c r="O20" i="39"/>
  <c r="M20" i="39" s="1"/>
  <c r="J20" i="39"/>
  <c r="D20" i="39"/>
  <c r="P19" i="39"/>
  <c r="P29" i="39" s="1"/>
  <c r="P39" i="39" s="1"/>
  <c r="P49" i="39" s="1"/>
  <c r="P59" i="39" s="1"/>
  <c r="P69" i="39" s="1"/>
  <c r="P79" i="39" s="1"/>
  <c r="P89" i="39" s="1"/>
  <c r="P99" i="39" s="1"/>
  <c r="P109" i="39" s="1"/>
  <c r="P119" i="39" s="1"/>
  <c r="P129" i="39" s="1"/>
  <c r="P139" i="39" s="1"/>
  <c r="P149" i="39" s="1"/>
  <c r="P159" i="39" s="1"/>
  <c r="P169" i="39" s="1"/>
  <c r="P179" i="39" s="1"/>
  <c r="P189" i="39" s="1"/>
  <c r="P199" i="39" s="1"/>
  <c r="P209" i="39" s="1"/>
  <c r="P219" i="39" s="1"/>
  <c r="P229" i="39" s="1"/>
  <c r="P239" i="39" s="1"/>
  <c r="P249" i="39" s="1"/>
  <c r="P259" i="39" s="1"/>
  <c r="P269" i="39" s="1"/>
  <c r="P279" i="39" s="1"/>
  <c r="P289" i="39" s="1"/>
  <c r="P299" i="39" s="1"/>
  <c r="P309" i="39" s="1"/>
  <c r="P319" i="39" s="1"/>
  <c r="P329" i="39" s="1"/>
  <c r="P339" i="39" s="1"/>
  <c r="P349" i="39" s="1"/>
  <c r="P359" i="39" s="1"/>
  <c r="P369" i="39" s="1"/>
  <c r="P379" i="39" s="1"/>
  <c r="P389" i="39" s="1"/>
  <c r="P399" i="39" s="1"/>
  <c r="P409" i="39" s="1"/>
  <c r="P419" i="39" s="1"/>
  <c r="P429" i="39" s="1"/>
  <c r="P439" i="39" s="1"/>
  <c r="P449" i="39" s="1"/>
  <c r="P459" i="39" s="1"/>
  <c r="P469" i="39" s="1"/>
  <c r="P479" i="39" s="1"/>
  <c r="P489" i="39" s="1"/>
  <c r="P499" i="39" s="1"/>
  <c r="P509" i="39" s="1"/>
  <c r="P519" i="39" s="1"/>
  <c r="P529" i="39" s="1"/>
  <c r="P539" i="39" s="1"/>
  <c r="P549" i="39" s="1"/>
  <c r="P559" i="39" s="1"/>
  <c r="P569" i="39" s="1"/>
  <c r="P579" i="39" s="1"/>
  <c r="P589" i="39" s="1"/>
  <c r="P599" i="39" s="1"/>
  <c r="P609" i="39" s="1"/>
  <c r="P619" i="39" s="1"/>
  <c r="P629" i="39" s="1"/>
  <c r="P639" i="39" s="1"/>
  <c r="P649" i="39" s="1"/>
  <c r="P659" i="39" s="1"/>
  <c r="P669" i="39" s="1"/>
  <c r="P679" i="39" s="1"/>
  <c r="P689" i="39" s="1"/>
  <c r="P699" i="39" s="1"/>
  <c r="P709" i="39" s="1"/>
  <c r="P719" i="39" s="1"/>
  <c r="P729" i="39" s="1"/>
  <c r="P739" i="39" s="1"/>
  <c r="P749" i="39" s="1"/>
  <c r="P759" i="39" s="1"/>
  <c r="P769" i="39" s="1"/>
  <c r="P779" i="39" s="1"/>
  <c r="P789" i="39" s="1"/>
  <c r="P799" i="39" s="1"/>
  <c r="P809" i="39" s="1"/>
  <c r="P819" i="39" s="1"/>
  <c r="P829" i="39" s="1"/>
  <c r="P839" i="39" s="1"/>
  <c r="P849" i="39" s="1"/>
  <c r="P859" i="39" s="1"/>
  <c r="P869" i="39" s="1"/>
  <c r="P879" i="39" s="1"/>
  <c r="P889" i="39" s="1"/>
  <c r="P899" i="39" s="1"/>
  <c r="P909" i="39" s="1"/>
  <c r="P919" i="39" s="1"/>
  <c r="P929" i="39" s="1"/>
  <c r="P939" i="39" s="1"/>
  <c r="P949" i="39" s="1"/>
  <c r="P959" i="39" s="1"/>
  <c r="P969" i="39" s="1"/>
  <c r="P979" i="39" s="1"/>
  <c r="P989" i="39" s="1"/>
  <c r="P999" i="39" s="1"/>
  <c r="O19" i="39"/>
  <c r="M19" i="39" s="1"/>
  <c r="J19" i="39"/>
  <c r="D19" i="39"/>
  <c r="P18" i="39"/>
  <c r="P28" i="39" s="1"/>
  <c r="P38" i="39" s="1"/>
  <c r="P48" i="39" s="1"/>
  <c r="P58" i="39" s="1"/>
  <c r="P68" i="39" s="1"/>
  <c r="P78" i="39" s="1"/>
  <c r="P88" i="39" s="1"/>
  <c r="P98" i="39" s="1"/>
  <c r="P108" i="39" s="1"/>
  <c r="O18" i="39"/>
  <c r="M18" i="39" s="1"/>
  <c r="J18" i="39"/>
  <c r="D18" i="39"/>
  <c r="M17" i="39"/>
  <c r="J17" i="39"/>
  <c r="D17" i="39"/>
  <c r="M16" i="39"/>
  <c r="J16" i="39"/>
  <c r="D16" i="39"/>
  <c r="M15" i="39"/>
  <c r="J15" i="39"/>
  <c r="D15" i="39"/>
  <c r="M14" i="39"/>
  <c r="J14" i="39"/>
  <c r="D14" i="39"/>
  <c r="M13" i="39"/>
  <c r="J13" i="39"/>
  <c r="D13" i="39"/>
  <c r="M12" i="39"/>
  <c r="J12" i="39"/>
  <c r="D12" i="39"/>
  <c r="M11" i="39"/>
  <c r="J11" i="39"/>
  <c r="D11" i="39"/>
  <c r="M10" i="39"/>
  <c r="J10" i="39"/>
  <c r="D10" i="39"/>
  <c r="M9" i="39"/>
  <c r="J9" i="39"/>
  <c r="D9" i="39"/>
  <c r="M8" i="39"/>
  <c r="J8" i="39"/>
  <c r="D8" i="39"/>
  <c r="AR7" i="39"/>
  <c r="AQ7" i="39"/>
  <c r="AQ1" i="39" s="1"/>
  <c r="AP7" i="39"/>
  <c r="AP1" i="39" s="1"/>
  <c r="AO7" i="39"/>
  <c r="AN7" i="39"/>
  <c r="AM7" i="39"/>
  <c r="AM1" i="39" s="1"/>
  <c r="AL7" i="39"/>
  <c r="AL1" i="39" s="1"/>
  <c r="AK7" i="39"/>
  <c r="AJ7" i="39"/>
  <c r="AI7" i="39"/>
  <c r="AI1" i="39" s="1"/>
  <c r="AH7" i="39"/>
  <c r="AH1" i="39" s="1"/>
  <c r="AG7" i="39"/>
  <c r="AF7" i="39"/>
  <c r="AE7" i="39"/>
  <c r="AE1" i="39" s="1"/>
  <c r="AD7" i="39"/>
  <c r="AD1" i="39" s="1"/>
  <c r="AA7" i="39"/>
  <c r="AA1" i="39" s="1"/>
  <c r="Z7" i="39"/>
  <c r="Z1" i="39" s="1"/>
  <c r="W7" i="39"/>
  <c r="W1" i="39" s="1"/>
  <c r="V7" i="39"/>
  <c r="V1" i="39" s="1"/>
  <c r="U7" i="39"/>
  <c r="T7" i="39"/>
  <c r="S7" i="39"/>
  <c r="S1" i="39" s="1"/>
  <c r="R7" i="39"/>
  <c r="R1" i="39" s="1"/>
  <c r="Q7" i="39"/>
  <c r="J7" i="39"/>
  <c r="D7" i="39"/>
  <c r="AC6" i="39"/>
  <c r="AC7" i="39" s="1"/>
  <c r="AC1" i="39" s="1"/>
  <c r="AB6" i="39"/>
  <c r="AB7" i="39" s="1"/>
  <c r="AB1" i="39" s="1"/>
  <c r="AA6" i="39"/>
  <c r="Z6" i="39"/>
  <c r="Y6" i="39"/>
  <c r="Y7" i="39" s="1"/>
  <c r="Y1" i="39" s="1"/>
  <c r="X6" i="39"/>
  <c r="X7" i="39" s="1"/>
  <c r="X1" i="39" s="1"/>
  <c r="J6" i="39"/>
  <c r="D6" i="39"/>
  <c r="J5" i="39"/>
  <c r="D5" i="39"/>
  <c r="J4" i="39"/>
  <c r="D4" i="39"/>
  <c r="AR1" i="39"/>
  <c r="AO1" i="39"/>
  <c r="AN1" i="39"/>
  <c r="AK1" i="39"/>
  <c r="AJ1" i="39"/>
  <c r="AG1" i="39"/>
  <c r="AF1" i="39"/>
  <c r="U1" i="39"/>
  <c r="T1" i="39"/>
  <c r="Q1" i="39"/>
  <c r="F4" i="36"/>
  <c r="I4" i="39"/>
  <c r="I6" i="39"/>
  <c r="F4" i="39"/>
  <c r="I7" i="39"/>
  <c r="I5" i="39"/>
  <c r="Q8" i="39" l="1"/>
  <c r="K4" i="39"/>
  <c r="AB8" i="39" s="1"/>
  <c r="P122" i="39"/>
  <c r="P132" i="39" s="1"/>
  <c r="P142" i="39" s="1"/>
  <c r="P152" i="39" s="1"/>
  <c r="P162" i="39" s="1"/>
  <c r="P172" i="39" s="1"/>
  <c r="P182" i="39" s="1"/>
  <c r="P192" i="39" s="1"/>
  <c r="P202" i="39" s="1"/>
  <c r="P212" i="39" s="1"/>
  <c r="P222" i="39" s="1"/>
  <c r="P232" i="39" s="1"/>
  <c r="P242" i="39" s="1"/>
  <c r="P252" i="39" s="1"/>
  <c r="P262" i="39" s="1"/>
  <c r="P272" i="39" s="1"/>
  <c r="P282" i="39" s="1"/>
  <c r="P292" i="39" s="1"/>
  <c r="P302" i="39" s="1"/>
  <c r="P312" i="39" s="1"/>
  <c r="P322" i="39" s="1"/>
  <c r="P332" i="39" s="1"/>
  <c r="P342" i="39" s="1"/>
  <c r="P352" i="39" s="1"/>
  <c r="P362" i="39" s="1"/>
  <c r="P372" i="39" s="1"/>
  <c r="P382" i="39" s="1"/>
  <c r="P392" i="39" s="1"/>
  <c r="P402" i="39" s="1"/>
  <c r="P412" i="39" s="1"/>
  <c r="P422" i="39" s="1"/>
  <c r="P432" i="39" s="1"/>
  <c r="P442" i="39" s="1"/>
  <c r="P452" i="39" s="1"/>
  <c r="P462" i="39" s="1"/>
  <c r="P472" i="39" s="1"/>
  <c r="P482" i="39" s="1"/>
  <c r="P492" i="39" s="1"/>
  <c r="P502" i="39" s="1"/>
  <c r="P512" i="39" s="1"/>
  <c r="P522" i="39" s="1"/>
  <c r="P532" i="39" s="1"/>
  <c r="P542" i="39" s="1"/>
  <c r="P552" i="39" s="1"/>
  <c r="P562" i="39" s="1"/>
  <c r="P572" i="39" s="1"/>
  <c r="P582" i="39" s="1"/>
  <c r="P592" i="39" s="1"/>
  <c r="P602" i="39" s="1"/>
  <c r="P612" i="39" s="1"/>
  <c r="P622" i="39" s="1"/>
  <c r="P632" i="39" s="1"/>
  <c r="P642" i="39" s="1"/>
  <c r="P652" i="39" s="1"/>
  <c r="P662" i="39" s="1"/>
  <c r="P672" i="39" s="1"/>
  <c r="P682" i="39" s="1"/>
  <c r="P692" i="39" s="1"/>
  <c r="P702" i="39" s="1"/>
  <c r="P712" i="39" s="1"/>
  <c r="P722" i="39" s="1"/>
  <c r="P732" i="39" s="1"/>
  <c r="P742" i="39" s="1"/>
  <c r="P752" i="39" s="1"/>
  <c r="P762" i="39" s="1"/>
  <c r="P772" i="39" s="1"/>
  <c r="P782" i="39" s="1"/>
  <c r="P792" i="39" s="1"/>
  <c r="P802" i="39" s="1"/>
  <c r="P812" i="39" s="1"/>
  <c r="P822" i="39" s="1"/>
  <c r="P832" i="39" s="1"/>
  <c r="P842" i="39" s="1"/>
  <c r="P852" i="39" s="1"/>
  <c r="P862" i="39" s="1"/>
  <c r="P872" i="39" s="1"/>
  <c r="P882" i="39" s="1"/>
  <c r="P892" i="39" s="1"/>
  <c r="P902" i="39" s="1"/>
  <c r="P912" i="39" s="1"/>
  <c r="P922" i="39" s="1"/>
  <c r="P932" i="39" s="1"/>
  <c r="P942" i="39" s="1"/>
  <c r="P952" i="39" s="1"/>
  <c r="P962" i="39" s="1"/>
  <c r="P972" i="39" s="1"/>
  <c r="P982" i="39" s="1"/>
  <c r="P992" i="39" s="1"/>
  <c r="P1002" i="39" s="1"/>
  <c r="M112" i="39"/>
  <c r="P126" i="39"/>
  <c r="P136" i="39" s="1"/>
  <c r="P146" i="39" s="1"/>
  <c r="P156" i="39" s="1"/>
  <c r="P166" i="39" s="1"/>
  <c r="P176" i="39" s="1"/>
  <c r="P186" i="39" s="1"/>
  <c r="P196" i="39" s="1"/>
  <c r="P206" i="39" s="1"/>
  <c r="P216" i="39" s="1"/>
  <c r="P226" i="39" s="1"/>
  <c r="P236" i="39" s="1"/>
  <c r="P246" i="39" s="1"/>
  <c r="P256" i="39" s="1"/>
  <c r="P266" i="39" s="1"/>
  <c r="P276" i="39" s="1"/>
  <c r="P286" i="39" s="1"/>
  <c r="P296" i="39" s="1"/>
  <c r="P306" i="39" s="1"/>
  <c r="P316" i="39" s="1"/>
  <c r="P326" i="39" s="1"/>
  <c r="P336" i="39" s="1"/>
  <c r="P346" i="39" s="1"/>
  <c r="P356" i="39" s="1"/>
  <c r="P366" i="39" s="1"/>
  <c r="P376" i="39" s="1"/>
  <c r="P386" i="39" s="1"/>
  <c r="P396" i="39" s="1"/>
  <c r="P406" i="39" s="1"/>
  <c r="P416" i="39" s="1"/>
  <c r="P426" i="39" s="1"/>
  <c r="P436" i="39" s="1"/>
  <c r="P446" i="39" s="1"/>
  <c r="P456" i="39" s="1"/>
  <c r="P466" i="39" s="1"/>
  <c r="P476" i="39" s="1"/>
  <c r="P486" i="39" s="1"/>
  <c r="P496" i="39" s="1"/>
  <c r="P506" i="39" s="1"/>
  <c r="P516" i="39" s="1"/>
  <c r="P526" i="39" s="1"/>
  <c r="P536" i="39" s="1"/>
  <c r="P546" i="39" s="1"/>
  <c r="P556" i="39" s="1"/>
  <c r="P566" i="39" s="1"/>
  <c r="P576" i="39" s="1"/>
  <c r="P586" i="39" s="1"/>
  <c r="P596" i="39" s="1"/>
  <c r="P606" i="39" s="1"/>
  <c r="P616" i="39" s="1"/>
  <c r="P626" i="39" s="1"/>
  <c r="P636" i="39" s="1"/>
  <c r="P646" i="39" s="1"/>
  <c r="P656" i="39" s="1"/>
  <c r="P666" i="39" s="1"/>
  <c r="P676" i="39" s="1"/>
  <c r="P686" i="39" s="1"/>
  <c r="P696" i="39" s="1"/>
  <c r="P706" i="39" s="1"/>
  <c r="P716" i="39" s="1"/>
  <c r="P726" i="39" s="1"/>
  <c r="P736" i="39" s="1"/>
  <c r="P746" i="39" s="1"/>
  <c r="P756" i="39" s="1"/>
  <c r="P766" i="39" s="1"/>
  <c r="P776" i="39" s="1"/>
  <c r="P786" i="39" s="1"/>
  <c r="P796" i="39" s="1"/>
  <c r="P806" i="39" s="1"/>
  <c r="P816" i="39" s="1"/>
  <c r="P826" i="39" s="1"/>
  <c r="P836" i="39" s="1"/>
  <c r="P846" i="39" s="1"/>
  <c r="P856" i="39" s="1"/>
  <c r="P866" i="39" s="1"/>
  <c r="P876" i="39" s="1"/>
  <c r="P886" i="39" s="1"/>
  <c r="P896" i="39" s="1"/>
  <c r="P906" i="39" s="1"/>
  <c r="P916" i="39" s="1"/>
  <c r="P926" i="39" s="1"/>
  <c r="P936" i="39" s="1"/>
  <c r="P946" i="39" s="1"/>
  <c r="P956" i="39" s="1"/>
  <c r="P966" i="39" s="1"/>
  <c r="P976" i="39" s="1"/>
  <c r="P986" i="39" s="1"/>
  <c r="P996" i="39" s="1"/>
  <c r="P1006" i="39" s="1"/>
  <c r="M116" i="39"/>
  <c r="P118" i="39"/>
  <c r="P128" i="39" s="1"/>
  <c r="P138" i="39" s="1"/>
  <c r="P148" i="39" s="1"/>
  <c r="P158" i="39" s="1"/>
  <c r="P168" i="39" s="1"/>
  <c r="P178" i="39" s="1"/>
  <c r="P188" i="39" s="1"/>
  <c r="P198" i="39" s="1"/>
  <c r="P208" i="39" s="1"/>
  <c r="P218" i="39" s="1"/>
  <c r="P228" i="39" s="1"/>
  <c r="P238" i="39" s="1"/>
  <c r="P248" i="39" s="1"/>
  <c r="P258" i="39" s="1"/>
  <c r="P268" i="39" s="1"/>
  <c r="P278" i="39" s="1"/>
  <c r="P288" i="39" s="1"/>
  <c r="P298" i="39" s="1"/>
  <c r="P308" i="39" s="1"/>
  <c r="P318" i="39" s="1"/>
  <c r="P328" i="39" s="1"/>
  <c r="P338" i="39" s="1"/>
  <c r="P348" i="39" s="1"/>
  <c r="P358" i="39" s="1"/>
  <c r="P368" i="39" s="1"/>
  <c r="P378" i="39" s="1"/>
  <c r="P388" i="39" s="1"/>
  <c r="P398" i="39" s="1"/>
  <c r="P408" i="39" s="1"/>
  <c r="P418" i="39" s="1"/>
  <c r="P428" i="39" s="1"/>
  <c r="P438" i="39" s="1"/>
  <c r="P448" i="39" s="1"/>
  <c r="P458" i="39" s="1"/>
  <c r="P468" i="39" s="1"/>
  <c r="P478" i="39" s="1"/>
  <c r="P488" i="39" s="1"/>
  <c r="P498" i="39" s="1"/>
  <c r="P508" i="39" s="1"/>
  <c r="P518" i="39" s="1"/>
  <c r="P528" i="39" s="1"/>
  <c r="P538" i="39" s="1"/>
  <c r="P548" i="39" s="1"/>
  <c r="P558" i="39" s="1"/>
  <c r="P568" i="39" s="1"/>
  <c r="P578" i="39" s="1"/>
  <c r="P588" i="39" s="1"/>
  <c r="P598" i="39" s="1"/>
  <c r="P608" i="39" s="1"/>
  <c r="P618" i="39" s="1"/>
  <c r="P628" i="39" s="1"/>
  <c r="P638" i="39" s="1"/>
  <c r="P648" i="39" s="1"/>
  <c r="P658" i="39" s="1"/>
  <c r="P668" i="39" s="1"/>
  <c r="P678" i="39" s="1"/>
  <c r="P688" i="39" s="1"/>
  <c r="P698" i="39" s="1"/>
  <c r="P708" i="39" s="1"/>
  <c r="P718" i="39" s="1"/>
  <c r="P728" i="39" s="1"/>
  <c r="P738" i="39" s="1"/>
  <c r="P748" i="39" s="1"/>
  <c r="P758" i="39" s="1"/>
  <c r="P768" i="39" s="1"/>
  <c r="P778" i="39" s="1"/>
  <c r="P788" i="39" s="1"/>
  <c r="P798" i="39" s="1"/>
  <c r="P808" i="39" s="1"/>
  <c r="P818" i="39" s="1"/>
  <c r="P828" i="39" s="1"/>
  <c r="P838" i="39" s="1"/>
  <c r="P848" i="39" s="1"/>
  <c r="P858" i="39" s="1"/>
  <c r="P868" i="39" s="1"/>
  <c r="P878" i="39" s="1"/>
  <c r="P888" i="39" s="1"/>
  <c r="P898" i="39" s="1"/>
  <c r="P908" i="39" s="1"/>
  <c r="P918" i="39" s="1"/>
  <c r="P928" i="39" s="1"/>
  <c r="P938" i="39" s="1"/>
  <c r="P948" i="39" s="1"/>
  <c r="P958" i="39" s="1"/>
  <c r="P968" i="39" s="1"/>
  <c r="P978" i="39" s="1"/>
  <c r="P988" i="39" s="1"/>
  <c r="P998" i="39" s="1"/>
  <c r="M108" i="39"/>
  <c r="P120" i="39"/>
  <c r="P130" i="39" s="1"/>
  <c r="P140" i="39" s="1"/>
  <c r="P150" i="39" s="1"/>
  <c r="P160" i="39" s="1"/>
  <c r="P170" i="39" s="1"/>
  <c r="P180" i="39" s="1"/>
  <c r="P190" i="39" s="1"/>
  <c r="P200" i="39" s="1"/>
  <c r="P210" i="39" s="1"/>
  <c r="P220" i="39" s="1"/>
  <c r="P230" i="39" s="1"/>
  <c r="P240" i="39" s="1"/>
  <c r="P250" i="39" s="1"/>
  <c r="P260" i="39" s="1"/>
  <c r="P270" i="39" s="1"/>
  <c r="P280" i="39" s="1"/>
  <c r="P290" i="39" s="1"/>
  <c r="P300" i="39" s="1"/>
  <c r="P310" i="39" s="1"/>
  <c r="P320" i="39" s="1"/>
  <c r="P330" i="39" s="1"/>
  <c r="P340" i="39" s="1"/>
  <c r="P350" i="39" s="1"/>
  <c r="P360" i="39" s="1"/>
  <c r="P370" i="39" s="1"/>
  <c r="P380" i="39" s="1"/>
  <c r="P390" i="39" s="1"/>
  <c r="P400" i="39" s="1"/>
  <c r="P410" i="39" s="1"/>
  <c r="P420" i="39" s="1"/>
  <c r="P430" i="39" s="1"/>
  <c r="P440" i="39" s="1"/>
  <c r="P450" i="39" s="1"/>
  <c r="P460" i="39" s="1"/>
  <c r="P470" i="39" s="1"/>
  <c r="P480" i="39" s="1"/>
  <c r="P490" i="39" s="1"/>
  <c r="P500" i="39" s="1"/>
  <c r="P510" i="39" s="1"/>
  <c r="P520" i="39" s="1"/>
  <c r="P530" i="39" s="1"/>
  <c r="P540" i="39" s="1"/>
  <c r="P550" i="39" s="1"/>
  <c r="P560" i="39" s="1"/>
  <c r="P570" i="39" s="1"/>
  <c r="P580" i="39" s="1"/>
  <c r="P590" i="39" s="1"/>
  <c r="P600" i="39" s="1"/>
  <c r="P610" i="39" s="1"/>
  <c r="P620" i="39" s="1"/>
  <c r="P630" i="39" s="1"/>
  <c r="P640" i="39" s="1"/>
  <c r="P650" i="39" s="1"/>
  <c r="P660" i="39" s="1"/>
  <c r="P670" i="39" s="1"/>
  <c r="P680" i="39" s="1"/>
  <c r="P690" i="39" s="1"/>
  <c r="P700" i="39" s="1"/>
  <c r="P710" i="39" s="1"/>
  <c r="P720" i="39" s="1"/>
  <c r="P730" i="39" s="1"/>
  <c r="P740" i="39" s="1"/>
  <c r="P750" i="39" s="1"/>
  <c r="P760" i="39" s="1"/>
  <c r="P770" i="39" s="1"/>
  <c r="P780" i="39" s="1"/>
  <c r="P790" i="39" s="1"/>
  <c r="P800" i="39" s="1"/>
  <c r="P810" i="39" s="1"/>
  <c r="P820" i="39" s="1"/>
  <c r="P830" i="39" s="1"/>
  <c r="P840" i="39" s="1"/>
  <c r="P850" i="39" s="1"/>
  <c r="P860" i="39" s="1"/>
  <c r="P870" i="39" s="1"/>
  <c r="P880" i="39" s="1"/>
  <c r="P890" i="39" s="1"/>
  <c r="P900" i="39" s="1"/>
  <c r="P910" i="39" s="1"/>
  <c r="P920" i="39" s="1"/>
  <c r="P930" i="39" s="1"/>
  <c r="P940" i="39" s="1"/>
  <c r="P950" i="39" s="1"/>
  <c r="P960" i="39" s="1"/>
  <c r="P970" i="39" s="1"/>
  <c r="P980" i="39" s="1"/>
  <c r="P990" i="39" s="1"/>
  <c r="P1000" i="39" s="1"/>
  <c r="M110" i="39"/>
  <c r="P124" i="39"/>
  <c r="P134" i="39" s="1"/>
  <c r="P144" i="39" s="1"/>
  <c r="P154" i="39" s="1"/>
  <c r="P164" i="39" s="1"/>
  <c r="P174" i="39" s="1"/>
  <c r="P184" i="39" s="1"/>
  <c r="P194" i="39" s="1"/>
  <c r="P204" i="39" s="1"/>
  <c r="P214" i="39" s="1"/>
  <c r="P224" i="39" s="1"/>
  <c r="P234" i="39" s="1"/>
  <c r="P244" i="39" s="1"/>
  <c r="P254" i="39" s="1"/>
  <c r="P264" i="39" s="1"/>
  <c r="P274" i="39" s="1"/>
  <c r="P284" i="39" s="1"/>
  <c r="P294" i="39" s="1"/>
  <c r="P304" i="39" s="1"/>
  <c r="P314" i="39" s="1"/>
  <c r="P324" i="39" s="1"/>
  <c r="P334" i="39" s="1"/>
  <c r="P344" i="39" s="1"/>
  <c r="P354" i="39" s="1"/>
  <c r="P364" i="39" s="1"/>
  <c r="P374" i="39" s="1"/>
  <c r="P384" i="39" s="1"/>
  <c r="P394" i="39" s="1"/>
  <c r="P404" i="39" s="1"/>
  <c r="P414" i="39" s="1"/>
  <c r="P424" i="39" s="1"/>
  <c r="P434" i="39" s="1"/>
  <c r="P444" i="39" s="1"/>
  <c r="P454" i="39" s="1"/>
  <c r="P464" i="39" s="1"/>
  <c r="P474" i="39" s="1"/>
  <c r="P484" i="39" s="1"/>
  <c r="P494" i="39" s="1"/>
  <c r="P504" i="39" s="1"/>
  <c r="P514" i="39" s="1"/>
  <c r="P524" i="39" s="1"/>
  <c r="P534" i="39" s="1"/>
  <c r="P544" i="39" s="1"/>
  <c r="P554" i="39" s="1"/>
  <c r="P564" i="39" s="1"/>
  <c r="P574" i="39" s="1"/>
  <c r="P584" i="39" s="1"/>
  <c r="P594" i="39" s="1"/>
  <c r="P604" i="39" s="1"/>
  <c r="P614" i="39" s="1"/>
  <c r="P624" i="39" s="1"/>
  <c r="P634" i="39" s="1"/>
  <c r="P644" i="39" s="1"/>
  <c r="P654" i="39" s="1"/>
  <c r="P664" i="39" s="1"/>
  <c r="P674" i="39" s="1"/>
  <c r="P684" i="39" s="1"/>
  <c r="P694" i="39" s="1"/>
  <c r="P704" i="39" s="1"/>
  <c r="P714" i="39" s="1"/>
  <c r="P724" i="39" s="1"/>
  <c r="P734" i="39" s="1"/>
  <c r="P744" i="39" s="1"/>
  <c r="P754" i="39" s="1"/>
  <c r="P764" i="39" s="1"/>
  <c r="P774" i="39" s="1"/>
  <c r="P784" i="39" s="1"/>
  <c r="P794" i="39" s="1"/>
  <c r="P804" i="39" s="1"/>
  <c r="P814" i="39" s="1"/>
  <c r="P824" i="39" s="1"/>
  <c r="P834" i="39" s="1"/>
  <c r="P844" i="39" s="1"/>
  <c r="P854" i="39" s="1"/>
  <c r="P864" i="39" s="1"/>
  <c r="P874" i="39" s="1"/>
  <c r="P884" i="39" s="1"/>
  <c r="P894" i="39" s="1"/>
  <c r="P904" i="39" s="1"/>
  <c r="P914" i="39" s="1"/>
  <c r="P924" i="39" s="1"/>
  <c r="P934" i="39" s="1"/>
  <c r="P944" i="39" s="1"/>
  <c r="P954" i="39" s="1"/>
  <c r="P964" i="39" s="1"/>
  <c r="P974" i="39" s="1"/>
  <c r="P984" i="39" s="1"/>
  <c r="P994" i="39" s="1"/>
  <c r="P1004" i="39" s="1"/>
  <c r="M114" i="39"/>
  <c r="O29" i="39"/>
  <c r="O30" i="39"/>
  <c r="O31" i="39"/>
  <c r="O32" i="39"/>
  <c r="O33" i="39"/>
  <c r="O34" i="39"/>
  <c r="O35" i="39"/>
  <c r="O36" i="39"/>
  <c r="O37" i="39"/>
  <c r="O119" i="39"/>
  <c r="O121" i="39"/>
  <c r="O123" i="39"/>
  <c r="O125" i="39"/>
  <c r="O127" i="39"/>
  <c r="N348" i="39"/>
  <c r="N352" i="39"/>
  <c r="N356" i="39"/>
  <c r="N360" i="39"/>
  <c r="N364" i="39"/>
  <c r="N368" i="39"/>
  <c r="N372" i="39"/>
  <c r="N376" i="39"/>
  <c r="N380" i="39"/>
  <c r="N384" i="39"/>
  <c r="N388" i="39"/>
  <c r="N392" i="39"/>
  <c r="N396" i="39"/>
  <c r="N400" i="39"/>
  <c r="O28" i="39"/>
  <c r="C29" i="39"/>
  <c r="N308" i="39"/>
  <c r="M208" i="39"/>
  <c r="N310" i="39"/>
  <c r="M210" i="39"/>
  <c r="N312" i="39"/>
  <c r="M212" i="39"/>
  <c r="N314" i="39"/>
  <c r="M214" i="39"/>
  <c r="N316" i="39"/>
  <c r="M216" i="39"/>
  <c r="N318" i="39"/>
  <c r="N320" i="39"/>
  <c r="N322" i="39"/>
  <c r="N324" i="39"/>
  <c r="N326" i="39"/>
  <c r="N328" i="39"/>
  <c r="N330" i="39"/>
  <c r="N332" i="39"/>
  <c r="N334" i="39"/>
  <c r="N336" i="39"/>
  <c r="N338" i="39"/>
  <c r="N340" i="39"/>
  <c r="N343" i="39"/>
  <c r="N345" i="39"/>
  <c r="N349" i="39"/>
  <c r="N353" i="39"/>
  <c r="N357" i="39"/>
  <c r="N361" i="39"/>
  <c r="N365" i="39"/>
  <c r="N369" i="39"/>
  <c r="N373" i="39"/>
  <c r="N377" i="39"/>
  <c r="N381" i="39"/>
  <c r="N385" i="39"/>
  <c r="N389" i="39"/>
  <c r="N393" i="39"/>
  <c r="N397" i="39"/>
  <c r="N401" i="39"/>
  <c r="N405" i="39"/>
  <c r="M109" i="39"/>
  <c r="M111" i="39"/>
  <c r="M113" i="39"/>
  <c r="M115" i="39"/>
  <c r="M117" i="39"/>
  <c r="O118" i="39"/>
  <c r="O120" i="39"/>
  <c r="O122" i="39"/>
  <c r="O124" i="39"/>
  <c r="O126" i="39"/>
  <c r="N342" i="39"/>
  <c r="N346" i="39"/>
  <c r="N350" i="39"/>
  <c r="N354" i="39"/>
  <c r="N358" i="39"/>
  <c r="N362" i="39"/>
  <c r="N366" i="39"/>
  <c r="N370" i="39"/>
  <c r="N374" i="39"/>
  <c r="N378" i="39"/>
  <c r="N382" i="39"/>
  <c r="N386" i="39"/>
  <c r="N390" i="39"/>
  <c r="N394" i="39"/>
  <c r="N398" i="39"/>
  <c r="N309" i="39"/>
  <c r="M209" i="39"/>
  <c r="N311" i="39"/>
  <c r="M211" i="39"/>
  <c r="N313" i="39"/>
  <c r="M213" i="39"/>
  <c r="N315" i="39"/>
  <c r="M215" i="39"/>
  <c r="N317" i="39"/>
  <c r="M217" i="39"/>
  <c r="N319" i="39"/>
  <c r="N321" i="39"/>
  <c r="N323" i="39"/>
  <c r="N325" i="39"/>
  <c r="N327" i="39"/>
  <c r="N329" i="39"/>
  <c r="N331" i="39"/>
  <c r="N333" i="39"/>
  <c r="N335" i="39"/>
  <c r="N337" i="39"/>
  <c r="N339" i="39"/>
  <c r="N341" i="39"/>
  <c r="N344" i="39"/>
  <c r="N347" i="39"/>
  <c r="N351" i="39"/>
  <c r="N355" i="39"/>
  <c r="N359" i="39"/>
  <c r="N363" i="39"/>
  <c r="N367" i="39"/>
  <c r="N371" i="39"/>
  <c r="N375" i="39"/>
  <c r="N379" i="39"/>
  <c r="N383" i="39"/>
  <c r="N387" i="39"/>
  <c r="N391" i="39"/>
  <c r="N395" i="39"/>
  <c r="N399" i="39"/>
  <c r="N403" i="39"/>
  <c r="N402" i="39"/>
  <c r="N404" i="39"/>
  <c r="N406" i="39"/>
  <c r="N407" i="39"/>
  <c r="C29" i="36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28" i="36"/>
  <c r="I5" i="36"/>
  <c r="L30" i="36"/>
  <c r="L31" i="36" s="1"/>
  <c r="L32" i="36" s="1"/>
  <c r="L33" i="36" s="1"/>
  <c r="L34" i="36" s="1"/>
  <c r="L35" i="36" s="1"/>
  <c r="L36" i="36" s="1"/>
  <c r="L37" i="36" s="1"/>
  <c r="L38" i="36" s="1"/>
  <c r="L39" i="36" s="1"/>
  <c r="L40" i="36" s="1"/>
  <c r="L41" i="36" s="1"/>
  <c r="L42" i="36" s="1"/>
  <c r="L43" i="36" s="1"/>
  <c r="M9" i="36"/>
  <c r="M10" i="36"/>
  <c r="M11" i="36"/>
  <c r="M12" i="36"/>
  <c r="M13" i="36"/>
  <c r="M14" i="36"/>
  <c r="M15" i="36"/>
  <c r="M16" i="36"/>
  <c r="M17" i="36"/>
  <c r="M18" i="36"/>
  <c r="M19" i="36"/>
  <c r="M20" i="36"/>
  <c r="M21" i="36"/>
  <c r="M22" i="36"/>
  <c r="M23" i="36"/>
  <c r="M24" i="36"/>
  <c r="M25" i="36"/>
  <c r="M26" i="36"/>
  <c r="M27" i="36"/>
  <c r="M28" i="36"/>
  <c r="M29" i="36"/>
  <c r="M30" i="36"/>
  <c r="M31" i="36"/>
  <c r="M32" i="36"/>
  <c r="M3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110" i="36"/>
  <c r="M111" i="36"/>
  <c r="M112" i="36"/>
  <c r="M113" i="36"/>
  <c r="M114" i="36"/>
  <c r="M115" i="36"/>
  <c r="M116" i="36"/>
  <c r="M117" i="36"/>
  <c r="M118" i="36"/>
  <c r="M119" i="36"/>
  <c r="M120" i="36"/>
  <c r="M121" i="36"/>
  <c r="M122" i="36"/>
  <c r="M123" i="36"/>
  <c r="M124" i="36"/>
  <c r="M125" i="36"/>
  <c r="M126" i="36"/>
  <c r="M127" i="36"/>
  <c r="M128" i="36"/>
  <c r="M129" i="36"/>
  <c r="M130" i="36"/>
  <c r="M131" i="36"/>
  <c r="M132" i="36"/>
  <c r="M133" i="36"/>
  <c r="M134" i="36"/>
  <c r="M135" i="36"/>
  <c r="M136" i="36"/>
  <c r="M137" i="36"/>
  <c r="M138" i="36"/>
  <c r="M139" i="36"/>
  <c r="M140" i="36"/>
  <c r="M141" i="36"/>
  <c r="M142" i="36"/>
  <c r="M143" i="36"/>
  <c r="M144" i="36"/>
  <c r="M145" i="36"/>
  <c r="M146" i="36"/>
  <c r="M147" i="36"/>
  <c r="M148" i="36"/>
  <c r="M149" i="36"/>
  <c r="M150" i="36"/>
  <c r="M151" i="36"/>
  <c r="M152" i="36"/>
  <c r="M153" i="36"/>
  <c r="M154" i="36"/>
  <c r="M155" i="36"/>
  <c r="M156" i="36"/>
  <c r="M157" i="36"/>
  <c r="M158" i="36"/>
  <c r="M159" i="36"/>
  <c r="M160" i="36"/>
  <c r="M161" i="36"/>
  <c r="M162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M318" i="36"/>
  <c r="M319" i="36"/>
  <c r="M320" i="36"/>
  <c r="M321" i="36"/>
  <c r="M322" i="36"/>
  <c r="M323" i="36"/>
  <c r="M324" i="36"/>
  <c r="M325" i="36"/>
  <c r="M326" i="36"/>
  <c r="M327" i="36"/>
  <c r="M328" i="36"/>
  <c r="M329" i="36"/>
  <c r="M330" i="36"/>
  <c r="M331" i="36"/>
  <c r="M332" i="36"/>
  <c r="M333" i="36"/>
  <c r="M334" i="36"/>
  <c r="M335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M397" i="36"/>
  <c r="M398" i="36"/>
  <c r="M399" i="36"/>
  <c r="M400" i="36"/>
  <c r="M401" i="36"/>
  <c r="M402" i="36"/>
  <c r="M403" i="36"/>
  <c r="M404" i="36"/>
  <c r="M405" i="36"/>
  <c r="M406" i="36"/>
  <c r="M407" i="36"/>
  <c r="M408" i="36"/>
  <c r="M409" i="36"/>
  <c r="M410" i="36"/>
  <c r="M411" i="36"/>
  <c r="M412" i="36"/>
  <c r="M413" i="36"/>
  <c r="M414" i="36"/>
  <c r="M415" i="36"/>
  <c r="M416" i="36"/>
  <c r="M417" i="36"/>
  <c r="M418" i="36"/>
  <c r="M419" i="36"/>
  <c r="M420" i="36"/>
  <c r="M421" i="36"/>
  <c r="M422" i="36"/>
  <c r="M423" i="36"/>
  <c r="M424" i="36"/>
  <c r="M425" i="36"/>
  <c r="M426" i="36"/>
  <c r="M427" i="36"/>
  <c r="M428" i="36"/>
  <c r="M429" i="36"/>
  <c r="M430" i="36"/>
  <c r="M431" i="36"/>
  <c r="M432" i="36"/>
  <c r="M433" i="36"/>
  <c r="M434" i="36"/>
  <c r="M435" i="36"/>
  <c r="M436" i="36"/>
  <c r="M437" i="36"/>
  <c r="M438" i="36"/>
  <c r="M439" i="36"/>
  <c r="M440" i="36"/>
  <c r="M441" i="36"/>
  <c r="M442" i="36"/>
  <c r="M443" i="36"/>
  <c r="M444" i="36"/>
  <c r="M445" i="36"/>
  <c r="M446" i="36"/>
  <c r="M447" i="36"/>
  <c r="M448" i="36"/>
  <c r="M449" i="36"/>
  <c r="M450" i="36"/>
  <c r="M451" i="36"/>
  <c r="M452" i="36"/>
  <c r="M453" i="36"/>
  <c r="M454" i="36"/>
  <c r="M455" i="36"/>
  <c r="M456" i="36"/>
  <c r="M457" i="36"/>
  <c r="M458" i="36"/>
  <c r="M459" i="36"/>
  <c r="M460" i="36"/>
  <c r="M461" i="36"/>
  <c r="M462" i="36"/>
  <c r="M463" i="36"/>
  <c r="M464" i="36"/>
  <c r="M465" i="36"/>
  <c r="M466" i="36"/>
  <c r="M467" i="36"/>
  <c r="M468" i="36"/>
  <c r="M469" i="36"/>
  <c r="M470" i="36"/>
  <c r="M471" i="36"/>
  <c r="M472" i="36"/>
  <c r="M473" i="36"/>
  <c r="M474" i="36"/>
  <c r="M475" i="36"/>
  <c r="M476" i="36"/>
  <c r="M477" i="36"/>
  <c r="M478" i="36"/>
  <c r="M479" i="36"/>
  <c r="M480" i="36"/>
  <c r="M481" i="36"/>
  <c r="M482" i="36"/>
  <c r="M483" i="36"/>
  <c r="M484" i="36"/>
  <c r="M485" i="36"/>
  <c r="M486" i="36"/>
  <c r="M487" i="36"/>
  <c r="M488" i="36"/>
  <c r="M489" i="36"/>
  <c r="M490" i="36"/>
  <c r="M491" i="36"/>
  <c r="M492" i="36"/>
  <c r="M493" i="36"/>
  <c r="M494" i="36"/>
  <c r="M495" i="36"/>
  <c r="M496" i="36"/>
  <c r="M497" i="36"/>
  <c r="M498" i="36"/>
  <c r="M499" i="36"/>
  <c r="M500" i="36"/>
  <c r="M501" i="36"/>
  <c r="M502" i="36"/>
  <c r="M503" i="36"/>
  <c r="M504" i="36"/>
  <c r="M505" i="36"/>
  <c r="M506" i="36"/>
  <c r="M507" i="36"/>
  <c r="M508" i="36"/>
  <c r="M509" i="36"/>
  <c r="M510" i="36"/>
  <c r="M511" i="36"/>
  <c r="M512" i="36"/>
  <c r="M513" i="36"/>
  <c r="M514" i="36"/>
  <c r="M515" i="36"/>
  <c r="M516" i="36"/>
  <c r="M517" i="36"/>
  <c r="M518" i="36"/>
  <c r="M519" i="36"/>
  <c r="M520" i="36"/>
  <c r="M521" i="36"/>
  <c r="M522" i="36"/>
  <c r="M523" i="36"/>
  <c r="M524" i="36"/>
  <c r="M525" i="36"/>
  <c r="M526" i="36"/>
  <c r="M527" i="36"/>
  <c r="M528" i="36"/>
  <c r="M529" i="36"/>
  <c r="M530" i="36"/>
  <c r="M531" i="36"/>
  <c r="M532" i="36"/>
  <c r="M533" i="36"/>
  <c r="M534" i="36"/>
  <c r="M535" i="36"/>
  <c r="M536" i="36"/>
  <c r="M537" i="36"/>
  <c r="M538" i="36"/>
  <c r="M539" i="36"/>
  <c r="M540" i="36"/>
  <c r="M541" i="36"/>
  <c r="M542" i="36"/>
  <c r="M543" i="36"/>
  <c r="M544" i="36"/>
  <c r="M545" i="36"/>
  <c r="M546" i="36"/>
  <c r="M547" i="36"/>
  <c r="M548" i="36"/>
  <c r="M549" i="36"/>
  <c r="M550" i="36"/>
  <c r="M551" i="36"/>
  <c r="M552" i="36"/>
  <c r="M553" i="36"/>
  <c r="M554" i="36"/>
  <c r="M555" i="36"/>
  <c r="M556" i="36"/>
  <c r="M557" i="36"/>
  <c r="M558" i="36"/>
  <c r="M559" i="36"/>
  <c r="M560" i="36"/>
  <c r="M561" i="36"/>
  <c r="M562" i="36"/>
  <c r="M563" i="36"/>
  <c r="M564" i="36"/>
  <c r="M565" i="36"/>
  <c r="M566" i="36"/>
  <c r="M567" i="36"/>
  <c r="M568" i="36"/>
  <c r="M569" i="36"/>
  <c r="M570" i="36"/>
  <c r="M571" i="36"/>
  <c r="M572" i="36"/>
  <c r="M573" i="36"/>
  <c r="M574" i="36"/>
  <c r="M575" i="36"/>
  <c r="M576" i="36"/>
  <c r="M577" i="36"/>
  <c r="M578" i="36"/>
  <c r="M579" i="36"/>
  <c r="M580" i="36"/>
  <c r="M581" i="36"/>
  <c r="M582" i="36"/>
  <c r="M583" i="36"/>
  <c r="M584" i="36"/>
  <c r="M585" i="36"/>
  <c r="M586" i="36"/>
  <c r="M587" i="36"/>
  <c r="M588" i="36"/>
  <c r="M589" i="36"/>
  <c r="M590" i="36"/>
  <c r="M591" i="36"/>
  <c r="M592" i="36"/>
  <c r="M593" i="36"/>
  <c r="M594" i="36"/>
  <c r="M595" i="36"/>
  <c r="M596" i="36"/>
  <c r="M597" i="36"/>
  <c r="M598" i="36"/>
  <c r="M599" i="36"/>
  <c r="M600" i="36"/>
  <c r="M601" i="36"/>
  <c r="M602" i="36"/>
  <c r="M603" i="36"/>
  <c r="M604" i="36"/>
  <c r="M605" i="36"/>
  <c r="M606" i="36"/>
  <c r="M607" i="36"/>
  <c r="M608" i="36"/>
  <c r="M609" i="36"/>
  <c r="M610" i="36"/>
  <c r="M611" i="36"/>
  <c r="M612" i="36"/>
  <c r="M613" i="36"/>
  <c r="M614" i="36"/>
  <c r="M615" i="36"/>
  <c r="M616" i="36"/>
  <c r="M617" i="36"/>
  <c r="M618" i="36"/>
  <c r="M619" i="36"/>
  <c r="M620" i="36"/>
  <c r="M621" i="36"/>
  <c r="M622" i="36"/>
  <c r="M623" i="36"/>
  <c r="M624" i="36"/>
  <c r="M625" i="36"/>
  <c r="M626" i="36"/>
  <c r="M627" i="36"/>
  <c r="M628" i="36"/>
  <c r="M629" i="36"/>
  <c r="M630" i="36"/>
  <c r="M631" i="36"/>
  <c r="M632" i="36"/>
  <c r="M633" i="36"/>
  <c r="M634" i="36"/>
  <c r="M635" i="36"/>
  <c r="M636" i="36"/>
  <c r="M637" i="36"/>
  <c r="M638" i="36"/>
  <c r="M639" i="36"/>
  <c r="M640" i="36"/>
  <c r="M641" i="36"/>
  <c r="M642" i="36"/>
  <c r="M643" i="36"/>
  <c r="M644" i="36"/>
  <c r="M645" i="36"/>
  <c r="M646" i="36"/>
  <c r="M647" i="36"/>
  <c r="M648" i="36"/>
  <c r="M649" i="36"/>
  <c r="M650" i="36"/>
  <c r="M651" i="36"/>
  <c r="M652" i="36"/>
  <c r="M653" i="36"/>
  <c r="M654" i="36"/>
  <c r="M655" i="36"/>
  <c r="M656" i="36"/>
  <c r="M657" i="36"/>
  <c r="M658" i="36"/>
  <c r="M659" i="36"/>
  <c r="M660" i="36"/>
  <c r="M661" i="36"/>
  <c r="M662" i="36"/>
  <c r="M663" i="36"/>
  <c r="M664" i="36"/>
  <c r="M665" i="36"/>
  <c r="M666" i="36"/>
  <c r="M667" i="36"/>
  <c r="M668" i="36"/>
  <c r="M669" i="36"/>
  <c r="M670" i="36"/>
  <c r="M671" i="36"/>
  <c r="M672" i="36"/>
  <c r="M673" i="36"/>
  <c r="M674" i="36"/>
  <c r="M675" i="36"/>
  <c r="M676" i="36"/>
  <c r="M677" i="36"/>
  <c r="M678" i="36"/>
  <c r="M679" i="36"/>
  <c r="M680" i="36"/>
  <c r="M681" i="36"/>
  <c r="M682" i="36"/>
  <c r="M683" i="36"/>
  <c r="M684" i="36"/>
  <c r="M685" i="36"/>
  <c r="M686" i="36"/>
  <c r="M687" i="36"/>
  <c r="M688" i="36"/>
  <c r="M689" i="36"/>
  <c r="M690" i="36"/>
  <c r="M691" i="36"/>
  <c r="M692" i="36"/>
  <c r="M693" i="36"/>
  <c r="M694" i="36"/>
  <c r="M695" i="36"/>
  <c r="M696" i="36"/>
  <c r="M697" i="36"/>
  <c r="M698" i="36"/>
  <c r="M699" i="36"/>
  <c r="M700" i="36"/>
  <c r="M701" i="36"/>
  <c r="M702" i="36"/>
  <c r="M703" i="36"/>
  <c r="M704" i="36"/>
  <c r="M705" i="36"/>
  <c r="M706" i="36"/>
  <c r="M707" i="36"/>
  <c r="M708" i="36"/>
  <c r="M709" i="36"/>
  <c r="M710" i="36"/>
  <c r="M711" i="36"/>
  <c r="M712" i="36"/>
  <c r="M713" i="36"/>
  <c r="M714" i="36"/>
  <c r="M715" i="36"/>
  <c r="M716" i="36"/>
  <c r="M717" i="36"/>
  <c r="M718" i="36"/>
  <c r="M719" i="36"/>
  <c r="M720" i="36"/>
  <c r="M721" i="36"/>
  <c r="M722" i="36"/>
  <c r="M723" i="36"/>
  <c r="M724" i="36"/>
  <c r="M725" i="36"/>
  <c r="M726" i="36"/>
  <c r="M727" i="36"/>
  <c r="M728" i="36"/>
  <c r="M729" i="36"/>
  <c r="M730" i="36"/>
  <c r="M731" i="36"/>
  <c r="M732" i="36"/>
  <c r="M733" i="36"/>
  <c r="M734" i="36"/>
  <c r="M735" i="36"/>
  <c r="M736" i="36"/>
  <c r="M737" i="36"/>
  <c r="M738" i="36"/>
  <c r="M739" i="36"/>
  <c r="M740" i="36"/>
  <c r="M741" i="36"/>
  <c r="M742" i="36"/>
  <c r="M743" i="36"/>
  <c r="M744" i="36"/>
  <c r="M745" i="36"/>
  <c r="M746" i="36"/>
  <c r="M747" i="36"/>
  <c r="M748" i="36"/>
  <c r="M749" i="36"/>
  <c r="M750" i="36"/>
  <c r="M751" i="36"/>
  <c r="M752" i="36"/>
  <c r="M753" i="36"/>
  <c r="M754" i="36"/>
  <c r="M755" i="36"/>
  <c r="M756" i="36"/>
  <c r="M757" i="36"/>
  <c r="M758" i="36"/>
  <c r="M759" i="36"/>
  <c r="M760" i="36"/>
  <c r="M761" i="36"/>
  <c r="M762" i="36"/>
  <c r="M763" i="36"/>
  <c r="M764" i="36"/>
  <c r="M765" i="36"/>
  <c r="M766" i="36"/>
  <c r="M767" i="36"/>
  <c r="M768" i="36"/>
  <c r="M769" i="36"/>
  <c r="M770" i="36"/>
  <c r="M771" i="36"/>
  <c r="M772" i="36"/>
  <c r="M773" i="36"/>
  <c r="M774" i="36"/>
  <c r="M775" i="36"/>
  <c r="M776" i="36"/>
  <c r="M777" i="36"/>
  <c r="M778" i="36"/>
  <c r="M779" i="36"/>
  <c r="M780" i="36"/>
  <c r="M781" i="36"/>
  <c r="M782" i="36"/>
  <c r="M783" i="36"/>
  <c r="M784" i="36"/>
  <c r="M785" i="36"/>
  <c r="M786" i="36"/>
  <c r="M787" i="36"/>
  <c r="M788" i="36"/>
  <c r="M789" i="36"/>
  <c r="M790" i="36"/>
  <c r="M791" i="36"/>
  <c r="M792" i="36"/>
  <c r="M793" i="36"/>
  <c r="M794" i="36"/>
  <c r="M795" i="36"/>
  <c r="M796" i="36"/>
  <c r="M797" i="36"/>
  <c r="M798" i="36"/>
  <c r="M799" i="36"/>
  <c r="M800" i="36"/>
  <c r="M801" i="36"/>
  <c r="M802" i="36"/>
  <c r="M803" i="36"/>
  <c r="M804" i="36"/>
  <c r="M805" i="36"/>
  <c r="M806" i="36"/>
  <c r="M807" i="36"/>
  <c r="M808" i="36"/>
  <c r="M809" i="36"/>
  <c r="M810" i="36"/>
  <c r="M811" i="36"/>
  <c r="M812" i="36"/>
  <c r="M813" i="36"/>
  <c r="M814" i="36"/>
  <c r="M815" i="36"/>
  <c r="M816" i="36"/>
  <c r="M817" i="36"/>
  <c r="M818" i="36"/>
  <c r="M819" i="36"/>
  <c r="M820" i="36"/>
  <c r="M821" i="36"/>
  <c r="M822" i="36"/>
  <c r="M823" i="36"/>
  <c r="M824" i="36"/>
  <c r="M825" i="36"/>
  <c r="M826" i="36"/>
  <c r="M827" i="36"/>
  <c r="M828" i="36"/>
  <c r="M829" i="36"/>
  <c r="M830" i="36"/>
  <c r="M831" i="36"/>
  <c r="M832" i="36"/>
  <c r="M833" i="36"/>
  <c r="M834" i="36"/>
  <c r="M835" i="36"/>
  <c r="M836" i="36"/>
  <c r="M837" i="36"/>
  <c r="M838" i="36"/>
  <c r="M839" i="36"/>
  <c r="M840" i="36"/>
  <c r="M841" i="36"/>
  <c r="M842" i="36"/>
  <c r="M843" i="36"/>
  <c r="M844" i="36"/>
  <c r="M845" i="36"/>
  <c r="M846" i="36"/>
  <c r="M847" i="36"/>
  <c r="M848" i="36"/>
  <c r="M849" i="36"/>
  <c r="M850" i="36"/>
  <c r="M851" i="36"/>
  <c r="M852" i="36"/>
  <c r="M853" i="36"/>
  <c r="M854" i="36"/>
  <c r="M855" i="36"/>
  <c r="M856" i="36"/>
  <c r="M857" i="36"/>
  <c r="M858" i="36"/>
  <c r="M859" i="36"/>
  <c r="M860" i="36"/>
  <c r="M861" i="36"/>
  <c r="M862" i="36"/>
  <c r="M863" i="36"/>
  <c r="M864" i="36"/>
  <c r="M865" i="36"/>
  <c r="M866" i="36"/>
  <c r="M867" i="36"/>
  <c r="M868" i="36"/>
  <c r="M869" i="36"/>
  <c r="M870" i="36"/>
  <c r="M871" i="36"/>
  <c r="M872" i="36"/>
  <c r="M873" i="36"/>
  <c r="M874" i="36"/>
  <c r="M875" i="36"/>
  <c r="M876" i="36"/>
  <c r="M877" i="36"/>
  <c r="M878" i="36"/>
  <c r="M879" i="36"/>
  <c r="M880" i="36"/>
  <c r="M881" i="36"/>
  <c r="M882" i="36"/>
  <c r="M883" i="36"/>
  <c r="M884" i="36"/>
  <c r="M885" i="36"/>
  <c r="M886" i="36"/>
  <c r="M887" i="36"/>
  <c r="M888" i="36"/>
  <c r="M889" i="36"/>
  <c r="M890" i="36"/>
  <c r="M891" i="36"/>
  <c r="M892" i="36"/>
  <c r="M893" i="36"/>
  <c r="M894" i="36"/>
  <c r="M895" i="36"/>
  <c r="M896" i="36"/>
  <c r="M897" i="36"/>
  <c r="M898" i="36"/>
  <c r="M899" i="36"/>
  <c r="M900" i="36"/>
  <c r="M901" i="36"/>
  <c r="M902" i="36"/>
  <c r="M903" i="36"/>
  <c r="M904" i="36"/>
  <c r="M905" i="36"/>
  <c r="M906" i="36"/>
  <c r="M907" i="36"/>
  <c r="M908" i="36"/>
  <c r="M909" i="36"/>
  <c r="M910" i="36"/>
  <c r="M911" i="36"/>
  <c r="M912" i="36"/>
  <c r="M913" i="36"/>
  <c r="M914" i="36"/>
  <c r="M915" i="36"/>
  <c r="M916" i="36"/>
  <c r="M917" i="36"/>
  <c r="M918" i="36"/>
  <c r="M919" i="36"/>
  <c r="M920" i="36"/>
  <c r="M921" i="36"/>
  <c r="M922" i="36"/>
  <c r="M923" i="36"/>
  <c r="M924" i="36"/>
  <c r="M925" i="36"/>
  <c r="M926" i="36"/>
  <c r="M927" i="36"/>
  <c r="M928" i="36"/>
  <c r="M929" i="36"/>
  <c r="M930" i="36"/>
  <c r="M931" i="36"/>
  <c r="M932" i="36"/>
  <c r="M933" i="36"/>
  <c r="M934" i="36"/>
  <c r="M935" i="36"/>
  <c r="M936" i="36"/>
  <c r="M937" i="36"/>
  <c r="M938" i="36"/>
  <c r="M939" i="36"/>
  <c r="M940" i="36"/>
  <c r="M941" i="36"/>
  <c r="M942" i="36"/>
  <c r="M943" i="36"/>
  <c r="M944" i="36"/>
  <c r="M945" i="36"/>
  <c r="M946" i="36"/>
  <c r="M947" i="36"/>
  <c r="M948" i="36"/>
  <c r="M949" i="36"/>
  <c r="M950" i="36"/>
  <c r="M951" i="36"/>
  <c r="M952" i="36"/>
  <c r="M953" i="36"/>
  <c r="M954" i="36"/>
  <c r="M955" i="36"/>
  <c r="M956" i="36"/>
  <c r="M957" i="36"/>
  <c r="M958" i="36"/>
  <c r="M959" i="36"/>
  <c r="M960" i="36"/>
  <c r="M961" i="36"/>
  <c r="M962" i="36"/>
  <c r="M963" i="36"/>
  <c r="M964" i="36"/>
  <c r="M965" i="36"/>
  <c r="M966" i="36"/>
  <c r="M967" i="36"/>
  <c r="M968" i="36"/>
  <c r="M969" i="36"/>
  <c r="M970" i="36"/>
  <c r="M971" i="36"/>
  <c r="M972" i="36"/>
  <c r="M973" i="36"/>
  <c r="M974" i="36"/>
  <c r="M975" i="36"/>
  <c r="M976" i="36"/>
  <c r="M977" i="36"/>
  <c r="M978" i="36"/>
  <c r="M979" i="36"/>
  <c r="M980" i="36"/>
  <c r="M981" i="36"/>
  <c r="M982" i="36"/>
  <c r="M983" i="36"/>
  <c r="M984" i="36"/>
  <c r="M985" i="36"/>
  <c r="M986" i="36"/>
  <c r="M987" i="36"/>
  <c r="M988" i="36"/>
  <c r="M989" i="36"/>
  <c r="M990" i="36"/>
  <c r="M991" i="36"/>
  <c r="M992" i="36"/>
  <c r="M993" i="36"/>
  <c r="M994" i="36"/>
  <c r="M995" i="36"/>
  <c r="M996" i="36"/>
  <c r="M997" i="36"/>
  <c r="M998" i="36"/>
  <c r="M999" i="36"/>
  <c r="M1000" i="36"/>
  <c r="M1001" i="36"/>
  <c r="M1002" i="36"/>
  <c r="M1003" i="36"/>
  <c r="M1004" i="36"/>
  <c r="M1005" i="36"/>
  <c r="M1006" i="36"/>
  <c r="M1007" i="36"/>
  <c r="M8" i="36"/>
  <c r="R1" i="36"/>
  <c r="S1" i="36"/>
  <c r="T1" i="36"/>
  <c r="U1" i="36"/>
  <c r="V1" i="36"/>
  <c r="W1" i="36"/>
  <c r="X1" i="36"/>
  <c r="Y1" i="36"/>
  <c r="Z1" i="36"/>
  <c r="AA1" i="36"/>
  <c r="AB1" i="36"/>
  <c r="AC1" i="36"/>
  <c r="AD1" i="36"/>
  <c r="AE1" i="36"/>
  <c r="AF1" i="36"/>
  <c r="AG1" i="36"/>
  <c r="AH1" i="36"/>
  <c r="AI1" i="36"/>
  <c r="AJ1" i="36"/>
  <c r="AK1" i="36"/>
  <c r="AL1" i="36"/>
  <c r="AM1" i="36"/>
  <c r="AN1" i="36"/>
  <c r="AO1" i="36"/>
  <c r="AP1" i="36"/>
  <c r="AQ1" i="36"/>
  <c r="AR1" i="36"/>
  <c r="Q1" i="36"/>
  <c r="J4" i="36"/>
  <c r="AR7" i="36"/>
  <c r="AP7" i="36"/>
  <c r="AQ7" i="36"/>
  <c r="AM7" i="36"/>
  <c r="AN7" i="36"/>
  <c r="AO7" i="36"/>
  <c r="AI7" i="36"/>
  <c r="AJ7" i="36"/>
  <c r="AK7" i="36"/>
  <c r="AL7" i="36"/>
  <c r="AD7" i="36"/>
  <c r="AE7" i="36"/>
  <c r="AF7" i="36"/>
  <c r="AG7" i="36"/>
  <c r="AH7" i="36"/>
  <c r="Y6" i="36"/>
  <c r="Z6" i="36"/>
  <c r="AA6" i="36"/>
  <c r="AB6" i="36"/>
  <c r="AC6" i="36"/>
  <c r="X6" i="36"/>
  <c r="R7" i="36"/>
  <c r="S7" i="36"/>
  <c r="T7" i="36"/>
  <c r="U7" i="36"/>
  <c r="V7" i="36"/>
  <c r="W7" i="36"/>
  <c r="X7" i="36"/>
  <c r="Z7" i="36"/>
  <c r="AB7" i="36"/>
  <c r="Q7" i="36"/>
  <c r="N109" i="36"/>
  <c r="N110" i="36"/>
  <c r="N111" i="36"/>
  <c r="N112" i="36"/>
  <c r="N113" i="36"/>
  <c r="N114" i="36"/>
  <c r="N115" i="36"/>
  <c r="N116" i="36"/>
  <c r="N117" i="36"/>
  <c r="N118" i="36"/>
  <c r="N119" i="36"/>
  <c r="N120" i="36"/>
  <c r="N121" i="36"/>
  <c r="N122" i="36"/>
  <c r="N123" i="36"/>
  <c r="N124" i="36"/>
  <c r="N125" i="36"/>
  <c r="N126" i="36"/>
  <c r="N127" i="36"/>
  <c r="N128" i="36"/>
  <c r="N129" i="36"/>
  <c r="N130" i="36"/>
  <c r="N131" i="36"/>
  <c r="N132" i="36"/>
  <c r="N133" i="36"/>
  <c r="N134" i="36"/>
  <c r="N135" i="36"/>
  <c r="N136" i="36"/>
  <c r="N137" i="36"/>
  <c r="N138" i="36"/>
  <c r="N139" i="36"/>
  <c r="N140" i="36"/>
  <c r="N141" i="36"/>
  <c r="N142" i="36"/>
  <c r="N242" i="36" s="1"/>
  <c r="N342" i="36" s="1"/>
  <c r="N442" i="36" s="1"/>
  <c r="N542" i="36" s="1"/>
  <c r="N642" i="36" s="1"/>
  <c r="N742" i="36" s="1"/>
  <c r="N842" i="36" s="1"/>
  <c r="N942" i="36" s="1"/>
  <c r="N143" i="36"/>
  <c r="N243" i="36" s="1"/>
  <c r="N343" i="36" s="1"/>
  <c r="N443" i="36" s="1"/>
  <c r="N543" i="36" s="1"/>
  <c r="N643" i="36" s="1"/>
  <c r="N743" i="36" s="1"/>
  <c r="N843" i="36" s="1"/>
  <c r="N943" i="36" s="1"/>
  <c r="N144" i="36"/>
  <c r="N244" i="36" s="1"/>
  <c r="N344" i="36" s="1"/>
  <c r="N444" i="36" s="1"/>
  <c r="N544" i="36" s="1"/>
  <c r="N644" i="36" s="1"/>
  <c r="N744" i="36" s="1"/>
  <c r="N844" i="36" s="1"/>
  <c r="N944" i="36" s="1"/>
  <c r="N145" i="36"/>
  <c r="N245" i="36" s="1"/>
  <c r="N345" i="36" s="1"/>
  <c r="N445" i="36" s="1"/>
  <c r="N545" i="36" s="1"/>
  <c r="N645" i="36" s="1"/>
  <c r="N745" i="36" s="1"/>
  <c r="N845" i="36" s="1"/>
  <c r="N945" i="36" s="1"/>
  <c r="N146" i="36"/>
  <c r="N246" i="36" s="1"/>
  <c r="N346" i="36" s="1"/>
  <c r="N446" i="36" s="1"/>
  <c r="N546" i="36" s="1"/>
  <c r="N646" i="36" s="1"/>
  <c r="N746" i="36" s="1"/>
  <c r="N846" i="36" s="1"/>
  <c r="N946" i="36" s="1"/>
  <c r="N147" i="36"/>
  <c r="N247" i="36" s="1"/>
  <c r="N347" i="36" s="1"/>
  <c r="N447" i="36" s="1"/>
  <c r="N547" i="36" s="1"/>
  <c r="N647" i="36" s="1"/>
  <c r="N747" i="36" s="1"/>
  <c r="N847" i="36" s="1"/>
  <c r="N947" i="36" s="1"/>
  <c r="N148" i="36"/>
  <c r="N248" i="36" s="1"/>
  <c r="N348" i="36" s="1"/>
  <c r="N448" i="36" s="1"/>
  <c r="N548" i="36" s="1"/>
  <c r="N648" i="36" s="1"/>
  <c r="N748" i="36" s="1"/>
  <c r="N848" i="36" s="1"/>
  <c r="N948" i="36" s="1"/>
  <c r="N149" i="36"/>
  <c r="N249" i="36" s="1"/>
  <c r="N349" i="36" s="1"/>
  <c r="N449" i="36" s="1"/>
  <c r="N549" i="36" s="1"/>
  <c r="N649" i="36" s="1"/>
  <c r="N749" i="36" s="1"/>
  <c r="N849" i="36" s="1"/>
  <c r="N949" i="36" s="1"/>
  <c r="N150" i="36"/>
  <c r="N250" i="36" s="1"/>
  <c r="N350" i="36" s="1"/>
  <c r="N450" i="36" s="1"/>
  <c r="N550" i="36" s="1"/>
  <c r="N650" i="36" s="1"/>
  <c r="N750" i="36" s="1"/>
  <c r="N850" i="36" s="1"/>
  <c r="N950" i="36" s="1"/>
  <c r="N151" i="36"/>
  <c r="N251" i="36" s="1"/>
  <c r="N351" i="36" s="1"/>
  <c r="N451" i="36" s="1"/>
  <c r="N551" i="36" s="1"/>
  <c r="N651" i="36" s="1"/>
  <c r="N751" i="36" s="1"/>
  <c r="N851" i="36" s="1"/>
  <c r="N951" i="36" s="1"/>
  <c r="N152" i="36"/>
  <c r="N252" i="36" s="1"/>
  <c r="N352" i="36" s="1"/>
  <c r="N452" i="36" s="1"/>
  <c r="N552" i="36" s="1"/>
  <c r="N652" i="36" s="1"/>
  <c r="N752" i="36" s="1"/>
  <c r="N852" i="36" s="1"/>
  <c r="N952" i="36" s="1"/>
  <c r="N153" i="36"/>
  <c r="N253" i="36" s="1"/>
  <c r="N353" i="36" s="1"/>
  <c r="N453" i="36" s="1"/>
  <c r="N553" i="36" s="1"/>
  <c r="N653" i="36" s="1"/>
  <c r="N753" i="36" s="1"/>
  <c r="N853" i="36" s="1"/>
  <c r="N953" i="36" s="1"/>
  <c r="N154" i="36"/>
  <c r="N254" i="36" s="1"/>
  <c r="N354" i="36" s="1"/>
  <c r="N454" i="36" s="1"/>
  <c r="N554" i="36" s="1"/>
  <c r="N654" i="36" s="1"/>
  <c r="N754" i="36" s="1"/>
  <c r="N854" i="36" s="1"/>
  <c r="N954" i="36" s="1"/>
  <c r="N155" i="36"/>
  <c r="N255" i="36" s="1"/>
  <c r="N355" i="36" s="1"/>
  <c r="N455" i="36" s="1"/>
  <c r="N555" i="36" s="1"/>
  <c r="N655" i="36" s="1"/>
  <c r="N755" i="36" s="1"/>
  <c r="N855" i="36" s="1"/>
  <c r="N955" i="36" s="1"/>
  <c r="N156" i="36"/>
  <c r="N256" i="36" s="1"/>
  <c r="N356" i="36" s="1"/>
  <c r="N456" i="36" s="1"/>
  <c r="N556" i="36" s="1"/>
  <c r="N656" i="36" s="1"/>
  <c r="N756" i="36" s="1"/>
  <c r="N856" i="36" s="1"/>
  <c r="N956" i="36" s="1"/>
  <c r="N157" i="36"/>
  <c r="N257" i="36" s="1"/>
  <c r="N357" i="36" s="1"/>
  <c r="N457" i="36" s="1"/>
  <c r="N557" i="36" s="1"/>
  <c r="N657" i="36" s="1"/>
  <c r="N757" i="36" s="1"/>
  <c r="N857" i="36" s="1"/>
  <c r="N957" i="36" s="1"/>
  <c r="N158" i="36"/>
  <c r="N258" i="36" s="1"/>
  <c r="N358" i="36" s="1"/>
  <c r="N458" i="36" s="1"/>
  <c r="N558" i="36" s="1"/>
  <c r="N658" i="36" s="1"/>
  <c r="N758" i="36" s="1"/>
  <c r="N858" i="36" s="1"/>
  <c r="N958" i="36" s="1"/>
  <c r="N159" i="36"/>
  <c r="N259" i="36" s="1"/>
  <c r="N359" i="36" s="1"/>
  <c r="N459" i="36" s="1"/>
  <c r="N559" i="36" s="1"/>
  <c r="N659" i="36" s="1"/>
  <c r="N759" i="36" s="1"/>
  <c r="N859" i="36" s="1"/>
  <c r="N959" i="36" s="1"/>
  <c r="N160" i="36"/>
  <c r="N260" i="36" s="1"/>
  <c r="N360" i="36" s="1"/>
  <c r="N460" i="36" s="1"/>
  <c r="N560" i="36" s="1"/>
  <c r="N660" i="36" s="1"/>
  <c r="N760" i="36" s="1"/>
  <c r="N860" i="36" s="1"/>
  <c r="N960" i="36" s="1"/>
  <c r="N161" i="36"/>
  <c r="N261" i="36" s="1"/>
  <c r="N361" i="36" s="1"/>
  <c r="N461" i="36" s="1"/>
  <c r="N561" i="36" s="1"/>
  <c r="N661" i="36" s="1"/>
  <c r="N761" i="36" s="1"/>
  <c r="N861" i="36" s="1"/>
  <c r="N961" i="36" s="1"/>
  <c r="N162" i="36"/>
  <c r="N262" i="36" s="1"/>
  <c r="N362" i="36" s="1"/>
  <c r="N462" i="36" s="1"/>
  <c r="N562" i="36" s="1"/>
  <c r="N662" i="36" s="1"/>
  <c r="N762" i="36" s="1"/>
  <c r="N862" i="36" s="1"/>
  <c r="N962" i="36" s="1"/>
  <c r="N163" i="36"/>
  <c r="N263" i="36" s="1"/>
  <c r="N363" i="36" s="1"/>
  <c r="N463" i="36" s="1"/>
  <c r="N563" i="36" s="1"/>
  <c r="N663" i="36" s="1"/>
  <c r="N763" i="36" s="1"/>
  <c r="N863" i="36" s="1"/>
  <c r="N963" i="36" s="1"/>
  <c r="N164" i="36"/>
  <c r="N264" i="36" s="1"/>
  <c r="N364" i="36" s="1"/>
  <c r="N464" i="36" s="1"/>
  <c r="N564" i="36" s="1"/>
  <c r="N664" i="36" s="1"/>
  <c r="N764" i="36" s="1"/>
  <c r="N864" i="36" s="1"/>
  <c r="N964" i="36" s="1"/>
  <c r="N165" i="36"/>
  <c r="N265" i="36" s="1"/>
  <c r="N365" i="36" s="1"/>
  <c r="N465" i="36" s="1"/>
  <c r="N565" i="36" s="1"/>
  <c r="N665" i="36" s="1"/>
  <c r="N765" i="36" s="1"/>
  <c r="N865" i="36" s="1"/>
  <c r="N965" i="36" s="1"/>
  <c r="N166" i="36"/>
  <c r="N266" i="36" s="1"/>
  <c r="N366" i="36" s="1"/>
  <c r="N466" i="36" s="1"/>
  <c r="N566" i="36" s="1"/>
  <c r="N666" i="36" s="1"/>
  <c r="N766" i="36" s="1"/>
  <c r="N866" i="36" s="1"/>
  <c r="N966" i="36" s="1"/>
  <c r="N167" i="36"/>
  <c r="N267" i="36" s="1"/>
  <c r="N367" i="36" s="1"/>
  <c r="N467" i="36" s="1"/>
  <c r="N567" i="36" s="1"/>
  <c r="N667" i="36" s="1"/>
  <c r="N767" i="36" s="1"/>
  <c r="N867" i="36" s="1"/>
  <c r="N967" i="36" s="1"/>
  <c r="N168" i="36"/>
  <c r="N268" i="36" s="1"/>
  <c r="N368" i="36" s="1"/>
  <c r="N468" i="36" s="1"/>
  <c r="N568" i="36" s="1"/>
  <c r="N668" i="36" s="1"/>
  <c r="N768" i="36" s="1"/>
  <c r="N868" i="36" s="1"/>
  <c r="N968" i="36" s="1"/>
  <c r="N169" i="36"/>
  <c r="N269" i="36" s="1"/>
  <c r="N369" i="36" s="1"/>
  <c r="N469" i="36" s="1"/>
  <c r="N569" i="36" s="1"/>
  <c r="N669" i="36" s="1"/>
  <c r="N769" i="36" s="1"/>
  <c r="N869" i="36" s="1"/>
  <c r="N969" i="36" s="1"/>
  <c r="N170" i="36"/>
  <c r="N270" i="36" s="1"/>
  <c r="N370" i="36" s="1"/>
  <c r="N470" i="36" s="1"/>
  <c r="N570" i="36" s="1"/>
  <c r="N670" i="36" s="1"/>
  <c r="N770" i="36" s="1"/>
  <c r="N870" i="36" s="1"/>
  <c r="N970" i="36" s="1"/>
  <c r="N171" i="36"/>
  <c r="N271" i="36" s="1"/>
  <c r="N371" i="36" s="1"/>
  <c r="N471" i="36" s="1"/>
  <c r="N571" i="36" s="1"/>
  <c r="N671" i="36" s="1"/>
  <c r="N771" i="36" s="1"/>
  <c r="N871" i="36" s="1"/>
  <c r="N971" i="36" s="1"/>
  <c r="N172" i="36"/>
  <c r="N272" i="36" s="1"/>
  <c r="N372" i="36" s="1"/>
  <c r="N472" i="36" s="1"/>
  <c r="N572" i="36" s="1"/>
  <c r="N672" i="36" s="1"/>
  <c r="N772" i="36" s="1"/>
  <c r="N872" i="36" s="1"/>
  <c r="N972" i="36" s="1"/>
  <c r="N173" i="36"/>
  <c r="N273" i="36" s="1"/>
  <c r="N373" i="36" s="1"/>
  <c r="N473" i="36" s="1"/>
  <c r="N573" i="36" s="1"/>
  <c r="N673" i="36" s="1"/>
  <c r="N773" i="36" s="1"/>
  <c r="N873" i="36" s="1"/>
  <c r="N973" i="36" s="1"/>
  <c r="N174" i="36"/>
  <c r="N274" i="36" s="1"/>
  <c r="N374" i="36" s="1"/>
  <c r="N474" i="36" s="1"/>
  <c r="N574" i="36" s="1"/>
  <c r="N674" i="36" s="1"/>
  <c r="N774" i="36" s="1"/>
  <c r="N874" i="36" s="1"/>
  <c r="N974" i="36" s="1"/>
  <c r="N175" i="36"/>
  <c r="N275" i="36" s="1"/>
  <c r="N375" i="36" s="1"/>
  <c r="N475" i="36" s="1"/>
  <c r="N575" i="36" s="1"/>
  <c r="N675" i="36" s="1"/>
  <c r="N775" i="36" s="1"/>
  <c r="N875" i="36" s="1"/>
  <c r="N975" i="36" s="1"/>
  <c r="N176" i="36"/>
  <c r="N276" i="36" s="1"/>
  <c r="N376" i="36" s="1"/>
  <c r="N476" i="36" s="1"/>
  <c r="N576" i="36" s="1"/>
  <c r="N676" i="36" s="1"/>
  <c r="N776" i="36" s="1"/>
  <c r="N876" i="36" s="1"/>
  <c r="N976" i="36" s="1"/>
  <c r="N177" i="36"/>
  <c r="N277" i="36" s="1"/>
  <c r="N377" i="36" s="1"/>
  <c r="N477" i="36" s="1"/>
  <c r="N577" i="36" s="1"/>
  <c r="N677" i="36" s="1"/>
  <c r="N777" i="36" s="1"/>
  <c r="N877" i="36" s="1"/>
  <c r="N977" i="36" s="1"/>
  <c r="N178" i="36"/>
  <c r="N278" i="36" s="1"/>
  <c r="N378" i="36" s="1"/>
  <c r="N478" i="36" s="1"/>
  <c r="N578" i="36" s="1"/>
  <c r="N678" i="36" s="1"/>
  <c r="N778" i="36" s="1"/>
  <c r="N878" i="36" s="1"/>
  <c r="N978" i="36" s="1"/>
  <c r="N179" i="36"/>
  <c r="N279" i="36" s="1"/>
  <c r="N379" i="36" s="1"/>
  <c r="N479" i="36" s="1"/>
  <c r="N579" i="36" s="1"/>
  <c r="N679" i="36" s="1"/>
  <c r="N779" i="36" s="1"/>
  <c r="N879" i="36" s="1"/>
  <c r="N979" i="36" s="1"/>
  <c r="N180" i="36"/>
  <c r="N280" i="36" s="1"/>
  <c r="N380" i="36" s="1"/>
  <c r="N480" i="36" s="1"/>
  <c r="N580" i="36" s="1"/>
  <c r="N680" i="36" s="1"/>
  <c r="N780" i="36" s="1"/>
  <c r="N880" i="36" s="1"/>
  <c r="N980" i="36" s="1"/>
  <c r="N181" i="36"/>
  <c r="N281" i="36" s="1"/>
  <c r="N381" i="36" s="1"/>
  <c r="N481" i="36" s="1"/>
  <c r="N581" i="36" s="1"/>
  <c r="N681" i="36" s="1"/>
  <c r="N781" i="36" s="1"/>
  <c r="N881" i="36" s="1"/>
  <c r="N981" i="36" s="1"/>
  <c r="N182" i="36"/>
  <c r="N282" i="36" s="1"/>
  <c r="N382" i="36" s="1"/>
  <c r="N482" i="36" s="1"/>
  <c r="N582" i="36" s="1"/>
  <c r="N682" i="36" s="1"/>
  <c r="N782" i="36" s="1"/>
  <c r="N882" i="36" s="1"/>
  <c r="N982" i="36" s="1"/>
  <c r="N183" i="36"/>
  <c r="N283" i="36" s="1"/>
  <c r="N383" i="36" s="1"/>
  <c r="N483" i="36" s="1"/>
  <c r="N583" i="36" s="1"/>
  <c r="N683" i="36" s="1"/>
  <c r="N783" i="36" s="1"/>
  <c r="N883" i="36" s="1"/>
  <c r="N983" i="36" s="1"/>
  <c r="N184" i="36"/>
  <c r="N284" i="36" s="1"/>
  <c r="N384" i="36" s="1"/>
  <c r="N484" i="36" s="1"/>
  <c r="N584" i="36" s="1"/>
  <c r="N684" i="36" s="1"/>
  <c r="N784" i="36" s="1"/>
  <c r="N884" i="36" s="1"/>
  <c r="N984" i="36" s="1"/>
  <c r="N185" i="36"/>
  <c r="N285" i="36" s="1"/>
  <c r="N385" i="36" s="1"/>
  <c r="N485" i="36" s="1"/>
  <c r="N585" i="36" s="1"/>
  <c r="N685" i="36" s="1"/>
  <c r="N785" i="36" s="1"/>
  <c r="N885" i="36" s="1"/>
  <c r="N985" i="36" s="1"/>
  <c r="N186" i="36"/>
  <c r="N286" i="36" s="1"/>
  <c r="N386" i="36" s="1"/>
  <c r="N486" i="36" s="1"/>
  <c r="N586" i="36" s="1"/>
  <c r="N686" i="36" s="1"/>
  <c r="N786" i="36" s="1"/>
  <c r="N886" i="36" s="1"/>
  <c r="N986" i="36" s="1"/>
  <c r="N187" i="36"/>
  <c r="N287" i="36" s="1"/>
  <c r="N387" i="36" s="1"/>
  <c r="N487" i="36" s="1"/>
  <c r="N587" i="36" s="1"/>
  <c r="N687" i="36" s="1"/>
  <c r="N787" i="36" s="1"/>
  <c r="N887" i="36" s="1"/>
  <c r="N987" i="36" s="1"/>
  <c r="N188" i="36"/>
  <c r="N288" i="36" s="1"/>
  <c r="N388" i="36" s="1"/>
  <c r="N488" i="36" s="1"/>
  <c r="N588" i="36" s="1"/>
  <c r="N688" i="36" s="1"/>
  <c r="N788" i="36" s="1"/>
  <c r="N888" i="36" s="1"/>
  <c r="N988" i="36" s="1"/>
  <c r="N189" i="36"/>
  <c r="N289" i="36" s="1"/>
  <c r="N389" i="36" s="1"/>
  <c r="N489" i="36" s="1"/>
  <c r="N589" i="36" s="1"/>
  <c r="N689" i="36" s="1"/>
  <c r="N789" i="36" s="1"/>
  <c r="N889" i="36" s="1"/>
  <c r="N989" i="36" s="1"/>
  <c r="N190" i="36"/>
  <c r="N290" i="36" s="1"/>
  <c r="N390" i="36" s="1"/>
  <c r="N490" i="36" s="1"/>
  <c r="N590" i="36" s="1"/>
  <c r="N690" i="36" s="1"/>
  <c r="N790" i="36" s="1"/>
  <c r="N890" i="36" s="1"/>
  <c r="N990" i="36" s="1"/>
  <c r="N191" i="36"/>
  <c r="N291" i="36" s="1"/>
  <c r="N391" i="36" s="1"/>
  <c r="N491" i="36" s="1"/>
  <c r="N591" i="36" s="1"/>
  <c r="N691" i="36" s="1"/>
  <c r="N791" i="36" s="1"/>
  <c r="N891" i="36" s="1"/>
  <c r="N991" i="36" s="1"/>
  <c r="N192" i="36"/>
  <c r="N292" i="36" s="1"/>
  <c r="N392" i="36" s="1"/>
  <c r="N492" i="36" s="1"/>
  <c r="N592" i="36" s="1"/>
  <c r="N692" i="36" s="1"/>
  <c r="N792" i="36" s="1"/>
  <c r="N892" i="36" s="1"/>
  <c r="N992" i="36" s="1"/>
  <c r="N193" i="36"/>
  <c r="N293" i="36" s="1"/>
  <c r="N393" i="36" s="1"/>
  <c r="N493" i="36" s="1"/>
  <c r="N593" i="36" s="1"/>
  <c r="N693" i="36" s="1"/>
  <c r="N793" i="36" s="1"/>
  <c r="N893" i="36" s="1"/>
  <c r="N993" i="36" s="1"/>
  <c r="N194" i="36"/>
  <c r="N294" i="36" s="1"/>
  <c r="N394" i="36" s="1"/>
  <c r="N494" i="36" s="1"/>
  <c r="N594" i="36" s="1"/>
  <c r="N694" i="36" s="1"/>
  <c r="N794" i="36" s="1"/>
  <c r="N894" i="36" s="1"/>
  <c r="N994" i="36" s="1"/>
  <c r="N195" i="36"/>
  <c r="N295" i="36" s="1"/>
  <c r="N395" i="36" s="1"/>
  <c r="N495" i="36" s="1"/>
  <c r="N595" i="36" s="1"/>
  <c r="N695" i="36" s="1"/>
  <c r="N795" i="36" s="1"/>
  <c r="N895" i="36" s="1"/>
  <c r="N995" i="36" s="1"/>
  <c r="N196" i="36"/>
  <c r="N296" i="36" s="1"/>
  <c r="N396" i="36" s="1"/>
  <c r="N496" i="36" s="1"/>
  <c r="N596" i="36" s="1"/>
  <c r="N696" i="36" s="1"/>
  <c r="N796" i="36" s="1"/>
  <c r="N896" i="36" s="1"/>
  <c r="N996" i="36" s="1"/>
  <c r="N197" i="36"/>
  <c r="N297" i="36" s="1"/>
  <c r="N397" i="36" s="1"/>
  <c r="N497" i="36" s="1"/>
  <c r="N597" i="36" s="1"/>
  <c r="N697" i="36" s="1"/>
  <c r="N797" i="36" s="1"/>
  <c r="N897" i="36" s="1"/>
  <c r="N997" i="36" s="1"/>
  <c r="N198" i="36"/>
  <c r="N298" i="36" s="1"/>
  <c r="N398" i="36" s="1"/>
  <c r="N498" i="36" s="1"/>
  <c r="N598" i="36" s="1"/>
  <c r="N698" i="36" s="1"/>
  <c r="N798" i="36" s="1"/>
  <c r="N898" i="36" s="1"/>
  <c r="N998" i="36" s="1"/>
  <c r="N199" i="36"/>
  <c r="N299" i="36" s="1"/>
  <c r="N399" i="36" s="1"/>
  <c r="N499" i="36" s="1"/>
  <c r="N599" i="36" s="1"/>
  <c r="N699" i="36" s="1"/>
  <c r="N799" i="36" s="1"/>
  <c r="N899" i="36" s="1"/>
  <c r="N999" i="36" s="1"/>
  <c r="N200" i="36"/>
  <c r="N300" i="36" s="1"/>
  <c r="N400" i="36" s="1"/>
  <c r="N500" i="36" s="1"/>
  <c r="N600" i="36" s="1"/>
  <c r="N700" i="36" s="1"/>
  <c r="N800" i="36" s="1"/>
  <c r="N900" i="36" s="1"/>
  <c r="N1000" i="36" s="1"/>
  <c r="N201" i="36"/>
  <c r="N301" i="36" s="1"/>
  <c r="N401" i="36" s="1"/>
  <c r="N501" i="36" s="1"/>
  <c r="N601" i="36" s="1"/>
  <c r="N701" i="36" s="1"/>
  <c r="N801" i="36" s="1"/>
  <c r="N901" i="36" s="1"/>
  <c r="N1001" i="36" s="1"/>
  <c r="N202" i="36"/>
  <c r="N302" i="36" s="1"/>
  <c r="N402" i="36" s="1"/>
  <c r="N502" i="36" s="1"/>
  <c r="N602" i="36" s="1"/>
  <c r="N702" i="36" s="1"/>
  <c r="N802" i="36" s="1"/>
  <c r="N902" i="36" s="1"/>
  <c r="N1002" i="36" s="1"/>
  <c r="N203" i="36"/>
  <c r="N303" i="36" s="1"/>
  <c r="N403" i="36" s="1"/>
  <c r="N503" i="36" s="1"/>
  <c r="N603" i="36" s="1"/>
  <c r="N703" i="36" s="1"/>
  <c r="N803" i="36" s="1"/>
  <c r="N903" i="36" s="1"/>
  <c r="N1003" i="36" s="1"/>
  <c r="N204" i="36"/>
  <c r="N304" i="36" s="1"/>
  <c r="N404" i="36" s="1"/>
  <c r="N504" i="36" s="1"/>
  <c r="N604" i="36" s="1"/>
  <c r="N704" i="36" s="1"/>
  <c r="N804" i="36" s="1"/>
  <c r="N904" i="36" s="1"/>
  <c r="N1004" i="36" s="1"/>
  <c r="N205" i="36"/>
  <c r="N305" i="36" s="1"/>
  <c r="N405" i="36" s="1"/>
  <c r="N505" i="36" s="1"/>
  <c r="N605" i="36" s="1"/>
  <c r="N705" i="36" s="1"/>
  <c r="N805" i="36" s="1"/>
  <c r="N905" i="36" s="1"/>
  <c r="N1005" i="36" s="1"/>
  <c r="N206" i="36"/>
  <c r="N306" i="36" s="1"/>
  <c r="N406" i="36" s="1"/>
  <c r="N506" i="36" s="1"/>
  <c r="N606" i="36" s="1"/>
  <c r="N706" i="36" s="1"/>
  <c r="N806" i="36" s="1"/>
  <c r="N906" i="36" s="1"/>
  <c r="N1006" i="36" s="1"/>
  <c r="N207" i="36"/>
  <c r="N307" i="36" s="1"/>
  <c r="N407" i="36" s="1"/>
  <c r="N507" i="36" s="1"/>
  <c r="N607" i="36" s="1"/>
  <c r="N707" i="36" s="1"/>
  <c r="N807" i="36" s="1"/>
  <c r="N907" i="36" s="1"/>
  <c r="N1007" i="36" s="1"/>
  <c r="N209" i="36"/>
  <c r="N309" i="36" s="1"/>
  <c r="N409" i="36" s="1"/>
  <c r="N509" i="36" s="1"/>
  <c r="N609" i="36" s="1"/>
  <c r="N709" i="36" s="1"/>
  <c r="N809" i="36" s="1"/>
  <c r="N909" i="36" s="1"/>
  <c r="N210" i="36"/>
  <c r="N310" i="36" s="1"/>
  <c r="N410" i="36" s="1"/>
  <c r="N510" i="36" s="1"/>
  <c r="N610" i="36" s="1"/>
  <c r="N710" i="36" s="1"/>
  <c r="N810" i="36" s="1"/>
  <c r="N910" i="36" s="1"/>
  <c r="N211" i="36"/>
  <c r="N311" i="36" s="1"/>
  <c r="N411" i="36" s="1"/>
  <c r="N511" i="36" s="1"/>
  <c r="N611" i="36" s="1"/>
  <c r="N711" i="36" s="1"/>
  <c r="N811" i="36" s="1"/>
  <c r="N911" i="36" s="1"/>
  <c r="N212" i="36"/>
  <c r="N312" i="36" s="1"/>
  <c r="N412" i="36" s="1"/>
  <c r="N512" i="36" s="1"/>
  <c r="N612" i="36" s="1"/>
  <c r="N712" i="36" s="1"/>
  <c r="N812" i="36" s="1"/>
  <c r="N912" i="36" s="1"/>
  <c r="N213" i="36"/>
  <c r="N313" i="36" s="1"/>
  <c r="N413" i="36" s="1"/>
  <c r="N513" i="36" s="1"/>
  <c r="N613" i="36" s="1"/>
  <c r="N713" i="36" s="1"/>
  <c r="N813" i="36" s="1"/>
  <c r="N913" i="36" s="1"/>
  <c r="N214" i="36"/>
  <c r="N314" i="36" s="1"/>
  <c r="N414" i="36" s="1"/>
  <c r="N514" i="36" s="1"/>
  <c r="N614" i="36" s="1"/>
  <c r="N714" i="36" s="1"/>
  <c r="N814" i="36" s="1"/>
  <c r="N914" i="36" s="1"/>
  <c r="N215" i="36"/>
  <c r="N315" i="36" s="1"/>
  <c r="N415" i="36" s="1"/>
  <c r="N515" i="36" s="1"/>
  <c r="N615" i="36" s="1"/>
  <c r="N715" i="36" s="1"/>
  <c r="N815" i="36" s="1"/>
  <c r="N915" i="36" s="1"/>
  <c r="N216" i="36"/>
  <c r="N316" i="36" s="1"/>
  <c r="N416" i="36" s="1"/>
  <c r="N516" i="36" s="1"/>
  <c r="N616" i="36" s="1"/>
  <c r="N716" i="36" s="1"/>
  <c r="N816" i="36" s="1"/>
  <c r="N916" i="36" s="1"/>
  <c r="N217" i="36"/>
  <c r="N317" i="36" s="1"/>
  <c r="N417" i="36" s="1"/>
  <c r="N517" i="36" s="1"/>
  <c r="N617" i="36" s="1"/>
  <c r="N717" i="36" s="1"/>
  <c r="N817" i="36" s="1"/>
  <c r="N917" i="36" s="1"/>
  <c r="N218" i="36"/>
  <c r="N318" i="36" s="1"/>
  <c r="N418" i="36" s="1"/>
  <c r="N518" i="36" s="1"/>
  <c r="N618" i="36" s="1"/>
  <c r="N718" i="36" s="1"/>
  <c r="N818" i="36" s="1"/>
  <c r="N918" i="36" s="1"/>
  <c r="N219" i="36"/>
  <c r="N319" i="36" s="1"/>
  <c r="N419" i="36" s="1"/>
  <c r="N519" i="36" s="1"/>
  <c r="N619" i="36" s="1"/>
  <c r="N719" i="36" s="1"/>
  <c r="N819" i="36" s="1"/>
  <c r="N919" i="36" s="1"/>
  <c r="N220" i="36"/>
  <c r="N320" i="36" s="1"/>
  <c r="N420" i="36" s="1"/>
  <c r="N520" i="36" s="1"/>
  <c r="N620" i="36" s="1"/>
  <c r="N720" i="36" s="1"/>
  <c r="N820" i="36" s="1"/>
  <c r="N920" i="36" s="1"/>
  <c r="N221" i="36"/>
  <c r="N321" i="36" s="1"/>
  <c r="N421" i="36" s="1"/>
  <c r="N521" i="36" s="1"/>
  <c r="N621" i="36" s="1"/>
  <c r="N721" i="36" s="1"/>
  <c r="N821" i="36" s="1"/>
  <c r="N921" i="36" s="1"/>
  <c r="N222" i="36"/>
  <c r="N322" i="36" s="1"/>
  <c r="N422" i="36" s="1"/>
  <c r="N522" i="36" s="1"/>
  <c r="N622" i="36" s="1"/>
  <c r="N722" i="36" s="1"/>
  <c r="N822" i="36" s="1"/>
  <c r="N922" i="36" s="1"/>
  <c r="N223" i="36"/>
  <c r="N323" i="36" s="1"/>
  <c r="N423" i="36" s="1"/>
  <c r="N523" i="36" s="1"/>
  <c r="N623" i="36" s="1"/>
  <c r="N723" i="36" s="1"/>
  <c r="N823" i="36" s="1"/>
  <c r="N923" i="36" s="1"/>
  <c r="N224" i="36"/>
  <c r="N324" i="36" s="1"/>
  <c r="N424" i="36" s="1"/>
  <c r="N524" i="36" s="1"/>
  <c r="N624" i="36" s="1"/>
  <c r="N724" i="36" s="1"/>
  <c r="N824" i="36" s="1"/>
  <c r="N924" i="36" s="1"/>
  <c r="N225" i="36"/>
  <c r="N325" i="36" s="1"/>
  <c r="N425" i="36" s="1"/>
  <c r="N525" i="36" s="1"/>
  <c r="N625" i="36" s="1"/>
  <c r="N725" i="36" s="1"/>
  <c r="N825" i="36" s="1"/>
  <c r="N925" i="36" s="1"/>
  <c r="N226" i="36"/>
  <c r="N326" i="36" s="1"/>
  <c r="N426" i="36" s="1"/>
  <c r="N526" i="36" s="1"/>
  <c r="N626" i="36" s="1"/>
  <c r="N726" i="36" s="1"/>
  <c r="N826" i="36" s="1"/>
  <c r="N926" i="36" s="1"/>
  <c r="N227" i="36"/>
  <c r="N327" i="36" s="1"/>
  <c r="N427" i="36" s="1"/>
  <c r="N527" i="36" s="1"/>
  <c r="N627" i="36" s="1"/>
  <c r="N727" i="36" s="1"/>
  <c r="N827" i="36" s="1"/>
  <c r="N927" i="36" s="1"/>
  <c r="N228" i="36"/>
  <c r="N328" i="36" s="1"/>
  <c r="N428" i="36" s="1"/>
  <c r="N528" i="36" s="1"/>
  <c r="N628" i="36" s="1"/>
  <c r="N728" i="36" s="1"/>
  <c r="N828" i="36" s="1"/>
  <c r="N928" i="36" s="1"/>
  <c r="N229" i="36"/>
  <c r="N329" i="36" s="1"/>
  <c r="N429" i="36" s="1"/>
  <c r="N529" i="36" s="1"/>
  <c r="N629" i="36" s="1"/>
  <c r="N729" i="36" s="1"/>
  <c r="N829" i="36" s="1"/>
  <c r="N929" i="36" s="1"/>
  <c r="N230" i="36"/>
  <c r="N330" i="36" s="1"/>
  <c r="N430" i="36" s="1"/>
  <c r="N530" i="36" s="1"/>
  <c r="N630" i="36" s="1"/>
  <c r="N730" i="36" s="1"/>
  <c r="N830" i="36" s="1"/>
  <c r="N930" i="36" s="1"/>
  <c r="N231" i="36"/>
  <c r="N331" i="36" s="1"/>
  <c r="N431" i="36" s="1"/>
  <c r="N531" i="36" s="1"/>
  <c r="N631" i="36" s="1"/>
  <c r="N731" i="36" s="1"/>
  <c r="N831" i="36" s="1"/>
  <c r="N931" i="36" s="1"/>
  <c r="N232" i="36"/>
  <c r="N332" i="36" s="1"/>
  <c r="N432" i="36" s="1"/>
  <c r="N532" i="36" s="1"/>
  <c r="N632" i="36" s="1"/>
  <c r="N732" i="36" s="1"/>
  <c r="N832" i="36" s="1"/>
  <c r="N932" i="36" s="1"/>
  <c r="N233" i="36"/>
  <c r="N333" i="36" s="1"/>
  <c r="N433" i="36" s="1"/>
  <c r="N533" i="36" s="1"/>
  <c r="N633" i="36" s="1"/>
  <c r="N733" i="36" s="1"/>
  <c r="N833" i="36" s="1"/>
  <c r="N933" i="36" s="1"/>
  <c r="N234" i="36"/>
  <c r="N334" i="36" s="1"/>
  <c r="N434" i="36" s="1"/>
  <c r="N534" i="36" s="1"/>
  <c r="N634" i="36" s="1"/>
  <c r="N734" i="36" s="1"/>
  <c r="N834" i="36" s="1"/>
  <c r="N934" i="36" s="1"/>
  <c r="N235" i="36"/>
  <c r="N335" i="36" s="1"/>
  <c r="N435" i="36" s="1"/>
  <c r="N535" i="36" s="1"/>
  <c r="N635" i="36" s="1"/>
  <c r="N735" i="36" s="1"/>
  <c r="N835" i="36" s="1"/>
  <c r="N935" i="36" s="1"/>
  <c r="N236" i="36"/>
  <c r="N336" i="36" s="1"/>
  <c r="N436" i="36" s="1"/>
  <c r="N536" i="36" s="1"/>
  <c r="N636" i="36" s="1"/>
  <c r="N736" i="36" s="1"/>
  <c r="N836" i="36" s="1"/>
  <c r="N936" i="36" s="1"/>
  <c r="N237" i="36"/>
  <c r="N337" i="36" s="1"/>
  <c r="N437" i="36" s="1"/>
  <c r="N537" i="36" s="1"/>
  <c r="N637" i="36" s="1"/>
  <c r="N737" i="36" s="1"/>
  <c r="N837" i="36" s="1"/>
  <c r="N937" i="36" s="1"/>
  <c r="N238" i="36"/>
  <c r="N338" i="36" s="1"/>
  <c r="N438" i="36" s="1"/>
  <c r="N538" i="36" s="1"/>
  <c r="N638" i="36" s="1"/>
  <c r="N738" i="36" s="1"/>
  <c r="N838" i="36" s="1"/>
  <c r="N938" i="36" s="1"/>
  <c r="N239" i="36"/>
  <c r="N339" i="36" s="1"/>
  <c r="N439" i="36" s="1"/>
  <c r="N539" i="36" s="1"/>
  <c r="N639" i="36" s="1"/>
  <c r="N739" i="36" s="1"/>
  <c r="N839" i="36" s="1"/>
  <c r="N939" i="36" s="1"/>
  <c r="N240" i="36"/>
  <c r="N340" i="36" s="1"/>
  <c r="N440" i="36" s="1"/>
  <c r="N540" i="36" s="1"/>
  <c r="N640" i="36" s="1"/>
  <c r="N740" i="36" s="1"/>
  <c r="N840" i="36" s="1"/>
  <c r="N940" i="36" s="1"/>
  <c r="N241" i="36"/>
  <c r="N341" i="36" s="1"/>
  <c r="N441" i="36" s="1"/>
  <c r="N541" i="36" s="1"/>
  <c r="N641" i="36" s="1"/>
  <c r="N741" i="36" s="1"/>
  <c r="N841" i="36" s="1"/>
  <c r="N941" i="36" s="1"/>
  <c r="N108" i="36"/>
  <c r="N208" i="36" s="1"/>
  <c r="N308" i="36" s="1"/>
  <c r="N408" i="36" s="1"/>
  <c r="N508" i="36" s="1"/>
  <c r="N608" i="36" s="1"/>
  <c r="N708" i="36" s="1"/>
  <c r="N808" i="36" s="1"/>
  <c r="N908" i="36" s="1"/>
  <c r="O109" i="36"/>
  <c r="O209" i="36" s="1"/>
  <c r="O309" i="36" s="1"/>
  <c r="O409" i="36" s="1"/>
  <c r="O509" i="36" s="1"/>
  <c r="O609" i="36" s="1"/>
  <c r="O709" i="36" s="1"/>
  <c r="O809" i="36" s="1"/>
  <c r="O909" i="36" s="1"/>
  <c r="O110" i="36"/>
  <c r="O210" i="36" s="1"/>
  <c r="O310" i="36" s="1"/>
  <c r="O410" i="36" s="1"/>
  <c r="O510" i="36" s="1"/>
  <c r="O610" i="36" s="1"/>
  <c r="O710" i="36" s="1"/>
  <c r="O810" i="36" s="1"/>
  <c r="O910" i="36" s="1"/>
  <c r="O111" i="36"/>
  <c r="O211" i="36" s="1"/>
  <c r="O311" i="36" s="1"/>
  <c r="O411" i="36" s="1"/>
  <c r="O511" i="36" s="1"/>
  <c r="O611" i="36" s="1"/>
  <c r="O711" i="36" s="1"/>
  <c r="O811" i="36" s="1"/>
  <c r="O911" i="36" s="1"/>
  <c r="O112" i="36"/>
  <c r="O212" i="36" s="1"/>
  <c r="O312" i="36" s="1"/>
  <c r="O412" i="36" s="1"/>
  <c r="O512" i="36" s="1"/>
  <c r="O612" i="36" s="1"/>
  <c r="O712" i="36" s="1"/>
  <c r="O812" i="36" s="1"/>
  <c r="O912" i="36" s="1"/>
  <c r="O113" i="36"/>
  <c r="O213" i="36" s="1"/>
  <c r="O313" i="36" s="1"/>
  <c r="O413" i="36" s="1"/>
  <c r="O513" i="36" s="1"/>
  <c r="O613" i="36" s="1"/>
  <c r="O713" i="36" s="1"/>
  <c r="O813" i="36" s="1"/>
  <c r="O913" i="36" s="1"/>
  <c r="O114" i="36"/>
  <c r="O214" i="36" s="1"/>
  <c r="O314" i="36" s="1"/>
  <c r="O414" i="36" s="1"/>
  <c r="O514" i="36" s="1"/>
  <c r="O614" i="36" s="1"/>
  <c r="O714" i="36" s="1"/>
  <c r="O814" i="36" s="1"/>
  <c r="O914" i="36" s="1"/>
  <c r="O115" i="36"/>
  <c r="O215" i="36" s="1"/>
  <c r="O315" i="36" s="1"/>
  <c r="O415" i="36" s="1"/>
  <c r="O515" i="36" s="1"/>
  <c r="O615" i="36" s="1"/>
  <c r="O715" i="36" s="1"/>
  <c r="O815" i="36" s="1"/>
  <c r="O915" i="36" s="1"/>
  <c r="O116" i="36"/>
  <c r="O216" i="36" s="1"/>
  <c r="O316" i="36" s="1"/>
  <c r="O416" i="36" s="1"/>
  <c r="O516" i="36" s="1"/>
  <c r="O616" i="36" s="1"/>
  <c r="O716" i="36" s="1"/>
  <c r="O816" i="36" s="1"/>
  <c r="O916" i="36" s="1"/>
  <c r="O117" i="36"/>
  <c r="O217" i="36" s="1"/>
  <c r="O317" i="36" s="1"/>
  <c r="O417" i="36" s="1"/>
  <c r="O517" i="36" s="1"/>
  <c r="O617" i="36" s="1"/>
  <c r="O717" i="36" s="1"/>
  <c r="O817" i="36" s="1"/>
  <c r="O917" i="36" s="1"/>
  <c r="O108" i="36"/>
  <c r="O208" i="36" s="1"/>
  <c r="O308" i="36" s="1"/>
  <c r="O408" i="36" s="1"/>
  <c r="O508" i="36" s="1"/>
  <c r="O608" i="36" s="1"/>
  <c r="O708" i="36" s="1"/>
  <c r="O808" i="36" s="1"/>
  <c r="O908" i="36" s="1"/>
  <c r="O19" i="36"/>
  <c r="O29" i="36" s="1"/>
  <c r="O20" i="36"/>
  <c r="O21" i="36"/>
  <c r="O31" i="36" s="1"/>
  <c r="O22" i="36"/>
  <c r="O32" i="36" s="1"/>
  <c r="O42" i="36" s="1"/>
  <c r="O52" i="36" s="1"/>
  <c r="O62" i="36" s="1"/>
  <c r="O72" i="36" s="1"/>
  <c r="O82" i="36" s="1"/>
  <c r="O92" i="36" s="1"/>
  <c r="O102" i="36" s="1"/>
  <c r="O202" i="36" s="1"/>
  <c r="O302" i="36" s="1"/>
  <c r="O402" i="36" s="1"/>
  <c r="O502" i="36" s="1"/>
  <c r="O602" i="36" s="1"/>
  <c r="O702" i="36" s="1"/>
  <c r="O802" i="36" s="1"/>
  <c r="O902" i="36" s="1"/>
  <c r="O1002" i="36" s="1"/>
  <c r="O23" i="36"/>
  <c r="O123" i="36" s="1"/>
  <c r="O223" i="36" s="1"/>
  <c r="O323" i="36" s="1"/>
  <c r="O423" i="36" s="1"/>
  <c r="O523" i="36" s="1"/>
  <c r="O623" i="36" s="1"/>
  <c r="O723" i="36" s="1"/>
  <c r="O823" i="36" s="1"/>
  <c r="O923" i="36" s="1"/>
  <c r="O24" i="36"/>
  <c r="O25" i="36"/>
  <c r="O125" i="36" s="1"/>
  <c r="O225" i="36" s="1"/>
  <c r="O325" i="36" s="1"/>
  <c r="O425" i="36" s="1"/>
  <c r="O525" i="36" s="1"/>
  <c r="O625" i="36" s="1"/>
  <c r="O725" i="36" s="1"/>
  <c r="O825" i="36" s="1"/>
  <c r="O925" i="36" s="1"/>
  <c r="O26" i="36"/>
  <c r="O126" i="36" s="1"/>
  <c r="O226" i="36" s="1"/>
  <c r="O326" i="36" s="1"/>
  <c r="O426" i="36" s="1"/>
  <c r="O526" i="36" s="1"/>
  <c r="O626" i="36" s="1"/>
  <c r="O726" i="36" s="1"/>
  <c r="O826" i="36" s="1"/>
  <c r="O926" i="36" s="1"/>
  <c r="O27" i="36"/>
  <c r="O37" i="36" s="1"/>
  <c r="O33" i="36"/>
  <c r="O35" i="36"/>
  <c r="O135" i="36" s="1"/>
  <c r="O235" i="36" s="1"/>
  <c r="O335" i="36" s="1"/>
  <c r="O435" i="36" s="1"/>
  <c r="O535" i="36" s="1"/>
  <c r="O635" i="36" s="1"/>
  <c r="O735" i="36" s="1"/>
  <c r="O835" i="36" s="1"/>
  <c r="O935" i="36" s="1"/>
  <c r="O45" i="36"/>
  <c r="O145" i="36" s="1"/>
  <c r="O245" i="36" s="1"/>
  <c r="O345" i="36" s="1"/>
  <c r="O445" i="36" s="1"/>
  <c r="O545" i="36" s="1"/>
  <c r="O645" i="36" s="1"/>
  <c r="O745" i="36" s="1"/>
  <c r="O845" i="36" s="1"/>
  <c r="O945" i="36" s="1"/>
  <c r="O18" i="36"/>
  <c r="O118" i="36" s="1"/>
  <c r="O218" i="36" s="1"/>
  <c r="O318" i="36" s="1"/>
  <c r="O418" i="36" s="1"/>
  <c r="O518" i="36" s="1"/>
  <c r="O618" i="36" s="1"/>
  <c r="O718" i="36" s="1"/>
  <c r="O818" i="36" s="1"/>
  <c r="O918" i="36" s="1"/>
  <c r="P19" i="36"/>
  <c r="P29" i="36" s="1"/>
  <c r="P39" i="36" s="1"/>
  <c r="P49" i="36" s="1"/>
  <c r="P59" i="36" s="1"/>
  <c r="P69" i="36" s="1"/>
  <c r="P79" i="36" s="1"/>
  <c r="P89" i="36" s="1"/>
  <c r="P99" i="36" s="1"/>
  <c r="P109" i="36" s="1"/>
  <c r="P119" i="36" s="1"/>
  <c r="P129" i="36" s="1"/>
  <c r="P139" i="36" s="1"/>
  <c r="P149" i="36" s="1"/>
  <c r="P159" i="36" s="1"/>
  <c r="P169" i="36" s="1"/>
  <c r="P179" i="36" s="1"/>
  <c r="P189" i="36" s="1"/>
  <c r="P199" i="36" s="1"/>
  <c r="P209" i="36" s="1"/>
  <c r="P219" i="36" s="1"/>
  <c r="P229" i="36" s="1"/>
  <c r="P239" i="36" s="1"/>
  <c r="P249" i="36" s="1"/>
  <c r="P259" i="36" s="1"/>
  <c r="P269" i="36" s="1"/>
  <c r="P279" i="36" s="1"/>
  <c r="P289" i="36" s="1"/>
  <c r="P299" i="36" s="1"/>
  <c r="P309" i="36" s="1"/>
  <c r="P319" i="36" s="1"/>
  <c r="P329" i="36" s="1"/>
  <c r="P339" i="36" s="1"/>
  <c r="P349" i="36" s="1"/>
  <c r="P359" i="36" s="1"/>
  <c r="P369" i="36" s="1"/>
  <c r="P379" i="36" s="1"/>
  <c r="P389" i="36" s="1"/>
  <c r="P399" i="36" s="1"/>
  <c r="P409" i="36" s="1"/>
  <c r="P419" i="36" s="1"/>
  <c r="P429" i="36" s="1"/>
  <c r="P439" i="36" s="1"/>
  <c r="P449" i="36" s="1"/>
  <c r="P459" i="36" s="1"/>
  <c r="P469" i="36" s="1"/>
  <c r="P479" i="36" s="1"/>
  <c r="P489" i="36" s="1"/>
  <c r="P499" i="36" s="1"/>
  <c r="P509" i="36" s="1"/>
  <c r="P519" i="36" s="1"/>
  <c r="P529" i="36" s="1"/>
  <c r="P539" i="36" s="1"/>
  <c r="P549" i="36" s="1"/>
  <c r="P559" i="36" s="1"/>
  <c r="P569" i="36" s="1"/>
  <c r="P579" i="36" s="1"/>
  <c r="P589" i="36" s="1"/>
  <c r="P599" i="36" s="1"/>
  <c r="P609" i="36" s="1"/>
  <c r="P619" i="36" s="1"/>
  <c r="P629" i="36" s="1"/>
  <c r="P639" i="36" s="1"/>
  <c r="P649" i="36" s="1"/>
  <c r="P659" i="36" s="1"/>
  <c r="P669" i="36" s="1"/>
  <c r="P679" i="36" s="1"/>
  <c r="P689" i="36" s="1"/>
  <c r="P699" i="36" s="1"/>
  <c r="P709" i="36" s="1"/>
  <c r="P719" i="36" s="1"/>
  <c r="P729" i="36" s="1"/>
  <c r="P739" i="36" s="1"/>
  <c r="P749" i="36" s="1"/>
  <c r="P759" i="36" s="1"/>
  <c r="P769" i="36" s="1"/>
  <c r="P779" i="36" s="1"/>
  <c r="P789" i="36" s="1"/>
  <c r="P799" i="36" s="1"/>
  <c r="P809" i="36" s="1"/>
  <c r="P819" i="36" s="1"/>
  <c r="P829" i="36" s="1"/>
  <c r="P839" i="36" s="1"/>
  <c r="P849" i="36" s="1"/>
  <c r="P859" i="36" s="1"/>
  <c r="P869" i="36" s="1"/>
  <c r="P879" i="36" s="1"/>
  <c r="P889" i="36" s="1"/>
  <c r="P899" i="36" s="1"/>
  <c r="P909" i="36" s="1"/>
  <c r="P919" i="36" s="1"/>
  <c r="P929" i="36" s="1"/>
  <c r="P939" i="36" s="1"/>
  <c r="P949" i="36" s="1"/>
  <c r="P959" i="36" s="1"/>
  <c r="P969" i="36" s="1"/>
  <c r="P979" i="36" s="1"/>
  <c r="P989" i="36" s="1"/>
  <c r="P999" i="36" s="1"/>
  <c r="P20" i="36"/>
  <c r="P30" i="36" s="1"/>
  <c r="P40" i="36" s="1"/>
  <c r="P50" i="36" s="1"/>
  <c r="P60" i="36" s="1"/>
  <c r="P70" i="36" s="1"/>
  <c r="P80" i="36" s="1"/>
  <c r="P90" i="36" s="1"/>
  <c r="P100" i="36" s="1"/>
  <c r="P110" i="36" s="1"/>
  <c r="P120" i="36" s="1"/>
  <c r="P130" i="36" s="1"/>
  <c r="P140" i="36" s="1"/>
  <c r="P150" i="36" s="1"/>
  <c r="P160" i="36" s="1"/>
  <c r="P170" i="36" s="1"/>
  <c r="P180" i="36" s="1"/>
  <c r="P190" i="36" s="1"/>
  <c r="P200" i="36" s="1"/>
  <c r="P210" i="36" s="1"/>
  <c r="P220" i="36" s="1"/>
  <c r="P230" i="36" s="1"/>
  <c r="P240" i="36" s="1"/>
  <c r="P250" i="36" s="1"/>
  <c r="P260" i="36" s="1"/>
  <c r="P270" i="36" s="1"/>
  <c r="P280" i="36" s="1"/>
  <c r="P290" i="36" s="1"/>
  <c r="P300" i="36" s="1"/>
  <c r="P310" i="36" s="1"/>
  <c r="P320" i="36" s="1"/>
  <c r="P330" i="36" s="1"/>
  <c r="P340" i="36" s="1"/>
  <c r="P350" i="36" s="1"/>
  <c r="P360" i="36" s="1"/>
  <c r="P370" i="36" s="1"/>
  <c r="P380" i="36" s="1"/>
  <c r="P390" i="36" s="1"/>
  <c r="P400" i="36" s="1"/>
  <c r="P410" i="36" s="1"/>
  <c r="P420" i="36" s="1"/>
  <c r="P430" i="36" s="1"/>
  <c r="P440" i="36" s="1"/>
  <c r="P450" i="36" s="1"/>
  <c r="P460" i="36" s="1"/>
  <c r="P470" i="36" s="1"/>
  <c r="P480" i="36" s="1"/>
  <c r="P490" i="36" s="1"/>
  <c r="P500" i="36" s="1"/>
  <c r="P510" i="36" s="1"/>
  <c r="P520" i="36" s="1"/>
  <c r="P530" i="36" s="1"/>
  <c r="P540" i="36" s="1"/>
  <c r="P550" i="36" s="1"/>
  <c r="P560" i="36" s="1"/>
  <c r="P570" i="36" s="1"/>
  <c r="P580" i="36" s="1"/>
  <c r="P590" i="36" s="1"/>
  <c r="P600" i="36" s="1"/>
  <c r="P610" i="36" s="1"/>
  <c r="P620" i="36" s="1"/>
  <c r="P630" i="36" s="1"/>
  <c r="P640" i="36" s="1"/>
  <c r="P650" i="36" s="1"/>
  <c r="P660" i="36" s="1"/>
  <c r="P670" i="36" s="1"/>
  <c r="P680" i="36" s="1"/>
  <c r="P690" i="36" s="1"/>
  <c r="P700" i="36" s="1"/>
  <c r="P710" i="36" s="1"/>
  <c r="P720" i="36" s="1"/>
  <c r="P730" i="36" s="1"/>
  <c r="P740" i="36" s="1"/>
  <c r="P750" i="36" s="1"/>
  <c r="P760" i="36" s="1"/>
  <c r="P770" i="36" s="1"/>
  <c r="P780" i="36" s="1"/>
  <c r="P790" i="36" s="1"/>
  <c r="P800" i="36" s="1"/>
  <c r="P810" i="36" s="1"/>
  <c r="P820" i="36" s="1"/>
  <c r="P830" i="36" s="1"/>
  <c r="P840" i="36" s="1"/>
  <c r="P850" i="36" s="1"/>
  <c r="P860" i="36" s="1"/>
  <c r="P870" i="36" s="1"/>
  <c r="P880" i="36" s="1"/>
  <c r="P890" i="36" s="1"/>
  <c r="P900" i="36" s="1"/>
  <c r="P910" i="36" s="1"/>
  <c r="P920" i="36" s="1"/>
  <c r="P930" i="36" s="1"/>
  <c r="P940" i="36" s="1"/>
  <c r="P950" i="36" s="1"/>
  <c r="P960" i="36" s="1"/>
  <c r="P970" i="36" s="1"/>
  <c r="P980" i="36" s="1"/>
  <c r="P990" i="36" s="1"/>
  <c r="P1000" i="36" s="1"/>
  <c r="P21" i="36"/>
  <c r="P31" i="36" s="1"/>
  <c r="P22" i="36"/>
  <c r="P32" i="36" s="1"/>
  <c r="P42" i="36" s="1"/>
  <c r="P52" i="36" s="1"/>
  <c r="P62" i="36" s="1"/>
  <c r="P72" i="36" s="1"/>
  <c r="P82" i="36" s="1"/>
  <c r="P92" i="36" s="1"/>
  <c r="P102" i="36" s="1"/>
  <c r="P112" i="36" s="1"/>
  <c r="P122" i="36" s="1"/>
  <c r="P132" i="36" s="1"/>
  <c r="P142" i="36" s="1"/>
  <c r="P152" i="36" s="1"/>
  <c r="P162" i="36" s="1"/>
  <c r="P172" i="36" s="1"/>
  <c r="P182" i="36" s="1"/>
  <c r="P192" i="36" s="1"/>
  <c r="P202" i="36" s="1"/>
  <c r="P212" i="36" s="1"/>
  <c r="P222" i="36" s="1"/>
  <c r="P232" i="36" s="1"/>
  <c r="P242" i="36" s="1"/>
  <c r="P252" i="36" s="1"/>
  <c r="P262" i="36" s="1"/>
  <c r="P272" i="36" s="1"/>
  <c r="P282" i="36" s="1"/>
  <c r="P292" i="36" s="1"/>
  <c r="P302" i="36" s="1"/>
  <c r="P312" i="36" s="1"/>
  <c r="P322" i="36" s="1"/>
  <c r="P332" i="36" s="1"/>
  <c r="P342" i="36" s="1"/>
  <c r="P352" i="36" s="1"/>
  <c r="P362" i="36" s="1"/>
  <c r="P372" i="36" s="1"/>
  <c r="P382" i="36" s="1"/>
  <c r="P392" i="36" s="1"/>
  <c r="P402" i="36" s="1"/>
  <c r="P412" i="36" s="1"/>
  <c r="P422" i="36" s="1"/>
  <c r="P432" i="36" s="1"/>
  <c r="P442" i="36" s="1"/>
  <c r="P452" i="36" s="1"/>
  <c r="P462" i="36" s="1"/>
  <c r="P472" i="36" s="1"/>
  <c r="P482" i="36" s="1"/>
  <c r="P492" i="36" s="1"/>
  <c r="P502" i="36" s="1"/>
  <c r="P512" i="36" s="1"/>
  <c r="P522" i="36" s="1"/>
  <c r="P532" i="36" s="1"/>
  <c r="P542" i="36" s="1"/>
  <c r="P552" i="36" s="1"/>
  <c r="P562" i="36" s="1"/>
  <c r="P572" i="36" s="1"/>
  <c r="P582" i="36" s="1"/>
  <c r="P592" i="36" s="1"/>
  <c r="P602" i="36" s="1"/>
  <c r="P612" i="36" s="1"/>
  <c r="P622" i="36" s="1"/>
  <c r="P632" i="36" s="1"/>
  <c r="P642" i="36" s="1"/>
  <c r="P652" i="36" s="1"/>
  <c r="P662" i="36" s="1"/>
  <c r="P672" i="36" s="1"/>
  <c r="P682" i="36" s="1"/>
  <c r="P692" i="36" s="1"/>
  <c r="P702" i="36" s="1"/>
  <c r="P712" i="36" s="1"/>
  <c r="P722" i="36" s="1"/>
  <c r="P732" i="36" s="1"/>
  <c r="P742" i="36" s="1"/>
  <c r="P752" i="36" s="1"/>
  <c r="P762" i="36" s="1"/>
  <c r="P772" i="36" s="1"/>
  <c r="P782" i="36" s="1"/>
  <c r="P792" i="36" s="1"/>
  <c r="P802" i="36" s="1"/>
  <c r="P812" i="36" s="1"/>
  <c r="P822" i="36" s="1"/>
  <c r="P832" i="36" s="1"/>
  <c r="P842" i="36" s="1"/>
  <c r="P852" i="36" s="1"/>
  <c r="P862" i="36" s="1"/>
  <c r="P872" i="36" s="1"/>
  <c r="P882" i="36" s="1"/>
  <c r="P892" i="36" s="1"/>
  <c r="P902" i="36" s="1"/>
  <c r="P912" i="36" s="1"/>
  <c r="P922" i="36" s="1"/>
  <c r="P932" i="36" s="1"/>
  <c r="P942" i="36" s="1"/>
  <c r="P952" i="36" s="1"/>
  <c r="P962" i="36" s="1"/>
  <c r="P972" i="36" s="1"/>
  <c r="P982" i="36" s="1"/>
  <c r="P992" i="36" s="1"/>
  <c r="P1002" i="36" s="1"/>
  <c r="P23" i="36"/>
  <c r="P24" i="36"/>
  <c r="P34" i="36" s="1"/>
  <c r="P44" i="36" s="1"/>
  <c r="P54" i="36" s="1"/>
  <c r="P64" i="36" s="1"/>
  <c r="P74" i="36" s="1"/>
  <c r="P84" i="36" s="1"/>
  <c r="P94" i="36" s="1"/>
  <c r="P104" i="36" s="1"/>
  <c r="P114" i="36" s="1"/>
  <c r="P124" i="36" s="1"/>
  <c r="P134" i="36" s="1"/>
  <c r="P144" i="36" s="1"/>
  <c r="P154" i="36" s="1"/>
  <c r="P164" i="36" s="1"/>
  <c r="P174" i="36" s="1"/>
  <c r="P184" i="36" s="1"/>
  <c r="P194" i="36" s="1"/>
  <c r="P204" i="36" s="1"/>
  <c r="P214" i="36" s="1"/>
  <c r="P224" i="36" s="1"/>
  <c r="P234" i="36" s="1"/>
  <c r="P244" i="36" s="1"/>
  <c r="P254" i="36" s="1"/>
  <c r="P264" i="36" s="1"/>
  <c r="P274" i="36" s="1"/>
  <c r="P284" i="36" s="1"/>
  <c r="P294" i="36" s="1"/>
  <c r="P304" i="36" s="1"/>
  <c r="P314" i="36" s="1"/>
  <c r="P324" i="36" s="1"/>
  <c r="P334" i="36" s="1"/>
  <c r="P344" i="36" s="1"/>
  <c r="P354" i="36" s="1"/>
  <c r="P364" i="36" s="1"/>
  <c r="P374" i="36" s="1"/>
  <c r="P384" i="36" s="1"/>
  <c r="P394" i="36" s="1"/>
  <c r="P404" i="36" s="1"/>
  <c r="P414" i="36" s="1"/>
  <c r="P424" i="36" s="1"/>
  <c r="P434" i="36" s="1"/>
  <c r="P444" i="36" s="1"/>
  <c r="P454" i="36" s="1"/>
  <c r="P464" i="36" s="1"/>
  <c r="P474" i="36" s="1"/>
  <c r="P484" i="36" s="1"/>
  <c r="P494" i="36" s="1"/>
  <c r="P504" i="36" s="1"/>
  <c r="P514" i="36" s="1"/>
  <c r="P524" i="36" s="1"/>
  <c r="P534" i="36" s="1"/>
  <c r="P544" i="36" s="1"/>
  <c r="P554" i="36" s="1"/>
  <c r="P564" i="36" s="1"/>
  <c r="P574" i="36" s="1"/>
  <c r="P584" i="36" s="1"/>
  <c r="P594" i="36" s="1"/>
  <c r="P604" i="36" s="1"/>
  <c r="P614" i="36" s="1"/>
  <c r="P624" i="36" s="1"/>
  <c r="P634" i="36" s="1"/>
  <c r="P644" i="36" s="1"/>
  <c r="P654" i="36" s="1"/>
  <c r="P664" i="36" s="1"/>
  <c r="P674" i="36" s="1"/>
  <c r="P684" i="36" s="1"/>
  <c r="P694" i="36" s="1"/>
  <c r="P704" i="36" s="1"/>
  <c r="P714" i="36" s="1"/>
  <c r="P724" i="36" s="1"/>
  <c r="P734" i="36" s="1"/>
  <c r="P744" i="36" s="1"/>
  <c r="P754" i="36" s="1"/>
  <c r="P764" i="36" s="1"/>
  <c r="P774" i="36" s="1"/>
  <c r="P784" i="36" s="1"/>
  <c r="P794" i="36" s="1"/>
  <c r="P804" i="36" s="1"/>
  <c r="P814" i="36" s="1"/>
  <c r="P824" i="36" s="1"/>
  <c r="P834" i="36" s="1"/>
  <c r="P844" i="36" s="1"/>
  <c r="P854" i="36" s="1"/>
  <c r="P864" i="36" s="1"/>
  <c r="P874" i="36" s="1"/>
  <c r="P884" i="36" s="1"/>
  <c r="P894" i="36" s="1"/>
  <c r="P904" i="36" s="1"/>
  <c r="P914" i="36" s="1"/>
  <c r="P924" i="36" s="1"/>
  <c r="P934" i="36" s="1"/>
  <c r="P944" i="36" s="1"/>
  <c r="P954" i="36" s="1"/>
  <c r="P964" i="36" s="1"/>
  <c r="P974" i="36" s="1"/>
  <c r="P984" i="36" s="1"/>
  <c r="P994" i="36" s="1"/>
  <c r="P1004" i="36" s="1"/>
  <c r="P25" i="36"/>
  <c r="P26" i="36"/>
  <c r="P36" i="36" s="1"/>
  <c r="P46" i="36" s="1"/>
  <c r="P56" i="36" s="1"/>
  <c r="P66" i="36" s="1"/>
  <c r="P76" i="36" s="1"/>
  <c r="P86" i="36" s="1"/>
  <c r="P96" i="36" s="1"/>
  <c r="P106" i="36" s="1"/>
  <c r="P116" i="36" s="1"/>
  <c r="P126" i="36" s="1"/>
  <c r="P136" i="36" s="1"/>
  <c r="P146" i="36" s="1"/>
  <c r="P156" i="36" s="1"/>
  <c r="P166" i="36" s="1"/>
  <c r="P176" i="36" s="1"/>
  <c r="P186" i="36" s="1"/>
  <c r="P196" i="36" s="1"/>
  <c r="P206" i="36" s="1"/>
  <c r="P216" i="36" s="1"/>
  <c r="P226" i="36" s="1"/>
  <c r="P236" i="36" s="1"/>
  <c r="P246" i="36" s="1"/>
  <c r="P256" i="36" s="1"/>
  <c r="P266" i="36" s="1"/>
  <c r="P276" i="36" s="1"/>
  <c r="P286" i="36" s="1"/>
  <c r="P296" i="36" s="1"/>
  <c r="P306" i="36" s="1"/>
  <c r="P316" i="36" s="1"/>
  <c r="P326" i="36" s="1"/>
  <c r="P336" i="36" s="1"/>
  <c r="P346" i="36" s="1"/>
  <c r="P356" i="36" s="1"/>
  <c r="P366" i="36" s="1"/>
  <c r="P376" i="36" s="1"/>
  <c r="P386" i="36" s="1"/>
  <c r="P396" i="36" s="1"/>
  <c r="P406" i="36" s="1"/>
  <c r="P416" i="36" s="1"/>
  <c r="P426" i="36" s="1"/>
  <c r="P436" i="36" s="1"/>
  <c r="P446" i="36" s="1"/>
  <c r="P456" i="36" s="1"/>
  <c r="P466" i="36" s="1"/>
  <c r="P476" i="36" s="1"/>
  <c r="P486" i="36" s="1"/>
  <c r="P496" i="36" s="1"/>
  <c r="P506" i="36" s="1"/>
  <c r="P516" i="36" s="1"/>
  <c r="P526" i="36" s="1"/>
  <c r="P536" i="36" s="1"/>
  <c r="P546" i="36" s="1"/>
  <c r="P556" i="36" s="1"/>
  <c r="P566" i="36" s="1"/>
  <c r="P576" i="36" s="1"/>
  <c r="P586" i="36" s="1"/>
  <c r="P596" i="36" s="1"/>
  <c r="P606" i="36" s="1"/>
  <c r="P616" i="36" s="1"/>
  <c r="P626" i="36" s="1"/>
  <c r="P636" i="36" s="1"/>
  <c r="P646" i="36" s="1"/>
  <c r="P656" i="36" s="1"/>
  <c r="P666" i="36" s="1"/>
  <c r="P676" i="36" s="1"/>
  <c r="P686" i="36" s="1"/>
  <c r="P696" i="36" s="1"/>
  <c r="P706" i="36" s="1"/>
  <c r="P716" i="36" s="1"/>
  <c r="P726" i="36" s="1"/>
  <c r="P736" i="36" s="1"/>
  <c r="P746" i="36" s="1"/>
  <c r="P756" i="36" s="1"/>
  <c r="P766" i="36" s="1"/>
  <c r="P776" i="36" s="1"/>
  <c r="P786" i="36" s="1"/>
  <c r="P796" i="36" s="1"/>
  <c r="P806" i="36" s="1"/>
  <c r="P816" i="36" s="1"/>
  <c r="P826" i="36" s="1"/>
  <c r="P836" i="36" s="1"/>
  <c r="P846" i="36" s="1"/>
  <c r="P856" i="36" s="1"/>
  <c r="P866" i="36" s="1"/>
  <c r="P876" i="36" s="1"/>
  <c r="P886" i="36" s="1"/>
  <c r="P896" i="36" s="1"/>
  <c r="P906" i="36" s="1"/>
  <c r="P916" i="36" s="1"/>
  <c r="P926" i="36" s="1"/>
  <c r="P936" i="36" s="1"/>
  <c r="P946" i="36" s="1"/>
  <c r="P956" i="36" s="1"/>
  <c r="P966" i="36" s="1"/>
  <c r="P976" i="36" s="1"/>
  <c r="P986" i="36" s="1"/>
  <c r="P996" i="36" s="1"/>
  <c r="P1006" i="36" s="1"/>
  <c r="P27" i="36"/>
  <c r="P37" i="36" s="1"/>
  <c r="P47" i="36" s="1"/>
  <c r="P57" i="36" s="1"/>
  <c r="P67" i="36" s="1"/>
  <c r="P77" i="36" s="1"/>
  <c r="P87" i="36" s="1"/>
  <c r="P97" i="36" s="1"/>
  <c r="P107" i="36" s="1"/>
  <c r="P117" i="36" s="1"/>
  <c r="P127" i="36" s="1"/>
  <c r="P137" i="36" s="1"/>
  <c r="P147" i="36" s="1"/>
  <c r="P157" i="36" s="1"/>
  <c r="P167" i="36" s="1"/>
  <c r="P177" i="36" s="1"/>
  <c r="P187" i="36" s="1"/>
  <c r="P197" i="36" s="1"/>
  <c r="P207" i="36" s="1"/>
  <c r="P217" i="36" s="1"/>
  <c r="P227" i="36" s="1"/>
  <c r="P237" i="36" s="1"/>
  <c r="P247" i="36" s="1"/>
  <c r="P257" i="36" s="1"/>
  <c r="P267" i="36" s="1"/>
  <c r="P277" i="36" s="1"/>
  <c r="P287" i="36" s="1"/>
  <c r="P297" i="36" s="1"/>
  <c r="P307" i="36" s="1"/>
  <c r="P317" i="36" s="1"/>
  <c r="P327" i="36" s="1"/>
  <c r="P337" i="36" s="1"/>
  <c r="P347" i="36" s="1"/>
  <c r="P357" i="36" s="1"/>
  <c r="P367" i="36" s="1"/>
  <c r="P377" i="36" s="1"/>
  <c r="P387" i="36" s="1"/>
  <c r="P397" i="36" s="1"/>
  <c r="P407" i="36" s="1"/>
  <c r="P417" i="36" s="1"/>
  <c r="P427" i="36" s="1"/>
  <c r="P437" i="36" s="1"/>
  <c r="P447" i="36" s="1"/>
  <c r="P457" i="36" s="1"/>
  <c r="P467" i="36" s="1"/>
  <c r="P477" i="36" s="1"/>
  <c r="P487" i="36" s="1"/>
  <c r="P497" i="36" s="1"/>
  <c r="P507" i="36" s="1"/>
  <c r="P517" i="36" s="1"/>
  <c r="P527" i="36" s="1"/>
  <c r="P537" i="36" s="1"/>
  <c r="P547" i="36" s="1"/>
  <c r="P557" i="36" s="1"/>
  <c r="P567" i="36" s="1"/>
  <c r="P577" i="36" s="1"/>
  <c r="P587" i="36" s="1"/>
  <c r="P597" i="36" s="1"/>
  <c r="P607" i="36" s="1"/>
  <c r="P617" i="36" s="1"/>
  <c r="P627" i="36" s="1"/>
  <c r="P637" i="36" s="1"/>
  <c r="P647" i="36" s="1"/>
  <c r="P657" i="36" s="1"/>
  <c r="P667" i="36" s="1"/>
  <c r="P677" i="36" s="1"/>
  <c r="P687" i="36" s="1"/>
  <c r="P697" i="36" s="1"/>
  <c r="P707" i="36" s="1"/>
  <c r="P717" i="36" s="1"/>
  <c r="P727" i="36" s="1"/>
  <c r="P737" i="36" s="1"/>
  <c r="P747" i="36" s="1"/>
  <c r="P757" i="36" s="1"/>
  <c r="P767" i="36" s="1"/>
  <c r="P777" i="36" s="1"/>
  <c r="P787" i="36" s="1"/>
  <c r="P797" i="36" s="1"/>
  <c r="P807" i="36" s="1"/>
  <c r="P817" i="36" s="1"/>
  <c r="P827" i="36" s="1"/>
  <c r="P837" i="36" s="1"/>
  <c r="P847" i="36" s="1"/>
  <c r="P857" i="36" s="1"/>
  <c r="P867" i="36" s="1"/>
  <c r="P877" i="36" s="1"/>
  <c r="P887" i="36" s="1"/>
  <c r="P897" i="36" s="1"/>
  <c r="P907" i="36" s="1"/>
  <c r="P917" i="36" s="1"/>
  <c r="P927" i="36" s="1"/>
  <c r="P937" i="36" s="1"/>
  <c r="P947" i="36" s="1"/>
  <c r="P957" i="36" s="1"/>
  <c r="P967" i="36" s="1"/>
  <c r="P977" i="36" s="1"/>
  <c r="P987" i="36" s="1"/>
  <c r="P997" i="36" s="1"/>
  <c r="P1007" i="36" s="1"/>
  <c r="P33" i="36"/>
  <c r="P43" i="36" s="1"/>
  <c r="P53" i="36" s="1"/>
  <c r="P63" i="36" s="1"/>
  <c r="P73" i="36" s="1"/>
  <c r="P83" i="36" s="1"/>
  <c r="P93" i="36" s="1"/>
  <c r="P103" i="36" s="1"/>
  <c r="P113" i="36" s="1"/>
  <c r="P123" i="36" s="1"/>
  <c r="P133" i="36" s="1"/>
  <c r="P143" i="36" s="1"/>
  <c r="P153" i="36" s="1"/>
  <c r="P163" i="36" s="1"/>
  <c r="P173" i="36" s="1"/>
  <c r="P183" i="36" s="1"/>
  <c r="P193" i="36" s="1"/>
  <c r="P203" i="36" s="1"/>
  <c r="P213" i="36" s="1"/>
  <c r="P223" i="36" s="1"/>
  <c r="P233" i="36" s="1"/>
  <c r="P243" i="36" s="1"/>
  <c r="P253" i="36" s="1"/>
  <c r="P263" i="36" s="1"/>
  <c r="P273" i="36" s="1"/>
  <c r="P283" i="36" s="1"/>
  <c r="P293" i="36" s="1"/>
  <c r="P303" i="36" s="1"/>
  <c r="P313" i="36" s="1"/>
  <c r="P323" i="36" s="1"/>
  <c r="P333" i="36" s="1"/>
  <c r="P343" i="36" s="1"/>
  <c r="P353" i="36" s="1"/>
  <c r="P363" i="36" s="1"/>
  <c r="P373" i="36" s="1"/>
  <c r="P383" i="36" s="1"/>
  <c r="P393" i="36" s="1"/>
  <c r="P403" i="36" s="1"/>
  <c r="P413" i="36" s="1"/>
  <c r="P423" i="36" s="1"/>
  <c r="P433" i="36" s="1"/>
  <c r="P443" i="36" s="1"/>
  <c r="P453" i="36" s="1"/>
  <c r="P463" i="36" s="1"/>
  <c r="P473" i="36" s="1"/>
  <c r="P483" i="36" s="1"/>
  <c r="P493" i="36" s="1"/>
  <c r="P503" i="36" s="1"/>
  <c r="P513" i="36" s="1"/>
  <c r="P523" i="36" s="1"/>
  <c r="P533" i="36" s="1"/>
  <c r="P543" i="36" s="1"/>
  <c r="P553" i="36" s="1"/>
  <c r="P563" i="36" s="1"/>
  <c r="P573" i="36" s="1"/>
  <c r="P583" i="36" s="1"/>
  <c r="P593" i="36" s="1"/>
  <c r="P603" i="36" s="1"/>
  <c r="P613" i="36" s="1"/>
  <c r="P623" i="36" s="1"/>
  <c r="P633" i="36" s="1"/>
  <c r="P643" i="36" s="1"/>
  <c r="P653" i="36" s="1"/>
  <c r="P663" i="36" s="1"/>
  <c r="P673" i="36" s="1"/>
  <c r="P683" i="36" s="1"/>
  <c r="P693" i="36" s="1"/>
  <c r="P703" i="36" s="1"/>
  <c r="P713" i="36" s="1"/>
  <c r="P723" i="36" s="1"/>
  <c r="P733" i="36" s="1"/>
  <c r="P743" i="36" s="1"/>
  <c r="P753" i="36" s="1"/>
  <c r="P763" i="36" s="1"/>
  <c r="P773" i="36" s="1"/>
  <c r="P783" i="36" s="1"/>
  <c r="P793" i="36" s="1"/>
  <c r="P803" i="36" s="1"/>
  <c r="P813" i="36" s="1"/>
  <c r="P823" i="36" s="1"/>
  <c r="P833" i="36" s="1"/>
  <c r="P843" i="36" s="1"/>
  <c r="P853" i="36" s="1"/>
  <c r="P863" i="36" s="1"/>
  <c r="P873" i="36" s="1"/>
  <c r="P883" i="36" s="1"/>
  <c r="P893" i="36" s="1"/>
  <c r="P903" i="36" s="1"/>
  <c r="P913" i="36" s="1"/>
  <c r="P923" i="36" s="1"/>
  <c r="P933" i="36" s="1"/>
  <c r="P943" i="36" s="1"/>
  <c r="P953" i="36" s="1"/>
  <c r="P963" i="36" s="1"/>
  <c r="P973" i="36" s="1"/>
  <c r="P983" i="36" s="1"/>
  <c r="P993" i="36" s="1"/>
  <c r="P1003" i="36" s="1"/>
  <c r="P35" i="36"/>
  <c r="P45" i="36" s="1"/>
  <c r="P55" i="36" s="1"/>
  <c r="P65" i="36" s="1"/>
  <c r="P75" i="36" s="1"/>
  <c r="P85" i="36" s="1"/>
  <c r="P95" i="36" s="1"/>
  <c r="P105" i="36" s="1"/>
  <c r="P115" i="36" s="1"/>
  <c r="P125" i="36" s="1"/>
  <c r="P135" i="36" s="1"/>
  <c r="P145" i="36" s="1"/>
  <c r="P155" i="36" s="1"/>
  <c r="P165" i="36" s="1"/>
  <c r="P175" i="36" s="1"/>
  <c r="P185" i="36" s="1"/>
  <c r="P195" i="36" s="1"/>
  <c r="P205" i="36" s="1"/>
  <c r="P215" i="36" s="1"/>
  <c r="P225" i="36" s="1"/>
  <c r="P235" i="36" s="1"/>
  <c r="P245" i="36" s="1"/>
  <c r="P255" i="36" s="1"/>
  <c r="P265" i="36" s="1"/>
  <c r="P275" i="36" s="1"/>
  <c r="P285" i="36" s="1"/>
  <c r="P295" i="36" s="1"/>
  <c r="P305" i="36" s="1"/>
  <c r="P315" i="36" s="1"/>
  <c r="P325" i="36" s="1"/>
  <c r="P335" i="36" s="1"/>
  <c r="P345" i="36" s="1"/>
  <c r="P355" i="36" s="1"/>
  <c r="P365" i="36" s="1"/>
  <c r="P375" i="36" s="1"/>
  <c r="P385" i="36" s="1"/>
  <c r="P395" i="36" s="1"/>
  <c r="P405" i="36" s="1"/>
  <c r="P415" i="36" s="1"/>
  <c r="P425" i="36" s="1"/>
  <c r="P435" i="36" s="1"/>
  <c r="P445" i="36" s="1"/>
  <c r="P455" i="36" s="1"/>
  <c r="P465" i="36" s="1"/>
  <c r="P475" i="36" s="1"/>
  <c r="P485" i="36" s="1"/>
  <c r="P495" i="36" s="1"/>
  <c r="P505" i="36" s="1"/>
  <c r="P515" i="36" s="1"/>
  <c r="P525" i="36" s="1"/>
  <c r="P535" i="36" s="1"/>
  <c r="P545" i="36" s="1"/>
  <c r="P555" i="36" s="1"/>
  <c r="P565" i="36" s="1"/>
  <c r="P575" i="36" s="1"/>
  <c r="P585" i="36" s="1"/>
  <c r="P595" i="36" s="1"/>
  <c r="P605" i="36" s="1"/>
  <c r="P615" i="36" s="1"/>
  <c r="P625" i="36" s="1"/>
  <c r="P635" i="36" s="1"/>
  <c r="P645" i="36" s="1"/>
  <c r="P655" i="36" s="1"/>
  <c r="P665" i="36" s="1"/>
  <c r="P675" i="36" s="1"/>
  <c r="P685" i="36" s="1"/>
  <c r="P695" i="36" s="1"/>
  <c r="P705" i="36" s="1"/>
  <c r="P715" i="36" s="1"/>
  <c r="P725" i="36" s="1"/>
  <c r="P735" i="36" s="1"/>
  <c r="P745" i="36" s="1"/>
  <c r="P755" i="36" s="1"/>
  <c r="P765" i="36" s="1"/>
  <c r="P775" i="36" s="1"/>
  <c r="P785" i="36" s="1"/>
  <c r="P795" i="36" s="1"/>
  <c r="P805" i="36" s="1"/>
  <c r="P815" i="36" s="1"/>
  <c r="P825" i="36" s="1"/>
  <c r="P835" i="36" s="1"/>
  <c r="P845" i="36" s="1"/>
  <c r="P855" i="36" s="1"/>
  <c r="P865" i="36" s="1"/>
  <c r="P875" i="36" s="1"/>
  <c r="P885" i="36" s="1"/>
  <c r="P895" i="36" s="1"/>
  <c r="P905" i="36" s="1"/>
  <c r="P915" i="36" s="1"/>
  <c r="P925" i="36" s="1"/>
  <c r="P935" i="36" s="1"/>
  <c r="P945" i="36" s="1"/>
  <c r="P955" i="36" s="1"/>
  <c r="P965" i="36" s="1"/>
  <c r="P975" i="36" s="1"/>
  <c r="P985" i="36" s="1"/>
  <c r="P995" i="36" s="1"/>
  <c r="P1005" i="36" s="1"/>
  <c r="P41" i="36"/>
  <c r="P51" i="36" s="1"/>
  <c r="P61" i="36" s="1"/>
  <c r="P71" i="36" s="1"/>
  <c r="P81" i="36" s="1"/>
  <c r="P91" i="36" s="1"/>
  <c r="P101" i="36" s="1"/>
  <c r="P111" i="36" s="1"/>
  <c r="P121" i="36" s="1"/>
  <c r="P131" i="36" s="1"/>
  <c r="P141" i="36" s="1"/>
  <c r="P151" i="36" s="1"/>
  <c r="P161" i="36" s="1"/>
  <c r="P171" i="36" s="1"/>
  <c r="P181" i="36" s="1"/>
  <c r="P191" i="36" s="1"/>
  <c r="P201" i="36" s="1"/>
  <c r="P211" i="36" s="1"/>
  <c r="P221" i="36" s="1"/>
  <c r="P231" i="36" s="1"/>
  <c r="P241" i="36" s="1"/>
  <c r="P251" i="36" s="1"/>
  <c r="P261" i="36" s="1"/>
  <c r="P271" i="36" s="1"/>
  <c r="P281" i="36" s="1"/>
  <c r="P291" i="36" s="1"/>
  <c r="P301" i="36" s="1"/>
  <c r="P311" i="36" s="1"/>
  <c r="P321" i="36" s="1"/>
  <c r="P331" i="36" s="1"/>
  <c r="P341" i="36" s="1"/>
  <c r="P351" i="36" s="1"/>
  <c r="P361" i="36" s="1"/>
  <c r="P371" i="36" s="1"/>
  <c r="P381" i="36" s="1"/>
  <c r="P391" i="36" s="1"/>
  <c r="P401" i="36" s="1"/>
  <c r="P411" i="36" s="1"/>
  <c r="P421" i="36" s="1"/>
  <c r="P431" i="36" s="1"/>
  <c r="P441" i="36" s="1"/>
  <c r="P451" i="36" s="1"/>
  <c r="P461" i="36" s="1"/>
  <c r="P471" i="36" s="1"/>
  <c r="P481" i="36" s="1"/>
  <c r="P491" i="36" s="1"/>
  <c r="P501" i="36" s="1"/>
  <c r="P511" i="36" s="1"/>
  <c r="P521" i="36" s="1"/>
  <c r="P531" i="36" s="1"/>
  <c r="P541" i="36" s="1"/>
  <c r="P551" i="36" s="1"/>
  <c r="P561" i="36" s="1"/>
  <c r="P571" i="36" s="1"/>
  <c r="P581" i="36" s="1"/>
  <c r="P591" i="36" s="1"/>
  <c r="P601" i="36" s="1"/>
  <c r="P611" i="36" s="1"/>
  <c r="P621" i="36" s="1"/>
  <c r="P631" i="36" s="1"/>
  <c r="P641" i="36" s="1"/>
  <c r="P651" i="36" s="1"/>
  <c r="P661" i="36" s="1"/>
  <c r="P671" i="36" s="1"/>
  <c r="P681" i="36" s="1"/>
  <c r="P691" i="36" s="1"/>
  <c r="P701" i="36" s="1"/>
  <c r="P711" i="36" s="1"/>
  <c r="P721" i="36" s="1"/>
  <c r="P731" i="36" s="1"/>
  <c r="P741" i="36" s="1"/>
  <c r="P751" i="36" s="1"/>
  <c r="P761" i="36" s="1"/>
  <c r="P771" i="36" s="1"/>
  <c r="P781" i="36" s="1"/>
  <c r="P791" i="36" s="1"/>
  <c r="P801" i="36" s="1"/>
  <c r="P811" i="36" s="1"/>
  <c r="P821" i="36" s="1"/>
  <c r="P831" i="36" s="1"/>
  <c r="P841" i="36" s="1"/>
  <c r="P851" i="36" s="1"/>
  <c r="P861" i="36" s="1"/>
  <c r="P871" i="36" s="1"/>
  <c r="P881" i="36" s="1"/>
  <c r="P891" i="36" s="1"/>
  <c r="P901" i="36" s="1"/>
  <c r="P911" i="36" s="1"/>
  <c r="P921" i="36" s="1"/>
  <c r="P931" i="36" s="1"/>
  <c r="P941" i="36" s="1"/>
  <c r="P951" i="36" s="1"/>
  <c r="P961" i="36" s="1"/>
  <c r="P971" i="36" s="1"/>
  <c r="P981" i="36" s="1"/>
  <c r="P991" i="36" s="1"/>
  <c r="P1001" i="36" s="1"/>
  <c r="P18" i="36"/>
  <c r="P28" i="36" s="1"/>
  <c r="P38" i="36" s="1"/>
  <c r="P48" i="36" s="1"/>
  <c r="P58" i="36" s="1"/>
  <c r="P68" i="36" s="1"/>
  <c r="P78" i="36" s="1"/>
  <c r="P88" i="36" s="1"/>
  <c r="P98" i="36" s="1"/>
  <c r="P108" i="36" s="1"/>
  <c r="P118" i="36" s="1"/>
  <c r="P128" i="36" s="1"/>
  <c r="P138" i="36" s="1"/>
  <c r="P148" i="36" s="1"/>
  <c r="P158" i="36" s="1"/>
  <c r="P168" i="36" s="1"/>
  <c r="P178" i="36" s="1"/>
  <c r="P188" i="36" s="1"/>
  <c r="P198" i="36" s="1"/>
  <c r="P208" i="36" s="1"/>
  <c r="P218" i="36" s="1"/>
  <c r="P228" i="36" s="1"/>
  <c r="P238" i="36" s="1"/>
  <c r="P248" i="36" s="1"/>
  <c r="P258" i="36" s="1"/>
  <c r="P268" i="36" s="1"/>
  <c r="P278" i="36" s="1"/>
  <c r="P288" i="36" s="1"/>
  <c r="P298" i="36" s="1"/>
  <c r="P308" i="36" s="1"/>
  <c r="P318" i="36" s="1"/>
  <c r="P328" i="36" s="1"/>
  <c r="P338" i="36" s="1"/>
  <c r="P348" i="36" s="1"/>
  <c r="P358" i="36" s="1"/>
  <c r="P368" i="36" s="1"/>
  <c r="P378" i="36" s="1"/>
  <c r="P388" i="36" s="1"/>
  <c r="P398" i="36" s="1"/>
  <c r="P408" i="36" s="1"/>
  <c r="P418" i="36" s="1"/>
  <c r="P428" i="36" s="1"/>
  <c r="P438" i="36" s="1"/>
  <c r="P448" i="36" s="1"/>
  <c r="P458" i="36" s="1"/>
  <c r="P468" i="36" s="1"/>
  <c r="P478" i="36" s="1"/>
  <c r="P488" i="36" s="1"/>
  <c r="P498" i="36" s="1"/>
  <c r="P508" i="36" s="1"/>
  <c r="P518" i="36" s="1"/>
  <c r="P528" i="36" s="1"/>
  <c r="P538" i="36" s="1"/>
  <c r="P548" i="36" s="1"/>
  <c r="P558" i="36" s="1"/>
  <c r="P568" i="36" s="1"/>
  <c r="P578" i="36" s="1"/>
  <c r="P588" i="36" s="1"/>
  <c r="P598" i="36" s="1"/>
  <c r="P608" i="36" s="1"/>
  <c r="P618" i="36" s="1"/>
  <c r="P628" i="36" s="1"/>
  <c r="P638" i="36" s="1"/>
  <c r="P648" i="36" s="1"/>
  <c r="P658" i="36" s="1"/>
  <c r="P668" i="36" s="1"/>
  <c r="P678" i="36" s="1"/>
  <c r="P688" i="36" s="1"/>
  <c r="P698" i="36" s="1"/>
  <c r="P708" i="36" s="1"/>
  <c r="P718" i="36" s="1"/>
  <c r="P728" i="36" s="1"/>
  <c r="P738" i="36" s="1"/>
  <c r="P748" i="36" s="1"/>
  <c r="P758" i="36" s="1"/>
  <c r="P768" i="36" s="1"/>
  <c r="P778" i="36" s="1"/>
  <c r="P788" i="36" s="1"/>
  <c r="P798" i="36" s="1"/>
  <c r="P808" i="36" s="1"/>
  <c r="P818" i="36" s="1"/>
  <c r="P828" i="36" s="1"/>
  <c r="P838" i="36" s="1"/>
  <c r="P848" i="36" s="1"/>
  <c r="P858" i="36" s="1"/>
  <c r="P868" i="36" s="1"/>
  <c r="P878" i="36" s="1"/>
  <c r="P888" i="36" s="1"/>
  <c r="P898" i="36" s="1"/>
  <c r="P908" i="36" s="1"/>
  <c r="P918" i="36" s="1"/>
  <c r="P928" i="36" s="1"/>
  <c r="P938" i="36" s="1"/>
  <c r="P948" i="36" s="1"/>
  <c r="P958" i="36" s="1"/>
  <c r="P968" i="36" s="1"/>
  <c r="P978" i="36" s="1"/>
  <c r="P988" i="36" s="1"/>
  <c r="P998" i="36" s="1"/>
  <c r="D5" i="3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4" i="36"/>
  <c r="J5" i="36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E7" i="26"/>
  <c r="E10" i="26"/>
  <c r="A25" i="26"/>
  <c r="B25" i="26"/>
  <c r="C25" i="26"/>
  <c r="A26" i="26"/>
  <c r="B26" i="26"/>
  <c r="C26" i="26" s="1"/>
  <c r="L11" i="35"/>
  <c r="M11" i="35"/>
  <c r="N11" i="35"/>
  <c r="O11" i="35"/>
  <c r="P11" i="35"/>
  <c r="Q11" i="35"/>
  <c r="R11" i="35"/>
  <c r="S11" i="35"/>
  <c r="T11" i="35"/>
  <c r="U11" i="35"/>
  <c r="V11" i="35"/>
  <c r="W11" i="35"/>
  <c r="X11" i="35"/>
  <c r="Y11" i="35"/>
  <c r="Z11" i="35"/>
  <c r="AA11" i="35"/>
  <c r="AB11" i="35"/>
  <c r="AC11" i="35"/>
  <c r="AD11" i="35"/>
  <c r="AE11" i="35"/>
  <c r="AF11" i="35"/>
  <c r="AG11" i="35"/>
  <c r="AH11" i="35"/>
  <c r="AI11" i="35"/>
  <c r="AJ11" i="35"/>
  <c r="AK11" i="35"/>
  <c r="AL11" i="35"/>
  <c r="AM11" i="35"/>
  <c r="AN11" i="35"/>
  <c r="AO11" i="35"/>
  <c r="AP11" i="35"/>
  <c r="AQ11" i="35"/>
  <c r="AR11" i="35"/>
  <c r="AS11" i="35"/>
  <c r="AT11" i="35"/>
  <c r="AU11" i="35"/>
  <c r="AV11" i="35"/>
  <c r="AW11" i="35"/>
  <c r="AX11" i="35"/>
  <c r="AY11" i="35"/>
  <c r="L12" i="35"/>
  <c r="M12" i="35"/>
  <c r="N12" i="35"/>
  <c r="O12" i="35"/>
  <c r="P12" i="35"/>
  <c r="Q12" i="35"/>
  <c r="R12" i="35"/>
  <c r="S12" i="35"/>
  <c r="T12" i="35"/>
  <c r="U12" i="35"/>
  <c r="V12" i="35"/>
  <c r="W12" i="35"/>
  <c r="X12" i="35"/>
  <c r="Y12" i="35"/>
  <c r="Z12" i="35"/>
  <c r="AA12" i="35"/>
  <c r="AB12" i="35"/>
  <c r="AC12" i="35"/>
  <c r="AD12" i="35"/>
  <c r="AE12" i="35"/>
  <c r="AF12" i="35"/>
  <c r="AG12" i="35"/>
  <c r="AH12" i="35"/>
  <c r="AI12" i="35"/>
  <c r="AJ12" i="35"/>
  <c r="AK12" i="35"/>
  <c r="AL12" i="35"/>
  <c r="AM12" i="35"/>
  <c r="AN12" i="35"/>
  <c r="AO12" i="35"/>
  <c r="AP12" i="35"/>
  <c r="AQ12" i="35"/>
  <c r="AR12" i="35"/>
  <c r="AS12" i="35"/>
  <c r="AT12" i="35"/>
  <c r="AU12" i="35"/>
  <c r="AV12" i="35"/>
  <c r="AW12" i="35"/>
  <c r="AX12" i="35"/>
  <c r="AY12" i="35"/>
  <c r="L13" i="35"/>
  <c r="M13" i="35"/>
  <c r="N13" i="35"/>
  <c r="O13" i="35"/>
  <c r="P13" i="35"/>
  <c r="Q13" i="35"/>
  <c r="R13" i="35"/>
  <c r="S13" i="35"/>
  <c r="T13" i="35"/>
  <c r="U13" i="35"/>
  <c r="V13" i="35"/>
  <c r="W13" i="35"/>
  <c r="X13" i="35"/>
  <c r="Y13" i="35"/>
  <c r="Z13" i="35"/>
  <c r="AA13" i="35"/>
  <c r="AB13" i="35"/>
  <c r="AC13" i="35"/>
  <c r="AD13" i="35"/>
  <c r="AE13" i="35"/>
  <c r="AF13" i="35"/>
  <c r="AG13" i="35"/>
  <c r="AH13" i="35"/>
  <c r="AI13" i="35"/>
  <c r="AJ13" i="35"/>
  <c r="AK13" i="35"/>
  <c r="AL13" i="35"/>
  <c r="AM13" i="35"/>
  <c r="AN13" i="35"/>
  <c r="AO13" i="35"/>
  <c r="AP13" i="35"/>
  <c r="AQ13" i="35"/>
  <c r="AR13" i="35"/>
  <c r="AS13" i="35"/>
  <c r="AT13" i="35"/>
  <c r="AU13" i="35"/>
  <c r="AV13" i="35"/>
  <c r="AW13" i="35"/>
  <c r="AX13" i="35"/>
  <c r="AY13" i="35"/>
  <c r="L14" i="35"/>
  <c r="M14" i="35"/>
  <c r="N14" i="35"/>
  <c r="O14" i="35"/>
  <c r="P14" i="35"/>
  <c r="Q14" i="35"/>
  <c r="R14" i="35"/>
  <c r="S14" i="35"/>
  <c r="T14" i="35"/>
  <c r="U14" i="35"/>
  <c r="V14" i="35"/>
  <c r="W14" i="35"/>
  <c r="X14" i="35"/>
  <c r="Y14" i="35"/>
  <c r="Z14" i="35"/>
  <c r="AA14" i="35"/>
  <c r="AB14" i="35"/>
  <c r="AC14" i="35"/>
  <c r="AD14" i="35"/>
  <c r="AE14" i="35"/>
  <c r="AF14" i="35"/>
  <c r="AG14" i="35"/>
  <c r="AH14" i="35"/>
  <c r="AI14" i="35"/>
  <c r="AJ14" i="35"/>
  <c r="AK14" i="35"/>
  <c r="AL14" i="35"/>
  <c r="AM14" i="35"/>
  <c r="AN14" i="35"/>
  <c r="AO14" i="35"/>
  <c r="AP14" i="35"/>
  <c r="AQ14" i="35"/>
  <c r="AR14" i="35"/>
  <c r="AS14" i="35"/>
  <c r="AT14" i="35"/>
  <c r="AU14" i="35"/>
  <c r="AV14" i="35"/>
  <c r="AW14" i="35"/>
  <c r="AX14" i="35"/>
  <c r="AY14" i="35"/>
  <c r="L15" i="35"/>
  <c r="M15" i="35"/>
  <c r="N15" i="35"/>
  <c r="O15" i="35"/>
  <c r="P15" i="35"/>
  <c r="Q15" i="35"/>
  <c r="R15" i="35"/>
  <c r="S15" i="35"/>
  <c r="T15" i="35"/>
  <c r="U15" i="35"/>
  <c r="V15" i="35"/>
  <c r="W15" i="35"/>
  <c r="X15" i="35"/>
  <c r="Y15" i="35"/>
  <c r="Z15" i="35"/>
  <c r="AA15" i="35"/>
  <c r="AB15" i="35"/>
  <c r="AC15" i="35"/>
  <c r="AD15" i="35"/>
  <c r="AE15" i="35"/>
  <c r="AF15" i="35"/>
  <c r="AG15" i="35"/>
  <c r="AH15" i="35"/>
  <c r="AI15" i="35"/>
  <c r="AJ15" i="35"/>
  <c r="AK15" i="35"/>
  <c r="AL15" i="35"/>
  <c r="AM15" i="35"/>
  <c r="AN15" i="35"/>
  <c r="AO15" i="35"/>
  <c r="AP15" i="35"/>
  <c r="AQ15" i="35"/>
  <c r="AR15" i="35"/>
  <c r="AS15" i="35"/>
  <c r="AT15" i="35"/>
  <c r="AU15" i="35"/>
  <c r="AV15" i="35"/>
  <c r="AW15" i="35"/>
  <c r="AX15" i="35"/>
  <c r="AY15" i="35"/>
  <c r="L16" i="35"/>
  <c r="M16" i="35"/>
  <c r="N16" i="35"/>
  <c r="O16" i="35"/>
  <c r="P16" i="35"/>
  <c r="Q16" i="35"/>
  <c r="R16" i="35"/>
  <c r="S16" i="35"/>
  <c r="T16" i="35"/>
  <c r="U16" i="35"/>
  <c r="V16" i="35"/>
  <c r="W16" i="35"/>
  <c r="X16" i="35"/>
  <c r="Y16" i="35"/>
  <c r="Z16" i="35"/>
  <c r="AA16" i="35"/>
  <c r="AB16" i="35"/>
  <c r="AC16" i="35"/>
  <c r="AD16" i="35"/>
  <c r="AE16" i="35"/>
  <c r="AF16" i="35"/>
  <c r="AG16" i="35"/>
  <c r="AH16" i="35"/>
  <c r="AI16" i="35"/>
  <c r="AJ16" i="35"/>
  <c r="AK16" i="35"/>
  <c r="AL16" i="35"/>
  <c r="AM16" i="35"/>
  <c r="AN16" i="35"/>
  <c r="AO16" i="35"/>
  <c r="AP16" i="35"/>
  <c r="AQ16" i="35"/>
  <c r="AR16" i="35"/>
  <c r="AS16" i="35"/>
  <c r="AT16" i="35"/>
  <c r="AU16" i="35"/>
  <c r="AV16" i="35"/>
  <c r="AW16" i="35"/>
  <c r="AX16" i="35"/>
  <c r="AY16" i="35"/>
  <c r="L17" i="35"/>
  <c r="M17" i="35"/>
  <c r="N17" i="35"/>
  <c r="O17" i="35"/>
  <c r="P17" i="35"/>
  <c r="Q17" i="35"/>
  <c r="R17" i="35"/>
  <c r="S17" i="35"/>
  <c r="T17" i="35"/>
  <c r="U17" i="35"/>
  <c r="V17" i="35"/>
  <c r="W17" i="35"/>
  <c r="X17" i="35"/>
  <c r="Y17" i="35"/>
  <c r="Z17" i="35"/>
  <c r="AA17" i="35"/>
  <c r="AB17" i="35"/>
  <c r="AC17" i="35"/>
  <c r="AD17" i="35"/>
  <c r="AE17" i="35"/>
  <c r="AF17" i="35"/>
  <c r="AG17" i="35"/>
  <c r="AH17" i="35"/>
  <c r="AI17" i="35"/>
  <c r="AJ17" i="35"/>
  <c r="AK17" i="35"/>
  <c r="AL17" i="35"/>
  <c r="AM17" i="35"/>
  <c r="AN17" i="35"/>
  <c r="AO17" i="35"/>
  <c r="AP17" i="35"/>
  <c r="AQ17" i="35"/>
  <c r="AR17" i="35"/>
  <c r="AS17" i="35"/>
  <c r="AT17" i="35"/>
  <c r="AU17" i="35"/>
  <c r="AV17" i="35"/>
  <c r="AW17" i="35"/>
  <c r="AX17" i="35"/>
  <c r="AY17" i="35"/>
  <c r="L18" i="35"/>
  <c r="M18" i="35"/>
  <c r="N18" i="35"/>
  <c r="O18" i="35"/>
  <c r="P18" i="35"/>
  <c r="Q18" i="35"/>
  <c r="R18" i="35"/>
  <c r="S18" i="35"/>
  <c r="T18" i="35"/>
  <c r="U18" i="35"/>
  <c r="V18" i="35"/>
  <c r="W18" i="35"/>
  <c r="X18" i="35"/>
  <c r="Y18" i="35"/>
  <c r="Z18" i="35"/>
  <c r="AA18" i="35"/>
  <c r="AB18" i="35"/>
  <c r="AC18" i="35"/>
  <c r="AD18" i="35"/>
  <c r="AE18" i="35"/>
  <c r="AF18" i="35"/>
  <c r="AG18" i="35"/>
  <c r="AH18" i="35"/>
  <c r="AI18" i="35"/>
  <c r="AJ18" i="35"/>
  <c r="AK18" i="35"/>
  <c r="AL18" i="35"/>
  <c r="AM18" i="35"/>
  <c r="AN18" i="35"/>
  <c r="AO18" i="35"/>
  <c r="AP18" i="35"/>
  <c r="AQ18" i="35"/>
  <c r="AR18" i="35"/>
  <c r="AS18" i="35"/>
  <c r="AT18" i="35"/>
  <c r="AU18" i="35"/>
  <c r="AV18" i="35"/>
  <c r="AW18" i="35"/>
  <c r="AX18" i="35"/>
  <c r="AY18" i="35"/>
  <c r="L19" i="35"/>
  <c r="M19" i="35"/>
  <c r="N19" i="35"/>
  <c r="O19" i="35"/>
  <c r="P19" i="35"/>
  <c r="Q19" i="35"/>
  <c r="R19" i="35"/>
  <c r="S19" i="35"/>
  <c r="T19" i="35"/>
  <c r="U19" i="35"/>
  <c r="V19" i="35"/>
  <c r="W19" i="35"/>
  <c r="X19" i="35"/>
  <c r="Y19" i="35"/>
  <c r="Z19" i="35"/>
  <c r="AA19" i="35"/>
  <c r="AB19" i="35"/>
  <c r="AC19" i="35"/>
  <c r="AD19" i="35"/>
  <c r="AE19" i="35"/>
  <c r="AF19" i="35"/>
  <c r="AG19" i="35"/>
  <c r="AH19" i="35"/>
  <c r="AI19" i="35"/>
  <c r="AJ19" i="35"/>
  <c r="AK19" i="35"/>
  <c r="AL19" i="35"/>
  <c r="AM19" i="35"/>
  <c r="AN19" i="35"/>
  <c r="AO19" i="35"/>
  <c r="AP19" i="35"/>
  <c r="AQ19" i="35"/>
  <c r="AR19" i="35"/>
  <c r="AS19" i="35"/>
  <c r="AT19" i="35"/>
  <c r="AU19" i="35"/>
  <c r="AV19" i="35"/>
  <c r="AW19" i="35"/>
  <c r="AX19" i="35"/>
  <c r="AY19" i="35"/>
  <c r="L20" i="35"/>
  <c r="M20" i="35"/>
  <c r="N20" i="35"/>
  <c r="O20" i="35"/>
  <c r="P20" i="35"/>
  <c r="Q20" i="35"/>
  <c r="R20" i="35"/>
  <c r="S20" i="35"/>
  <c r="T20" i="35"/>
  <c r="U20" i="35"/>
  <c r="V20" i="35"/>
  <c r="W20" i="35"/>
  <c r="X20" i="35"/>
  <c r="Y20" i="35"/>
  <c r="Z20" i="35"/>
  <c r="AA20" i="35"/>
  <c r="AB20" i="35"/>
  <c r="AC20" i="35"/>
  <c r="AD20" i="35"/>
  <c r="AE20" i="35"/>
  <c r="AF20" i="35"/>
  <c r="AG20" i="35"/>
  <c r="AH20" i="35"/>
  <c r="AI20" i="35"/>
  <c r="AJ20" i="35"/>
  <c r="AK20" i="35"/>
  <c r="AL20" i="35"/>
  <c r="AM20" i="35"/>
  <c r="AN20" i="35"/>
  <c r="AO20" i="35"/>
  <c r="AP20" i="35"/>
  <c r="AQ20" i="35"/>
  <c r="AR20" i="35"/>
  <c r="AS20" i="35"/>
  <c r="AT20" i="35"/>
  <c r="AU20" i="35"/>
  <c r="AV20" i="35"/>
  <c r="AW20" i="35"/>
  <c r="AX20" i="35"/>
  <c r="AY20" i="35"/>
  <c r="L21" i="35"/>
  <c r="M21" i="35"/>
  <c r="N21" i="35"/>
  <c r="O21" i="35"/>
  <c r="P21" i="35"/>
  <c r="Q21" i="35"/>
  <c r="R21" i="35"/>
  <c r="S21" i="35"/>
  <c r="T21" i="35"/>
  <c r="U21" i="35"/>
  <c r="V21" i="35"/>
  <c r="W21" i="35"/>
  <c r="X21" i="35"/>
  <c r="Y21" i="35"/>
  <c r="Z21" i="35"/>
  <c r="AA21" i="35"/>
  <c r="AB21" i="35"/>
  <c r="AC21" i="35"/>
  <c r="AD21" i="35"/>
  <c r="AE21" i="35"/>
  <c r="AF21" i="35"/>
  <c r="AG21" i="35"/>
  <c r="AH21" i="35"/>
  <c r="AI21" i="35"/>
  <c r="AJ21" i="35"/>
  <c r="AK21" i="35"/>
  <c r="AL21" i="35"/>
  <c r="AM21" i="35"/>
  <c r="AN21" i="35"/>
  <c r="AO21" i="35"/>
  <c r="AP21" i="35"/>
  <c r="AQ21" i="35"/>
  <c r="AR21" i="35"/>
  <c r="AS21" i="35"/>
  <c r="AT21" i="35"/>
  <c r="AU21" i="35"/>
  <c r="AV21" i="35"/>
  <c r="AW21" i="35"/>
  <c r="AX21" i="35"/>
  <c r="AY21" i="35"/>
  <c r="L22" i="35"/>
  <c r="M22" i="35"/>
  <c r="N22" i="35"/>
  <c r="O22" i="35"/>
  <c r="P22" i="35"/>
  <c r="Q22" i="35"/>
  <c r="R22" i="35"/>
  <c r="S22" i="35"/>
  <c r="T22" i="35"/>
  <c r="U22" i="35"/>
  <c r="V22" i="35"/>
  <c r="W22" i="35"/>
  <c r="X22" i="35"/>
  <c r="Y22" i="35"/>
  <c r="Z22" i="35"/>
  <c r="AA22" i="35"/>
  <c r="AB22" i="35"/>
  <c r="AC22" i="35"/>
  <c r="AD22" i="35"/>
  <c r="AE22" i="35"/>
  <c r="AF22" i="35"/>
  <c r="AG22" i="35"/>
  <c r="AH22" i="35"/>
  <c r="AI22" i="35"/>
  <c r="AJ22" i="35"/>
  <c r="AK22" i="35"/>
  <c r="AL22" i="35"/>
  <c r="AM22" i="35"/>
  <c r="AN22" i="35"/>
  <c r="AO22" i="35"/>
  <c r="AP22" i="35"/>
  <c r="AQ22" i="35"/>
  <c r="AR22" i="35"/>
  <c r="AS22" i="35"/>
  <c r="AT22" i="35"/>
  <c r="AU22" i="35"/>
  <c r="AV22" i="35"/>
  <c r="AW22" i="35"/>
  <c r="AX22" i="35"/>
  <c r="AY22" i="35"/>
  <c r="L23" i="35"/>
  <c r="M23" i="35"/>
  <c r="N23" i="35"/>
  <c r="O23" i="35"/>
  <c r="P23" i="35"/>
  <c r="Q23" i="35"/>
  <c r="R23" i="35"/>
  <c r="S23" i="35"/>
  <c r="T23" i="35"/>
  <c r="U23" i="35"/>
  <c r="V23" i="35"/>
  <c r="W23" i="35"/>
  <c r="X23" i="35"/>
  <c r="Y23" i="35"/>
  <c r="Z23" i="35"/>
  <c r="AA23" i="35"/>
  <c r="AB23" i="35"/>
  <c r="AC23" i="35"/>
  <c r="AD23" i="35"/>
  <c r="AE23" i="35"/>
  <c r="AF23" i="35"/>
  <c r="AG23" i="35"/>
  <c r="AH23" i="35"/>
  <c r="AI23" i="35"/>
  <c r="AJ23" i="35"/>
  <c r="AK23" i="35"/>
  <c r="AL23" i="35"/>
  <c r="AM23" i="35"/>
  <c r="AN23" i="35"/>
  <c r="AO23" i="35"/>
  <c r="AP23" i="35"/>
  <c r="AQ23" i="35"/>
  <c r="AR23" i="35"/>
  <c r="AS23" i="35"/>
  <c r="AT23" i="35"/>
  <c r="AU23" i="35"/>
  <c r="AV23" i="35"/>
  <c r="AW23" i="35"/>
  <c r="AX23" i="35"/>
  <c r="AY23" i="35"/>
  <c r="L24" i="35"/>
  <c r="M24" i="35"/>
  <c r="N24" i="35"/>
  <c r="O24" i="35"/>
  <c r="P24" i="35"/>
  <c r="Q24" i="35"/>
  <c r="R24" i="35"/>
  <c r="S24" i="35"/>
  <c r="T24" i="35"/>
  <c r="U24" i="35"/>
  <c r="V24" i="35"/>
  <c r="W24" i="35"/>
  <c r="X24" i="35"/>
  <c r="Y24" i="35"/>
  <c r="Z24" i="35"/>
  <c r="AA24" i="35"/>
  <c r="AB24" i="35"/>
  <c r="AC24" i="35"/>
  <c r="AD24" i="35"/>
  <c r="AE24" i="35"/>
  <c r="AF24" i="35"/>
  <c r="AG24" i="35"/>
  <c r="AH24" i="35"/>
  <c r="AI24" i="35"/>
  <c r="AJ24" i="35"/>
  <c r="AK24" i="35"/>
  <c r="AL24" i="35"/>
  <c r="AM24" i="35"/>
  <c r="AN24" i="35"/>
  <c r="AO24" i="35"/>
  <c r="AP24" i="35"/>
  <c r="AQ24" i="35"/>
  <c r="AR24" i="35"/>
  <c r="AS24" i="35"/>
  <c r="AT24" i="35"/>
  <c r="AU24" i="35"/>
  <c r="AV24" i="35"/>
  <c r="AW24" i="35"/>
  <c r="AX24" i="35"/>
  <c r="AY24" i="35"/>
  <c r="L25" i="35"/>
  <c r="M25" i="35"/>
  <c r="N25" i="35"/>
  <c r="O25" i="35"/>
  <c r="P25" i="35"/>
  <c r="Q25" i="35"/>
  <c r="R25" i="35"/>
  <c r="S25" i="35"/>
  <c r="T25" i="35"/>
  <c r="U25" i="35"/>
  <c r="V25" i="35"/>
  <c r="W25" i="35"/>
  <c r="X25" i="35"/>
  <c r="Y25" i="35"/>
  <c r="Z25" i="35"/>
  <c r="AA25" i="35"/>
  <c r="AB25" i="35"/>
  <c r="AC25" i="35"/>
  <c r="AD25" i="35"/>
  <c r="AE25" i="35"/>
  <c r="AF25" i="35"/>
  <c r="AG25" i="35"/>
  <c r="AH25" i="35"/>
  <c r="AI25" i="35"/>
  <c r="AJ25" i="35"/>
  <c r="AK25" i="35"/>
  <c r="AL25" i="35"/>
  <c r="AM25" i="35"/>
  <c r="AN25" i="35"/>
  <c r="AO25" i="35"/>
  <c r="AP25" i="35"/>
  <c r="AQ25" i="35"/>
  <c r="AR25" i="35"/>
  <c r="AS25" i="35"/>
  <c r="AT25" i="35"/>
  <c r="AU25" i="35"/>
  <c r="AV25" i="35"/>
  <c r="AW25" i="35"/>
  <c r="AX25" i="35"/>
  <c r="AY25" i="35"/>
  <c r="L26" i="35"/>
  <c r="M26" i="35"/>
  <c r="N26" i="35"/>
  <c r="O26" i="35"/>
  <c r="P26" i="35"/>
  <c r="Q26" i="35"/>
  <c r="R26" i="35"/>
  <c r="S26" i="35"/>
  <c r="T26" i="35"/>
  <c r="U26" i="35"/>
  <c r="V26" i="35"/>
  <c r="W26" i="35"/>
  <c r="X26" i="35"/>
  <c r="Y26" i="35"/>
  <c r="Z26" i="35"/>
  <c r="AA26" i="35"/>
  <c r="AB26" i="35"/>
  <c r="AC26" i="35"/>
  <c r="AD26" i="35"/>
  <c r="AE26" i="35"/>
  <c r="AF26" i="35"/>
  <c r="AG26" i="35"/>
  <c r="AH26" i="35"/>
  <c r="AI26" i="35"/>
  <c r="AJ26" i="35"/>
  <c r="AK26" i="35"/>
  <c r="AL26" i="35"/>
  <c r="AM26" i="35"/>
  <c r="AN26" i="35"/>
  <c r="AO26" i="35"/>
  <c r="AP26" i="35"/>
  <c r="AQ26" i="35"/>
  <c r="AR26" i="35"/>
  <c r="AS26" i="35"/>
  <c r="AT26" i="35"/>
  <c r="AU26" i="35"/>
  <c r="AV26" i="35"/>
  <c r="AW26" i="35"/>
  <c r="AX26" i="35"/>
  <c r="AY26" i="35"/>
  <c r="L27" i="35"/>
  <c r="M27" i="35"/>
  <c r="N27" i="35"/>
  <c r="O27" i="35"/>
  <c r="P27" i="35"/>
  <c r="Q27" i="35"/>
  <c r="R27" i="35"/>
  <c r="S27" i="35"/>
  <c r="T27" i="35"/>
  <c r="U27" i="35"/>
  <c r="V27" i="35"/>
  <c r="W27" i="35"/>
  <c r="X27" i="35"/>
  <c r="Y27" i="35"/>
  <c r="Z27" i="35"/>
  <c r="AA27" i="35"/>
  <c r="AB27" i="35"/>
  <c r="AC27" i="35"/>
  <c r="AD27" i="35"/>
  <c r="AE27" i="35"/>
  <c r="AF27" i="35"/>
  <c r="AG27" i="35"/>
  <c r="AH27" i="35"/>
  <c r="AI27" i="35"/>
  <c r="AJ27" i="35"/>
  <c r="AK27" i="35"/>
  <c r="AL27" i="35"/>
  <c r="AM27" i="35"/>
  <c r="AN27" i="35"/>
  <c r="AO27" i="35"/>
  <c r="AP27" i="35"/>
  <c r="AQ27" i="35"/>
  <c r="AR27" i="35"/>
  <c r="AS27" i="35"/>
  <c r="AT27" i="35"/>
  <c r="AU27" i="35"/>
  <c r="AV27" i="35"/>
  <c r="AW27" i="35"/>
  <c r="AX27" i="35"/>
  <c r="AY27" i="35"/>
  <c r="L28" i="35"/>
  <c r="M28" i="35"/>
  <c r="N28" i="35"/>
  <c r="O28" i="35"/>
  <c r="P28" i="35"/>
  <c r="Q28" i="35"/>
  <c r="R28" i="35"/>
  <c r="S28" i="35"/>
  <c r="T28" i="35"/>
  <c r="U28" i="35"/>
  <c r="V28" i="35"/>
  <c r="W28" i="35"/>
  <c r="X28" i="35"/>
  <c r="Y28" i="35"/>
  <c r="Z28" i="35"/>
  <c r="AA28" i="35"/>
  <c r="AB28" i="35"/>
  <c r="AC28" i="35"/>
  <c r="AD28" i="35"/>
  <c r="AE28" i="35"/>
  <c r="AF28" i="35"/>
  <c r="AG28" i="35"/>
  <c r="AH28" i="35"/>
  <c r="AI28" i="35"/>
  <c r="AJ28" i="35"/>
  <c r="AK28" i="35"/>
  <c r="AL28" i="35"/>
  <c r="AM28" i="35"/>
  <c r="AN28" i="35"/>
  <c r="AO28" i="35"/>
  <c r="AP28" i="35"/>
  <c r="AQ28" i="35"/>
  <c r="AR28" i="35"/>
  <c r="AS28" i="35"/>
  <c r="AT28" i="35"/>
  <c r="AU28" i="35"/>
  <c r="AV28" i="35"/>
  <c r="AW28" i="35"/>
  <c r="AX28" i="35"/>
  <c r="AY28" i="35"/>
  <c r="L29" i="35"/>
  <c r="M29" i="35"/>
  <c r="N29" i="35"/>
  <c r="O29" i="35"/>
  <c r="P29" i="35"/>
  <c r="Q29" i="35"/>
  <c r="R29" i="35"/>
  <c r="S29" i="35"/>
  <c r="T29" i="35"/>
  <c r="U29" i="35"/>
  <c r="V29" i="35"/>
  <c r="W29" i="35"/>
  <c r="X29" i="35"/>
  <c r="Y29" i="35"/>
  <c r="Z29" i="35"/>
  <c r="AA29" i="35"/>
  <c r="AB29" i="35"/>
  <c r="AC29" i="35"/>
  <c r="AD29" i="35"/>
  <c r="AE29" i="35"/>
  <c r="AF29" i="35"/>
  <c r="AG29" i="35"/>
  <c r="AH29" i="35"/>
  <c r="AI29" i="35"/>
  <c r="AJ29" i="35"/>
  <c r="AK29" i="35"/>
  <c r="AL29" i="35"/>
  <c r="AM29" i="35"/>
  <c r="AN29" i="35"/>
  <c r="AO29" i="35"/>
  <c r="AP29" i="35"/>
  <c r="AQ29" i="35"/>
  <c r="AR29" i="35"/>
  <c r="AS29" i="35"/>
  <c r="AT29" i="35"/>
  <c r="AU29" i="35"/>
  <c r="AV29" i="35"/>
  <c r="AW29" i="35"/>
  <c r="AX29" i="35"/>
  <c r="AY29" i="35"/>
  <c r="L30" i="35"/>
  <c r="M30" i="35"/>
  <c r="N30" i="35"/>
  <c r="O30" i="35"/>
  <c r="P30" i="35"/>
  <c r="Q30" i="35"/>
  <c r="R30" i="35"/>
  <c r="S30" i="35"/>
  <c r="T30" i="35"/>
  <c r="U30" i="35"/>
  <c r="V30" i="35"/>
  <c r="W30" i="35"/>
  <c r="X30" i="35"/>
  <c r="Y30" i="35"/>
  <c r="Z30" i="35"/>
  <c r="AA30" i="35"/>
  <c r="AB30" i="35"/>
  <c r="AC30" i="35"/>
  <c r="AD30" i="35"/>
  <c r="AE30" i="35"/>
  <c r="AF30" i="35"/>
  <c r="AG30" i="35"/>
  <c r="AH30" i="35"/>
  <c r="AI30" i="35"/>
  <c r="AJ30" i="35"/>
  <c r="AK30" i="35"/>
  <c r="AL30" i="35"/>
  <c r="AM30" i="35"/>
  <c r="AN30" i="35"/>
  <c r="AO30" i="35"/>
  <c r="AP30" i="35"/>
  <c r="AQ30" i="35"/>
  <c r="AR30" i="35"/>
  <c r="AS30" i="35"/>
  <c r="AT30" i="35"/>
  <c r="AU30" i="35"/>
  <c r="AV30" i="35"/>
  <c r="AW30" i="35"/>
  <c r="AX30" i="35"/>
  <c r="AY30" i="35"/>
  <c r="L31" i="35"/>
  <c r="M31" i="35"/>
  <c r="N31" i="35"/>
  <c r="O31" i="35"/>
  <c r="P31" i="35"/>
  <c r="Q31" i="35"/>
  <c r="R31" i="35"/>
  <c r="S31" i="35"/>
  <c r="T31" i="35"/>
  <c r="U31" i="35"/>
  <c r="V31" i="35"/>
  <c r="W31" i="35"/>
  <c r="X31" i="35"/>
  <c r="Y31" i="35"/>
  <c r="Z31" i="35"/>
  <c r="AA31" i="35"/>
  <c r="AB31" i="35"/>
  <c r="AC31" i="35"/>
  <c r="AD31" i="35"/>
  <c r="AE31" i="35"/>
  <c r="AF31" i="35"/>
  <c r="AG31" i="35"/>
  <c r="AH31" i="35"/>
  <c r="AI31" i="35"/>
  <c r="AJ31" i="35"/>
  <c r="AK31" i="35"/>
  <c r="AL31" i="35"/>
  <c r="AM31" i="35"/>
  <c r="AN31" i="35"/>
  <c r="AO31" i="35"/>
  <c r="AP31" i="35"/>
  <c r="AQ31" i="35"/>
  <c r="AR31" i="35"/>
  <c r="AS31" i="35"/>
  <c r="AT31" i="35"/>
  <c r="AU31" i="35"/>
  <c r="AV31" i="35"/>
  <c r="AW31" i="35"/>
  <c r="AX31" i="35"/>
  <c r="AY31" i="35"/>
  <c r="L32" i="35"/>
  <c r="M32" i="35"/>
  <c r="N32" i="35"/>
  <c r="O32" i="35"/>
  <c r="P32" i="35"/>
  <c r="Q32" i="35"/>
  <c r="R32" i="35"/>
  <c r="S32" i="35"/>
  <c r="T32" i="35"/>
  <c r="U32" i="35"/>
  <c r="V32" i="35"/>
  <c r="W32" i="35"/>
  <c r="X32" i="35"/>
  <c r="Y32" i="35"/>
  <c r="Z32" i="35"/>
  <c r="AA32" i="35"/>
  <c r="AB32" i="35"/>
  <c r="AC32" i="35"/>
  <c r="AD32" i="35"/>
  <c r="AE32" i="35"/>
  <c r="AF32" i="35"/>
  <c r="AG32" i="35"/>
  <c r="AH32" i="35"/>
  <c r="AI32" i="35"/>
  <c r="AJ32" i="35"/>
  <c r="AK32" i="35"/>
  <c r="AL32" i="35"/>
  <c r="AM32" i="35"/>
  <c r="AN32" i="35"/>
  <c r="AO32" i="35"/>
  <c r="AP32" i="35"/>
  <c r="AQ32" i="35"/>
  <c r="AR32" i="35"/>
  <c r="AS32" i="35"/>
  <c r="AT32" i="35"/>
  <c r="AU32" i="35"/>
  <c r="AV32" i="35"/>
  <c r="AW32" i="35"/>
  <c r="AX32" i="35"/>
  <c r="AY32" i="35"/>
  <c r="L33" i="35"/>
  <c r="M33" i="35"/>
  <c r="N33" i="35"/>
  <c r="O33" i="35"/>
  <c r="P33" i="35"/>
  <c r="Q33" i="35"/>
  <c r="R33" i="35"/>
  <c r="S33" i="35"/>
  <c r="T33" i="35"/>
  <c r="U33" i="35"/>
  <c r="V33" i="35"/>
  <c r="W33" i="35"/>
  <c r="X33" i="35"/>
  <c r="Y33" i="35"/>
  <c r="Z33" i="35"/>
  <c r="AA33" i="35"/>
  <c r="AB33" i="35"/>
  <c r="AC33" i="35"/>
  <c r="AD33" i="35"/>
  <c r="AE33" i="35"/>
  <c r="AF33" i="35"/>
  <c r="AG33" i="35"/>
  <c r="AH33" i="35"/>
  <c r="AI33" i="35"/>
  <c r="AJ33" i="35"/>
  <c r="AK33" i="35"/>
  <c r="AL33" i="35"/>
  <c r="AM33" i="35"/>
  <c r="AN33" i="35"/>
  <c r="AO33" i="35"/>
  <c r="AP33" i="35"/>
  <c r="AQ33" i="35"/>
  <c r="AR33" i="35"/>
  <c r="AS33" i="35"/>
  <c r="AT33" i="35"/>
  <c r="AU33" i="35"/>
  <c r="AV33" i="35"/>
  <c r="AW33" i="35"/>
  <c r="AX33" i="35"/>
  <c r="AY33" i="35"/>
  <c r="L34" i="35"/>
  <c r="M34" i="35"/>
  <c r="N34" i="35"/>
  <c r="O34" i="35"/>
  <c r="P34" i="35"/>
  <c r="Q34" i="35"/>
  <c r="R34" i="35"/>
  <c r="S34" i="35"/>
  <c r="T34" i="35"/>
  <c r="U34" i="35"/>
  <c r="V34" i="35"/>
  <c r="W34" i="35"/>
  <c r="X34" i="35"/>
  <c r="Y34" i="35"/>
  <c r="Z34" i="35"/>
  <c r="AA34" i="35"/>
  <c r="AB34" i="35"/>
  <c r="AC34" i="35"/>
  <c r="AD34" i="35"/>
  <c r="AE34" i="35"/>
  <c r="AF34" i="35"/>
  <c r="AG34" i="35"/>
  <c r="AH34" i="35"/>
  <c r="AI34" i="35"/>
  <c r="AJ34" i="35"/>
  <c r="AK34" i="35"/>
  <c r="AL34" i="35"/>
  <c r="AM34" i="35"/>
  <c r="AN34" i="35"/>
  <c r="AO34" i="35"/>
  <c r="AP34" i="35"/>
  <c r="AQ34" i="35"/>
  <c r="AR34" i="35"/>
  <c r="AS34" i="35"/>
  <c r="AT34" i="35"/>
  <c r="AU34" i="35"/>
  <c r="AV34" i="35"/>
  <c r="AW34" i="35"/>
  <c r="AX34" i="35"/>
  <c r="AY34" i="35"/>
  <c r="L35" i="35"/>
  <c r="M35" i="35"/>
  <c r="N35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AY35" i="35"/>
  <c r="L36" i="35"/>
  <c r="M36" i="35"/>
  <c r="N36" i="35"/>
  <c r="O36" i="35"/>
  <c r="P36" i="35"/>
  <c r="Q36" i="35"/>
  <c r="R36" i="35"/>
  <c r="S36" i="35"/>
  <c r="T36" i="35"/>
  <c r="U36" i="35"/>
  <c r="V36" i="35"/>
  <c r="W36" i="35"/>
  <c r="X36" i="35"/>
  <c r="Y36" i="35"/>
  <c r="Z36" i="35"/>
  <c r="AA36" i="35"/>
  <c r="AB36" i="35"/>
  <c r="AC36" i="35"/>
  <c r="AD36" i="35"/>
  <c r="AE36" i="35"/>
  <c r="AF36" i="35"/>
  <c r="AG36" i="35"/>
  <c r="AH36" i="35"/>
  <c r="AI36" i="35"/>
  <c r="AJ36" i="35"/>
  <c r="AK36" i="35"/>
  <c r="AL36" i="35"/>
  <c r="AM36" i="35"/>
  <c r="AN36" i="35"/>
  <c r="AO36" i="35"/>
  <c r="AP36" i="35"/>
  <c r="AQ36" i="35"/>
  <c r="AR36" i="35"/>
  <c r="AS36" i="35"/>
  <c r="AT36" i="35"/>
  <c r="AU36" i="35"/>
  <c r="AV36" i="35"/>
  <c r="AW36" i="35"/>
  <c r="AX36" i="35"/>
  <c r="AY36" i="35"/>
  <c r="L37" i="35"/>
  <c r="M37" i="35"/>
  <c r="N37" i="35"/>
  <c r="O37" i="35"/>
  <c r="P37" i="35"/>
  <c r="Q37" i="35"/>
  <c r="R37" i="35"/>
  <c r="S37" i="35"/>
  <c r="T37" i="35"/>
  <c r="U37" i="35"/>
  <c r="V37" i="35"/>
  <c r="W37" i="35"/>
  <c r="X37" i="35"/>
  <c r="Y37" i="35"/>
  <c r="Z37" i="35"/>
  <c r="AA37" i="35"/>
  <c r="AB37" i="35"/>
  <c r="AC37" i="35"/>
  <c r="AD37" i="35"/>
  <c r="AE37" i="35"/>
  <c r="AF37" i="35"/>
  <c r="AG37" i="35"/>
  <c r="AH37" i="35"/>
  <c r="AI37" i="35"/>
  <c r="AJ37" i="35"/>
  <c r="AK37" i="35"/>
  <c r="AL37" i="35"/>
  <c r="AM37" i="35"/>
  <c r="AN37" i="35"/>
  <c r="AO37" i="35"/>
  <c r="AP37" i="35"/>
  <c r="AQ37" i="35"/>
  <c r="AR37" i="35"/>
  <c r="AS37" i="35"/>
  <c r="AT37" i="35"/>
  <c r="AU37" i="35"/>
  <c r="AV37" i="35"/>
  <c r="AW37" i="35"/>
  <c r="AX37" i="35"/>
  <c r="AY37" i="35"/>
  <c r="L38" i="35"/>
  <c r="M38" i="35"/>
  <c r="N38" i="35"/>
  <c r="O38" i="35"/>
  <c r="P38" i="35"/>
  <c r="Q38" i="35"/>
  <c r="R38" i="35"/>
  <c r="S38" i="35"/>
  <c r="T38" i="35"/>
  <c r="U38" i="35"/>
  <c r="V38" i="35"/>
  <c r="W38" i="35"/>
  <c r="X38" i="35"/>
  <c r="Y38" i="35"/>
  <c r="Z38" i="35"/>
  <c r="AA38" i="35"/>
  <c r="AB38" i="35"/>
  <c r="AC38" i="35"/>
  <c r="AD38" i="35"/>
  <c r="AE38" i="35"/>
  <c r="AF38" i="35"/>
  <c r="AG38" i="35"/>
  <c r="AH38" i="35"/>
  <c r="AI38" i="35"/>
  <c r="AJ38" i="35"/>
  <c r="AK38" i="35"/>
  <c r="AL38" i="35"/>
  <c r="AM38" i="35"/>
  <c r="AN38" i="35"/>
  <c r="AO38" i="35"/>
  <c r="AP38" i="35"/>
  <c r="AQ38" i="35"/>
  <c r="AR38" i="35"/>
  <c r="AS38" i="35"/>
  <c r="AT38" i="35"/>
  <c r="AU38" i="35"/>
  <c r="AV38" i="35"/>
  <c r="AW38" i="35"/>
  <c r="AX38" i="35"/>
  <c r="AY38" i="35"/>
  <c r="L39" i="35"/>
  <c r="M39" i="35"/>
  <c r="N39" i="35"/>
  <c r="O39" i="35"/>
  <c r="P39" i="35"/>
  <c r="Q39" i="35"/>
  <c r="R39" i="35"/>
  <c r="S39" i="35"/>
  <c r="T39" i="35"/>
  <c r="U39" i="35"/>
  <c r="V39" i="35"/>
  <c r="W39" i="35"/>
  <c r="X39" i="35"/>
  <c r="Y39" i="35"/>
  <c r="Z39" i="35"/>
  <c r="AA39" i="35"/>
  <c r="AB39" i="35"/>
  <c r="AC39" i="35"/>
  <c r="AD39" i="35"/>
  <c r="AE39" i="35"/>
  <c r="AF39" i="35"/>
  <c r="AG39" i="35"/>
  <c r="AH39" i="35"/>
  <c r="AI39" i="35"/>
  <c r="AJ39" i="35"/>
  <c r="AK39" i="35"/>
  <c r="AL39" i="35"/>
  <c r="AM39" i="35"/>
  <c r="AN39" i="35"/>
  <c r="AO39" i="35"/>
  <c r="AP39" i="35"/>
  <c r="AQ39" i="35"/>
  <c r="AR39" i="35"/>
  <c r="AS39" i="35"/>
  <c r="AT39" i="35"/>
  <c r="AU39" i="35"/>
  <c r="AV39" i="35"/>
  <c r="AW39" i="35"/>
  <c r="AX39" i="35"/>
  <c r="AY39" i="35"/>
  <c r="L40" i="35"/>
  <c r="M40" i="35"/>
  <c r="N40" i="35"/>
  <c r="O40" i="35"/>
  <c r="P40" i="35"/>
  <c r="Q40" i="35"/>
  <c r="R40" i="35"/>
  <c r="S40" i="35"/>
  <c r="T40" i="35"/>
  <c r="U40" i="35"/>
  <c r="V40" i="35"/>
  <c r="W40" i="35"/>
  <c r="X40" i="35"/>
  <c r="Y40" i="35"/>
  <c r="Z40" i="35"/>
  <c r="AA40" i="35"/>
  <c r="AB40" i="35"/>
  <c r="AC40" i="35"/>
  <c r="AD40" i="35"/>
  <c r="AE40" i="35"/>
  <c r="AF40" i="35"/>
  <c r="AG40" i="35"/>
  <c r="AH40" i="35"/>
  <c r="AI40" i="35"/>
  <c r="AJ40" i="35"/>
  <c r="AK40" i="35"/>
  <c r="AL40" i="35"/>
  <c r="AM40" i="35"/>
  <c r="AN40" i="35"/>
  <c r="AO40" i="35"/>
  <c r="AP40" i="35"/>
  <c r="AQ40" i="35"/>
  <c r="AR40" i="35"/>
  <c r="AS40" i="35"/>
  <c r="AT40" i="35"/>
  <c r="AU40" i="35"/>
  <c r="AV40" i="35"/>
  <c r="AW40" i="35"/>
  <c r="AX40" i="35"/>
  <c r="AY40" i="35"/>
  <c r="L41" i="35"/>
  <c r="M41" i="35"/>
  <c r="N41" i="35"/>
  <c r="O41" i="35"/>
  <c r="P41" i="35"/>
  <c r="Q41" i="35"/>
  <c r="R41" i="35"/>
  <c r="S41" i="35"/>
  <c r="T41" i="35"/>
  <c r="U41" i="35"/>
  <c r="V41" i="35"/>
  <c r="W41" i="35"/>
  <c r="X41" i="35"/>
  <c r="Y41" i="35"/>
  <c r="Z41" i="35"/>
  <c r="AA41" i="35"/>
  <c r="AB41" i="35"/>
  <c r="AC41" i="35"/>
  <c r="AD41" i="35"/>
  <c r="AE41" i="35"/>
  <c r="AF41" i="35"/>
  <c r="AG41" i="35"/>
  <c r="AH41" i="35"/>
  <c r="AI41" i="35"/>
  <c r="AJ41" i="35"/>
  <c r="AK41" i="35"/>
  <c r="AL41" i="35"/>
  <c r="AM41" i="35"/>
  <c r="AN41" i="35"/>
  <c r="AO41" i="35"/>
  <c r="AP41" i="35"/>
  <c r="AQ41" i="35"/>
  <c r="AR41" i="35"/>
  <c r="AS41" i="35"/>
  <c r="AT41" i="35"/>
  <c r="AU41" i="35"/>
  <c r="AV41" i="35"/>
  <c r="AW41" i="35"/>
  <c r="AX41" i="35"/>
  <c r="AY41" i="35"/>
  <c r="L42" i="35"/>
  <c r="M42" i="35"/>
  <c r="N42" i="35"/>
  <c r="O42" i="35"/>
  <c r="P42" i="35"/>
  <c r="Q42" i="35"/>
  <c r="R42" i="35"/>
  <c r="S42" i="35"/>
  <c r="T42" i="35"/>
  <c r="U42" i="35"/>
  <c r="V42" i="35"/>
  <c r="W42" i="35"/>
  <c r="X42" i="35"/>
  <c r="Y42" i="35"/>
  <c r="Z42" i="35"/>
  <c r="AA42" i="35"/>
  <c r="AB42" i="35"/>
  <c r="AC42" i="35"/>
  <c r="AD42" i="35"/>
  <c r="AE42" i="35"/>
  <c r="AF42" i="35"/>
  <c r="AG42" i="35"/>
  <c r="AH42" i="35"/>
  <c r="AI42" i="35"/>
  <c r="AJ42" i="35"/>
  <c r="AK42" i="35"/>
  <c r="AL42" i="35"/>
  <c r="AM42" i="35"/>
  <c r="AN42" i="35"/>
  <c r="AO42" i="35"/>
  <c r="AP42" i="35"/>
  <c r="AQ42" i="35"/>
  <c r="AR42" i="35"/>
  <c r="AS42" i="35"/>
  <c r="AT42" i="35"/>
  <c r="AU42" i="35"/>
  <c r="AV42" i="35"/>
  <c r="AW42" i="35"/>
  <c r="AX42" i="35"/>
  <c r="AY42" i="35"/>
  <c r="L43" i="35"/>
  <c r="M43" i="35"/>
  <c r="N43" i="35"/>
  <c r="O43" i="35"/>
  <c r="P43" i="35"/>
  <c r="Q43" i="35"/>
  <c r="R43" i="35"/>
  <c r="S43" i="35"/>
  <c r="T43" i="35"/>
  <c r="U43" i="35"/>
  <c r="V43" i="35"/>
  <c r="W43" i="35"/>
  <c r="X43" i="35"/>
  <c r="Y43" i="35"/>
  <c r="Z43" i="35"/>
  <c r="AA43" i="35"/>
  <c r="AB43" i="35"/>
  <c r="AC43" i="35"/>
  <c r="AD43" i="35"/>
  <c r="AE43" i="35"/>
  <c r="AF43" i="35"/>
  <c r="AG43" i="35"/>
  <c r="AH43" i="35"/>
  <c r="AI43" i="35"/>
  <c r="AJ43" i="35"/>
  <c r="AK43" i="35"/>
  <c r="AL43" i="35"/>
  <c r="AM43" i="35"/>
  <c r="AN43" i="35"/>
  <c r="AO43" i="35"/>
  <c r="AP43" i="35"/>
  <c r="AQ43" i="35"/>
  <c r="AR43" i="35"/>
  <c r="AS43" i="35"/>
  <c r="AT43" i="35"/>
  <c r="AU43" i="35"/>
  <c r="AV43" i="35"/>
  <c r="AW43" i="35"/>
  <c r="AX43" i="35"/>
  <c r="AY43" i="35"/>
  <c r="L44" i="35"/>
  <c r="M44" i="35"/>
  <c r="N44" i="35"/>
  <c r="O44" i="35"/>
  <c r="P44" i="35"/>
  <c r="Q44" i="35"/>
  <c r="R44" i="35"/>
  <c r="S44" i="35"/>
  <c r="T44" i="35"/>
  <c r="U44" i="35"/>
  <c r="V44" i="35"/>
  <c r="W44" i="35"/>
  <c r="X44" i="35"/>
  <c r="Y44" i="35"/>
  <c r="Z44" i="35"/>
  <c r="AA44" i="35"/>
  <c r="AB44" i="35"/>
  <c r="AC44" i="35"/>
  <c r="AD44" i="35"/>
  <c r="AE44" i="35"/>
  <c r="AF44" i="35"/>
  <c r="AG44" i="35"/>
  <c r="AH44" i="35"/>
  <c r="AI44" i="35"/>
  <c r="AJ44" i="35"/>
  <c r="AK44" i="35"/>
  <c r="AL44" i="35"/>
  <c r="AM44" i="35"/>
  <c r="AN44" i="35"/>
  <c r="AO44" i="35"/>
  <c r="AP44" i="35"/>
  <c r="AQ44" i="35"/>
  <c r="AR44" i="35"/>
  <c r="AS44" i="35"/>
  <c r="AT44" i="35"/>
  <c r="AU44" i="35"/>
  <c r="AV44" i="35"/>
  <c r="AW44" i="35"/>
  <c r="AX44" i="35"/>
  <c r="AY44" i="35"/>
  <c r="L45" i="35"/>
  <c r="M45" i="35"/>
  <c r="N45" i="35"/>
  <c r="O45" i="35"/>
  <c r="P45" i="35"/>
  <c r="Q45" i="35"/>
  <c r="R45" i="35"/>
  <c r="S45" i="35"/>
  <c r="T45" i="35"/>
  <c r="U45" i="35"/>
  <c r="V45" i="35"/>
  <c r="W45" i="35"/>
  <c r="X45" i="35"/>
  <c r="Y45" i="35"/>
  <c r="Z45" i="35"/>
  <c r="AA45" i="35"/>
  <c r="AB45" i="35"/>
  <c r="AC45" i="35"/>
  <c r="AD45" i="35"/>
  <c r="AE45" i="35"/>
  <c r="AF45" i="35"/>
  <c r="AG45" i="35"/>
  <c r="AH45" i="35"/>
  <c r="AI45" i="35"/>
  <c r="AJ45" i="35"/>
  <c r="AK45" i="35"/>
  <c r="AL45" i="35"/>
  <c r="AM45" i="35"/>
  <c r="AN45" i="35"/>
  <c r="AO45" i="35"/>
  <c r="AP45" i="35"/>
  <c r="AQ45" i="35"/>
  <c r="AR45" i="35"/>
  <c r="AS45" i="35"/>
  <c r="AT45" i="35"/>
  <c r="AU45" i="35"/>
  <c r="AV45" i="35"/>
  <c r="AW45" i="35"/>
  <c r="AX45" i="35"/>
  <c r="AY45" i="35"/>
  <c r="L46" i="35"/>
  <c r="M46" i="35"/>
  <c r="N46" i="35"/>
  <c r="O46" i="35"/>
  <c r="P46" i="35"/>
  <c r="Q46" i="35"/>
  <c r="R46" i="35"/>
  <c r="S46" i="35"/>
  <c r="T46" i="35"/>
  <c r="U46" i="35"/>
  <c r="V46" i="35"/>
  <c r="W46" i="35"/>
  <c r="X46" i="35"/>
  <c r="Y46" i="35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AM46" i="35"/>
  <c r="AN46" i="35"/>
  <c r="AO46" i="35"/>
  <c r="AP46" i="35"/>
  <c r="AQ46" i="35"/>
  <c r="AR46" i="35"/>
  <c r="AS46" i="35"/>
  <c r="AT46" i="35"/>
  <c r="AU46" i="35"/>
  <c r="AV46" i="35"/>
  <c r="AW46" i="35"/>
  <c r="AX46" i="35"/>
  <c r="AY46" i="35"/>
  <c r="L47" i="35"/>
  <c r="M47" i="35"/>
  <c r="N47" i="35"/>
  <c r="O47" i="35"/>
  <c r="P47" i="35"/>
  <c r="Q47" i="35"/>
  <c r="R47" i="35"/>
  <c r="S47" i="35"/>
  <c r="T47" i="35"/>
  <c r="U47" i="35"/>
  <c r="V47" i="35"/>
  <c r="W47" i="35"/>
  <c r="X47" i="35"/>
  <c r="Y47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AM47" i="35"/>
  <c r="AN47" i="35"/>
  <c r="AO47" i="35"/>
  <c r="AP47" i="35"/>
  <c r="AQ47" i="35"/>
  <c r="AR47" i="35"/>
  <c r="AS47" i="35"/>
  <c r="AT47" i="35"/>
  <c r="AU47" i="35"/>
  <c r="AV47" i="35"/>
  <c r="AW47" i="35"/>
  <c r="AX47" i="35"/>
  <c r="AY47" i="35"/>
  <c r="L48" i="35"/>
  <c r="M48" i="35"/>
  <c r="N48" i="35"/>
  <c r="O48" i="35"/>
  <c r="P48" i="35"/>
  <c r="Q48" i="35"/>
  <c r="R48" i="35"/>
  <c r="S48" i="35"/>
  <c r="T48" i="35"/>
  <c r="U48" i="35"/>
  <c r="V48" i="35"/>
  <c r="W48" i="35"/>
  <c r="X48" i="35"/>
  <c r="Y48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AM48" i="35"/>
  <c r="AN48" i="35"/>
  <c r="AO48" i="35"/>
  <c r="AP48" i="35"/>
  <c r="AQ48" i="35"/>
  <c r="AR48" i="35"/>
  <c r="AS48" i="35"/>
  <c r="AT48" i="35"/>
  <c r="AU48" i="35"/>
  <c r="AV48" i="35"/>
  <c r="AW48" i="35"/>
  <c r="AX48" i="35"/>
  <c r="AY48" i="35"/>
  <c r="L49" i="35"/>
  <c r="M49" i="35"/>
  <c r="N49" i="35"/>
  <c r="O49" i="35"/>
  <c r="P49" i="35"/>
  <c r="Q49" i="35"/>
  <c r="R49" i="35"/>
  <c r="S49" i="35"/>
  <c r="T49" i="35"/>
  <c r="U49" i="35"/>
  <c r="V49" i="35"/>
  <c r="W49" i="35"/>
  <c r="X49" i="35"/>
  <c r="Y49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AM49" i="35"/>
  <c r="AN49" i="35"/>
  <c r="AO49" i="35"/>
  <c r="AP49" i="35"/>
  <c r="AQ49" i="35"/>
  <c r="AR49" i="35"/>
  <c r="AS49" i="35"/>
  <c r="AT49" i="35"/>
  <c r="AU49" i="35"/>
  <c r="AV49" i="35"/>
  <c r="AW49" i="35"/>
  <c r="AX49" i="35"/>
  <c r="AY49" i="35"/>
  <c r="M10" i="35"/>
  <c r="N10" i="35"/>
  <c r="O10" i="35"/>
  <c r="P10" i="35"/>
  <c r="Q10" i="35"/>
  <c r="R10" i="35"/>
  <c r="S10" i="35"/>
  <c r="T10" i="35"/>
  <c r="U10" i="35"/>
  <c r="V10" i="35"/>
  <c r="W10" i="35"/>
  <c r="X10" i="35"/>
  <c r="Y10" i="35"/>
  <c r="Z10" i="35"/>
  <c r="AA10" i="35"/>
  <c r="AB10" i="35"/>
  <c r="AC10" i="35"/>
  <c r="AD10" i="35"/>
  <c r="AE10" i="35"/>
  <c r="AF10" i="35"/>
  <c r="AG10" i="35"/>
  <c r="AH10" i="35"/>
  <c r="AI10" i="35"/>
  <c r="AJ10" i="35"/>
  <c r="AK10" i="35"/>
  <c r="AL10" i="35"/>
  <c r="AM10" i="35"/>
  <c r="AN10" i="35"/>
  <c r="AO10" i="35"/>
  <c r="AP10" i="35"/>
  <c r="AQ10" i="35"/>
  <c r="AR10" i="35"/>
  <c r="AS10" i="35"/>
  <c r="AT10" i="35"/>
  <c r="AU10" i="35"/>
  <c r="AV10" i="35"/>
  <c r="AW10" i="35"/>
  <c r="AX10" i="35"/>
  <c r="AY10" i="35"/>
  <c r="L10" i="35"/>
  <c r="K10" i="26"/>
  <c r="J10" i="26"/>
  <c r="K9" i="26"/>
  <c r="J9" i="26"/>
  <c r="K7" i="26"/>
  <c r="J7" i="26"/>
  <c r="K6" i="26"/>
  <c r="J6" i="26"/>
  <c r="BQ45" i="35"/>
  <c r="BQ44" i="35"/>
  <c r="BQ43" i="35"/>
  <c r="H43" i="35"/>
  <c r="G43" i="35"/>
  <c r="E43" i="35" s="1"/>
  <c r="A43" i="35"/>
  <c r="BQ42" i="35"/>
  <c r="H42" i="35"/>
  <c r="G42" i="35"/>
  <c r="E42" i="35" s="1"/>
  <c r="A42" i="35"/>
  <c r="BQ41" i="35"/>
  <c r="H41" i="35"/>
  <c r="G41" i="35"/>
  <c r="E41" i="35" s="1"/>
  <c r="A41" i="35"/>
  <c r="BQ40" i="35"/>
  <c r="H40" i="35"/>
  <c r="G40" i="35"/>
  <c r="E40" i="35" s="1"/>
  <c r="A40" i="35"/>
  <c r="BQ39" i="35"/>
  <c r="H39" i="35"/>
  <c r="G39" i="35"/>
  <c r="E39" i="35" s="1"/>
  <c r="A39" i="35"/>
  <c r="BQ38" i="35"/>
  <c r="H38" i="35"/>
  <c r="G38" i="35"/>
  <c r="E38" i="35" s="1"/>
  <c r="A38" i="35"/>
  <c r="BQ37" i="35"/>
  <c r="H37" i="35"/>
  <c r="G37" i="35"/>
  <c r="A37" i="35"/>
  <c r="BQ36" i="35"/>
  <c r="H36" i="35"/>
  <c r="G36" i="35"/>
  <c r="A36" i="35"/>
  <c r="BQ35" i="35"/>
  <c r="H35" i="35"/>
  <c r="G35" i="35"/>
  <c r="A35" i="35"/>
  <c r="BQ34" i="35"/>
  <c r="H34" i="35"/>
  <c r="G34" i="35"/>
  <c r="A34" i="35"/>
  <c r="BQ33" i="35"/>
  <c r="H33" i="35"/>
  <c r="G33" i="35"/>
  <c r="E33" i="35" s="1"/>
  <c r="A33" i="35"/>
  <c r="BQ32" i="35"/>
  <c r="H32" i="35"/>
  <c r="G32" i="35"/>
  <c r="E32" i="35" s="1"/>
  <c r="A32" i="35"/>
  <c r="BQ31" i="35"/>
  <c r="H31" i="35"/>
  <c r="G31" i="35"/>
  <c r="E31" i="35" s="1"/>
  <c r="A31" i="35"/>
  <c r="BQ30" i="35"/>
  <c r="H30" i="35"/>
  <c r="G30" i="35"/>
  <c r="E30" i="35" s="1"/>
  <c r="A30" i="35"/>
  <c r="BQ29" i="35"/>
  <c r="H29" i="35"/>
  <c r="G29" i="35"/>
  <c r="E29" i="35" s="1"/>
  <c r="A29" i="35"/>
  <c r="BQ28" i="35"/>
  <c r="H28" i="35"/>
  <c r="G28" i="35"/>
  <c r="E28" i="35" s="1"/>
  <c r="A28" i="35"/>
  <c r="BQ27" i="35"/>
  <c r="H27" i="35"/>
  <c r="G27" i="35"/>
  <c r="A27" i="35"/>
  <c r="BQ26" i="35"/>
  <c r="H26" i="35"/>
  <c r="G26" i="35"/>
  <c r="A26" i="35"/>
  <c r="BQ25" i="35"/>
  <c r="H25" i="35"/>
  <c r="G25" i="35"/>
  <c r="E25" i="35" s="1"/>
  <c r="A25" i="35"/>
  <c r="BQ24" i="35"/>
  <c r="H24" i="35"/>
  <c r="G24" i="35"/>
  <c r="E24" i="35" s="1"/>
  <c r="A24" i="35"/>
  <c r="BQ23" i="35"/>
  <c r="H23" i="35"/>
  <c r="G23" i="35"/>
  <c r="E23" i="35" s="1"/>
  <c r="A23" i="35"/>
  <c r="BQ22" i="35"/>
  <c r="H22" i="35"/>
  <c r="G22" i="35"/>
  <c r="E22" i="35"/>
  <c r="A22" i="35"/>
  <c r="BQ21" i="35"/>
  <c r="H21" i="35"/>
  <c r="G21" i="35"/>
  <c r="E21" i="35"/>
  <c r="A21" i="35"/>
  <c r="BQ20" i="35"/>
  <c r="H20" i="35"/>
  <c r="G20" i="35"/>
  <c r="E20" i="35"/>
  <c r="A20" i="35"/>
  <c r="BQ19" i="35"/>
  <c r="H19" i="35"/>
  <c r="G19" i="35"/>
  <c r="A19" i="35"/>
  <c r="BQ18" i="35"/>
  <c r="H18" i="35"/>
  <c r="G18" i="35"/>
  <c r="E18" i="35" s="1"/>
  <c r="A18" i="35"/>
  <c r="BQ17" i="35"/>
  <c r="H17" i="35"/>
  <c r="G17" i="35"/>
  <c r="E17" i="35"/>
  <c r="A17" i="35"/>
  <c r="BQ16" i="35"/>
  <c r="H16" i="35"/>
  <c r="G16" i="35"/>
  <c r="E16" i="35"/>
  <c r="A16" i="35"/>
  <c r="BQ15" i="35"/>
  <c r="H15" i="35"/>
  <c r="G15" i="35"/>
  <c r="E15" i="35"/>
  <c r="A15" i="35"/>
  <c r="BQ14" i="35"/>
  <c r="H14" i="35"/>
  <c r="G14" i="35"/>
  <c r="E14" i="35"/>
  <c r="A14" i="35"/>
  <c r="BQ13" i="35"/>
  <c r="H13" i="35"/>
  <c r="G13" i="35"/>
  <c r="E13" i="35"/>
  <c r="A13" i="35"/>
  <c r="BQ12" i="35"/>
  <c r="H12" i="35"/>
  <c r="G12" i="35"/>
  <c r="A12" i="35"/>
  <c r="BQ11" i="35"/>
  <c r="H11" i="35"/>
  <c r="G11" i="35"/>
  <c r="A11" i="35"/>
  <c r="DA10" i="35"/>
  <c r="CZ10" i="35"/>
  <c r="CY10" i="35"/>
  <c r="CX10" i="35"/>
  <c r="CW10" i="35"/>
  <c r="CV10" i="35"/>
  <c r="CU10" i="35"/>
  <c r="CT10" i="35"/>
  <c r="CS10" i="35"/>
  <c r="CR10" i="35"/>
  <c r="CQ10" i="35"/>
  <c r="CP10" i="35"/>
  <c r="CO10" i="35"/>
  <c r="CN10" i="35"/>
  <c r="CM10" i="35"/>
  <c r="CL10" i="35"/>
  <c r="CK10" i="35"/>
  <c r="CJ10" i="35"/>
  <c r="CI10" i="35"/>
  <c r="CH10" i="35"/>
  <c r="CG10" i="35"/>
  <c r="CF10" i="35"/>
  <c r="CE10" i="35"/>
  <c r="CD10" i="35"/>
  <c r="CC10" i="35"/>
  <c r="CB10" i="35"/>
  <c r="CA10" i="35"/>
  <c r="BZ10" i="35"/>
  <c r="BY10" i="35"/>
  <c r="BX10" i="35"/>
  <c r="BW10" i="35"/>
  <c r="BV10" i="35"/>
  <c r="BU10" i="35"/>
  <c r="BT10" i="35"/>
  <c r="BS10" i="35"/>
  <c r="H10" i="35"/>
  <c r="G10" i="35"/>
  <c r="A10" i="35"/>
  <c r="BV9" i="35"/>
  <c r="H9" i="35"/>
  <c r="G9" i="35"/>
  <c r="E9" i="35"/>
  <c r="BP16" i="35" s="1"/>
  <c r="BX9" i="35" s="1"/>
  <c r="A9" i="35"/>
  <c r="H8" i="35"/>
  <c r="G8" i="35"/>
  <c r="A8" i="35"/>
  <c r="H7" i="35"/>
  <c r="G7" i="35"/>
  <c r="E7" i="35"/>
  <c r="BP14" i="35" s="1"/>
  <c r="A7" i="35"/>
  <c r="H6" i="35"/>
  <c r="G6" i="35"/>
  <c r="E6" i="35" s="1"/>
  <c r="A6" i="35"/>
  <c r="H5" i="35"/>
  <c r="G5" i="35"/>
  <c r="A5" i="35"/>
  <c r="H4" i="35"/>
  <c r="G4" i="35"/>
  <c r="E4" i="35"/>
  <c r="A4" i="35"/>
  <c r="F43" i="35"/>
  <c r="F42" i="35"/>
  <c r="F38" i="35"/>
  <c r="F41" i="35"/>
  <c r="F40" i="35"/>
  <c r="F39" i="35"/>
  <c r="F33" i="35"/>
  <c r="F32" i="35"/>
  <c r="F31" i="35"/>
  <c r="F30" i="35"/>
  <c r="F29" i="35"/>
  <c r="F28" i="35"/>
  <c r="F21" i="35"/>
  <c r="F20" i="35"/>
  <c r="F18" i="35"/>
  <c r="F25" i="35"/>
  <c r="F24" i="35"/>
  <c r="F23" i="35"/>
  <c r="F22" i="35"/>
  <c r="F6" i="35"/>
  <c r="F15" i="35"/>
  <c r="F14" i="35"/>
  <c r="F7" i="35"/>
  <c r="F17" i="35"/>
  <c r="F13" i="35"/>
  <c r="F9" i="35"/>
  <c r="F16" i="35"/>
  <c r="I4" i="36"/>
  <c r="U18" i="39" l="1"/>
  <c r="AK18" i="39"/>
  <c r="R18" i="39"/>
  <c r="AH18" i="39"/>
  <c r="AA18" i="39"/>
  <c r="AQ18" i="39"/>
  <c r="AF18" i="39"/>
  <c r="Y28" i="39"/>
  <c r="AO28" i="39"/>
  <c r="AA28" i="39"/>
  <c r="AQ28" i="39"/>
  <c r="Z28" i="39"/>
  <c r="AJ28" i="39"/>
  <c r="AA38" i="39"/>
  <c r="AQ38" i="39"/>
  <c r="AD28" i="39"/>
  <c r="X38" i="39"/>
  <c r="AN38" i="39"/>
  <c r="Y38" i="39"/>
  <c r="Z38" i="39"/>
  <c r="Y18" i="39"/>
  <c r="AO18" i="39"/>
  <c r="V18" i="39"/>
  <c r="AL18" i="39"/>
  <c r="AE18" i="39"/>
  <c r="T18" i="39"/>
  <c r="AJ18" i="39"/>
  <c r="AC28" i="39"/>
  <c r="AE28" i="39"/>
  <c r="AH28" i="39"/>
  <c r="AR28" i="39"/>
  <c r="AE38" i="39"/>
  <c r="AL28" i="39"/>
  <c r="AB38" i="39"/>
  <c r="AR38" i="39"/>
  <c r="AG38" i="39"/>
  <c r="AH38" i="39"/>
  <c r="U38" i="39"/>
  <c r="AC18" i="39"/>
  <c r="Z18" i="39"/>
  <c r="AP18" i="39"/>
  <c r="S18" i="39"/>
  <c r="AI18" i="39"/>
  <c r="X18" i="39"/>
  <c r="AN18" i="39"/>
  <c r="Q28" i="39"/>
  <c r="AG28" i="39"/>
  <c r="S28" i="39"/>
  <c r="AI28" i="39"/>
  <c r="AP28" i="39"/>
  <c r="T28" i="39"/>
  <c r="S38" i="39"/>
  <c r="AI38" i="39"/>
  <c r="AF38" i="39"/>
  <c r="AN28" i="39"/>
  <c r="AO38" i="39"/>
  <c r="AP38" i="39"/>
  <c r="AC38" i="39"/>
  <c r="AD38" i="39"/>
  <c r="AL38" i="39"/>
  <c r="AG18" i="39"/>
  <c r="AK28" i="39"/>
  <c r="W28" i="39"/>
  <c r="R28" i="39"/>
  <c r="AB28" i="39"/>
  <c r="Q38" i="39"/>
  <c r="R38" i="39"/>
  <c r="V38" i="39"/>
  <c r="AF28" i="39"/>
  <c r="AD18" i="39"/>
  <c r="W18" i="39"/>
  <c r="AM28" i="39"/>
  <c r="W38" i="39"/>
  <c r="V28" i="39"/>
  <c r="AM18" i="39"/>
  <c r="AB18" i="39"/>
  <c r="AM38" i="39"/>
  <c r="T38" i="39"/>
  <c r="X28" i="39"/>
  <c r="Q18" i="39"/>
  <c r="AR18" i="39"/>
  <c r="U28" i="39"/>
  <c r="AJ38" i="39"/>
  <c r="AK38" i="39"/>
  <c r="AA8" i="39"/>
  <c r="AQ8" i="39"/>
  <c r="AK8" i="39"/>
  <c r="AG8" i="39"/>
  <c r="AH8" i="39"/>
  <c r="Y8" i="39"/>
  <c r="AE8" i="39"/>
  <c r="U8" i="39"/>
  <c r="AP8" i="39"/>
  <c r="AL8" i="39"/>
  <c r="R8" i="39"/>
  <c r="AN8" i="39"/>
  <c r="AO8" i="39"/>
  <c r="W8" i="39"/>
  <c r="AF8" i="39"/>
  <c r="AI8" i="39"/>
  <c r="AD8" i="39"/>
  <c r="AM8" i="39"/>
  <c r="AJ8" i="39"/>
  <c r="S8" i="39"/>
  <c r="Z8" i="39"/>
  <c r="V8" i="39"/>
  <c r="AC8" i="39"/>
  <c r="T8" i="39"/>
  <c r="X8" i="39"/>
  <c r="AR8" i="39"/>
  <c r="N499" i="39"/>
  <c r="N475" i="39"/>
  <c r="N423" i="39"/>
  <c r="N506" i="39"/>
  <c r="N491" i="39"/>
  <c r="N467" i="39"/>
  <c r="N444" i="39"/>
  <c r="N435" i="39"/>
  <c r="N431" i="39"/>
  <c r="N419" i="39"/>
  <c r="N411" i="39"/>
  <c r="M311" i="39"/>
  <c r="N498" i="39"/>
  <c r="N482" i="39"/>
  <c r="N474" i="39"/>
  <c r="N466" i="39"/>
  <c r="N458" i="39"/>
  <c r="N450" i="39"/>
  <c r="N442" i="39"/>
  <c r="N505" i="39"/>
  <c r="N497" i="39"/>
  <c r="N489" i="39"/>
  <c r="N481" i="39"/>
  <c r="N473" i="39"/>
  <c r="N465" i="39"/>
  <c r="N457" i="39"/>
  <c r="N449" i="39"/>
  <c r="N443" i="39"/>
  <c r="N438" i="39"/>
  <c r="N434" i="39"/>
  <c r="N430" i="39"/>
  <c r="N426" i="39"/>
  <c r="N422" i="39"/>
  <c r="N418" i="39"/>
  <c r="N414" i="39"/>
  <c r="M314" i="39"/>
  <c r="N410" i="39"/>
  <c r="M310" i="39"/>
  <c r="O128" i="39"/>
  <c r="O38" i="39"/>
  <c r="M28" i="39"/>
  <c r="N496" i="39"/>
  <c r="N488" i="39"/>
  <c r="N480" i="39"/>
  <c r="N472" i="39"/>
  <c r="N464" i="39"/>
  <c r="N456" i="39"/>
  <c r="N448" i="39"/>
  <c r="O223" i="39"/>
  <c r="M123" i="39"/>
  <c r="O46" i="39"/>
  <c r="M36" i="39"/>
  <c r="O136" i="39"/>
  <c r="M32" i="39"/>
  <c r="O132" i="39"/>
  <c r="O42" i="39"/>
  <c r="N507" i="39"/>
  <c r="N504" i="39"/>
  <c r="N503" i="39"/>
  <c r="N495" i="39"/>
  <c r="N487" i="39"/>
  <c r="N479" i="39"/>
  <c r="N471" i="39"/>
  <c r="N463" i="39"/>
  <c r="N455" i="39"/>
  <c r="N447" i="39"/>
  <c r="N441" i="39"/>
  <c r="N437" i="39"/>
  <c r="N433" i="39"/>
  <c r="N429" i="39"/>
  <c r="N425" i="39"/>
  <c r="N421" i="39"/>
  <c r="N417" i="39"/>
  <c r="M317" i="39"/>
  <c r="N413" i="39"/>
  <c r="M313" i="39"/>
  <c r="N409" i="39"/>
  <c r="M309" i="39"/>
  <c r="N494" i="39"/>
  <c r="N486" i="39"/>
  <c r="N478" i="39"/>
  <c r="N470" i="39"/>
  <c r="N462" i="39"/>
  <c r="N454" i="39"/>
  <c r="N446" i="39"/>
  <c r="O224" i="39"/>
  <c r="M124" i="39"/>
  <c r="N501" i="39"/>
  <c r="N493" i="39"/>
  <c r="N485" i="39"/>
  <c r="N477" i="39"/>
  <c r="N469" i="39"/>
  <c r="N461" i="39"/>
  <c r="N453" i="39"/>
  <c r="N445" i="39"/>
  <c r="N440" i="39"/>
  <c r="N436" i="39"/>
  <c r="N432" i="39"/>
  <c r="N428" i="39"/>
  <c r="N424" i="39"/>
  <c r="N420" i="39"/>
  <c r="N416" i="39"/>
  <c r="M316" i="39"/>
  <c r="N412" i="39"/>
  <c r="M312" i="39"/>
  <c r="N408" i="39"/>
  <c r="M308" i="39"/>
  <c r="N500" i="39"/>
  <c r="N492" i="39"/>
  <c r="N484" i="39"/>
  <c r="N476" i="39"/>
  <c r="N468" i="39"/>
  <c r="N460" i="39"/>
  <c r="N452" i="39"/>
  <c r="O227" i="39"/>
  <c r="M127" i="39"/>
  <c r="O219" i="39"/>
  <c r="M119" i="39"/>
  <c r="M34" i="39"/>
  <c r="O134" i="39"/>
  <c r="O44" i="39"/>
  <c r="M30" i="39"/>
  <c r="O130" i="39"/>
  <c r="O40" i="39"/>
  <c r="O222" i="39"/>
  <c r="M122" i="39"/>
  <c r="D29" i="39"/>
  <c r="C30" i="39"/>
  <c r="O225" i="39"/>
  <c r="M125" i="39"/>
  <c r="M37" i="39"/>
  <c r="O137" i="39"/>
  <c r="O47" i="39"/>
  <c r="M33" i="39"/>
  <c r="O133" i="39"/>
  <c r="O43" i="39"/>
  <c r="M29" i="39"/>
  <c r="O129" i="39"/>
  <c r="O39" i="39"/>
  <c r="N502" i="39"/>
  <c r="N483" i="39"/>
  <c r="N459" i="39"/>
  <c r="N439" i="39"/>
  <c r="N427" i="39"/>
  <c r="N415" i="39"/>
  <c r="M315" i="39"/>
  <c r="N490" i="39"/>
  <c r="O220" i="39"/>
  <c r="M120" i="39"/>
  <c r="N451" i="39"/>
  <c r="O226" i="39"/>
  <c r="M126" i="39"/>
  <c r="O218" i="39"/>
  <c r="M118" i="39"/>
  <c r="O221" i="39"/>
  <c r="M121" i="39"/>
  <c r="M35" i="39"/>
  <c r="O45" i="39"/>
  <c r="O135" i="39"/>
  <c r="M31" i="39"/>
  <c r="O131" i="39"/>
  <c r="O41" i="39"/>
  <c r="D27" i="36"/>
  <c r="O162" i="36"/>
  <c r="O262" i="36" s="1"/>
  <c r="O362" i="36" s="1"/>
  <c r="O462" i="36" s="1"/>
  <c r="O562" i="36" s="1"/>
  <c r="O662" i="36" s="1"/>
  <c r="O762" i="36" s="1"/>
  <c r="O862" i="36" s="1"/>
  <c r="O962" i="36" s="1"/>
  <c r="O41" i="36"/>
  <c r="O141" i="36" s="1"/>
  <c r="O241" i="36" s="1"/>
  <c r="O341" i="36" s="1"/>
  <c r="O441" i="36" s="1"/>
  <c r="O541" i="36" s="1"/>
  <c r="O641" i="36" s="1"/>
  <c r="O741" i="36" s="1"/>
  <c r="O841" i="36" s="1"/>
  <c r="O941" i="36" s="1"/>
  <c r="O131" i="36"/>
  <c r="O231" i="36" s="1"/>
  <c r="O331" i="36" s="1"/>
  <c r="O431" i="36" s="1"/>
  <c r="O531" i="36" s="1"/>
  <c r="O631" i="36" s="1"/>
  <c r="O731" i="36" s="1"/>
  <c r="O831" i="36" s="1"/>
  <c r="O931" i="36" s="1"/>
  <c r="O122" i="36"/>
  <c r="O222" i="36" s="1"/>
  <c r="O322" i="36" s="1"/>
  <c r="O422" i="36" s="1"/>
  <c r="O522" i="36" s="1"/>
  <c r="O622" i="36" s="1"/>
  <c r="O722" i="36" s="1"/>
  <c r="O822" i="36" s="1"/>
  <c r="O922" i="36" s="1"/>
  <c r="O127" i="36"/>
  <c r="O227" i="36" s="1"/>
  <c r="O327" i="36" s="1"/>
  <c r="O427" i="36" s="1"/>
  <c r="O527" i="36" s="1"/>
  <c r="O627" i="36" s="1"/>
  <c r="O727" i="36" s="1"/>
  <c r="O827" i="36" s="1"/>
  <c r="O927" i="36" s="1"/>
  <c r="O121" i="36"/>
  <c r="O221" i="36" s="1"/>
  <c r="O321" i="36" s="1"/>
  <c r="O421" i="36" s="1"/>
  <c r="O521" i="36" s="1"/>
  <c r="O621" i="36" s="1"/>
  <c r="O721" i="36" s="1"/>
  <c r="O821" i="36" s="1"/>
  <c r="O921" i="36" s="1"/>
  <c r="O55" i="36"/>
  <c r="O65" i="36" s="1"/>
  <c r="O75" i="36" s="1"/>
  <c r="O85" i="36" s="1"/>
  <c r="O185" i="36" s="1"/>
  <c r="O285" i="36" s="1"/>
  <c r="O385" i="36" s="1"/>
  <c r="O485" i="36" s="1"/>
  <c r="O585" i="36" s="1"/>
  <c r="O685" i="36" s="1"/>
  <c r="O785" i="36" s="1"/>
  <c r="O885" i="36" s="1"/>
  <c r="O985" i="36" s="1"/>
  <c r="O142" i="36"/>
  <c r="O242" i="36" s="1"/>
  <c r="O342" i="36" s="1"/>
  <c r="O442" i="36" s="1"/>
  <c r="O542" i="36" s="1"/>
  <c r="O642" i="36" s="1"/>
  <c r="O742" i="36" s="1"/>
  <c r="O842" i="36" s="1"/>
  <c r="O942" i="36" s="1"/>
  <c r="O119" i="36"/>
  <c r="O219" i="36" s="1"/>
  <c r="O319" i="36" s="1"/>
  <c r="O419" i="36" s="1"/>
  <c r="O519" i="36" s="1"/>
  <c r="O619" i="36" s="1"/>
  <c r="O719" i="36" s="1"/>
  <c r="O819" i="36" s="1"/>
  <c r="O919" i="36" s="1"/>
  <c r="O36" i="36"/>
  <c r="O95" i="36"/>
  <c r="O129" i="36"/>
  <c r="O229" i="36" s="1"/>
  <c r="O329" i="36" s="1"/>
  <c r="O429" i="36" s="1"/>
  <c r="O529" i="36" s="1"/>
  <c r="O629" i="36" s="1"/>
  <c r="O729" i="36" s="1"/>
  <c r="O829" i="36" s="1"/>
  <c r="O929" i="36" s="1"/>
  <c r="O39" i="36"/>
  <c r="O175" i="36"/>
  <c r="O275" i="36" s="1"/>
  <c r="O375" i="36" s="1"/>
  <c r="O475" i="36" s="1"/>
  <c r="O575" i="36" s="1"/>
  <c r="O675" i="36" s="1"/>
  <c r="O775" i="36" s="1"/>
  <c r="O875" i="36" s="1"/>
  <c r="O975" i="36" s="1"/>
  <c r="O133" i="36"/>
  <c r="O233" i="36" s="1"/>
  <c r="O333" i="36" s="1"/>
  <c r="O433" i="36" s="1"/>
  <c r="O533" i="36" s="1"/>
  <c r="O633" i="36" s="1"/>
  <c r="O733" i="36" s="1"/>
  <c r="O833" i="36" s="1"/>
  <c r="O933" i="36" s="1"/>
  <c r="O43" i="36"/>
  <c r="O155" i="36"/>
  <c r="O255" i="36" s="1"/>
  <c r="O355" i="36" s="1"/>
  <c r="O455" i="36" s="1"/>
  <c r="O555" i="36" s="1"/>
  <c r="O655" i="36" s="1"/>
  <c r="O755" i="36" s="1"/>
  <c r="O855" i="36" s="1"/>
  <c r="O955" i="36" s="1"/>
  <c r="O165" i="36"/>
  <c r="O265" i="36" s="1"/>
  <c r="O365" i="36" s="1"/>
  <c r="O465" i="36" s="1"/>
  <c r="O565" i="36" s="1"/>
  <c r="O665" i="36" s="1"/>
  <c r="O765" i="36" s="1"/>
  <c r="O865" i="36" s="1"/>
  <c r="O965" i="36" s="1"/>
  <c r="O137" i="36"/>
  <c r="O237" i="36" s="1"/>
  <c r="O337" i="36" s="1"/>
  <c r="O437" i="36" s="1"/>
  <c r="O537" i="36" s="1"/>
  <c r="O637" i="36" s="1"/>
  <c r="O737" i="36" s="1"/>
  <c r="O837" i="36" s="1"/>
  <c r="O937" i="36" s="1"/>
  <c r="O47" i="36"/>
  <c r="O28" i="36"/>
  <c r="O124" i="36"/>
  <c r="O224" i="36" s="1"/>
  <c r="O324" i="36" s="1"/>
  <c r="O424" i="36" s="1"/>
  <c r="O524" i="36" s="1"/>
  <c r="O624" i="36" s="1"/>
  <c r="O724" i="36" s="1"/>
  <c r="O824" i="36" s="1"/>
  <c r="O924" i="36" s="1"/>
  <c r="O34" i="36"/>
  <c r="O30" i="36"/>
  <c r="O120" i="36"/>
  <c r="O220" i="36" s="1"/>
  <c r="O320" i="36" s="1"/>
  <c r="O420" i="36" s="1"/>
  <c r="O520" i="36" s="1"/>
  <c r="O620" i="36" s="1"/>
  <c r="O720" i="36" s="1"/>
  <c r="O820" i="36" s="1"/>
  <c r="O920" i="36" s="1"/>
  <c r="O152" i="36"/>
  <c r="O252" i="36" s="1"/>
  <c r="O352" i="36" s="1"/>
  <c r="O452" i="36" s="1"/>
  <c r="O552" i="36" s="1"/>
  <c r="O652" i="36" s="1"/>
  <c r="O752" i="36" s="1"/>
  <c r="O852" i="36" s="1"/>
  <c r="O952" i="36" s="1"/>
  <c r="O132" i="36"/>
  <c r="O232" i="36" s="1"/>
  <c r="O332" i="36" s="1"/>
  <c r="O432" i="36" s="1"/>
  <c r="O532" i="36" s="1"/>
  <c r="O632" i="36" s="1"/>
  <c r="O732" i="36" s="1"/>
  <c r="O832" i="36" s="1"/>
  <c r="O932" i="36" s="1"/>
  <c r="O192" i="36"/>
  <c r="O292" i="36" s="1"/>
  <c r="O392" i="36" s="1"/>
  <c r="O492" i="36" s="1"/>
  <c r="O592" i="36" s="1"/>
  <c r="O692" i="36" s="1"/>
  <c r="O792" i="36" s="1"/>
  <c r="O892" i="36" s="1"/>
  <c r="O992" i="36" s="1"/>
  <c r="O182" i="36"/>
  <c r="O282" i="36" s="1"/>
  <c r="O382" i="36" s="1"/>
  <c r="O482" i="36" s="1"/>
  <c r="O582" i="36" s="1"/>
  <c r="O682" i="36" s="1"/>
  <c r="O782" i="36" s="1"/>
  <c r="O882" i="36" s="1"/>
  <c r="O982" i="36" s="1"/>
  <c r="O172" i="36"/>
  <c r="O272" i="36" s="1"/>
  <c r="O372" i="36" s="1"/>
  <c r="O472" i="36" s="1"/>
  <c r="O572" i="36" s="1"/>
  <c r="O672" i="36" s="1"/>
  <c r="O772" i="36" s="1"/>
  <c r="O872" i="36" s="1"/>
  <c r="O972" i="36" s="1"/>
  <c r="AA7" i="36"/>
  <c r="AC7" i="36"/>
  <c r="Y7" i="36"/>
  <c r="BM23" i="35"/>
  <c r="BM16" i="35"/>
  <c r="BM20" i="35"/>
  <c r="BM24" i="35"/>
  <c r="BM14" i="35"/>
  <c r="BM21" i="35"/>
  <c r="BM22" i="35"/>
  <c r="BM13" i="35"/>
  <c r="BM29" i="35"/>
  <c r="BM30" i="35"/>
  <c r="BM31" i="35"/>
  <c r="BM32" i="35"/>
  <c r="BM25" i="35"/>
  <c r="BM27" i="35"/>
  <c r="BM28" i="35"/>
  <c r="BM35" i="35"/>
  <c r="BM36" i="35"/>
  <c r="BM37" i="35"/>
  <c r="BM38" i="35"/>
  <c r="BM39" i="35"/>
  <c r="BM40" i="35"/>
  <c r="BM45" i="35"/>
  <c r="BP13" i="35"/>
  <c r="BU9" i="35" s="1"/>
  <c r="BL13" i="35"/>
  <c r="BP11" i="35"/>
  <c r="BS9" i="35" s="1"/>
  <c r="BL11" i="35"/>
  <c r="BP25" i="35"/>
  <c r="CG9" i="35" s="1"/>
  <c r="BL25" i="35"/>
  <c r="AY53" i="35"/>
  <c r="E10" i="35"/>
  <c r="E11" i="35"/>
  <c r="E12" i="35"/>
  <c r="BP20" i="35"/>
  <c r="CB9" i="35" s="1"/>
  <c r="BL20" i="35"/>
  <c r="BP21" i="35"/>
  <c r="CC9" i="35" s="1"/>
  <c r="BL21" i="35"/>
  <c r="BL14" i="35"/>
  <c r="BP22" i="35"/>
  <c r="CD9" i="35" s="1"/>
  <c r="BL22" i="35"/>
  <c r="BP23" i="35"/>
  <c r="CE9" i="35" s="1"/>
  <c r="BL23" i="35"/>
  <c r="BL16" i="35"/>
  <c r="BP24" i="35"/>
  <c r="CF9" i="35" s="1"/>
  <c r="BL24" i="35"/>
  <c r="E5" i="35"/>
  <c r="E8" i="35"/>
  <c r="W51" i="35"/>
  <c r="BP30" i="35"/>
  <c r="CL9" i="35" s="1"/>
  <c r="BL30" i="35"/>
  <c r="BP31" i="35"/>
  <c r="CM9" i="35" s="1"/>
  <c r="BL31" i="35"/>
  <c r="BP32" i="35"/>
  <c r="CN9" i="35" s="1"/>
  <c r="BL32" i="35"/>
  <c r="E19" i="35"/>
  <c r="BP27" i="35"/>
  <c r="CI9" i="35" s="1"/>
  <c r="BL27" i="35"/>
  <c r="BP28" i="35"/>
  <c r="CJ9" i="35" s="1"/>
  <c r="BL28" i="35"/>
  <c r="BP29" i="35"/>
  <c r="CK9" i="35" s="1"/>
  <c r="BL29" i="35"/>
  <c r="BL35" i="35"/>
  <c r="BP35" i="35"/>
  <c r="CQ9" i="35" s="1"/>
  <c r="BL36" i="35"/>
  <c r="BP36" i="35"/>
  <c r="CR9" i="35" s="1"/>
  <c r="BP37" i="35"/>
  <c r="CS9" i="35" s="1"/>
  <c r="BL37" i="35"/>
  <c r="BP38" i="35"/>
  <c r="CT9" i="35" s="1"/>
  <c r="BL38" i="35"/>
  <c r="BP39" i="35"/>
  <c r="CU9" i="35" s="1"/>
  <c r="BL39" i="35"/>
  <c r="BP40" i="35"/>
  <c r="CV9" i="35" s="1"/>
  <c r="BL40" i="35"/>
  <c r="E26" i="35"/>
  <c r="E27" i="35"/>
  <c r="BP45" i="35"/>
  <c r="BL45" i="35"/>
  <c r="E34" i="35"/>
  <c r="E35" i="35"/>
  <c r="E36" i="35"/>
  <c r="E37" i="35"/>
  <c r="BT9" i="28"/>
  <c r="BU9" i="28"/>
  <c r="BV9" i="28"/>
  <c r="BW9" i="28"/>
  <c r="BX9" i="28"/>
  <c r="BY9" i="28"/>
  <c r="BZ9" i="28"/>
  <c r="CA9" i="28"/>
  <c r="CB9" i="28"/>
  <c r="CC9" i="28"/>
  <c r="CD9" i="28"/>
  <c r="CE9" i="28"/>
  <c r="CF9" i="28"/>
  <c r="CG9" i="28"/>
  <c r="CH9" i="28"/>
  <c r="CI9" i="28"/>
  <c r="CJ9" i="28"/>
  <c r="CK9" i="28"/>
  <c r="CL9" i="28"/>
  <c r="CM9" i="28"/>
  <c r="CN9" i="28"/>
  <c r="CO9" i="28"/>
  <c r="CP9" i="28"/>
  <c r="CQ9" i="28"/>
  <c r="CR9" i="28"/>
  <c r="CS9" i="28"/>
  <c r="CT9" i="28"/>
  <c r="CU9" i="28"/>
  <c r="CV9" i="28"/>
  <c r="CW9" i="28"/>
  <c r="CX9" i="28"/>
  <c r="CY9" i="28"/>
  <c r="CZ9" i="28"/>
  <c r="DA9" i="28"/>
  <c r="BQ12" i="28"/>
  <c r="BT10" i="28" s="1"/>
  <c r="BQ13" i="28"/>
  <c r="BU10" i="28" s="1"/>
  <c r="BQ14" i="28"/>
  <c r="BV10" i="28" s="1"/>
  <c r="BQ15" i="28"/>
  <c r="BW10" i="28" s="1"/>
  <c r="BQ16" i="28"/>
  <c r="BX10" i="28" s="1"/>
  <c r="BQ17" i="28"/>
  <c r="BY10" i="28" s="1"/>
  <c r="BQ18" i="28"/>
  <c r="BZ10" i="28" s="1"/>
  <c r="BQ19" i="28"/>
  <c r="CA10" i="28" s="1"/>
  <c r="BQ20" i="28"/>
  <c r="CB10" i="28" s="1"/>
  <c r="BQ21" i="28"/>
  <c r="CC10" i="28" s="1"/>
  <c r="BQ22" i="28"/>
  <c r="CD10" i="28" s="1"/>
  <c r="BQ23" i="28"/>
  <c r="CE10" i="28" s="1"/>
  <c r="BQ24" i="28"/>
  <c r="CF10" i="28" s="1"/>
  <c r="BQ25" i="28"/>
  <c r="CG10" i="28" s="1"/>
  <c r="BQ26" i="28"/>
  <c r="CH10" i="28" s="1"/>
  <c r="BQ27" i="28"/>
  <c r="CI10" i="28" s="1"/>
  <c r="BQ28" i="28"/>
  <c r="CJ10" i="28" s="1"/>
  <c r="BQ29" i="28"/>
  <c r="CK10" i="28" s="1"/>
  <c r="BQ30" i="28"/>
  <c r="CL10" i="28" s="1"/>
  <c r="BQ31" i="28"/>
  <c r="CM10" i="28" s="1"/>
  <c r="BQ32" i="28"/>
  <c r="CN10" i="28" s="1"/>
  <c r="BQ33" i="28"/>
  <c r="CO10" i="28" s="1"/>
  <c r="BQ34" i="28"/>
  <c r="CP10" i="28" s="1"/>
  <c r="BQ35" i="28"/>
  <c r="CQ10" i="28" s="1"/>
  <c r="BQ36" i="28"/>
  <c r="CR10" i="28" s="1"/>
  <c r="BQ37" i="28"/>
  <c r="CS10" i="28" s="1"/>
  <c r="BQ38" i="28"/>
  <c r="CT10" i="28" s="1"/>
  <c r="BQ39" i="28"/>
  <c r="CU10" i="28" s="1"/>
  <c r="BQ40" i="28"/>
  <c r="CV10" i="28" s="1"/>
  <c r="BQ41" i="28"/>
  <c r="CW10" i="28" s="1"/>
  <c r="BQ42" i="28"/>
  <c r="CX10" i="28" s="1"/>
  <c r="BQ43" i="28"/>
  <c r="CY10" i="28" s="1"/>
  <c r="BQ44" i="28"/>
  <c r="CZ10" i="28" s="1"/>
  <c r="BQ45" i="28"/>
  <c r="BQ11" i="28"/>
  <c r="BS10" i="28" s="1"/>
  <c r="BL12" i="28"/>
  <c r="BL13" i="28"/>
  <c r="BL14" i="28"/>
  <c r="BL15" i="28"/>
  <c r="BL16" i="28"/>
  <c r="BL17" i="28"/>
  <c r="BL18" i="28"/>
  <c r="BL19" i="28"/>
  <c r="BL20" i="28"/>
  <c r="BL21" i="28"/>
  <c r="BL22" i="28"/>
  <c r="BL23" i="28"/>
  <c r="BL24" i="28"/>
  <c r="BL25" i="28"/>
  <c r="BL26" i="28"/>
  <c r="BL27" i="28"/>
  <c r="BL28" i="28"/>
  <c r="BL29" i="28"/>
  <c r="BL30" i="28"/>
  <c r="BL31" i="28"/>
  <c r="BL32" i="28"/>
  <c r="BL33" i="28"/>
  <c r="BL34" i="28"/>
  <c r="BL35" i="28"/>
  <c r="BL36" i="28"/>
  <c r="BL37" i="28"/>
  <c r="BL38" i="28"/>
  <c r="BL39" i="28"/>
  <c r="BL40" i="28"/>
  <c r="BL41" i="28"/>
  <c r="BL42" i="28"/>
  <c r="BL43" i="28"/>
  <c r="BL44" i="28"/>
  <c r="BL45" i="28"/>
  <c r="BP12" i="28"/>
  <c r="BP13" i="28"/>
  <c r="BP14" i="28"/>
  <c r="BP15" i="28"/>
  <c r="BP16" i="28"/>
  <c r="BP17" i="28"/>
  <c r="BP18" i="28"/>
  <c r="BP19" i="28"/>
  <c r="BP20" i="28"/>
  <c r="BP21" i="28"/>
  <c r="BP22" i="28"/>
  <c r="BP23" i="28"/>
  <c r="BP24" i="28"/>
  <c r="BP25" i="28"/>
  <c r="BP26" i="28"/>
  <c r="BP27" i="28"/>
  <c r="BP28" i="28"/>
  <c r="BP29" i="28"/>
  <c r="BP30" i="28"/>
  <c r="BP31" i="28"/>
  <c r="BP32" i="28"/>
  <c r="BP33" i="28"/>
  <c r="BP34" i="28"/>
  <c r="BP35" i="28"/>
  <c r="BP36" i="28"/>
  <c r="BP37" i="28"/>
  <c r="BP38" i="28"/>
  <c r="BP39" i="28"/>
  <c r="BP40" i="28"/>
  <c r="BP41" i="28"/>
  <c r="BP42" i="28"/>
  <c r="BP43" i="28"/>
  <c r="BP44" i="28"/>
  <c r="BP45" i="28"/>
  <c r="A43" i="28"/>
  <c r="G43" i="28"/>
  <c r="H43" i="28"/>
  <c r="L49" i="28" s="1"/>
  <c r="BQ56" i="34"/>
  <c r="BQ55" i="34"/>
  <c r="BQ54" i="34"/>
  <c r="BQ53" i="34"/>
  <c r="BQ52" i="34"/>
  <c r="BQ51" i="34"/>
  <c r="BQ50" i="34"/>
  <c r="BQ49" i="34"/>
  <c r="AY49" i="34"/>
  <c r="AX49" i="34"/>
  <c r="AW49" i="34"/>
  <c r="AV49" i="34"/>
  <c r="AU49" i="34"/>
  <c r="AT49" i="34"/>
  <c r="AS49" i="34"/>
  <c r="AR49" i="34"/>
  <c r="AQ49" i="34"/>
  <c r="AP49" i="34"/>
  <c r="AO49" i="34"/>
  <c r="AN49" i="34"/>
  <c r="AM49" i="34"/>
  <c r="AL49" i="34"/>
  <c r="AK49" i="34"/>
  <c r="AJ49" i="34"/>
  <c r="AI49" i="34"/>
  <c r="AH49" i="34"/>
  <c r="AG49" i="34"/>
  <c r="AF49" i="34"/>
  <c r="AE49" i="34"/>
  <c r="AD49" i="34"/>
  <c r="AC49" i="34"/>
  <c r="AB49" i="34"/>
  <c r="AA49" i="34"/>
  <c r="Z49" i="34"/>
  <c r="Y49" i="34"/>
  <c r="X49" i="34"/>
  <c r="W49" i="34"/>
  <c r="V49" i="34"/>
  <c r="U49" i="34"/>
  <c r="T49" i="34"/>
  <c r="S49" i="34"/>
  <c r="R49" i="34"/>
  <c r="Q49" i="34"/>
  <c r="P49" i="34"/>
  <c r="O49" i="34"/>
  <c r="N49" i="34"/>
  <c r="M49" i="34"/>
  <c r="L49" i="34"/>
  <c r="BQ48" i="34"/>
  <c r="BQ47" i="34"/>
  <c r="BQ46" i="34"/>
  <c r="BQ45" i="34"/>
  <c r="BQ44" i="34"/>
  <c r="BQ43" i="34"/>
  <c r="BQ42" i="34"/>
  <c r="H42" i="34"/>
  <c r="G42" i="34"/>
  <c r="E42" i="34" s="1"/>
  <c r="F42" i="34" s="1"/>
  <c r="A42" i="34"/>
  <c r="BQ41" i="34"/>
  <c r="H41" i="34"/>
  <c r="G41" i="34"/>
  <c r="A41" i="34"/>
  <c r="BQ40" i="34"/>
  <c r="H40" i="34"/>
  <c r="G40" i="34"/>
  <c r="E40" i="34"/>
  <c r="F40" i="34" s="1"/>
  <c r="A40" i="34"/>
  <c r="BQ39" i="34"/>
  <c r="H39" i="34"/>
  <c r="G39" i="34"/>
  <c r="E39" i="34"/>
  <c r="F39" i="34" s="1"/>
  <c r="A39" i="34"/>
  <c r="BQ38" i="34"/>
  <c r="H38" i="34"/>
  <c r="G38" i="34"/>
  <c r="F38" i="34"/>
  <c r="E38" i="34"/>
  <c r="A38" i="34"/>
  <c r="BQ37" i="34"/>
  <c r="H37" i="34"/>
  <c r="G37" i="34"/>
  <c r="E37" i="34"/>
  <c r="F37" i="34" s="1"/>
  <c r="A37" i="34"/>
  <c r="BQ36" i="34"/>
  <c r="H36" i="34"/>
  <c r="G36" i="34"/>
  <c r="F36" i="34"/>
  <c r="E36" i="34"/>
  <c r="A36" i="34"/>
  <c r="BQ35" i="34"/>
  <c r="H35" i="34"/>
  <c r="G35" i="34"/>
  <c r="A35" i="34"/>
  <c r="BQ34" i="34"/>
  <c r="H34" i="34"/>
  <c r="G34" i="34"/>
  <c r="F34" i="34"/>
  <c r="E34" i="34"/>
  <c r="A34" i="34"/>
  <c r="BQ33" i="34"/>
  <c r="H33" i="34"/>
  <c r="G33" i="34"/>
  <c r="E33" i="34" s="1"/>
  <c r="F33" i="34" s="1"/>
  <c r="A33" i="34"/>
  <c r="BQ32" i="34"/>
  <c r="H32" i="34"/>
  <c r="G32" i="34"/>
  <c r="F32" i="34"/>
  <c r="E32" i="34"/>
  <c r="A32" i="34"/>
  <c r="BQ31" i="34"/>
  <c r="H31" i="34"/>
  <c r="G31" i="34"/>
  <c r="E31" i="34"/>
  <c r="F31" i="34" s="1"/>
  <c r="A31" i="34"/>
  <c r="BQ30" i="34"/>
  <c r="H30" i="34"/>
  <c r="G30" i="34"/>
  <c r="F30" i="34"/>
  <c r="E30" i="34"/>
  <c r="A30" i="34"/>
  <c r="BQ29" i="34"/>
  <c r="H29" i="34"/>
  <c r="G29" i="34"/>
  <c r="A29" i="34"/>
  <c r="BQ28" i="34"/>
  <c r="H28" i="34"/>
  <c r="G28" i="34"/>
  <c r="A28" i="34"/>
  <c r="BQ27" i="34"/>
  <c r="H27" i="34"/>
  <c r="G27" i="34"/>
  <c r="R33" i="34" s="1"/>
  <c r="E27" i="34"/>
  <c r="F27" i="34" s="1"/>
  <c r="A27" i="34"/>
  <c r="BQ26" i="34"/>
  <c r="H26" i="34"/>
  <c r="G26" i="34"/>
  <c r="AY32" i="34" s="1"/>
  <c r="F26" i="34"/>
  <c r="E26" i="34"/>
  <c r="A26" i="34"/>
  <c r="BQ25" i="34"/>
  <c r="H25" i="34"/>
  <c r="G25" i="34"/>
  <c r="E25" i="34"/>
  <c r="F25" i="34" s="1"/>
  <c r="A25" i="34"/>
  <c r="BQ24" i="34"/>
  <c r="H24" i="34"/>
  <c r="G24" i="34"/>
  <c r="A24" i="34"/>
  <c r="BQ23" i="34"/>
  <c r="H23" i="34"/>
  <c r="G23" i="34"/>
  <c r="E23" i="34"/>
  <c r="F23" i="34" s="1"/>
  <c r="A23" i="34"/>
  <c r="BQ22" i="34"/>
  <c r="BM22" i="34"/>
  <c r="H22" i="34"/>
  <c r="G22" i="34"/>
  <c r="A22" i="34"/>
  <c r="BQ21" i="34"/>
  <c r="BM21" i="34"/>
  <c r="H21" i="34"/>
  <c r="G21" i="34"/>
  <c r="E21" i="34"/>
  <c r="F21" i="34" s="1"/>
  <c r="A21" i="34"/>
  <c r="BQ20" i="34"/>
  <c r="BM20" i="34"/>
  <c r="H20" i="34"/>
  <c r="G20" i="34"/>
  <c r="A20" i="34"/>
  <c r="BQ19" i="34"/>
  <c r="BM19" i="34"/>
  <c r="H19" i="34"/>
  <c r="G19" i="34"/>
  <c r="AX25" i="34" s="1"/>
  <c r="E19" i="34"/>
  <c r="F19" i="34" s="1"/>
  <c r="A19" i="34"/>
  <c r="BQ18" i="34"/>
  <c r="BM18" i="34"/>
  <c r="H18" i="34"/>
  <c r="G18" i="34"/>
  <c r="A18" i="34"/>
  <c r="BQ17" i="34"/>
  <c r="BM17" i="34"/>
  <c r="H17" i="34"/>
  <c r="G17" i="34"/>
  <c r="E17" i="34"/>
  <c r="F17" i="34" s="1"/>
  <c r="A17" i="34"/>
  <c r="BQ16" i="34"/>
  <c r="BM16" i="34"/>
  <c r="H16" i="34"/>
  <c r="G16" i="34"/>
  <c r="A16" i="34"/>
  <c r="BQ15" i="34"/>
  <c r="BM15" i="34"/>
  <c r="H15" i="34"/>
  <c r="G15" i="34"/>
  <c r="E15" i="34"/>
  <c r="F15" i="34" s="1"/>
  <c r="A15" i="34"/>
  <c r="BQ14" i="34"/>
  <c r="BM14" i="34"/>
  <c r="H14" i="34"/>
  <c r="G14" i="34"/>
  <c r="A14" i="34"/>
  <c r="BQ13" i="34"/>
  <c r="BM13" i="34"/>
  <c r="H13" i="34"/>
  <c r="G13" i="34"/>
  <c r="E13" i="34"/>
  <c r="F13" i="34" s="1"/>
  <c r="A13" i="34"/>
  <c r="BQ12" i="34"/>
  <c r="BM12" i="34"/>
  <c r="H12" i="34"/>
  <c r="G12" i="34"/>
  <c r="A12" i="34"/>
  <c r="BQ11" i="34"/>
  <c r="BM11" i="34"/>
  <c r="H11" i="34"/>
  <c r="G11" i="34"/>
  <c r="AV17" i="34" s="1"/>
  <c r="E11" i="34"/>
  <c r="F11" i="34" s="1"/>
  <c r="A11" i="34"/>
  <c r="DL10" i="34"/>
  <c r="DL14" i="34" s="1"/>
  <c r="DK10" i="34"/>
  <c r="DK14" i="34" s="1"/>
  <c r="DJ10" i="34"/>
  <c r="DJ14" i="34" s="1"/>
  <c r="DI10" i="34"/>
  <c r="DH10" i="34"/>
  <c r="DH14" i="34" s="1"/>
  <c r="DG10" i="34"/>
  <c r="DG14" i="34" s="1"/>
  <c r="DF10" i="34"/>
  <c r="DF14" i="34" s="1"/>
  <c r="DE10" i="34"/>
  <c r="DD10" i="34"/>
  <c r="DD14" i="34" s="1"/>
  <c r="DC10" i="34"/>
  <c r="DC14" i="34" s="1"/>
  <c r="DB10" i="34"/>
  <c r="DB14" i="34" s="1"/>
  <c r="DA10" i="34"/>
  <c r="CZ10" i="34"/>
  <c r="CZ14" i="34" s="1"/>
  <c r="CY10" i="34"/>
  <c r="CY14" i="34" s="1"/>
  <c r="CX10" i="34"/>
  <c r="CX14" i="34" s="1"/>
  <c r="CW10" i="34"/>
  <c r="CV10" i="34"/>
  <c r="CV14" i="34" s="1"/>
  <c r="CU10" i="34"/>
  <c r="CU14" i="34" s="1"/>
  <c r="CT10" i="34"/>
  <c r="CT14" i="34" s="1"/>
  <c r="CS10" i="34"/>
  <c r="CR10" i="34"/>
  <c r="CR14" i="34" s="1"/>
  <c r="CQ10" i="34"/>
  <c r="CQ14" i="34" s="1"/>
  <c r="CP10" i="34"/>
  <c r="CP14" i="34" s="1"/>
  <c r="CO10" i="34"/>
  <c r="CN10" i="34"/>
  <c r="CN14" i="34" s="1"/>
  <c r="CM10" i="34"/>
  <c r="CM14" i="34" s="1"/>
  <c r="CL10" i="34"/>
  <c r="CL14" i="34" s="1"/>
  <c r="CK10" i="34"/>
  <c r="CJ10" i="34"/>
  <c r="CJ14" i="34" s="1"/>
  <c r="CI10" i="34"/>
  <c r="CI14" i="34" s="1"/>
  <c r="CH10" i="34"/>
  <c r="CH14" i="34" s="1"/>
  <c r="CG10" i="34"/>
  <c r="CF10" i="34"/>
  <c r="CF14" i="34" s="1"/>
  <c r="CE10" i="34"/>
  <c r="CE14" i="34" s="1"/>
  <c r="CD10" i="34"/>
  <c r="CD14" i="34" s="1"/>
  <c r="CC10" i="34"/>
  <c r="CB10" i="34"/>
  <c r="CB14" i="34" s="1"/>
  <c r="CA10" i="34"/>
  <c r="CA14" i="34" s="1"/>
  <c r="BZ10" i="34"/>
  <c r="BZ14" i="34" s="1"/>
  <c r="BY10" i="34"/>
  <c r="BX10" i="34"/>
  <c r="BX14" i="34" s="1"/>
  <c r="BW10" i="34"/>
  <c r="BW14" i="34" s="1"/>
  <c r="BV10" i="34"/>
  <c r="BV14" i="34" s="1"/>
  <c r="BU10" i="34"/>
  <c r="BT10" i="34"/>
  <c r="BT14" i="34" s="1"/>
  <c r="BS10" i="34"/>
  <c r="BS14" i="34" s="1"/>
  <c r="H10" i="34"/>
  <c r="G10" i="34"/>
  <c r="A10" i="34"/>
  <c r="H9" i="34"/>
  <c r="G9" i="34"/>
  <c r="AX15" i="34" s="1"/>
  <c r="E9" i="34"/>
  <c r="F9" i="34" s="1"/>
  <c r="A9" i="34"/>
  <c r="H8" i="34"/>
  <c r="G8" i="34"/>
  <c r="AV14" i="34" s="1"/>
  <c r="F8" i="34"/>
  <c r="E8" i="34"/>
  <c r="A8" i="34"/>
  <c r="H7" i="34"/>
  <c r="G7" i="34"/>
  <c r="AX13" i="34" s="1"/>
  <c r="A7" i="34"/>
  <c r="H6" i="34"/>
  <c r="G6" i="34"/>
  <c r="AV12" i="34" s="1"/>
  <c r="A6" i="34"/>
  <c r="H5" i="34"/>
  <c r="G5" i="34"/>
  <c r="AX11" i="34" s="1"/>
  <c r="E5" i="34"/>
  <c r="F5" i="34" s="1"/>
  <c r="A5" i="34"/>
  <c r="H4" i="34"/>
  <c r="G4" i="34"/>
  <c r="AW10" i="34" s="1"/>
  <c r="A4" i="34"/>
  <c r="M49" i="28"/>
  <c r="Q49" i="28"/>
  <c r="U49" i="28"/>
  <c r="Y49" i="28"/>
  <c r="AC49" i="28"/>
  <c r="AG49" i="28"/>
  <c r="AK49" i="28"/>
  <c r="AO49" i="28"/>
  <c r="AS49" i="28"/>
  <c r="AW49" i="28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E43" i="33"/>
  <c r="F43" i="33" s="1"/>
  <c r="BQ56" i="33"/>
  <c r="BQ55" i="33"/>
  <c r="BQ54" i="33"/>
  <c r="BQ53" i="33"/>
  <c r="BQ52" i="33"/>
  <c r="BQ51" i="33"/>
  <c r="BQ50" i="33"/>
  <c r="BQ49" i="33"/>
  <c r="BQ48" i="33"/>
  <c r="BQ47" i="33"/>
  <c r="BQ46" i="33"/>
  <c r="BQ45" i="33"/>
  <c r="BQ44" i="33"/>
  <c r="BQ43" i="33"/>
  <c r="BQ42" i="33"/>
  <c r="BQ41" i="33"/>
  <c r="BQ40" i="33"/>
  <c r="BQ39" i="33"/>
  <c r="BQ38" i="33"/>
  <c r="BQ37" i="33"/>
  <c r="BQ36" i="33"/>
  <c r="BQ35" i="33"/>
  <c r="BQ34" i="33"/>
  <c r="BQ33" i="33"/>
  <c r="BQ32" i="33"/>
  <c r="BQ31" i="33"/>
  <c r="BQ30" i="33"/>
  <c r="BQ29" i="33"/>
  <c r="BQ28" i="33"/>
  <c r="BQ27" i="33"/>
  <c r="BQ26" i="33"/>
  <c r="BQ25" i="33"/>
  <c r="BQ24" i="33"/>
  <c r="BQ23" i="33"/>
  <c r="BQ22" i="33"/>
  <c r="BM22" i="33"/>
  <c r="BQ21" i="33"/>
  <c r="BM21" i="33"/>
  <c r="BQ20" i="33"/>
  <c r="BM20" i="33"/>
  <c r="BQ19" i="33"/>
  <c r="BM19" i="33"/>
  <c r="BQ18" i="33"/>
  <c r="BM18" i="33"/>
  <c r="BQ17" i="33"/>
  <c r="BM17" i="33"/>
  <c r="BQ16" i="33"/>
  <c r="BM16" i="33"/>
  <c r="BQ15" i="33"/>
  <c r="BM15" i="33"/>
  <c r="BQ14" i="33"/>
  <c r="BM14" i="33"/>
  <c r="BQ13" i="33"/>
  <c r="BM13" i="33"/>
  <c r="BQ12" i="33"/>
  <c r="BM12" i="33"/>
  <c r="DK11" i="33"/>
  <c r="DI11" i="33"/>
  <c r="DG11" i="33"/>
  <c r="DE11" i="33"/>
  <c r="DC11" i="33"/>
  <c r="DA11" i="33"/>
  <c r="CY11" i="33"/>
  <c r="CW11" i="33"/>
  <c r="CU11" i="33"/>
  <c r="CS11" i="33"/>
  <c r="CQ11" i="33"/>
  <c r="CO11" i="33"/>
  <c r="CM11" i="33"/>
  <c r="CK11" i="33"/>
  <c r="CI11" i="33"/>
  <c r="CG11" i="33"/>
  <c r="CE11" i="33"/>
  <c r="CC11" i="33"/>
  <c r="CA11" i="33"/>
  <c r="BY11" i="33"/>
  <c r="BW11" i="33"/>
  <c r="BU11" i="33"/>
  <c r="BS11" i="33"/>
  <c r="BQ11" i="33"/>
  <c r="BM11" i="33"/>
  <c r="DL10" i="33"/>
  <c r="DK10" i="33"/>
  <c r="DJ10" i="33"/>
  <c r="DI10" i="33"/>
  <c r="DH10" i="33"/>
  <c r="DH12" i="33" s="1"/>
  <c r="DG10" i="33"/>
  <c r="DF10" i="33"/>
  <c r="DF12" i="33" s="1"/>
  <c r="DE10" i="33"/>
  <c r="DD10" i="33"/>
  <c r="DC10" i="33"/>
  <c r="DB10" i="33"/>
  <c r="DA10" i="33"/>
  <c r="CZ10" i="33"/>
  <c r="CZ12" i="33" s="1"/>
  <c r="CY10" i="33"/>
  <c r="CX10" i="33"/>
  <c r="CX12" i="33" s="1"/>
  <c r="CW10" i="33"/>
  <c r="CV10" i="33"/>
  <c r="CU10" i="33"/>
  <c r="CT10" i="33"/>
  <c r="CS10" i="33"/>
  <c r="CR10" i="33"/>
  <c r="CR12" i="33" s="1"/>
  <c r="CQ10" i="33"/>
  <c r="CP10" i="33"/>
  <c r="CP12" i="33" s="1"/>
  <c r="CO10" i="33"/>
  <c r="CN10" i="33"/>
  <c r="CM10" i="33"/>
  <c r="CL10" i="33"/>
  <c r="CK10" i="33"/>
  <c r="CJ10" i="33"/>
  <c r="CJ12" i="33" s="1"/>
  <c r="CI10" i="33"/>
  <c r="CH10" i="33"/>
  <c r="CH12" i="33" s="1"/>
  <c r="CG10" i="33"/>
  <c r="CF10" i="33"/>
  <c r="CE10" i="33"/>
  <c r="CD10" i="33"/>
  <c r="CC10" i="33"/>
  <c r="CB10" i="33"/>
  <c r="CB12" i="33" s="1"/>
  <c r="CA10" i="33"/>
  <c r="BZ10" i="33"/>
  <c r="BY10" i="33"/>
  <c r="BX10" i="33"/>
  <c r="BW10" i="33"/>
  <c r="BV10" i="33"/>
  <c r="BV12" i="33" s="1"/>
  <c r="BU10" i="33"/>
  <c r="BT10" i="33"/>
  <c r="BT12" i="33" s="1"/>
  <c r="BS10" i="33"/>
  <c r="G4" i="33"/>
  <c r="H7" i="26"/>
  <c r="N7" i="26"/>
  <c r="H9" i="26"/>
  <c r="H6" i="26"/>
  <c r="N9" i="26"/>
  <c r="N6" i="26"/>
  <c r="P58" i="7"/>
  <c r="P59" i="7"/>
  <c r="P14" i="7"/>
  <c r="P15" i="7"/>
  <c r="P13" i="7"/>
  <c r="I6" i="36"/>
  <c r="F4" i="35"/>
  <c r="F8" i="35"/>
  <c r="F27" i="35"/>
  <c r="F35" i="35"/>
  <c r="F12" i="35"/>
  <c r="F19" i="35"/>
  <c r="F36" i="35"/>
  <c r="F11" i="35"/>
  <c r="F37" i="35"/>
  <c r="F10" i="35"/>
  <c r="F5" i="35"/>
  <c r="F26" i="35"/>
  <c r="F34" i="35"/>
  <c r="F43" i="28"/>
  <c r="I8" i="39"/>
  <c r="F5" i="39"/>
  <c r="R108" i="39" l="1"/>
  <c r="AH108" i="39"/>
  <c r="Z118" i="39"/>
  <c r="AP118" i="39"/>
  <c r="R128" i="39"/>
  <c r="AH128" i="39"/>
  <c r="T108" i="39"/>
  <c r="AJ108" i="39"/>
  <c r="AB118" i="39"/>
  <c r="AR118" i="39"/>
  <c r="T128" i="39"/>
  <c r="AJ128" i="39"/>
  <c r="AC108" i="39"/>
  <c r="AK118" i="39"/>
  <c r="AE138" i="39"/>
  <c r="W148" i="39"/>
  <c r="AM148" i="39"/>
  <c r="W118" i="39"/>
  <c r="AE128" i="39"/>
  <c r="AO108" i="39"/>
  <c r="Q118" i="39"/>
  <c r="Y128" i="39"/>
  <c r="U138" i="39"/>
  <c r="AK138" i="39"/>
  <c r="AC148" i="39"/>
  <c r="S108" i="39"/>
  <c r="Z138" i="39"/>
  <c r="AH148" i="39"/>
  <c r="AA108" i="39"/>
  <c r="AB138" i="39"/>
  <c r="AJ148" i="39"/>
  <c r="V138" i="39"/>
  <c r="AD148" i="39"/>
  <c r="X138" i="39"/>
  <c r="AF138" i="39"/>
  <c r="V108" i="39"/>
  <c r="AL108" i="39"/>
  <c r="AD118" i="39"/>
  <c r="V128" i="39"/>
  <c r="AL128" i="39"/>
  <c r="X108" i="39"/>
  <c r="AN108" i="39"/>
  <c r="AF118" i="39"/>
  <c r="X128" i="39"/>
  <c r="AN128" i="39"/>
  <c r="AK108" i="39"/>
  <c r="U128" i="39"/>
  <c r="S138" i="39"/>
  <c r="AI138" i="39"/>
  <c r="AA148" i="39"/>
  <c r="AQ148" i="39"/>
  <c r="W108" i="39"/>
  <c r="AE118" i="39"/>
  <c r="AM128" i="39"/>
  <c r="Q108" i="39"/>
  <c r="Y118" i="39"/>
  <c r="AG128" i="39"/>
  <c r="Y138" i="39"/>
  <c r="AO138" i="39"/>
  <c r="Q148" i="39"/>
  <c r="AG148" i="39"/>
  <c r="AA118" i="39"/>
  <c r="AH138" i="39"/>
  <c r="AP148" i="39"/>
  <c r="AI118" i="39"/>
  <c r="AJ138" i="39"/>
  <c r="AR148" i="39"/>
  <c r="AI108" i="39"/>
  <c r="AD138" i="39"/>
  <c r="AL148" i="39"/>
  <c r="AF148" i="39"/>
  <c r="AQ108" i="39"/>
  <c r="AN148" i="39"/>
  <c r="Z108" i="39"/>
  <c r="AP108" i="39"/>
  <c r="R118" i="39"/>
  <c r="AH118" i="39"/>
  <c r="Z128" i="39"/>
  <c r="AP128" i="39"/>
  <c r="AB108" i="39"/>
  <c r="AR108" i="39"/>
  <c r="T118" i="39"/>
  <c r="AJ118" i="39"/>
  <c r="AB128" i="39"/>
  <c r="AR128" i="39"/>
  <c r="U118" i="39"/>
  <c r="AC128" i="39"/>
  <c r="W138" i="39"/>
  <c r="AM138" i="39"/>
  <c r="AE148" i="39"/>
  <c r="AE108" i="39"/>
  <c r="AM118" i="39"/>
  <c r="Y108" i="39"/>
  <c r="AG118" i="39"/>
  <c r="AO128" i="39"/>
  <c r="AC138" i="39"/>
  <c r="U148" i="39"/>
  <c r="AK148" i="39"/>
  <c r="AI128" i="39"/>
  <c r="AP138" i="39"/>
  <c r="R148" i="39"/>
  <c r="AQ128" i="39"/>
  <c r="AR138" i="39"/>
  <c r="T148" i="39"/>
  <c r="AQ118" i="39"/>
  <c r="S128" i="39"/>
  <c r="AL138" i="39"/>
  <c r="AA128" i="39"/>
  <c r="AD128" i="39"/>
  <c r="X118" i="39"/>
  <c r="AK128" i="39"/>
  <c r="AA138" i="39"/>
  <c r="AO118" i="39"/>
  <c r="Q128" i="39"/>
  <c r="Q138" i="39"/>
  <c r="R138" i="39"/>
  <c r="V148" i="39"/>
  <c r="X148" i="39"/>
  <c r="S118" i="39"/>
  <c r="AN138" i="39"/>
  <c r="AD108" i="39"/>
  <c r="AN118" i="39"/>
  <c r="AQ138" i="39"/>
  <c r="S148" i="39"/>
  <c r="AM108" i="39"/>
  <c r="AG138" i="39"/>
  <c r="Z148" i="39"/>
  <c r="V118" i="39"/>
  <c r="AF128" i="39"/>
  <c r="U108" i="39"/>
  <c r="AI148" i="39"/>
  <c r="W128" i="39"/>
  <c r="Y148" i="39"/>
  <c r="T138" i="39"/>
  <c r="AO148" i="39"/>
  <c r="AB148" i="39"/>
  <c r="AL118" i="39"/>
  <c r="AF108" i="39"/>
  <c r="AC118" i="39"/>
  <c r="AG108" i="39"/>
  <c r="T48" i="39"/>
  <c r="AJ48" i="39"/>
  <c r="AC48" i="39"/>
  <c r="AA48" i="39"/>
  <c r="AD48" i="39"/>
  <c r="AM48" i="39"/>
  <c r="AH48" i="39"/>
  <c r="X48" i="39"/>
  <c r="AN48" i="39"/>
  <c r="Q48" i="39"/>
  <c r="AG48" i="39"/>
  <c r="AI48" i="39"/>
  <c r="AL48" i="39"/>
  <c r="R48" i="39"/>
  <c r="AB48" i="39"/>
  <c r="AR48" i="39"/>
  <c r="U48" i="39"/>
  <c r="AK48" i="39"/>
  <c r="AQ48" i="39"/>
  <c r="W48" i="39"/>
  <c r="AP48" i="39"/>
  <c r="AF48" i="39"/>
  <c r="AE48" i="39"/>
  <c r="Z48" i="39"/>
  <c r="V48" i="39"/>
  <c r="Y48" i="39"/>
  <c r="S48" i="39"/>
  <c r="AO48" i="39"/>
  <c r="K5" i="39"/>
  <c r="M41" i="39"/>
  <c r="O141" i="39"/>
  <c r="O51" i="39"/>
  <c r="O145" i="39"/>
  <c r="M45" i="39"/>
  <c r="O55" i="39"/>
  <c r="N551" i="39"/>
  <c r="O320" i="39"/>
  <c r="M220" i="39"/>
  <c r="N515" i="39"/>
  <c r="M415" i="39"/>
  <c r="N539" i="39"/>
  <c r="N583" i="39"/>
  <c r="AS8" i="39"/>
  <c r="AT8" i="39" s="1"/>
  <c r="M43" i="39"/>
  <c r="O143" i="39"/>
  <c r="O53" i="39"/>
  <c r="O237" i="39"/>
  <c r="M137" i="39"/>
  <c r="D30" i="39"/>
  <c r="C31" i="39"/>
  <c r="O230" i="39"/>
  <c r="M130" i="39"/>
  <c r="O327" i="39"/>
  <c r="M227" i="39"/>
  <c r="N560" i="39"/>
  <c r="N576" i="39"/>
  <c r="N592" i="39"/>
  <c r="N508" i="39"/>
  <c r="M408" i="39"/>
  <c r="N516" i="39"/>
  <c r="M416" i="39"/>
  <c r="N524" i="39"/>
  <c r="N532" i="39"/>
  <c r="N540" i="39"/>
  <c r="N553" i="39"/>
  <c r="N569" i="39"/>
  <c r="N585" i="39"/>
  <c r="N601" i="39"/>
  <c r="N546" i="39"/>
  <c r="N562" i="39"/>
  <c r="N578" i="39"/>
  <c r="N594" i="39"/>
  <c r="N513" i="39"/>
  <c r="M413" i="39"/>
  <c r="N521" i="39"/>
  <c r="N529" i="39"/>
  <c r="N537" i="39"/>
  <c r="N547" i="39"/>
  <c r="N563" i="39"/>
  <c r="N579" i="39"/>
  <c r="N595" i="39"/>
  <c r="N604" i="39"/>
  <c r="O236" i="39"/>
  <c r="M136" i="39"/>
  <c r="O323" i="39"/>
  <c r="M223" i="39"/>
  <c r="N556" i="39"/>
  <c r="N572" i="39"/>
  <c r="N588" i="39"/>
  <c r="M38" i="39"/>
  <c r="O138" i="39"/>
  <c r="O48" i="39"/>
  <c r="AS28" i="39"/>
  <c r="AT28" i="39" s="1"/>
  <c r="O231" i="39"/>
  <c r="M131" i="39"/>
  <c r="O318" i="39"/>
  <c r="M218" i="39"/>
  <c r="M39" i="39"/>
  <c r="O49" i="39"/>
  <c r="O139" i="39"/>
  <c r="O233" i="39"/>
  <c r="M133" i="39"/>
  <c r="O142" i="39"/>
  <c r="M42" i="39"/>
  <c r="O52" i="39"/>
  <c r="O228" i="39"/>
  <c r="M128" i="39"/>
  <c r="N514" i="39"/>
  <c r="M414" i="39"/>
  <c r="N522" i="39"/>
  <c r="N530" i="39"/>
  <c r="N538" i="39"/>
  <c r="N549" i="39"/>
  <c r="N565" i="39"/>
  <c r="N581" i="39"/>
  <c r="N597" i="39"/>
  <c r="N542" i="39"/>
  <c r="N558" i="39"/>
  <c r="N574" i="39"/>
  <c r="N598" i="39"/>
  <c r="N519" i="39"/>
  <c r="N535" i="39"/>
  <c r="N567" i="39"/>
  <c r="N606" i="39"/>
  <c r="N575" i="39"/>
  <c r="N590" i="39"/>
  <c r="N527" i="39"/>
  <c r="N559" i="39"/>
  <c r="N602" i="39"/>
  <c r="O229" i="39"/>
  <c r="M129" i="39"/>
  <c r="O144" i="39"/>
  <c r="O54" i="39"/>
  <c r="M44" i="39"/>
  <c r="O319" i="39"/>
  <c r="M219" i="39"/>
  <c r="N552" i="39"/>
  <c r="N568" i="39"/>
  <c r="N584" i="39"/>
  <c r="N600" i="39"/>
  <c r="N512" i="39"/>
  <c r="M412" i="39"/>
  <c r="N520" i="39"/>
  <c r="N528" i="39"/>
  <c r="N536" i="39"/>
  <c r="N545" i="39"/>
  <c r="N561" i="39"/>
  <c r="N577" i="39"/>
  <c r="N593" i="39"/>
  <c r="O324" i="39"/>
  <c r="M224" i="39"/>
  <c r="N554" i="39"/>
  <c r="N570" i="39"/>
  <c r="N586" i="39"/>
  <c r="N509" i="39"/>
  <c r="M409" i="39"/>
  <c r="N517" i="39"/>
  <c r="M417" i="39"/>
  <c r="N525" i="39"/>
  <c r="N533" i="39"/>
  <c r="N541" i="39"/>
  <c r="N555" i="39"/>
  <c r="N571" i="39"/>
  <c r="N587" i="39"/>
  <c r="N603" i="39"/>
  <c r="N607" i="39"/>
  <c r="O232" i="39"/>
  <c r="M132" i="39"/>
  <c r="O146" i="39"/>
  <c r="M46" i="39"/>
  <c r="O56" i="39"/>
  <c r="N548" i="39"/>
  <c r="N564" i="39"/>
  <c r="N580" i="39"/>
  <c r="N596" i="39"/>
  <c r="O235" i="39"/>
  <c r="M135" i="39"/>
  <c r="O321" i="39"/>
  <c r="M221" i="39"/>
  <c r="O326" i="39"/>
  <c r="M226" i="39"/>
  <c r="AS18" i="39"/>
  <c r="AT18" i="39" s="1"/>
  <c r="O147" i="39"/>
  <c r="M47" i="39"/>
  <c r="O57" i="39"/>
  <c r="O325" i="39"/>
  <c r="M225" i="39"/>
  <c r="O322" i="39"/>
  <c r="M222" i="39"/>
  <c r="O50" i="39"/>
  <c r="M40" i="39"/>
  <c r="O140" i="39"/>
  <c r="O234" i="39"/>
  <c r="M134" i="39"/>
  <c r="N510" i="39"/>
  <c r="M410" i="39"/>
  <c r="N518" i="39"/>
  <c r="N526" i="39"/>
  <c r="N534" i="39"/>
  <c r="N543" i="39"/>
  <c r="N557" i="39"/>
  <c r="N573" i="39"/>
  <c r="N589" i="39"/>
  <c r="N605" i="39"/>
  <c r="N550" i="39"/>
  <c r="N566" i="39"/>
  <c r="N582" i="39"/>
  <c r="N511" i="39"/>
  <c r="M411" i="39"/>
  <c r="N531" i="39"/>
  <c r="N544" i="39"/>
  <c r="N591" i="39"/>
  <c r="N523" i="39"/>
  <c r="N599" i="39"/>
  <c r="D28" i="36"/>
  <c r="DA10" i="28"/>
  <c r="O51" i="36"/>
  <c r="O136" i="36"/>
  <c r="O236" i="36" s="1"/>
  <c r="O336" i="36" s="1"/>
  <c r="O436" i="36" s="1"/>
  <c r="O536" i="36" s="1"/>
  <c r="O636" i="36" s="1"/>
  <c r="O736" i="36" s="1"/>
  <c r="O836" i="36" s="1"/>
  <c r="O936" i="36" s="1"/>
  <c r="O46" i="36"/>
  <c r="O57" i="36"/>
  <c r="O147" i="36"/>
  <c r="O247" i="36" s="1"/>
  <c r="O347" i="36" s="1"/>
  <c r="O447" i="36" s="1"/>
  <c r="O547" i="36" s="1"/>
  <c r="O647" i="36" s="1"/>
  <c r="O747" i="36" s="1"/>
  <c r="O847" i="36" s="1"/>
  <c r="O947" i="36" s="1"/>
  <c r="O53" i="36"/>
  <c r="O143" i="36"/>
  <c r="O243" i="36" s="1"/>
  <c r="O343" i="36" s="1"/>
  <c r="O443" i="36" s="1"/>
  <c r="O543" i="36" s="1"/>
  <c r="O643" i="36" s="1"/>
  <c r="O743" i="36" s="1"/>
  <c r="O843" i="36" s="1"/>
  <c r="O943" i="36" s="1"/>
  <c r="O128" i="36"/>
  <c r="O228" i="36" s="1"/>
  <c r="O328" i="36" s="1"/>
  <c r="O428" i="36" s="1"/>
  <c r="O528" i="36" s="1"/>
  <c r="O628" i="36" s="1"/>
  <c r="O728" i="36" s="1"/>
  <c r="O828" i="36" s="1"/>
  <c r="O928" i="36" s="1"/>
  <c r="O38" i="36"/>
  <c r="O49" i="36"/>
  <c r="O139" i="36"/>
  <c r="O239" i="36" s="1"/>
  <c r="O339" i="36" s="1"/>
  <c r="O439" i="36" s="1"/>
  <c r="O539" i="36" s="1"/>
  <c r="O639" i="36" s="1"/>
  <c r="O739" i="36" s="1"/>
  <c r="O839" i="36" s="1"/>
  <c r="O939" i="36" s="1"/>
  <c r="O130" i="36"/>
  <c r="O230" i="36" s="1"/>
  <c r="O330" i="36" s="1"/>
  <c r="O430" i="36" s="1"/>
  <c r="O530" i="36" s="1"/>
  <c r="O630" i="36" s="1"/>
  <c r="O730" i="36" s="1"/>
  <c r="O830" i="36" s="1"/>
  <c r="O930" i="36" s="1"/>
  <c r="O40" i="36"/>
  <c r="O61" i="36"/>
  <c r="O151" i="36"/>
  <c r="O251" i="36" s="1"/>
  <c r="O351" i="36" s="1"/>
  <c r="O451" i="36" s="1"/>
  <c r="O551" i="36" s="1"/>
  <c r="O651" i="36" s="1"/>
  <c r="O751" i="36" s="1"/>
  <c r="O851" i="36" s="1"/>
  <c r="O951" i="36" s="1"/>
  <c r="O44" i="36"/>
  <c r="O134" i="36"/>
  <c r="O234" i="36" s="1"/>
  <c r="O334" i="36" s="1"/>
  <c r="O434" i="36" s="1"/>
  <c r="O534" i="36" s="1"/>
  <c r="O634" i="36" s="1"/>
  <c r="O734" i="36" s="1"/>
  <c r="O834" i="36" s="1"/>
  <c r="O934" i="36" s="1"/>
  <c r="O195" i="36"/>
  <c r="O295" i="36" s="1"/>
  <c r="O395" i="36" s="1"/>
  <c r="O495" i="36" s="1"/>
  <c r="O595" i="36" s="1"/>
  <c r="O695" i="36" s="1"/>
  <c r="O795" i="36" s="1"/>
  <c r="O895" i="36" s="1"/>
  <c r="O995" i="36" s="1"/>
  <c r="O105" i="36"/>
  <c r="O205" i="36" s="1"/>
  <c r="O305" i="36" s="1"/>
  <c r="O405" i="36" s="1"/>
  <c r="O505" i="36" s="1"/>
  <c r="O605" i="36" s="1"/>
  <c r="O705" i="36" s="1"/>
  <c r="O805" i="36" s="1"/>
  <c r="O905" i="36" s="1"/>
  <c r="O1005" i="36" s="1"/>
  <c r="BM41" i="35"/>
  <c r="BM33" i="35"/>
  <c r="BM12" i="35"/>
  <c r="BM17" i="35"/>
  <c r="BM44" i="35"/>
  <c r="BM18" i="35"/>
  <c r="BM43" i="35"/>
  <c r="BM26" i="35"/>
  <c r="BM19" i="35"/>
  <c r="BM42" i="35"/>
  <c r="BM34" i="35"/>
  <c r="BM15" i="35"/>
  <c r="BM11" i="35"/>
  <c r="E46" i="35"/>
  <c r="BX45" i="35"/>
  <c r="BX13" i="35"/>
  <c r="BP41" i="35"/>
  <c r="BL41" i="35"/>
  <c r="BL33" i="35"/>
  <c r="BP33" i="35"/>
  <c r="CR45" i="35"/>
  <c r="CR41" i="35"/>
  <c r="CR40" i="35"/>
  <c r="CR39" i="35"/>
  <c r="CR38" i="35"/>
  <c r="CR36" i="35"/>
  <c r="CR35" i="35"/>
  <c r="CR33" i="35"/>
  <c r="CR37" i="35"/>
  <c r="CR32" i="35"/>
  <c r="CR31" i="35"/>
  <c r="CR30" i="35"/>
  <c r="CR29" i="35"/>
  <c r="CR28" i="35"/>
  <c r="CR27" i="35"/>
  <c r="CR25" i="35"/>
  <c r="CR24" i="35"/>
  <c r="CR23" i="35"/>
  <c r="CR22" i="35"/>
  <c r="CR21" i="35"/>
  <c r="CR20" i="35"/>
  <c r="CR16" i="35"/>
  <c r="CR14" i="35"/>
  <c r="CR13" i="35"/>
  <c r="CR11" i="35"/>
  <c r="AQ52" i="35"/>
  <c r="AF52" i="35"/>
  <c r="AV52" i="35"/>
  <c r="AO52" i="35"/>
  <c r="AH52" i="35"/>
  <c r="AX52" i="35"/>
  <c r="AU53" i="35"/>
  <c r="AL53" i="35"/>
  <c r="V53" i="35"/>
  <c r="V51" i="35"/>
  <c r="BP12" i="35"/>
  <c r="BL12" i="35"/>
  <c r="AO53" i="35"/>
  <c r="CE45" i="35"/>
  <c r="CE41" i="35"/>
  <c r="CE40" i="35"/>
  <c r="CE39" i="35"/>
  <c r="CE38" i="35"/>
  <c r="CE37" i="35"/>
  <c r="CE36" i="35"/>
  <c r="CE35" i="35"/>
  <c r="CE33" i="35"/>
  <c r="CE32" i="35"/>
  <c r="CE31" i="35"/>
  <c r="CE30" i="35"/>
  <c r="CE29" i="35"/>
  <c r="CE28" i="35"/>
  <c r="CE27" i="35"/>
  <c r="CE25" i="35"/>
  <c r="CE24" i="35"/>
  <c r="CE23" i="35"/>
  <c r="CE22" i="35"/>
  <c r="CE21" i="35"/>
  <c r="CE20" i="35"/>
  <c r="CE16" i="35"/>
  <c r="CE14" i="35"/>
  <c r="CE13" i="35"/>
  <c r="CE12" i="35"/>
  <c r="CE11" i="35"/>
  <c r="CD45" i="35"/>
  <c r="CD41" i="35"/>
  <c r="CD40" i="35"/>
  <c r="CD39" i="35"/>
  <c r="CD38" i="35"/>
  <c r="CD37" i="35"/>
  <c r="CD36" i="35"/>
  <c r="CD35" i="35"/>
  <c r="CD33" i="35"/>
  <c r="CD32" i="35"/>
  <c r="CD31" i="35"/>
  <c r="CD30" i="35"/>
  <c r="CD29" i="35"/>
  <c r="CD28" i="35"/>
  <c r="CD27" i="35"/>
  <c r="CD25" i="35"/>
  <c r="CD24" i="35"/>
  <c r="CD23" i="35"/>
  <c r="CD22" i="35"/>
  <c r="CD21" i="35"/>
  <c r="CD20" i="35"/>
  <c r="CD16" i="35"/>
  <c r="CD14" i="35"/>
  <c r="CD13" i="35"/>
  <c r="CD12" i="35"/>
  <c r="CD11" i="35"/>
  <c r="AN53" i="35"/>
  <c r="X51" i="35"/>
  <c r="X53" i="35"/>
  <c r="BP17" i="35"/>
  <c r="BL17" i="35"/>
  <c r="BV21" i="35"/>
  <c r="BV29" i="35"/>
  <c r="BV37" i="35"/>
  <c r="BV45" i="35"/>
  <c r="Y53" i="35"/>
  <c r="Y51" i="35"/>
  <c r="M53" i="35"/>
  <c r="M51" i="35"/>
  <c r="AI53" i="35"/>
  <c r="W53" i="35"/>
  <c r="BX14" i="35"/>
  <c r="BX22" i="35"/>
  <c r="BX30" i="35"/>
  <c r="BX38" i="35"/>
  <c r="BL44" i="35"/>
  <c r="BP44" i="35"/>
  <c r="CV41" i="35"/>
  <c r="CV45" i="35"/>
  <c r="CV44" i="35"/>
  <c r="CV40" i="35"/>
  <c r="CV39" i="35"/>
  <c r="CV38" i="35"/>
  <c r="CV37" i="35"/>
  <c r="CV36" i="35"/>
  <c r="CV35" i="35"/>
  <c r="CV33" i="35"/>
  <c r="CV32" i="35"/>
  <c r="CV31" i="35"/>
  <c r="CV30" i="35"/>
  <c r="CV29" i="35"/>
  <c r="CV28" i="35"/>
  <c r="CV27" i="35"/>
  <c r="CV25" i="35"/>
  <c r="CV24" i="35"/>
  <c r="CV23" i="35"/>
  <c r="CV22" i="35"/>
  <c r="CV21" i="35"/>
  <c r="CV20" i="35"/>
  <c r="CV17" i="35"/>
  <c r="CV16" i="35"/>
  <c r="CV14" i="35"/>
  <c r="CV13" i="35"/>
  <c r="CV12" i="35"/>
  <c r="CV11" i="35"/>
  <c r="CT45" i="35"/>
  <c r="CT44" i="35"/>
  <c r="CT41" i="35"/>
  <c r="CT40" i="35"/>
  <c r="CT39" i="35"/>
  <c r="CT38" i="35"/>
  <c r="CT37" i="35"/>
  <c r="CT36" i="35"/>
  <c r="CT35" i="35"/>
  <c r="CT33" i="35"/>
  <c r="CT32" i="35"/>
  <c r="CT31" i="35"/>
  <c r="CT30" i="35"/>
  <c r="CT29" i="35"/>
  <c r="CT28" i="35"/>
  <c r="CT27" i="35"/>
  <c r="CT25" i="35"/>
  <c r="CT24" i="35"/>
  <c r="CT23" i="35"/>
  <c r="CT22" i="35"/>
  <c r="CT21" i="35"/>
  <c r="CT20" i="35"/>
  <c r="CT16" i="35"/>
  <c r="CT14" i="35"/>
  <c r="CT13" i="35"/>
  <c r="CT12" i="35"/>
  <c r="CT11" i="35"/>
  <c r="CT17" i="35"/>
  <c r="AE52" i="35"/>
  <c r="AU52" i="35"/>
  <c r="AJ52" i="35"/>
  <c r="AS52" i="35"/>
  <c r="AL52" i="35"/>
  <c r="CK45" i="35"/>
  <c r="CK41" i="35"/>
  <c r="CK44" i="35"/>
  <c r="CK40" i="35"/>
  <c r="CK39" i="35"/>
  <c r="CK38" i="35"/>
  <c r="CK37" i="35"/>
  <c r="CK36" i="35"/>
  <c r="CK35" i="35"/>
  <c r="CK33" i="35"/>
  <c r="CK32" i="35"/>
  <c r="CK31" i="35"/>
  <c r="CK30" i="35"/>
  <c r="CK29" i="35"/>
  <c r="CK28" i="35"/>
  <c r="CK27" i="35"/>
  <c r="CK25" i="35"/>
  <c r="CK24" i="35"/>
  <c r="CK23" i="35"/>
  <c r="CK22" i="35"/>
  <c r="CK21" i="35"/>
  <c r="CK20" i="35"/>
  <c r="CK17" i="35"/>
  <c r="CK16" i="35"/>
  <c r="CK14" i="35"/>
  <c r="CK13" i="35"/>
  <c r="CK12" i="35"/>
  <c r="CK11" i="35"/>
  <c r="CI44" i="35"/>
  <c r="CI45" i="35"/>
  <c r="CI41" i="35"/>
  <c r="CI40" i="35"/>
  <c r="CI39" i="35"/>
  <c r="CI38" i="35"/>
  <c r="CI37" i="35"/>
  <c r="CI36" i="35"/>
  <c r="CI35" i="35"/>
  <c r="CI33" i="35"/>
  <c r="CI32" i="35"/>
  <c r="CI31" i="35"/>
  <c r="CI30" i="35"/>
  <c r="CI29" i="35"/>
  <c r="CI28" i="35"/>
  <c r="CI27" i="35"/>
  <c r="CI25" i="35"/>
  <c r="CI24" i="35"/>
  <c r="CI23" i="35"/>
  <c r="CI22" i="35"/>
  <c r="CI21" i="35"/>
  <c r="CI20" i="35"/>
  <c r="CI17" i="35"/>
  <c r="CI16" i="35"/>
  <c r="CI14" i="35"/>
  <c r="CI13" i="35"/>
  <c r="CI12" i="35"/>
  <c r="CI11" i="35"/>
  <c r="CM45" i="35"/>
  <c r="CM44" i="35"/>
  <c r="CM41" i="35"/>
  <c r="CM40" i="35"/>
  <c r="CM39" i="35"/>
  <c r="CM38" i="35"/>
  <c r="CM37" i="35"/>
  <c r="CM36" i="35"/>
  <c r="CM35" i="35"/>
  <c r="CM33" i="35"/>
  <c r="CM32" i="35"/>
  <c r="CM31" i="35"/>
  <c r="CM30" i="35"/>
  <c r="CM29" i="35"/>
  <c r="CM28" i="35"/>
  <c r="CM27" i="35"/>
  <c r="CM25" i="35"/>
  <c r="CM24" i="35"/>
  <c r="CM23" i="35"/>
  <c r="CM22" i="35"/>
  <c r="CM21" i="35"/>
  <c r="CM20" i="35"/>
  <c r="CM17" i="35"/>
  <c r="CM16" i="35"/>
  <c r="CM14" i="35"/>
  <c r="CM13" i="35"/>
  <c r="CM12" i="35"/>
  <c r="CM11" i="35"/>
  <c r="AQ53" i="35"/>
  <c r="AX53" i="35"/>
  <c r="AH53" i="35"/>
  <c r="R53" i="35"/>
  <c r="R51" i="35"/>
  <c r="AK53" i="35"/>
  <c r="CC45" i="35"/>
  <c r="CC41" i="35"/>
  <c r="CC44" i="35"/>
  <c r="CC40" i="35"/>
  <c r="CC39" i="35"/>
  <c r="CC38" i="35"/>
  <c r="CC37" i="35"/>
  <c r="CC36" i="35"/>
  <c r="CC35" i="35"/>
  <c r="CC33" i="35"/>
  <c r="CC32" i="35"/>
  <c r="CC31" i="35"/>
  <c r="CC30" i="35"/>
  <c r="CC29" i="35"/>
  <c r="CC28" i="35"/>
  <c r="CC27" i="35"/>
  <c r="CC25" i="35"/>
  <c r="CC24" i="35"/>
  <c r="CC23" i="35"/>
  <c r="CC22" i="35"/>
  <c r="CC21" i="35"/>
  <c r="CC20" i="35"/>
  <c r="CC16" i="35"/>
  <c r="CC14" i="35"/>
  <c r="CC13" i="35"/>
  <c r="CC12" i="35"/>
  <c r="CC11" i="35"/>
  <c r="CC17" i="35"/>
  <c r="CB45" i="35"/>
  <c r="CB41" i="35"/>
  <c r="CB44" i="35"/>
  <c r="CB40" i="35"/>
  <c r="CB39" i="35"/>
  <c r="CB38" i="35"/>
  <c r="CB36" i="35"/>
  <c r="CB35" i="35"/>
  <c r="CB33" i="35"/>
  <c r="CB37" i="35"/>
  <c r="CB32" i="35"/>
  <c r="CB31" i="35"/>
  <c r="CB30" i="35"/>
  <c r="CB29" i="35"/>
  <c r="CB28" i="35"/>
  <c r="CB27" i="35"/>
  <c r="CB25" i="35"/>
  <c r="CB24" i="35"/>
  <c r="CB23" i="35"/>
  <c r="CB22" i="35"/>
  <c r="CB21" i="35"/>
  <c r="CB20" i="35"/>
  <c r="CB17" i="35"/>
  <c r="CB16" i="35"/>
  <c r="CB14" i="35"/>
  <c r="CB13" i="35"/>
  <c r="CB12" i="35"/>
  <c r="CB11" i="35"/>
  <c r="BP18" i="35"/>
  <c r="BL18" i="35"/>
  <c r="AJ53" i="35"/>
  <c r="T51" i="35"/>
  <c r="T53" i="35"/>
  <c r="U53" i="35"/>
  <c r="U51" i="35"/>
  <c r="BV22" i="35"/>
  <c r="BV30" i="35"/>
  <c r="BV38" i="35"/>
  <c r="AA53" i="35"/>
  <c r="AA51" i="35"/>
  <c r="Q53" i="35"/>
  <c r="Q51" i="35"/>
  <c r="AC53" i="35"/>
  <c r="AC51" i="35"/>
  <c r="BX11" i="35"/>
  <c r="BX23" i="35"/>
  <c r="BX27" i="35"/>
  <c r="BX31" i="35"/>
  <c r="BX35" i="35"/>
  <c r="BX39" i="35"/>
  <c r="BU45" i="35"/>
  <c r="BU41" i="35"/>
  <c r="BU44" i="35"/>
  <c r="BU40" i="35"/>
  <c r="BU39" i="35"/>
  <c r="BU38" i="35"/>
  <c r="BU37" i="35"/>
  <c r="BU36" i="35"/>
  <c r="BU35" i="35"/>
  <c r="BU32" i="35"/>
  <c r="BU31" i="35"/>
  <c r="BU30" i="35"/>
  <c r="BU29" i="35"/>
  <c r="BU28" i="35"/>
  <c r="BU27" i="35"/>
  <c r="BU25" i="35"/>
  <c r="BU33" i="35"/>
  <c r="BU24" i="35"/>
  <c r="BU23" i="35"/>
  <c r="BU22" i="35"/>
  <c r="BU21" i="35"/>
  <c r="BU20" i="35"/>
  <c r="BU18" i="35"/>
  <c r="BU17" i="35"/>
  <c r="BU16" i="35"/>
  <c r="BU14" i="35"/>
  <c r="BU13" i="35"/>
  <c r="BU12" i="35"/>
  <c r="BU11" i="35"/>
  <c r="BP43" i="35"/>
  <c r="CR43" i="35" s="1"/>
  <c r="BL43" i="35"/>
  <c r="DA9" i="35"/>
  <c r="BN8" i="35"/>
  <c r="CQ44" i="35"/>
  <c r="CQ45" i="35"/>
  <c r="CQ41" i="35"/>
  <c r="CQ40" i="35"/>
  <c r="CQ39" i="35"/>
  <c r="CQ38" i="35"/>
  <c r="CQ37" i="35"/>
  <c r="CQ36" i="35"/>
  <c r="CQ35" i="35"/>
  <c r="CQ33" i="35"/>
  <c r="CQ32" i="35"/>
  <c r="CQ31" i="35"/>
  <c r="CQ30" i="35"/>
  <c r="CQ29" i="35"/>
  <c r="CQ28" i="35"/>
  <c r="CQ27" i="35"/>
  <c r="CQ25" i="35"/>
  <c r="CQ24" i="35"/>
  <c r="CQ23" i="35"/>
  <c r="CQ22" i="35"/>
  <c r="CQ21" i="35"/>
  <c r="CQ20" i="35"/>
  <c r="CQ18" i="35"/>
  <c r="CQ17" i="35"/>
  <c r="CQ16" i="35"/>
  <c r="CQ14" i="35"/>
  <c r="CQ13" i="35"/>
  <c r="CQ12" i="35"/>
  <c r="CQ11" i="35"/>
  <c r="AI52" i="35"/>
  <c r="AY52" i="35"/>
  <c r="AN52" i="35"/>
  <c r="AG52" i="35"/>
  <c r="AW52" i="35"/>
  <c r="AP52" i="35"/>
  <c r="BP26" i="35"/>
  <c r="CD26" i="35" s="1"/>
  <c r="BL26" i="35"/>
  <c r="AM53" i="35"/>
  <c r="AT53" i="35"/>
  <c r="AD53" i="35"/>
  <c r="AD51" i="35"/>
  <c r="N53" i="35"/>
  <c r="N51" i="35"/>
  <c r="AW53" i="35"/>
  <c r="BP19" i="35"/>
  <c r="CI19" i="35" s="1"/>
  <c r="BL19" i="35"/>
  <c r="AV53" i="35"/>
  <c r="AF53" i="35"/>
  <c r="P51" i="35"/>
  <c r="P53" i="35"/>
  <c r="BV23" i="35"/>
  <c r="BV27" i="35"/>
  <c r="BV31" i="35"/>
  <c r="BV35" i="35"/>
  <c r="BV39" i="35"/>
  <c r="S53" i="35"/>
  <c r="S51" i="35"/>
  <c r="AG53" i="35"/>
  <c r="CG45" i="35"/>
  <c r="CG43" i="35"/>
  <c r="CG41" i="35"/>
  <c r="CG44" i="35"/>
  <c r="CG40" i="35"/>
  <c r="CG39" i="35"/>
  <c r="CG38" i="35"/>
  <c r="CG37" i="35"/>
  <c r="CG36" i="35"/>
  <c r="CG35" i="35"/>
  <c r="CG33" i="35"/>
  <c r="CG32" i="35"/>
  <c r="CG31" i="35"/>
  <c r="CG30" i="35"/>
  <c r="CG29" i="35"/>
  <c r="CG28" i="35"/>
  <c r="CG27" i="35"/>
  <c r="CG26" i="35"/>
  <c r="CG25" i="35"/>
  <c r="CG24" i="35"/>
  <c r="CG23" i="35"/>
  <c r="CG22" i="35"/>
  <c r="CG21" i="35"/>
  <c r="CG20" i="35"/>
  <c r="CG19" i="35"/>
  <c r="CG18" i="35"/>
  <c r="CG17" i="35"/>
  <c r="CG16" i="35"/>
  <c r="CG14" i="35"/>
  <c r="CG13" i="35"/>
  <c r="CG12" i="35"/>
  <c r="CG11" i="35"/>
  <c r="BS44" i="35"/>
  <c r="BS45" i="35"/>
  <c r="BS43" i="35"/>
  <c r="BS41" i="35"/>
  <c r="BS40" i="35"/>
  <c r="BS39" i="35"/>
  <c r="BS38" i="35"/>
  <c r="BS37" i="35"/>
  <c r="BS36" i="35"/>
  <c r="BS35" i="35"/>
  <c r="BS33" i="35"/>
  <c r="BS32" i="35"/>
  <c r="BS31" i="35"/>
  <c r="BS30" i="35"/>
  <c r="BS29" i="35"/>
  <c r="BS28" i="35"/>
  <c r="BS27" i="35"/>
  <c r="BS26" i="35"/>
  <c r="BS25" i="35"/>
  <c r="BS24" i="35"/>
  <c r="BS23" i="35"/>
  <c r="BS22" i="35"/>
  <c r="BS21" i="35"/>
  <c r="BS20" i="35"/>
  <c r="BS19" i="35"/>
  <c r="BS18" i="35"/>
  <c r="BS17" i="35"/>
  <c r="BS16" i="35"/>
  <c r="BS14" i="35"/>
  <c r="BS13" i="35"/>
  <c r="BS12" i="35"/>
  <c r="BS11" i="35"/>
  <c r="BN7" i="35"/>
  <c r="BX16" i="35"/>
  <c r="BX20" i="35"/>
  <c r="BX24" i="35"/>
  <c r="BX28" i="35"/>
  <c r="BX32" i="35"/>
  <c r="BX36" i="35"/>
  <c r="BX40" i="35"/>
  <c r="BP42" i="35"/>
  <c r="CE42" i="35" s="1"/>
  <c r="BL42" i="35"/>
  <c r="BL34" i="35"/>
  <c r="BP34" i="35"/>
  <c r="CR34" i="35" s="1"/>
  <c r="CU45" i="35"/>
  <c r="CU44" i="35"/>
  <c r="CU43" i="35"/>
  <c r="CU42" i="35"/>
  <c r="CU41" i="35"/>
  <c r="CU40" i="35"/>
  <c r="CU39" i="35"/>
  <c r="CU38" i="35"/>
  <c r="CU37" i="35"/>
  <c r="CU36" i="35"/>
  <c r="CU35" i="35"/>
  <c r="CU34" i="35"/>
  <c r="CU33" i="35"/>
  <c r="CU32" i="35"/>
  <c r="CU31" i="35"/>
  <c r="CU30" i="35"/>
  <c r="CU29" i="35"/>
  <c r="CU28" i="35"/>
  <c r="CU27" i="35"/>
  <c r="CU26" i="35"/>
  <c r="CU25" i="35"/>
  <c r="CU24" i="35"/>
  <c r="CU23" i="35"/>
  <c r="CU22" i="35"/>
  <c r="CU21" i="35"/>
  <c r="CU20" i="35"/>
  <c r="CU19" i="35"/>
  <c r="CU18" i="35"/>
  <c r="CU17" i="35"/>
  <c r="CU16" i="35"/>
  <c r="CU14" i="35"/>
  <c r="CU13" i="35"/>
  <c r="CU12" i="35"/>
  <c r="CU11" i="35"/>
  <c r="CS45" i="35"/>
  <c r="CS43" i="35"/>
  <c r="CS42" i="35"/>
  <c r="CS41" i="35"/>
  <c r="CS44" i="35"/>
  <c r="CS40" i="35"/>
  <c r="CS39" i="35"/>
  <c r="CS38" i="35"/>
  <c r="CS37" i="35"/>
  <c r="CS36" i="35"/>
  <c r="CS35" i="35"/>
  <c r="CS34" i="35"/>
  <c r="CS33" i="35"/>
  <c r="CS32" i="35"/>
  <c r="CS31" i="35"/>
  <c r="CS30" i="35"/>
  <c r="CS49" i="35" s="1"/>
  <c r="CS29" i="35"/>
  <c r="CS28" i="35"/>
  <c r="CS27" i="35"/>
  <c r="CS26" i="35"/>
  <c r="CS25" i="35"/>
  <c r="CS24" i="35"/>
  <c r="CS23" i="35"/>
  <c r="CS22" i="35"/>
  <c r="CS21" i="35"/>
  <c r="CS20" i="35"/>
  <c r="CS19" i="35"/>
  <c r="CS18" i="35"/>
  <c r="CS16" i="35"/>
  <c r="CS14" i="35"/>
  <c r="CS13" i="35"/>
  <c r="CS12" i="35"/>
  <c r="CS11" i="35"/>
  <c r="CS17" i="35"/>
  <c r="AM52" i="35"/>
  <c r="AR52" i="35"/>
  <c r="AK52" i="35"/>
  <c r="AT52" i="35"/>
  <c r="CJ45" i="35"/>
  <c r="CJ43" i="35"/>
  <c r="CJ42" i="35"/>
  <c r="CJ41" i="35"/>
  <c r="CJ44" i="35"/>
  <c r="CJ40" i="35"/>
  <c r="CJ39" i="35"/>
  <c r="CJ38" i="35"/>
  <c r="CJ36" i="35"/>
  <c r="CJ35" i="35"/>
  <c r="CJ34" i="35"/>
  <c r="CJ33" i="35"/>
  <c r="CJ37" i="35"/>
  <c r="CJ32" i="35"/>
  <c r="CJ31" i="35"/>
  <c r="CJ30" i="35"/>
  <c r="CJ29" i="35"/>
  <c r="CJ28" i="35"/>
  <c r="CJ27" i="35"/>
  <c r="CJ26" i="35"/>
  <c r="CJ25" i="35"/>
  <c r="CJ24" i="35"/>
  <c r="CJ23" i="35"/>
  <c r="CJ22" i="35"/>
  <c r="CJ21" i="35"/>
  <c r="CJ20" i="35"/>
  <c r="CJ19" i="35"/>
  <c r="CJ18" i="35"/>
  <c r="CJ17" i="35"/>
  <c r="CJ16" i="35"/>
  <c r="CJ14" i="35"/>
  <c r="CJ13" i="35"/>
  <c r="CJ12" i="35"/>
  <c r="CJ11" i="35"/>
  <c r="CN43" i="35"/>
  <c r="CN42" i="35"/>
  <c r="CN41" i="35"/>
  <c r="CN45" i="35"/>
  <c r="CN44" i="35"/>
  <c r="CN40" i="35"/>
  <c r="CN39" i="35"/>
  <c r="CN38" i="35"/>
  <c r="CN37" i="35"/>
  <c r="CN36" i="35"/>
  <c r="CN35" i="35"/>
  <c r="CN34" i="35"/>
  <c r="CN33" i="35"/>
  <c r="CN32" i="35"/>
  <c r="CN31" i="35"/>
  <c r="CN30" i="35"/>
  <c r="CN29" i="35"/>
  <c r="CN28" i="35"/>
  <c r="CN27" i="35"/>
  <c r="CN26" i="35"/>
  <c r="CN25" i="35"/>
  <c r="CN24" i="35"/>
  <c r="CN23" i="35"/>
  <c r="CN22" i="35"/>
  <c r="CN21" i="35"/>
  <c r="CN20" i="35"/>
  <c r="CN19" i="35"/>
  <c r="CN18" i="35"/>
  <c r="CN17" i="35"/>
  <c r="CN16" i="35"/>
  <c r="CN14" i="35"/>
  <c r="CN13" i="35"/>
  <c r="CN12" i="35"/>
  <c r="CN11" i="35"/>
  <c r="CL45" i="35"/>
  <c r="CL43" i="35"/>
  <c r="CL42" i="35"/>
  <c r="CL44" i="35"/>
  <c r="CL41" i="35"/>
  <c r="CL40" i="35"/>
  <c r="CL39" i="35"/>
  <c r="CL38" i="35"/>
  <c r="CL37" i="35"/>
  <c r="CL36" i="35"/>
  <c r="CL35" i="35"/>
  <c r="CL34" i="35"/>
  <c r="CL33" i="35"/>
  <c r="CL32" i="35"/>
  <c r="CL31" i="35"/>
  <c r="CL30" i="35"/>
  <c r="CL29" i="35"/>
  <c r="CL28" i="35"/>
  <c r="CL27" i="35"/>
  <c r="CL26" i="35"/>
  <c r="CL25" i="35"/>
  <c r="CL24" i="35"/>
  <c r="CL23" i="35"/>
  <c r="CL22" i="35"/>
  <c r="CL21" i="35"/>
  <c r="CL20" i="35"/>
  <c r="CL19" i="35"/>
  <c r="CL18" i="35"/>
  <c r="CL17" i="35"/>
  <c r="CL16" i="35"/>
  <c r="CL14" i="35"/>
  <c r="CL13" i="35"/>
  <c r="CL12" i="35"/>
  <c r="CL11" i="35"/>
  <c r="AP53" i="35"/>
  <c r="Z53" i="35"/>
  <c r="Z51" i="35"/>
  <c r="BP15" i="35"/>
  <c r="CV15" i="35" s="1"/>
  <c r="BL15" i="35"/>
  <c r="AS53" i="35"/>
  <c r="CF43" i="35"/>
  <c r="CF42" i="35"/>
  <c r="CF41" i="35"/>
  <c r="CF45" i="35"/>
  <c r="CF44" i="35"/>
  <c r="CF40" i="35"/>
  <c r="CF39" i="35"/>
  <c r="CF38" i="35"/>
  <c r="CF37" i="35"/>
  <c r="CF36" i="35"/>
  <c r="CF35" i="35"/>
  <c r="CF34" i="35"/>
  <c r="CF33" i="35"/>
  <c r="CF32" i="35"/>
  <c r="CF31" i="35"/>
  <c r="CF30" i="35"/>
  <c r="CF29" i="35"/>
  <c r="CF28" i="35"/>
  <c r="CF27" i="35"/>
  <c r="CF26" i="35"/>
  <c r="CF25" i="35"/>
  <c r="CF24" i="35"/>
  <c r="CF23" i="35"/>
  <c r="CF22" i="35"/>
  <c r="CF21" i="35"/>
  <c r="CF20" i="35"/>
  <c r="CF19" i="35"/>
  <c r="CF18" i="35"/>
  <c r="CF17" i="35"/>
  <c r="CF16" i="35"/>
  <c r="CF15" i="35"/>
  <c r="CF14" i="35"/>
  <c r="CF13" i="35"/>
  <c r="CF12" i="35"/>
  <c r="CF11" i="35"/>
  <c r="AR53" i="35"/>
  <c r="AB51" i="35"/>
  <c r="AB53" i="35"/>
  <c r="L51" i="35"/>
  <c r="L53" i="35"/>
  <c r="BV20" i="35"/>
  <c r="BV24" i="35"/>
  <c r="BV28" i="35"/>
  <c r="BV32" i="35"/>
  <c r="BV36" i="35"/>
  <c r="BV40" i="35"/>
  <c r="AE53" i="35"/>
  <c r="AE51" i="35"/>
  <c r="O53" i="35"/>
  <c r="O51" i="35"/>
  <c r="BX21" i="35"/>
  <c r="BX25" i="35"/>
  <c r="BX29" i="35"/>
  <c r="BX37" i="35"/>
  <c r="N49" i="28"/>
  <c r="AV49" i="28"/>
  <c r="AR49" i="28"/>
  <c r="AN49" i="28"/>
  <c r="AJ49" i="28"/>
  <c r="AF49" i="28"/>
  <c r="AB49" i="28"/>
  <c r="X49" i="28"/>
  <c r="T49" i="28"/>
  <c r="P49" i="28"/>
  <c r="AY49" i="28"/>
  <c r="AU49" i="28"/>
  <c r="AQ49" i="28"/>
  <c r="AM49" i="28"/>
  <c r="AI49" i="28"/>
  <c r="AE49" i="28"/>
  <c r="AA49" i="28"/>
  <c r="W49" i="28"/>
  <c r="S49" i="28"/>
  <c r="O49" i="28"/>
  <c r="E43" i="28"/>
  <c r="AX49" i="28"/>
  <c r="AT49" i="28"/>
  <c r="AP49" i="28"/>
  <c r="AL49" i="28"/>
  <c r="AH49" i="28"/>
  <c r="AD49" i="28"/>
  <c r="Z49" i="28"/>
  <c r="V49" i="28"/>
  <c r="R49" i="28"/>
  <c r="AY16" i="34"/>
  <c r="N10" i="34"/>
  <c r="R10" i="34"/>
  <c r="V10" i="34"/>
  <c r="Z10" i="34"/>
  <c r="AD10" i="34"/>
  <c r="AH10" i="34"/>
  <c r="AL10" i="34"/>
  <c r="AP10" i="34"/>
  <c r="AT10" i="34"/>
  <c r="AX10" i="34"/>
  <c r="BU56" i="34"/>
  <c r="BU55" i="34"/>
  <c r="BU54" i="34"/>
  <c r="BU53" i="34"/>
  <c r="BU52" i="34"/>
  <c r="BU51" i="34"/>
  <c r="BU50" i="34"/>
  <c r="BU49" i="34"/>
  <c r="BU48" i="34"/>
  <c r="BU47" i="34"/>
  <c r="BU46" i="34"/>
  <c r="BU45" i="34"/>
  <c r="BU44" i="34"/>
  <c r="BU42" i="34"/>
  <c r="BU41" i="34"/>
  <c r="BU40" i="34"/>
  <c r="BU43" i="34"/>
  <c r="BU39" i="34"/>
  <c r="BU36" i="34"/>
  <c r="BU35" i="34"/>
  <c r="BU38" i="34"/>
  <c r="BU34" i="34"/>
  <c r="BU37" i="34"/>
  <c r="BU33" i="34"/>
  <c r="BU30" i="34"/>
  <c r="BU26" i="34"/>
  <c r="BU29" i="34"/>
  <c r="BU25" i="34"/>
  <c r="BU28" i="34"/>
  <c r="BU32" i="34"/>
  <c r="BU31" i="34"/>
  <c r="BU27" i="34"/>
  <c r="BU22" i="34"/>
  <c r="BU20" i="34"/>
  <c r="BU18" i="34"/>
  <c r="BU24" i="34"/>
  <c r="BU21" i="34"/>
  <c r="BU19" i="34"/>
  <c r="BU23" i="34"/>
  <c r="BY56" i="34"/>
  <c r="BY55" i="34"/>
  <c r="BY54" i="34"/>
  <c r="BY53" i="34"/>
  <c r="BY52" i="34"/>
  <c r="BY51" i="34"/>
  <c r="BY50" i="34"/>
  <c r="BY49" i="34"/>
  <c r="BY48" i="34"/>
  <c r="BY46" i="34"/>
  <c r="BY45" i="34"/>
  <c r="BY44" i="34"/>
  <c r="BY47" i="34"/>
  <c r="BY43" i="34"/>
  <c r="BY42" i="34"/>
  <c r="BY41" i="34"/>
  <c r="BY40" i="34"/>
  <c r="BY39" i="34"/>
  <c r="BY36" i="34"/>
  <c r="BY35" i="34"/>
  <c r="BY38" i="34"/>
  <c r="BY34" i="34"/>
  <c r="BY37" i="34"/>
  <c r="BY33" i="34"/>
  <c r="BY30" i="34"/>
  <c r="BY26" i="34"/>
  <c r="BY32" i="34"/>
  <c r="BY29" i="34"/>
  <c r="BY25" i="34"/>
  <c r="BY28" i="34"/>
  <c r="BY31" i="34"/>
  <c r="BY27" i="34"/>
  <c r="BY22" i="34"/>
  <c r="BY20" i="34"/>
  <c r="BY18" i="34"/>
  <c r="BY24" i="34"/>
  <c r="BY21" i="34"/>
  <c r="BY19" i="34"/>
  <c r="BY23" i="34"/>
  <c r="CC56" i="34"/>
  <c r="CC55" i="34"/>
  <c r="CC54" i="34"/>
  <c r="CC53" i="34"/>
  <c r="CC52" i="34"/>
  <c r="CC51" i="34"/>
  <c r="CC50" i="34"/>
  <c r="CC49" i="34"/>
  <c r="CC48" i="34"/>
  <c r="CC47" i="34"/>
  <c r="CC46" i="34"/>
  <c r="CC45" i="34"/>
  <c r="CC44" i="34"/>
  <c r="CC42" i="34"/>
  <c r="CC43" i="34"/>
  <c r="CC41" i="34"/>
  <c r="CC40" i="34"/>
  <c r="CC39" i="34"/>
  <c r="CC36" i="34"/>
  <c r="CC35" i="34"/>
  <c r="CC38" i="34"/>
  <c r="CC34" i="34"/>
  <c r="CC37" i="34"/>
  <c r="CC33" i="34"/>
  <c r="CC30" i="34"/>
  <c r="CC26" i="34"/>
  <c r="CC29" i="34"/>
  <c r="CC25" i="34"/>
  <c r="CC28" i="34"/>
  <c r="CC32" i="34"/>
  <c r="CC31" i="34"/>
  <c r="CC27" i="34"/>
  <c r="CC22" i="34"/>
  <c r="CC20" i="34"/>
  <c r="CC18" i="34"/>
  <c r="CC24" i="34"/>
  <c r="CC21" i="34"/>
  <c r="CC19" i="34"/>
  <c r="CC23" i="34"/>
  <c r="CG56" i="34"/>
  <c r="CG55" i="34"/>
  <c r="CG54" i="34"/>
  <c r="CG53" i="34"/>
  <c r="CG52" i="34"/>
  <c r="CG51" i="34"/>
  <c r="CG50" i="34"/>
  <c r="CG49" i="34"/>
  <c r="CG48" i="34"/>
  <c r="CG47" i="34"/>
  <c r="CG46" i="34"/>
  <c r="CG45" i="34"/>
  <c r="CG44" i="34"/>
  <c r="CG42" i="34"/>
  <c r="CG41" i="34"/>
  <c r="CG43" i="34"/>
  <c r="CG40" i="34"/>
  <c r="CG39" i="34"/>
  <c r="CG36" i="34"/>
  <c r="CG35" i="34"/>
  <c r="CG38" i="34"/>
  <c r="CG34" i="34"/>
  <c r="CG37" i="34"/>
  <c r="CG33" i="34"/>
  <c r="CG30" i="34"/>
  <c r="CG26" i="34"/>
  <c r="CG32" i="34"/>
  <c r="CG29" i="34"/>
  <c r="CG25" i="34"/>
  <c r="CG28" i="34"/>
  <c r="CG31" i="34"/>
  <c r="CG27" i="34"/>
  <c r="CG22" i="34"/>
  <c r="CG20" i="34"/>
  <c r="CG18" i="34"/>
  <c r="CG24" i="34"/>
  <c r="CG21" i="34"/>
  <c r="CG19" i="34"/>
  <c r="CG23" i="34"/>
  <c r="CK56" i="34"/>
  <c r="CK55" i="34"/>
  <c r="CK54" i="34"/>
  <c r="CK53" i="34"/>
  <c r="CK52" i="34"/>
  <c r="CK51" i="34"/>
  <c r="CK50" i="34"/>
  <c r="CK49" i="34"/>
  <c r="CK48" i="34"/>
  <c r="CK47" i="34"/>
  <c r="CK46" i="34"/>
  <c r="CK45" i="34"/>
  <c r="CK44" i="34"/>
  <c r="CK42" i="34"/>
  <c r="CK41" i="34"/>
  <c r="CK40" i="34"/>
  <c r="CK43" i="34"/>
  <c r="CK39" i="34"/>
  <c r="CK36" i="34"/>
  <c r="CK35" i="34"/>
  <c r="CK38" i="34"/>
  <c r="CK34" i="34"/>
  <c r="CK37" i="34"/>
  <c r="CK33" i="34"/>
  <c r="CK30" i="34"/>
  <c r="CK26" i="34"/>
  <c r="CK29" i="34"/>
  <c r="CK25" i="34"/>
  <c r="CK28" i="34"/>
  <c r="CK32" i="34"/>
  <c r="CK31" i="34"/>
  <c r="CK27" i="34"/>
  <c r="CK22" i="34"/>
  <c r="CK20" i="34"/>
  <c r="CK18" i="34"/>
  <c r="CK24" i="34"/>
  <c r="CK21" i="34"/>
  <c r="CK19" i="34"/>
  <c r="CK23" i="34"/>
  <c r="CO56" i="34"/>
  <c r="CO55" i="34"/>
  <c r="CO54" i="34"/>
  <c r="CO53" i="34"/>
  <c r="CO52" i="34"/>
  <c r="CO51" i="34"/>
  <c r="CO50" i="34"/>
  <c r="CO49" i="34"/>
  <c r="CO48" i="34"/>
  <c r="CO47" i="34"/>
  <c r="CO46" i="34"/>
  <c r="CO45" i="34"/>
  <c r="CO44" i="34"/>
  <c r="CO43" i="34"/>
  <c r="CO42" i="34"/>
  <c r="CO41" i="34"/>
  <c r="CO40" i="34"/>
  <c r="CO39" i="34"/>
  <c r="CO36" i="34"/>
  <c r="CO35" i="34"/>
  <c r="CO38" i="34"/>
  <c r="CO34" i="34"/>
  <c r="CO37" i="34"/>
  <c r="CO33" i="34"/>
  <c r="CO30" i="34"/>
  <c r="CO26" i="34"/>
  <c r="CO32" i="34"/>
  <c r="CO29" i="34"/>
  <c r="CO25" i="34"/>
  <c r="CO28" i="34"/>
  <c r="CO31" i="34"/>
  <c r="CO27" i="34"/>
  <c r="CO22" i="34"/>
  <c r="CO20" i="34"/>
  <c r="CO18" i="34"/>
  <c r="CO24" i="34"/>
  <c r="CO21" i="34"/>
  <c r="CO19" i="34"/>
  <c r="CO23" i="34"/>
  <c r="CS56" i="34"/>
  <c r="CS55" i="34"/>
  <c r="CS54" i="34"/>
  <c r="CS53" i="34"/>
  <c r="CS52" i="34"/>
  <c r="CS51" i="34"/>
  <c r="CS50" i="34"/>
  <c r="CS49" i="34"/>
  <c r="CS48" i="34"/>
  <c r="CS47" i="34"/>
  <c r="CS46" i="34"/>
  <c r="CS45" i="34"/>
  <c r="CS44" i="34"/>
  <c r="CS43" i="34"/>
  <c r="CS42" i="34"/>
  <c r="CS41" i="34"/>
  <c r="CS40" i="34"/>
  <c r="CS39" i="34"/>
  <c r="CS36" i="34"/>
  <c r="CS35" i="34"/>
  <c r="CS38" i="34"/>
  <c r="CS34" i="34"/>
  <c r="CS37" i="34"/>
  <c r="CS33" i="34"/>
  <c r="CS30" i="34"/>
  <c r="CS26" i="34"/>
  <c r="CS29" i="34"/>
  <c r="CS25" i="34"/>
  <c r="CS28" i="34"/>
  <c r="CS32" i="34"/>
  <c r="CS31" i="34"/>
  <c r="CS27" i="34"/>
  <c r="CS22" i="34"/>
  <c r="CS20" i="34"/>
  <c r="CS18" i="34"/>
  <c r="CS24" i="34"/>
  <c r="CS21" i="34"/>
  <c r="CS19" i="34"/>
  <c r="CS23" i="34"/>
  <c r="CW56" i="34"/>
  <c r="CW55" i="34"/>
  <c r="CW54" i="34"/>
  <c r="CW53" i="34"/>
  <c r="CW52" i="34"/>
  <c r="CW51" i="34"/>
  <c r="CW50" i="34"/>
  <c r="CW49" i="34"/>
  <c r="CW48" i="34"/>
  <c r="CW47" i="34"/>
  <c r="CW46" i="34"/>
  <c r="CW45" i="34"/>
  <c r="CW44" i="34"/>
  <c r="CW43" i="34"/>
  <c r="CW42" i="34"/>
  <c r="CW41" i="34"/>
  <c r="CW40" i="34"/>
  <c r="CW39" i="34"/>
  <c r="CW36" i="34"/>
  <c r="CW35" i="34"/>
  <c r="CW38" i="34"/>
  <c r="CW34" i="34"/>
  <c r="CW37" i="34"/>
  <c r="CW33" i="34"/>
  <c r="CW30" i="34"/>
  <c r="CW26" i="34"/>
  <c r="CW32" i="34"/>
  <c r="CW29" i="34"/>
  <c r="CW25" i="34"/>
  <c r="CW28" i="34"/>
  <c r="CW31" i="34"/>
  <c r="CW27" i="34"/>
  <c r="CW22" i="34"/>
  <c r="CW20" i="34"/>
  <c r="CW18" i="34"/>
  <c r="CW24" i="34"/>
  <c r="CW21" i="34"/>
  <c r="CW19" i="34"/>
  <c r="CW23" i="34"/>
  <c r="DA56" i="34"/>
  <c r="DA55" i="34"/>
  <c r="DA54" i="34"/>
  <c r="DA53" i="34"/>
  <c r="DA52" i="34"/>
  <c r="DA51" i="34"/>
  <c r="DA50" i="34"/>
  <c r="DA49" i="34"/>
  <c r="DA48" i="34"/>
  <c r="DA47" i="34"/>
  <c r="DA46" i="34"/>
  <c r="DA45" i="34"/>
  <c r="DA44" i="34"/>
  <c r="DA43" i="34"/>
  <c r="DA42" i="34"/>
  <c r="DA41" i="34"/>
  <c r="DA40" i="34"/>
  <c r="DA39" i="34"/>
  <c r="DA36" i="34"/>
  <c r="DA35" i="34"/>
  <c r="DA31" i="34"/>
  <c r="DA38" i="34"/>
  <c r="DA34" i="34"/>
  <c r="DA37" i="34"/>
  <c r="DA33" i="34"/>
  <c r="DA30" i="34"/>
  <c r="DA26" i="34"/>
  <c r="DA29" i="34"/>
  <c r="DA25" i="34"/>
  <c r="DA28" i="34"/>
  <c r="DA32" i="34"/>
  <c r="DA27" i="34"/>
  <c r="DA22" i="34"/>
  <c r="DA20" i="34"/>
  <c r="DA18" i="34"/>
  <c r="DA21" i="34"/>
  <c r="DA19" i="34"/>
  <c r="DA24" i="34"/>
  <c r="DA23" i="34"/>
  <c r="DE56" i="34"/>
  <c r="DE55" i="34"/>
  <c r="DE54" i="34"/>
  <c r="DE53" i="34"/>
  <c r="DE52" i="34"/>
  <c r="DE51" i="34"/>
  <c r="DE50" i="34"/>
  <c r="DE49" i="34"/>
  <c r="DE48" i="34"/>
  <c r="DE47" i="34"/>
  <c r="DE46" i="34"/>
  <c r="DE45" i="34"/>
  <c r="DE44" i="34"/>
  <c r="DE43" i="34"/>
  <c r="DE42" i="34"/>
  <c r="DE41" i="34"/>
  <c r="DE40" i="34"/>
  <c r="DE39" i="34"/>
  <c r="DE36" i="34"/>
  <c r="DE35" i="34"/>
  <c r="DE31" i="34"/>
  <c r="DE38" i="34"/>
  <c r="DE34" i="34"/>
  <c r="DE37" i="34"/>
  <c r="DE33" i="34"/>
  <c r="DE30" i="34"/>
  <c r="DE26" i="34"/>
  <c r="DE32" i="34"/>
  <c r="DE29" i="34"/>
  <c r="DE25" i="34"/>
  <c r="DE28" i="34"/>
  <c r="DE27" i="34"/>
  <c r="DE24" i="34"/>
  <c r="DE22" i="34"/>
  <c r="DE20" i="34"/>
  <c r="DE18" i="34"/>
  <c r="DE21" i="34"/>
  <c r="DE19" i="34"/>
  <c r="DE23" i="34"/>
  <c r="DI56" i="34"/>
  <c r="DI55" i="34"/>
  <c r="DI54" i="34"/>
  <c r="DI53" i="34"/>
  <c r="DI52" i="34"/>
  <c r="DI51" i="34"/>
  <c r="DI50" i="34"/>
  <c r="DI49" i="34"/>
  <c r="DI48" i="34"/>
  <c r="DI47" i="34"/>
  <c r="DI46" i="34"/>
  <c r="DI45" i="34"/>
  <c r="DI44" i="34"/>
  <c r="DI43" i="34"/>
  <c r="DI42" i="34"/>
  <c r="DI41" i="34"/>
  <c r="DI40" i="34"/>
  <c r="DI39" i="34"/>
  <c r="DI36" i="34"/>
  <c r="DI35" i="34"/>
  <c r="DI31" i="34"/>
  <c r="DI38" i="34"/>
  <c r="DI34" i="34"/>
  <c r="DI37" i="34"/>
  <c r="DI33" i="34"/>
  <c r="DI30" i="34"/>
  <c r="DI26" i="34"/>
  <c r="DI29" i="34"/>
  <c r="DI25" i="34"/>
  <c r="DI28" i="34"/>
  <c r="DI32" i="34"/>
  <c r="DI27" i="34"/>
  <c r="DI22" i="34"/>
  <c r="DI20" i="34"/>
  <c r="DI18" i="34"/>
  <c r="DI24" i="34"/>
  <c r="DI21" i="34"/>
  <c r="DI19" i="34"/>
  <c r="DI23" i="34"/>
  <c r="O11" i="34"/>
  <c r="S11" i="34"/>
  <c r="W11" i="34"/>
  <c r="AA11" i="34"/>
  <c r="AE11" i="34"/>
  <c r="AI11" i="34"/>
  <c r="AM11" i="34"/>
  <c r="AQ11" i="34"/>
  <c r="AU11" i="34"/>
  <c r="AY11" i="34"/>
  <c r="BT11" i="34"/>
  <c r="BX11" i="34"/>
  <c r="CB11" i="34"/>
  <c r="CF11" i="34"/>
  <c r="CJ11" i="34"/>
  <c r="CN11" i="34"/>
  <c r="CR11" i="34"/>
  <c r="CV11" i="34"/>
  <c r="CZ11" i="34"/>
  <c r="DD11" i="34"/>
  <c r="DH11" i="34"/>
  <c r="DL11" i="34"/>
  <c r="M12" i="34"/>
  <c r="Q12" i="34"/>
  <c r="U12" i="34"/>
  <c r="Y12" i="34"/>
  <c r="AC12" i="34"/>
  <c r="AG12" i="34"/>
  <c r="AK12" i="34"/>
  <c r="AO12" i="34"/>
  <c r="AS12" i="34"/>
  <c r="AW12" i="34"/>
  <c r="BV12" i="34"/>
  <c r="BZ12" i="34"/>
  <c r="CD12" i="34"/>
  <c r="CH12" i="34"/>
  <c r="CL12" i="34"/>
  <c r="CP12" i="34"/>
  <c r="CT12" i="34"/>
  <c r="CX12" i="34"/>
  <c r="DB12" i="34"/>
  <c r="DF12" i="34"/>
  <c r="DJ12" i="34"/>
  <c r="O13" i="34"/>
  <c r="S13" i="34"/>
  <c r="W13" i="34"/>
  <c r="AA13" i="34"/>
  <c r="AE13" i="34"/>
  <c r="AI13" i="34"/>
  <c r="AM13" i="34"/>
  <c r="AQ13" i="34"/>
  <c r="AU13" i="34"/>
  <c r="AY13" i="34"/>
  <c r="BT13" i="34"/>
  <c r="BX13" i="34"/>
  <c r="CB13" i="34"/>
  <c r="CF13" i="34"/>
  <c r="CJ13" i="34"/>
  <c r="CN13" i="34"/>
  <c r="CR13" i="34"/>
  <c r="CV13" i="34"/>
  <c r="CZ13" i="34"/>
  <c r="DD13" i="34"/>
  <c r="DH13" i="34"/>
  <c r="DL13" i="34"/>
  <c r="M14" i="34"/>
  <c r="Q14" i="34"/>
  <c r="U14" i="34"/>
  <c r="Y14" i="34"/>
  <c r="AC14" i="34"/>
  <c r="AG14" i="34"/>
  <c r="AK14" i="34"/>
  <c r="AO14" i="34"/>
  <c r="AS14" i="34"/>
  <c r="AW14" i="34"/>
  <c r="O15" i="34"/>
  <c r="S15" i="34"/>
  <c r="W15" i="34"/>
  <c r="AA15" i="34"/>
  <c r="AE15" i="34"/>
  <c r="AI15" i="34"/>
  <c r="AM15" i="34"/>
  <c r="AQ15" i="34"/>
  <c r="AU15" i="34"/>
  <c r="AY15" i="34"/>
  <c r="BT15" i="34"/>
  <c r="BX15" i="34"/>
  <c r="CB15" i="34"/>
  <c r="CF15" i="34"/>
  <c r="CJ15" i="34"/>
  <c r="CN15" i="34"/>
  <c r="CR15" i="34"/>
  <c r="CV15" i="34"/>
  <c r="CZ15" i="34"/>
  <c r="DD15" i="34"/>
  <c r="DH15" i="34"/>
  <c r="DL15" i="34"/>
  <c r="M16" i="34"/>
  <c r="Q16" i="34"/>
  <c r="U16" i="34"/>
  <c r="Y16" i="34"/>
  <c r="AC16" i="34"/>
  <c r="AG16" i="34"/>
  <c r="AK16" i="34"/>
  <c r="AO16" i="34"/>
  <c r="AS16" i="34"/>
  <c r="AW16" i="34"/>
  <c r="BS16" i="34"/>
  <c r="CA16" i="34"/>
  <c r="CI16" i="34"/>
  <c r="CQ16" i="34"/>
  <c r="CY16" i="34"/>
  <c r="DG16" i="34"/>
  <c r="L17" i="34"/>
  <c r="T17" i="34"/>
  <c r="AB17" i="34"/>
  <c r="AJ17" i="34"/>
  <c r="AR17" i="34"/>
  <c r="BW17" i="34"/>
  <c r="CE17" i="34"/>
  <c r="CO17" i="34"/>
  <c r="DE17" i="34"/>
  <c r="AW24" i="34"/>
  <c r="AS24" i="34"/>
  <c r="AO24" i="34"/>
  <c r="AK24" i="34"/>
  <c r="AG24" i="34"/>
  <c r="AC24" i="34"/>
  <c r="Y24" i="34"/>
  <c r="U24" i="34"/>
  <c r="Q24" i="34"/>
  <c r="M24" i="34"/>
  <c r="E18" i="34"/>
  <c r="F18" i="34" s="1"/>
  <c r="AV24" i="34"/>
  <c r="AR24" i="34"/>
  <c r="AN24" i="34"/>
  <c r="AJ24" i="34"/>
  <c r="AF24" i="34"/>
  <c r="AB24" i="34"/>
  <c r="X24" i="34"/>
  <c r="T24" i="34"/>
  <c r="P24" i="34"/>
  <c r="L24" i="34"/>
  <c r="AY24" i="34"/>
  <c r="AU24" i="34"/>
  <c r="AQ24" i="34"/>
  <c r="AM24" i="34"/>
  <c r="AI24" i="34"/>
  <c r="AE24" i="34"/>
  <c r="AA24" i="34"/>
  <c r="W24" i="34"/>
  <c r="S24" i="34"/>
  <c r="O24" i="34"/>
  <c r="AX24" i="34"/>
  <c r="AT24" i="34"/>
  <c r="AP24" i="34"/>
  <c r="AL24" i="34"/>
  <c r="AH24" i="34"/>
  <c r="AD24" i="34"/>
  <c r="Z24" i="34"/>
  <c r="V24" i="34"/>
  <c r="R24" i="34"/>
  <c r="N24" i="34"/>
  <c r="O10" i="34"/>
  <c r="S10" i="34"/>
  <c r="W10" i="34"/>
  <c r="AA10" i="34"/>
  <c r="AE10" i="34"/>
  <c r="AI10" i="34"/>
  <c r="AM10" i="34"/>
  <c r="AQ10" i="34"/>
  <c r="AU10" i="34"/>
  <c r="AY10" i="34"/>
  <c r="BV56" i="34"/>
  <c r="BV55" i="34"/>
  <c r="BV54" i="34"/>
  <c r="BV51" i="34"/>
  <c r="BV50" i="34"/>
  <c r="BV49" i="34"/>
  <c r="BV48" i="34"/>
  <c r="BV47" i="34"/>
  <c r="BV53" i="34"/>
  <c r="BV52" i="34"/>
  <c r="BV46" i="34"/>
  <c r="BV45" i="34"/>
  <c r="BV44" i="34"/>
  <c r="BV41" i="34"/>
  <c r="BV40" i="34"/>
  <c r="BV43" i="34"/>
  <c r="BV42" i="34"/>
  <c r="BV35" i="34"/>
  <c r="BV39" i="34"/>
  <c r="BV38" i="34"/>
  <c r="BV34" i="34"/>
  <c r="BV37" i="34"/>
  <c r="BV33" i="34"/>
  <c r="BV36" i="34"/>
  <c r="BV32" i="34"/>
  <c r="BV29" i="34"/>
  <c r="BV25" i="34"/>
  <c r="BV28" i="34"/>
  <c r="BV31" i="34"/>
  <c r="BV27" i="34"/>
  <c r="BV30" i="34"/>
  <c r="BV26" i="34"/>
  <c r="BV24" i="34"/>
  <c r="BV21" i="34"/>
  <c r="BV19" i="34"/>
  <c r="BV17" i="34"/>
  <c r="BV23" i="34"/>
  <c r="BV22" i="34"/>
  <c r="BV20" i="34"/>
  <c r="BV18" i="34"/>
  <c r="BV16" i="34"/>
  <c r="BZ56" i="34"/>
  <c r="BZ55" i="34"/>
  <c r="BZ54" i="34"/>
  <c r="BZ53" i="34"/>
  <c r="BZ51" i="34"/>
  <c r="BZ50" i="34"/>
  <c r="BZ49" i="34"/>
  <c r="BZ48" i="34"/>
  <c r="BZ47" i="34"/>
  <c r="BZ52" i="34"/>
  <c r="BZ46" i="34"/>
  <c r="BZ45" i="34"/>
  <c r="BZ44" i="34"/>
  <c r="BZ41" i="34"/>
  <c r="BZ40" i="34"/>
  <c r="BZ43" i="34"/>
  <c r="BZ42" i="34"/>
  <c r="BZ35" i="34"/>
  <c r="BZ38" i="34"/>
  <c r="BZ34" i="34"/>
  <c r="BZ37" i="34"/>
  <c r="BZ33" i="34"/>
  <c r="BZ39" i="34"/>
  <c r="BZ36" i="34"/>
  <c r="BZ32" i="34"/>
  <c r="BZ29" i="34"/>
  <c r="BZ25" i="34"/>
  <c r="BZ28" i="34"/>
  <c r="BZ31" i="34"/>
  <c r="BZ27" i="34"/>
  <c r="BZ30" i="34"/>
  <c r="BZ26" i="34"/>
  <c r="BZ24" i="34"/>
  <c r="BZ21" i="34"/>
  <c r="BZ19" i="34"/>
  <c r="BZ17" i="34"/>
  <c r="BZ23" i="34"/>
  <c r="BZ22" i="34"/>
  <c r="BZ20" i="34"/>
  <c r="BZ18" i="34"/>
  <c r="BZ16" i="34"/>
  <c r="CD56" i="34"/>
  <c r="CD55" i="34"/>
  <c r="CD54" i="34"/>
  <c r="CD51" i="34"/>
  <c r="CD50" i="34"/>
  <c r="CD49" i="34"/>
  <c r="CD48" i="34"/>
  <c r="CD47" i="34"/>
  <c r="CD52" i="34"/>
  <c r="CD53" i="34"/>
  <c r="CD46" i="34"/>
  <c r="CD45" i="34"/>
  <c r="CD44" i="34"/>
  <c r="CD43" i="34"/>
  <c r="CD41" i="34"/>
  <c r="CD40" i="34"/>
  <c r="CD42" i="34"/>
  <c r="CD35" i="34"/>
  <c r="CD39" i="34"/>
  <c r="CD38" i="34"/>
  <c r="CD34" i="34"/>
  <c r="CD37" i="34"/>
  <c r="CD33" i="34"/>
  <c r="CD36" i="34"/>
  <c r="CD32" i="34"/>
  <c r="CD29" i="34"/>
  <c r="CD25" i="34"/>
  <c r="CD28" i="34"/>
  <c r="CD31" i="34"/>
  <c r="CD27" i="34"/>
  <c r="CD30" i="34"/>
  <c r="CD26" i="34"/>
  <c r="CD24" i="34"/>
  <c r="CD21" i="34"/>
  <c r="CD19" i="34"/>
  <c r="CD17" i="34"/>
  <c r="CD23" i="34"/>
  <c r="CD22" i="34"/>
  <c r="CD20" i="34"/>
  <c r="CD18" i="34"/>
  <c r="CD16" i="34"/>
  <c r="CH56" i="34"/>
  <c r="CH55" i="34"/>
  <c r="CH54" i="34"/>
  <c r="CH52" i="34"/>
  <c r="CH51" i="34"/>
  <c r="CH50" i="34"/>
  <c r="CH49" i="34"/>
  <c r="CH48" i="34"/>
  <c r="CH47" i="34"/>
  <c r="CH53" i="34"/>
  <c r="CH46" i="34"/>
  <c r="CH45" i="34"/>
  <c r="CH44" i="34"/>
  <c r="CH41" i="34"/>
  <c r="CH43" i="34"/>
  <c r="CH40" i="34"/>
  <c r="CH42" i="34"/>
  <c r="CH35" i="34"/>
  <c r="CH38" i="34"/>
  <c r="CH34" i="34"/>
  <c r="CH37" i="34"/>
  <c r="CH33" i="34"/>
  <c r="CH39" i="34"/>
  <c r="CH36" i="34"/>
  <c r="CH32" i="34"/>
  <c r="CH29" i="34"/>
  <c r="CH25" i="34"/>
  <c r="CH28" i="34"/>
  <c r="CH31" i="34"/>
  <c r="CH27" i="34"/>
  <c r="CH30" i="34"/>
  <c r="CH26" i="34"/>
  <c r="CH24" i="34"/>
  <c r="CH21" i="34"/>
  <c r="CH19" i="34"/>
  <c r="CH17" i="34"/>
  <c r="CH23" i="34"/>
  <c r="CH22" i="34"/>
  <c r="CH20" i="34"/>
  <c r="CH18" i="34"/>
  <c r="CH16" i="34"/>
  <c r="CL56" i="34"/>
  <c r="CL55" i="34"/>
  <c r="CL54" i="34"/>
  <c r="CL51" i="34"/>
  <c r="CL50" i="34"/>
  <c r="CL49" i="34"/>
  <c r="CL48" i="34"/>
  <c r="CL47" i="34"/>
  <c r="CL53" i="34"/>
  <c r="CL52" i="34"/>
  <c r="CL46" i="34"/>
  <c r="CL45" i="34"/>
  <c r="CL44" i="34"/>
  <c r="CL41" i="34"/>
  <c r="CL40" i="34"/>
  <c r="CL43" i="34"/>
  <c r="CL42" i="34"/>
  <c r="CL35" i="34"/>
  <c r="CL39" i="34"/>
  <c r="CL38" i="34"/>
  <c r="CL34" i="34"/>
  <c r="CL37" i="34"/>
  <c r="CL33" i="34"/>
  <c r="CL36" i="34"/>
  <c r="CL32" i="34"/>
  <c r="CL29" i="34"/>
  <c r="CL25" i="34"/>
  <c r="CL28" i="34"/>
  <c r="CL31" i="34"/>
  <c r="CL27" i="34"/>
  <c r="CL30" i="34"/>
  <c r="CL26" i="34"/>
  <c r="CL24" i="34"/>
  <c r="CL21" i="34"/>
  <c r="CL19" i="34"/>
  <c r="CL17" i="34"/>
  <c r="CL23" i="34"/>
  <c r="CL22" i="34"/>
  <c r="CL20" i="34"/>
  <c r="CL18" i="34"/>
  <c r="CL16" i="34"/>
  <c r="CP56" i="34"/>
  <c r="CP55" i="34"/>
  <c r="CP54" i="34"/>
  <c r="CP53" i="34"/>
  <c r="CP51" i="34"/>
  <c r="CP50" i="34"/>
  <c r="CP49" i="34"/>
  <c r="CP48" i="34"/>
  <c r="CP47" i="34"/>
  <c r="CP52" i="34"/>
  <c r="CP46" i="34"/>
  <c r="CP45" i="34"/>
  <c r="CP44" i="34"/>
  <c r="CP43" i="34"/>
  <c r="CP41" i="34"/>
  <c r="CP40" i="34"/>
  <c r="CP39" i="34"/>
  <c r="CP42" i="34"/>
  <c r="CP35" i="34"/>
  <c r="CP38" i="34"/>
  <c r="CP34" i="34"/>
  <c r="CP37" i="34"/>
  <c r="CP33" i="34"/>
  <c r="CP36" i="34"/>
  <c r="CP32" i="34"/>
  <c r="CP29" i="34"/>
  <c r="CP25" i="34"/>
  <c r="CP28" i="34"/>
  <c r="CP31" i="34"/>
  <c r="CP27" i="34"/>
  <c r="CP30" i="34"/>
  <c r="CP26" i="34"/>
  <c r="CP24" i="34"/>
  <c r="CP21" i="34"/>
  <c r="CP19" i="34"/>
  <c r="CP17" i="34"/>
  <c r="CP23" i="34"/>
  <c r="CP22" i="34"/>
  <c r="CP20" i="34"/>
  <c r="CP18" i="34"/>
  <c r="CP16" i="34"/>
  <c r="CT56" i="34"/>
  <c r="CT55" i="34"/>
  <c r="CT54" i="34"/>
  <c r="CT51" i="34"/>
  <c r="CT50" i="34"/>
  <c r="CT49" i="34"/>
  <c r="CT48" i="34"/>
  <c r="CT47" i="34"/>
  <c r="CT52" i="34"/>
  <c r="CT53" i="34"/>
  <c r="CT46" i="34"/>
  <c r="CT45" i="34"/>
  <c r="CT44" i="34"/>
  <c r="CT41" i="34"/>
  <c r="CT40" i="34"/>
  <c r="CT43" i="34"/>
  <c r="CT39" i="34"/>
  <c r="CT42" i="34"/>
  <c r="CT35" i="34"/>
  <c r="CT38" i="34"/>
  <c r="CT34" i="34"/>
  <c r="CT37" i="34"/>
  <c r="CT33" i="34"/>
  <c r="CT36" i="34"/>
  <c r="CT32" i="34"/>
  <c r="CT29" i="34"/>
  <c r="CT25" i="34"/>
  <c r="CT28" i="34"/>
  <c r="CT31" i="34"/>
  <c r="CT27" i="34"/>
  <c r="CT30" i="34"/>
  <c r="CT26" i="34"/>
  <c r="CT24" i="34"/>
  <c r="CT21" i="34"/>
  <c r="CT19" i="34"/>
  <c r="CT17" i="34"/>
  <c r="CT23" i="34"/>
  <c r="CT22" i="34"/>
  <c r="CT20" i="34"/>
  <c r="CT18" i="34"/>
  <c r="CT16" i="34"/>
  <c r="CX56" i="34"/>
  <c r="CX55" i="34"/>
  <c r="CX54" i="34"/>
  <c r="CX52" i="34"/>
  <c r="CX51" i="34"/>
  <c r="CX50" i="34"/>
  <c r="CX49" i="34"/>
  <c r="CX48" i="34"/>
  <c r="CX47" i="34"/>
  <c r="CX53" i="34"/>
  <c r="CX46" i="34"/>
  <c r="CX45" i="34"/>
  <c r="CX44" i="34"/>
  <c r="CX43" i="34"/>
  <c r="CX41" i="34"/>
  <c r="CX40" i="34"/>
  <c r="CX39" i="34"/>
  <c r="CX42" i="34"/>
  <c r="CX35" i="34"/>
  <c r="CX38" i="34"/>
  <c r="CX34" i="34"/>
  <c r="CX37" i="34"/>
  <c r="CX33" i="34"/>
  <c r="CX36" i="34"/>
  <c r="CX32" i="34"/>
  <c r="CX29" i="34"/>
  <c r="CX25" i="34"/>
  <c r="CX28" i="34"/>
  <c r="CX31" i="34"/>
  <c r="CX27" i="34"/>
  <c r="CX30" i="34"/>
  <c r="CX26" i="34"/>
  <c r="CX24" i="34"/>
  <c r="CX21" i="34"/>
  <c r="CX19" i="34"/>
  <c r="CX17" i="34"/>
  <c r="CX23" i="34"/>
  <c r="CX22" i="34"/>
  <c r="CX20" i="34"/>
  <c r="CX18" i="34"/>
  <c r="CX16" i="34"/>
  <c r="DB56" i="34"/>
  <c r="DB55" i="34"/>
  <c r="DB54" i="34"/>
  <c r="DB51" i="34"/>
  <c r="DB50" i="34"/>
  <c r="DB49" i="34"/>
  <c r="DB48" i="34"/>
  <c r="DB47" i="34"/>
  <c r="DB53" i="34"/>
  <c r="DB52" i="34"/>
  <c r="DB46" i="34"/>
  <c r="DB45" i="34"/>
  <c r="DB44" i="34"/>
  <c r="DB41" i="34"/>
  <c r="DB40" i="34"/>
  <c r="DB39" i="34"/>
  <c r="DB43" i="34"/>
  <c r="DB42" i="34"/>
  <c r="DB35" i="34"/>
  <c r="DB38" i="34"/>
  <c r="DB34" i="34"/>
  <c r="DB37" i="34"/>
  <c r="DB33" i="34"/>
  <c r="DB36" i="34"/>
  <c r="DB32" i="34"/>
  <c r="DB31" i="34"/>
  <c r="DB29" i="34"/>
  <c r="DB25" i="34"/>
  <c r="DB28" i="34"/>
  <c r="DB27" i="34"/>
  <c r="DB30" i="34"/>
  <c r="DB26" i="34"/>
  <c r="DB21" i="34"/>
  <c r="DB19" i="34"/>
  <c r="DB17" i="34"/>
  <c r="DB24" i="34"/>
  <c r="DB23" i="34"/>
  <c r="DB22" i="34"/>
  <c r="DB20" i="34"/>
  <c r="DB18" i="34"/>
  <c r="DB16" i="34"/>
  <c r="DF56" i="34"/>
  <c r="DF55" i="34"/>
  <c r="DF54" i="34"/>
  <c r="DF53" i="34"/>
  <c r="DF51" i="34"/>
  <c r="DF50" i="34"/>
  <c r="DF49" i="34"/>
  <c r="DF48" i="34"/>
  <c r="DF47" i="34"/>
  <c r="DF52" i="34"/>
  <c r="DF46" i="34"/>
  <c r="DF45" i="34"/>
  <c r="DF44" i="34"/>
  <c r="DF41" i="34"/>
  <c r="DF40" i="34"/>
  <c r="DF43" i="34"/>
  <c r="DF39" i="34"/>
  <c r="DF42" i="34"/>
  <c r="DF35" i="34"/>
  <c r="DF38" i="34"/>
  <c r="DF34" i="34"/>
  <c r="DF37" i="34"/>
  <c r="DF33" i="34"/>
  <c r="DF36" i="34"/>
  <c r="DF32" i="34"/>
  <c r="DF29" i="34"/>
  <c r="DF25" i="34"/>
  <c r="DF28" i="34"/>
  <c r="DF24" i="34"/>
  <c r="DF31" i="34"/>
  <c r="DF27" i="34"/>
  <c r="DF30" i="34"/>
  <c r="DF26" i="34"/>
  <c r="DF21" i="34"/>
  <c r="DF19" i="34"/>
  <c r="DF17" i="34"/>
  <c r="DF23" i="34"/>
  <c r="DF22" i="34"/>
  <c r="DF20" i="34"/>
  <c r="DF18" i="34"/>
  <c r="DF16" i="34"/>
  <c r="DJ56" i="34"/>
  <c r="DJ55" i="34"/>
  <c r="DJ54" i="34"/>
  <c r="DJ51" i="34"/>
  <c r="DJ50" i="34"/>
  <c r="DJ49" i="34"/>
  <c r="DJ48" i="34"/>
  <c r="DJ47" i="34"/>
  <c r="DJ52" i="34"/>
  <c r="DJ53" i="34"/>
  <c r="DJ46" i="34"/>
  <c r="DJ45" i="34"/>
  <c r="DJ44" i="34"/>
  <c r="DJ41" i="34"/>
  <c r="DJ43" i="34"/>
  <c r="DJ40" i="34"/>
  <c r="DJ39" i="34"/>
  <c r="DJ42" i="34"/>
  <c r="DJ35" i="34"/>
  <c r="DJ38" i="34"/>
  <c r="DJ34" i="34"/>
  <c r="DJ37" i="34"/>
  <c r="DJ33" i="34"/>
  <c r="DJ36" i="34"/>
  <c r="DJ32" i="34"/>
  <c r="DJ31" i="34"/>
  <c r="DJ29" i="34"/>
  <c r="DJ25" i="34"/>
  <c r="DJ28" i="34"/>
  <c r="DJ24" i="34"/>
  <c r="DJ27" i="34"/>
  <c r="DJ30" i="34"/>
  <c r="DJ26" i="34"/>
  <c r="DJ21" i="34"/>
  <c r="DJ19" i="34"/>
  <c r="DJ17" i="34"/>
  <c r="DJ23" i="34"/>
  <c r="DJ22" i="34"/>
  <c r="DJ20" i="34"/>
  <c r="DJ18" i="34"/>
  <c r="DJ16" i="34"/>
  <c r="L11" i="34"/>
  <c r="P11" i="34"/>
  <c r="T11" i="34"/>
  <c r="X11" i="34"/>
  <c r="AB11" i="34"/>
  <c r="AF11" i="34"/>
  <c r="AJ11" i="34"/>
  <c r="AN11" i="34"/>
  <c r="AR11" i="34"/>
  <c r="AV11" i="34"/>
  <c r="BU11" i="34"/>
  <c r="BY11" i="34"/>
  <c r="CC11" i="34"/>
  <c r="CG11" i="34"/>
  <c r="CK11" i="34"/>
  <c r="CO11" i="34"/>
  <c r="CS11" i="34"/>
  <c r="CW11" i="34"/>
  <c r="DA11" i="34"/>
  <c r="DE11" i="34"/>
  <c r="DI11" i="34"/>
  <c r="AV18" i="34"/>
  <c r="AR18" i="34"/>
  <c r="AN18" i="34"/>
  <c r="AJ18" i="34"/>
  <c r="AF18" i="34"/>
  <c r="AB18" i="34"/>
  <c r="X18" i="34"/>
  <c r="T18" i="34"/>
  <c r="P18" i="34"/>
  <c r="L18" i="34"/>
  <c r="AY18" i="34"/>
  <c r="AU18" i="34"/>
  <c r="AQ18" i="34"/>
  <c r="AM18" i="34"/>
  <c r="AI18" i="34"/>
  <c r="AE18" i="34"/>
  <c r="AA18" i="34"/>
  <c r="W18" i="34"/>
  <c r="S18" i="34"/>
  <c r="O18" i="34"/>
  <c r="AX18" i="34"/>
  <c r="AT18" i="34"/>
  <c r="AP18" i="34"/>
  <c r="AL18" i="34"/>
  <c r="AH18" i="34"/>
  <c r="AD18" i="34"/>
  <c r="Z18" i="34"/>
  <c r="V18" i="34"/>
  <c r="R18" i="34"/>
  <c r="AW18" i="34"/>
  <c r="AS18" i="34"/>
  <c r="AO18" i="34"/>
  <c r="AK18" i="34"/>
  <c r="AG18" i="34"/>
  <c r="AC18" i="34"/>
  <c r="Y18" i="34"/>
  <c r="U18" i="34"/>
  <c r="Q18" i="34"/>
  <c r="M18" i="34"/>
  <c r="N12" i="34"/>
  <c r="R12" i="34"/>
  <c r="V12" i="34"/>
  <c r="Z12" i="34"/>
  <c r="AD12" i="34"/>
  <c r="AH12" i="34"/>
  <c r="AL12" i="34"/>
  <c r="AP12" i="34"/>
  <c r="AT12" i="34"/>
  <c r="AX12" i="34"/>
  <c r="BS12" i="34"/>
  <c r="BW12" i="34"/>
  <c r="CA12" i="34"/>
  <c r="CE12" i="34"/>
  <c r="CI12" i="34"/>
  <c r="CM12" i="34"/>
  <c r="CQ12" i="34"/>
  <c r="CU12" i="34"/>
  <c r="CY12" i="34"/>
  <c r="DC12" i="34"/>
  <c r="DG12" i="34"/>
  <c r="DK12" i="34"/>
  <c r="L13" i="34"/>
  <c r="P13" i="34"/>
  <c r="T13" i="34"/>
  <c r="X13" i="34"/>
  <c r="AB13" i="34"/>
  <c r="AF13" i="34"/>
  <c r="AJ13" i="34"/>
  <c r="AN13" i="34"/>
  <c r="AR13" i="34"/>
  <c r="AV13" i="34"/>
  <c r="BU13" i="34"/>
  <c r="BY13" i="34"/>
  <c r="CC13" i="34"/>
  <c r="CG13" i="34"/>
  <c r="CK13" i="34"/>
  <c r="CO13" i="34"/>
  <c r="CS13" i="34"/>
  <c r="CW13" i="34"/>
  <c r="DA13" i="34"/>
  <c r="DE13" i="34"/>
  <c r="DI13" i="34"/>
  <c r="AV20" i="34"/>
  <c r="AR20" i="34"/>
  <c r="AN20" i="34"/>
  <c r="AJ20" i="34"/>
  <c r="AF20" i="34"/>
  <c r="AB20" i="34"/>
  <c r="X20" i="34"/>
  <c r="T20" i="34"/>
  <c r="P20" i="34"/>
  <c r="L20" i="34"/>
  <c r="AY20" i="34"/>
  <c r="AU20" i="34"/>
  <c r="AQ20" i="34"/>
  <c r="AM20" i="34"/>
  <c r="AI20" i="34"/>
  <c r="AE20" i="34"/>
  <c r="AA20" i="34"/>
  <c r="W20" i="34"/>
  <c r="S20" i="34"/>
  <c r="O20" i="34"/>
  <c r="AX20" i="34"/>
  <c r="AT20" i="34"/>
  <c r="AP20" i="34"/>
  <c r="AL20" i="34"/>
  <c r="AH20" i="34"/>
  <c r="AD20" i="34"/>
  <c r="Z20" i="34"/>
  <c r="V20" i="34"/>
  <c r="R20" i="34"/>
  <c r="N20" i="34"/>
  <c r="AW20" i="34"/>
  <c r="AS20" i="34"/>
  <c r="AO20" i="34"/>
  <c r="AK20" i="34"/>
  <c r="AG20" i="34"/>
  <c r="AC20" i="34"/>
  <c r="Y20" i="34"/>
  <c r="U20" i="34"/>
  <c r="Q20" i="34"/>
  <c r="M20" i="34"/>
  <c r="N14" i="34"/>
  <c r="R14" i="34"/>
  <c r="V14" i="34"/>
  <c r="Z14" i="34"/>
  <c r="AD14" i="34"/>
  <c r="AH14" i="34"/>
  <c r="AL14" i="34"/>
  <c r="AP14" i="34"/>
  <c r="AT14" i="34"/>
  <c r="AX14" i="34"/>
  <c r="L15" i="34"/>
  <c r="P15" i="34"/>
  <c r="T15" i="34"/>
  <c r="X15" i="34"/>
  <c r="AB15" i="34"/>
  <c r="AF15" i="34"/>
  <c r="AJ15" i="34"/>
  <c r="AN15" i="34"/>
  <c r="AR15" i="34"/>
  <c r="AV15" i="34"/>
  <c r="BU15" i="34"/>
  <c r="BY15" i="34"/>
  <c r="CC15" i="34"/>
  <c r="CG15" i="34"/>
  <c r="CK15" i="34"/>
  <c r="CO15" i="34"/>
  <c r="CS15" i="34"/>
  <c r="CW15" i="34"/>
  <c r="DA15" i="34"/>
  <c r="DE15" i="34"/>
  <c r="DI15" i="34"/>
  <c r="AV22" i="34"/>
  <c r="AR22" i="34"/>
  <c r="AN22" i="34"/>
  <c r="AJ22" i="34"/>
  <c r="AF22" i="34"/>
  <c r="AB22" i="34"/>
  <c r="X22" i="34"/>
  <c r="T22" i="34"/>
  <c r="P22" i="34"/>
  <c r="L22" i="34"/>
  <c r="AY22" i="34"/>
  <c r="AU22" i="34"/>
  <c r="AQ22" i="34"/>
  <c r="AM22" i="34"/>
  <c r="AI22" i="34"/>
  <c r="AE22" i="34"/>
  <c r="AA22" i="34"/>
  <c r="W22" i="34"/>
  <c r="S22" i="34"/>
  <c r="O22" i="34"/>
  <c r="AX22" i="34"/>
  <c r="AT22" i="34"/>
  <c r="AP22" i="34"/>
  <c r="AL22" i="34"/>
  <c r="AH22" i="34"/>
  <c r="AD22" i="34"/>
  <c r="Z22" i="34"/>
  <c r="V22" i="34"/>
  <c r="R22" i="34"/>
  <c r="N22" i="34"/>
  <c r="AW22" i="34"/>
  <c r="AS22" i="34"/>
  <c r="AO22" i="34"/>
  <c r="AK22" i="34"/>
  <c r="AG22" i="34"/>
  <c r="AC22" i="34"/>
  <c r="Y22" i="34"/>
  <c r="U22" i="34"/>
  <c r="Q22" i="34"/>
  <c r="M22" i="34"/>
  <c r="N16" i="34"/>
  <c r="R16" i="34"/>
  <c r="V16" i="34"/>
  <c r="Z16" i="34"/>
  <c r="AD16" i="34"/>
  <c r="AH16" i="34"/>
  <c r="AL16" i="34"/>
  <c r="AP16" i="34"/>
  <c r="AT16" i="34"/>
  <c r="AX16" i="34"/>
  <c r="BU16" i="34"/>
  <c r="CC16" i="34"/>
  <c r="CK16" i="34"/>
  <c r="CS16" i="34"/>
  <c r="DA16" i="34"/>
  <c r="DI16" i="34"/>
  <c r="N17" i="34"/>
  <c r="V17" i="34"/>
  <c r="AD17" i="34"/>
  <c r="AL17" i="34"/>
  <c r="AT17" i="34"/>
  <c r="BY17" i="34"/>
  <c r="CG17" i="34"/>
  <c r="CS17" i="34"/>
  <c r="DI17" i="34"/>
  <c r="E6" i="34"/>
  <c r="F6" i="34" s="1"/>
  <c r="E10" i="34"/>
  <c r="F10" i="34" s="1"/>
  <c r="L10" i="34"/>
  <c r="P10" i="34"/>
  <c r="T10" i="34"/>
  <c r="X10" i="34"/>
  <c r="AB10" i="34"/>
  <c r="AF10" i="34"/>
  <c r="AJ10" i="34"/>
  <c r="AN10" i="34"/>
  <c r="AR10" i="34"/>
  <c r="AV10" i="34"/>
  <c r="BS56" i="34"/>
  <c r="BS55" i="34"/>
  <c r="BS54" i="34"/>
  <c r="BS53" i="34"/>
  <c r="BS52" i="34"/>
  <c r="BS51" i="34"/>
  <c r="BS50" i="34"/>
  <c r="BS49" i="34"/>
  <c r="BS48" i="34"/>
  <c r="BS47" i="34"/>
  <c r="BS46" i="34"/>
  <c r="BS45" i="34"/>
  <c r="BS44" i="34"/>
  <c r="BS43" i="34"/>
  <c r="BS40" i="34"/>
  <c r="BS42" i="34"/>
  <c r="BS41" i="34"/>
  <c r="BS38" i="34"/>
  <c r="BS34" i="34"/>
  <c r="BS37" i="34"/>
  <c r="BS33" i="34"/>
  <c r="BS39" i="34"/>
  <c r="BS36" i="34"/>
  <c r="BS35" i="34"/>
  <c r="BS32" i="34"/>
  <c r="BS28" i="34"/>
  <c r="BS31" i="34"/>
  <c r="BS27" i="34"/>
  <c r="BS30" i="34"/>
  <c r="BS26" i="34"/>
  <c r="BS29" i="34"/>
  <c r="BS25" i="34"/>
  <c r="BS24" i="34"/>
  <c r="BS21" i="34"/>
  <c r="BS19" i="34"/>
  <c r="BS23" i="34"/>
  <c r="BS22" i="34"/>
  <c r="BS20" i="34"/>
  <c r="BS18" i="34"/>
  <c r="BW56" i="34"/>
  <c r="BW55" i="34"/>
  <c r="BW54" i="34"/>
  <c r="BW53" i="34"/>
  <c r="BW52" i="34"/>
  <c r="BW51" i="34"/>
  <c r="BW50" i="34"/>
  <c r="BW49" i="34"/>
  <c r="BW48" i="34"/>
  <c r="BW46" i="34"/>
  <c r="BW45" i="34"/>
  <c r="BW44" i="34"/>
  <c r="BW43" i="34"/>
  <c r="BW47" i="34"/>
  <c r="BW40" i="34"/>
  <c r="BW42" i="34"/>
  <c r="BW41" i="34"/>
  <c r="BW39" i="34"/>
  <c r="BW38" i="34"/>
  <c r="BW34" i="34"/>
  <c r="BW37" i="34"/>
  <c r="BW33" i="34"/>
  <c r="BW36" i="34"/>
  <c r="BW35" i="34"/>
  <c r="BW28" i="34"/>
  <c r="BW31" i="34"/>
  <c r="BW27" i="34"/>
  <c r="BW32" i="34"/>
  <c r="BW30" i="34"/>
  <c r="BW26" i="34"/>
  <c r="BW29" i="34"/>
  <c r="BW25" i="34"/>
  <c r="BW24" i="34"/>
  <c r="BW21" i="34"/>
  <c r="BW19" i="34"/>
  <c r="BW23" i="34"/>
  <c r="BW22" i="34"/>
  <c r="BW20" i="34"/>
  <c r="BW18" i="34"/>
  <c r="CA56" i="34"/>
  <c r="CA55" i="34"/>
  <c r="CA54" i="34"/>
  <c r="CA53" i="34"/>
  <c r="CA52" i="34"/>
  <c r="CA51" i="34"/>
  <c r="CA50" i="34"/>
  <c r="CA49" i="34"/>
  <c r="CA48" i="34"/>
  <c r="CA46" i="34"/>
  <c r="CA45" i="34"/>
  <c r="CA44" i="34"/>
  <c r="CA43" i="34"/>
  <c r="CA47" i="34"/>
  <c r="CA40" i="34"/>
  <c r="CA42" i="34"/>
  <c r="CA41" i="34"/>
  <c r="CA38" i="34"/>
  <c r="CA34" i="34"/>
  <c r="CA37" i="34"/>
  <c r="CA33" i="34"/>
  <c r="CA39" i="34"/>
  <c r="CA36" i="34"/>
  <c r="CA35" i="34"/>
  <c r="CA32" i="34"/>
  <c r="CA28" i="34"/>
  <c r="CA31" i="34"/>
  <c r="CA27" i="34"/>
  <c r="CA30" i="34"/>
  <c r="CA26" i="34"/>
  <c r="CA29" i="34"/>
  <c r="CA25" i="34"/>
  <c r="CA24" i="34"/>
  <c r="CA21" i="34"/>
  <c r="CA19" i="34"/>
  <c r="CA23" i="34"/>
  <c r="CA22" i="34"/>
  <c r="CA20" i="34"/>
  <c r="CA18" i="34"/>
  <c r="CE56" i="34"/>
  <c r="CE55" i="34"/>
  <c r="CE54" i="34"/>
  <c r="CE53" i="34"/>
  <c r="CE52" i="34"/>
  <c r="CE51" i="34"/>
  <c r="CE50" i="34"/>
  <c r="CE49" i="34"/>
  <c r="CE48" i="34"/>
  <c r="CE47" i="34"/>
  <c r="CE46" i="34"/>
  <c r="CE45" i="34"/>
  <c r="CE44" i="34"/>
  <c r="CE43" i="34"/>
  <c r="CE40" i="34"/>
  <c r="CE42" i="34"/>
  <c r="CE41" i="34"/>
  <c r="CE39" i="34"/>
  <c r="CE38" i="34"/>
  <c r="CE34" i="34"/>
  <c r="CE37" i="34"/>
  <c r="CE33" i="34"/>
  <c r="CE36" i="34"/>
  <c r="CE35" i="34"/>
  <c r="CE28" i="34"/>
  <c r="CE31" i="34"/>
  <c r="CE27" i="34"/>
  <c r="CE32" i="34"/>
  <c r="CE30" i="34"/>
  <c r="CE26" i="34"/>
  <c r="CE29" i="34"/>
  <c r="CE25" i="34"/>
  <c r="CE24" i="34"/>
  <c r="CE21" i="34"/>
  <c r="CE19" i="34"/>
  <c r="CE23" i="34"/>
  <c r="CE22" i="34"/>
  <c r="CE20" i="34"/>
  <c r="CE18" i="34"/>
  <c r="CI56" i="34"/>
  <c r="CI55" i="34"/>
  <c r="CI54" i="34"/>
  <c r="CI53" i="34"/>
  <c r="CI52" i="34"/>
  <c r="CI51" i="34"/>
  <c r="CI50" i="34"/>
  <c r="CI49" i="34"/>
  <c r="CI48" i="34"/>
  <c r="CI47" i="34"/>
  <c r="CI46" i="34"/>
  <c r="CI45" i="34"/>
  <c r="CI44" i="34"/>
  <c r="CI43" i="34"/>
  <c r="CI40" i="34"/>
  <c r="CI42" i="34"/>
  <c r="CI41" i="34"/>
  <c r="CI38" i="34"/>
  <c r="CI34" i="34"/>
  <c r="CI37" i="34"/>
  <c r="CI33" i="34"/>
  <c r="CI39" i="34"/>
  <c r="CI36" i="34"/>
  <c r="CI35" i="34"/>
  <c r="CI32" i="34"/>
  <c r="CI28" i="34"/>
  <c r="CI31" i="34"/>
  <c r="CI27" i="34"/>
  <c r="CI30" i="34"/>
  <c r="CI26" i="34"/>
  <c r="CI29" i="34"/>
  <c r="CI25" i="34"/>
  <c r="CI24" i="34"/>
  <c r="CI21" i="34"/>
  <c r="CI19" i="34"/>
  <c r="CI23" i="34"/>
  <c r="CI22" i="34"/>
  <c r="CI20" i="34"/>
  <c r="CI18" i="34"/>
  <c r="CM56" i="34"/>
  <c r="CM55" i="34"/>
  <c r="CM54" i="34"/>
  <c r="CM53" i="34"/>
  <c r="CM52" i="34"/>
  <c r="CM51" i="34"/>
  <c r="CM50" i="34"/>
  <c r="CM49" i="34"/>
  <c r="CM48" i="34"/>
  <c r="CM47" i="34"/>
  <c r="CM46" i="34"/>
  <c r="CM45" i="34"/>
  <c r="CM44" i="34"/>
  <c r="CM43" i="34"/>
  <c r="CM40" i="34"/>
  <c r="CM42" i="34"/>
  <c r="CM41" i="34"/>
  <c r="CM39" i="34"/>
  <c r="CM38" i="34"/>
  <c r="CM34" i="34"/>
  <c r="CM37" i="34"/>
  <c r="CM33" i="34"/>
  <c r="CM36" i="34"/>
  <c r="CM35" i="34"/>
  <c r="CM28" i="34"/>
  <c r="CM31" i="34"/>
  <c r="CM27" i="34"/>
  <c r="CM32" i="34"/>
  <c r="CM30" i="34"/>
  <c r="CM26" i="34"/>
  <c r="CM29" i="34"/>
  <c r="CM25" i="34"/>
  <c r="CM24" i="34"/>
  <c r="CM21" i="34"/>
  <c r="CM19" i="34"/>
  <c r="CM17" i="34"/>
  <c r="CM23" i="34"/>
  <c r="CM22" i="34"/>
  <c r="CM20" i="34"/>
  <c r="CM18" i="34"/>
  <c r="CQ56" i="34"/>
  <c r="CQ55" i="34"/>
  <c r="CQ54" i="34"/>
  <c r="CQ53" i="34"/>
  <c r="CQ52" i="34"/>
  <c r="CQ51" i="34"/>
  <c r="CQ50" i="34"/>
  <c r="CQ49" i="34"/>
  <c r="CQ48" i="34"/>
  <c r="CQ47" i="34"/>
  <c r="CQ46" i="34"/>
  <c r="CQ45" i="34"/>
  <c r="CQ44" i="34"/>
  <c r="CQ43" i="34"/>
  <c r="CQ40" i="34"/>
  <c r="CQ42" i="34"/>
  <c r="CQ41" i="34"/>
  <c r="CQ38" i="34"/>
  <c r="CQ34" i="34"/>
  <c r="CQ37" i="34"/>
  <c r="CQ33" i="34"/>
  <c r="CQ36" i="34"/>
  <c r="CQ39" i="34"/>
  <c r="CQ35" i="34"/>
  <c r="CQ32" i="34"/>
  <c r="CQ28" i="34"/>
  <c r="CQ31" i="34"/>
  <c r="CQ27" i="34"/>
  <c r="CQ30" i="34"/>
  <c r="CQ26" i="34"/>
  <c r="CQ29" i="34"/>
  <c r="CQ25" i="34"/>
  <c r="CQ24" i="34"/>
  <c r="CQ21" i="34"/>
  <c r="CQ19" i="34"/>
  <c r="CQ17" i="34"/>
  <c r="CQ23" i="34"/>
  <c r="CQ22" i="34"/>
  <c r="CQ20" i="34"/>
  <c r="CQ18" i="34"/>
  <c r="CU56" i="34"/>
  <c r="CU55" i="34"/>
  <c r="CU54" i="34"/>
  <c r="CU53" i="34"/>
  <c r="CU52" i="34"/>
  <c r="CU51" i="34"/>
  <c r="CU50" i="34"/>
  <c r="CU49" i="34"/>
  <c r="CU48" i="34"/>
  <c r="CU47" i="34"/>
  <c r="CU46" i="34"/>
  <c r="CU45" i="34"/>
  <c r="CU44" i="34"/>
  <c r="CU43" i="34"/>
  <c r="CU40" i="34"/>
  <c r="CU39" i="34"/>
  <c r="CU42" i="34"/>
  <c r="CU41" i="34"/>
  <c r="CU38" i="34"/>
  <c r="CU34" i="34"/>
  <c r="CU37" i="34"/>
  <c r="CU33" i="34"/>
  <c r="CU36" i="34"/>
  <c r="CU35" i="34"/>
  <c r="CU28" i="34"/>
  <c r="CU31" i="34"/>
  <c r="CU27" i="34"/>
  <c r="CU32" i="34"/>
  <c r="CU30" i="34"/>
  <c r="CU26" i="34"/>
  <c r="CU29" i="34"/>
  <c r="CU25" i="34"/>
  <c r="CU24" i="34"/>
  <c r="CU21" i="34"/>
  <c r="CU19" i="34"/>
  <c r="CU17" i="34"/>
  <c r="CU23" i="34"/>
  <c r="CU22" i="34"/>
  <c r="CU20" i="34"/>
  <c r="CU18" i="34"/>
  <c r="CY56" i="34"/>
  <c r="CY55" i="34"/>
  <c r="CY54" i="34"/>
  <c r="CY53" i="34"/>
  <c r="CY52" i="34"/>
  <c r="CY51" i="34"/>
  <c r="CY50" i="34"/>
  <c r="CY49" i="34"/>
  <c r="CY48" i="34"/>
  <c r="CY47" i="34"/>
  <c r="CY46" i="34"/>
  <c r="CY45" i="34"/>
  <c r="CY44" i="34"/>
  <c r="CY43" i="34"/>
  <c r="CY40" i="34"/>
  <c r="CY39" i="34"/>
  <c r="CY42" i="34"/>
  <c r="CY41" i="34"/>
  <c r="CY38" i="34"/>
  <c r="CY34" i="34"/>
  <c r="CY37" i="34"/>
  <c r="CY33" i="34"/>
  <c r="CY36" i="34"/>
  <c r="CY35" i="34"/>
  <c r="CY31" i="34"/>
  <c r="CY32" i="34"/>
  <c r="CY28" i="34"/>
  <c r="CY27" i="34"/>
  <c r="CY30" i="34"/>
  <c r="CY26" i="34"/>
  <c r="CY29" i="34"/>
  <c r="CY25" i="34"/>
  <c r="CY24" i="34"/>
  <c r="CY21" i="34"/>
  <c r="CY19" i="34"/>
  <c r="CY17" i="34"/>
  <c r="CY23" i="34"/>
  <c r="CY22" i="34"/>
  <c r="CY20" i="34"/>
  <c r="CY18" i="34"/>
  <c r="DC56" i="34"/>
  <c r="DC55" i="34"/>
  <c r="DC54" i="34"/>
  <c r="DC53" i="34"/>
  <c r="DC52" i="34"/>
  <c r="DC51" i="34"/>
  <c r="DC50" i="34"/>
  <c r="DC49" i="34"/>
  <c r="DC48" i="34"/>
  <c r="DC47" i="34"/>
  <c r="DC46" i="34"/>
  <c r="DC45" i="34"/>
  <c r="DC44" i="34"/>
  <c r="DC43" i="34"/>
  <c r="DC40" i="34"/>
  <c r="DC39" i="34"/>
  <c r="DC42" i="34"/>
  <c r="DC41" i="34"/>
  <c r="DC38" i="34"/>
  <c r="DC34" i="34"/>
  <c r="DC37" i="34"/>
  <c r="DC33" i="34"/>
  <c r="DC36" i="34"/>
  <c r="DC35" i="34"/>
  <c r="DC31" i="34"/>
  <c r="DC28" i="34"/>
  <c r="DC27" i="34"/>
  <c r="DC32" i="34"/>
  <c r="DC30" i="34"/>
  <c r="DC26" i="34"/>
  <c r="DC29" i="34"/>
  <c r="DC25" i="34"/>
  <c r="DC21" i="34"/>
  <c r="DC19" i="34"/>
  <c r="DC17" i="34"/>
  <c r="DC24" i="34"/>
  <c r="DC23" i="34"/>
  <c r="DC22" i="34"/>
  <c r="DC20" i="34"/>
  <c r="DC18" i="34"/>
  <c r="DG56" i="34"/>
  <c r="DG55" i="34"/>
  <c r="DG54" i="34"/>
  <c r="DG53" i="34"/>
  <c r="DG52" i="34"/>
  <c r="DG51" i="34"/>
  <c r="DG50" i="34"/>
  <c r="DG49" i="34"/>
  <c r="DG48" i="34"/>
  <c r="DG47" i="34"/>
  <c r="DG46" i="34"/>
  <c r="DG45" i="34"/>
  <c r="DG44" i="34"/>
  <c r="DG43" i="34"/>
  <c r="DG40" i="34"/>
  <c r="DG39" i="34"/>
  <c r="DG42" i="34"/>
  <c r="DG41" i="34"/>
  <c r="DG38" i="34"/>
  <c r="DG34" i="34"/>
  <c r="DG37" i="34"/>
  <c r="DG33" i="34"/>
  <c r="DG36" i="34"/>
  <c r="DG35" i="34"/>
  <c r="DG31" i="34"/>
  <c r="DG32" i="34"/>
  <c r="DG28" i="34"/>
  <c r="DG27" i="34"/>
  <c r="DG30" i="34"/>
  <c r="DG26" i="34"/>
  <c r="DG29" i="34"/>
  <c r="DG25" i="34"/>
  <c r="DG21" i="34"/>
  <c r="DG19" i="34"/>
  <c r="DG17" i="34"/>
  <c r="DG23" i="34"/>
  <c r="DG22" i="34"/>
  <c r="DG20" i="34"/>
  <c r="DG18" i="34"/>
  <c r="DG24" i="34"/>
  <c r="DK56" i="34"/>
  <c r="DK55" i="34"/>
  <c r="DK54" i="34"/>
  <c r="DK53" i="34"/>
  <c r="DK52" i="34"/>
  <c r="DK51" i="34"/>
  <c r="DK50" i="34"/>
  <c r="DK49" i="34"/>
  <c r="DK48" i="34"/>
  <c r="DK47" i="34"/>
  <c r="DK46" i="34"/>
  <c r="DK45" i="34"/>
  <c r="DK44" i="34"/>
  <c r="DK43" i="34"/>
  <c r="DK40" i="34"/>
  <c r="DK39" i="34"/>
  <c r="DK42" i="34"/>
  <c r="DK41" i="34"/>
  <c r="DK38" i="34"/>
  <c r="DK34" i="34"/>
  <c r="DK37" i="34"/>
  <c r="DK33" i="34"/>
  <c r="DK36" i="34"/>
  <c r="DK35" i="34"/>
  <c r="DK31" i="34"/>
  <c r="DK28" i="34"/>
  <c r="DK27" i="34"/>
  <c r="DK32" i="34"/>
  <c r="DK30" i="34"/>
  <c r="DK26" i="34"/>
  <c r="DK29" i="34"/>
  <c r="DK25" i="34"/>
  <c r="DK21" i="34"/>
  <c r="DK19" i="34"/>
  <c r="DK17" i="34"/>
  <c r="DK24" i="34"/>
  <c r="DK23" i="34"/>
  <c r="DK22" i="34"/>
  <c r="DK20" i="34"/>
  <c r="DK18" i="34"/>
  <c r="M11" i="34"/>
  <c r="Q11" i="34"/>
  <c r="U11" i="34"/>
  <c r="Y11" i="34"/>
  <c r="AC11" i="34"/>
  <c r="AG11" i="34"/>
  <c r="AK11" i="34"/>
  <c r="AO11" i="34"/>
  <c r="AS11" i="34"/>
  <c r="AW11" i="34"/>
  <c r="AW53" i="34" s="1"/>
  <c r="BV11" i="34"/>
  <c r="BZ11" i="34"/>
  <c r="CD11" i="34"/>
  <c r="CH11" i="34"/>
  <c r="CL11" i="34"/>
  <c r="CP11" i="34"/>
  <c r="CT11" i="34"/>
  <c r="CX11" i="34"/>
  <c r="DB11" i="34"/>
  <c r="DF11" i="34"/>
  <c r="DJ11" i="34"/>
  <c r="O12" i="34"/>
  <c r="S12" i="34"/>
  <c r="W12" i="34"/>
  <c r="AA12" i="34"/>
  <c r="AE12" i="34"/>
  <c r="AI12" i="34"/>
  <c r="AM12" i="34"/>
  <c r="AQ12" i="34"/>
  <c r="AU12" i="34"/>
  <c r="AY12" i="34"/>
  <c r="BT12" i="34"/>
  <c r="BX12" i="34"/>
  <c r="CB12" i="34"/>
  <c r="CF12" i="34"/>
  <c r="CJ12" i="34"/>
  <c r="CN12" i="34"/>
  <c r="CR12" i="34"/>
  <c r="CV12" i="34"/>
  <c r="CZ12" i="34"/>
  <c r="DD12" i="34"/>
  <c r="DH12" i="34"/>
  <c r="DL12" i="34"/>
  <c r="M13" i="34"/>
  <c r="Q13" i="34"/>
  <c r="U13" i="34"/>
  <c r="Y13" i="34"/>
  <c r="AC13" i="34"/>
  <c r="AG13" i="34"/>
  <c r="AK13" i="34"/>
  <c r="AO13" i="34"/>
  <c r="AS13" i="34"/>
  <c r="AW13" i="34"/>
  <c r="BV13" i="34"/>
  <c r="BZ13" i="34"/>
  <c r="CD13" i="34"/>
  <c r="CH13" i="34"/>
  <c r="CL13" i="34"/>
  <c r="CP13" i="34"/>
  <c r="CT13" i="34"/>
  <c r="CX13" i="34"/>
  <c r="DB13" i="34"/>
  <c r="DF13" i="34"/>
  <c r="DJ13" i="34"/>
  <c r="O14" i="34"/>
  <c r="S14" i="34"/>
  <c r="W14" i="34"/>
  <c r="AA14" i="34"/>
  <c r="AE14" i="34"/>
  <c r="AI14" i="34"/>
  <c r="AM14" i="34"/>
  <c r="AQ14" i="34"/>
  <c r="AU14" i="34"/>
  <c r="AY14" i="34"/>
  <c r="M15" i="34"/>
  <c r="Q15" i="34"/>
  <c r="U15" i="34"/>
  <c r="Y15" i="34"/>
  <c r="AC15" i="34"/>
  <c r="AG15" i="34"/>
  <c r="AK15" i="34"/>
  <c r="AO15" i="34"/>
  <c r="AS15" i="34"/>
  <c r="AW15" i="34"/>
  <c r="BV15" i="34"/>
  <c r="BZ15" i="34"/>
  <c r="CD15" i="34"/>
  <c r="CH15" i="34"/>
  <c r="CL15" i="34"/>
  <c r="CP15" i="34"/>
  <c r="CT15" i="34"/>
  <c r="CX15" i="34"/>
  <c r="DB15" i="34"/>
  <c r="DF15" i="34"/>
  <c r="DJ15" i="34"/>
  <c r="O16" i="34"/>
  <c r="S16" i="34"/>
  <c r="W16" i="34"/>
  <c r="AA16" i="34"/>
  <c r="AE16" i="34"/>
  <c r="AI16" i="34"/>
  <c r="AM16" i="34"/>
  <c r="AQ16" i="34"/>
  <c r="AU16" i="34"/>
  <c r="BW16" i="34"/>
  <c r="CE16" i="34"/>
  <c r="CM16" i="34"/>
  <c r="CU16" i="34"/>
  <c r="DC16" i="34"/>
  <c r="DK16" i="34"/>
  <c r="AX23" i="34"/>
  <c r="AT23" i="34"/>
  <c r="AP23" i="34"/>
  <c r="AL23" i="34"/>
  <c r="AH23" i="34"/>
  <c r="AD23" i="34"/>
  <c r="Z23" i="34"/>
  <c r="V23" i="34"/>
  <c r="R23" i="34"/>
  <c r="N23" i="34"/>
  <c r="AW23" i="34"/>
  <c r="AS23" i="34"/>
  <c r="AO23" i="34"/>
  <c r="AK23" i="34"/>
  <c r="AG23" i="34"/>
  <c r="AC23" i="34"/>
  <c r="Y23" i="34"/>
  <c r="U23" i="34"/>
  <c r="Q23" i="34"/>
  <c r="M23" i="34"/>
  <c r="AV23" i="34"/>
  <c r="AR23" i="34"/>
  <c r="AN23" i="34"/>
  <c r="AJ23" i="34"/>
  <c r="AF23" i="34"/>
  <c r="AB23" i="34"/>
  <c r="X23" i="34"/>
  <c r="T23" i="34"/>
  <c r="P23" i="34"/>
  <c r="L23" i="34"/>
  <c r="AY23" i="34"/>
  <c r="AU23" i="34"/>
  <c r="AQ23" i="34"/>
  <c r="AM23" i="34"/>
  <c r="AI23" i="34"/>
  <c r="AE23" i="34"/>
  <c r="AA23" i="34"/>
  <c r="W23" i="34"/>
  <c r="S23" i="34"/>
  <c r="O23" i="34"/>
  <c r="P17" i="34"/>
  <c r="X17" i="34"/>
  <c r="AF17" i="34"/>
  <c r="AN17" i="34"/>
  <c r="BS17" i="34"/>
  <c r="CA17" i="34"/>
  <c r="CI17" i="34"/>
  <c r="CW17" i="34"/>
  <c r="N18" i="34"/>
  <c r="E4" i="34"/>
  <c r="F4" i="34" s="1"/>
  <c r="E7" i="34"/>
  <c r="F7" i="34" s="1"/>
  <c r="M10" i="34"/>
  <c r="Q10" i="34"/>
  <c r="U10" i="34"/>
  <c r="Y10" i="34"/>
  <c r="AC10" i="34"/>
  <c r="AG10" i="34"/>
  <c r="AK10" i="34"/>
  <c r="AO10" i="34"/>
  <c r="AS10" i="34"/>
  <c r="BT56" i="34"/>
  <c r="BT55" i="34"/>
  <c r="BT54" i="34"/>
  <c r="BT53" i="34"/>
  <c r="BT52" i="34"/>
  <c r="BT51" i="34"/>
  <c r="BT50" i="34"/>
  <c r="BT49" i="34"/>
  <c r="BT48" i="34"/>
  <c r="BT47" i="34"/>
  <c r="BT46" i="34"/>
  <c r="BT45" i="34"/>
  <c r="BT44" i="34"/>
  <c r="BT43" i="34"/>
  <c r="BT39" i="34"/>
  <c r="BT42" i="34"/>
  <c r="BT41" i="34"/>
  <c r="BT40" i="34"/>
  <c r="BT37" i="34"/>
  <c r="BT33" i="34"/>
  <c r="BT36" i="34"/>
  <c r="BT32" i="34"/>
  <c r="BT35" i="34"/>
  <c r="BT38" i="34"/>
  <c r="BT34" i="34"/>
  <c r="BT31" i="34"/>
  <c r="BT27" i="34"/>
  <c r="BT30" i="34"/>
  <c r="BT26" i="34"/>
  <c r="BT29" i="34"/>
  <c r="BT28" i="34"/>
  <c r="BT23" i="34"/>
  <c r="BT22" i="34"/>
  <c r="BT20" i="34"/>
  <c r="BT18" i="34"/>
  <c r="BT16" i="34"/>
  <c r="BT25" i="34"/>
  <c r="BT24" i="34"/>
  <c r="BT21" i="34"/>
  <c r="BT19" i="34"/>
  <c r="BT17" i="34"/>
  <c r="BX56" i="34"/>
  <c r="BX55" i="34"/>
  <c r="BX54" i="34"/>
  <c r="BX53" i="34"/>
  <c r="BX52" i="34"/>
  <c r="BX51" i="34"/>
  <c r="BX50" i="34"/>
  <c r="BX49" i="34"/>
  <c r="BX48" i="34"/>
  <c r="BX47" i="34"/>
  <c r="BX46" i="34"/>
  <c r="BX45" i="34"/>
  <c r="BX44" i="34"/>
  <c r="BX39" i="34"/>
  <c r="BX43" i="34"/>
  <c r="BX42" i="34"/>
  <c r="BX41" i="34"/>
  <c r="BX40" i="34"/>
  <c r="BX37" i="34"/>
  <c r="BX33" i="34"/>
  <c r="BX36" i="34"/>
  <c r="BX32" i="34"/>
  <c r="BX35" i="34"/>
  <c r="BX38" i="34"/>
  <c r="BX34" i="34"/>
  <c r="BX31" i="34"/>
  <c r="BX27" i="34"/>
  <c r="BX30" i="34"/>
  <c r="BX26" i="34"/>
  <c r="BX29" i="34"/>
  <c r="BX28" i="34"/>
  <c r="BX23" i="34"/>
  <c r="BX22" i="34"/>
  <c r="BX20" i="34"/>
  <c r="BX18" i="34"/>
  <c r="BX16" i="34"/>
  <c r="BX25" i="34"/>
  <c r="BX24" i="34"/>
  <c r="BX21" i="34"/>
  <c r="BX19" i="34"/>
  <c r="BX17" i="34"/>
  <c r="CB56" i="34"/>
  <c r="CB55" i="34"/>
  <c r="CB54" i="34"/>
  <c r="CB53" i="34"/>
  <c r="CB52" i="34"/>
  <c r="CB51" i="34"/>
  <c r="CB50" i="34"/>
  <c r="CB49" i="34"/>
  <c r="CB48" i="34"/>
  <c r="CB47" i="34"/>
  <c r="CB46" i="34"/>
  <c r="CB45" i="34"/>
  <c r="CB44" i="34"/>
  <c r="CB39" i="34"/>
  <c r="CB42" i="34"/>
  <c r="CB43" i="34"/>
  <c r="CB41" i="34"/>
  <c r="CB40" i="34"/>
  <c r="CB37" i="34"/>
  <c r="CB33" i="34"/>
  <c r="CB36" i="34"/>
  <c r="CB32" i="34"/>
  <c r="CB35" i="34"/>
  <c r="CB38" i="34"/>
  <c r="CB34" i="34"/>
  <c r="CB31" i="34"/>
  <c r="CB27" i="34"/>
  <c r="CB30" i="34"/>
  <c r="CB26" i="34"/>
  <c r="CB29" i="34"/>
  <c r="CB28" i="34"/>
  <c r="CB23" i="34"/>
  <c r="CB25" i="34"/>
  <c r="CB22" i="34"/>
  <c r="CB20" i="34"/>
  <c r="CB18" i="34"/>
  <c r="CB16" i="34"/>
  <c r="CB24" i="34"/>
  <c r="CB21" i="34"/>
  <c r="CB19" i="34"/>
  <c r="CB17" i="34"/>
  <c r="CF56" i="34"/>
  <c r="CF55" i="34"/>
  <c r="CF54" i="34"/>
  <c r="CF53" i="34"/>
  <c r="CF52" i="34"/>
  <c r="CF51" i="34"/>
  <c r="CF50" i="34"/>
  <c r="CF49" i="34"/>
  <c r="CF48" i="34"/>
  <c r="CF47" i="34"/>
  <c r="CF46" i="34"/>
  <c r="CF45" i="34"/>
  <c r="CF44" i="34"/>
  <c r="CF39" i="34"/>
  <c r="CF42" i="34"/>
  <c r="CF41" i="34"/>
  <c r="CF43" i="34"/>
  <c r="CF40" i="34"/>
  <c r="CF37" i="34"/>
  <c r="CF33" i="34"/>
  <c r="CF36" i="34"/>
  <c r="CF32" i="34"/>
  <c r="CF35" i="34"/>
  <c r="CF38" i="34"/>
  <c r="CF34" i="34"/>
  <c r="CF31" i="34"/>
  <c r="CF27" i="34"/>
  <c r="CF30" i="34"/>
  <c r="CF26" i="34"/>
  <c r="CF29" i="34"/>
  <c r="CF28" i="34"/>
  <c r="CF25" i="34"/>
  <c r="CF23" i="34"/>
  <c r="CF22" i="34"/>
  <c r="CF20" i="34"/>
  <c r="CF18" i="34"/>
  <c r="CF16" i="34"/>
  <c r="CF24" i="34"/>
  <c r="CF21" i="34"/>
  <c r="CF19" i="34"/>
  <c r="CF17" i="34"/>
  <c r="CJ56" i="34"/>
  <c r="CJ55" i="34"/>
  <c r="CJ54" i="34"/>
  <c r="CJ53" i="34"/>
  <c r="CJ52" i="34"/>
  <c r="CJ51" i="34"/>
  <c r="CJ50" i="34"/>
  <c r="CJ49" i="34"/>
  <c r="CJ48" i="34"/>
  <c r="CJ47" i="34"/>
  <c r="CJ46" i="34"/>
  <c r="CJ45" i="34"/>
  <c r="CJ44" i="34"/>
  <c r="CJ43" i="34"/>
  <c r="CJ39" i="34"/>
  <c r="CJ42" i="34"/>
  <c r="CJ41" i="34"/>
  <c r="CJ40" i="34"/>
  <c r="CJ37" i="34"/>
  <c r="CJ33" i="34"/>
  <c r="CJ36" i="34"/>
  <c r="CJ32" i="34"/>
  <c r="CJ35" i="34"/>
  <c r="CJ38" i="34"/>
  <c r="CJ34" i="34"/>
  <c r="CJ31" i="34"/>
  <c r="CJ27" i="34"/>
  <c r="CJ30" i="34"/>
  <c r="CJ26" i="34"/>
  <c r="CJ29" i="34"/>
  <c r="CJ28" i="34"/>
  <c r="CJ23" i="34"/>
  <c r="CJ22" i="34"/>
  <c r="CJ20" i="34"/>
  <c r="CJ18" i="34"/>
  <c r="CJ16" i="34"/>
  <c r="CJ25" i="34"/>
  <c r="CJ24" i="34"/>
  <c r="CJ21" i="34"/>
  <c r="CJ19" i="34"/>
  <c r="CJ17" i="34"/>
  <c r="CN56" i="34"/>
  <c r="CN55" i="34"/>
  <c r="CN54" i="34"/>
  <c r="CN53" i="34"/>
  <c r="CN52" i="34"/>
  <c r="CN51" i="34"/>
  <c r="CN50" i="34"/>
  <c r="CN49" i="34"/>
  <c r="CN48" i="34"/>
  <c r="CN47" i="34"/>
  <c r="CN46" i="34"/>
  <c r="CN45" i="34"/>
  <c r="CN44" i="34"/>
  <c r="CN39" i="34"/>
  <c r="CN43" i="34"/>
  <c r="CN42" i="34"/>
  <c r="CN41" i="34"/>
  <c r="CN40" i="34"/>
  <c r="CN37" i="34"/>
  <c r="CN33" i="34"/>
  <c r="CN36" i="34"/>
  <c r="CN32" i="34"/>
  <c r="CN35" i="34"/>
  <c r="CN38" i="34"/>
  <c r="CN34" i="34"/>
  <c r="CN31" i="34"/>
  <c r="CN27" i="34"/>
  <c r="CN30" i="34"/>
  <c r="CN26" i="34"/>
  <c r="CN29" i="34"/>
  <c r="CN25" i="34"/>
  <c r="CN28" i="34"/>
  <c r="CN23" i="34"/>
  <c r="CN22" i="34"/>
  <c r="CN20" i="34"/>
  <c r="CN18" i="34"/>
  <c r="CN16" i="34"/>
  <c r="CN24" i="34"/>
  <c r="CN21" i="34"/>
  <c r="CN19" i="34"/>
  <c r="CN17" i="34"/>
  <c r="CR56" i="34"/>
  <c r="CR55" i="34"/>
  <c r="CR54" i="34"/>
  <c r="CR53" i="34"/>
  <c r="CR52" i="34"/>
  <c r="CR51" i="34"/>
  <c r="CR50" i="34"/>
  <c r="CR49" i="34"/>
  <c r="CR48" i="34"/>
  <c r="CR47" i="34"/>
  <c r="CR46" i="34"/>
  <c r="CR45" i="34"/>
  <c r="CR44" i="34"/>
  <c r="CR39" i="34"/>
  <c r="CR42" i="34"/>
  <c r="CR41" i="34"/>
  <c r="CR43" i="34"/>
  <c r="CR40" i="34"/>
  <c r="CR37" i="34"/>
  <c r="CR33" i="34"/>
  <c r="CR36" i="34"/>
  <c r="CR32" i="34"/>
  <c r="CR35" i="34"/>
  <c r="CR38" i="34"/>
  <c r="CR34" i="34"/>
  <c r="CR31" i="34"/>
  <c r="CR27" i="34"/>
  <c r="CR30" i="34"/>
  <c r="CR26" i="34"/>
  <c r="CR29" i="34"/>
  <c r="CR25" i="34"/>
  <c r="CR28" i="34"/>
  <c r="CR23" i="34"/>
  <c r="CR22" i="34"/>
  <c r="CR20" i="34"/>
  <c r="CR18" i="34"/>
  <c r="CR16" i="34"/>
  <c r="CR24" i="34"/>
  <c r="CR21" i="34"/>
  <c r="CR19" i="34"/>
  <c r="CR17" i="34"/>
  <c r="CV56" i="34"/>
  <c r="CV55" i="34"/>
  <c r="CV54" i="34"/>
  <c r="CV53" i="34"/>
  <c r="CV52" i="34"/>
  <c r="CV51" i="34"/>
  <c r="CV50" i="34"/>
  <c r="CV49" i="34"/>
  <c r="CV48" i="34"/>
  <c r="CV47" i="34"/>
  <c r="CV46" i="34"/>
  <c r="CV45" i="34"/>
  <c r="CV44" i="34"/>
  <c r="CV39" i="34"/>
  <c r="CV43" i="34"/>
  <c r="CV42" i="34"/>
  <c r="CV41" i="34"/>
  <c r="CV40" i="34"/>
  <c r="CV37" i="34"/>
  <c r="CV33" i="34"/>
  <c r="CV36" i="34"/>
  <c r="CV32" i="34"/>
  <c r="CV35" i="34"/>
  <c r="CV38" i="34"/>
  <c r="CV34" i="34"/>
  <c r="CV31" i="34"/>
  <c r="CV27" i="34"/>
  <c r="CV30" i="34"/>
  <c r="CV26" i="34"/>
  <c r="CV29" i="34"/>
  <c r="CV25" i="34"/>
  <c r="CV28" i="34"/>
  <c r="CV23" i="34"/>
  <c r="CV22" i="34"/>
  <c r="CV20" i="34"/>
  <c r="CV18" i="34"/>
  <c r="CV16" i="34"/>
  <c r="CV24" i="34"/>
  <c r="CV21" i="34"/>
  <c r="CV19" i="34"/>
  <c r="CV17" i="34"/>
  <c r="CZ56" i="34"/>
  <c r="CZ55" i="34"/>
  <c r="CZ54" i="34"/>
  <c r="CZ53" i="34"/>
  <c r="CZ52" i="34"/>
  <c r="CZ51" i="34"/>
  <c r="CZ50" i="34"/>
  <c r="CZ49" i="34"/>
  <c r="CZ48" i="34"/>
  <c r="CZ47" i="34"/>
  <c r="CZ46" i="34"/>
  <c r="CZ45" i="34"/>
  <c r="CZ44" i="34"/>
  <c r="CZ43" i="34"/>
  <c r="CZ39" i="34"/>
  <c r="CZ42" i="34"/>
  <c r="CZ41" i="34"/>
  <c r="CZ40" i="34"/>
  <c r="CZ37" i="34"/>
  <c r="CZ33" i="34"/>
  <c r="CZ36" i="34"/>
  <c r="CZ32" i="34"/>
  <c r="CZ35" i="34"/>
  <c r="CZ38" i="34"/>
  <c r="CZ34" i="34"/>
  <c r="CZ27" i="34"/>
  <c r="CZ31" i="34"/>
  <c r="CZ30" i="34"/>
  <c r="CZ26" i="34"/>
  <c r="CZ29" i="34"/>
  <c r="CZ25" i="34"/>
  <c r="CZ28" i="34"/>
  <c r="CZ24" i="34"/>
  <c r="CZ23" i="34"/>
  <c r="CZ22" i="34"/>
  <c r="CZ20" i="34"/>
  <c r="CZ18" i="34"/>
  <c r="CZ16" i="34"/>
  <c r="CZ21" i="34"/>
  <c r="CZ19" i="34"/>
  <c r="CZ17" i="34"/>
  <c r="DD56" i="34"/>
  <c r="DD55" i="34"/>
  <c r="DD54" i="34"/>
  <c r="DD53" i="34"/>
  <c r="DD52" i="34"/>
  <c r="DD51" i="34"/>
  <c r="DD50" i="34"/>
  <c r="DD49" i="34"/>
  <c r="DD48" i="34"/>
  <c r="DD47" i="34"/>
  <c r="DD46" i="34"/>
  <c r="DD45" i="34"/>
  <c r="DD44" i="34"/>
  <c r="DD43" i="34"/>
  <c r="DD39" i="34"/>
  <c r="DD42" i="34"/>
  <c r="DD41" i="34"/>
  <c r="DD40" i="34"/>
  <c r="DD37" i="34"/>
  <c r="DD33" i="34"/>
  <c r="DD36" i="34"/>
  <c r="DD32" i="34"/>
  <c r="DD35" i="34"/>
  <c r="DD38" i="34"/>
  <c r="DD34" i="34"/>
  <c r="DD27" i="34"/>
  <c r="DD30" i="34"/>
  <c r="DD26" i="34"/>
  <c r="DD29" i="34"/>
  <c r="DD25" i="34"/>
  <c r="DD31" i="34"/>
  <c r="DD28" i="34"/>
  <c r="DD24" i="34"/>
  <c r="DD23" i="34"/>
  <c r="DD22" i="34"/>
  <c r="DD20" i="34"/>
  <c r="DD18" i="34"/>
  <c r="DD16" i="34"/>
  <c r="DD21" i="34"/>
  <c r="DD19" i="34"/>
  <c r="DD17" i="34"/>
  <c r="DH56" i="34"/>
  <c r="DH55" i="34"/>
  <c r="DH54" i="34"/>
  <c r="DH53" i="34"/>
  <c r="DH52" i="34"/>
  <c r="DH51" i="34"/>
  <c r="DH50" i="34"/>
  <c r="DH49" i="34"/>
  <c r="DH48" i="34"/>
  <c r="DH47" i="34"/>
  <c r="DH46" i="34"/>
  <c r="DH45" i="34"/>
  <c r="DH44" i="34"/>
  <c r="DH43" i="34"/>
  <c r="DH39" i="34"/>
  <c r="DH42" i="34"/>
  <c r="DH41" i="34"/>
  <c r="DH40" i="34"/>
  <c r="DH37" i="34"/>
  <c r="DH33" i="34"/>
  <c r="DH36" i="34"/>
  <c r="DH32" i="34"/>
  <c r="DH35" i="34"/>
  <c r="DH38" i="34"/>
  <c r="DH34" i="34"/>
  <c r="DH27" i="34"/>
  <c r="DH31" i="34"/>
  <c r="DH30" i="34"/>
  <c r="DH26" i="34"/>
  <c r="DH29" i="34"/>
  <c r="DH25" i="34"/>
  <c r="DH28" i="34"/>
  <c r="DH24" i="34"/>
  <c r="DH23" i="34"/>
  <c r="DH22" i="34"/>
  <c r="DH20" i="34"/>
  <c r="DH18" i="34"/>
  <c r="DH16" i="34"/>
  <c r="DH21" i="34"/>
  <c r="DH19" i="34"/>
  <c r="DH17" i="34"/>
  <c r="DL56" i="34"/>
  <c r="DL55" i="34"/>
  <c r="DL54" i="34"/>
  <c r="DL53" i="34"/>
  <c r="DL52" i="34"/>
  <c r="DL51" i="34"/>
  <c r="DL50" i="34"/>
  <c r="DL49" i="34"/>
  <c r="DL48" i="34"/>
  <c r="DL47" i="34"/>
  <c r="DL46" i="34"/>
  <c r="DL45" i="34"/>
  <c r="DL44" i="34"/>
  <c r="DL43" i="34"/>
  <c r="DL39" i="34"/>
  <c r="DL42" i="34"/>
  <c r="DL41" i="34"/>
  <c r="DL40" i="34"/>
  <c r="DL37" i="34"/>
  <c r="DL33" i="34"/>
  <c r="DL36" i="34"/>
  <c r="DL32" i="34"/>
  <c r="DL35" i="34"/>
  <c r="DL38" i="34"/>
  <c r="DL34" i="34"/>
  <c r="DL27" i="34"/>
  <c r="DL30" i="34"/>
  <c r="DL26" i="34"/>
  <c r="DL29" i="34"/>
  <c r="DL25" i="34"/>
  <c r="DL31" i="34"/>
  <c r="DL28" i="34"/>
  <c r="DL24" i="34"/>
  <c r="DL23" i="34"/>
  <c r="DL22" i="34"/>
  <c r="DL20" i="34"/>
  <c r="DL18" i="34"/>
  <c r="DL16" i="34"/>
  <c r="DL21" i="34"/>
  <c r="DL19" i="34"/>
  <c r="DL17" i="34"/>
  <c r="AW17" i="34"/>
  <c r="AS17" i="34"/>
  <c r="AO17" i="34"/>
  <c r="AK17" i="34"/>
  <c r="AG17" i="34"/>
  <c r="AC17" i="34"/>
  <c r="Y17" i="34"/>
  <c r="U17" i="34"/>
  <c r="Q17" i="34"/>
  <c r="M17" i="34"/>
  <c r="AY17" i="34"/>
  <c r="AU17" i="34"/>
  <c r="AQ17" i="34"/>
  <c r="AM17" i="34"/>
  <c r="AI17" i="34"/>
  <c r="AE17" i="34"/>
  <c r="AA17" i="34"/>
  <c r="W17" i="34"/>
  <c r="S17" i="34"/>
  <c r="O17" i="34"/>
  <c r="N11" i="34"/>
  <c r="R11" i="34"/>
  <c r="V11" i="34"/>
  <c r="Z11" i="34"/>
  <c r="AD11" i="34"/>
  <c r="AH11" i="34"/>
  <c r="AL11" i="34"/>
  <c r="AP11" i="34"/>
  <c r="AT11" i="34"/>
  <c r="BS11" i="34"/>
  <c r="BW11" i="34"/>
  <c r="CA11" i="34"/>
  <c r="CE11" i="34"/>
  <c r="CI11" i="34"/>
  <c r="CM11" i="34"/>
  <c r="CQ11" i="34"/>
  <c r="CU11" i="34"/>
  <c r="CY11" i="34"/>
  <c r="DC11" i="34"/>
  <c r="DG11" i="34"/>
  <c r="DK11" i="34"/>
  <c r="E12" i="34"/>
  <c r="F12" i="34" s="1"/>
  <c r="L12" i="34"/>
  <c r="P12" i="34"/>
  <c r="T12" i="34"/>
  <c r="X12" i="34"/>
  <c r="AB12" i="34"/>
  <c r="AF12" i="34"/>
  <c r="AJ12" i="34"/>
  <c r="AN12" i="34"/>
  <c r="AR12" i="34"/>
  <c r="BU12" i="34"/>
  <c r="BY12" i="34"/>
  <c r="CC12" i="34"/>
  <c r="CG12" i="34"/>
  <c r="CK12" i="34"/>
  <c r="CO12" i="34"/>
  <c r="CS12" i="34"/>
  <c r="CW12" i="34"/>
  <c r="DA12" i="34"/>
  <c r="DE12" i="34"/>
  <c r="DI12" i="34"/>
  <c r="AX19" i="34"/>
  <c r="AT19" i="34"/>
  <c r="AP19" i="34"/>
  <c r="AL19" i="34"/>
  <c r="AH19" i="34"/>
  <c r="AD19" i="34"/>
  <c r="Z19" i="34"/>
  <c r="V19" i="34"/>
  <c r="R19" i="34"/>
  <c r="N19" i="34"/>
  <c r="AW19" i="34"/>
  <c r="AS19" i="34"/>
  <c r="AO19" i="34"/>
  <c r="AK19" i="34"/>
  <c r="AG19" i="34"/>
  <c r="AC19" i="34"/>
  <c r="Y19" i="34"/>
  <c r="U19" i="34"/>
  <c r="Q19" i="34"/>
  <c r="M19" i="34"/>
  <c r="AV19" i="34"/>
  <c r="AR19" i="34"/>
  <c r="AN19" i="34"/>
  <c r="AJ19" i="34"/>
  <c r="AF19" i="34"/>
  <c r="AB19" i="34"/>
  <c r="X19" i="34"/>
  <c r="T19" i="34"/>
  <c r="P19" i="34"/>
  <c r="L19" i="34"/>
  <c r="AY19" i="34"/>
  <c r="AU19" i="34"/>
  <c r="AQ19" i="34"/>
  <c r="AM19" i="34"/>
  <c r="AI19" i="34"/>
  <c r="AE19" i="34"/>
  <c r="AA19" i="34"/>
  <c r="W19" i="34"/>
  <c r="S19" i="34"/>
  <c r="O19" i="34"/>
  <c r="N13" i="34"/>
  <c r="R13" i="34"/>
  <c r="V13" i="34"/>
  <c r="Z13" i="34"/>
  <c r="AD13" i="34"/>
  <c r="AH13" i="34"/>
  <c r="AL13" i="34"/>
  <c r="AP13" i="34"/>
  <c r="AT13" i="34"/>
  <c r="BS13" i="34"/>
  <c r="BW13" i="34"/>
  <c r="CA13" i="34"/>
  <c r="CE13" i="34"/>
  <c r="CI13" i="34"/>
  <c r="CM13" i="34"/>
  <c r="CQ13" i="34"/>
  <c r="CU13" i="34"/>
  <c r="CY13" i="34"/>
  <c r="DC13" i="34"/>
  <c r="DG13" i="34"/>
  <c r="DK13" i="34"/>
  <c r="E14" i="34"/>
  <c r="F14" i="34" s="1"/>
  <c r="L14" i="34"/>
  <c r="P14" i="34"/>
  <c r="T14" i="34"/>
  <c r="X14" i="34"/>
  <c r="AB14" i="34"/>
  <c r="AF14" i="34"/>
  <c r="AJ14" i="34"/>
  <c r="AN14" i="34"/>
  <c r="AR14" i="34"/>
  <c r="BU14" i="34"/>
  <c r="DM14" i="34" s="1"/>
  <c r="BY14" i="34"/>
  <c r="CC14" i="34"/>
  <c r="CG14" i="34"/>
  <c r="CK14" i="34"/>
  <c r="CO14" i="34"/>
  <c r="CS14" i="34"/>
  <c r="CW14" i="34"/>
  <c r="DA14" i="34"/>
  <c r="DE14" i="34"/>
  <c r="DI14" i="34"/>
  <c r="AX21" i="34"/>
  <c r="AT21" i="34"/>
  <c r="AP21" i="34"/>
  <c r="AL21" i="34"/>
  <c r="AH21" i="34"/>
  <c r="AD21" i="34"/>
  <c r="Z21" i="34"/>
  <c r="V21" i="34"/>
  <c r="R21" i="34"/>
  <c r="N21" i="34"/>
  <c r="AW21" i="34"/>
  <c r="AS21" i="34"/>
  <c r="AO21" i="34"/>
  <c r="AK21" i="34"/>
  <c r="AG21" i="34"/>
  <c r="AC21" i="34"/>
  <c r="Y21" i="34"/>
  <c r="U21" i="34"/>
  <c r="Q21" i="34"/>
  <c r="M21" i="34"/>
  <c r="AV21" i="34"/>
  <c r="AR21" i="34"/>
  <c r="AN21" i="34"/>
  <c r="AJ21" i="34"/>
  <c r="AF21" i="34"/>
  <c r="AB21" i="34"/>
  <c r="X21" i="34"/>
  <c r="T21" i="34"/>
  <c r="P21" i="34"/>
  <c r="L21" i="34"/>
  <c r="AY21" i="34"/>
  <c r="AU21" i="34"/>
  <c r="AQ21" i="34"/>
  <c r="AM21" i="34"/>
  <c r="AI21" i="34"/>
  <c r="AE21" i="34"/>
  <c r="AA21" i="34"/>
  <c r="W21" i="34"/>
  <c r="S21" i="34"/>
  <c r="O21" i="34"/>
  <c r="N15" i="34"/>
  <c r="R15" i="34"/>
  <c r="V15" i="34"/>
  <c r="Z15" i="34"/>
  <c r="AD15" i="34"/>
  <c r="AH15" i="34"/>
  <c r="AL15" i="34"/>
  <c r="AP15" i="34"/>
  <c r="AT15" i="34"/>
  <c r="BS15" i="34"/>
  <c r="BW15" i="34"/>
  <c r="CA15" i="34"/>
  <c r="CE15" i="34"/>
  <c r="CI15" i="34"/>
  <c r="CM15" i="34"/>
  <c r="CQ15" i="34"/>
  <c r="CU15" i="34"/>
  <c r="CY15" i="34"/>
  <c r="DC15" i="34"/>
  <c r="DG15" i="34"/>
  <c r="DK15" i="34"/>
  <c r="E16" i="34"/>
  <c r="F16" i="34" s="1"/>
  <c r="L16" i="34"/>
  <c r="P16" i="34"/>
  <c r="T16" i="34"/>
  <c r="X16" i="34"/>
  <c r="AB16" i="34"/>
  <c r="AF16" i="34"/>
  <c r="AJ16" i="34"/>
  <c r="AN16" i="34"/>
  <c r="AR16" i="34"/>
  <c r="AV16" i="34"/>
  <c r="BY16" i="34"/>
  <c r="CG16" i="34"/>
  <c r="CO16" i="34"/>
  <c r="CW16" i="34"/>
  <c r="DE16" i="34"/>
  <c r="R17" i="34"/>
  <c r="Z17" i="34"/>
  <c r="AH17" i="34"/>
  <c r="AP17" i="34"/>
  <c r="AX17" i="34"/>
  <c r="BU17" i="34"/>
  <c r="CC17" i="34"/>
  <c r="CK17" i="34"/>
  <c r="DA17" i="34"/>
  <c r="AY30" i="34"/>
  <c r="AU30" i="34"/>
  <c r="AQ30" i="34"/>
  <c r="AM30" i="34"/>
  <c r="AI30" i="34"/>
  <c r="AE30" i="34"/>
  <c r="AA30" i="34"/>
  <c r="W30" i="34"/>
  <c r="S30" i="34"/>
  <c r="O30" i="34"/>
  <c r="AX30" i="34"/>
  <c r="AT30" i="34"/>
  <c r="AP30" i="34"/>
  <c r="AL30" i="34"/>
  <c r="AH30" i="34"/>
  <c r="AD30" i="34"/>
  <c r="Z30" i="34"/>
  <c r="V30" i="34"/>
  <c r="R30" i="34"/>
  <c r="N30" i="34"/>
  <c r="AW30" i="34"/>
  <c r="AS30" i="34"/>
  <c r="AO30" i="34"/>
  <c r="AK30" i="34"/>
  <c r="AG30" i="34"/>
  <c r="AC30" i="34"/>
  <c r="Y30" i="34"/>
  <c r="U30" i="34"/>
  <c r="Q30" i="34"/>
  <c r="M30" i="34"/>
  <c r="AV30" i="34"/>
  <c r="AR30" i="34"/>
  <c r="AN30" i="34"/>
  <c r="AJ30" i="34"/>
  <c r="AF30" i="34"/>
  <c r="AB30" i="34"/>
  <c r="X30" i="34"/>
  <c r="T30" i="34"/>
  <c r="P30" i="34"/>
  <c r="L30" i="34"/>
  <c r="L25" i="34"/>
  <c r="T25" i="34"/>
  <c r="AB25" i="34"/>
  <c r="AJ25" i="34"/>
  <c r="AR25" i="34"/>
  <c r="AY26" i="34"/>
  <c r="AU26" i="34"/>
  <c r="AQ26" i="34"/>
  <c r="AM26" i="34"/>
  <c r="AI26" i="34"/>
  <c r="AE26" i="34"/>
  <c r="AA26" i="34"/>
  <c r="W26" i="34"/>
  <c r="S26" i="34"/>
  <c r="O26" i="34"/>
  <c r="AX26" i="34"/>
  <c r="AT26" i="34"/>
  <c r="AP26" i="34"/>
  <c r="AL26" i="34"/>
  <c r="AH26" i="34"/>
  <c r="AD26" i="34"/>
  <c r="Z26" i="34"/>
  <c r="V26" i="34"/>
  <c r="R26" i="34"/>
  <c r="N26" i="34"/>
  <c r="AW26" i="34"/>
  <c r="AS26" i="34"/>
  <c r="AO26" i="34"/>
  <c r="AK26" i="34"/>
  <c r="AG26" i="34"/>
  <c r="AC26" i="34"/>
  <c r="Y26" i="34"/>
  <c r="U26" i="34"/>
  <c r="Q26" i="34"/>
  <c r="M26" i="34"/>
  <c r="AV26" i="34"/>
  <c r="AR26" i="34"/>
  <c r="AN26" i="34"/>
  <c r="AJ26" i="34"/>
  <c r="AF26" i="34"/>
  <c r="AB26" i="34"/>
  <c r="X26" i="34"/>
  <c r="T26" i="34"/>
  <c r="P26" i="34"/>
  <c r="L26" i="34"/>
  <c r="AW28" i="34"/>
  <c r="AS28" i="34"/>
  <c r="AO28" i="34"/>
  <c r="AK28" i="34"/>
  <c r="AG28" i="34"/>
  <c r="AC28" i="34"/>
  <c r="Y28" i="34"/>
  <c r="U28" i="34"/>
  <c r="Q28" i="34"/>
  <c r="M28" i="34"/>
  <c r="AV28" i="34"/>
  <c r="AR28" i="34"/>
  <c r="AN28" i="34"/>
  <c r="AJ28" i="34"/>
  <c r="AF28" i="34"/>
  <c r="AB28" i="34"/>
  <c r="X28" i="34"/>
  <c r="T28" i="34"/>
  <c r="P28" i="34"/>
  <c r="L28" i="34"/>
  <c r="AY28" i="34"/>
  <c r="AU28" i="34"/>
  <c r="AQ28" i="34"/>
  <c r="AM28" i="34"/>
  <c r="AI28" i="34"/>
  <c r="AE28" i="34"/>
  <c r="AA28" i="34"/>
  <c r="W28" i="34"/>
  <c r="S28" i="34"/>
  <c r="O28" i="34"/>
  <c r="AX28" i="34"/>
  <c r="AT28" i="34"/>
  <c r="AP28" i="34"/>
  <c r="AL28" i="34"/>
  <c r="AH28" i="34"/>
  <c r="AD28" i="34"/>
  <c r="Z28" i="34"/>
  <c r="V28" i="34"/>
  <c r="R28" i="34"/>
  <c r="N28" i="34"/>
  <c r="N25" i="34"/>
  <c r="V25" i="34"/>
  <c r="AD25" i="34"/>
  <c r="AL25" i="34"/>
  <c r="AT25" i="34"/>
  <c r="E24" i="34"/>
  <c r="F24" i="34" s="1"/>
  <c r="AX31" i="34"/>
  <c r="AT31" i="34"/>
  <c r="AP31" i="34"/>
  <c r="AL31" i="34"/>
  <c r="AH31" i="34"/>
  <c r="AD31" i="34"/>
  <c r="Z31" i="34"/>
  <c r="V31" i="34"/>
  <c r="R31" i="34"/>
  <c r="N31" i="34"/>
  <c r="AW31" i="34"/>
  <c r="AS31" i="34"/>
  <c r="AO31" i="34"/>
  <c r="AK31" i="34"/>
  <c r="AG31" i="34"/>
  <c r="AC31" i="34"/>
  <c r="Y31" i="34"/>
  <c r="U31" i="34"/>
  <c r="Q31" i="34"/>
  <c r="M31" i="34"/>
  <c r="AV31" i="34"/>
  <c r="AR31" i="34"/>
  <c r="AN31" i="34"/>
  <c r="AJ31" i="34"/>
  <c r="AF31" i="34"/>
  <c r="AB31" i="34"/>
  <c r="X31" i="34"/>
  <c r="T31" i="34"/>
  <c r="P31" i="34"/>
  <c r="L31" i="34"/>
  <c r="AY31" i="34"/>
  <c r="AU31" i="34"/>
  <c r="AQ31" i="34"/>
  <c r="AM31" i="34"/>
  <c r="AI31" i="34"/>
  <c r="AE31" i="34"/>
  <c r="AA31" i="34"/>
  <c r="W31" i="34"/>
  <c r="S31" i="34"/>
  <c r="O31" i="34"/>
  <c r="P25" i="34"/>
  <c r="X25" i="34"/>
  <c r="AF25" i="34"/>
  <c r="AN25" i="34"/>
  <c r="AV25" i="34"/>
  <c r="AY25" i="34"/>
  <c r="AU25" i="34"/>
  <c r="AQ25" i="34"/>
  <c r="AM25" i="34"/>
  <c r="AI25" i="34"/>
  <c r="AE25" i="34"/>
  <c r="AA25" i="34"/>
  <c r="W25" i="34"/>
  <c r="S25" i="34"/>
  <c r="O25" i="34"/>
  <c r="AW25" i="34"/>
  <c r="AS25" i="34"/>
  <c r="AO25" i="34"/>
  <c r="AK25" i="34"/>
  <c r="AG25" i="34"/>
  <c r="AC25" i="34"/>
  <c r="Y25" i="34"/>
  <c r="U25" i="34"/>
  <c r="Q25" i="34"/>
  <c r="M25" i="34"/>
  <c r="E20" i="34"/>
  <c r="F20" i="34" s="1"/>
  <c r="AX27" i="34"/>
  <c r="AT27" i="34"/>
  <c r="AP27" i="34"/>
  <c r="AL27" i="34"/>
  <c r="AH27" i="34"/>
  <c r="AD27" i="34"/>
  <c r="Z27" i="34"/>
  <c r="V27" i="34"/>
  <c r="R27" i="34"/>
  <c r="N27" i="34"/>
  <c r="AW27" i="34"/>
  <c r="AS27" i="34"/>
  <c r="AO27" i="34"/>
  <c r="AK27" i="34"/>
  <c r="AG27" i="34"/>
  <c r="AC27" i="34"/>
  <c r="Y27" i="34"/>
  <c r="U27" i="34"/>
  <c r="Q27" i="34"/>
  <c r="M27" i="34"/>
  <c r="AV27" i="34"/>
  <c r="AR27" i="34"/>
  <c r="AN27" i="34"/>
  <c r="AJ27" i="34"/>
  <c r="AF27" i="34"/>
  <c r="AB27" i="34"/>
  <c r="X27" i="34"/>
  <c r="T27" i="34"/>
  <c r="P27" i="34"/>
  <c r="L27" i="34"/>
  <c r="AY27" i="34"/>
  <c r="AU27" i="34"/>
  <c r="AQ27" i="34"/>
  <c r="AM27" i="34"/>
  <c r="AI27" i="34"/>
  <c r="AE27" i="34"/>
  <c r="AA27" i="34"/>
  <c r="W27" i="34"/>
  <c r="S27" i="34"/>
  <c r="O27" i="34"/>
  <c r="E22" i="34"/>
  <c r="F22" i="34" s="1"/>
  <c r="AV29" i="34"/>
  <c r="AR29" i="34"/>
  <c r="AN29" i="34"/>
  <c r="AJ29" i="34"/>
  <c r="AF29" i="34"/>
  <c r="AB29" i="34"/>
  <c r="X29" i="34"/>
  <c r="T29" i="34"/>
  <c r="P29" i="34"/>
  <c r="L29" i="34"/>
  <c r="AY29" i="34"/>
  <c r="AU29" i="34"/>
  <c r="AQ29" i="34"/>
  <c r="AM29" i="34"/>
  <c r="AI29" i="34"/>
  <c r="AE29" i="34"/>
  <c r="AA29" i="34"/>
  <c r="W29" i="34"/>
  <c r="S29" i="34"/>
  <c r="O29" i="34"/>
  <c r="AX29" i="34"/>
  <c r="AT29" i="34"/>
  <c r="AP29" i="34"/>
  <c r="AL29" i="34"/>
  <c r="AH29" i="34"/>
  <c r="AD29" i="34"/>
  <c r="Z29" i="34"/>
  <c r="V29" i="34"/>
  <c r="R29" i="34"/>
  <c r="N29" i="34"/>
  <c r="AW29" i="34"/>
  <c r="AS29" i="34"/>
  <c r="AO29" i="34"/>
  <c r="AK29" i="34"/>
  <c r="AG29" i="34"/>
  <c r="AC29" i="34"/>
  <c r="Y29" i="34"/>
  <c r="U29" i="34"/>
  <c r="Q29" i="34"/>
  <c r="M29" i="34"/>
  <c r="R25" i="34"/>
  <c r="Z25" i="34"/>
  <c r="AH25" i="34"/>
  <c r="AP25" i="34"/>
  <c r="AW34" i="34"/>
  <c r="AS34" i="34"/>
  <c r="AO34" i="34"/>
  <c r="AK34" i="34"/>
  <c r="AG34" i="34"/>
  <c r="AC34" i="34"/>
  <c r="Y34" i="34"/>
  <c r="U34" i="34"/>
  <c r="Q34" i="34"/>
  <c r="M34" i="34"/>
  <c r="AV34" i="34"/>
  <c r="AR34" i="34"/>
  <c r="AN34" i="34"/>
  <c r="AJ34" i="34"/>
  <c r="AF34" i="34"/>
  <c r="AB34" i="34"/>
  <c r="X34" i="34"/>
  <c r="T34" i="34"/>
  <c r="P34" i="34"/>
  <c r="L34" i="34"/>
  <c r="AY34" i="34"/>
  <c r="AU34" i="34"/>
  <c r="AQ34" i="34"/>
  <c r="AM34" i="34"/>
  <c r="AI34" i="34"/>
  <c r="AE34" i="34"/>
  <c r="AA34" i="34"/>
  <c r="W34" i="34"/>
  <c r="S34" i="34"/>
  <c r="O34" i="34"/>
  <c r="AX34" i="34"/>
  <c r="AT34" i="34"/>
  <c r="AP34" i="34"/>
  <c r="AL34" i="34"/>
  <c r="AH34" i="34"/>
  <c r="AD34" i="34"/>
  <c r="Z34" i="34"/>
  <c r="V34" i="34"/>
  <c r="R34" i="34"/>
  <c r="N34" i="34"/>
  <c r="AW38" i="34"/>
  <c r="Q32" i="34"/>
  <c r="Y32" i="34"/>
  <c r="AG32" i="34"/>
  <c r="AO32" i="34"/>
  <c r="AW32" i="34"/>
  <c r="N33" i="34"/>
  <c r="AV35" i="34"/>
  <c r="AR35" i="34"/>
  <c r="AN35" i="34"/>
  <c r="AJ35" i="34"/>
  <c r="AF35" i="34"/>
  <c r="AB35" i="34"/>
  <c r="X35" i="34"/>
  <c r="T35" i="34"/>
  <c r="P35" i="34"/>
  <c r="L35" i="34"/>
  <c r="AY35" i="34"/>
  <c r="AU35" i="34"/>
  <c r="AQ35" i="34"/>
  <c r="AM35" i="34"/>
  <c r="AI35" i="34"/>
  <c r="AE35" i="34"/>
  <c r="AA35" i="34"/>
  <c r="W35" i="34"/>
  <c r="S35" i="34"/>
  <c r="O35" i="34"/>
  <c r="AX35" i="34"/>
  <c r="AT35" i="34"/>
  <c r="AP35" i="34"/>
  <c r="AL35" i="34"/>
  <c r="AH35" i="34"/>
  <c r="AD35" i="34"/>
  <c r="Z35" i="34"/>
  <c r="V35" i="34"/>
  <c r="R35" i="34"/>
  <c r="N35" i="34"/>
  <c r="AW35" i="34"/>
  <c r="AS35" i="34"/>
  <c r="AO35" i="34"/>
  <c r="AK35" i="34"/>
  <c r="AG35" i="34"/>
  <c r="AC35" i="34"/>
  <c r="Y35" i="34"/>
  <c r="U35" i="34"/>
  <c r="Q35" i="34"/>
  <c r="M35" i="34"/>
  <c r="S32" i="34"/>
  <c r="AA32" i="34"/>
  <c r="AI32" i="34"/>
  <c r="AQ32" i="34"/>
  <c r="AX39" i="34"/>
  <c r="AT39" i="34"/>
  <c r="AY39" i="34"/>
  <c r="AW39" i="34"/>
  <c r="AR39" i="34"/>
  <c r="AN39" i="34"/>
  <c r="AJ39" i="34"/>
  <c r="AF39" i="34"/>
  <c r="AB39" i="34"/>
  <c r="X39" i="34"/>
  <c r="T39" i="34"/>
  <c r="P39" i="34"/>
  <c r="L39" i="34"/>
  <c r="AV39" i="34"/>
  <c r="AQ39" i="34"/>
  <c r="AM39" i="34"/>
  <c r="AI39" i="34"/>
  <c r="AE39" i="34"/>
  <c r="AA39" i="34"/>
  <c r="W39" i="34"/>
  <c r="S39" i="34"/>
  <c r="O39" i="34"/>
  <c r="AU39" i="34"/>
  <c r="AP39" i="34"/>
  <c r="AL39" i="34"/>
  <c r="AH39" i="34"/>
  <c r="AD39" i="34"/>
  <c r="Z39" i="34"/>
  <c r="V39" i="34"/>
  <c r="R39" i="34"/>
  <c r="N39" i="34"/>
  <c r="AS39" i="34"/>
  <c r="AO39" i="34"/>
  <c r="AK39" i="34"/>
  <c r="AG39" i="34"/>
  <c r="AC39" i="34"/>
  <c r="Y39" i="34"/>
  <c r="U39" i="34"/>
  <c r="Q39" i="34"/>
  <c r="M39" i="34"/>
  <c r="P33" i="34"/>
  <c r="AX32" i="34"/>
  <c r="AT32" i="34"/>
  <c r="AP32" i="34"/>
  <c r="AL32" i="34"/>
  <c r="AH32" i="34"/>
  <c r="AD32" i="34"/>
  <c r="Z32" i="34"/>
  <c r="V32" i="34"/>
  <c r="R32" i="34"/>
  <c r="N32" i="34"/>
  <c r="AV32" i="34"/>
  <c r="AR32" i="34"/>
  <c r="AN32" i="34"/>
  <c r="AJ32" i="34"/>
  <c r="AF32" i="34"/>
  <c r="AB32" i="34"/>
  <c r="X32" i="34"/>
  <c r="T32" i="34"/>
  <c r="P32" i="34"/>
  <c r="L32" i="34"/>
  <c r="E28" i="34"/>
  <c r="F28" i="34" s="1"/>
  <c r="AY36" i="34"/>
  <c r="AU36" i="34"/>
  <c r="AQ36" i="34"/>
  <c r="AM36" i="34"/>
  <c r="AI36" i="34"/>
  <c r="AE36" i="34"/>
  <c r="AA36" i="34"/>
  <c r="W36" i="34"/>
  <c r="S36" i="34"/>
  <c r="O36" i="34"/>
  <c r="AX36" i="34"/>
  <c r="AT36" i="34"/>
  <c r="AP36" i="34"/>
  <c r="AL36" i="34"/>
  <c r="AH36" i="34"/>
  <c r="AD36" i="34"/>
  <c r="Z36" i="34"/>
  <c r="V36" i="34"/>
  <c r="R36" i="34"/>
  <c r="N36" i="34"/>
  <c r="AW36" i="34"/>
  <c r="AS36" i="34"/>
  <c r="AO36" i="34"/>
  <c r="AK36" i="34"/>
  <c r="AG36" i="34"/>
  <c r="AC36" i="34"/>
  <c r="Y36" i="34"/>
  <c r="U36" i="34"/>
  <c r="Q36" i="34"/>
  <c r="M36" i="34"/>
  <c r="AV36" i="34"/>
  <c r="AR36" i="34"/>
  <c r="AN36" i="34"/>
  <c r="AJ36" i="34"/>
  <c r="AF36" i="34"/>
  <c r="AB36" i="34"/>
  <c r="X36" i="34"/>
  <c r="T36" i="34"/>
  <c r="P36" i="34"/>
  <c r="L36" i="34"/>
  <c r="M32" i="34"/>
  <c r="U32" i="34"/>
  <c r="AC32" i="34"/>
  <c r="AK32" i="34"/>
  <c r="AS32" i="34"/>
  <c r="AX33" i="34"/>
  <c r="AT33" i="34"/>
  <c r="AP33" i="34"/>
  <c r="AL33" i="34"/>
  <c r="AH33" i="34"/>
  <c r="AD33" i="34"/>
  <c r="Z33" i="34"/>
  <c r="V33" i="34"/>
  <c r="AW33" i="34"/>
  <c r="AS33" i="34"/>
  <c r="AO33" i="34"/>
  <c r="AK33" i="34"/>
  <c r="AG33" i="34"/>
  <c r="AC33" i="34"/>
  <c r="Y33" i="34"/>
  <c r="U33" i="34"/>
  <c r="Q33" i="34"/>
  <c r="M33" i="34"/>
  <c r="AV33" i="34"/>
  <c r="AR33" i="34"/>
  <c r="AN33" i="34"/>
  <c r="AJ33" i="34"/>
  <c r="AF33" i="34"/>
  <c r="AB33" i="34"/>
  <c r="X33" i="34"/>
  <c r="AY33" i="34"/>
  <c r="AU33" i="34"/>
  <c r="AQ33" i="34"/>
  <c r="AM33" i="34"/>
  <c r="AI33" i="34"/>
  <c r="AE33" i="34"/>
  <c r="AA33" i="34"/>
  <c r="W33" i="34"/>
  <c r="S33" i="34"/>
  <c r="O33" i="34"/>
  <c r="E29" i="34"/>
  <c r="F29" i="34" s="1"/>
  <c r="AX37" i="34"/>
  <c r="AT37" i="34"/>
  <c r="AP37" i="34"/>
  <c r="AL37" i="34"/>
  <c r="AH37" i="34"/>
  <c r="AD37" i="34"/>
  <c r="Z37" i="34"/>
  <c r="V37" i="34"/>
  <c r="R37" i="34"/>
  <c r="N37" i="34"/>
  <c r="AW37" i="34"/>
  <c r="AS37" i="34"/>
  <c r="AO37" i="34"/>
  <c r="AK37" i="34"/>
  <c r="AG37" i="34"/>
  <c r="AC37" i="34"/>
  <c r="Y37" i="34"/>
  <c r="U37" i="34"/>
  <c r="Q37" i="34"/>
  <c r="M37" i="34"/>
  <c r="AV37" i="34"/>
  <c r="AR37" i="34"/>
  <c r="AN37" i="34"/>
  <c r="AJ37" i="34"/>
  <c r="AF37" i="34"/>
  <c r="AB37" i="34"/>
  <c r="X37" i="34"/>
  <c r="T37" i="34"/>
  <c r="P37" i="34"/>
  <c r="L37" i="34"/>
  <c r="AY37" i="34"/>
  <c r="AU37" i="34"/>
  <c r="AQ37" i="34"/>
  <c r="AM37" i="34"/>
  <c r="AI37" i="34"/>
  <c r="AE37" i="34"/>
  <c r="AA37" i="34"/>
  <c r="W37" i="34"/>
  <c r="S37" i="34"/>
  <c r="O37" i="34"/>
  <c r="O32" i="34"/>
  <c r="W32" i="34"/>
  <c r="AE32" i="34"/>
  <c r="AM32" i="34"/>
  <c r="AU32" i="34"/>
  <c r="L33" i="34"/>
  <c r="T33" i="34"/>
  <c r="AW40" i="34"/>
  <c r="AS40" i="34"/>
  <c r="AO40" i="34"/>
  <c r="AK40" i="34"/>
  <c r="AG40" i="34"/>
  <c r="AC40" i="34"/>
  <c r="Y40" i="34"/>
  <c r="U40" i="34"/>
  <c r="Q40" i="34"/>
  <c r="M40" i="34"/>
  <c r="AV40" i="34"/>
  <c r="AR40" i="34"/>
  <c r="AN40" i="34"/>
  <c r="AJ40" i="34"/>
  <c r="AF40" i="34"/>
  <c r="AB40" i="34"/>
  <c r="X40" i="34"/>
  <c r="T40" i="34"/>
  <c r="P40" i="34"/>
  <c r="L40" i="34"/>
  <c r="AY40" i="34"/>
  <c r="AU40" i="34"/>
  <c r="AQ40" i="34"/>
  <c r="AM40" i="34"/>
  <c r="AI40" i="34"/>
  <c r="AE40" i="34"/>
  <c r="AA40" i="34"/>
  <c r="W40" i="34"/>
  <c r="S40" i="34"/>
  <c r="O40" i="34"/>
  <c r="AX40" i="34"/>
  <c r="AT40" i="34"/>
  <c r="AP40" i="34"/>
  <c r="AL40" i="34"/>
  <c r="AH40" i="34"/>
  <c r="AD40" i="34"/>
  <c r="Z40" i="34"/>
  <c r="V40" i="34"/>
  <c r="R40" i="34"/>
  <c r="N40" i="34"/>
  <c r="AW44" i="34"/>
  <c r="AS44" i="34"/>
  <c r="AO44" i="34"/>
  <c r="AK44" i="34"/>
  <c r="AG44" i="34"/>
  <c r="AC44" i="34"/>
  <c r="Y44" i="34"/>
  <c r="U44" i="34"/>
  <c r="Q44" i="34"/>
  <c r="M44" i="34"/>
  <c r="AV44" i="34"/>
  <c r="AR44" i="34"/>
  <c r="AN44" i="34"/>
  <c r="AJ44" i="34"/>
  <c r="AF44" i="34"/>
  <c r="AB44" i="34"/>
  <c r="X44" i="34"/>
  <c r="T44" i="34"/>
  <c r="P44" i="34"/>
  <c r="L44" i="34"/>
  <c r="AY44" i="34"/>
  <c r="AU44" i="34"/>
  <c r="AQ44" i="34"/>
  <c r="AM44" i="34"/>
  <c r="AI44" i="34"/>
  <c r="AE44" i="34"/>
  <c r="AA44" i="34"/>
  <c r="W44" i="34"/>
  <c r="S44" i="34"/>
  <c r="O44" i="34"/>
  <c r="AX44" i="34"/>
  <c r="AT44" i="34"/>
  <c r="AP44" i="34"/>
  <c r="AL44" i="34"/>
  <c r="AH44" i="34"/>
  <c r="AD44" i="34"/>
  <c r="Z44" i="34"/>
  <c r="V44" i="34"/>
  <c r="R44" i="34"/>
  <c r="N44" i="34"/>
  <c r="N38" i="34"/>
  <c r="R38" i="34"/>
  <c r="V38" i="34"/>
  <c r="Z38" i="34"/>
  <c r="AD38" i="34"/>
  <c r="AH38" i="34"/>
  <c r="AL38" i="34"/>
  <c r="AP38" i="34"/>
  <c r="AT38" i="34"/>
  <c r="AX38" i="34"/>
  <c r="AV41" i="34"/>
  <c r="AR41" i="34"/>
  <c r="AN41" i="34"/>
  <c r="AJ41" i="34"/>
  <c r="AF41" i="34"/>
  <c r="AB41" i="34"/>
  <c r="X41" i="34"/>
  <c r="T41" i="34"/>
  <c r="P41" i="34"/>
  <c r="L41" i="34"/>
  <c r="AY41" i="34"/>
  <c r="AU41" i="34"/>
  <c r="AQ41" i="34"/>
  <c r="AM41" i="34"/>
  <c r="AI41" i="34"/>
  <c r="AE41" i="34"/>
  <c r="AA41" i="34"/>
  <c r="W41" i="34"/>
  <c r="S41" i="34"/>
  <c r="O41" i="34"/>
  <c r="AX41" i="34"/>
  <c r="AT41" i="34"/>
  <c r="AP41" i="34"/>
  <c r="AL41" i="34"/>
  <c r="AH41" i="34"/>
  <c r="AD41" i="34"/>
  <c r="Z41" i="34"/>
  <c r="V41" i="34"/>
  <c r="R41" i="34"/>
  <c r="N41" i="34"/>
  <c r="AW41" i="34"/>
  <c r="AS41" i="34"/>
  <c r="AO41" i="34"/>
  <c r="AK41" i="34"/>
  <c r="AG41" i="34"/>
  <c r="AC41" i="34"/>
  <c r="Y41" i="34"/>
  <c r="U41" i="34"/>
  <c r="Q41" i="34"/>
  <c r="M41" i="34"/>
  <c r="O38" i="34"/>
  <c r="S38" i="34"/>
  <c r="W38" i="34"/>
  <c r="AA38" i="34"/>
  <c r="AE38" i="34"/>
  <c r="AI38" i="34"/>
  <c r="AM38" i="34"/>
  <c r="AQ38" i="34"/>
  <c r="AU38" i="34"/>
  <c r="AY38" i="34"/>
  <c r="AW45" i="34"/>
  <c r="AS45" i="34"/>
  <c r="AO45" i="34"/>
  <c r="AK45" i="34"/>
  <c r="AG45" i="34"/>
  <c r="AC45" i="34"/>
  <c r="Y45" i="34"/>
  <c r="U45" i="34"/>
  <c r="Q45" i="34"/>
  <c r="M45" i="34"/>
  <c r="AV45" i="34"/>
  <c r="AR45" i="34"/>
  <c r="AN45" i="34"/>
  <c r="AJ45" i="34"/>
  <c r="AF45" i="34"/>
  <c r="AB45" i="34"/>
  <c r="X45" i="34"/>
  <c r="T45" i="34"/>
  <c r="P45" i="34"/>
  <c r="L45" i="34"/>
  <c r="AY45" i="34"/>
  <c r="AU45" i="34"/>
  <c r="AQ45" i="34"/>
  <c r="AM45" i="34"/>
  <c r="AI45" i="34"/>
  <c r="AE45" i="34"/>
  <c r="AA45" i="34"/>
  <c r="W45" i="34"/>
  <c r="S45" i="34"/>
  <c r="O45" i="34"/>
  <c r="AX45" i="34"/>
  <c r="AT45" i="34"/>
  <c r="AP45" i="34"/>
  <c r="AL45" i="34"/>
  <c r="AH45" i="34"/>
  <c r="AD45" i="34"/>
  <c r="Z45" i="34"/>
  <c r="V45" i="34"/>
  <c r="R45" i="34"/>
  <c r="N45" i="34"/>
  <c r="AY42" i="34"/>
  <c r="AU42" i="34"/>
  <c r="AQ42" i="34"/>
  <c r="AM42" i="34"/>
  <c r="AI42" i="34"/>
  <c r="AE42" i="34"/>
  <c r="AA42" i="34"/>
  <c r="W42" i="34"/>
  <c r="S42" i="34"/>
  <c r="O42" i="34"/>
  <c r="AX42" i="34"/>
  <c r="AT42" i="34"/>
  <c r="AP42" i="34"/>
  <c r="AL42" i="34"/>
  <c r="AH42" i="34"/>
  <c r="AD42" i="34"/>
  <c r="Z42" i="34"/>
  <c r="V42" i="34"/>
  <c r="R42" i="34"/>
  <c r="N42" i="34"/>
  <c r="AW42" i="34"/>
  <c r="AS42" i="34"/>
  <c r="AO42" i="34"/>
  <c r="AK42" i="34"/>
  <c r="AG42" i="34"/>
  <c r="AC42" i="34"/>
  <c r="Y42" i="34"/>
  <c r="U42" i="34"/>
  <c r="Q42" i="34"/>
  <c r="M42" i="34"/>
  <c r="AV42" i="34"/>
  <c r="AR42" i="34"/>
  <c r="AN42" i="34"/>
  <c r="AJ42" i="34"/>
  <c r="AF42" i="34"/>
  <c r="AB42" i="34"/>
  <c r="X42" i="34"/>
  <c r="T42" i="34"/>
  <c r="P42" i="34"/>
  <c r="L42" i="34"/>
  <c r="L38" i="34"/>
  <c r="P38" i="34"/>
  <c r="T38" i="34"/>
  <c r="X38" i="34"/>
  <c r="AB38" i="34"/>
  <c r="AF38" i="34"/>
  <c r="AJ38" i="34"/>
  <c r="AN38" i="34"/>
  <c r="AR38" i="34"/>
  <c r="AV38" i="34"/>
  <c r="E35" i="34"/>
  <c r="F35" i="34" s="1"/>
  <c r="AW43" i="34"/>
  <c r="AS43" i="34"/>
  <c r="AV43" i="34"/>
  <c r="AQ43" i="34"/>
  <c r="AM43" i="34"/>
  <c r="AI43" i="34"/>
  <c r="AE43" i="34"/>
  <c r="AA43" i="34"/>
  <c r="W43" i="34"/>
  <c r="S43" i="34"/>
  <c r="O43" i="34"/>
  <c r="AU43" i="34"/>
  <c r="AP43" i="34"/>
  <c r="AL43" i="34"/>
  <c r="AH43" i="34"/>
  <c r="AD43" i="34"/>
  <c r="Z43" i="34"/>
  <c r="V43" i="34"/>
  <c r="R43" i="34"/>
  <c r="N43" i="34"/>
  <c r="AY43" i="34"/>
  <c r="AT43" i="34"/>
  <c r="AO43" i="34"/>
  <c r="AK43" i="34"/>
  <c r="AG43" i="34"/>
  <c r="AC43" i="34"/>
  <c r="Y43" i="34"/>
  <c r="U43" i="34"/>
  <c r="Q43" i="34"/>
  <c r="M43" i="34"/>
  <c r="AX43" i="34"/>
  <c r="AR43" i="34"/>
  <c r="AN43" i="34"/>
  <c r="AJ43" i="34"/>
  <c r="AF43" i="34"/>
  <c r="AB43" i="34"/>
  <c r="X43" i="34"/>
  <c r="T43" i="34"/>
  <c r="P43" i="34"/>
  <c r="L43" i="34"/>
  <c r="M38" i="34"/>
  <c r="Q38" i="34"/>
  <c r="U38" i="34"/>
  <c r="Y38" i="34"/>
  <c r="AC38" i="34"/>
  <c r="AG38" i="34"/>
  <c r="AK38" i="34"/>
  <c r="AO38" i="34"/>
  <c r="AS38" i="34"/>
  <c r="AW46" i="34"/>
  <c r="AS46" i="34"/>
  <c r="AO46" i="34"/>
  <c r="AK46" i="34"/>
  <c r="AG46" i="34"/>
  <c r="AC46" i="34"/>
  <c r="Y46" i="34"/>
  <c r="U46" i="34"/>
  <c r="Q46" i="34"/>
  <c r="M46" i="34"/>
  <c r="AV46" i="34"/>
  <c r="AR46" i="34"/>
  <c r="AN46" i="34"/>
  <c r="AJ46" i="34"/>
  <c r="AF46" i="34"/>
  <c r="AB46" i="34"/>
  <c r="X46" i="34"/>
  <c r="T46" i="34"/>
  <c r="P46" i="34"/>
  <c r="L46" i="34"/>
  <c r="AY46" i="34"/>
  <c r="AU46" i="34"/>
  <c r="AQ46" i="34"/>
  <c r="AM46" i="34"/>
  <c r="AI46" i="34"/>
  <c r="AE46" i="34"/>
  <c r="AA46" i="34"/>
  <c r="W46" i="34"/>
  <c r="S46" i="34"/>
  <c r="O46" i="34"/>
  <c r="AX46" i="34"/>
  <c r="AT46" i="34"/>
  <c r="AP46" i="34"/>
  <c r="AL46" i="34"/>
  <c r="AH46" i="34"/>
  <c r="AD46" i="34"/>
  <c r="Z46" i="34"/>
  <c r="V46" i="34"/>
  <c r="R46" i="34"/>
  <c r="N46" i="34"/>
  <c r="AW47" i="34"/>
  <c r="AS47" i="34"/>
  <c r="AO47" i="34"/>
  <c r="AK47" i="34"/>
  <c r="AG47" i="34"/>
  <c r="AC47" i="34"/>
  <c r="Y47" i="34"/>
  <c r="U47" i="34"/>
  <c r="Q47" i="34"/>
  <c r="M47" i="34"/>
  <c r="AV47" i="34"/>
  <c r="AR47" i="34"/>
  <c r="AN47" i="34"/>
  <c r="AJ47" i="34"/>
  <c r="AF47" i="34"/>
  <c r="AB47" i="34"/>
  <c r="X47" i="34"/>
  <c r="T47" i="34"/>
  <c r="P47" i="34"/>
  <c r="L47" i="34"/>
  <c r="AY47" i="34"/>
  <c r="AU47" i="34"/>
  <c r="AQ47" i="34"/>
  <c r="AM47" i="34"/>
  <c r="AI47" i="34"/>
  <c r="AE47" i="34"/>
  <c r="AA47" i="34"/>
  <c r="W47" i="34"/>
  <c r="S47" i="34"/>
  <c r="O47" i="34"/>
  <c r="AX47" i="34"/>
  <c r="AT47" i="34"/>
  <c r="AP47" i="34"/>
  <c r="AL47" i="34"/>
  <c r="AH47" i="34"/>
  <c r="AD47" i="34"/>
  <c r="Z47" i="34"/>
  <c r="V47" i="34"/>
  <c r="R47" i="34"/>
  <c r="N47" i="34"/>
  <c r="AV48" i="34"/>
  <c r="AR48" i="34"/>
  <c r="AN48" i="34"/>
  <c r="AJ48" i="34"/>
  <c r="AF48" i="34"/>
  <c r="AB48" i="34"/>
  <c r="X48" i="34"/>
  <c r="T48" i="34"/>
  <c r="P48" i="34"/>
  <c r="L48" i="34"/>
  <c r="AY48" i="34"/>
  <c r="AU48" i="34"/>
  <c r="AQ48" i="34"/>
  <c r="AM48" i="34"/>
  <c r="AI48" i="34"/>
  <c r="AE48" i="34"/>
  <c r="AA48" i="34"/>
  <c r="W48" i="34"/>
  <c r="S48" i="34"/>
  <c r="O48" i="34"/>
  <c r="AX48" i="34"/>
  <c r="AT48" i="34"/>
  <c r="AP48" i="34"/>
  <c r="AL48" i="34"/>
  <c r="AH48" i="34"/>
  <c r="AD48" i="34"/>
  <c r="Z48" i="34"/>
  <c r="V48" i="34"/>
  <c r="R48" i="34"/>
  <c r="N48" i="34"/>
  <c r="AW48" i="34"/>
  <c r="AS48" i="34"/>
  <c r="AO48" i="34"/>
  <c r="AK48" i="34"/>
  <c r="AG48" i="34"/>
  <c r="AC48" i="34"/>
  <c r="Y48" i="34"/>
  <c r="U48" i="34"/>
  <c r="Q48" i="34"/>
  <c r="M48" i="34"/>
  <c r="E41" i="34"/>
  <c r="F41" i="34" s="1"/>
  <c r="E11" i="33"/>
  <c r="F11" i="33" s="1"/>
  <c r="E22" i="33"/>
  <c r="F22" i="33" s="1"/>
  <c r="E39" i="33"/>
  <c r="F39" i="33" s="1"/>
  <c r="E41" i="33"/>
  <c r="F41" i="33" s="1"/>
  <c r="E6" i="33"/>
  <c r="F6" i="33" s="1"/>
  <c r="E10" i="33"/>
  <c r="F10" i="33" s="1"/>
  <c r="E13" i="33"/>
  <c r="F13" i="33" s="1"/>
  <c r="E17" i="33"/>
  <c r="F17" i="33" s="1"/>
  <c r="E26" i="33"/>
  <c r="F26" i="33" s="1"/>
  <c r="E28" i="33"/>
  <c r="F28" i="33" s="1"/>
  <c r="E30" i="33"/>
  <c r="F30" i="33" s="1"/>
  <c r="E34" i="33"/>
  <c r="F34" i="33" s="1"/>
  <c r="E36" i="33"/>
  <c r="F36" i="33" s="1"/>
  <c r="E38" i="33"/>
  <c r="F38" i="33" s="1"/>
  <c r="E40" i="33"/>
  <c r="F40" i="33" s="1"/>
  <c r="E4" i="33"/>
  <c r="F4" i="33" s="1"/>
  <c r="E8" i="33"/>
  <c r="F8" i="33" s="1"/>
  <c r="E15" i="33"/>
  <c r="F15" i="33" s="1"/>
  <c r="E19" i="33"/>
  <c r="F19" i="33" s="1"/>
  <c r="E25" i="33"/>
  <c r="F25" i="33" s="1"/>
  <c r="E31" i="33"/>
  <c r="F31" i="33" s="1"/>
  <c r="E33" i="33"/>
  <c r="F33" i="33" s="1"/>
  <c r="E37" i="33"/>
  <c r="F37" i="33" s="1"/>
  <c r="E42" i="33"/>
  <c r="F42" i="33" s="1"/>
  <c r="H21" i="33"/>
  <c r="H4" i="33"/>
  <c r="E5" i="33"/>
  <c r="F5" i="33" s="1"/>
  <c r="BZ56" i="33"/>
  <c r="BZ55" i="33"/>
  <c r="BZ54" i="33"/>
  <c r="BZ53" i="33"/>
  <c r="BZ51" i="33"/>
  <c r="BZ50" i="33"/>
  <c r="BZ49" i="33"/>
  <c r="BZ48" i="33"/>
  <c r="BZ52" i="33"/>
  <c r="BZ44" i="33"/>
  <c r="BZ47" i="33"/>
  <c r="BZ45" i="33"/>
  <c r="BZ46" i="33"/>
  <c r="BZ42" i="33"/>
  <c r="BZ43" i="33"/>
  <c r="BZ41" i="33"/>
  <c r="BZ40" i="33"/>
  <c r="BZ36" i="33"/>
  <c r="BZ38" i="33"/>
  <c r="BZ34" i="33"/>
  <c r="BZ37" i="33"/>
  <c r="BZ33" i="33"/>
  <c r="BZ29" i="33"/>
  <c r="BZ39" i="33"/>
  <c r="BZ32" i="33"/>
  <c r="BZ28" i="33"/>
  <c r="BZ31" i="33"/>
  <c r="BZ35" i="33"/>
  <c r="BZ30" i="33"/>
  <c r="BZ25" i="33"/>
  <c r="BZ27" i="33"/>
  <c r="BZ24" i="33"/>
  <c r="BZ21" i="33"/>
  <c r="BZ23" i="33"/>
  <c r="BZ26" i="33"/>
  <c r="BZ22" i="33"/>
  <c r="BZ18" i="33"/>
  <c r="BZ16" i="33"/>
  <c r="BZ14" i="33"/>
  <c r="BZ20" i="33"/>
  <c r="BZ19" i="33"/>
  <c r="BZ17" i="33"/>
  <c r="BZ15" i="33"/>
  <c r="CD56" i="33"/>
  <c r="CD55" i="33"/>
  <c r="CD54" i="33"/>
  <c r="CD53" i="33"/>
  <c r="CD51" i="33"/>
  <c r="CD50" i="33"/>
  <c r="CD49" i="33"/>
  <c r="CD48" i="33"/>
  <c r="CD52" i="33"/>
  <c r="CD44" i="33"/>
  <c r="CD45" i="33"/>
  <c r="CD46" i="33"/>
  <c r="CD47" i="33"/>
  <c r="CD42" i="33"/>
  <c r="CD43" i="33"/>
  <c r="CD41" i="33"/>
  <c r="CD40" i="33"/>
  <c r="CD36" i="33"/>
  <c r="CD38" i="33"/>
  <c r="CD34" i="33"/>
  <c r="CD37" i="33"/>
  <c r="CD33" i="33"/>
  <c r="CD39" i="33"/>
  <c r="CD29" i="33"/>
  <c r="CD32" i="33"/>
  <c r="CD28" i="33"/>
  <c r="CD35" i="33"/>
  <c r="CD31" i="33"/>
  <c r="CD30" i="33"/>
  <c r="CD25" i="33"/>
  <c r="CD24" i="33"/>
  <c r="CD21" i="33"/>
  <c r="CD27" i="33"/>
  <c r="CD23" i="33"/>
  <c r="CD26" i="33"/>
  <c r="CD22" i="33"/>
  <c r="CD18" i="33"/>
  <c r="CD16" i="33"/>
  <c r="CD14" i="33"/>
  <c r="CD20" i="33"/>
  <c r="CD19" i="33"/>
  <c r="CD17" i="33"/>
  <c r="CD15" i="33"/>
  <c r="CD13" i="33"/>
  <c r="CL56" i="33"/>
  <c r="CL55" i="33"/>
  <c r="CL54" i="33"/>
  <c r="CL53" i="33"/>
  <c r="CL52" i="33"/>
  <c r="CL51" i="33"/>
  <c r="CL50" i="33"/>
  <c r="CL49" i="33"/>
  <c r="CL48" i="33"/>
  <c r="CL44" i="33"/>
  <c r="CL45" i="33"/>
  <c r="CL46" i="33"/>
  <c r="CL47" i="33"/>
  <c r="CL42" i="33"/>
  <c r="CL43" i="33"/>
  <c r="CL41" i="33"/>
  <c r="CL40" i="33"/>
  <c r="CL36" i="33"/>
  <c r="CL38" i="33"/>
  <c r="CL34" i="33"/>
  <c r="CL37" i="33"/>
  <c r="CL33" i="33"/>
  <c r="CL35" i="33"/>
  <c r="CL29" i="33"/>
  <c r="CL32" i="33"/>
  <c r="CL28" i="33"/>
  <c r="CL39" i="33"/>
  <c r="CL31" i="33"/>
  <c r="CL30" i="33"/>
  <c r="CL27" i="33"/>
  <c r="CL25" i="33"/>
  <c r="CL24" i="33"/>
  <c r="CL21" i="33"/>
  <c r="CL23" i="33"/>
  <c r="CL26" i="33"/>
  <c r="CL22" i="33"/>
  <c r="CL20" i="33"/>
  <c r="CL18" i="33"/>
  <c r="CL16" i="33"/>
  <c r="CL14" i="33"/>
  <c r="CL19" i="33"/>
  <c r="CL17" i="33"/>
  <c r="CL15" i="33"/>
  <c r="CL13" i="33"/>
  <c r="CT56" i="33"/>
  <c r="CT55" i="33"/>
  <c r="CT54" i="33"/>
  <c r="CT53" i="33"/>
  <c r="CT52" i="33"/>
  <c r="CT51" i="33"/>
  <c r="CT50" i="33"/>
  <c r="CT49" i="33"/>
  <c r="CT48" i="33"/>
  <c r="CT44" i="33"/>
  <c r="CT45" i="33"/>
  <c r="CT46" i="33"/>
  <c r="CT47" i="33"/>
  <c r="CT42" i="33"/>
  <c r="CT43" i="33"/>
  <c r="CT41" i="33"/>
  <c r="CT40" i="33"/>
  <c r="CT36" i="33"/>
  <c r="CT38" i="33"/>
  <c r="CT34" i="33"/>
  <c r="CT37" i="33"/>
  <c r="CT33" i="33"/>
  <c r="CT39" i="33"/>
  <c r="CT29" i="33"/>
  <c r="CT32" i="33"/>
  <c r="CT28" i="33"/>
  <c r="CT35" i="33"/>
  <c r="CT31" i="33"/>
  <c r="CT30" i="33"/>
  <c r="CT25" i="33"/>
  <c r="CT24" i="33"/>
  <c r="CT21" i="33"/>
  <c r="CT27" i="33"/>
  <c r="CT23" i="33"/>
  <c r="CT26" i="33"/>
  <c r="CT22" i="33"/>
  <c r="CT18" i="33"/>
  <c r="CT16" i="33"/>
  <c r="CT14" i="33"/>
  <c r="CT20" i="33"/>
  <c r="CT19" i="33"/>
  <c r="CT17" i="33"/>
  <c r="CT15" i="33"/>
  <c r="CT13" i="33"/>
  <c r="DB56" i="33"/>
  <c r="DB55" i="33"/>
  <c r="DB54" i="33"/>
  <c r="DB53" i="33"/>
  <c r="DB52" i="33"/>
  <c r="DB50" i="33"/>
  <c r="DB49" i="33"/>
  <c r="DB48" i="33"/>
  <c r="DB51" i="33"/>
  <c r="DB44" i="33"/>
  <c r="DB45" i="33"/>
  <c r="DB46" i="33"/>
  <c r="DB47" i="33"/>
  <c r="DB42" i="33"/>
  <c r="DB43" i="33"/>
  <c r="DB41" i="33"/>
  <c r="DB40" i="33"/>
  <c r="DB36" i="33"/>
  <c r="DB38" i="33"/>
  <c r="DB34" i="33"/>
  <c r="DB37" i="33"/>
  <c r="DB33" i="33"/>
  <c r="DB35" i="33"/>
  <c r="DB29" i="33"/>
  <c r="DB32" i="33"/>
  <c r="DB28" i="33"/>
  <c r="DB39" i="33"/>
  <c r="DB31" i="33"/>
  <c r="DB30" i="33"/>
  <c r="DB27" i="33"/>
  <c r="DB25" i="33"/>
  <c r="DB24" i="33"/>
  <c r="DB21" i="33"/>
  <c r="DB23" i="33"/>
  <c r="DB26" i="33"/>
  <c r="DB22" i="33"/>
  <c r="DB20" i="33"/>
  <c r="DB18" i="33"/>
  <c r="DB16" i="33"/>
  <c r="DB14" i="33"/>
  <c r="DB19" i="33"/>
  <c r="DB17" i="33"/>
  <c r="DB15" i="33"/>
  <c r="DB13" i="33"/>
  <c r="DJ56" i="33"/>
  <c r="DJ55" i="33"/>
  <c r="DJ54" i="33"/>
  <c r="DJ53" i="33"/>
  <c r="DJ52" i="33"/>
  <c r="DJ51" i="33"/>
  <c r="DJ50" i="33"/>
  <c r="DJ49" i="33"/>
  <c r="DJ48" i="33"/>
  <c r="DJ44" i="33"/>
  <c r="DJ45" i="33"/>
  <c r="DJ46" i="33"/>
  <c r="DJ47" i="33"/>
  <c r="DJ43" i="33"/>
  <c r="DJ42" i="33"/>
  <c r="DJ41" i="33"/>
  <c r="DJ40" i="33"/>
  <c r="DJ36" i="33"/>
  <c r="DJ38" i="33"/>
  <c r="DJ34" i="33"/>
  <c r="DJ37" i="33"/>
  <c r="DJ33" i="33"/>
  <c r="DJ39" i="33"/>
  <c r="DJ29" i="33"/>
  <c r="DJ32" i="33"/>
  <c r="DJ28" i="33"/>
  <c r="DJ35" i="33"/>
  <c r="DJ31" i="33"/>
  <c r="DJ30" i="33"/>
  <c r="DJ25" i="33"/>
  <c r="DJ24" i="33"/>
  <c r="DJ21" i="33"/>
  <c r="DJ27" i="33"/>
  <c r="DJ23" i="33"/>
  <c r="DJ26" i="33"/>
  <c r="DJ22" i="33"/>
  <c r="DJ18" i="33"/>
  <c r="DJ16" i="33"/>
  <c r="DJ14" i="33"/>
  <c r="DJ20" i="33"/>
  <c r="DJ19" i="33"/>
  <c r="DJ17" i="33"/>
  <c r="DJ15" i="33"/>
  <c r="DJ13" i="33"/>
  <c r="H6" i="33"/>
  <c r="H8" i="33"/>
  <c r="H10" i="33"/>
  <c r="BS56" i="33"/>
  <c r="BS55" i="33"/>
  <c r="BS54" i="33"/>
  <c r="BS51" i="33"/>
  <c r="BS50" i="33"/>
  <c r="BS49" i="33"/>
  <c r="BS48" i="33"/>
  <c r="BS53" i="33"/>
  <c r="BS52" i="33"/>
  <c r="BS47" i="33"/>
  <c r="BS45" i="33"/>
  <c r="BS46" i="33"/>
  <c r="BS44" i="33"/>
  <c r="BS42" i="33"/>
  <c r="BS43" i="33"/>
  <c r="BS41" i="33"/>
  <c r="BS40" i="33"/>
  <c r="BS39" i="33"/>
  <c r="BS35" i="33"/>
  <c r="BS37" i="33"/>
  <c r="BS33" i="33"/>
  <c r="BS36" i="33"/>
  <c r="BS38" i="33"/>
  <c r="BS32" i="33"/>
  <c r="BS28" i="33"/>
  <c r="BS31" i="33"/>
  <c r="BS34" i="33"/>
  <c r="BS30" i="33"/>
  <c r="BS29" i="33"/>
  <c r="BS24" i="33"/>
  <c r="BS21" i="33"/>
  <c r="BS23" i="33"/>
  <c r="BS27" i="33"/>
  <c r="BS26" i="33"/>
  <c r="BS22" i="33"/>
  <c r="BS25" i="33"/>
  <c r="BS19" i="33"/>
  <c r="BS17" i="33"/>
  <c r="BS15" i="33"/>
  <c r="BS13" i="33"/>
  <c r="BS20" i="33"/>
  <c r="BS18" i="33"/>
  <c r="BS16" i="33"/>
  <c r="BS14" i="33"/>
  <c r="BS12" i="33"/>
  <c r="BW56" i="33"/>
  <c r="BW55" i="33"/>
  <c r="BW54" i="33"/>
  <c r="BW52" i="33"/>
  <c r="BW51" i="33"/>
  <c r="BW50" i="33"/>
  <c r="BW49" i="33"/>
  <c r="BW48" i="33"/>
  <c r="BW53" i="33"/>
  <c r="BW47" i="33"/>
  <c r="BW45" i="33"/>
  <c r="BW46" i="33"/>
  <c r="BW44" i="33"/>
  <c r="BW42" i="33"/>
  <c r="BW43" i="33"/>
  <c r="BW41" i="33"/>
  <c r="BW40" i="33"/>
  <c r="BW39" i="33"/>
  <c r="BW35" i="33"/>
  <c r="BW37" i="33"/>
  <c r="BW33" i="33"/>
  <c r="BW36" i="33"/>
  <c r="BW32" i="33"/>
  <c r="BW28" i="33"/>
  <c r="BW34" i="33"/>
  <c r="BW31" i="33"/>
  <c r="BW30" i="33"/>
  <c r="BW38" i="33"/>
  <c r="BW29" i="33"/>
  <c r="BW24" i="33"/>
  <c r="BW21" i="33"/>
  <c r="BW23" i="33"/>
  <c r="BW26" i="33"/>
  <c r="BW22" i="33"/>
  <c r="BW27" i="33"/>
  <c r="BW25" i="33"/>
  <c r="BW19" i="33"/>
  <c r="BW17" i="33"/>
  <c r="BW15" i="33"/>
  <c r="BW13" i="33"/>
  <c r="BW20" i="33"/>
  <c r="BW18" i="33"/>
  <c r="BW16" i="33"/>
  <c r="BW14" i="33"/>
  <c r="BW12" i="33"/>
  <c r="CA56" i="33"/>
  <c r="CA55" i="33"/>
  <c r="CA54" i="33"/>
  <c r="CA51" i="33"/>
  <c r="CA50" i="33"/>
  <c r="CA49" i="33"/>
  <c r="CA48" i="33"/>
  <c r="CA53" i="33"/>
  <c r="CA52" i="33"/>
  <c r="CA47" i="33"/>
  <c r="CA45" i="33"/>
  <c r="CA46" i="33"/>
  <c r="CA44" i="33"/>
  <c r="CA42" i="33"/>
  <c r="CA43" i="33"/>
  <c r="CA41" i="33"/>
  <c r="CA40" i="33"/>
  <c r="CA39" i="33"/>
  <c r="CA35" i="33"/>
  <c r="CA37" i="33"/>
  <c r="CA33" i="33"/>
  <c r="CA36" i="33"/>
  <c r="CA34" i="33"/>
  <c r="CA32" i="33"/>
  <c r="CA28" i="33"/>
  <c r="CA31" i="33"/>
  <c r="CA38" i="33"/>
  <c r="CA30" i="33"/>
  <c r="CA29" i="33"/>
  <c r="CA27" i="33"/>
  <c r="CA24" i="33"/>
  <c r="CA21" i="33"/>
  <c r="CA23" i="33"/>
  <c r="CA26" i="33"/>
  <c r="CA22" i="33"/>
  <c r="CA25" i="33"/>
  <c r="CA20" i="33"/>
  <c r="CA19" i="33"/>
  <c r="CA17" i="33"/>
  <c r="CA15" i="33"/>
  <c r="CA13" i="33"/>
  <c r="CA18" i="33"/>
  <c r="CA16" i="33"/>
  <c r="CA14" i="33"/>
  <c r="CA12" i="33"/>
  <c r="CE56" i="33"/>
  <c r="CE55" i="33"/>
  <c r="CE54" i="33"/>
  <c r="CE51" i="33"/>
  <c r="CE50" i="33"/>
  <c r="CE49" i="33"/>
  <c r="CE48" i="33"/>
  <c r="CE52" i="33"/>
  <c r="CE53" i="33"/>
  <c r="CE47" i="33"/>
  <c r="CE45" i="33"/>
  <c r="CE46" i="33"/>
  <c r="CE44" i="33"/>
  <c r="CE42" i="33"/>
  <c r="CE43" i="33"/>
  <c r="CE41" i="33"/>
  <c r="CE40" i="33"/>
  <c r="CE39" i="33"/>
  <c r="CE35" i="33"/>
  <c r="CE37" i="33"/>
  <c r="CE33" i="33"/>
  <c r="CE36" i="33"/>
  <c r="CE32" i="33"/>
  <c r="CE28" i="33"/>
  <c r="CE38" i="33"/>
  <c r="CE31" i="33"/>
  <c r="CE30" i="33"/>
  <c r="CE34" i="33"/>
  <c r="CE29" i="33"/>
  <c r="CE24" i="33"/>
  <c r="CE21" i="33"/>
  <c r="CE27" i="33"/>
  <c r="CE23" i="33"/>
  <c r="CE26" i="33"/>
  <c r="CE22" i="33"/>
  <c r="CE25" i="33"/>
  <c r="CE20" i="33"/>
  <c r="CE19" i="33"/>
  <c r="CE17" i="33"/>
  <c r="CE15" i="33"/>
  <c r="CE13" i="33"/>
  <c r="CE18" i="33"/>
  <c r="CE16" i="33"/>
  <c r="CE14" i="33"/>
  <c r="CE12" i="33"/>
  <c r="CI56" i="33"/>
  <c r="CI55" i="33"/>
  <c r="CI54" i="33"/>
  <c r="CI51" i="33"/>
  <c r="CI50" i="33"/>
  <c r="CI49" i="33"/>
  <c r="CI48" i="33"/>
  <c r="CI53" i="33"/>
  <c r="CI52" i="33"/>
  <c r="CI47" i="33"/>
  <c r="CI45" i="33"/>
  <c r="CI46" i="33"/>
  <c r="CI44" i="33"/>
  <c r="CI42" i="33"/>
  <c r="CI43" i="33"/>
  <c r="CI41" i="33"/>
  <c r="CI40" i="33"/>
  <c r="CI39" i="33"/>
  <c r="CI35" i="33"/>
  <c r="CI37" i="33"/>
  <c r="CI33" i="33"/>
  <c r="CI36" i="33"/>
  <c r="CI38" i="33"/>
  <c r="CI32" i="33"/>
  <c r="CI28" i="33"/>
  <c r="CI31" i="33"/>
  <c r="CI34" i="33"/>
  <c r="CI30" i="33"/>
  <c r="CI29" i="33"/>
  <c r="CI24" i="33"/>
  <c r="CI21" i="33"/>
  <c r="CI23" i="33"/>
  <c r="CI27" i="33"/>
  <c r="CI26" i="33"/>
  <c r="CI22" i="33"/>
  <c r="CI25" i="33"/>
  <c r="CI19" i="33"/>
  <c r="CI17" i="33"/>
  <c r="CI15" i="33"/>
  <c r="CI13" i="33"/>
  <c r="CI20" i="33"/>
  <c r="CI18" i="33"/>
  <c r="CI16" i="33"/>
  <c r="CI14" i="33"/>
  <c r="CI12" i="33"/>
  <c r="CM56" i="33"/>
  <c r="CM55" i="33"/>
  <c r="CM54" i="33"/>
  <c r="CM52" i="33"/>
  <c r="CM51" i="33"/>
  <c r="CM50" i="33"/>
  <c r="CM49" i="33"/>
  <c r="CM48" i="33"/>
  <c r="CM53" i="33"/>
  <c r="CM47" i="33"/>
  <c r="CM45" i="33"/>
  <c r="CM46" i="33"/>
  <c r="CM44" i="33"/>
  <c r="CM42" i="33"/>
  <c r="CM43" i="33"/>
  <c r="CM41" i="33"/>
  <c r="CM40" i="33"/>
  <c r="CM39" i="33"/>
  <c r="CM35" i="33"/>
  <c r="CM37" i="33"/>
  <c r="CM33" i="33"/>
  <c r="CM36" i="33"/>
  <c r="CM32" i="33"/>
  <c r="CM28" i="33"/>
  <c r="CM34" i="33"/>
  <c r="CM31" i="33"/>
  <c r="CM30" i="33"/>
  <c r="CM38" i="33"/>
  <c r="CM29" i="33"/>
  <c r="CM24" i="33"/>
  <c r="CM21" i="33"/>
  <c r="CM23" i="33"/>
  <c r="CM26" i="33"/>
  <c r="CM22" i="33"/>
  <c r="CM27" i="33"/>
  <c r="CM25" i="33"/>
  <c r="CM19" i="33"/>
  <c r="CM17" i="33"/>
  <c r="CM15" i="33"/>
  <c r="CM13" i="33"/>
  <c r="CM20" i="33"/>
  <c r="CM18" i="33"/>
  <c r="CM16" i="33"/>
  <c r="CM14" i="33"/>
  <c r="CM12" i="33"/>
  <c r="CQ56" i="33"/>
  <c r="CQ55" i="33"/>
  <c r="CQ54" i="33"/>
  <c r="CQ53" i="33"/>
  <c r="CQ51" i="33"/>
  <c r="CQ50" i="33"/>
  <c r="CQ49" i="33"/>
  <c r="CQ48" i="33"/>
  <c r="CQ52" i="33"/>
  <c r="CQ47" i="33"/>
  <c r="CQ45" i="33"/>
  <c r="CQ46" i="33"/>
  <c r="CQ44" i="33"/>
  <c r="CQ42" i="33"/>
  <c r="CQ43" i="33"/>
  <c r="CQ41" i="33"/>
  <c r="CQ40" i="33"/>
  <c r="CQ39" i="33"/>
  <c r="CQ35" i="33"/>
  <c r="CQ37" i="33"/>
  <c r="CQ33" i="33"/>
  <c r="CQ36" i="33"/>
  <c r="CQ34" i="33"/>
  <c r="CQ32" i="33"/>
  <c r="CQ28" i="33"/>
  <c r="CQ31" i="33"/>
  <c r="CQ38" i="33"/>
  <c r="CQ30" i="33"/>
  <c r="CQ29" i="33"/>
  <c r="CQ27" i="33"/>
  <c r="CQ24" i="33"/>
  <c r="CQ21" i="33"/>
  <c r="CQ23" i="33"/>
  <c r="CQ26" i="33"/>
  <c r="CQ22" i="33"/>
  <c r="CQ25" i="33"/>
  <c r="CQ20" i="33"/>
  <c r="CQ19" i="33"/>
  <c r="CQ17" i="33"/>
  <c r="CQ15" i="33"/>
  <c r="CQ13" i="33"/>
  <c r="CQ18" i="33"/>
  <c r="CQ16" i="33"/>
  <c r="CQ14" i="33"/>
  <c r="CQ12" i="33"/>
  <c r="CU56" i="33"/>
  <c r="CU55" i="33"/>
  <c r="CU54" i="33"/>
  <c r="CU53" i="33"/>
  <c r="CU52" i="33"/>
  <c r="CU51" i="33"/>
  <c r="CU50" i="33"/>
  <c r="CU49" i="33"/>
  <c r="CU48" i="33"/>
  <c r="CU47" i="33"/>
  <c r="CU45" i="33"/>
  <c r="CU46" i="33"/>
  <c r="CU44" i="33"/>
  <c r="CU42" i="33"/>
  <c r="CU43" i="33"/>
  <c r="CU41" i="33"/>
  <c r="CU40" i="33"/>
  <c r="CU39" i="33"/>
  <c r="CU35" i="33"/>
  <c r="CU37" i="33"/>
  <c r="CU33" i="33"/>
  <c r="CU36" i="33"/>
  <c r="CU32" i="33"/>
  <c r="CU28" i="33"/>
  <c r="CU38" i="33"/>
  <c r="CU31" i="33"/>
  <c r="CU30" i="33"/>
  <c r="CU34" i="33"/>
  <c r="CU29" i="33"/>
  <c r="CU24" i="33"/>
  <c r="CU21" i="33"/>
  <c r="CU27" i="33"/>
  <c r="CU23" i="33"/>
  <c r="CU26" i="33"/>
  <c r="CU22" i="33"/>
  <c r="CU25" i="33"/>
  <c r="CU20" i="33"/>
  <c r="CU19" i="33"/>
  <c r="CU17" i="33"/>
  <c r="CU15" i="33"/>
  <c r="CU13" i="33"/>
  <c r="CU18" i="33"/>
  <c r="CU16" i="33"/>
  <c r="CU14" i="33"/>
  <c r="CU12" i="33"/>
  <c r="CY56" i="33"/>
  <c r="CY55" i="33"/>
  <c r="CY54" i="33"/>
  <c r="CY53" i="33"/>
  <c r="CY51" i="33"/>
  <c r="CY50" i="33"/>
  <c r="CY49" i="33"/>
  <c r="CY48" i="33"/>
  <c r="CY52" i="33"/>
  <c r="CY47" i="33"/>
  <c r="CY45" i="33"/>
  <c r="CY46" i="33"/>
  <c r="CY44" i="33"/>
  <c r="CY42" i="33"/>
  <c r="CY43" i="33"/>
  <c r="CY41" i="33"/>
  <c r="CY40" i="33"/>
  <c r="CY39" i="33"/>
  <c r="CY35" i="33"/>
  <c r="CY37" i="33"/>
  <c r="CY33" i="33"/>
  <c r="CY36" i="33"/>
  <c r="CY38" i="33"/>
  <c r="CY32" i="33"/>
  <c r="CY28" i="33"/>
  <c r="CY31" i="33"/>
  <c r="CY34" i="33"/>
  <c r="CY30" i="33"/>
  <c r="CY29" i="33"/>
  <c r="CY24" i="33"/>
  <c r="CY21" i="33"/>
  <c r="CY23" i="33"/>
  <c r="CY27" i="33"/>
  <c r="CY26" i="33"/>
  <c r="CY22" i="33"/>
  <c r="CY25" i="33"/>
  <c r="CY19" i="33"/>
  <c r="CY17" i="33"/>
  <c r="CY15" i="33"/>
  <c r="CY13" i="33"/>
  <c r="CY20" i="33"/>
  <c r="CY18" i="33"/>
  <c r="CY16" i="33"/>
  <c r="CY14" i="33"/>
  <c r="CY12" i="33"/>
  <c r="DC56" i="33"/>
  <c r="DC55" i="33"/>
  <c r="DC54" i="33"/>
  <c r="DC53" i="33"/>
  <c r="DC51" i="33"/>
  <c r="DC52" i="33"/>
  <c r="DC50" i="33"/>
  <c r="DC49" i="33"/>
  <c r="DC48" i="33"/>
  <c r="DC47" i="33"/>
  <c r="DC45" i="33"/>
  <c r="DC46" i="33"/>
  <c r="DC44" i="33"/>
  <c r="DC42" i="33"/>
  <c r="DC43" i="33"/>
  <c r="DC41" i="33"/>
  <c r="DC40" i="33"/>
  <c r="DC39" i="33"/>
  <c r="DC35" i="33"/>
  <c r="DC37" i="33"/>
  <c r="DC33" i="33"/>
  <c r="DC36" i="33"/>
  <c r="DC32" i="33"/>
  <c r="DC28" i="33"/>
  <c r="DC34" i="33"/>
  <c r="DC31" i="33"/>
  <c r="DC30" i="33"/>
  <c r="DC38" i="33"/>
  <c r="DC29" i="33"/>
  <c r="DC24" i="33"/>
  <c r="DC21" i="33"/>
  <c r="DC23" i="33"/>
  <c r="DC26" i="33"/>
  <c r="DC22" i="33"/>
  <c r="DC27" i="33"/>
  <c r="DC25" i="33"/>
  <c r="DC19" i="33"/>
  <c r="DC17" i="33"/>
  <c r="DC15" i="33"/>
  <c r="DC13" i="33"/>
  <c r="DC20" i="33"/>
  <c r="DC18" i="33"/>
  <c r="DC16" i="33"/>
  <c r="DC14" i="33"/>
  <c r="DC12" i="33"/>
  <c r="DG56" i="33"/>
  <c r="DG55" i="33"/>
  <c r="DG54" i="33"/>
  <c r="DG53" i="33"/>
  <c r="DG51" i="33"/>
  <c r="DG50" i="33"/>
  <c r="DG49" i="33"/>
  <c r="DG48" i="33"/>
  <c r="DG52" i="33"/>
  <c r="DG47" i="33"/>
  <c r="DG45" i="33"/>
  <c r="DG46" i="33"/>
  <c r="DG44" i="33"/>
  <c r="DG42" i="33"/>
  <c r="DG43" i="33"/>
  <c r="DG41" i="33"/>
  <c r="DG40" i="33"/>
  <c r="DG39" i="33"/>
  <c r="DG35" i="33"/>
  <c r="DG37" i="33"/>
  <c r="DG33" i="33"/>
  <c r="DG36" i="33"/>
  <c r="DG34" i="33"/>
  <c r="DG32" i="33"/>
  <c r="DG28" i="33"/>
  <c r="DG31" i="33"/>
  <c r="DG38" i="33"/>
  <c r="DG30" i="33"/>
  <c r="DG29" i="33"/>
  <c r="DG27" i="33"/>
  <c r="DG24" i="33"/>
  <c r="DG21" i="33"/>
  <c r="DG23" i="33"/>
  <c r="DG26" i="33"/>
  <c r="DG22" i="33"/>
  <c r="DG25" i="33"/>
  <c r="DG20" i="33"/>
  <c r="DG19" i="33"/>
  <c r="DG17" i="33"/>
  <c r="DG15" i="33"/>
  <c r="DG13" i="33"/>
  <c r="DG18" i="33"/>
  <c r="DG16" i="33"/>
  <c r="DG14" i="33"/>
  <c r="DG12" i="33"/>
  <c r="DK56" i="33"/>
  <c r="DK55" i="33"/>
  <c r="DK54" i="33"/>
  <c r="DK53" i="33"/>
  <c r="DK51" i="33"/>
  <c r="DK52" i="33"/>
  <c r="DK50" i="33"/>
  <c r="DK49" i="33"/>
  <c r="DK48" i="33"/>
  <c r="DK47" i="33"/>
  <c r="DK45" i="33"/>
  <c r="DK46" i="33"/>
  <c r="DK44" i="33"/>
  <c r="DK42" i="33"/>
  <c r="DK41" i="33"/>
  <c r="DK40" i="33"/>
  <c r="DK43" i="33"/>
  <c r="DK39" i="33"/>
  <c r="DK35" i="33"/>
  <c r="DK37" i="33"/>
  <c r="DK33" i="33"/>
  <c r="DK36" i="33"/>
  <c r="DK32" i="33"/>
  <c r="DK28" i="33"/>
  <c r="DK38" i="33"/>
  <c r="DK31" i="33"/>
  <c r="DK30" i="33"/>
  <c r="DK34" i="33"/>
  <c r="DK29" i="33"/>
  <c r="DK24" i="33"/>
  <c r="DK21" i="33"/>
  <c r="DK27" i="33"/>
  <c r="DK23" i="33"/>
  <c r="DK26" i="33"/>
  <c r="DK22" i="33"/>
  <c r="DK25" i="33"/>
  <c r="DK20" i="33"/>
  <c r="DK19" i="33"/>
  <c r="DK17" i="33"/>
  <c r="DK15" i="33"/>
  <c r="DK13" i="33"/>
  <c r="DK18" i="33"/>
  <c r="DK16" i="33"/>
  <c r="DK14" i="33"/>
  <c r="DK12" i="33"/>
  <c r="BV11" i="33"/>
  <c r="BZ11" i="33"/>
  <c r="CD11" i="33"/>
  <c r="CH11" i="33"/>
  <c r="CL11" i="33"/>
  <c r="CP11" i="33"/>
  <c r="CT11" i="33"/>
  <c r="CX11" i="33"/>
  <c r="DB11" i="33"/>
  <c r="DF11" i="33"/>
  <c r="DJ11" i="33"/>
  <c r="BZ12" i="33"/>
  <c r="BV13" i="33"/>
  <c r="BX56" i="33"/>
  <c r="BX55" i="33"/>
  <c r="BX54" i="33"/>
  <c r="BX53" i="33"/>
  <c r="BX52" i="33"/>
  <c r="BX51" i="33"/>
  <c r="BX50" i="33"/>
  <c r="BX49" i="33"/>
  <c r="BX48" i="33"/>
  <c r="BX46" i="33"/>
  <c r="BX47" i="33"/>
  <c r="BX44" i="33"/>
  <c r="BX45" i="33"/>
  <c r="BX43" i="33"/>
  <c r="BX41" i="33"/>
  <c r="BX42" i="33"/>
  <c r="BX38" i="33"/>
  <c r="BX34" i="33"/>
  <c r="BX40" i="33"/>
  <c r="BX36" i="33"/>
  <c r="BX39" i="33"/>
  <c r="BX35" i="33"/>
  <c r="BX33" i="33"/>
  <c r="BX31" i="33"/>
  <c r="BX30" i="33"/>
  <c r="BX37" i="33"/>
  <c r="BX29" i="33"/>
  <c r="BX32" i="33"/>
  <c r="BX28" i="33"/>
  <c r="BX23" i="33"/>
  <c r="BX26" i="33"/>
  <c r="BX22" i="33"/>
  <c r="BX20" i="33"/>
  <c r="BX27" i="33"/>
  <c r="BX25" i="33"/>
  <c r="BX24" i="33"/>
  <c r="BX21" i="33"/>
  <c r="BX19" i="33"/>
  <c r="BX17" i="33"/>
  <c r="BX15" i="33"/>
  <c r="BX13" i="33"/>
  <c r="BX18" i="33"/>
  <c r="BX16" i="33"/>
  <c r="BX14" i="33"/>
  <c r="CF56" i="33"/>
  <c r="CF55" i="33"/>
  <c r="CF54" i="33"/>
  <c r="CF53" i="33"/>
  <c r="CF52" i="33"/>
  <c r="CF51" i="33"/>
  <c r="CF50" i="33"/>
  <c r="CF49" i="33"/>
  <c r="CF48" i="33"/>
  <c r="CF46" i="33"/>
  <c r="CF47" i="33"/>
  <c r="CF44" i="33"/>
  <c r="CF45" i="33"/>
  <c r="CF43" i="33"/>
  <c r="CF41" i="33"/>
  <c r="CF42" i="33"/>
  <c r="CF38" i="33"/>
  <c r="CF34" i="33"/>
  <c r="CF40" i="33"/>
  <c r="CF36" i="33"/>
  <c r="CF39" i="33"/>
  <c r="CF35" i="33"/>
  <c r="CF37" i="33"/>
  <c r="CF31" i="33"/>
  <c r="CF30" i="33"/>
  <c r="CF33" i="33"/>
  <c r="CF29" i="33"/>
  <c r="CF32" i="33"/>
  <c r="CF28" i="33"/>
  <c r="CF27" i="33"/>
  <c r="CF23" i="33"/>
  <c r="CF26" i="33"/>
  <c r="CF22" i="33"/>
  <c r="CF20" i="33"/>
  <c r="CF25" i="33"/>
  <c r="CF24" i="33"/>
  <c r="CF21" i="33"/>
  <c r="CF19" i="33"/>
  <c r="CF17" i="33"/>
  <c r="CF15" i="33"/>
  <c r="CF13" i="33"/>
  <c r="CF18" i="33"/>
  <c r="CF16" i="33"/>
  <c r="CF14" i="33"/>
  <c r="CN56" i="33"/>
  <c r="CN55" i="33"/>
  <c r="CN54" i="33"/>
  <c r="CN53" i="33"/>
  <c r="CN52" i="33"/>
  <c r="CN51" i="33"/>
  <c r="CN50" i="33"/>
  <c r="CN49" i="33"/>
  <c r="CN48" i="33"/>
  <c r="CN46" i="33"/>
  <c r="CN47" i="33"/>
  <c r="CN44" i="33"/>
  <c r="CN45" i="33"/>
  <c r="CN43" i="33"/>
  <c r="CN41" i="33"/>
  <c r="CN42" i="33"/>
  <c r="CN38" i="33"/>
  <c r="CN34" i="33"/>
  <c r="CN40" i="33"/>
  <c r="CN36" i="33"/>
  <c r="CN39" i="33"/>
  <c r="CN35" i="33"/>
  <c r="CN33" i="33"/>
  <c r="CN31" i="33"/>
  <c r="CN30" i="33"/>
  <c r="CN37" i="33"/>
  <c r="CN29" i="33"/>
  <c r="CN32" i="33"/>
  <c r="CN28" i="33"/>
  <c r="CN23" i="33"/>
  <c r="CN26" i="33"/>
  <c r="CN22" i="33"/>
  <c r="CN20" i="33"/>
  <c r="CN27" i="33"/>
  <c r="CN25" i="33"/>
  <c r="CN24" i="33"/>
  <c r="CN21" i="33"/>
  <c r="CN19" i="33"/>
  <c r="CN17" i="33"/>
  <c r="CN15" i="33"/>
  <c r="CN13" i="33"/>
  <c r="CN18" i="33"/>
  <c r="CN16" i="33"/>
  <c r="CN14" i="33"/>
  <c r="CV56" i="33"/>
  <c r="CV55" i="33"/>
  <c r="CV54" i="33"/>
  <c r="CV53" i="33"/>
  <c r="CV52" i="33"/>
  <c r="CV51" i="33"/>
  <c r="CV50" i="33"/>
  <c r="CV49" i="33"/>
  <c r="CV48" i="33"/>
  <c r="CV46" i="33"/>
  <c r="CV47" i="33"/>
  <c r="CV44" i="33"/>
  <c r="CV45" i="33"/>
  <c r="CV43" i="33"/>
  <c r="CV41" i="33"/>
  <c r="CV42" i="33"/>
  <c r="CV38" i="33"/>
  <c r="CV34" i="33"/>
  <c r="CV40" i="33"/>
  <c r="CV36" i="33"/>
  <c r="CV39" i="33"/>
  <c r="CV35" i="33"/>
  <c r="CV37" i="33"/>
  <c r="CV31" i="33"/>
  <c r="CV30" i="33"/>
  <c r="CV33" i="33"/>
  <c r="CV29" i="33"/>
  <c r="CV32" i="33"/>
  <c r="CV28" i="33"/>
  <c r="CV27" i="33"/>
  <c r="CV23" i="33"/>
  <c r="CV26" i="33"/>
  <c r="CV22" i="33"/>
  <c r="CV20" i="33"/>
  <c r="CV25" i="33"/>
  <c r="CV24" i="33"/>
  <c r="CV21" i="33"/>
  <c r="CV19" i="33"/>
  <c r="CV17" i="33"/>
  <c r="CV15" i="33"/>
  <c r="CV13" i="33"/>
  <c r="CV18" i="33"/>
  <c r="CV16" i="33"/>
  <c r="CV14" i="33"/>
  <c r="DD56" i="33"/>
  <c r="DD55" i="33"/>
  <c r="DD54" i="33"/>
  <c r="DD53" i="33"/>
  <c r="DD52" i="33"/>
  <c r="DD51" i="33"/>
  <c r="DD50" i="33"/>
  <c r="DD49" i="33"/>
  <c r="DD48" i="33"/>
  <c r="DD46" i="33"/>
  <c r="DD47" i="33"/>
  <c r="DD44" i="33"/>
  <c r="DD45" i="33"/>
  <c r="DD43" i="33"/>
  <c r="DD41" i="33"/>
  <c r="DD42" i="33"/>
  <c r="DD38" i="33"/>
  <c r="DD34" i="33"/>
  <c r="DD40" i="33"/>
  <c r="DD36" i="33"/>
  <c r="DD39" i="33"/>
  <c r="DD35" i="33"/>
  <c r="DD33" i="33"/>
  <c r="DD31" i="33"/>
  <c r="DD30" i="33"/>
  <c r="DD37" i="33"/>
  <c r="DD29" i="33"/>
  <c r="DD32" i="33"/>
  <c r="DD28" i="33"/>
  <c r="DD23" i="33"/>
  <c r="DD26" i="33"/>
  <c r="DD22" i="33"/>
  <c r="DD20" i="33"/>
  <c r="DD27" i="33"/>
  <c r="DD25" i="33"/>
  <c r="DD24" i="33"/>
  <c r="DD21" i="33"/>
  <c r="DD19" i="33"/>
  <c r="DD17" i="33"/>
  <c r="DD15" i="33"/>
  <c r="DD13" i="33"/>
  <c r="DD18" i="33"/>
  <c r="DD16" i="33"/>
  <c r="DD14" i="33"/>
  <c r="DL56" i="33"/>
  <c r="DL55" i="33"/>
  <c r="DL54" i="33"/>
  <c r="DL53" i="33"/>
  <c r="DL52" i="33"/>
  <c r="DL51" i="33"/>
  <c r="DL50" i="33"/>
  <c r="DL49" i="33"/>
  <c r="DL48" i="33"/>
  <c r="DL46" i="33"/>
  <c r="DL43" i="33"/>
  <c r="DL47" i="33"/>
  <c r="DL44" i="33"/>
  <c r="DL45" i="33"/>
  <c r="DL41" i="33"/>
  <c r="DL42" i="33"/>
  <c r="DL39" i="33"/>
  <c r="DL38" i="33"/>
  <c r="DL34" i="33"/>
  <c r="DL40" i="33"/>
  <c r="DL36" i="33"/>
  <c r="DL35" i="33"/>
  <c r="DL37" i="33"/>
  <c r="DL31" i="33"/>
  <c r="DL30" i="33"/>
  <c r="DL33" i="33"/>
  <c r="DL29" i="33"/>
  <c r="DL32" i="33"/>
  <c r="DL28" i="33"/>
  <c r="DL27" i="33"/>
  <c r="DL23" i="33"/>
  <c r="DL26" i="33"/>
  <c r="DL22" i="33"/>
  <c r="DL20" i="33"/>
  <c r="DL25" i="33"/>
  <c r="DL24" i="33"/>
  <c r="DL21" i="33"/>
  <c r="DL19" i="33"/>
  <c r="DL17" i="33"/>
  <c r="DL15" i="33"/>
  <c r="DL13" i="33"/>
  <c r="DL18" i="33"/>
  <c r="DL16" i="33"/>
  <c r="DL14" i="33"/>
  <c r="BW57" i="33"/>
  <c r="CA57" i="33"/>
  <c r="CE57" i="33"/>
  <c r="CI57" i="33"/>
  <c r="CM57" i="33"/>
  <c r="CQ57" i="33"/>
  <c r="CU57" i="33"/>
  <c r="CY57" i="33"/>
  <c r="DC57" i="33"/>
  <c r="DG57" i="33"/>
  <c r="DK57" i="33"/>
  <c r="H12" i="33"/>
  <c r="BZ13" i="33"/>
  <c r="BT56" i="33"/>
  <c r="BT55" i="33"/>
  <c r="BT54" i="33"/>
  <c r="BT53" i="33"/>
  <c r="BT52" i="33"/>
  <c r="BT51" i="33"/>
  <c r="BT50" i="33"/>
  <c r="BT49" i="33"/>
  <c r="BT48" i="33"/>
  <c r="BT47" i="33"/>
  <c r="BT46" i="33"/>
  <c r="BT44" i="33"/>
  <c r="BT45" i="33"/>
  <c r="BT43" i="33"/>
  <c r="BT41" i="33"/>
  <c r="BT42" i="33"/>
  <c r="BT40" i="33"/>
  <c r="BT38" i="33"/>
  <c r="BT34" i="33"/>
  <c r="BT36" i="33"/>
  <c r="BT39" i="33"/>
  <c r="BT35" i="33"/>
  <c r="BT31" i="33"/>
  <c r="BT33" i="33"/>
  <c r="BT30" i="33"/>
  <c r="BT29" i="33"/>
  <c r="BT37" i="33"/>
  <c r="BT32" i="33"/>
  <c r="BT28" i="33"/>
  <c r="BT23" i="33"/>
  <c r="BT27" i="33"/>
  <c r="BT26" i="33"/>
  <c r="BT22" i="33"/>
  <c r="BT25" i="33"/>
  <c r="BT24" i="33"/>
  <c r="BT21" i="33"/>
  <c r="BT19" i="33"/>
  <c r="BT17" i="33"/>
  <c r="BT15" i="33"/>
  <c r="BT13" i="33"/>
  <c r="BT20" i="33"/>
  <c r="BT18" i="33"/>
  <c r="BT16" i="33"/>
  <c r="BT14" i="33"/>
  <c r="CB56" i="33"/>
  <c r="CB55" i="33"/>
  <c r="CB54" i="33"/>
  <c r="CB53" i="33"/>
  <c r="CB52" i="33"/>
  <c r="CB51" i="33"/>
  <c r="CB50" i="33"/>
  <c r="CB49" i="33"/>
  <c r="CB48" i="33"/>
  <c r="CB47" i="33"/>
  <c r="CB46" i="33"/>
  <c r="CB44" i="33"/>
  <c r="CB45" i="33"/>
  <c r="CB43" i="33"/>
  <c r="CB41" i="33"/>
  <c r="CB42" i="33"/>
  <c r="CB40" i="33"/>
  <c r="CB38" i="33"/>
  <c r="CB34" i="33"/>
  <c r="CB36" i="33"/>
  <c r="CB39" i="33"/>
  <c r="CB35" i="33"/>
  <c r="CB31" i="33"/>
  <c r="CB37" i="33"/>
  <c r="CB30" i="33"/>
  <c r="CB29" i="33"/>
  <c r="CB33" i="33"/>
  <c r="CB32" i="33"/>
  <c r="CB28" i="33"/>
  <c r="CB23" i="33"/>
  <c r="CB26" i="33"/>
  <c r="CB22" i="33"/>
  <c r="CB20" i="33"/>
  <c r="CB25" i="33"/>
  <c r="CB27" i="33"/>
  <c r="CB24" i="33"/>
  <c r="CB21" i="33"/>
  <c r="CB19" i="33"/>
  <c r="CB17" i="33"/>
  <c r="CB15" i="33"/>
  <c r="CB13" i="33"/>
  <c r="CB18" i="33"/>
  <c r="CB16" i="33"/>
  <c r="CB14" i="33"/>
  <c r="CJ56" i="33"/>
  <c r="CJ55" i="33"/>
  <c r="CJ54" i="33"/>
  <c r="CJ53" i="33"/>
  <c r="CJ52" i="33"/>
  <c r="CJ51" i="33"/>
  <c r="CJ50" i="33"/>
  <c r="CJ49" i="33"/>
  <c r="CJ48" i="33"/>
  <c r="CJ47" i="33"/>
  <c r="CJ46" i="33"/>
  <c r="CJ44" i="33"/>
  <c r="CJ45" i="33"/>
  <c r="CJ43" i="33"/>
  <c r="CJ41" i="33"/>
  <c r="CJ42" i="33"/>
  <c r="CJ40" i="33"/>
  <c r="CJ38" i="33"/>
  <c r="CJ34" i="33"/>
  <c r="CJ36" i="33"/>
  <c r="CJ39" i="33"/>
  <c r="CJ35" i="33"/>
  <c r="CJ31" i="33"/>
  <c r="CJ33" i="33"/>
  <c r="CJ30" i="33"/>
  <c r="CJ29" i="33"/>
  <c r="CJ37" i="33"/>
  <c r="CJ32" i="33"/>
  <c r="CJ28" i="33"/>
  <c r="CJ23" i="33"/>
  <c r="CJ27" i="33"/>
  <c r="CJ26" i="33"/>
  <c r="CJ22" i="33"/>
  <c r="CJ20" i="33"/>
  <c r="CJ25" i="33"/>
  <c r="CJ24" i="33"/>
  <c r="CJ21" i="33"/>
  <c r="CJ19" i="33"/>
  <c r="CJ17" i="33"/>
  <c r="CJ15" i="33"/>
  <c r="CJ13" i="33"/>
  <c r="CJ18" i="33"/>
  <c r="CJ16" i="33"/>
  <c r="CJ14" i="33"/>
  <c r="CR56" i="33"/>
  <c r="CR55" i="33"/>
  <c r="CR54" i="33"/>
  <c r="CR53" i="33"/>
  <c r="CR52" i="33"/>
  <c r="CR51" i="33"/>
  <c r="CR50" i="33"/>
  <c r="CR49" i="33"/>
  <c r="CR48" i="33"/>
  <c r="CR47" i="33"/>
  <c r="CR46" i="33"/>
  <c r="CR44" i="33"/>
  <c r="CR45" i="33"/>
  <c r="CR43" i="33"/>
  <c r="CR41" i="33"/>
  <c r="CR42" i="33"/>
  <c r="CR40" i="33"/>
  <c r="CR38" i="33"/>
  <c r="CR34" i="33"/>
  <c r="CR36" i="33"/>
  <c r="CR39" i="33"/>
  <c r="CR35" i="33"/>
  <c r="CR31" i="33"/>
  <c r="CR37" i="33"/>
  <c r="CR30" i="33"/>
  <c r="CR29" i="33"/>
  <c r="CR33" i="33"/>
  <c r="CR32" i="33"/>
  <c r="CR28" i="33"/>
  <c r="CR23" i="33"/>
  <c r="CR26" i="33"/>
  <c r="CR22" i="33"/>
  <c r="CR20" i="33"/>
  <c r="CR25" i="33"/>
  <c r="CR27" i="33"/>
  <c r="CR24" i="33"/>
  <c r="CR21" i="33"/>
  <c r="CR19" i="33"/>
  <c r="CR17" i="33"/>
  <c r="CR15" i="33"/>
  <c r="CR13" i="33"/>
  <c r="CR18" i="33"/>
  <c r="CR16" i="33"/>
  <c r="CR14" i="33"/>
  <c r="CZ56" i="33"/>
  <c r="CZ55" i="33"/>
  <c r="CZ54" i="33"/>
  <c r="CZ53" i="33"/>
  <c r="CZ52" i="33"/>
  <c r="CZ51" i="33"/>
  <c r="CZ50" i="33"/>
  <c r="CZ49" i="33"/>
  <c r="CZ48" i="33"/>
  <c r="CZ47" i="33"/>
  <c r="CZ46" i="33"/>
  <c r="CZ44" i="33"/>
  <c r="CZ45" i="33"/>
  <c r="CZ43" i="33"/>
  <c r="CZ41" i="33"/>
  <c r="CZ42" i="33"/>
  <c r="CZ40" i="33"/>
  <c r="CZ38" i="33"/>
  <c r="CZ34" i="33"/>
  <c r="CZ36" i="33"/>
  <c r="CZ39" i="33"/>
  <c r="CZ35" i="33"/>
  <c r="CZ31" i="33"/>
  <c r="CZ33" i="33"/>
  <c r="CZ30" i="33"/>
  <c r="CZ29" i="33"/>
  <c r="CZ37" i="33"/>
  <c r="CZ32" i="33"/>
  <c r="CZ28" i="33"/>
  <c r="CZ23" i="33"/>
  <c r="CZ27" i="33"/>
  <c r="CZ26" i="33"/>
  <c r="CZ22" i="33"/>
  <c r="CZ20" i="33"/>
  <c r="CZ25" i="33"/>
  <c r="CZ24" i="33"/>
  <c r="CZ21" i="33"/>
  <c r="CZ19" i="33"/>
  <c r="CZ17" i="33"/>
  <c r="CZ15" i="33"/>
  <c r="CZ13" i="33"/>
  <c r="CZ18" i="33"/>
  <c r="CZ16" i="33"/>
  <c r="CZ14" i="33"/>
  <c r="DH56" i="33"/>
  <c r="DH55" i="33"/>
  <c r="DH54" i="33"/>
  <c r="DH53" i="33"/>
  <c r="DH52" i="33"/>
  <c r="DH51" i="33"/>
  <c r="DH50" i="33"/>
  <c r="DH49" i="33"/>
  <c r="DH48" i="33"/>
  <c r="DH47" i="33"/>
  <c r="DH46" i="33"/>
  <c r="DH44" i="33"/>
  <c r="DH45" i="33"/>
  <c r="DH43" i="33"/>
  <c r="DH41" i="33"/>
  <c r="DH42" i="33"/>
  <c r="DH40" i="33"/>
  <c r="DH38" i="33"/>
  <c r="DH34" i="33"/>
  <c r="DH36" i="33"/>
  <c r="DH39" i="33"/>
  <c r="DH35" i="33"/>
  <c r="DH31" i="33"/>
  <c r="DH37" i="33"/>
  <c r="DH30" i="33"/>
  <c r="DH29" i="33"/>
  <c r="DH33" i="33"/>
  <c r="DH32" i="33"/>
  <c r="DH28" i="33"/>
  <c r="DH23" i="33"/>
  <c r="DH26" i="33"/>
  <c r="DH22" i="33"/>
  <c r="DH20" i="33"/>
  <c r="DH25" i="33"/>
  <c r="DH27" i="33"/>
  <c r="DH24" i="33"/>
  <c r="DH21" i="33"/>
  <c r="DH19" i="33"/>
  <c r="DH17" i="33"/>
  <c r="DH15" i="33"/>
  <c r="DH13" i="33"/>
  <c r="DH18" i="33"/>
  <c r="DH16" i="33"/>
  <c r="DH14" i="33"/>
  <c r="BS57" i="33"/>
  <c r="H5" i="33"/>
  <c r="H7" i="33"/>
  <c r="H9" i="33"/>
  <c r="BU56" i="33"/>
  <c r="BU55" i="33"/>
  <c r="BU53" i="33"/>
  <c r="BU47" i="33"/>
  <c r="BU54" i="33"/>
  <c r="BU52" i="33"/>
  <c r="BU51" i="33"/>
  <c r="BU50" i="33"/>
  <c r="BU49" i="33"/>
  <c r="BU48" i="33"/>
  <c r="BU44" i="33"/>
  <c r="BU45" i="33"/>
  <c r="BU46" i="33"/>
  <c r="BU42" i="33"/>
  <c r="BU43" i="33"/>
  <c r="BU41" i="33"/>
  <c r="BU37" i="33"/>
  <c r="BU33" i="33"/>
  <c r="BU39" i="33"/>
  <c r="BU35" i="33"/>
  <c r="BU40" i="33"/>
  <c r="BU38" i="33"/>
  <c r="BU34" i="33"/>
  <c r="BU30" i="33"/>
  <c r="BU29" i="33"/>
  <c r="BU32" i="33"/>
  <c r="BU28" i="33"/>
  <c r="BU36" i="33"/>
  <c r="BU31" i="33"/>
  <c r="BU27" i="33"/>
  <c r="BU26" i="33"/>
  <c r="BU22" i="33"/>
  <c r="BU25" i="33"/>
  <c r="BU24" i="33"/>
  <c r="BU23" i="33"/>
  <c r="BU20" i="33"/>
  <c r="BU18" i="33"/>
  <c r="BU16" i="33"/>
  <c r="BU14" i="33"/>
  <c r="BU12" i="33"/>
  <c r="BU21" i="33"/>
  <c r="BU19" i="33"/>
  <c r="BU17" i="33"/>
  <c r="BU15" i="33"/>
  <c r="BU13" i="33"/>
  <c r="BY56" i="33"/>
  <c r="BY55" i="33"/>
  <c r="BY54" i="33"/>
  <c r="BY47" i="33"/>
  <c r="BY53" i="33"/>
  <c r="BY51" i="33"/>
  <c r="BY50" i="33"/>
  <c r="BY49" i="33"/>
  <c r="BY48" i="33"/>
  <c r="BY52" i="33"/>
  <c r="BY44" i="33"/>
  <c r="BY45" i="33"/>
  <c r="BY46" i="33"/>
  <c r="BY42" i="33"/>
  <c r="BY43" i="33"/>
  <c r="BY41" i="33"/>
  <c r="BY37" i="33"/>
  <c r="BY33" i="33"/>
  <c r="BY39" i="33"/>
  <c r="BY35" i="33"/>
  <c r="BY38" i="33"/>
  <c r="BY34" i="33"/>
  <c r="BY30" i="33"/>
  <c r="BY29" i="33"/>
  <c r="BY40" i="33"/>
  <c r="BY36" i="33"/>
  <c r="BY32" i="33"/>
  <c r="BY28" i="33"/>
  <c r="BY31" i="33"/>
  <c r="BY27" i="33"/>
  <c r="BY26" i="33"/>
  <c r="BY22" i="33"/>
  <c r="BY25" i="33"/>
  <c r="BY24" i="33"/>
  <c r="BY23" i="33"/>
  <c r="BY21" i="33"/>
  <c r="BY18" i="33"/>
  <c r="BY16" i="33"/>
  <c r="BY14" i="33"/>
  <c r="BY12" i="33"/>
  <c r="BY20" i="33"/>
  <c r="BY19" i="33"/>
  <c r="BY17" i="33"/>
  <c r="BY15" i="33"/>
  <c r="BY13" i="33"/>
  <c r="CC56" i="33"/>
  <c r="CC55" i="33"/>
  <c r="CC54" i="33"/>
  <c r="CC53" i="33"/>
  <c r="CC52" i="33"/>
  <c r="CC47" i="33"/>
  <c r="CC51" i="33"/>
  <c r="CC50" i="33"/>
  <c r="CC49" i="33"/>
  <c r="CC48" i="33"/>
  <c r="CC44" i="33"/>
  <c r="CC45" i="33"/>
  <c r="CC46" i="33"/>
  <c r="CC42" i="33"/>
  <c r="CC43" i="33"/>
  <c r="CC41" i="33"/>
  <c r="CC37" i="33"/>
  <c r="CC33" i="33"/>
  <c r="CC39" i="33"/>
  <c r="CC35" i="33"/>
  <c r="CC40" i="33"/>
  <c r="CC38" i="33"/>
  <c r="CC34" i="33"/>
  <c r="CC30" i="33"/>
  <c r="CC36" i="33"/>
  <c r="CC29" i="33"/>
  <c r="CC32" i="33"/>
  <c r="CC28" i="33"/>
  <c r="CC31" i="33"/>
  <c r="CC27" i="33"/>
  <c r="CC26" i="33"/>
  <c r="CC22" i="33"/>
  <c r="CC25" i="33"/>
  <c r="CC24" i="33"/>
  <c r="CC23" i="33"/>
  <c r="CC21" i="33"/>
  <c r="CC18" i="33"/>
  <c r="CC16" i="33"/>
  <c r="CC14" i="33"/>
  <c r="CC12" i="33"/>
  <c r="CC20" i="33"/>
  <c r="CC19" i="33"/>
  <c r="CC17" i="33"/>
  <c r="CC15" i="33"/>
  <c r="CC13" i="33"/>
  <c r="CG56" i="33"/>
  <c r="CG55" i="33"/>
  <c r="CG54" i="33"/>
  <c r="CG52" i="33"/>
  <c r="CG47" i="33"/>
  <c r="CG53" i="33"/>
  <c r="CG51" i="33"/>
  <c r="CG50" i="33"/>
  <c r="CG49" i="33"/>
  <c r="CG48" i="33"/>
  <c r="CG44" i="33"/>
  <c r="CG45" i="33"/>
  <c r="CG46" i="33"/>
  <c r="CG42" i="33"/>
  <c r="CG43" i="33"/>
  <c r="CG41" i="33"/>
  <c r="CG37" i="33"/>
  <c r="CG33" i="33"/>
  <c r="CG39" i="33"/>
  <c r="CG35" i="33"/>
  <c r="CG38" i="33"/>
  <c r="CG34" i="33"/>
  <c r="CG36" i="33"/>
  <c r="CG30" i="33"/>
  <c r="CG40" i="33"/>
  <c r="CG29" i="33"/>
  <c r="CG32" i="33"/>
  <c r="CG28" i="33"/>
  <c r="CG31" i="33"/>
  <c r="CG27" i="33"/>
  <c r="CG26" i="33"/>
  <c r="CG22" i="33"/>
  <c r="CG25" i="33"/>
  <c r="CG24" i="33"/>
  <c r="CG23" i="33"/>
  <c r="CG20" i="33"/>
  <c r="CG18" i="33"/>
  <c r="CG16" i="33"/>
  <c r="CG14" i="33"/>
  <c r="CG12" i="33"/>
  <c r="CG21" i="33"/>
  <c r="CG19" i="33"/>
  <c r="CG17" i="33"/>
  <c r="CG15" i="33"/>
  <c r="CG13" i="33"/>
  <c r="CK56" i="33"/>
  <c r="CK55" i="33"/>
  <c r="CK54" i="33"/>
  <c r="CK53" i="33"/>
  <c r="CK47" i="33"/>
  <c r="CK52" i="33"/>
  <c r="CK51" i="33"/>
  <c r="CK50" i="33"/>
  <c r="CK49" i="33"/>
  <c r="CK48" i="33"/>
  <c r="CK44" i="33"/>
  <c r="CK45" i="33"/>
  <c r="CK46" i="33"/>
  <c r="CK42" i="33"/>
  <c r="CK43" i="33"/>
  <c r="CK41" i="33"/>
  <c r="CK37" i="33"/>
  <c r="CK33" i="33"/>
  <c r="CK39" i="33"/>
  <c r="CK35" i="33"/>
  <c r="CK40" i="33"/>
  <c r="CK38" i="33"/>
  <c r="CK34" i="33"/>
  <c r="CK30" i="33"/>
  <c r="CK29" i="33"/>
  <c r="CK32" i="33"/>
  <c r="CK28" i="33"/>
  <c r="CK36" i="33"/>
  <c r="CK31" i="33"/>
  <c r="CK27" i="33"/>
  <c r="CK26" i="33"/>
  <c r="CK22" i="33"/>
  <c r="CK25" i="33"/>
  <c r="CK24" i="33"/>
  <c r="CK23" i="33"/>
  <c r="CK20" i="33"/>
  <c r="CK18" i="33"/>
  <c r="CK16" i="33"/>
  <c r="CK14" i="33"/>
  <c r="CK12" i="33"/>
  <c r="CK21" i="33"/>
  <c r="CK19" i="33"/>
  <c r="CK17" i="33"/>
  <c r="CK15" i="33"/>
  <c r="CK13" i="33"/>
  <c r="CO56" i="33"/>
  <c r="CO55" i="33"/>
  <c r="CO54" i="33"/>
  <c r="CO47" i="33"/>
  <c r="CO53" i="33"/>
  <c r="CO51" i="33"/>
  <c r="CO50" i="33"/>
  <c r="CO49" i="33"/>
  <c r="CO48" i="33"/>
  <c r="CO52" i="33"/>
  <c r="CO44" i="33"/>
  <c r="CO45" i="33"/>
  <c r="CO46" i="33"/>
  <c r="CO42" i="33"/>
  <c r="CO43" i="33"/>
  <c r="CO41" i="33"/>
  <c r="CO37" i="33"/>
  <c r="CO33" i="33"/>
  <c r="CO39" i="33"/>
  <c r="CO35" i="33"/>
  <c r="CO38" i="33"/>
  <c r="CO34" i="33"/>
  <c r="CO40" i="33"/>
  <c r="CO30" i="33"/>
  <c r="CO29" i="33"/>
  <c r="CO36" i="33"/>
  <c r="CO32" i="33"/>
  <c r="CO28" i="33"/>
  <c r="CO31" i="33"/>
  <c r="CO27" i="33"/>
  <c r="CO26" i="33"/>
  <c r="CO22" i="33"/>
  <c r="CO25" i="33"/>
  <c r="CO24" i="33"/>
  <c r="CO23" i="33"/>
  <c r="CO21" i="33"/>
  <c r="CO18" i="33"/>
  <c r="CO16" i="33"/>
  <c r="CO14" i="33"/>
  <c r="CO12" i="33"/>
  <c r="CO20" i="33"/>
  <c r="CO19" i="33"/>
  <c r="CO17" i="33"/>
  <c r="CO15" i="33"/>
  <c r="CO13" i="33"/>
  <c r="CS56" i="33"/>
  <c r="CS55" i="33"/>
  <c r="CS54" i="33"/>
  <c r="CS53" i="33"/>
  <c r="CS52" i="33"/>
  <c r="CS47" i="33"/>
  <c r="CS51" i="33"/>
  <c r="CS50" i="33"/>
  <c r="CS49" i="33"/>
  <c r="CS48" i="33"/>
  <c r="CS44" i="33"/>
  <c r="CS45" i="33"/>
  <c r="CS46" i="33"/>
  <c r="CS42" i="33"/>
  <c r="CS43" i="33"/>
  <c r="CS41" i="33"/>
  <c r="CS37" i="33"/>
  <c r="CS33" i="33"/>
  <c r="CS39" i="33"/>
  <c r="CS35" i="33"/>
  <c r="CS40" i="33"/>
  <c r="CS38" i="33"/>
  <c r="CS34" i="33"/>
  <c r="CS30" i="33"/>
  <c r="CS36" i="33"/>
  <c r="CS29" i="33"/>
  <c r="CS32" i="33"/>
  <c r="CS28" i="33"/>
  <c r="CS31" i="33"/>
  <c r="CS27" i="33"/>
  <c r="CS26" i="33"/>
  <c r="CS22" i="33"/>
  <c r="CS25" i="33"/>
  <c r="CS24" i="33"/>
  <c r="CS23" i="33"/>
  <c r="CS21" i="33"/>
  <c r="CS18" i="33"/>
  <c r="CS16" i="33"/>
  <c r="CS14" i="33"/>
  <c r="CS12" i="33"/>
  <c r="CS20" i="33"/>
  <c r="CS19" i="33"/>
  <c r="CS17" i="33"/>
  <c r="CS15" i="33"/>
  <c r="CS13" i="33"/>
  <c r="CW56" i="33"/>
  <c r="CW55" i="33"/>
  <c r="CW54" i="33"/>
  <c r="CW53" i="33"/>
  <c r="CW47" i="33"/>
  <c r="CW51" i="33"/>
  <c r="CW50" i="33"/>
  <c r="CW49" i="33"/>
  <c r="CW48" i="33"/>
  <c r="CW52" i="33"/>
  <c r="CW44" i="33"/>
  <c r="CW45" i="33"/>
  <c r="CW46" i="33"/>
  <c r="CW42" i="33"/>
  <c r="CW43" i="33"/>
  <c r="CW41" i="33"/>
  <c r="CW37" i="33"/>
  <c r="CW33" i="33"/>
  <c r="CW39" i="33"/>
  <c r="CW35" i="33"/>
  <c r="CW38" i="33"/>
  <c r="CW34" i="33"/>
  <c r="CW36" i="33"/>
  <c r="CW30" i="33"/>
  <c r="CW29" i="33"/>
  <c r="CW32" i="33"/>
  <c r="CW28" i="33"/>
  <c r="CW40" i="33"/>
  <c r="CW31" i="33"/>
  <c r="CW27" i="33"/>
  <c r="CW26" i="33"/>
  <c r="CW22" i="33"/>
  <c r="CW25" i="33"/>
  <c r="CW24" i="33"/>
  <c r="CW23" i="33"/>
  <c r="CW20" i="33"/>
  <c r="CW18" i="33"/>
  <c r="CW16" i="33"/>
  <c r="CW14" i="33"/>
  <c r="CW12" i="33"/>
  <c r="CW21" i="33"/>
  <c r="CW19" i="33"/>
  <c r="CW17" i="33"/>
  <c r="CW15" i="33"/>
  <c r="CW13" i="33"/>
  <c r="DA56" i="33"/>
  <c r="DA55" i="33"/>
  <c r="DA54" i="33"/>
  <c r="DA52" i="33"/>
  <c r="DA47" i="33"/>
  <c r="DA50" i="33"/>
  <c r="DA49" i="33"/>
  <c r="DA48" i="33"/>
  <c r="DA53" i="33"/>
  <c r="DA51" i="33"/>
  <c r="DA44" i="33"/>
  <c r="DA45" i="33"/>
  <c r="DA46" i="33"/>
  <c r="DA42" i="33"/>
  <c r="DA43" i="33"/>
  <c r="DA41" i="33"/>
  <c r="DA37" i="33"/>
  <c r="DA33" i="33"/>
  <c r="DA39" i="33"/>
  <c r="DA35" i="33"/>
  <c r="DA40" i="33"/>
  <c r="DA38" i="33"/>
  <c r="DA34" i="33"/>
  <c r="DA30" i="33"/>
  <c r="DA29" i="33"/>
  <c r="DA32" i="33"/>
  <c r="DA28" i="33"/>
  <c r="DA36" i="33"/>
  <c r="DA31" i="33"/>
  <c r="DA27" i="33"/>
  <c r="DA26" i="33"/>
  <c r="DA22" i="33"/>
  <c r="DA25" i="33"/>
  <c r="DA24" i="33"/>
  <c r="DA23" i="33"/>
  <c r="DA20" i="33"/>
  <c r="DA18" i="33"/>
  <c r="DA16" i="33"/>
  <c r="DA14" i="33"/>
  <c r="DA12" i="33"/>
  <c r="DA21" i="33"/>
  <c r="DA19" i="33"/>
  <c r="DA17" i="33"/>
  <c r="DA15" i="33"/>
  <c r="DA13" i="33"/>
  <c r="DE56" i="33"/>
  <c r="DE55" i="33"/>
  <c r="DE54" i="33"/>
  <c r="DE51" i="33"/>
  <c r="DE47" i="33"/>
  <c r="DE53" i="33"/>
  <c r="DE50" i="33"/>
  <c r="DE49" i="33"/>
  <c r="DE48" i="33"/>
  <c r="DE52" i="33"/>
  <c r="DE44" i="33"/>
  <c r="DE45" i="33"/>
  <c r="DE46" i="33"/>
  <c r="DE42" i="33"/>
  <c r="DE43" i="33"/>
  <c r="DE41" i="33"/>
  <c r="DE37" i="33"/>
  <c r="DE33" i="33"/>
  <c r="DE39" i="33"/>
  <c r="DE35" i="33"/>
  <c r="DE38" i="33"/>
  <c r="DE34" i="33"/>
  <c r="DE30" i="33"/>
  <c r="DE29" i="33"/>
  <c r="DE40" i="33"/>
  <c r="DE36" i="33"/>
  <c r="DE32" i="33"/>
  <c r="DE28" i="33"/>
  <c r="DE31" i="33"/>
  <c r="DE27" i="33"/>
  <c r="DE26" i="33"/>
  <c r="DE22" i="33"/>
  <c r="DE25" i="33"/>
  <c r="DE24" i="33"/>
  <c r="DE23" i="33"/>
  <c r="DE21" i="33"/>
  <c r="DE18" i="33"/>
  <c r="DE16" i="33"/>
  <c r="DE14" i="33"/>
  <c r="DE12" i="33"/>
  <c r="DE20" i="33"/>
  <c r="DE19" i="33"/>
  <c r="DE17" i="33"/>
  <c r="DE15" i="33"/>
  <c r="DE13" i="33"/>
  <c r="DI56" i="33"/>
  <c r="DI55" i="33"/>
  <c r="DI54" i="33"/>
  <c r="DI53" i="33"/>
  <c r="DI52" i="33"/>
  <c r="DI51" i="33"/>
  <c r="DI47" i="33"/>
  <c r="DI50" i="33"/>
  <c r="DI49" i="33"/>
  <c r="DI48" i="33"/>
  <c r="DI43" i="33"/>
  <c r="DI44" i="33"/>
  <c r="DI45" i="33"/>
  <c r="DI46" i="33"/>
  <c r="DI42" i="33"/>
  <c r="DI41" i="33"/>
  <c r="DI37" i="33"/>
  <c r="DI33" i="33"/>
  <c r="DI39" i="33"/>
  <c r="DI35" i="33"/>
  <c r="DI40" i="33"/>
  <c r="DI38" i="33"/>
  <c r="DI34" i="33"/>
  <c r="DI30" i="33"/>
  <c r="DI36" i="33"/>
  <c r="DI29" i="33"/>
  <c r="DI32" i="33"/>
  <c r="DI28" i="33"/>
  <c r="DI31" i="33"/>
  <c r="DI27" i="33"/>
  <c r="DI26" i="33"/>
  <c r="DI22" i="33"/>
  <c r="DI25" i="33"/>
  <c r="DI24" i="33"/>
  <c r="DI23" i="33"/>
  <c r="DI21" i="33"/>
  <c r="DI18" i="33"/>
  <c r="DI16" i="33"/>
  <c r="DI14" i="33"/>
  <c r="DI12" i="33"/>
  <c r="DI20" i="33"/>
  <c r="DI19" i="33"/>
  <c r="DI17" i="33"/>
  <c r="DI15" i="33"/>
  <c r="DI13" i="33"/>
  <c r="BT11" i="33"/>
  <c r="BW2" i="33" s="1"/>
  <c r="BX11" i="33"/>
  <c r="CB11" i="33"/>
  <c r="CB57" i="33" s="1"/>
  <c r="CF11" i="33"/>
  <c r="CJ11" i="33"/>
  <c r="CJ57" i="33" s="1"/>
  <c r="CN11" i="33"/>
  <c r="CR11" i="33"/>
  <c r="CR57" i="33" s="1"/>
  <c r="CV11" i="33"/>
  <c r="CZ11" i="33"/>
  <c r="CZ57" i="33" s="1"/>
  <c r="DD11" i="33"/>
  <c r="DH11" i="33"/>
  <c r="DH57" i="33" s="1"/>
  <c r="DL11" i="33"/>
  <c r="E12" i="33"/>
  <c r="F12" i="33" s="1"/>
  <c r="CD12" i="33"/>
  <c r="CL12" i="33"/>
  <c r="CT12" i="33"/>
  <c r="DB12" i="33"/>
  <c r="DJ12" i="33"/>
  <c r="E7" i="33"/>
  <c r="F7" i="33" s="1"/>
  <c r="E9" i="33"/>
  <c r="F9" i="33" s="1"/>
  <c r="BV56" i="33"/>
  <c r="BV55" i="33"/>
  <c r="BV54" i="33"/>
  <c r="BV53" i="33"/>
  <c r="BV52" i="33"/>
  <c r="BV51" i="33"/>
  <c r="BV50" i="33"/>
  <c r="BV49" i="33"/>
  <c r="BV48" i="33"/>
  <c r="BV44" i="33"/>
  <c r="BV45" i="33"/>
  <c r="BV46" i="33"/>
  <c r="BV47" i="33"/>
  <c r="BV42" i="33"/>
  <c r="BV43" i="33"/>
  <c r="BV41" i="33"/>
  <c r="BV40" i="33"/>
  <c r="BV36" i="33"/>
  <c r="BV38" i="33"/>
  <c r="BV34" i="33"/>
  <c r="BV37" i="33"/>
  <c r="BV33" i="33"/>
  <c r="BV35" i="33"/>
  <c r="BV29" i="33"/>
  <c r="BV32" i="33"/>
  <c r="BV28" i="33"/>
  <c r="BV39" i="33"/>
  <c r="BV31" i="33"/>
  <c r="BV30" i="33"/>
  <c r="BV27" i="33"/>
  <c r="BV25" i="33"/>
  <c r="BV24" i="33"/>
  <c r="BV21" i="33"/>
  <c r="BV23" i="33"/>
  <c r="BV26" i="33"/>
  <c r="BV22" i="33"/>
  <c r="BV20" i="33"/>
  <c r="BV18" i="33"/>
  <c r="BV16" i="33"/>
  <c r="BV14" i="33"/>
  <c r="BV19" i="33"/>
  <c r="BV17" i="33"/>
  <c r="BV15" i="33"/>
  <c r="CH56" i="33"/>
  <c r="CH55" i="33"/>
  <c r="CH54" i="33"/>
  <c r="CH53" i="33"/>
  <c r="CH52" i="33"/>
  <c r="CH51" i="33"/>
  <c r="CH50" i="33"/>
  <c r="CH49" i="33"/>
  <c r="CH48" i="33"/>
  <c r="CH44" i="33"/>
  <c r="CH47" i="33"/>
  <c r="CH45" i="33"/>
  <c r="CH46" i="33"/>
  <c r="CH42" i="33"/>
  <c r="CH43" i="33"/>
  <c r="CH41" i="33"/>
  <c r="CH40" i="33"/>
  <c r="CH36" i="33"/>
  <c r="CH38" i="33"/>
  <c r="CH34" i="33"/>
  <c r="CH37" i="33"/>
  <c r="CH33" i="33"/>
  <c r="CH29" i="33"/>
  <c r="CH35" i="33"/>
  <c r="CH32" i="33"/>
  <c r="CH28" i="33"/>
  <c r="CH31" i="33"/>
  <c r="CH39" i="33"/>
  <c r="CH30" i="33"/>
  <c r="CH25" i="33"/>
  <c r="CH24" i="33"/>
  <c r="CH21" i="33"/>
  <c r="CH23" i="33"/>
  <c r="CH27" i="33"/>
  <c r="CH26" i="33"/>
  <c r="CH22" i="33"/>
  <c r="CH18" i="33"/>
  <c r="CH16" i="33"/>
  <c r="CH14" i="33"/>
  <c r="CH19" i="33"/>
  <c r="CH17" i="33"/>
  <c r="CH15" i="33"/>
  <c r="CH13" i="33"/>
  <c r="CH20" i="33"/>
  <c r="CP56" i="33"/>
  <c r="CP55" i="33"/>
  <c r="CP54" i="33"/>
  <c r="CP53" i="33"/>
  <c r="CP52" i="33"/>
  <c r="CP51" i="33"/>
  <c r="CP50" i="33"/>
  <c r="CP49" i="33"/>
  <c r="CP48" i="33"/>
  <c r="CP44" i="33"/>
  <c r="CP47" i="33"/>
  <c r="CP45" i="33"/>
  <c r="CP46" i="33"/>
  <c r="CP42" i="33"/>
  <c r="CP43" i="33"/>
  <c r="CP41" i="33"/>
  <c r="CP40" i="33"/>
  <c r="CP36" i="33"/>
  <c r="CP38" i="33"/>
  <c r="CP34" i="33"/>
  <c r="CP37" i="33"/>
  <c r="CP33" i="33"/>
  <c r="CP29" i="33"/>
  <c r="CP39" i="33"/>
  <c r="CP32" i="33"/>
  <c r="CP28" i="33"/>
  <c r="CP31" i="33"/>
  <c r="CP35" i="33"/>
  <c r="CP30" i="33"/>
  <c r="CP25" i="33"/>
  <c r="CP27" i="33"/>
  <c r="CP24" i="33"/>
  <c r="CP21" i="33"/>
  <c r="CP23" i="33"/>
  <c r="CP26" i="33"/>
  <c r="CP22" i="33"/>
  <c r="CP18" i="33"/>
  <c r="CP16" i="33"/>
  <c r="CP14" i="33"/>
  <c r="CP20" i="33"/>
  <c r="CP19" i="33"/>
  <c r="CP17" i="33"/>
  <c r="CP15" i="33"/>
  <c r="CP13" i="33"/>
  <c r="CX56" i="33"/>
  <c r="CX55" i="33"/>
  <c r="CX54" i="33"/>
  <c r="CX53" i="33"/>
  <c r="CX52" i="33"/>
  <c r="CX51" i="33"/>
  <c r="CX50" i="33"/>
  <c r="CX49" i="33"/>
  <c r="CX48" i="33"/>
  <c r="CX44" i="33"/>
  <c r="CX47" i="33"/>
  <c r="CX45" i="33"/>
  <c r="CX46" i="33"/>
  <c r="CX42" i="33"/>
  <c r="CX43" i="33"/>
  <c r="CX41" i="33"/>
  <c r="CX40" i="33"/>
  <c r="CX36" i="33"/>
  <c r="CX38" i="33"/>
  <c r="CX34" i="33"/>
  <c r="CX37" i="33"/>
  <c r="CX33" i="33"/>
  <c r="CX29" i="33"/>
  <c r="CX35" i="33"/>
  <c r="CX32" i="33"/>
  <c r="CX28" i="33"/>
  <c r="CX31" i="33"/>
  <c r="CX39" i="33"/>
  <c r="CX30" i="33"/>
  <c r="CX25" i="33"/>
  <c r="CX24" i="33"/>
  <c r="CX21" i="33"/>
  <c r="CX23" i="33"/>
  <c r="CX27" i="33"/>
  <c r="CX26" i="33"/>
  <c r="CX22" i="33"/>
  <c r="CX18" i="33"/>
  <c r="CX16" i="33"/>
  <c r="CX14" i="33"/>
  <c r="CX19" i="33"/>
  <c r="CX17" i="33"/>
  <c r="CX15" i="33"/>
  <c r="CX13" i="33"/>
  <c r="CX20" i="33"/>
  <c r="DF56" i="33"/>
  <c r="DF55" i="33"/>
  <c r="DF54" i="33"/>
  <c r="DF53" i="33"/>
  <c r="DF52" i="33"/>
  <c r="DF50" i="33"/>
  <c r="DF49" i="33"/>
  <c r="DF48" i="33"/>
  <c r="DF51" i="33"/>
  <c r="DF44" i="33"/>
  <c r="DF47" i="33"/>
  <c r="DF45" i="33"/>
  <c r="DF46" i="33"/>
  <c r="DF42" i="33"/>
  <c r="DF43" i="33"/>
  <c r="DF41" i="33"/>
  <c r="DF40" i="33"/>
  <c r="DF36" i="33"/>
  <c r="DF38" i="33"/>
  <c r="DF34" i="33"/>
  <c r="DF37" i="33"/>
  <c r="DF33" i="33"/>
  <c r="DF29" i="33"/>
  <c r="DF39" i="33"/>
  <c r="DF32" i="33"/>
  <c r="DF28" i="33"/>
  <c r="DF31" i="33"/>
  <c r="DF35" i="33"/>
  <c r="DF30" i="33"/>
  <c r="DF25" i="33"/>
  <c r="DF27" i="33"/>
  <c r="DF24" i="33"/>
  <c r="DF21" i="33"/>
  <c r="DF23" i="33"/>
  <c r="DF26" i="33"/>
  <c r="DF22" i="33"/>
  <c r="DF18" i="33"/>
  <c r="DF16" i="33"/>
  <c r="DF14" i="33"/>
  <c r="DF20" i="33"/>
  <c r="DF19" i="33"/>
  <c r="DF17" i="33"/>
  <c r="DF15" i="33"/>
  <c r="DF13" i="33"/>
  <c r="H11" i="33"/>
  <c r="BU57" i="33"/>
  <c r="BY57" i="33"/>
  <c r="CC57" i="33"/>
  <c r="CG57" i="33"/>
  <c r="CK57" i="33"/>
  <c r="CO57" i="33"/>
  <c r="CS57" i="33"/>
  <c r="CW57" i="33"/>
  <c r="DA57" i="33"/>
  <c r="DE57" i="33"/>
  <c r="DI57" i="33"/>
  <c r="DM11" i="33"/>
  <c r="BX12" i="33"/>
  <c r="CF12" i="33"/>
  <c r="CN12" i="33"/>
  <c r="CV12" i="33"/>
  <c r="DD12" i="33"/>
  <c r="DL12" i="33"/>
  <c r="H13" i="33"/>
  <c r="H15" i="33"/>
  <c r="H17" i="33"/>
  <c r="H19" i="33"/>
  <c r="H14" i="33"/>
  <c r="H16" i="33"/>
  <c r="H18" i="33"/>
  <c r="H20" i="33"/>
  <c r="E14" i="33"/>
  <c r="F14" i="33" s="1"/>
  <c r="E16" i="33"/>
  <c r="F16" i="33" s="1"/>
  <c r="E18" i="33"/>
  <c r="F18" i="33" s="1"/>
  <c r="E20" i="33"/>
  <c r="F20" i="33" s="1"/>
  <c r="H26" i="33"/>
  <c r="H23" i="33"/>
  <c r="H27" i="33"/>
  <c r="E21" i="33"/>
  <c r="F21" i="33" s="1"/>
  <c r="E23" i="33"/>
  <c r="F23" i="33" s="1"/>
  <c r="H24" i="33"/>
  <c r="E27" i="33"/>
  <c r="F27" i="33" s="1"/>
  <c r="H22" i="33"/>
  <c r="E24" i="33"/>
  <c r="F24" i="33" s="1"/>
  <c r="H25" i="33"/>
  <c r="E29" i="33"/>
  <c r="F29" i="33" s="1"/>
  <c r="H30" i="33"/>
  <c r="H35" i="33"/>
  <c r="H31" i="33"/>
  <c r="H28" i="33"/>
  <c r="H32" i="33"/>
  <c r="H29" i="33"/>
  <c r="E32" i="33"/>
  <c r="F32" i="33" s="1"/>
  <c r="H33" i="33"/>
  <c r="H37" i="33"/>
  <c r="H34" i="33"/>
  <c r="H38" i="33"/>
  <c r="E35" i="33"/>
  <c r="F35" i="33" s="1"/>
  <c r="H36" i="33"/>
  <c r="I7" i="36"/>
  <c r="F6" i="39"/>
  <c r="I9" i="39"/>
  <c r="AB58" i="39" l="1"/>
  <c r="AR58" i="39"/>
  <c r="AF59" i="39"/>
  <c r="U58" i="39"/>
  <c r="AK58" i="39"/>
  <c r="Y59" i="39"/>
  <c r="AO59" i="39"/>
  <c r="AI58" i="39"/>
  <c r="AM59" i="39"/>
  <c r="AL58" i="39"/>
  <c r="AP59" i="39"/>
  <c r="S59" i="39"/>
  <c r="AH58" i="39"/>
  <c r="R58" i="39"/>
  <c r="AF58" i="39"/>
  <c r="T59" i="39"/>
  <c r="AJ59" i="39"/>
  <c r="Y58" i="39"/>
  <c r="AO58" i="39"/>
  <c r="AC59" i="39"/>
  <c r="AQ58" i="39"/>
  <c r="R59" i="39"/>
  <c r="W58" i="39"/>
  <c r="AA59" i="39"/>
  <c r="AL59" i="39"/>
  <c r="AP58" i="39"/>
  <c r="T58" i="39"/>
  <c r="AJ58" i="39"/>
  <c r="X59" i="39"/>
  <c r="AN59" i="39"/>
  <c r="AC58" i="39"/>
  <c r="Q59" i="39"/>
  <c r="AG59" i="39"/>
  <c r="S58" i="39"/>
  <c r="W59" i="39"/>
  <c r="V58" i="39"/>
  <c r="Z59" i="39"/>
  <c r="AE58" i="39"/>
  <c r="AI59" i="39"/>
  <c r="Z58" i="39"/>
  <c r="V59" i="39"/>
  <c r="AR59" i="39"/>
  <c r="AG58" i="39"/>
  <c r="AE59" i="39"/>
  <c r="AD59" i="39"/>
  <c r="X58" i="39"/>
  <c r="U59" i="39"/>
  <c r="AM58" i="39"/>
  <c r="AN58" i="39"/>
  <c r="AK59" i="39"/>
  <c r="AD58" i="39"/>
  <c r="AQ59" i="39"/>
  <c r="AB59" i="39"/>
  <c r="Q58" i="39"/>
  <c r="AA58" i="39"/>
  <c r="AH59" i="39"/>
  <c r="AI159" i="39"/>
  <c r="AR158" i="39"/>
  <c r="S158" i="39"/>
  <c r="R158" i="39"/>
  <c r="X159" i="39"/>
  <c r="AQ159" i="39"/>
  <c r="Z158" i="39"/>
  <c r="V158" i="39"/>
  <c r="U158" i="39"/>
  <c r="AP158" i="39"/>
  <c r="AP159" i="39"/>
  <c r="AL158" i="39"/>
  <c r="AF158" i="39"/>
  <c r="AI158" i="39"/>
  <c r="Y158" i="39"/>
  <c r="V159" i="39"/>
  <c r="W158" i="39"/>
  <c r="AD159" i="39"/>
  <c r="Z159" i="39"/>
  <c r="AN158" i="39"/>
  <c r="AB159" i="39"/>
  <c r="X158" i="39"/>
  <c r="AQ158" i="39"/>
  <c r="AG158" i="39"/>
  <c r="AJ158" i="39"/>
  <c r="AN159" i="39"/>
  <c r="AG159" i="39"/>
  <c r="AA158" i="39"/>
  <c r="AE158" i="39"/>
  <c r="AK158" i="39"/>
  <c r="AO159" i="39"/>
  <c r="AL159" i="39"/>
  <c r="W159" i="39"/>
  <c r="AO158" i="39"/>
  <c r="R159" i="39"/>
  <c r="AH159" i="39"/>
  <c r="AM158" i="39"/>
  <c r="AC158" i="39"/>
  <c r="AB158" i="39"/>
  <c r="T159" i="39"/>
  <c r="AE159" i="39"/>
  <c r="U159" i="39"/>
  <c r="AK159" i="39"/>
  <c r="AD158" i="39"/>
  <c r="Q158" i="39"/>
  <c r="S159" i="39"/>
  <c r="Y159" i="39"/>
  <c r="AM159" i="39"/>
  <c r="AC159" i="39"/>
  <c r="T158" i="39"/>
  <c r="AR159" i="39"/>
  <c r="AA159" i="39"/>
  <c r="Q159" i="39"/>
  <c r="AF159" i="39"/>
  <c r="AH158" i="39"/>
  <c r="AJ159" i="39"/>
  <c r="Y208" i="39"/>
  <c r="AO208" i="39"/>
  <c r="AC209" i="39"/>
  <c r="Q218" i="39"/>
  <c r="AG218" i="39"/>
  <c r="U219" i="39"/>
  <c r="AK219" i="39"/>
  <c r="Y228" i="39"/>
  <c r="AO228" i="39"/>
  <c r="AC229" i="39"/>
  <c r="Q238" i="39"/>
  <c r="AG238" i="39"/>
  <c r="U239" i="39"/>
  <c r="AK239" i="39"/>
  <c r="Y248" i="39"/>
  <c r="AO248" i="39"/>
  <c r="AC249" i="39"/>
  <c r="Q258" i="39"/>
  <c r="AG258" i="39"/>
  <c r="U259" i="39"/>
  <c r="AK259" i="39"/>
  <c r="R208" i="39"/>
  <c r="AH208" i="39"/>
  <c r="V209" i="39"/>
  <c r="AL209" i="39"/>
  <c r="S208" i="39"/>
  <c r="AI208" i="39"/>
  <c r="W209" i="39"/>
  <c r="AM209" i="39"/>
  <c r="AA218" i="39"/>
  <c r="AQ218" i="39"/>
  <c r="AE219" i="39"/>
  <c r="S228" i="39"/>
  <c r="AI228" i="39"/>
  <c r="W229" i="39"/>
  <c r="AM229" i="39"/>
  <c r="AA238" i="39"/>
  <c r="AQ238" i="39"/>
  <c r="AE239" i="39"/>
  <c r="S248" i="39"/>
  <c r="AI248" i="39"/>
  <c r="W249" i="39"/>
  <c r="AM249" i="39"/>
  <c r="AA258" i="39"/>
  <c r="AQ258" i="39"/>
  <c r="AE259" i="39"/>
  <c r="AB208" i="39"/>
  <c r="AH218" i="39"/>
  <c r="AL219" i="39"/>
  <c r="AP228" i="39"/>
  <c r="AC208" i="39"/>
  <c r="Q209" i="39"/>
  <c r="AG209" i="39"/>
  <c r="U218" i="39"/>
  <c r="AK218" i="39"/>
  <c r="Y219" i="39"/>
  <c r="AO219" i="39"/>
  <c r="AC228" i="39"/>
  <c r="Q229" i="39"/>
  <c r="AG229" i="39"/>
  <c r="U238" i="39"/>
  <c r="AK238" i="39"/>
  <c r="Y239" i="39"/>
  <c r="AO239" i="39"/>
  <c r="AC248" i="39"/>
  <c r="Q249" i="39"/>
  <c r="AG249" i="39"/>
  <c r="U258" i="39"/>
  <c r="AK258" i="39"/>
  <c r="Y259" i="39"/>
  <c r="AO259" i="39"/>
  <c r="V208" i="39"/>
  <c r="AL208" i="39"/>
  <c r="Z209" i="39"/>
  <c r="AP209" i="39"/>
  <c r="W208" i="39"/>
  <c r="AM208" i="39"/>
  <c r="AA209" i="39"/>
  <c r="AQ209" i="39"/>
  <c r="AE218" i="39"/>
  <c r="S219" i="39"/>
  <c r="AI219" i="39"/>
  <c r="W228" i="39"/>
  <c r="AM228" i="39"/>
  <c r="AA229" i="39"/>
  <c r="AQ229" i="39"/>
  <c r="AE238" i="39"/>
  <c r="S239" i="39"/>
  <c r="AI239" i="39"/>
  <c r="W248" i="39"/>
  <c r="AM248" i="39"/>
  <c r="AA249" i="39"/>
  <c r="AQ249" i="39"/>
  <c r="AE258" i="39"/>
  <c r="S259" i="39"/>
  <c r="AI259" i="39"/>
  <c r="AR208" i="39"/>
  <c r="AP218" i="39"/>
  <c r="R228" i="39"/>
  <c r="V229" i="39"/>
  <c r="Z238" i="39"/>
  <c r="AD239" i="39"/>
  <c r="AH248" i="39"/>
  <c r="AL249" i="39"/>
  <c r="AP258" i="39"/>
  <c r="AB218" i="39"/>
  <c r="AF219" i="39"/>
  <c r="AJ228" i="39"/>
  <c r="AN229" i="39"/>
  <c r="AR238" i="39"/>
  <c r="T248" i="39"/>
  <c r="X249" i="39"/>
  <c r="AB258" i="39"/>
  <c r="AF259" i="39"/>
  <c r="AN209" i="39"/>
  <c r="V218" i="39"/>
  <c r="Z219" i="39"/>
  <c r="AD228" i="39"/>
  <c r="AH229" i="39"/>
  <c r="AL238" i="39"/>
  <c r="AP239" i="39"/>
  <c r="R249" i="39"/>
  <c r="V258" i="39"/>
  <c r="Z259" i="39"/>
  <c r="AR239" i="39"/>
  <c r="T249" i="39"/>
  <c r="X258" i="39"/>
  <c r="Q208" i="39"/>
  <c r="AG208" i="39"/>
  <c r="U209" i="39"/>
  <c r="AK209" i="39"/>
  <c r="Y218" i="39"/>
  <c r="AO218" i="39"/>
  <c r="AC219" i="39"/>
  <c r="Q228" i="39"/>
  <c r="AG228" i="39"/>
  <c r="U229" i="39"/>
  <c r="AK229" i="39"/>
  <c r="Y238" i="39"/>
  <c r="AO238" i="39"/>
  <c r="AC239" i="39"/>
  <c r="Q248" i="39"/>
  <c r="AG248" i="39"/>
  <c r="U249" i="39"/>
  <c r="AK249" i="39"/>
  <c r="Y258" i="39"/>
  <c r="AO258" i="39"/>
  <c r="AC259" i="39"/>
  <c r="Z208" i="39"/>
  <c r="AP208" i="39"/>
  <c r="AD209" i="39"/>
  <c r="AA208" i="39"/>
  <c r="AQ208" i="39"/>
  <c r="AE209" i="39"/>
  <c r="S218" i="39"/>
  <c r="AI218" i="39"/>
  <c r="W219" i="39"/>
  <c r="AM219" i="39"/>
  <c r="AA228" i="39"/>
  <c r="AQ228" i="39"/>
  <c r="AE229" i="39"/>
  <c r="S238" i="39"/>
  <c r="AI238" i="39"/>
  <c r="W239" i="39"/>
  <c r="AM239" i="39"/>
  <c r="AA248" i="39"/>
  <c r="AQ248" i="39"/>
  <c r="AE249" i="39"/>
  <c r="S258" i="39"/>
  <c r="AI258" i="39"/>
  <c r="W259" i="39"/>
  <c r="AM259" i="39"/>
  <c r="AF209" i="39"/>
  <c r="R218" i="39"/>
  <c r="V219" i="39"/>
  <c r="Z228" i="39"/>
  <c r="AD229" i="39"/>
  <c r="AH238" i="39"/>
  <c r="AL239" i="39"/>
  <c r="AP248" i="39"/>
  <c r="R258" i="39"/>
  <c r="V259" i="39"/>
  <c r="AF208" i="39"/>
  <c r="AJ218" i="39"/>
  <c r="AN219" i="39"/>
  <c r="AR228" i="39"/>
  <c r="T238" i="39"/>
  <c r="X239" i="39"/>
  <c r="AB248" i="39"/>
  <c r="AF249" i="39"/>
  <c r="AJ258" i="39"/>
  <c r="AN259" i="39"/>
  <c r="T208" i="39"/>
  <c r="AD218" i="39"/>
  <c r="AH219" i="39"/>
  <c r="AL228" i="39"/>
  <c r="AP229" i="39"/>
  <c r="R239" i="39"/>
  <c r="V248" i="39"/>
  <c r="Z249" i="39"/>
  <c r="AD258" i="39"/>
  <c r="AH259" i="39"/>
  <c r="X218" i="39"/>
  <c r="AB259" i="39"/>
  <c r="X208" i="39"/>
  <c r="AJ219" i="39"/>
  <c r="AN228" i="39"/>
  <c r="AJ249" i="39"/>
  <c r="AB209" i="39"/>
  <c r="AB229" i="39"/>
  <c r="AR259" i="39"/>
  <c r="AN248" i="39"/>
  <c r="U208" i="39"/>
  <c r="AG219" i="39"/>
  <c r="AK228" i="39"/>
  <c r="Y249" i="39"/>
  <c r="AC258" i="39"/>
  <c r="R209" i="39"/>
  <c r="AA219" i="39"/>
  <c r="AE228" i="39"/>
  <c r="AQ239" i="39"/>
  <c r="S249" i="39"/>
  <c r="W258" i="39"/>
  <c r="AL229" i="39"/>
  <c r="V239" i="39"/>
  <c r="Z248" i="39"/>
  <c r="AL259" i="39"/>
  <c r="AJ209" i="39"/>
  <c r="T218" i="39"/>
  <c r="AF229" i="39"/>
  <c r="AJ238" i="39"/>
  <c r="X259" i="39"/>
  <c r="X209" i="39"/>
  <c r="Z229" i="39"/>
  <c r="AD238" i="39"/>
  <c r="AP249" i="39"/>
  <c r="R259" i="39"/>
  <c r="AR209" i="39"/>
  <c r="AJ229" i="39"/>
  <c r="AN238" i="39"/>
  <c r="AF218" i="39"/>
  <c r="AB249" i="39"/>
  <c r="AR219" i="39"/>
  <c r="X238" i="39"/>
  <c r="AJ239" i="39"/>
  <c r="AN258" i="39"/>
  <c r="AK208" i="39"/>
  <c r="Y229" i="39"/>
  <c r="AC238" i="39"/>
  <c r="AO249" i="39"/>
  <c r="Q259" i="39"/>
  <c r="AH209" i="39"/>
  <c r="AE208" i="39"/>
  <c r="AQ219" i="39"/>
  <c r="S229" i="39"/>
  <c r="W238" i="39"/>
  <c r="AI249" i="39"/>
  <c r="AM258" i="39"/>
  <c r="V249" i="39"/>
  <c r="Z258" i="39"/>
  <c r="AR218" i="39"/>
  <c r="T228" i="39"/>
  <c r="AF239" i="39"/>
  <c r="AJ248" i="39"/>
  <c r="AL218" i="39"/>
  <c r="Z239" i="39"/>
  <c r="AD248" i="39"/>
  <c r="AP259" i="39"/>
  <c r="T239" i="39"/>
  <c r="AB239" i="39"/>
  <c r="AR249" i="39"/>
  <c r="Y209" i="39"/>
  <c r="AC218" i="39"/>
  <c r="AO229" i="39"/>
  <c r="Q239" i="39"/>
  <c r="U248" i="39"/>
  <c r="AG259" i="39"/>
  <c r="S209" i="39"/>
  <c r="W218" i="39"/>
  <c r="AI229" i="39"/>
  <c r="AM238" i="39"/>
  <c r="AA259" i="39"/>
  <c r="Z218" i="39"/>
  <c r="R238" i="39"/>
  <c r="AD249" i="39"/>
  <c r="AH258" i="39"/>
  <c r="X219" i="39"/>
  <c r="AB228" i="39"/>
  <c r="AN239" i="39"/>
  <c r="AR248" i="39"/>
  <c r="T258" i="39"/>
  <c r="R219" i="39"/>
  <c r="V228" i="39"/>
  <c r="AH239" i="39"/>
  <c r="AL248" i="39"/>
  <c r="AF258" i="39"/>
  <c r="AN208" i="39"/>
  <c r="T229" i="39"/>
  <c r="AF238" i="39"/>
  <c r="AD208" i="39"/>
  <c r="AA239" i="39"/>
  <c r="AE248" i="39"/>
  <c r="AH228" i="39"/>
  <c r="AD259" i="39"/>
  <c r="AN249" i="39"/>
  <c r="AR258" i="39"/>
  <c r="AH249" i="39"/>
  <c r="AL258" i="39"/>
  <c r="AF228" i="39"/>
  <c r="AJ259" i="39"/>
  <c r="AQ259" i="39"/>
  <c r="AN218" i="39"/>
  <c r="X228" i="39"/>
  <c r="AG239" i="39"/>
  <c r="AI209" i="39"/>
  <c r="AP238" i="39"/>
  <c r="X229" i="39"/>
  <c r="AJ208" i="39"/>
  <c r="R229" i="39"/>
  <c r="AB219" i="39"/>
  <c r="AR229" i="39"/>
  <c r="AO209" i="39"/>
  <c r="Q219" i="39"/>
  <c r="U228" i="39"/>
  <c r="AD219" i="39"/>
  <c r="X248" i="39"/>
  <c r="AF248" i="39"/>
  <c r="T219" i="39"/>
  <c r="AK248" i="39"/>
  <c r="AM218" i="39"/>
  <c r="R248" i="39"/>
  <c r="T209" i="39"/>
  <c r="AB238" i="39"/>
  <c r="AP219" i="39"/>
  <c r="V238" i="39"/>
  <c r="T259" i="39"/>
  <c r="Q9" i="39"/>
  <c r="AL19" i="39"/>
  <c r="AE19" i="39"/>
  <c r="AR9" i="39"/>
  <c r="T19" i="39"/>
  <c r="AE39" i="39"/>
  <c r="Z39" i="39"/>
  <c r="AK9" i="39"/>
  <c r="R9" i="39"/>
  <c r="AN19" i="39"/>
  <c r="Q29" i="39"/>
  <c r="AF39" i="39"/>
  <c r="Y9" i="39"/>
  <c r="AM19" i="39"/>
  <c r="AB19" i="39"/>
  <c r="AM39" i="39"/>
  <c r="T39" i="39"/>
  <c r="T29" i="39"/>
  <c r="AC9" i="39"/>
  <c r="AF19" i="39"/>
  <c r="AR29" i="39"/>
  <c r="AP39" i="39"/>
  <c r="V29" i="39"/>
  <c r="AN39" i="39"/>
  <c r="X9" i="39"/>
  <c r="Z29" i="39"/>
  <c r="AH19" i="39"/>
  <c r="AA39" i="39"/>
  <c r="AH39" i="39"/>
  <c r="AG9" i="39"/>
  <c r="AJ19" i="39"/>
  <c r="AB39" i="39"/>
  <c r="AB29" i="39"/>
  <c r="AC19" i="39"/>
  <c r="AH9" i="39"/>
  <c r="AA9" i="39"/>
  <c r="AG29" i="39"/>
  <c r="S29" i="39"/>
  <c r="AL29" i="39"/>
  <c r="AK39" i="39"/>
  <c r="AL39" i="39"/>
  <c r="Y39" i="39"/>
  <c r="AO9" i="39"/>
  <c r="Q19" i="39"/>
  <c r="V9" i="39"/>
  <c r="AR19" i="39"/>
  <c r="U29" i="39"/>
  <c r="X29" i="39"/>
  <c r="AJ39" i="39"/>
  <c r="U19" i="39"/>
  <c r="Y29" i="39"/>
  <c r="AK19" i="39"/>
  <c r="AO29" i="39"/>
  <c r="AA29" i="39"/>
  <c r="AA19" i="39"/>
  <c r="Y19" i="39"/>
  <c r="AD9" i="39"/>
  <c r="W9" i="39"/>
  <c r="AC29" i="39"/>
  <c r="AD29" i="39"/>
  <c r="AN29" i="39"/>
  <c r="AR39" i="39"/>
  <c r="AC39" i="39"/>
  <c r="AD39" i="39"/>
  <c r="Q39" i="39"/>
  <c r="R39" i="39"/>
  <c r="Z19" i="39"/>
  <c r="AQ9" i="39"/>
  <c r="S19" i="39"/>
  <c r="AF9" i="39"/>
  <c r="AI29" i="39"/>
  <c r="S39" i="39"/>
  <c r="AP29" i="39"/>
  <c r="AG19" i="39"/>
  <c r="AL9" i="39"/>
  <c r="AE9" i="39"/>
  <c r="T9" i="39"/>
  <c r="AK29" i="39"/>
  <c r="W29" i="39"/>
  <c r="R29" i="39"/>
  <c r="AG39" i="39"/>
  <c r="AQ39" i="39"/>
  <c r="AO39" i="39"/>
  <c r="AJ29" i="39"/>
  <c r="Z9" i="39"/>
  <c r="U39" i="39"/>
  <c r="V39" i="39"/>
  <c r="AP9" i="39"/>
  <c r="R19" i="39"/>
  <c r="AN9" i="39"/>
  <c r="AO19" i="39"/>
  <c r="V19" i="39"/>
  <c r="AM9" i="39"/>
  <c r="AB9" i="39"/>
  <c r="AE29" i="39"/>
  <c r="AH29" i="39"/>
  <c r="U9" i="39"/>
  <c r="AP19" i="39"/>
  <c r="AI19" i="39"/>
  <c r="X19" i="39"/>
  <c r="AI39" i="39"/>
  <c r="AD19" i="39"/>
  <c r="W19" i="39"/>
  <c r="AJ9" i="39"/>
  <c r="AM29" i="39"/>
  <c r="W39" i="39"/>
  <c r="AQ19" i="39"/>
  <c r="X39" i="39"/>
  <c r="S9" i="39"/>
  <c r="AF29" i="39"/>
  <c r="AI9" i="39"/>
  <c r="AQ29" i="39"/>
  <c r="AD119" i="39"/>
  <c r="X129" i="39"/>
  <c r="AQ129" i="39"/>
  <c r="S139" i="39"/>
  <c r="Y139" i="39"/>
  <c r="AD139" i="39"/>
  <c r="AN149" i="39"/>
  <c r="Z139" i="39"/>
  <c r="Z129" i="39"/>
  <c r="AB109" i="39"/>
  <c r="AM139" i="39"/>
  <c r="AC139" i="39"/>
  <c r="W109" i="39"/>
  <c r="AL139" i="39"/>
  <c r="AD109" i="39"/>
  <c r="AN119" i="39"/>
  <c r="AA139" i="39"/>
  <c r="AR129" i="39"/>
  <c r="AN129" i="39"/>
  <c r="Q139" i="39"/>
  <c r="V149" i="39"/>
  <c r="AM119" i="39"/>
  <c r="AM109" i="39"/>
  <c r="AP139" i="39"/>
  <c r="R149" i="39"/>
  <c r="AR149" i="39"/>
  <c r="AR139" i="39"/>
  <c r="AK109" i="39"/>
  <c r="V129" i="39"/>
  <c r="X109" i="39"/>
  <c r="AI139" i="39"/>
  <c r="S109" i="39"/>
  <c r="AO139" i="39"/>
  <c r="Q149" i="39"/>
  <c r="AL149" i="39"/>
  <c r="AH149" i="39"/>
  <c r="Z109" i="39"/>
  <c r="AP129" i="39"/>
  <c r="AR109" i="39"/>
  <c r="T119" i="39"/>
  <c r="AO109" i="39"/>
  <c r="Q119" i="39"/>
  <c r="AE149" i="39"/>
  <c r="AA109" i="39"/>
  <c r="U109" i="39"/>
  <c r="U149" i="39"/>
  <c r="AH139" i="39"/>
  <c r="W119" i="39"/>
  <c r="V119" i="39"/>
  <c r="Q109" i="39"/>
  <c r="AQ139" i="39"/>
  <c r="S149" i="39"/>
  <c r="AG139" i="39"/>
  <c r="AM149" i="39"/>
  <c r="AC149" i="39"/>
  <c r="R139" i="39"/>
  <c r="AK129" i="39"/>
  <c r="U129" i="39"/>
  <c r="V139" i="39"/>
  <c r="AH129" i="39"/>
  <c r="T149" i="39"/>
  <c r="AH49" i="39"/>
  <c r="V109" i="39"/>
  <c r="AL129" i="39"/>
  <c r="AN109" i="39"/>
  <c r="AG109" i="39"/>
  <c r="AA149" i="39"/>
  <c r="AA119" i="39"/>
  <c r="U119" i="39"/>
  <c r="AG149" i="39"/>
  <c r="AP109" i="39"/>
  <c r="R119" i="39"/>
  <c r="AJ119" i="39"/>
  <c r="Y129" i="39"/>
  <c r="AI119" i="39"/>
  <c r="AC119" i="39"/>
  <c r="AK149" i="39"/>
  <c r="AP149" i="39"/>
  <c r="AB139" i="39"/>
  <c r="AL119" i="39"/>
  <c r="AF109" i="39"/>
  <c r="Y119" i="39"/>
  <c r="AI149" i="39"/>
  <c r="AI109" i="39"/>
  <c r="AC109" i="39"/>
  <c r="Y149" i="39"/>
  <c r="AE119" i="39"/>
  <c r="X149" i="39"/>
  <c r="Z119" i="39"/>
  <c r="AG119" i="39"/>
  <c r="AB119" i="39"/>
  <c r="AQ109" i="39"/>
  <c r="AJ129" i="39"/>
  <c r="AD149" i="39"/>
  <c r="AR119" i="39"/>
  <c r="AL109" i="39"/>
  <c r="AF119" i="39"/>
  <c r="AO119" i="39"/>
  <c r="Q129" i="39"/>
  <c r="AQ149" i="39"/>
  <c r="AG129" i="39"/>
  <c r="AC129" i="39"/>
  <c r="AF139" i="39"/>
  <c r="AE129" i="39"/>
  <c r="AB149" i="39"/>
  <c r="AH119" i="39"/>
  <c r="AB129" i="39"/>
  <c r="W139" i="39"/>
  <c r="AM129" i="39"/>
  <c r="AI129" i="39"/>
  <c r="AE109" i="39"/>
  <c r="AN139" i="39"/>
  <c r="AJ139" i="39"/>
  <c r="AD129" i="39"/>
  <c r="X119" i="39"/>
  <c r="AF129" i="39"/>
  <c r="AQ119" i="39"/>
  <c r="S129" i="39"/>
  <c r="AK119" i="39"/>
  <c r="AO149" i="39"/>
  <c r="AJ149" i="39"/>
  <c r="T109" i="39"/>
  <c r="AO129" i="39"/>
  <c r="AF149" i="39"/>
  <c r="AP119" i="39"/>
  <c r="R129" i="39"/>
  <c r="T139" i="39"/>
  <c r="T129" i="39"/>
  <c r="AA129" i="39"/>
  <c r="AN49" i="39"/>
  <c r="Q49" i="39"/>
  <c r="W49" i="39"/>
  <c r="Z49" i="39"/>
  <c r="AJ49" i="39"/>
  <c r="T49" i="39"/>
  <c r="U49" i="39"/>
  <c r="AD49" i="39"/>
  <c r="AE49" i="39"/>
  <c r="AE139" i="39"/>
  <c r="AC49" i="39"/>
  <c r="V49" i="39"/>
  <c r="AA49" i="39"/>
  <c r="AO49" i="39"/>
  <c r="AL49" i="39"/>
  <c r="AR49" i="39"/>
  <c r="AG49" i="39"/>
  <c r="X139" i="39"/>
  <c r="W149" i="39"/>
  <c r="Y109" i="39"/>
  <c r="U139" i="39"/>
  <c r="S119" i="39"/>
  <c r="R109" i="39"/>
  <c r="R49" i="39"/>
  <c r="Y49" i="39"/>
  <c r="S49" i="39"/>
  <c r="AP49" i="39"/>
  <c r="AB49" i="39"/>
  <c r="AQ49" i="39"/>
  <c r="X49" i="39"/>
  <c r="AH109" i="39"/>
  <c r="Z149" i="39"/>
  <c r="AI49" i="39"/>
  <c r="AF49" i="39"/>
  <c r="AM49" i="39"/>
  <c r="AK49" i="39"/>
  <c r="AK139" i="39"/>
  <c r="W129" i="39"/>
  <c r="AJ109" i="39"/>
  <c r="K6" i="39"/>
  <c r="W60" i="39" s="1"/>
  <c r="N699" i="39"/>
  <c r="N691" i="39"/>
  <c r="N631" i="39"/>
  <c r="N682" i="39"/>
  <c r="N650" i="39"/>
  <c r="N689" i="39"/>
  <c r="N657" i="39"/>
  <c r="N634" i="39"/>
  <c r="N618" i="39"/>
  <c r="O334" i="39"/>
  <c r="M234" i="39"/>
  <c r="O157" i="39"/>
  <c r="M57" i="39"/>
  <c r="O67" i="39"/>
  <c r="O426" i="39"/>
  <c r="M326" i="39"/>
  <c r="O335" i="39"/>
  <c r="M235" i="39"/>
  <c r="O246" i="39"/>
  <c r="M146" i="39"/>
  <c r="N707" i="39"/>
  <c r="N687" i="39"/>
  <c r="N655" i="39"/>
  <c r="N633" i="39"/>
  <c r="N617" i="39"/>
  <c r="M517" i="39"/>
  <c r="N686" i="39"/>
  <c r="N654" i="39"/>
  <c r="N693" i="39"/>
  <c r="N661" i="39"/>
  <c r="N636" i="39"/>
  <c r="N620" i="39"/>
  <c r="N700" i="39"/>
  <c r="N668" i="39"/>
  <c r="O419" i="39"/>
  <c r="M319" i="39"/>
  <c r="N675" i="39"/>
  <c r="N706" i="39"/>
  <c r="N635" i="39"/>
  <c r="N698" i="39"/>
  <c r="N658" i="39"/>
  <c r="N697" i="39"/>
  <c r="N665" i="39"/>
  <c r="N638" i="39"/>
  <c r="N622" i="39"/>
  <c r="O328" i="39"/>
  <c r="M228" i="39"/>
  <c r="O331" i="39"/>
  <c r="M231" i="39"/>
  <c r="AS38" i="39"/>
  <c r="AT38" i="39" s="1"/>
  <c r="N672" i="39"/>
  <c r="O423" i="39"/>
  <c r="M323" i="39"/>
  <c r="N704" i="39"/>
  <c r="N679" i="39"/>
  <c r="N647" i="39"/>
  <c r="N629" i="39"/>
  <c r="N613" i="39"/>
  <c r="M513" i="39"/>
  <c r="N678" i="39"/>
  <c r="N646" i="39"/>
  <c r="N685" i="39"/>
  <c r="N653" i="39"/>
  <c r="N632" i="39"/>
  <c r="N616" i="39"/>
  <c r="M516" i="39"/>
  <c r="N692" i="39"/>
  <c r="N660" i="39"/>
  <c r="O330" i="39"/>
  <c r="M230" i="39"/>
  <c r="O337" i="39"/>
  <c r="M237" i="39"/>
  <c r="N639" i="39"/>
  <c r="O420" i="39"/>
  <c r="M320" i="39"/>
  <c r="O155" i="39"/>
  <c r="M55" i="39"/>
  <c r="O65" i="39"/>
  <c r="O241" i="39"/>
  <c r="M141" i="39"/>
  <c r="AS108" i="39"/>
  <c r="AT108" i="39" s="1"/>
  <c r="O240" i="39"/>
  <c r="M140" i="39"/>
  <c r="O422" i="39"/>
  <c r="M322" i="39"/>
  <c r="N680" i="39"/>
  <c r="N648" i="39"/>
  <c r="O329" i="39"/>
  <c r="M229" i="39"/>
  <c r="N659" i="39"/>
  <c r="N690" i="39"/>
  <c r="O152" i="39"/>
  <c r="O62" i="39"/>
  <c r="M52" i="39"/>
  <c r="O333" i="39"/>
  <c r="M233" i="39"/>
  <c r="D31" i="39"/>
  <c r="C32" i="39"/>
  <c r="O153" i="39"/>
  <c r="M53" i="39"/>
  <c r="O63" i="39"/>
  <c r="N623" i="39"/>
  <c r="N644" i="39"/>
  <c r="N611" i="39"/>
  <c r="M511" i="39"/>
  <c r="N666" i="39"/>
  <c r="N705" i="39"/>
  <c r="N673" i="39"/>
  <c r="N643" i="39"/>
  <c r="N626" i="39"/>
  <c r="N610" i="39"/>
  <c r="M510" i="39"/>
  <c r="M147" i="39"/>
  <c r="O247" i="39"/>
  <c r="O421" i="39"/>
  <c r="M321" i="39"/>
  <c r="O156" i="39"/>
  <c r="O66" i="39"/>
  <c r="M56" i="39"/>
  <c r="O332" i="39"/>
  <c r="M232" i="39"/>
  <c r="N703" i="39"/>
  <c r="N671" i="39"/>
  <c r="N641" i="39"/>
  <c r="N625" i="39"/>
  <c r="N609" i="39"/>
  <c r="M509" i="39"/>
  <c r="N670" i="39"/>
  <c r="O424" i="39"/>
  <c r="M324" i="39"/>
  <c r="N677" i="39"/>
  <c r="N645" i="39"/>
  <c r="N628" i="39"/>
  <c r="N612" i="39"/>
  <c r="M512" i="39"/>
  <c r="N684" i="39"/>
  <c r="N652" i="39"/>
  <c r="O154" i="39"/>
  <c r="M54" i="39"/>
  <c r="O64" i="39"/>
  <c r="N667" i="39"/>
  <c r="N619" i="39"/>
  <c r="N674" i="39"/>
  <c r="N642" i="39"/>
  <c r="N681" i="39"/>
  <c r="N649" i="39"/>
  <c r="N630" i="39"/>
  <c r="N614" i="39"/>
  <c r="M514" i="39"/>
  <c r="AS128" i="39"/>
  <c r="AT128" i="39" s="1"/>
  <c r="O239" i="39"/>
  <c r="M139" i="39"/>
  <c r="O418" i="39"/>
  <c r="M318" i="39"/>
  <c r="O148" i="39"/>
  <c r="O58" i="39"/>
  <c r="M48" i="39"/>
  <c r="N688" i="39"/>
  <c r="N656" i="39"/>
  <c r="O336" i="39"/>
  <c r="M236" i="39"/>
  <c r="N695" i="39"/>
  <c r="N663" i="39"/>
  <c r="N637" i="39"/>
  <c r="N621" i="39"/>
  <c r="N694" i="39"/>
  <c r="N662" i="39"/>
  <c r="N701" i="39"/>
  <c r="N669" i="39"/>
  <c r="N640" i="39"/>
  <c r="N624" i="39"/>
  <c r="N608" i="39"/>
  <c r="M508" i="39"/>
  <c r="N676" i="39"/>
  <c r="O427" i="39"/>
  <c r="M327" i="39"/>
  <c r="M143" i="39"/>
  <c r="O243" i="39"/>
  <c r="N683" i="39"/>
  <c r="N615" i="39"/>
  <c r="M515" i="39"/>
  <c r="M145" i="39"/>
  <c r="O245" i="39"/>
  <c r="AS118" i="39"/>
  <c r="AT118" i="39" s="1"/>
  <c r="O150" i="39"/>
  <c r="M50" i="39"/>
  <c r="O60" i="39"/>
  <c r="O425" i="39"/>
  <c r="M325" i="39"/>
  <c r="N696" i="39"/>
  <c r="N664" i="39"/>
  <c r="O244" i="39"/>
  <c r="M144" i="39"/>
  <c r="N702" i="39"/>
  <c r="N627" i="39"/>
  <c r="O242" i="39"/>
  <c r="M142" i="39"/>
  <c r="O149" i="39"/>
  <c r="M49" i="39"/>
  <c r="O59" i="39"/>
  <c r="O238" i="39"/>
  <c r="M138" i="39"/>
  <c r="N651" i="39"/>
  <c r="O151" i="39"/>
  <c r="M51" i="39"/>
  <c r="O61" i="39"/>
  <c r="K4" i="36"/>
  <c r="AJ8" i="36" s="1"/>
  <c r="AD8" i="36"/>
  <c r="Y28" i="36"/>
  <c r="AB28" i="36"/>
  <c r="Y8" i="36"/>
  <c r="AB8" i="36"/>
  <c r="V28" i="36"/>
  <c r="AQ28" i="36"/>
  <c r="AR8" i="36"/>
  <c r="AL8" i="36"/>
  <c r="Q28" i="36"/>
  <c r="T28" i="36"/>
  <c r="Z8" i="36"/>
  <c r="U8" i="36"/>
  <c r="AD28" i="36"/>
  <c r="AI28" i="36"/>
  <c r="AE18" i="36"/>
  <c r="AG18" i="36"/>
  <c r="AI18" i="36"/>
  <c r="R18" i="36"/>
  <c r="AB18" i="36"/>
  <c r="AL18" i="36"/>
  <c r="T18" i="36"/>
  <c r="D29" i="36"/>
  <c r="O56" i="36"/>
  <c r="O146" i="36"/>
  <c r="O246" i="36" s="1"/>
  <c r="O346" i="36" s="1"/>
  <c r="O446" i="36" s="1"/>
  <c r="O546" i="36" s="1"/>
  <c r="O646" i="36" s="1"/>
  <c r="O746" i="36" s="1"/>
  <c r="O846" i="36" s="1"/>
  <c r="O946" i="36" s="1"/>
  <c r="O54" i="36"/>
  <c r="O144" i="36"/>
  <c r="O244" i="36" s="1"/>
  <c r="O344" i="36" s="1"/>
  <c r="O444" i="36" s="1"/>
  <c r="O544" i="36" s="1"/>
  <c r="O644" i="36" s="1"/>
  <c r="O744" i="36" s="1"/>
  <c r="O844" i="36" s="1"/>
  <c r="O944" i="36" s="1"/>
  <c r="O149" i="36"/>
  <c r="O249" i="36" s="1"/>
  <c r="O349" i="36" s="1"/>
  <c r="O449" i="36" s="1"/>
  <c r="O549" i="36" s="1"/>
  <c r="O649" i="36" s="1"/>
  <c r="O749" i="36" s="1"/>
  <c r="O849" i="36" s="1"/>
  <c r="O949" i="36" s="1"/>
  <c r="O59" i="36"/>
  <c r="O153" i="36"/>
  <c r="O253" i="36" s="1"/>
  <c r="O353" i="36" s="1"/>
  <c r="O453" i="36" s="1"/>
  <c r="O553" i="36" s="1"/>
  <c r="O653" i="36" s="1"/>
  <c r="O753" i="36" s="1"/>
  <c r="O853" i="36" s="1"/>
  <c r="O953" i="36" s="1"/>
  <c r="O63" i="36"/>
  <c r="O140" i="36"/>
  <c r="O240" i="36" s="1"/>
  <c r="O340" i="36" s="1"/>
  <c r="O440" i="36" s="1"/>
  <c r="O540" i="36" s="1"/>
  <c r="O640" i="36" s="1"/>
  <c r="O740" i="36" s="1"/>
  <c r="O840" i="36" s="1"/>
  <c r="O940" i="36" s="1"/>
  <c r="O50" i="36"/>
  <c r="O48" i="36"/>
  <c r="O138" i="36"/>
  <c r="O238" i="36" s="1"/>
  <c r="O338" i="36" s="1"/>
  <c r="O438" i="36" s="1"/>
  <c r="O538" i="36" s="1"/>
  <c r="O638" i="36" s="1"/>
  <c r="O738" i="36" s="1"/>
  <c r="O838" i="36" s="1"/>
  <c r="O938" i="36" s="1"/>
  <c r="O161" i="36"/>
  <c r="O261" i="36" s="1"/>
  <c r="O361" i="36" s="1"/>
  <c r="O461" i="36" s="1"/>
  <c r="O561" i="36" s="1"/>
  <c r="O661" i="36" s="1"/>
  <c r="O761" i="36" s="1"/>
  <c r="O861" i="36" s="1"/>
  <c r="O961" i="36" s="1"/>
  <c r="O71" i="36"/>
  <c r="O157" i="36"/>
  <c r="O257" i="36" s="1"/>
  <c r="O357" i="36" s="1"/>
  <c r="O457" i="36" s="1"/>
  <c r="O557" i="36" s="1"/>
  <c r="O657" i="36" s="1"/>
  <c r="O757" i="36" s="1"/>
  <c r="O857" i="36" s="1"/>
  <c r="O957" i="36" s="1"/>
  <c r="O67" i="36"/>
  <c r="CG34" i="35"/>
  <c r="CQ26" i="35"/>
  <c r="CQ34" i="35"/>
  <c r="CQ49" i="35" s="1"/>
  <c r="CQ42" i="35"/>
  <c r="BU15" i="35"/>
  <c r="BU48" i="35" s="1"/>
  <c r="BU19" i="35"/>
  <c r="BU26" i="35"/>
  <c r="BU42" i="35"/>
  <c r="BZ9" i="35"/>
  <c r="BV18" i="35"/>
  <c r="BX18" i="35"/>
  <c r="CB18" i="35"/>
  <c r="CB26" i="35"/>
  <c r="CC19" i="35"/>
  <c r="CC42" i="35"/>
  <c r="CM18" i="35"/>
  <c r="CM26" i="35"/>
  <c r="CM34" i="35"/>
  <c r="CM42" i="35"/>
  <c r="CI15" i="35"/>
  <c r="CI48" i="35" s="1"/>
  <c r="CI43" i="35"/>
  <c r="CK43" i="35"/>
  <c r="CT15" i="35"/>
  <c r="CT43" i="35"/>
  <c r="CV43" i="35"/>
  <c r="CE18" i="35"/>
  <c r="CE26" i="35"/>
  <c r="CE34" i="35"/>
  <c r="CR18" i="35"/>
  <c r="CR26" i="35"/>
  <c r="CO9" i="35"/>
  <c r="BX33" i="35"/>
  <c r="BV33" i="35"/>
  <c r="CN49" i="35"/>
  <c r="CJ15" i="35"/>
  <c r="CJ48" i="35" s="1"/>
  <c r="CS15" i="35"/>
  <c r="CX9" i="35"/>
  <c r="BX42" i="35"/>
  <c r="BV42" i="35"/>
  <c r="BS34" i="35"/>
  <c r="BS42" i="35"/>
  <c r="CG15" i="35"/>
  <c r="CG48" i="35" s="1"/>
  <c r="CG42" i="35"/>
  <c r="CA9" i="35"/>
  <c r="BV19" i="35"/>
  <c r="BX19" i="35"/>
  <c r="CQ15" i="35"/>
  <c r="CQ19" i="35"/>
  <c r="CQ43" i="35"/>
  <c r="DA45" i="35"/>
  <c r="DA43" i="35"/>
  <c r="DA42" i="35"/>
  <c r="DA41" i="35"/>
  <c r="DA44" i="35"/>
  <c r="DA40" i="35"/>
  <c r="DA39" i="35"/>
  <c r="DA38" i="35"/>
  <c r="DA37" i="35"/>
  <c r="DA36" i="35"/>
  <c r="DA35" i="35"/>
  <c r="DA34" i="35"/>
  <c r="DA33" i="35"/>
  <c r="DA32" i="35"/>
  <c r="DA31" i="35"/>
  <c r="DA30" i="35"/>
  <c r="DA29" i="35"/>
  <c r="DA28" i="35"/>
  <c r="DA27" i="35"/>
  <c r="DA26" i="35"/>
  <c r="DA25" i="35"/>
  <c r="DA24" i="35"/>
  <c r="DA23" i="35"/>
  <c r="DA22" i="35"/>
  <c r="DA21" i="35"/>
  <c r="DA20" i="35"/>
  <c r="DA19" i="35"/>
  <c r="DA18" i="35"/>
  <c r="DA17" i="35"/>
  <c r="DA16" i="35"/>
  <c r="DA15" i="35"/>
  <c r="DA14" i="35"/>
  <c r="DA13" i="35"/>
  <c r="DA12" i="35"/>
  <c r="DA11" i="35"/>
  <c r="BU43" i="35"/>
  <c r="CB48" i="35"/>
  <c r="CB15" i="35"/>
  <c r="CB19" i="35"/>
  <c r="CB34" i="35"/>
  <c r="CB42" i="35"/>
  <c r="CC15" i="35"/>
  <c r="CC43" i="35"/>
  <c r="CM15" i="35"/>
  <c r="CM19" i="35"/>
  <c r="CM43" i="35"/>
  <c r="CM49" i="35" s="1"/>
  <c r="CV18" i="35"/>
  <c r="CV26" i="35"/>
  <c r="CV34" i="35"/>
  <c r="CZ9" i="35"/>
  <c r="BX44" i="35"/>
  <c r="BV44" i="35"/>
  <c r="CD18" i="35"/>
  <c r="CD34" i="35"/>
  <c r="CD44" i="35"/>
  <c r="CE48" i="35"/>
  <c r="CE15" i="35"/>
  <c r="CE19" i="35"/>
  <c r="CE43" i="35"/>
  <c r="CR15" i="35"/>
  <c r="CR19" i="35"/>
  <c r="CR42" i="35"/>
  <c r="CR49" i="35" s="1"/>
  <c r="CF48" i="35"/>
  <c r="CL49" i="35"/>
  <c r="CN15" i="35"/>
  <c r="CU49" i="35"/>
  <c r="CP9" i="35"/>
  <c r="BV34" i="35"/>
  <c r="BX34" i="35"/>
  <c r="BS15" i="35"/>
  <c r="BS48" i="35" s="1"/>
  <c r="CH9" i="35"/>
  <c r="BV26" i="35"/>
  <c r="BX26" i="35"/>
  <c r="CB43" i="35"/>
  <c r="CK18" i="35"/>
  <c r="CK26" i="35"/>
  <c r="CK34" i="35"/>
  <c r="CT18" i="35"/>
  <c r="CT26" i="35"/>
  <c r="CT34" i="35"/>
  <c r="CV19" i="35"/>
  <c r="BY9" i="35"/>
  <c r="BX17" i="35"/>
  <c r="BV17" i="35"/>
  <c r="CD17" i="35"/>
  <c r="CD19" i="35"/>
  <c r="CD42" i="35"/>
  <c r="CE44" i="35"/>
  <c r="BT9" i="35"/>
  <c r="BV12" i="35"/>
  <c r="BX12" i="35"/>
  <c r="BX48" i="35" s="1"/>
  <c r="CR12" i="35"/>
  <c r="BW9" i="35"/>
  <c r="BV15" i="35"/>
  <c r="BX15" i="35"/>
  <c r="CL15" i="35"/>
  <c r="CL48" i="35" s="1"/>
  <c r="CU15" i="35"/>
  <c r="CY9" i="35"/>
  <c r="BX43" i="35"/>
  <c r="BV43" i="35"/>
  <c r="BU34" i="35"/>
  <c r="CC18" i="35"/>
  <c r="CC48" i="35" s="1"/>
  <c r="CC26" i="35"/>
  <c r="CC34" i="35"/>
  <c r="CI18" i="35"/>
  <c r="CI26" i="35"/>
  <c r="CI34" i="35"/>
  <c r="CI42" i="35"/>
  <c r="CK48" i="35"/>
  <c r="CK15" i="35"/>
  <c r="CK19" i="35"/>
  <c r="CK42" i="35"/>
  <c r="CT19" i="35"/>
  <c r="CT42" i="35"/>
  <c r="CT49" i="35" s="1"/>
  <c r="CV42" i="35"/>
  <c r="CV49" i="35" s="1"/>
  <c r="CD15" i="35"/>
  <c r="CD48" i="35" s="1"/>
  <c r="CD43" i="35"/>
  <c r="CE17" i="35"/>
  <c r="CR17" i="35"/>
  <c r="CR44" i="35"/>
  <c r="CW9" i="35"/>
  <c r="BX41" i="35"/>
  <c r="BV41" i="35"/>
  <c r="BV16" i="35"/>
  <c r="BV11" i="35"/>
  <c r="BV14" i="35"/>
  <c r="BV25" i="35"/>
  <c r="BV13" i="35"/>
  <c r="AK52" i="34"/>
  <c r="AT52" i="34"/>
  <c r="AM52" i="34"/>
  <c r="AR52" i="34"/>
  <c r="DM15" i="34"/>
  <c r="CY57" i="34"/>
  <c r="CI57" i="34"/>
  <c r="BS57" i="34"/>
  <c r="BW4" i="34"/>
  <c r="DM11" i="34"/>
  <c r="BW3" i="34"/>
  <c r="BW2" i="34"/>
  <c r="AK53" i="34"/>
  <c r="U53" i="34"/>
  <c r="U51" i="34"/>
  <c r="DF57" i="34"/>
  <c r="CP57" i="34"/>
  <c r="BZ57" i="34"/>
  <c r="DM18" i="34"/>
  <c r="DM19" i="34"/>
  <c r="DM29" i="34"/>
  <c r="DM31" i="34"/>
  <c r="DM36" i="34"/>
  <c r="DM34" i="34"/>
  <c r="DM40" i="34"/>
  <c r="DM46" i="34"/>
  <c r="DM50" i="34"/>
  <c r="DM54" i="34"/>
  <c r="AR53" i="34"/>
  <c r="AB53" i="34"/>
  <c r="AB51" i="34"/>
  <c r="L53" i="34"/>
  <c r="L51" i="34"/>
  <c r="CW57" i="34"/>
  <c r="CG57" i="34"/>
  <c r="AM53" i="34"/>
  <c r="W53" i="34"/>
  <c r="W51" i="34"/>
  <c r="DL57" i="34"/>
  <c r="CV57" i="34"/>
  <c r="CF57" i="34"/>
  <c r="AT53" i="34"/>
  <c r="AD53" i="34"/>
  <c r="AD51" i="34"/>
  <c r="N53" i="34"/>
  <c r="N51" i="34"/>
  <c r="AO52" i="34"/>
  <c r="AH52" i="34"/>
  <c r="AX52" i="34"/>
  <c r="AQ52" i="34"/>
  <c r="AF52" i="34"/>
  <c r="AV52" i="34"/>
  <c r="DK57" i="34"/>
  <c r="CU57" i="34"/>
  <c r="CE57" i="34"/>
  <c r="AG53" i="34"/>
  <c r="Q53" i="34"/>
  <c r="Q51" i="34"/>
  <c r="DM17" i="34"/>
  <c r="DB57" i="34"/>
  <c r="CL57" i="34"/>
  <c r="BV57" i="34"/>
  <c r="DM20" i="34"/>
  <c r="DM21" i="34"/>
  <c r="DM26" i="34"/>
  <c r="DM28" i="34"/>
  <c r="DM39" i="34"/>
  <c r="DM38" i="34"/>
  <c r="DM43" i="34"/>
  <c r="DM47" i="34"/>
  <c r="DM51" i="34"/>
  <c r="DM55" i="34"/>
  <c r="AN53" i="34"/>
  <c r="X51" i="34"/>
  <c r="X53" i="34"/>
  <c r="DI57" i="34"/>
  <c r="CS57" i="34"/>
  <c r="CC57" i="34"/>
  <c r="AY53" i="34"/>
  <c r="AI53" i="34"/>
  <c r="S53" i="34"/>
  <c r="S51" i="34"/>
  <c r="DH57" i="34"/>
  <c r="CR57" i="34"/>
  <c r="CB57" i="34"/>
  <c r="AP53" i="34"/>
  <c r="Z53" i="34"/>
  <c r="Z51" i="34"/>
  <c r="AS52" i="34"/>
  <c r="AL52" i="34"/>
  <c r="AE52" i="34"/>
  <c r="AU52" i="34"/>
  <c r="AJ52" i="34"/>
  <c r="DM13" i="34"/>
  <c r="DG57" i="34"/>
  <c r="CQ57" i="34"/>
  <c r="CA57" i="34"/>
  <c r="AS53" i="34"/>
  <c r="AC53" i="34"/>
  <c r="AC51" i="34"/>
  <c r="M53" i="34"/>
  <c r="M51" i="34"/>
  <c r="CX57" i="34"/>
  <c r="CH57" i="34"/>
  <c r="DM22" i="34"/>
  <c r="DM24" i="34"/>
  <c r="DM30" i="34"/>
  <c r="DM32" i="34"/>
  <c r="DM33" i="34"/>
  <c r="DM41" i="34"/>
  <c r="DM44" i="34"/>
  <c r="DM48" i="34"/>
  <c r="DM52" i="34"/>
  <c r="DM56" i="34"/>
  <c r="AJ53" i="34"/>
  <c r="T51" i="34"/>
  <c r="T53" i="34"/>
  <c r="DE57" i="34"/>
  <c r="CO57" i="34"/>
  <c r="BY57" i="34"/>
  <c r="AU53" i="34"/>
  <c r="AE53" i="34"/>
  <c r="AE51" i="34"/>
  <c r="O53" i="34"/>
  <c r="O51" i="34"/>
  <c r="DM16" i="34"/>
  <c r="DD57" i="34"/>
  <c r="CN57" i="34"/>
  <c r="BX57" i="34"/>
  <c r="AL53" i="34"/>
  <c r="V53" i="34"/>
  <c r="V51" i="34"/>
  <c r="AG52" i="34"/>
  <c r="AW52" i="34"/>
  <c r="AP52" i="34"/>
  <c r="AI52" i="34"/>
  <c r="AY52" i="34"/>
  <c r="AN52" i="34"/>
  <c r="DC57" i="34"/>
  <c r="CM57" i="34"/>
  <c r="BW57" i="34"/>
  <c r="AO53" i="34"/>
  <c r="Y53" i="34"/>
  <c r="Y51" i="34"/>
  <c r="DJ57" i="34"/>
  <c r="CT57" i="34"/>
  <c r="CD57" i="34"/>
  <c r="DM23" i="34"/>
  <c r="DM25" i="34"/>
  <c r="DM27" i="34"/>
  <c r="DM35" i="34"/>
  <c r="DM37" i="34"/>
  <c r="DM42" i="34"/>
  <c r="DM45" i="34"/>
  <c r="DM49" i="34"/>
  <c r="DM53" i="34"/>
  <c r="AV53" i="34"/>
  <c r="AF53" i="34"/>
  <c r="P51" i="34"/>
  <c r="P53" i="34"/>
  <c r="DM12" i="34"/>
  <c r="DA57" i="34"/>
  <c r="CK57" i="34"/>
  <c r="BU57" i="34"/>
  <c r="AQ53" i="34"/>
  <c r="AA53" i="34"/>
  <c r="AA51" i="34"/>
  <c r="CZ57" i="34"/>
  <c r="CJ57" i="34"/>
  <c r="BT57" i="34"/>
  <c r="AX53" i="34"/>
  <c r="AH53" i="34"/>
  <c r="R53" i="34"/>
  <c r="R51" i="34"/>
  <c r="L42" i="33"/>
  <c r="P42" i="33"/>
  <c r="T42" i="33"/>
  <c r="X42" i="33"/>
  <c r="AB42" i="33"/>
  <c r="AF42" i="33"/>
  <c r="AJ42" i="33"/>
  <c r="AN42" i="33"/>
  <c r="AR42" i="33"/>
  <c r="AV42" i="33"/>
  <c r="M42" i="33"/>
  <c r="Q42" i="33"/>
  <c r="U42" i="33"/>
  <c r="Y42" i="33"/>
  <c r="AC42" i="33"/>
  <c r="AG42" i="33"/>
  <c r="AK42" i="33"/>
  <c r="AO42" i="33"/>
  <c r="AS42" i="33"/>
  <c r="AW42" i="33"/>
  <c r="N42" i="33"/>
  <c r="R42" i="33"/>
  <c r="V42" i="33"/>
  <c r="Z42" i="33"/>
  <c r="AD42" i="33"/>
  <c r="AH42" i="33"/>
  <c r="AL42" i="33"/>
  <c r="AP42" i="33"/>
  <c r="AT42" i="33"/>
  <c r="AX42" i="33"/>
  <c r="O42" i="33"/>
  <c r="S42" i="33"/>
  <c r="W42" i="33"/>
  <c r="AA42" i="33"/>
  <c r="AE42" i="33"/>
  <c r="AI42" i="33"/>
  <c r="AM42" i="33"/>
  <c r="AQ42" i="33"/>
  <c r="AU42" i="33"/>
  <c r="AY42" i="33"/>
  <c r="L43" i="33"/>
  <c r="P43" i="33"/>
  <c r="T43" i="33"/>
  <c r="X43" i="33"/>
  <c r="AB43" i="33"/>
  <c r="AF43" i="33"/>
  <c r="AJ43" i="33"/>
  <c r="AN43" i="33"/>
  <c r="AR43" i="33"/>
  <c r="AV43" i="33"/>
  <c r="M43" i="33"/>
  <c r="Q43" i="33"/>
  <c r="U43" i="33"/>
  <c r="Y43" i="33"/>
  <c r="AC43" i="33"/>
  <c r="AG43" i="33"/>
  <c r="AK43" i="33"/>
  <c r="AO43" i="33"/>
  <c r="AS43" i="33"/>
  <c r="AW43" i="33"/>
  <c r="N43" i="33"/>
  <c r="R43" i="33"/>
  <c r="V43" i="33"/>
  <c r="Z43" i="33"/>
  <c r="AD43" i="33"/>
  <c r="AH43" i="33"/>
  <c r="AL43" i="33"/>
  <c r="AP43" i="33"/>
  <c r="AT43" i="33"/>
  <c r="AX43" i="33"/>
  <c r="O43" i="33"/>
  <c r="S43" i="33"/>
  <c r="W43" i="33"/>
  <c r="AA43" i="33"/>
  <c r="AE43" i="33"/>
  <c r="AI43" i="33"/>
  <c r="AM43" i="33"/>
  <c r="AQ43" i="33"/>
  <c r="AU43" i="33"/>
  <c r="AY43" i="33"/>
  <c r="L38" i="33"/>
  <c r="P38" i="33"/>
  <c r="T38" i="33"/>
  <c r="X38" i="33"/>
  <c r="AB38" i="33"/>
  <c r="AF38" i="33"/>
  <c r="AJ38" i="33"/>
  <c r="AN38" i="33"/>
  <c r="AR38" i="33"/>
  <c r="AV38" i="33"/>
  <c r="M38" i="33"/>
  <c r="Q38" i="33"/>
  <c r="U38" i="33"/>
  <c r="Y38" i="33"/>
  <c r="AC38" i="33"/>
  <c r="AG38" i="33"/>
  <c r="AK38" i="33"/>
  <c r="AO38" i="33"/>
  <c r="AS38" i="33"/>
  <c r="AW38" i="33"/>
  <c r="N38" i="33"/>
  <c r="R38" i="33"/>
  <c r="V38" i="33"/>
  <c r="Z38" i="33"/>
  <c r="AD38" i="33"/>
  <c r="AH38" i="33"/>
  <c r="AL38" i="33"/>
  <c r="AP38" i="33"/>
  <c r="AT38" i="33"/>
  <c r="AX38" i="33"/>
  <c r="O38" i="33"/>
  <c r="S38" i="33"/>
  <c r="W38" i="33"/>
  <c r="AA38" i="33"/>
  <c r="AE38" i="33"/>
  <c r="AI38" i="33"/>
  <c r="AM38" i="33"/>
  <c r="AQ38" i="33"/>
  <c r="AU38" i="33"/>
  <c r="AY38" i="33"/>
  <c r="L39" i="33"/>
  <c r="P39" i="33"/>
  <c r="T39" i="33"/>
  <c r="X39" i="33"/>
  <c r="AB39" i="33"/>
  <c r="AF39" i="33"/>
  <c r="AJ39" i="33"/>
  <c r="AN39" i="33"/>
  <c r="AR39" i="33"/>
  <c r="AV39" i="33"/>
  <c r="M39" i="33"/>
  <c r="Q39" i="33"/>
  <c r="U39" i="33"/>
  <c r="Y39" i="33"/>
  <c r="AC39" i="33"/>
  <c r="AG39" i="33"/>
  <c r="AK39" i="33"/>
  <c r="AO39" i="33"/>
  <c r="AS39" i="33"/>
  <c r="AW39" i="33"/>
  <c r="N39" i="33"/>
  <c r="R39" i="33"/>
  <c r="V39" i="33"/>
  <c r="Z39" i="33"/>
  <c r="AD39" i="33"/>
  <c r="AH39" i="33"/>
  <c r="AL39" i="33"/>
  <c r="AP39" i="33"/>
  <c r="AT39" i="33"/>
  <c r="AX39" i="33"/>
  <c r="O39" i="33"/>
  <c r="S39" i="33"/>
  <c r="W39" i="33"/>
  <c r="AA39" i="33"/>
  <c r="AE39" i="33"/>
  <c r="AI39" i="33"/>
  <c r="AM39" i="33"/>
  <c r="AQ39" i="33"/>
  <c r="AU39" i="33"/>
  <c r="AY39" i="33"/>
  <c r="L44" i="33"/>
  <c r="P44" i="33"/>
  <c r="T44" i="33"/>
  <c r="X44" i="33"/>
  <c r="AB44" i="33"/>
  <c r="AF44" i="33"/>
  <c r="AJ44" i="33"/>
  <c r="AN44" i="33"/>
  <c r="AR44" i="33"/>
  <c r="AV44" i="33"/>
  <c r="M44" i="33"/>
  <c r="Q44" i="33"/>
  <c r="U44" i="33"/>
  <c r="Y44" i="33"/>
  <c r="AC44" i="33"/>
  <c r="AG44" i="33"/>
  <c r="AK44" i="33"/>
  <c r="AO44" i="33"/>
  <c r="AS44" i="33"/>
  <c r="AW44" i="33"/>
  <c r="N44" i="33"/>
  <c r="R44" i="33"/>
  <c r="V44" i="33"/>
  <c r="Z44" i="33"/>
  <c r="AD44" i="33"/>
  <c r="AH44" i="33"/>
  <c r="AL44" i="33"/>
  <c r="AP44" i="33"/>
  <c r="AT44" i="33"/>
  <c r="AX44" i="33"/>
  <c r="O44" i="33"/>
  <c r="S44" i="33"/>
  <c r="W44" i="33"/>
  <c r="AA44" i="33"/>
  <c r="AE44" i="33"/>
  <c r="AI44" i="33"/>
  <c r="AM44" i="33"/>
  <c r="AQ44" i="33"/>
  <c r="AU44" i="33"/>
  <c r="AY44" i="33"/>
  <c r="L40" i="33"/>
  <c r="P40" i="33"/>
  <c r="T40" i="33"/>
  <c r="X40" i="33"/>
  <c r="AB40" i="33"/>
  <c r="AF40" i="33"/>
  <c r="AJ40" i="33"/>
  <c r="AN40" i="33"/>
  <c r="AR40" i="33"/>
  <c r="AV40" i="33"/>
  <c r="M40" i="33"/>
  <c r="Q40" i="33"/>
  <c r="U40" i="33"/>
  <c r="Y40" i="33"/>
  <c r="AC40" i="33"/>
  <c r="AG40" i="33"/>
  <c r="AK40" i="33"/>
  <c r="AO40" i="33"/>
  <c r="AS40" i="33"/>
  <c r="AW40" i="33"/>
  <c r="N40" i="33"/>
  <c r="R40" i="33"/>
  <c r="V40" i="33"/>
  <c r="Z40" i="33"/>
  <c r="AD40" i="33"/>
  <c r="AH40" i="33"/>
  <c r="AL40" i="33"/>
  <c r="AP40" i="33"/>
  <c r="AT40" i="33"/>
  <c r="AX40" i="33"/>
  <c r="O40" i="33"/>
  <c r="S40" i="33"/>
  <c r="W40" i="33"/>
  <c r="AA40" i="33"/>
  <c r="AE40" i="33"/>
  <c r="AI40" i="33"/>
  <c r="AM40" i="33"/>
  <c r="AQ40" i="33"/>
  <c r="AU40" i="33"/>
  <c r="AY40" i="33"/>
  <c r="L41" i="33"/>
  <c r="P41" i="33"/>
  <c r="T41" i="33"/>
  <c r="X41" i="33"/>
  <c r="AB41" i="33"/>
  <c r="AF41" i="33"/>
  <c r="AJ41" i="33"/>
  <c r="AN41" i="33"/>
  <c r="AR41" i="33"/>
  <c r="AV41" i="33"/>
  <c r="M41" i="33"/>
  <c r="Q41" i="33"/>
  <c r="U41" i="33"/>
  <c r="Y41" i="33"/>
  <c r="AC41" i="33"/>
  <c r="AG41" i="33"/>
  <c r="AK41" i="33"/>
  <c r="AO41" i="33"/>
  <c r="AS41" i="33"/>
  <c r="AW41" i="33"/>
  <c r="N41" i="33"/>
  <c r="R41" i="33"/>
  <c r="V41" i="33"/>
  <c r="Z41" i="33"/>
  <c r="AD41" i="33"/>
  <c r="AH41" i="33"/>
  <c r="AL41" i="33"/>
  <c r="AP41" i="33"/>
  <c r="AT41" i="33"/>
  <c r="AX41" i="33"/>
  <c r="O41" i="33"/>
  <c r="S41" i="33"/>
  <c r="W41" i="33"/>
  <c r="AA41" i="33"/>
  <c r="AE41" i="33"/>
  <c r="AI41" i="33"/>
  <c r="AM41" i="33"/>
  <c r="AQ41" i="33"/>
  <c r="AU41" i="33"/>
  <c r="AY41" i="33"/>
  <c r="H40" i="33"/>
  <c r="H39" i="33"/>
  <c r="M34" i="33"/>
  <c r="AV34" i="33"/>
  <c r="AR34" i="33"/>
  <c r="AU34" i="33"/>
  <c r="AQ34" i="33"/>
  <c r="AT34" i="33"/>
  <c r="AP34" i="33"/>
  <c r="AW34" i="33"/>
  <c r="AS34" i="33"/>
  <c r="AO34" i="33"/>
  <c r="AV33" i="33"/>
  <c r="AR33" i="33"/>
  <c r="AU33" i="33"/>
  <c r="AQ33" i="33"/>
  <c r="AW33" i="33"/>
  <c r="AS33" i="33"/>
  <c r="AO33" i="33"/>
  <c r="AT33" i="33"/>
  <c r="AP33" i="33"/>
  <c r="M24" i="33"/>
  <c r="AV24" i="33"/>
  <c r="AR24" i="33"/>
  <c r="AU24" i="33"/>
  <c r="AQ24" i="33"/>
  <c r="AT24" i="33"/>
  <c r="AP24" i="33"/>
  <c r="AW24" i="33"/>
  <c r="AS24" i="33"/>
  <c r="AO24" i="33"/>
  <c r="AV23" i="33"/>
  <c r="AR23" i="33"/>
  <c r="AU23" i="33"/>
  <c r="AQ23" i="33"/>
  <c r="AT23" i="33"/>
  <c r="AP23" i="33"/>
  <c r="AW23" i="33"/>
  <c r="AS23" i="33"/>
  <c r="AO23" i="33"/>
  <c r="L15" i="33"/>
  <c r="AV15" i="33"/>
  <c r="AR15" i="33"/>
  <c r="AU15" i="33"/>
  <c r="AQ15" i="33"/>
  <c r="AT15" i="33"/>
  <c r="AP15" i="33"/>
  <c r="AW15" i="33"/>
  <c r="AS15" i="33"/>
  <c r="AO15" i="33"/>
  <c r="AV12" i="33"/>
  <c r="AR12" i="33"/>
  <c r="AU12" i="33"/>
  <c r="AQ12" i="33"/>
  <c r="AO12" i="33"/>
  <c r="AT12" i="33"/>
  <c r="AP12" i="33"/>
  <c r="AW12" i="33"/>
  <c r="AS12" i="33"/>
  <c r="M37" i="33"/>
  <c r="AV37" i="33"/>
  <c r="AR37" i="33"/>
  <c r="AU37" i="33"/>
  <c r="AQ37" i="33"/>
  <c r="AT37" i="33"/>
  <c r="AP37" i="33"/>
  <c r="AW37" i="33"/>
  <c r="AS37" i="33"/>
  <c r="AO37" i="33"/>
  <c r="AV31" i="33"/>
  <c r="AR31" i="33"/>
  <c r="AU31" i="33"/>
  <c r="AQ31" i="33"/>
  <c r="AT31" i="33"/>
  <c r="AP31" i="33"/>
  <c r="AW31" i="33"/>
  <c r="AS31" i="33"/>
  <c r="AO31" i="33"/>
  <c r="AV30" i="33"/>
  <c r="AR30" i="33"/>
  <c r="AU30" i="33"/>
  <c r="AQ30" i="33"/>
  <c r="AW30" i="33"/>
  <c r="AS30" i="33"/>
  <c r="AO30" i="33"/>
  <c r="AT30" i="33"/>
  <c r="AP30" i="33"/>
  <c r="M29" i="33"/>
  <c r="AV29" i="33"/>
  <c r="AR29" i="33"/>
  <c r="AU29" i="33"/>
  <c r="AQ29" i="33"/>
  <c r="AW29" i="33"/>
  <c r="AS29" i="33"/>
  <c r="AO29" i="33"/>
  <c r="AT29" i="33"/>
  <c r="AP29" i="33"/>
  <c r="AU22" i="33"/>
  <c r="AQ22" i="33"/>
  <c r="AV22" i="33"/>
  <c r="AR22" i="33"/>
  <c r="AT22" i="33"/>
  <c r="AP22" i="33"/>
  <c r="AW22" i="33"/>
  <c r="AS22" i="33"/>
  <c r="AO22" i="33"/>
  <c r="M21" i="33"/>
  <c r="AV21" i="33"/>
  <c r="AR21" i="33"/>
  <c r="AU21" i="33"/>
  <c r="AQ21" i="33"/>
  <c r="AT21" i="33"/>
  <c r="AP21" i="33"/>
  <c r="AW21" i="33"/>
  <c r="AS21" i="33"/>
  <c r="AO21" i="33"/>
  <c r="L17" i="33"/>
  <c r="AV17" i="33"/>
  <c r="AR17" i="33"/>
  <c r="AU17" i="33"/>
  <c r="AQ17" i="33"/>
  <c r="AW17" i="33"/>
  <c r="AS17" i="33"/>
  <c r="AO17" i="33"/>
  <c r="AT17" i="33"/>
  <c r="AP17" i="33"/>
  <c r="M13" i="33"/>
  <c r="AV13" i="33"/>
  <c r="AR13" i="33"/>
  <c r="AU13" i="33"/>
  <c r="AQ13" i="33"/>
  <c r="AW13" i="33"/>
  <c r="AS13" i="33"/>
  <c r="AO13" i="33"/>
  <c r="AT13" i="33"/>
  <c r="AP13" i="33"/>
  <c r="L18" i="33"/>
  <c r="AV18" i="33"/>
  <c r="AR18" i="33"/>
  <c r="AU18" i="33"/>
  <c r="AQ18" i="33"/>
  <c r="AT18" i="33"/>
  <c r="AP18" i="33"/>
  <c r="AW18" i="33"/>
  <c r="AS18" i="33"/>
  <c r="AO18" i="33"/>
  <c r="AU10" i="33"/>
  <c r="AQ10" i="33"/>
  <c r="AV10" i="33"/>
  <c r="AR10" i="33"/>
  <c r="AT10" i="33"/>
  <c r="AP10" i="33"/>
  <c r="AW10" i="33"/>
  <c r="AS10" i="33"/>
  <c r="AU35" i="33"/>
  <c r="AQ35" i="33"/>
  <c r="AV35" i="33"/>
  <c r="AR35" i="33"/>
  <c r="AT35" i="33"/>
  <c r="AP35" i="33"/>
  <c r="AW35" i="33"/>
  <c r="AS35" i="33"/>
  <c r="AO35" i="33"/>
  <c r="AV32" i="33"/>
  <c r="AR32" i="33"/>
  <c r="AU32" i="33"/>
  <c r="AQ32" i="33"/>
  <c r="AW32" i="33"/>
  <c r="AS32" i="33"/>
  <c r="AO32" i="33"/>
  <c r="AT32" i="33"/>
  <c r="AP32" i="33"/>
  <c r="AU20" i="33"/>
  <c r="AQ20" i="33"/>
  <c r="AV20" i="33"/>
  <c r="AR20" i="33"/>
  <c r="AT20" i="33"/>
  <c r="AP20" i="33"/>
  <c r="AW20" i="33"/>
  <c r="AS20" i="33"/>
  <c r="AO20" i="33"/>
  <c r="AU19" i="33"/>
  <c r="AQ19" i="33"/>
  <c r="AV19" i="33"/>
  <c r="AR19" i="33"/>
  <c r="AT19" i="33"/>
  <c r="AP19" i="33"/>
  <c r="AW19" i="33"/>
  <c r="AS19" i="33"/>
  <c r="AO19" i="33"/>
  <c r="AV11" i="33"/>
  <c r="AR11" i="33"/>
  <c r="AU11" i="33"/>
  <c r="AQ11" i="33"/>
  <c r="AO11" i="33"/>
  <c r="AT11" i="33"/>
  <c r="AP11" i="33"/>
  <c r="AW11" i="33"/>
  <c r="AS11" i="33"/>
  <c r="AV16" i="33"/>
  <c r="AR16" i="33"/>
  <c r="AU16" i="33"/>
  <c r="AQ16" i="33"/>
  <c r="AW16" i="33"/>
  <c r="AS16" i="33"/>
  <c r="AO16" i="33"/>
  <c r="AT16" i="33"/>
  <c r="AP16" i="33"/>
  <c r="AV27" i="33"/>
  <c r="AR27" i="33"/>
  <c r="AU27" i="33"/>
  <c r="AQ27" i="33"/>
  <c r="AO27" i="33"/>
  <c r="AT27" i="33"/>
  <c r="AP27" i="33"/>
  <c r="AW27" i="33"/>
  <c r="AS27" i="33"/>
  <c r="M36" i="33"/>
  <c r="AU36" i="33"/>
  <c r="AQ36" i="33"/>
  <c r="AV36" i="33"/>
  <c r="AR36" i="33"/>
  <c r="AT36" i="33"/>
  <c r="AP36" i="33"/>
  <c r="AW36" i="33"/>
  <c r="AS36" i="33"/>
  <c r="AO36" i="33"/>
  <c r="AV28" i="33"/>
  <c r="AR28" i="33"/>
  <c r="AU28" i="33"/>
  <c r="AQ28" i="33"/>
  <c r="AO28" i="33"/>
  <c r="AT28" i="33"/>
  <c r="AP28" i="33"/>
  <c r="AW28" i="33"/>
  <c r="AS28" i="33"/>
  <c r="L26" i="33"/>
  <c r="AV26" i="33"/>
  <c r="AR26" i="33"/>
  <c r="AU26" i="33"/>
  <c r="AQ26" i="33"/>
  <c r="AW26" i="33"/>
  <c r="AS26" i="33"/>
  <c r="AO26" i="33"/>
  <c r="AT26" i="33"/>
  <c r="AP26" i="33"/>
  <c r="AV25" i="33"/>
  <c r="AR25" i="33"/>
  <c r="AU25" i="33"/>
  <c r="AQ25" i="33"/>
  <c r="AT25" i="33"/>
  <c r="AP25" i="33"/>
  <c r="AW25" i="33"/>
  <c r="AS25" i="33"/>
  <c r="AO25" i="33"/>
  <c r="AV14" i="33"/>
  <c r="AR14" i="33"/>
  <c r="AU14" i="33"/>
  <c r="AQ14" i="33"/>
  <c r="AW14" i="33"/>
  <c r="AS14" i="33"/>
  <c r="AO14" i="33"/>
  <c r="AT14" i="33"/>
  <c r="AP14" i="33"/>
  <c r="L27" i="33"/>
  <c r="AD27" i="33"/>
  <c r="AJ27" i="33"/>
  <c r="M27" i="33"/>
  <c r="AB27" i="33"/>
  <c r="AG27" i="33"/>
  <c r="AC27" i="33"/>
  <c r="N35" i="33"/>
  <c r="V35" i="33"/>
  <c r="X35" i="33"/>
  <c r="AE35" i="33"/>
  <c r="U35" i="33"/>
  <c r="AF35" i="33"/>
  <c r="Q35" i="33"/>
  <c r="T35" i="33"/>
  <c r="AI35" i="33"/>
  <c r="P35" i="33"/>
  <c r="AM35" i="33"/>
  <c r="R35" i="33"/>
  <c r="W35" i="33"/>
  <c r="AH35" i="33"/>
  <c r="Y35" i="33"/>
  <c r="AL35" i="33"/>
  <c r="S35" i="33"/>
  <c r="AG35" i="33"/>
  <c r="AJ35" i="33"/>
  <c r="AA35" i="33"/>
  <c r="AN35" i="33"/>
  <c r="O35" i="33"/>
  <c r="AB35" i="33"/>
  <c r="AD35" i="33"/>
  <c r="Z35" i="33"/>
  <c r="AK35" i="33"/>
  <c r="AC35" i="33"/>
  <c r="T32" i="33"/>
  <c r="V32" i="33"/>
  <c r="AF32" i="33"/>
  <c r="AH32" i="33"/>
  <c r="AI32" i="33"/>
  <c r="AM32" i="33"/>
  <c r="Q32" i="33"/>
  <c r="W32" i="33"/>
  <c r="P32" i="33"/>
  <c r="Y32" i="33"/>
  <c r="N32" i="33"/>
  <c r="X32" i="33"/>
  <c r="AE32" i="33"/>
  <c r="U32" i="33"/>
  <c r="AL32" i="33"/>
  <c r="R32" i="33"/>
  <c r="AA32" i="33"/>
  <c r="AK32" i="33"/>
  <c r="AB32" i="33"/>
  <c r="AC32" i="33"/>
  <c r="O32" i="33"/>
  <c r="AJ32" i="33"/>
  <c r="S32" i="33"/>
  <c r="AD32" i="33"/>
  <c r="AG32" i="33"/>
  <c r="Z32" i="33"/>
  <c r="AN32" i="33"/>
  <c r="N20" i="33"/>
  <c r="Q20" i="33"/>
  <c r="V20" i="33"/>
  <c r="X20" i="33"/>
  <c r="AE20" i="33"/>
  <c r="U20" i="33"/>
  <c r="T20" i="33"/>
  <c r="AF20" i="33"/>
  <c r="AI20" i="33"/>
  <c r="AM20" i="33"/>
  <c r="R20" i="33"/>
  <c r="W20" i="33"/>
  <c r="AH20" i="33"/>
  <c r="P20" i="33"/>
  <c r="Y20" i="33"/>
  <c r="AL20" i="33"/>
  <c r="S20" i="33"/>
  <c r="AJ20" i="33"/>
  <c r="AG20" i="33"/>
  <c r="AA20" i="33"/>
  <c r="AN20" i="33"/>
  <c r="AD20" i="33"/>
  <c r="Z20" i="33"/>
  <c r="AK20" i="33"/>
  <c r="O20" i="33"/>
  <c r="AB20" i="33"/>
  <c r="AC20" i="33"/>
  <c r="W19" i="33"/>
  <c r="P19" i="33"/>
  <c r="Y19" i="33"/>
  <c r="Q19" i="33"/>
  <c r="AH19" i="33"/>
  <c r="X19" i="33"/>
  <c r="AE19" i="33"/>
  <c r="AL19" i="33"/>
  <c r="N19" i="33"/>
  <c r="U19" i="33"/>
  <c r="V19" i="33"/>
  <c r="T19" i="33"/>
  <c r="AF19" i="33"/>
  <c r="AI19" i="33"/>
  <c r="AM19" i="33"/>
  <c r="AK19" i="33"/>
  <c r="O19" i="33"/>
  <c r="AB19" i="33"/>
  <c r="AC19" i="33"/>
  <c r="AD19" i="33"/>
  <c r="Z19" i="33"/>
  <c r="S19" i="33"/>
  <c r="AJ19" i="33"/>
  <c r="R19" i="33"/>
  <c r="AG19" i="33"/>
  <c r="AA19" i="33"/>
  <c r="AN19" i="33"/>
  <c r="U16" i="33"/>
  <c r="T16" i="33"/>
  <c r="AF16" i="33"/>
  <c r="AI16" i="33"/>
  <c r="AM16" i="33"/>
  <c r="W16" i="33"/>
  <c r="AH16" i="33"/>
  <c r="P16" i="33"/>
  <c r="Y16" i="33"/>
  <c r="AL16" i="33"/>
  <c r="N16" i="33"/>
  <c r="Q16" i="33"/>
  <c r="V16" i="33"/>
  <c r="X16" i="33"/>
  <c r="AE16" i="33"/>
  <c r="AG16" i="33"/>
  <c r="AA16" i="33"/>
  <c r="AN16" i="33"/>
  <c r="AD16" i="33"/>
  <c r="Z16" i="33"/>
  <c r="AK16" i="33"/>
  <c r="O16" i="33"/>
  <c r="AB16" i="33"/>
  <c r="AC16" i="33"/>
  <c r="R16" i="33"/>
  <c r="S16" i="33"/>
  <c r="AJ16" i="33"/>
  <c r="L31" i="33"/>
  <c r="L36" i="33"/>
  <c r="L24" i="33"/>
  <c r="M19" i="33"/>
  <c r="M35" i="33"/>
  <c r="M16" i="33"/>
  <c r="U36" i="33"/>
  <c r="AL36" i="33"/>
  <c r="T36" i="33"/>
  <c r="V36" i="33"/>
  <c r="AF36" i="33"/>
  <c r="AH36" i="33"/>
  <c r="AI36" i="33"/>
  <c r="AM36" i="33"/>
  <c r="Q36" i="33"/>
  <c r="W36" i="33"/>
  <c r="P36" i="33"/>
  <c r="Y36" i="33"/>
  <c r="N36" i="33"/>
  <c r="X36" i="33"/>
  <c r="AE36" i="33"/>
  <c r="Z36" i="33"/>
  <c r="AN36" i="33"/>
  <c r="R36" i="33"/>
  <c r="AA36" i="33"/>
  <c r="AK36" i="33"/>
  <c r="AB36" i="33"/>
  <c r="AC36" i="33"/>
  <c r="O36" i="33"/>
  <c r="AJ36" i="33"/>
  <c r="S36" i="33"/>
  <c r="AD36" i="33"/>
  <c r="AG36" i="33"/>
  <c r="T28" i="33"/>
  <c r="AF28" i="33"/>
  <c r="AH28" i="33"/>
  <c r="AI28" i="33"/>
  <c r="Y28" i="33"/>
  <c r="AL28" i="33"/>
  <c r="AM28" i="33"/>
  <c r="Q28" i="33"/>
  <c r="V28" i="33"/>
  <c r="W28" i="33"/>
  <c r="N28" i="33"/>
  <c r="U28" i="33"/>
  <c r="P28" i="33"/>
  <c r="X28" i="33"/>
  <c r="AE28" i="33"/>
  <c r="AD28" i="33"/>
  <c r="R28" i="33"/>
  <c r="Z28" i="33"/>
  <c r="AA28" i="33"/>
  <c r="AK28" i="33"/>
  <c r="AN28" i="33"/>
  <c r="AC28" i="33"/>
  <c r="AB28" i="33"/>
  <c r="O28" i="33"/>
  <c r="S28" i="33"/>
  <c r="AG28" i="33"/>
  <c r="AJ28" i="33"/>
  <c r="N26" i="33"/>
  <c r="U26" i="33"/>
  <c r="AI26" i="33"/>
  <c r="AM26" i="33"/>
  <c r="T26" i="33"/>
  <c r="W26" i="33"/>
  <c r="AF26" i="33"/>
  <c r="Q26" i="33"/>
  <c r="AH26" i="33"/>
  <c r="P26" i="33"/>
  <c r="Y26" i="33"/>
  <c r="AE26" i="33"/>
  <c r="AL26" i="33"/>
  <c r="R26" i="33"/>
  <c r="V26" i="33"/>
  <c r="X26" i="33"/>
  <c r="AA26" i="33"/>
  <c r="AG26" i="33"/>
  <c r="AN26" i="33"/>
  <c r="AD26" i="33"/>
  <c r="Z26" i="33"/>
  <c r="AK26" i="33"/>
  <c r="O26" i="33"/>
  <c r="S26" i="33"/>
  <c r="AB26" i="33"/>
  <c r="AC26" i="33"/>
  <c r="AJ26" i="33"/>
  <c r="N25" i="33"/>
  <c r="V25" i="33"/>
  <c r="W25" i="33"/>
  <c r="X25" i="33"/>
  <c r="U25" i="33"/>
  <c r="AE25" i="33"/>
  <c r="T25" i="33"/>
  <c r="AF25" i="33"/>
  <c r="P25" i="33"/>
  <c r="Q25" i="33"/>
  <c r="AH25" i="33"/>
  <c r="AI25" i="33"/>
  <c r="Y25" i="33"/>
  <c r="AL25" i="33"/>
  <c r="AM25" i="33"/>
  <c r="R25" i="33"/>
  <c r="O25" i="33"/>
  <c r="AJ25" i="33"/>
  <c r="S25" i="33"/>
  <c r="AG25" i="33"/>
  <c r="AN25" i="33"/>
  <c r="AD25" i="33"/>
  <c r="Z25" i="33"/>
  <c r="AA25" i="33"/>
  <c r="AK25" i="33"/>
  <c r="AB25" i="33"/>
  <c r="AC25" i="33"/>
  <c r="T14" i="33"/>
  <c r="AF14" i="33"/>
  <c r="AI14" i="33"/>
  <c r="P14" i="33"/>
  <c r="Y14" i="33"/>
  <c r="AM14" i="33"/>
  <c r="Q14" i="33"/>
  <c r="W14" i="33"/>
  <c r="AH14" i="33"/>
  <c r="X14" i="33"/>
  <c r="AL14" i="33"/>
  <c r="N14" i="33"/>
  <c r="U14" i="33"/>
  <c r="V14" i="33"/>
  <c r="AE14" i="33"/>
  <c r="AN14" i="33"/>
  <c r="R14" i="33"/>
  <c r="AA14" i="33"/>
  <c r="AK14" i="33"/>
  <c r="AB14" i="33"/>
  <c r="AC14" i="33"/>
  <c r="AD14" i="33"/>
  <c r="Z14" i="33"/>
  <c r="O14" i="33"/>
  <c r="AJ14" i="33"/>
  <c r="S14" i="33"/>
  <c r="AG14" i="33"/>
  <c r="L19" i="33"/>
  <c r="L35" i="33"/>
  <c r="L29" i="33"/>
  <c r="L14" i="33"/>
  <c r="L30" i="33"/>
  <c r="L28" i="33"/>
  <c r="L21" i="33"/>
  <c r="M18" i="33"/>
  <c r="M26" i="33"/>
  <c r="Q34" i="33"/>
  <c r="V34" i="33"/>
  <c r="AH34" i="33"/>
  <c r="AI34" i="33"/>
  <c r="P34" i="33"/>
  <c r="Y34" i="33"/>
  <c r="AM34" i="33"/>
  <c r="U34" i="33"/>
  <c r="W34" i="33"/>
  <c r="X34" i="33"/>
  <c r="N34" i="33"/>
  <c r="T34" i="33"/>
  <c r="AF34" i="33"/>
  <c r="AE34" i="33"/>
  <c r="AL34" i="33"/>
  <c r="Z34" i="33"/>
  <c r="AA34" i="33"/>
  <c r="AC34" i="33"/>
  <c r="AJ34" i="33"/>
  <c r="O34" i="33"/>
  <c r="AG34" i="33"/>
  <c r="R34" i="33"/>
  <c r="S34" i="33"/>
  <c r="AK34" i="33"/>
  <c r="AN34" i="33"/>
  <c r="AB34" i="33"/>
  <c r="AD34" i="33"/>
  <c r="N33" i="33"/>
  <c r="X33" i="33"/>
  <c r="AE33" i="33"/>
  <c r="Y33" i="33"/>
  <c r="AL33" i="33"/>
  <c r="Q33" i="33"/>
  <c r="T33" i="33"/>
  <c r="V33" i="33"/>
  <c r="AF33" i="33"/>
  <c r="AH33" i="33"/>
  <c r="AI33" i="33"/>
  <c r="AM33" i="33"/>
  <c r="R33" i="33"/>
  <c r="U33" i="33"/>
  <c r="W33" i="33"/>
  <c r="P33" i="33"/>
  <c r="S33" i="33"/>
  <c r="Z33" i="33"/>
  <c r="AK33" i="33"/>
  <c r="AN33" i="33"/>
  <c r="AD33" i="33"/>
  <c r="AA33" i="33"/>
  <c r="AC33" i="33"/>
  <c r="O33" i="33"/>
  <c r="AB33" i="33"/>
  <c r="AG33" i="33"/>
  <c r="AJ33" i="33"/>
  <c r="T24" i="33"/>
  <c r="AF24" i="33"/>
  <c r="AH24" i="33"/>
  <c r="AI24" i="33"/>
  <c r="Y24" i="33"/>
  <c r="AL24" i="33"/>
  <c r="AM24" i="33"/>
  <c r="Q24" i="33"/>
  <c r="V24" i="33"/>
  <c r="W24" i="33"/>
  <c r="N24" i="33"/>
  <c r="U24" i="33"/>
  <c r="P24" i="33"/>
  <c r="X24" i="33"/>
  <c r="AE24" i="33"/>
  <c r="R24" i="33"/>
  <c r="Z24" i="33"/>
  <c r="AA24" i="33"/>
  <c r="AK24" i="33"/>
  <c r="AN24" i="33"/>
  <c r="AC24" i="33"/>
  <c r="AB24" i="33"/>
  <c r="O24" i="33"/>
  <c r="S24" i="33"/>
  <c r="AG24" i="33"/>
  <c r="AJ24" i="33"/>
  <c r="AD24" i="33"/>
  <c r="P23" i="33"/>
  <c r="X23" i="33"/>
  <c r="AE23" i="33"/>
  <c r="U23" i="33"/>
  <c r="T23" i="33"/>
  <c r="AF23" i="33"/>
  <c r="AH23" i="33"/>
  <c r="AI23" i="33"/>
  <c r="AL23" i="33"/>
  <c r="AM23" i="33"/>
  <c r="N23" i="33"/>
  <c r="Q23" i="33"/>
  <c r="V23" i="33"/>
  <c r="W23" i="33"/>
  <c r="Y23" i="33"/>
  <c r="O23" i="33"/>
  <c r="S23" i="33"/>
  <c r="AJ23" i="33"/>
  <c r="AD23" i="33"/>
  <c r="AG23" i="33"/>
  <c r="Z23" i="33"/>
  <c r="AA23" i="33"/>
  <c r="AN23" i="33"/>
  <c r="R23" i="33"/>
  <c r="AK23" i="33"/>
  <c r="AB23" i="33"/>
  <c r="AC23" i="33"/>
  <c r="Q15" i="33"/>
  <c r="AH15" i="33"/>
  <c r="X15" i="33"/>
  <c r="AE15" i="33"/>
  <c r="AL15" i="33"/>
  <c r="N15" i="33"/>
  <c r="U15" i="33"/>
  <c r="V15" i="33"/>
  <c r="T15" i="33"/>
  <c r="AF15" i="33"/>
  <c r="AI15" i="33"/>
  <c r="AM15" i="33"/>
  <c r="W15" i="33"/>
  <c r="P15" i="33"/>
  <c r="Y15" i="33"/>
  <c r="R15" i="33"/>
  <c r="Z15" i="33"/>
  <c r="S15" i="33"/>
  <c r="AJ15" i="33"/>
  <c r="AG15" i="33"/>
  <c r="AA15" i="33"/>
  <c r="AN15" i="33"/>
  <c r="AK15" i="33"/>
  <c r="O15" i="33"/>
  <c r="AB15" i="33"/>
  <c r="AC15" i="33"/>
  <c r="AD15" i="33"/>
  <c r="T12" i="33"/>
  <c r="AF12" i="33"/>
  <c r="AI12" i="33"/>
  <c r="AM12" i="33"/>
  <c r="W12" i="33"/>
  <c r="AH12" i="33"/>
  <c r="P12" i="33"/>
  <c r="Y12" i="33"/>
  <c r="AL12" i="33"/>
  <c r="N12" i="33"/>
  <c r="Q12" i="33"/>
  <c r="V12" i="33"/>
  <c r="X12" i="33"/>
  <c r="AE12" i="33"/>
  <c r="U12" i="33"/>
  <c r="AA12" i="33"/>
  <c r="AN12" i="33"/>
  <c r="AD12" i="33"/>
  <c r="Z12" i="33"/>
  <c r="AK12" i="33"/>
  <c r="O12" i="33"/>
  <c r="AB12" i="33"/>
  <c r="AC12" i="33"/>
  <c r="R12" i="33"/>
  <c r="S12" i="33"/>
  <c r="AJ12" i="33"/>
  <c r="AG12" i="33"/>
  <c r="L23" i="33"/>
  <c r="L12" i="33"/>
  <c r="L34" i="33"/>
  <c r="L33" i="33"/>
  <c r="L16" i="33"/>
  <c r="L25" i="33"/>
  <c r="M15" i="33"/>
  <c r="M23" i="33"/>
  <c r="M31" i="33"/>
  <c r="M12" i="33"/>
  <c r="M20" i="33"/>
  <c r="M28" i="33"/>
  <c r="U37" i="33"/>
  <c r="W37" i="33"/>
  <c r="P37" i="33"/>
  <c r="N37" i="33"/>
  <c r="X37" i="33"/>
  <c r="AE37" i="33"/>
  <c r="Y37" i="33"/>
  <c r="AL37" i="33"/>
  <c r="Q37" i="33"/>
  <c r="T37" i="33"/>
  <c r="V37" i="33"/>
  <c r="AF37" i="33"/>
  <c r="AH37" i="33"/>
  <c r="AI37" i="33"/>
  <c r="AM37" i="33"/>
  <c r="R37" i="33"/>
  <c r="O37" i="33"/>
  <c r="AB37" i="33"/>
  <c r="AG37" i="33"/>
  <c r="AJ37" i="33"/>
  <c r="S37" i="33"/>
  <c r="Z37" i="33"/>
  <c r="AK37" i="33"/>
  <c r="AN37" i="33"/>
  <c r="AD37" i="33"/>
  <c r="AA37" i="33"/>
  <c r="AC37" i="33"/>
  <c r="Q31" i="33"/>
  <c r="U31" i="33"/>
  <c r="AF31" i="33"/>
  <c r="P31" i="33"/>
  <c r="N31" i="33"/>
  <c r="T31" i="33"/>
  <c r="AI31" i="33"/>
  <c r="AM31" i="33"/>
  <c r="W31" i="33"/>
  <c r="AH31" i="33"/>
  <c r="Y31" i="33"/>
  <c r="AL31" i="33"/>
  <c r="V31" i="33"/>
  <c r="X31" i="33"/>
  <c r="AE31" i="33"/>
  <c r="R31" i="33"/>
  <c r="O31" i="33"/>
  <c r="AA31" i="33"/>
  <c r="AN31" i="33"/>
  <c r="AB31" i="33"/>
  <c r="AD31" i="33"/>
  <c r="Z31" i="33"/>
  <c r="AK31" i="33"/>
  <c r="AC31" i="33"/>
  <c r="S31" i="33"/>
  <c r="AG31" i="33"/>
  <c r="AJ31" i="33"/>
  <c r="T30" i="33"/>
  <c r="X30" i="33"/>
  <c r="N30" i="33"/>
  <c r="Q30" i="33"/>
  <c r="AI30" i="33"/>
  <c r="AL30" i="33"/>
  <c r="AM30" i="33"/>
  <c r="V30" i="33"/>
  <c r="W30" i="33"/>
  <c r="U30" i="33"/>
  <c r="AF30" i="33"/>
  <c r="AH30" i="33"/>
  <c r="P30" i="33"/>
  <c r="Y30" i="33"/>
  <c r="AE30" i="33"/>
  <c r="R30" i="33"/>
  <c r="AD30" i="33"/>
  <c r="AA30" i="33"/>
  <c r="AK30" i="33"/>
  <c r="AC30" i="33"/>
  <c r="AG30" i="33"/>
  <c r="AN30" i="33"/>
  <c r="AB30" i="33"/>
  <c r="AJ30" i="33"/>
  <c r="Z30" i="33"/>
  <c r="O30" i="33"/>
  <c r="S30" i="33"/>
  <c r="Q29" i="33"/>
  <c r="AH29" i="33"/>
  <c r="AI29" i="33"/>
  <c r="Y29" i="33"/>
  <c r="AL29" i="33"/>
  <c r="AM29" i="33"/>
  <c r="N29" i="33"/>
  <c r="V29" i="33"/>
  <c r="W29" i="33"/>
  <c r="X29" i="33"/>
  <c r="U29" i="33"/>
  <c r="AE29" i="33"/>
  <c r="T29" i="33"/>
  <c r="AF29" i="33"/>
  <c r="P29" i="33"/>
  <c r="Z29" i="33"/>
  <c r="AA29" i="33"/>
  <c r="AK29" i="33"/>
  <c r="AB29" i="33"/>
  <c r="AC29" i="33"/>
  <c r="O29" i="33"/>
  <c r="AJ29" i="33"/>
  <c r="R29" i="33"/>
  <c r="S29" i="33"/>
  <c r="AG29" i="33"/>
  <c r="AN29" i="33"/>
  <c r="AD29" i="33"/>
  <c r="T22" i="33"/>
  <c r="W22" i="33"/>
  <c r="AF22" i="33"/>
  <c r="Q22" i="33"/>
  <c r="AH22" i="33"/>
  <c r="P22" i="33"/>
  <c r="Y22" i="33"/>
  <c r="AE22" i="33"/>
  <c r="AL22" i="33"/>
  <c r="V22" i="33"/>
  <c r="X22" i="33"/>
  <c r="N22" i="33"/>
  <c r="U22" i="33"/>
  <c r="AI22" i="33"/>
  <c r="AM22" i="33"/>
  <c r="AN22" i="33"/>
  <c r="AD22" i="33"/>
  <c r="Z22" i="33"/>
  <c r="AK22" i="33"/>
  <c r="O22" i="33"/>
  <c r="S22" i="33"/>
  <c r="AB22" i="33"/>
  <c r="AC22" i="33"/>
  <c r="AJ22" i="33"/>
  <c r="R22" i="33"/>
  <c r="AA22" i="33"/>
  <c r="AG22" i="33"/>
  <c r="U21" i="33"/>
  <c r="P21" i="33"/>
  <c r="AE21" i="33"/>
  <c r="Q21" i="33"/>
  <c r="T21" i="33"/>
  <c r="AF21" i="33"/>
  <c r="N21" i="33"/>
  <c r="AH21" i="33"/>
  <c r="AI21" i="33"/>
  <c r="Y21" i="33"/>
  <c r="AL21" i="33"/>
  <c r="AM21" i="33"/>
  <c r="R21" i="33"/>
  <c r="V21" i="33"/>
  <c r="W21" i="33"/>
  <c r="X21" i="33"/>
  <c r="O21" i="33"/>
  <c r="S21" i="33"/>
  <c r="AG21" i="33"/>
  <c r="AN21" i="33"/>
  <c r="AD21" i="33"/>
  <c r="Z21" i="33"/>
  <c r="AA21" i="33"/>
  <c r="AK21" i="33"/>
  <c r="AB21" i="33"/>
  <c r="AC21" i="33"/>
  <c r="AJ21" i="33"/>
  <c r="Q17" i="33"/>
  <c r="T17" i="33"/>
  <c r="AF17" i="33"/>
  <c r="AI17" i="33"/>
  <c r="Y17" i="33"/>
  <c r="AM17" i="33"/>
  <c r="W17" i="33"/>
  <c r="AH17" i="33"/>
  <c r="P17" i="33"/>
  <c r="AL17" i="33"/>
  <c r="N17" i="33"/>
  <c r="U17" i="33"/>
  <c r="V17" i="33"/>
  <c r="X17" i="33"/>
  <c r="AE17" i="33"/>
  <c r="R17" i="33"/>
  <c r="AA17" i="33"/>
  <c r="AK17" i="33"/>
  <c r="AN17" i="33"/>
  <c r="AC17" i="33"/>
  <c r="AD17" i="33"/>
  <c r="Z17" i="33"/>
  <c r="O17" i="33"/>
  <c r="AB17" i="33"/>
  <c r="S17" i="33"/>
  <c r="AG17" i="33"/>
  <c r="AJ17" i="33"/>
  <c r="W13" i="33"/>
  <c r="AH13" i="33"/>
  <c r="P13" i="33"/>
  <c r="AL13" i="33"/>
  <c r="N13" i="33"/>
  <c r="U13" i="33"/>
  <c r="V13" i="33"/>
  <c r="X13" i="33"/>
  <c r="AE13" i="33"/>
  <c r="Q13" i="33"/>
  <c r="T13" i="33"/>
  <c r="AF13" i="33"/>
  <c r="AI13" i="33"/>
  <c r="Y13" i="33"/>
  <c r="AM13" i="33"/>
  <c r="R13" i="33"/>
  <c r="Z13" i="33"/>
  <c r="O13" i="33"/>
  <c r="AB13" i="33"/>
  <c r="S13" i="33"/>
  <c r="AG13" i="33"/>
  <c r="AJ13" i="33"/>
  <c r="AA13" i="33"/>
  <c r="AK13" i="33"/>
  <c r="AN13" i="33"/>
  <c r="AC13" i="33"/>
  <c r="AD13" i="33"/>
  <c r="N18" i="33"/>
  <c r="U18" i="33"/>
  <c r="V18" i="33"/>
  <c r="AE18" i="33"/>
  <c r="T18" i="33"/>
  <c r="AF18" i="33"/>
  <c r="AI18" i="33"/>
  <c r="P18" i="33"/>
  <c r="Y18" i="33"/>
  <c r="AM18" i="33"/>
  <c r="R18" i="33"/>
  <c r="Q18" i="33"/>
  <c r="W18" i="33"/>
  <c r="AH18" i="33"/>
  <c r="X18" i="33"/>
  <c r="AL18" i="33"/>
  <c r="S18" i="33"/>
  <c r="AG18" i="33"/>
  <c r="AN18" i="33"/>
  <c r="AA18" i="33"/>
  <c r="AK18" i="33"/>
  <c r="AB18" i="33"/>
  <c r="AC18" i="33"/>
  <c r="AD18" i="33"/>
  <c r="Z18" i="33"/>
  <c r="O18" i="33"/>
  <c r="AJ18" i="33"/>
  <c r="L32" i="33"/>
  <c r="L22" i="33"/>
  <c r="L37" i="33"/>
  <c r="L20" i="33"/>
  <c r="L13" i="33"/>
  <c r="M17" i="33"/>
  <c r="M25" i="33"/>
  <c r="M33" i="33"/>
  <c r="M32" i="33"/>
  <c r="M14" i="33"/>
  <c r="M22" i="33"/>
  <c r="M30" i="33"/>
  <c r="AN27" i="33"/>
  <c r="AA27" i="33"/>
  <c r="Z27" i="33"/>
  <c r="N27" i="33"/>
  <c r="Q27" i="33"/>
  <c r="V27" i="33"/>
  <c r="W27" i="33"/>
  <c r="Y27" i="33"/>
  <c r="P27" i="33"/>
  <c r="X27" i="33"/>
  <c r="AE27" i="33"/>
  <c r="U27" i="33"/>
  <c r="R27" i="33"/>
  <c r="T27" i="33"/>
  <c r="AF27" i="33"/>
  <c r="AH27" i="33"/>
  <c r="AI27" i="33"/>
  <c r="AL27" i="33"/>
  <c r="AM27" i="33"/>
  <c r="S27" i="33"/>
  <c r="O27" i="33"/>
  <c r="AK27" i="33"/>
  <c r="AG11" i="33"/>
  <c r="N11" i="33"/>
  <c r="AD11" i="33"/>
  <c r="AA11" i="33"/>
  <c r="U11" i="33"/>
  <c r="AK11" i="33"/>
  <c r="R11" i="33"/>
  <c r="AH11" i="33"/>
  <c r="O11" i="33"/>
  <c r="AE11" i="33"/>
  <c r="P11" i="33"/>
  <c r="AF11" i="33"/>
  <c r="AN11" i="33"/>
  <c r="T11" i="33"/>
  <c r="AB11" i="33"/>
  <c r="AJ11" i="33"/>
  <c r="X11" i="33"/>
  <c r="Y11" i="33"/>
  <c r="V11" i="33"/>
  <c r="AL11" i="33"/>
  <c r="L11" i="33"/>
  <c r="S11" i="33"/>
  <c r="AI11" i="33"/>
  <c r="Q11" i="33"/>
  <c r="AC11" i="33"/>
  <c r="Z11" i="33"/>
  <c r="W11" i="33"/>
  <c r="AM11" i="33"/>
  <c r="M11" i="33"/>
  <c r="AE10" i="33"/>
  <c r="T10" i="33"/>
  <c r="AJ10" i="33"/>
  <c r="S10" i="33"/>
  <c r="AI10" i="33"/>
  <c r="L10" i="33"/>
  <c r="X10" i="33"/>
  <c r="AN10" i="33"/>
  <c r="W10" i="33"/>
  <c r="AM10" i="33"/>
  <c r="AB10" i="33"/>
  <c r="M10" i="33"/>
  <c r="Q10" i="33"/>
  <c r="AC10" i="33"/>
  <c r="AK10" i="33"/>
  <c r="N10" i="33"/>
  <c r="V10" i="33"/>
  <c r="AD10" i="33"/>
  <c r="Y10" i="33"/>
  <c r="AG10" i="33"/>
  <c r="AO10" i="33"/>
  <c r="R10" i="33"/>
  <c r="Z10" i="33"/>
  <c r="AL10" i="33"/>
  <c r="U10" i="33"/>
  <c r="AH10" i="33"/>
  <c r="AA10" i="33"/>
  <c r="P10" i="33"/>
  <c r="AF10" i="33"/>
  <c r="O10" i="33"/>
  <c r="DB57" i="33"/>
  <c r="CL57" i="33"/>
  <c r="BV57" i="33"/>
  <c r="DM16" i="33"/>
  <c r="DM15" i="33"/>
  <c r="DM22" i="33"/>
  <c r="DM21" i="33"/>
  <c r="DM34" i="33"/>
  <c r="DM38" i="33"/>
  <c r="DM35" i="33"/>
  <c r="DM43" i="33"/>
  <c r="DM45" i="33"/>
  <c r="DM48" i="33"/>
  <c r="DM54" i="33"/>
  <c r="DD57" i="33"/>
  <c r="CN57" i="33"/>
  <c r="BX57" i="33"/>
  <c r="CX57" i="33"/>
  <c r="CH57" i="33"/>
  <c r="DM18" i="33"/>
  <c r="DM17" i="33"/>
  <c r="DM26" i="33"/>
  <c r="DM24" i="33"/>
  <c r="DM31" i="33"/>
  <c r="DM36" i="33"/>
  <c r="DM39" i="33"/>
  <c r="DM42" i="33"/>
  <c r="DM47" i="33"/>
  <c r="DM49" i="33"/>
  <c r="DM55" i="33"/>
  <c r="BT57" i="33"/>
  <c r="BW3" i="33"/>
  <c r="DJ57" i="33"/>
  <c r="CT57" i="33"/>
  <c r="CD57" i="33"/>
  <c r="DM12" i="33"/>
  <c r="DM20" i="33"/>
  <c r="DM19" i="33"/>
  <c r="DM27" i="33"/>
  <c r="DM29" i="33"/>
  <c r="DM28" i="33"/>
  <c r="DM33" i="33"/>
  <c r="DM40" i="33"/>
  <c r="DM44" i="33"/>
  <c r="DM52" i="33"/>
  <c r="DM50" i="33"/>
  <c r="DM56" i="33"/>
  <c r="BW4" i="33"/>
  <c r="DL57" i="33"/>
  <c r="CV57" i="33"/>
  <c r="CF57" i="33"/>
  <c r="DF57" i="33"/>
  <c r="CP57" i="33"/>
  <c r="BZ57" i="33"/>
  <c r="DM14" i="33"/>
  <c r="DM13" i="33"/>
  <c r="DM25" i="33"/>
  <c r="DM23" i="33"/>
  <c r="DM30" i="33"/>
  <c r="DM32" i="33"/>
  <c r="DM37" i="33"/>
  <c r="DM41" i="33"/>
  <c r="DM46" i="33"/>
  <c r="DM53" i="33"/>
  <c r="DM51" i="33"/>
  <c r="I8" i="36"/>
  <c r="F5" i="36"/>
  <c r="F7" i="39"/>
  <c r="I11" i="39"/>
  <c r="I10" i="39"/>
  <c r="AI8" i="36" l="1"/>
  <c r="AM28" i="36"/>
  <c r="AC28" i="36"/>
  <c r="S8" i="36"/>
  <c r="AA28" i="36"/>
  <c r="AH28" i="36"/>
  <c r="AQ8" i="36"/>
  <c r="X8" i="36"/>
  <c r="S18" i="36"/>
  <c r="AK18" i="36"/>
  <c r="X18" i="36"/>
  <c r="AP18" i="36"/>
  <c r="AE28" i="36"/>
  <c r="AK28" i="36"/>
  <c r="AM8" i="36"/>
  <c r="AP28" i="36"/>
  <c r="AN18" i="36"/>
  <c r="AO18" i="36"/>
  <c r="AF18" i="36"/>
  <c r="U18" i="36"/>
  <c r="AM18" i="36"/>
  <c r="AR18" i="36"/>
  <c r="Z18" i="36"/>
  <c r="AN28" i="36"/>
  <c r="U28" i="36"/>
  <c r="AG8" i="36"/>
  <c r="S28" i="36"/>
  <c r="Z28" i="36"/>
  <c r="AF8" i="36"/>
  <c r="AC8" i="36"/>
  <c r="AF28" i="36"/>
  <c r="V8" i="36"/>
  <c r="AN8" i="36"/>
  <c r="W28" i="36"/>
  <c r="R28" i="36"/>
  <c r="AK8" i="36"/>
  <c r="AP8" i="36"/>
  <c r="V18" i="36"/>
  <c r="AQ18" i="36"/>
  <c r="Q18" i="36"/>
  <c r="T8" i="36"/>
  <c r="W18" i="36"/>
  <c r="Y18" i="36"/>
  <c r="AH18" i="36"/>
  <c r="AJ18" i="36"/>
  <c r="AD18" i="36"/>
  <c r="AA18" i="36"/>
  <c r="AC18" i="36"/>
  <c r="X28" i="36"/>
  <c r="AA8" i="36"/>
  <c r="Q8" i="36"/>
  <c r="AJ28" i="36"/>
  <c r="AG28" i="36"/>
  <c r="W8" i="36"/>
  <c r="AO8" i="36"/>
  <c r="AL28" i="36"/>
  <c r="AH8" i="36"/>
  <c r="AE8" i="36"/>
  <c r="AR28" i="36"/>
  <c r="AO28" i="36"/>
  <c r="R8" i="36"/>
  <c r="AS129" i="39"/>
  <c r="AT129" i="39" s="1"/>
  <c r="AS119" i="39"/>
  <c r="AT119" i="39" s="1"/>
  <c r="X68" i="39"/>
  <c r="AN68" i="39"/>
  <c r="AB69" i="39"/>
  <c r="AR69" i="39"/>
  <c r="AF70" i="39"/>
  <c r="AC68" i="39"/>
  <c r="Q69" i="39"/>
  <c r="AG69" i="39"/>
  <c r="U70" i="39"/>
  <c r="AK70" i="39"/>
  <c r="S69" i="39"/>
  <c r="W70" i="39"/>
  <c r="AH68" i="39"/>
  <c r="AL69" i="39"/>
  <c r="AP70" i="39"/>
  <c r="AA68" i="39"/>
  <c r="AE69" i="39"/>
  <c r="AI70" i="39"/>
  <c r="R69" i="39"/>
  <c r="V68" i="39"/>
  <c r="AH69" i="39"/>
  <c r="AB68" i="39"/>
  <c r="AR68" i="39"/>
  <c r="AF69" i="39"/>
  <c r="T70" i="39"/>
  <c r="AJ70" i="39"/>
  <c r="Q68" i="39"/>
  <c r="AG68" i="39"/>
  <c r="U69" i="39"/>
  <c r="AK69" i="39"/>
  <c r="Y70" i="39"/>
  <c r="AO70" i="39"/>
  <c r="W68" i="39"/>
  <c r="AA69" i="39"/>
  <c r="AE70" i="39"/>
  <c r="AP68" i="39"/>
  <c r="R70" i="39"/>
  <c r="AI68" i="39"/>
  <c r="AM69" i="39"/>
  <c r="AQ70" i="39"/>
  <c r="V70" i="39"/>
  <c r="Z69" i="39"/>
  <c r="AL70" i="39"/>
  <c r="AF68" i="39"/>
  <c r="T69" i="39"/>
  <c r="AJ69" i="39"/>
  <c r="X70" i="39"/>
  <c r="AN70" i="39"/>
  <c r="U68" i="39"/>
  <c r="AK68" i="39"/>
  <c r="Y69" i="39"/>
  <c r="AO69" i="39"/>
  <c r="AC70" i="39"/>
  <c r="AE68" i="39"/>
  <c r="AI69" i="39"/>
  <c r="AM70" i="39"/>
  <c r="R68" i="39"/>
  <c r="V69" i="39"/>
  <c r="Z70" i="39"/>
  <c r="AQ68" i="39"/>
  <c r="S70" i="39"/>
  <c r="AD70" i="39"/>
  <c r="AN69" i="39"/>
  <c r="Y68" i="39"/>
  <c r="AG70" i="39"/>
  <c r="AQ69" i="39"/>
  <c r="AA70" i="39"/>
  <c r="T68" i="39"/>
  <c r="AB70" i="39"/>
  <c r="AO68" i="39"/>
  <c r="Z68" i="39"/>
  <c r="AL68" i="39"/>
  <c r="AP69" i="39"/>
  <c r="AJ68" i="39"/>
  <c r="AR70" i="39"/>
  <c r="AC69" i="39"/>
  <c r="AD69" i="39"/>
  <c r="S68" i="39"/>
  <c r="AD68" i="39"/>
  <c r="X69" i="39"/>
  <c r="AM68" i="39"/>
  <c r="W69" i="39"/>
  <c r="Q70" i="39"/>
  <c r="AH70" i="39"/>
  <c r="W170" i="39"/>
  <c r="AF168" i="39"/>
  <c r="AN170" i="39"/>
  <c r="AH168" i="39"/>
  <c r="U168" i="39"/>
  <c r="V168" i="39"/>
  <c r="S168" i="39"/>
  <c r="AA170" i="39"/>
  <c r="AJ168" i="39"/>
  <c r="AR170" i="39"/>
  <c r="AL170" i="39"/>
  <c r="AO168" i="39"/>
  <c r="W168" i="39"/>
  <c r="AE170" i="39"/>
  <c r="AB169" i="39"/>
  <c r="V169" i="39"/>
  <c r="AK168" i="39"/>
  <c r="AE168" i="39"/>
  <c r="AM170" i="39"/>
  <c r="T169" i="39"/>
  <c r="AL169" i="39"/>
  <c r="Y169" i="39"/>
  <c r="Z169" i="39"/>
  <c r="AI168" i="39"/>
  <c r="AQ170" i="39"/>
  <c r="X169" i="39"/>
  <c r="AP168" i="39"/>
  <c r="AC168" i="39"/>
  <c r="AG170" i="39"/>
  <c r="AM168" i="39"/>
  <c r="AR169" i="39"/>
  <c r="Z170" i="39"/>
  <c r="AO169" i="39"/>
  <c r="AL168" i="39"/>
  <c r="AE169" i="39"/>
  <c r="AB168" i="39"/>
  <c r="AG168" i="39"/>
  <c r="U169" i="39"/>
  <c r="Y168" i="39"/>
  <c r="AI170" i="39"/>
  <c r="AF169" i="39"/>
  <c r="Y170" i="39"/>
  <c r="AC169" i="39"/>
  <c r="AQ168" i="39"/>
  <c r="T170" i="39"/>
  <c r="V170" i="39"/>
  <c r="S169" i="39"/>
  <c r="AJ169" i="39"/>
  <c r="AP170" i="39"/>
  <c r="AC170" i="39"/>
  <c r="AD170" i="39"/>
  <c r="W169" i="39"/>
  <c r="AN169" i="39"/>
  <c r="R170" i="39"/>
  <c r="AG169" i="39"/>
  <c r="AD168" i="39"/>
  <c r="AA169" i="39"/>
  <c r="X168" i="39"/>
  <c r="AF170" i="39"/>
  <c r="AP169" i="39"/>
  <c r="AJ170" i="39"/>
  <c r="Q169" i="39"/>
  <c r="S170" i="39"/>
  <c r="AR168" i="39"/>
  <c r="AD169" i="39"/>
  <c r="AK169" i="39"/>
  <c r="AI169" i="39"/>
  <c r="X170" i="39"/>
  <c r="AM169" i="39"/>
  <c r="T168" i="39"/>
  <c r="AB170" i="39"/>
  <c r="AK170" i="39"/>
  <c r="AH169" i="39"/>
  <c r="AQ169" i="39"/>
  <c r="AN168" i="39"/>
  <c r="R168" i="39"/>
  <c r="Q170" i="39"/>
  <c r="Q168" i="39"/>
  <c r="Z168" i="39"/>
  <c r="U170" i="39"/>
  <c r="R169" i="39"/>
  <c r="AH170" i="39"/>
  <c r="AO170" i="39"/>
  <c r="AA168" i="39"/>
  <c r="AM268" i="39"/>
  <c r="AF268" i="39"/>
  <c r="AN270" i="39"/>
  <c r="Q269" i="39"/>
  <c r="AA268" i="39"/>
  <c r="AI270" i="39"/>
  <c r="AN269" i="39"/>
  <c r="AK269" i="39"/>
  <c r="V270" i="39"/>
  <c r="AH268" i="39"/>
  <c r="W269" i="39"/>
  <c r="AR268" i="39"/>
  <c r="AO268" i="39"/>
  <c r="AE268" i="39"/>
  <c r="X268" i="39"/>
  <c r="U268" i="39"/>
  <c r="R268" i="39"/>
  <c r="AQ270" i="39"/>
  <c r="AJ270" i="39"/>
  <c r="AG270" i="39"/>
  <c r="Z269" i="39"/>
  <c r="S269" i="39"/>
  <c r="AA269" i="39"/>
  <c r="T269" i="39"/>
  <c r="AG269" i="39"/>
  <c r="AQ268" i="39"/>
  <c r="T268" i="39"/>
  <c r="AB270" i="39"/>
  <c r="Q268" i="39"/>
  <c r="Y270" i="39"/>
  <c r="AP270" i="39"/>
  <c r="V268" i="39"/>
  <c r="AA270" i="39"/>
  <c r="T270" i="39"/>
  <c r="Q270" i="39"/>
  <c r="AD269" i="39"/>
  <c r="AI269" i="39"/>
  <c r="AB269" i="39"/>
  <c r="Y269" i="39"/>
  <c r="AD268" i="39"/>
  <c r="AK268" i="39"/>
  <c r="AR269" i="39"/>
  <c r="AQ269" i="39"/>
  <c r="AJ269" i="39"/>
  <c r="U270" i="39"/>
  <c r="AH269" i="39"/>
  <c r="AE269" i="39"/>
  <c r="AJ268" i="39"/>
  <c r="AR270" i="39"/>
  <c r="AG268" i="39"/>
  <c r="AO270" i="39"/>
  <c r="Z270" i="39"/>
  <c r="AM270" i="39"/>
  <c r="AF270" i="39"/>
  <c r="AC270" i="39"/>
  <c r="AI268" i="39"/>
  <c r="AB268" i="39"/>
  <c r="Y268" i="39"/>
  <c r="V269" i="39"/>
  <c r="AP269" i="39"/>
  <c r="R270" i="39"/>
  <c r="W270" i="39"/>
  <c r="AL269" i="39"/>
  <c r="W268" i="39"/>
  <c r="AE270" i="39"/>
  <c r="X270" i="39"/>
  <c r="AC268" i="39"/>
  <c r="AK270" i="39"/>
  <c r="S270" i="39"/>
  <c r="X269" i="39"/>
  <c r="U269" i="39"/>
  <c r="Z268" i="39"/>
  <c r="S268" i="39"/>
  <c r="AH270" i="39"/>
  <c r="AL268" i="39"/>
  <c r="AM269" i="39"/>
  <c r="AF269" i="39"/>
  <c r="AC269" i="39"/>
  <c r="R269" i="39"/>
  <c r="AN268" i="39"/>
  <c r="AL270" i="39"/>
  <c r="AD270" i="39"/>
  <c r="AO269" i="39"/>
  <c r="AP268" i="39"/>
  <c r="AB78" i="39"/>
  <c r="AR78" i="39"/>
  <c r="AF79" i="39"/>
  <c r="T80" i="39"/>
  <c r="AJ80" i="39"/>
  <c r="U78" i="39"/>
  <c r="AK78" i="39"/>
  <c r="Y79" i="39"/>
  <c r="AO79" i="39"/>
  <c r="R78" i="39"/>
  <c r="AH78" i="39"/>
  <c r="V79" i="39"/>
  <c r="AL79" i="39"/>
  <c r="Z80" i="39"/>
  <c r="AP80" i="39"/>
  <c r="AQ78" i="39"/>
  <c r="AI80" i="39"/>
  <c r="AE78" i="39"/>
  <c r="AC80" i="39"/>
  <c r="W79" i="39"/>
  <c r="AM80" i="39"/>
  <c r="AQ79" i="39"/>
  <c r="AO80" i="39"/>
  <c r="AF78" i="39"/>
  <c r="T79" i="39"/>
  <c r="AJ79" i="39"/>
  <c r="X80" i="39"/>
  <c r="AN80" i="39"/>
  <c r="Y78" i="39"/>
  <c r="AO78" i="39"/>
  <c r="AC79" i="39"/>
  <c r="Q80" i="39"/>
  <c r="V78" i="39"/>
  <c r="AL78" i="39"/>
  <c r="Z79" i="39"/>
  <c r="AP79" i="39"/>
  <c r="AD80" i="39"/>
  <c r="AE79" i="39"/>
  <c r="AQ80" i="39"/>
  <c r="S79" i="39"/>
  <c r="AK80" i="39"/>
  <c r="AM79" i="39"/>
  <c r="W78" i="39"/>
  <c r="T78" i="39"/>
  <c r="AJ78" i="39"/>
  <c r="X79" i="39"/>
  <c r="AN79" i="39"/>
  <c r="AB80" i="39"/>
  <c r="AR80" i="39"/>
  <c r="AC78" i="39"/>
  <c r="Q79" i="39"/>
  <c r="AG79" i="39"/>
  <c r="Z78" i="39"/>
  <c r="AP78" i="39"/>
  <c r="AD79" i="39"/>
  <c r="R80" i="39"/>
  <c r="AH80" i="39"/>
  <c r="S80" i="39"/>
  <c r="AI79" i="39"/>
  <c r="S78" i="39"/>
  <c r="W80" i="39"/>
  <c r="Y80" i="39"/>
  <c r="AM78" i="39"/>
  <c r="AB79" i="39"/>
  <c r="Q78" i="39"/>
  <c r="AH79" i="39"/>
  <c r="AA80" i="39"/>
  <c r="AA79" i="39"/>
  <c r="AR79" i="39"/>
  <c r="AG78" i="39"/>
  <c r="V80" i="39"/>
  <c r="U80" i="39"/>
  <c r="AI78" i="39"/>
  <c r="X78" i="39"/>
  <c r="AF80" i="39"/>
  <c r="U79" i="39"/>
  <c r="AD78" i="39"/>
  <c r="AL80" i="39"/>
  <c r="AE80" i="39"/>
  <c r="AG80" i="39"/>
  <c r="R79" i="39"/>
  <c r="AN78" i="39"/>
  <c r="AK79" i="39"/>
  <c r="AA78" i="39"/>
  <c r="AA179" i="39"/>
  <c r="AR179" i="39"/>
  <c r="AE179" i="39"/>
  <c r="T180" i="39"/>
  <c r="AP179" i="39"/>
  <c r="AI179" i="39"/>
  <c r="AF178" i="39"/>
  <c r="AN180" i="39"/>
  <c r="Z178" i="39"/>
  <c r="AQ179" i="39"/>
  <c r="X178" i="39"/>
  <c r="AF180" i="39"/>
  <c r="AP178" i="39"/>
  <c r="AC178" i="39"/>
  <c r="AD178" i="39"/>
  <c r="S180" i="39"/>
  <c r="AB178" i="39"/>
  <c r="AJ180" i="39"/>
  <c r="R178" i="39"/>
  <c r="W180" i="39"/>
  <c r="T179" i="39"/>
  <c r="AD179" i="39"/>
  <c r="Q179" i="39"/>
  <c r="U179" i="39"/>
  <c r="AI178" i="39"/>
  <c r="AP180" i="39"/>
  <c r="AD180" i="39"/>
  <c r="Y179" i="39"/>
  <c r="Y180" i="39"/>
  <c r="AO178" i="39"/>
  <c r="AM179" i="39"/>
  <c r="AJ178" i="39"/>
  <c r="AC180" i="39"/>
  <c r="V178" i="39"/>
  <c r="W178" i="39"/>
  <c r="AE180" i="39"/>
  <c r="AN178" i="39"/>
  <c r="R180" i="39"/>
  <c r="AG179" i="39"/>
  <c r="AH179" i="39"/>
  <c r="AA178" i="39"/>
  <c r="AI180" i="39"/>
  <c r="AR178" i="39"/>
  <c r="V179" i="39"/>
  <c r="AK178" i="39"/>
  <c r="Q178" i="39"/>
  <c r="AE178" i="39"/>
  <c r="AM180" i="39"/>
  <c r="AJ179" i="39"/>
  <c r="AH180" i="39"/>
  <c r="U180" i="39"/>
  <c r="R179" i="39"/>
  <c r="AO180" i="39"/>
  <c r="AQ180" i="39"/>
  <c r="AN179" i="39"/>
  <c r="W179" i="39"/>
  <c r="T178" i="39"/>
  <c r="Y178" i="39"/>
  <c r="AR180" i="39"/>
  <c r="AC179" i="39"/>
  <c r="AG178" i="39"/>
  <c r="AM178" i="39"/>
  <c r="AB179" i="39"/>
  <c r="AK180" i="39"/>
  <c r="AL180" i="39"/>
  <c r="AQ178" i="39"/>
  <c r="AF179" i="39"/>
  <c r="Z180" i="39"/>
  <c r="AO179" i="39"/>
  <c r="AL178" i="39"/>
  <c r="AG180" i="39"/>
  <c r="AK179" i="39"/>
  <c r="Q180" i="39"/>
  <c r="S179" i="39"/>
  <c r="X180" i="39"/>
  <c r="V180" i="39"/>
  <c r="AB180" i="39"/>
  <c r="X179" i="39"/>
  <c r="U178" i="39"/>
  <c r="AA180" i="39"/>
  <c r="AH178" i="39"/>
  <c r="Z179" i="39"/>
  <c r="S178" i="39"/>
  <c r="AL179" i="39"/>
  <c r="W280" i="39"/>
  <c r="AR279" i="39"/>
  <c r="U278" i="39"/>
  <c r="AC280" i="39"/>
  <c r="AM279" i="39"/>
  <c r="AR278" i="39"/>
  <c r="AO278" i="39"/>
  <c r="Z279" i="39"/>
  <c r="AA278" i="39"/>
  <c r="T278" i="39"/>
  <c r="Q278" i="39"/>
  <c r="AD280" i="39"/>
  <c r="AD278" i="39"/>
  <c r="AH280" i="39"/>
  <c r="S280" i="39"/>
  <c r="AN279" i="39"/>
  <c r="AK279" i="39"/>
  <c r="AH278" i="39"/>
  <c r="R279" i="39"/>
  <c r="V279" i="39"/>
  <c r="AA279" i="39"/>
  <c r="X280" i="39"/>
  <c r="AE278" i="39"/>
  <c r="AM280" i="39"/>
  <c r="X278" i="39"/>
  <c r="AF280" i="39"/>
  <c r="AK278" i="39"/>
  <c r="S278" i="39"/>
  <c r="AA280" i="39"/>
  <c r="AF279" i="39"/>
  <c r="AC279" i="39"/>
  <c r="R280" i="39"/>
  <c r="AE279" i="39"/>
  <c r="X279" i="39"/>
  <c r="U279" i="39"/>
  <c r="AD279" i="39"/>
  <c r="AM278" i="39"/>
  <c r="AF278" i="39"/>
  <c r="AC278" i="39"/>
  <c r="AR280" i="39"/>
  <c r="AO280" i="39"/>
  <c r="V278" i="39"/>
  <c r="Z278" i="39"/>
  <c r="AP278" i="39"/>
  <c r="Q279" i="39"/>
  <c r="S279" i="39"/>
  <c r="AN278" i="39"/>
  <c r="Y279" i="39"/>
  <c r="AL278" i="39"/>
  <c r="AI278" i="39"/>
  <c r="AQ280" i="39"/>
  <c r="T280" i="39"/>
  <c r="Q280" i="39"/>
  <c r="AI280" i="39"/>
  <c r="AB280" i="39"/>
  <c r="Y280" i="39"/>
  <c r="AQ279" i="39"/>
  <c r="AJ279" i="39"/>
  <c r="AG279" i="39"/>
  <c r="AH279" i="39"/>
  <c r="R278" i="39"/>
  <c r="AL280" i="39"/>
  <c r="W278" i="39"/>
  <c r="V280" i="39"/>
  <c r="AI279" i="39"/>
  <c r="AB279" i="39"/>
  <c r="AO279" i="39"/>
  <c r="W279" i="39"/>
  <c r="AB278" i="39"/>
  <c r="AJ280" i="39"/>
  <c r="Y278" i="39"/>
  <c r="AG280" i="39"/>
  <c r="AP280" i="39"/>
  <c r="AN280" i="39"/>
  <c r="AK280" i="39"/>
  <c r="AQ278" i="39"/>
  <c r="AJ278" i="39"/>
  <c r="AG278" i="39"/>
  <c r="AL279" i="39"/>
  <c r="T279" i="39"/>
  <c r="AE280" i="39"/>
  <c r="U280" i="39"/>
  <c r="AP279" i="39"/>
  <c r="Z280" i="39"/>
  <c r="W308" i="39"/>
  <c r="AM308" i="39"/>
  <c r="AA309" i="39"/>
  <c r="AQ309" i="39"/>
  <c r="AE310" i="39"/>
  <c r="AE318" i="39"/>
  <c r="S319" i="39"/>
  <c r="AI319" i="39"/>
  <c r="W320" i="39"/>
  <c r="AM320" i="39"/>
  <c r="W328" i="39"/>
  <c r="AM328" i="39"/>
  <c r="AA329" i="39"/>
  <c r="AQ329" i="39"/>
  <c r="AE330" i="39"/>
  <c r="AE338" i="39"/>
  <c r="S339" i="39"/>
  <c r="AI339" i="39"/>
  <c r="W340" i="39"/>
  <c r="AM340" i="39"/>
  <c r="W348" i="39"/>
  <c r="AM348" i="39"/>
  <c r="AA349" i="39"/>
  <c r="AQ349" i="39"/>
  <c r="AE350" i="39"/>
  <c r="AC308" i="39"/>
  <c r="Q309" i="39"/>
  <c r="AG309" i="39"/>
  <c r="U310" i="39"/>
  <c r="AK310" i="39"/>
  <c r="U318" i="39"/>
  <c r="AK318" i="39"/>
  <c r="Y319" i="39"/>
  <c r="AO319" i="39"/>
  <c r="AC320" i="39"/>
  <c r="R309" i="39"/>
  <c r="V310" i="39"/>
  <c r="V318" i="39"/>
  <c r="Z319" i="39"/>
  <c r="AD320" i="39"/>
  <c r="AK328" i="39"/>
  <c r="AD329" i="39"/>
  <c r="X330" i="39"/>
  <c r="AH338" i="39"/>
  <c r="AB339" i="39"/>
  <c r="U340" i="39"/>
  <c r="AP340" i="39"/>
  <c r="AF348" i="39"/>
  <c r="Y349" i="39"/>
  <c r="R350" i="39"/>
  <c r="AN350" i="39"/>
  <c r="X358" i="39"/>
  <c r="AN358" i="39"/>
  <c r="AB359" i="39"/>
  <c r="AR359" i="39"/>
  <c r="AF360" i="39"/>
  <c r="AF368" i="39"/>
  <c r="T369" i="39"/>
  <c r="AJ369" i="39"/>
  <c r="X370" i="39"/>
  <c r="AN370" i="39"/>
  <c r="AA308" i="39"/>
  <c r="AQ308" i="39"/>
  <c r="AE309" i="39"/>
  <c r="S310" i="39"/>
  <c r="AI310" i="39"/>
  <c r="S318" i="39"/>
  <c r="AI318" i="39"/>
  <c r="W319" i="39"/>
  <c r="AM319" i="39"/>
  <c r="AA320" i="39"/>
  <c r="AQ320" i="39"/>
  <c r="AA328" i="39"/>
  <c r="AQ328" i="39"/>
  <c r="AE329" i="39"/>
  <c r="S330" i="39"/>
  <c r="AI330" i="39"/>
  <c r="S338" i="39"/>
  <c r="AI338" i="39"/>
  <c r="W339" i="39"/>
  <c r="AM339" i="39"/>
  <c r="AA340" i="39"/>
  <c r="AQ340" i="39"/>
  <c r="AA348" i="39"/>
  <c r="AQ348" i="39"/>
  <c r="AE349" i="39"/>
  <c r="S350" i="39"/>
  <c r="AI350" i="39"/>
  <c r="Q308" i="39"/>
  <c r="AG308" i="39"/>
  <c r="U309" i="39"/>
  <c r="AK309" i="39"/>
  <c r="Y310" i="39"/>
  <c r="AO310" i="39"/>
  <c r="Y318" i="39"/>
  <c r="AO318" i="39"/>
  <c r="AC319" i="39"/>
  <c r="Q320" i="39"/>
  <c r="AG320" i="39"/>
  <c r="V308" i="39"/>
  <c r="Z309" i="39"/>
  <c r="AD310" i="39"/>
  <c r="AD318" i="39"/>
  <c r="AH319" i="39"/>
  <c r="AL320" i="39"/>
  <c r="U328" i="39"/>
  <c r="AP328" i="39"/>
  <c r="AJ329" i="39"/>
  <c r="AC330" i="39"/>
  <c r="R338" i="39"/>
  <c r="AN338" i="39"/>
  <c r="AG339" i="39"/>
  <c r="Z340" i="39"/>
  <c r="AK348" i="39"/>
  <c r="AD349" i="39"/>
  <c r="X350" i="39"/>
  <c r="AB358" i="39"/>
  <c r="AR358" i="39"/>
  <c r="AF359" i="39"/>
  <c r="T360" i="39"/>
  <c r="AJ360" i="39"/>
  <c r="T368" i="39"/>
  <c r="AJ368" i="39"/>
  <c r="X369" i="39"/>
  <c r="AN369" i="39"/>
  <c r="AB370" i="39"/>
  <c r="AR370" i="39"/>
  <c r="AB378" i="39"/>
  <c r="AR378" i="39"/>
  <c r="AF379" i="39"/>
  <c r="T380" i="39"/>
  <c r="AJ380" i="39"/>
  <c r="AF308" i="39"/>
  <c r="AJ309" i="39"/>
  <c r="AN310" i="39"/>
  <c r="AN318" i="39"/>
  <c r="AR319" i="39"/>
  <c r="AB328" i="39"/>
  <c r="U329" i="39"/>
  <c r="AP329" i="39"/>
  <c r="AJ330" i="39"/>
  <c r="Y338" i="39"/>
  <c r="R339" i="39"/>
  <c r="AN339" i="39"/>
  <c r="AG340" i="39"/>
  <c r="V348" i="39"/>
  <c r="AR348" i="39"/>
  <c r="AK349" i="39"/>
  <c r="AD350" i="39"/>
  <c r="Q358" i="39"/>
  <c r="AG358" i="39"/>
  <c r="U359" i="39"/>
  <c r="AK359" i="39"/>
  <c r="Y360" i="39"/>
  <c r="AO360" i="39"/>
  <c r="Y368" i="39"/>
  <c r="AO368" i="39"/>
  <c r="AC369" i="39"/>
  <c r="Q370" i="39"/>
  <c r="AG370" i="39"/>
  <c r="Q378" i="39"/>
  <c r="AG378" i="39"/>
  <c r="U379" i="39"/>
  <c r="AK379" i="39"/>
  <c r="Y380" i="39"/>
  <c r="AO380" i="39"/>
  <c r="Z308" i="39"/>
  <c r="AH310" i="39"/>
  <c r="AL319" i="39"/>
  <c r="X328" i="39"/>
  <c r="AL329" i="39"/>
  <c r="AP338" i="39"/>
  <c r="AC340" i="39"/>
  <c r="R348" i="39"/>
  <c r="AG349" i="39"/>
  <c r="AD358" i="39"/>
  <c r="AH359" i="39"/>
  <c r="AL360" i="39"/>
  <c r="AL368" i="39"/>
  <c r="AP369" i="39"/>
  <c r="AB308" i="39"/>
  <c r="AJ310" i="39"/>
  <c r="AN319" i="39"/>
  <c r="Y328" i="39"/>
  <c r="AN329" i="39"/>
  <c r="AR338" i="39"/>
  <c r="AD340" i="39"/>
  <c r="T348" i="39"/>
  <c r="AH349" i="39"/>
  <c r="AE358" i="39"/>
  <c r="AI359" i="39"/>
  <c r="AM360" i="39"/>
  <c r="AM368" i="39"/>
  <c r="AQ369" i="39"/>
  <c r="S379" i="39"/>
  <c r="W380" i="39"/>
  <c r="S308" i="39"/>
  <c r="W309" i="39"/>
  <c r="AA310" i="39"/>
  <c r="AA318" i="39"/>
  <c r="AE319" i="39"/>
  <c r="AI320" i="39"/>
  <c r="AI328" i="39"/>
  <c r="AM329" i="39"/>
  <c r="AQ330" i="39"/>
  <c r="AQ338" i="39"/>
  <c r="S340" i="39"/>
  <c r="S348" i="39"/>
  <c r="W349" i="39"/>
  <c r="AA350" i="39"/>
  <c r="AO308" i="39"/>
  <c r="Q310" i="39"/>
  <c r="Q318" i="39"/>
  <c r="U319" i="39"/>
  <c r="Y320" i="39"/>
  <c r="AP309" i="39"/>
  <c r="R319" i="39"/>
  <c r="Y329" i="39"/>
  <c r="AN330" i="39"/>
  <c r="AC338" i="39"/>
  <c r="AR339" i="39"/>
  <c r="T349" i="39"/>
  <c r="AH350" i="39"/>
  <c r="T358" i="39"/>
  <c r="X359" i="39"/>
  <c r="AB360" i="39"/>
  <c r="AB368" i="39"/>
  <c r="AF369" i="39"/>
  <c r="AJ370" i="39"/>
  <c r="T378" i="39"/>
  <c r="AN378" i="39"/>
  <c r="AJ379" i="39"/>
  <c r="AB380" i="39"/>
  <c r="AB309" i="39"/>
  <c r="AF318" i="39"/>
  <c r="X320" i="39"/>
  <c r="AG328" i="39"/>
  <c r="AF329" i="39"/>
  <c r="AD330" i="39"/>
  <c r="AJ338" i="39"/>
  <c r="AH339" i="39"/>
  <c r="AL340" i="39"/>
  <c r="AL348" i="39"/>
  <c r="AP349" i="39"/>
  <c r="AO350" i="39"/>
  <c r="Y358" i="39"/>
  <c r="Q359" i="39"/>
  <c r="AO359" i="39"/>
  <c r="AG360" i="39"/>
  <c r="U368" i="39"/>
  <c r="Q369" i="39"/>
  <c r="AK369" i="39"/>
  <c r="AC370" i="39"/>
  <c r="U378" i="39"/>
  <c r="AO378" i="39"/>
  <c r="AG379" i="39"/>
  <c r="AC380" i="39"/>
  <c r="AP308" i="39"/>
  <c r="R318" i="39"/>
  <c r="AP320" i="39"/>
  <c r="Q329" i="39"/>
  <c r="AP330" i="39"/>
  <c r="Y339" i="39"/>
  <c r="V349" i="39"/>
  <c r="Z359" i="39"/>
  <c r="AD368" i="39"/>
  <c r="V370" i="39"/>
  <c r="T310" i="39"/>
  <c r="X319" i="39"/>
  <c r="V330" i="39"/>
  <c r="V338" i="39"/>
  <c r="T340" i="39"/>
  <c r="AD348" i="39"/>
  <c r="AB350" i="39"/>
  <c r="AM358" i="39"/>
  <c r="W360" i="39"/>
  <c r="AA369" i="39"/>
  <c r="AM370" i="39"/>
  <c r="AE378" i="39"/>
  <c r="AQ379" i="39"/>
  <c r="R308" i="39"/>
  <c r="Z310" i="39"/>
  <c r="AD319" i="39"/>
  <c r="R328" i="39"/>
  <c r="AG329" i="39"/>
  <c r="AK338" i="39"/>
  <c r="X340" i="39"/>
  <c r="AB349" i="39"/>
  <c r="AP350" i="39"/>
  <c r="Z358" i="39"/>
  <c r="AD359" i="39"/>
  <c r="AH360" i="39"/>
  <c r="AH368" i="39"/>
  <c r="AL369" i="39"/>
  <c r="AP370" i="39"/>
  <c r="AP378" i="39"/>
  <c r="R380" i="39"/>
  <c r="AE308" i="39"/>
  <c r="AI309" i="39"/>
  <c r="AM310" i="39"/>
  <c r="AM318" i="39"/>
  <c r="AQ319" i="39"/>
  <c r="S329" i="39"/>
  <c r="W330" i="39"/>
  <c r="W338" i="39"/>
  <c r="AA339" i="39"/>
  <c r="AE340" i="39"/>
  <c r="AE348" i="39"/>
  <c r="AI349" i="39"/>
  <c r="AM350" i="39"/>
  <c r="U308" i="39"/>
  <c r="Y309" i="39"/>
  <c r="AC310" i="39"/>
  <c r="AC318" i="39"/>
  <c r="AG319" i="39"/>
  <c r="AK320" i="39"/>
  <c r="AD308" i="39"/>
  <c r="AL310" i="39"/>
  <c r="AP319" i="39"/>
  <c r="Z328" i="39"/>
  <c r="AO329" i="39"/>
  <c r="Q339" i="39"/>
  <c r="AF340" i="39"/>
  <c r="U348" i="39"/>
  <c r="AJ349" i="39"/>
  <c r="AF358" i="39"/>
  <c r="AJ359" i="39"/>
  <c r="AN360" i="39"/>
  <c r="AN368" i="39"/>
  <c r="AR369" i="39"/>
  <c r="X378" i="39"/>
  <c r="T379" i="39"/>
  <c r="AN379" i="39"/>
  <c r="AF380" i="39"/>
  <c r="X308" i="39"/>
  <c r="AR309" i="39"/>
  <c r="T319" i="39"/>
  <c r="AF320" i="39"/>
  <c r="AL328" i="39"/>
  <c r="AK329" i="39"/>
  <c r="AO330" i="39"/>
  <c r="AO338" i="39"/>
  <c r="Q340" i="39"/>
  <c r="AR340" i="39"/>
  <c r="Q348" i="39"/>
  <c r="U349" i="39"/>
  <c r="T350" i="39"/>
  <c r="AC358" i="39"/>
  <c r="Y359" i="39"/>
  <c r="Q360" i="39"/>
  <c r="AK360" i="39"/>
  <c r="AC368" i="39"/>
  <c r="U369" i="39"/>
  <c r="AO369" i="39"/>
  <c r="AK370" i="39"/>
  <c r="Y378" i="39"/>
  <c r="Q379" i="39"/>
  <c r="AO379" i="39"/>
  <c r="AG380" i="39"/>
  <c r="AD309" i="39"/>
  <c r="AH318" i="39"/>
  <c r="AB329" i="39"/>
  <c r="AJ339" i="39"/>
  <c r="AR349" i="39"/>
  <c r="V358" i="39"/>
  <c r="AP359" i="39"/>
  <c r="R369" i="39"/>
  <c r="AD370" i="39"/>
  <c r="AB320" i="39"/>
  <c r="AJ328" i="39"/>
  <c r="AG330" i="39"/>
  <c r="AG338" i="39"/>
  <c r="AO340" i="39"/>
  <c r="AO348" i="39"/>
  <c r="AL350" i="39"/>
  <c r="S359" i="39"/>
  <c r="AE360" i="39"/>
  <c r="W368" i="39"/>
  <c r="AI369" i="39"/>
  <c r="AM378" i="39"/>
  <c r="AE380" i="39"/>
  <c r="AH308" i="39"/>
  <c r="AP310" i="39"/>
  <c r="R320" i="39"/>
  <c r="AC328" i="39"/>
  <c r="AR329" i="39"/>
  <c r="T339" i="39"/>
  <c r="AH340" i="39"/>
  <c r="X348" i="39"/>
  <c r="AL349" i="39"/>
  <c r="AH358" i="39"/>
  <c r="AL359" i="39"/>
  <c r="AP360" i="39"/>
  <c r="AP368" i="39"/>
  <c r="R370" i="39"/>
  <c r="R378" i="39"/>
  <c r="V379" i="39"/>
  <c r="Z380" i="39"/>
  <c r="AJ308" i="39"/>
  <c r="U339" i="39"/>
  <c r="AQ360" i="39"/>
  <c r="S370" i="39"/>
  <c r="AD378" i="39"/>
  <c r="AL380" i="39"/>
  <c r="Q338" i="39"/>
  <c r="V350" i="39"/>
  <c r="S360" i="39"/>
  <c r="W369" i="39"/>
  <c r="S378" i="39"/>
  <c r="AA380" i="39"/>
  <c r="V378" i="39"/>
  <c r="AH329" i="39"/>
  <c r="R349" i="39"/>
  <c r="AA368" i="39"/>
  <c r="AP379" i="39"/>
  <c r="AI308" i="39"/>
  <c r="AM309" i="39"/>
  <c r="AQ310" i="39"/>
  <c r="AQ318" i="39"/>
  <c r="S320" i="39"/>
  <c r="S328" i="39"/>
  <c r="W329" i="39"/>
  <c r="AA330" i="39"/>
  <c r="AA338" i="39"/>
  <c r="AE339" i="39"/>
  <c r="AI340" i="39"/>
  <c r="AI348" i="39"/>
  <c r="AM349" i="39"/>
  <c r="AQ350" i="39"/>
  <c r="Y308" i="39"/>
  <c r="AC309" i="39"/>
  <c r="AG310" i="39"/>
  <c r="AG318" i="39"/>
  <c r="AK319" i="39"/>
  <c r="AO320" i="39"/>
  <c r="AL308" i="39"/>
  <c r="V320" i="39"/>
  <c r="AF328" i="39"/>
  <c r="R330" i="39"/>
  <c r="V339" i="39"/>
  <c r="AK340" i="39"/>
  <c r="Z348" i="39"/>
  <c r="AO349" i="39"/>
  <c r="AJ358" i="39"/>
  <c r="AN359" i="39"/>
  <c r="AR360" i="39"/>
  <c r="AR368" i="39"/>
  <c r="T370" i="39"/>
  <c r="AF378" i="39"/>
  <c r="X379" i="39"/>
  <c r="AR379" i="39"/>
  <c r="AN380" i="39"/>
  <c r="AN308" i="39"/>
  <c r="X310" i="39"/>
  <c r="AB319" i="39"/>
  <c r="AN320" i="39"/>
  <c r="Q328" i="39"/>
  <c r="AR328" i="39"/>
  <c r="T330" i="39"/>
  <c r="T338" i="39"/>
  <c r="X339" i="39"/>
  <c r="V340" i="39"/>
  <c r="AB348" i="39"/>
  <c r="Z349" i="39"/>
  <c r="Y350" i="39"/>
  <c r="AK358" i="39"/>
  <c r="AC359" i="39"/>
  <c r="U360" i="39"/>
  <c r="AG368" i="39"/>
  <c r="Y369" i="39"/>
  <c r="U370" i="39"/>
  <c r="AO370" i="39"/>
  <c r="AC378" i="39"/>
  <c r="Y379" i="39"/>
  <c r="Q380" i="39"/>
  <c r="AK380" i="39"/>
  <c r="R310" i="39"/>
  <c r="V319" i="39"/>
  <c r="U330" i="39"/>
  <c r="U338" i="39"/>
  <c r="R340" i="39"/>
  <c r="AC348" i="39"/>
  <c r="Z350" i="39"/>
  <c r="AL358" i="39"/>
  <c r="V360" i="39"/>
  <c r="Z369" i="39"/>
  <c r="AL370" i="39"/>
  <c r="AR308" i="39"/>
  <c r="T318" i="39"/>
  <c r="AR320" i="39"/>
  <c r="R329" i="39"/>
  <c r="AR330" i="39"/>
  <c r="Z339" i="39"/>
  <c r="X349" i="39"/>
  <c r="AA359" i="39"/>
  <c r="AE368" i="39"/>
  <c r="W370" i="39"/>
  <c r="AA379" i="39"/>
  <c r="AM380" i="39"/>
  <c r="V309" i="39"/>
  <c r="Z318" i="39"/>
  <c r="AH320" i="39"/>
  <c r="AN328" i="39"/>
  <c r="Z330" i="39"/>
  <c r="AD339" i="39"/>
  <c r="AH348" i="39"/>
  <c r="U350" i="39"/>
  <c r="AP358" i="39"/>
  <c r="R360" i="39"/>
  <c r="R368" i="39"/>
  <c r="V369" i="39"/>
  <c r="Z370" i="39"/>
  <c r="Z378" i="39"/>
  <c r="AD379" i="39"/>
  <c r="AH380" i="39"/>
  <c r="AR310" i="39"/>
  <c r="T320" i="39"/>
  <c r="AD328" i="39"/>
  <c r="AJ340" i="39"/>
  <c r="R379" i="39"/>
  <c r="X309" i="39"/>
  <c r="AB318" i="39"/>
  <c r="AF339" i="39"/>
  <c r="AA370" i="39"/>
  <c r="AI378" i="39"/>
  <c r="AQ380" i="39"/>
  <c r="S358" i="39"/>
  <c r="Z379" i="39"/>
  <c r="AA378" i="39"/>
  <c r="AL330" i="39"/>
  <c r="S309" i="39"/>
  <c r="W318" i="39"/>
  <c r="W350" i="39"/>
  <c r="AK308" i="39"/>
  <c r="T329" i="39"/>
  <c r="AJ378" i="39"/>
  <c r="AJ319" i="39"/>
  <c r="Y330" i="39"/>
  <c r="AD338" i="39"/>
  <c r="AJ350" i="39"/>
  <c r="AC360" i="39"/>
  <c r="AG369" i="39"/>
  <c r="AK378" i="39"/>
  <c r="AK350" i="39"/>
  <c r="AH369" i="39"/>
  <c r="W358" i="39"/>
  <c r="AE370" i="39"/>
  <c r="V329" i="39"/>
  <c r="R358" i="39"/>
  <c r="AP380" i="39"/>
  <c r="AN349" i="39"/>
  <c r="AM359" i="39"/>
  <c r="AQ368" i="39"/>
  <c r="V380" i="39"/>
  <c r="AJ348" i="39"/>
  <c r="AQ358" i="39"/>
  <c r="S368" i="39"/>
  <c r="AM379" i="39"/>
  <c r="AR350" i="39"/>
  <c r="AM369" i="39"/>
  <c r="AI380" i="39"/>
  <c r="AE359" i="39"/>
  <c r="W310" i="39"/>
  <c r="AA319" i="39"/>
  <c r="AE328" i="39"/>
  <c r="AO309" i="39"/>
  <c r="Q319" i="39"/>
  <c r="AH330" i="39"/>
  <c r="AP348" i="39"/>
  <c r="T359" i="39"/>
  <c r="X368" i="39"/>
  <c r="AB379" i="39"/>
  <c r="T309" i="39"/>
  <c r="AC339" i="39"/>
  <c r="U358" i="39"/>
  <c r="Y370" i="39"/>
  <c r="AC379" i="39"/>
  <c r="AH328" i="39"/>
  <c r="R359" i="39"/>
  <c r="AJ318" i="39"/>
  <c r="AC329" i="39"/>
  <c r="AQ359" i="39"/>
  <c r="W378" i="39"/>
  <c r="AK330" i="39"/>
  <c r="Q349" i="39"/>
  <c r="V359" i="39"/>
  <c r="Z368" i="39"/>
  <c r="Q330" i="39"/>
  <c r="AO328" i="39"/>
  <c r="AG350" i="39"/>
  <c r="AE369" i="39"/>
  <c r="AD380" i="39"/>
  <c r="AA358" i="39"/>
  <c r="AF319" i="39"/>
  <c r="AM330" i="39"/>
  <c r="S349" i="39"/>
  <c r="AL318" i="39"/>
  <c r="AR380" i="39"/>
  <c r="X318" i="39"/>
  <c r="AG359" i="39"/>
  <c r="AK368" i="39"/>
  <c r="AN348" i="39"/>
  <c r="S369" i="39"/>
  <c r="AP318" i="39"/>
  <c r="AO339" i="39"/>
  <c r="AL379" i="39"/>
  <c r="AH379" i="39"/>
  <c r="AB338" i="39"/>
  <c r="AE379" i="39"/>
  <c r="W359" i="39"/>
  <c r="AE320" i="39"/>
  <c r="AI329" i="39"/>
  <c r="AM338" i="39"/>
  <c r="U320" i="39"/>
  <c r="X338" i="39"/>
  <c r="AC350" i="39"/>
  <c r="X360" i="39"/>
  <c r="AB369" i="39"/>
  <c r="X380" i="39"/>
  <c r="AF310" i="39"/>
  <c r="V328" i="39"/>
  <c r="AB340" i="39"/>
  <c r="AG348" i="39"/>
  <c r="AO358" i="39"/>
  <c r="Q368" i="39"/>
  <c r="U380" i="39"/>
  <c r="Z320" i="39"/>
  <c r="AF330" i="39"/>
  <c r="AF338" i="39"/>
  <c r="AD360" i="39"/>
  <c r="AF309" i="39"/>
  <c r="AK339" i="39"/>
  <c r="AI379" i="39"/>
  <c r="Z338" i="39"/>
  <c r="AF350" i="39"/>
  <c r="Z360" i="39"/>
  <c r="AD369" i="39"/>
  <c r="AH378" i="39"/>
  <c r="AB330" i="39"/>
  <c r="X329" i="39"/>
  <c r="T308" i="39"/>
  <c r="AL338" i="39"/>
  <c r="AI360" i="39"/>
  <c r="AC349" i="39"/>
  <c r="AI368" i="39"/>
  <c r="S380" i="39"/>
  <c r="AN309" i="39"/>
  <c r="AP339" i="39"/>
  <c r="T328" i="39"/>
  <c r="AQ339" i="39"/>
  <c r="AH309" i="39"/>
  <c r="AL339" i="39"/>
  <c r="AF370" i="39"/>
  <c r="Z329" i="39"/>
  <c r="AF349" i="39"/>
  <c r="AN340" i="39"/>
  <c r="V368" i="39"/>
  <c r="Q350" i="39"/>
  <c r="AL309" i="39"/>
  <c r="AH370" i="39"/>
  <c r="Y348" i="39"/>
  <c r="AI358" i="39"/>
  <c r="AJ320" i="39"/>
  <c r="W379" i="39"/>
  <c r="AA360" i="39"/>
  <c r="AI370" i="39"/>
  <c r="AQ370" i="39"/>
  <c r="AL378" i="39"/>
  <c r="AQ378" i="39"/>
  <c r="AR318" i="39"/>
  <c r="Y340" i="39"/>
  <c r="AB310" i="39"/>
  <c r="X220" i="39"/>
  <c r="V230" i="39"/>
  <c r="AR210" i="39"/>
  <c r="AB230" i="39"/>
  <c r="R240" i="39"/>
  <c r="AM210" i="39"/>
  <c r="U220" i="39"/>
  <c r="AN250" i="39"/>
  <c r="AL240" i="39"/>
  <c r="T250" i="39"/>
  <c r="AR240" i="39"/>
  <c r="AH250" i="39"/>
  <c r="T210" i="39"/>
  <c r="AM230" i="39"/>
  <c r="U240" i="39"/>
  <c r="X250" i="39"/>
  <c r="AL220" i="39"/>
  <c r="AB210" i="39"/>
  <c r="T230" i="39"/>
  <c r="AR220" i="39"/>
  <c r="AN210" i="39"/>
  <c r="R250" i="39"/>
  <c r="AP240" i="39"/>
  <c r="AQ260" i="39"/>
  <c r="AA240" i="39"/>
  <c r="AI210" i="39"/>
  <c r="AH210" i="39"/>
  <c r="AG240" i="39"/>
  <c r="Q220" i="39"/>
  <c r="AO210" i="39"/>
  <c r="AD260" i="39"/>
  <c r="AB250" i="39"/>
  <c r="R260" i="39"/>
  <c r="AP250" i="39"/>
  <c r="AE250" i="39"/>
  <c r="AM220" i="39"/>
  <c r="AC240" i="39"/>
  <c r="AK210" i="39"/>
  <c r="AI240" i="39"/>
  <c r="S220" i="39"/>
  <c r="AQ210" i="39"/>
  <c r="Y260" i="39"/>
  <c r="AG230" i="39"/>
  <c r="Q210" i="39"/>
  <c r="AQ160" i="39"/>
  <c r="AH160" i="39"/>
  <c r="AP160" i="39"/>
  <c r="AB160" i="39"/>
  <c r="AA160" i="39"/>
  <c r="AF60" i="39"/>
  <c r="Z60" i="39"/>
  <c r="AR60" i="39"/>
  <c r="AQ60" i="39"/>
  <c r="Q60" i="39"/>
  <c r="X60" i="39"/>
  <c r="AH60" i="39"/>
  <c r="AN60" i="39"/>
  <c r="AM60" i="39"/>
  <c r="T60" i="39"/>
  <c r="X230" i="39"/>
  <c r="AF210" i="39"/>
  <c r="AD240" i="39"/>
  <c r="Z250" i="39"/>
  <c r="V260" i="39"/>
  <c r="AB260" i="39"/>
  <c r="AP260" i="39"/>
  <c r="W250" i="39"/>
  <c r="V210" i="39"/>
  <c r="AC250" i="39"/>
  <c r="V220" i="39"/>
  <c r="AB220" i="39"/>
  <c r="W210" i="39"/>
  <c r="AC210" i="39"/>
  <c r="X260" i="39"/>
  <c r="AF240" i="39"/>
  <c r="AN260" i="39"/>
  <c r="AL260" i="39"/>
  <c r="AR260" i="39"/>
  <c r="AH230" i="39"/>
  <c r="AA260" i="39"/>
  <c r="AI230" i="39"/>
  <c r="S210" i="39"/>
  <c r="R210" i="39"/>
  <c r="AG260" i="39"/>
  <c r="Q240" i="39"/>
  <c r="AO230" i="39"/>
  <c r="Y210" i="39"/>
  <c r="V250" i="39"/>
  <c r="T240" i="39"/>
  <c r="AR230" i="39"/>
  <c r="AH240" i="39"/>
  <c r="AM240" i="39"/>
  <c r="W220" i="39"/>
  <c r="AC260" i="39"/>
  <c r="AK230" i="39"/>
  <c r="U210" i="39"/>
  <c r="R230" i="39"/>
  <c r="AP220" i="39"/>
  <c r="AJ210" i="39"/>
  <c r="AI260" i="39"/>
  <c r="S240" i="39"/>
  <c r="AQ230" i="39"/>
  <c r="AA210" i="39"/>
  <c r="AP210" i="39"/>
  <c r="AG250" i="39"/>
  <c r="Q230" i="39"/>
  <c r="AO220" i="39"/>
  <c r="AF160" i="39"/>
  <c r="Z160" i="39"/>
  <c r="T160" i="39"/>
  <c r="AG160" i="39"/>
  <c r="AJ60" i="39"/>
  <c r="R60" i="39"/>
  <c r="AE60" i="39"/>
  <c r="V60" i="39"/>
  <c r="S60" i="39"/>
  <c r="AS109" i="39"/>
  <c r="AT109" i="39" s="1"/>
  <c r="AC230" i="39"/>
  <c r="AN240" i="39"/>
  <c r="AM250" i="39"/>
  <c r="X240" i="39"/>
  <c r="AD230" i="39"/>
  <c r="AJ230" i="39"/>
  <c r="Z240" i="39"/>
  <c r="AE220" i="39"/>
  <c r="AK220" i="39"/>
  <c r="AF250" i="39"/>
  <c r="AH220" i="39"/>
  <c r="AD250" i="39"/>
  <c r="AJ250" i="39"/>
  <c r="Z220" i="39"/>
  <c r="AI250" i="39"/>
  <c r="S230" i="39"/>
  <c r="AQ220" i="39"/>
  <c r="Q260" i="39"/>
  <c r="AO250" i="39"/>
  <c r="Y230" i="39"/>
  <c r="AN230" i="39"/>
  <c r="AL230" i="39"/>
  <c r="AJ220" i="39"/>
  <c r="X210" i="39"/>
  <c r="Z230" i="39"/>
  <c r="AM260" i="39"/>
  <c r="W240" i="39"/>
  <c r="AE210" i="39"/>
  <c r="AK250" i="39"/>
  <c r="U230" i="39"/>
  <c r="S260" i="39"/>
  <c r="AQ250" i="39"/>
  <c r="AA230" i="39"/>
  <c r="Z210" i="39"/>
  <c r="Q250" i="39"/>
  <c r="AO240" i="39"/>
  <c r="Y220" i="39"/>
  <c r="Y160" i="39"/>
  <c r="AL160" i="39"/>
  <c r="AI160" i="39"/>
  <c r="AO160" i="39"/>
  <c r="U160" i="39"/>
  <c r="W160" i="39"/>
  <c r="AD160" i="39"/>
  <c r="S160" i="39"/>
  <c r="Y60" i="39"/>
  <c r="AI60" i="39"/>
  <c r="AP60" i="39"/>
  <c r="U60" i="39"/>
  <c r="AB60" i="39"/>
  <c r="AC20" i="39"/>
  <c r="AH10" i="39"/>
  <c r="AA10" i="39"/>
  <c r="AG30" i="39"/>
  <c r="AP20" i="39"/>
  <c r="S30" i="39"/>
  <c r="AL30" i="39"/>
  <c r="AD20" i="39"/>
  <c r="W20" i="39"/>
  <c r="AJ10" i="39"/>
  <c r="AM30" i="39"/>
  <c r="AQ20" i="39"/>
  <c r="W40" i="39"/>
  <c r="AF30" i="39"/>
  <c r="V40" i="39"/>
  <c r="AK20" i="39"/>
  <c r="AP10" i="39"/>
  <c r="R20" i="39"/>
  <c r="AI10" i="39"/>
  <c r="X10" i="39"/>
  <c r="AO30" i="39"/>
  <c r="AA30" i="39"/>
  <c r="AB10" i="39"/>
  <c r="X30" i="39"/>
  <c r="AE20" i="39"/>
  <c r="Z30" i="39"/>
  <c r="AB40" i="39"/>
  <c r="AD10" i="39"/>
  <c r="Z20" i="39"/>
  <c r="AQ10" i="39"/>
  <c r="S20" i="39"/>
  <c r="AF10" i="39"/>
  <c r="AN20" i="39"/>
  <c r="AI30" i="39"/>
  <c r="S40" i="39"/>
  <c r="Y10" i="39"/>
  <c r="AM20" i="39"/>
  <c r="AB20" i="39"/>
  <c r="T30" i="39"/>
  <c r="T40" i="39"/>
  <c r="AH20" i="39"/>
  <c r="AA20" i="39"/>
  <c r="AN10" i="39"/>
  <c r="AQ30" i="39"/>
  <c r="AA40" i="39"/>
  <c r="AO20" i="39"/>
  <c r="AE30" i="39"/>
  <c r="Q10" i="39"/>
  <c r="AR10" i="39"/>
  <c r="T20" i="39"/>
  <c r="AG10" i="39"/>
  <c r="AJ20" i="39"/>
  <c r="W10" i="39"/>
  <c r="U10" i="39"/>
  <c r="AI20" i="39"/>
  <c r="X20" i="39"/>
  <c r="AI40" i="39"/>
  <c r="AL40" i="39"/>
  <c r="AO10" i="39"/>
  <c r="Q20" i="39"/>
  <c r="V10" i="39"/>
  <c r="AR20" i="39"/>
  <c r="U30" i="39"/>
  <c r="AP30" i="39"/>
  <c r="AJ40" i="39"/>
  <c r="AM40" i="39"/>
  <c r="AN40" i="39"/>
  <c r="AC40" i="39"/>
  <c r="AD40" i="39"/>
  <c r="AC10" i="39"/>
  <c r="AF20" i="39"/>
  <c r="R30" i="39"/>
  <c r="AB30" i="39"/>
  <c r="X40" i="39"/>
  <c r="Q40" i="39"/>
  <c r="R40" i="39"/>
  <c r="AP40" i="39"/>
  <c r="V20" i="39"/>
  <c r="Y40" i="39"/>
  <c r="Z40" i="39"/>
  <c r="AD30" i="39"/>
  <c r="AN30" i="39"/>
  <c r="AK10" i="39"/>
  <c r="R10" i="39"/>
  <c r="AL20" i="39"/>
  <c r="Q30" i="39"/>
  <c r="AH30" i="39"/>
  <c r="AR30" i="39"/>
  <c r="AF40" i="39"/>
  <c r="AG40" i="39"/>
  <c r="AH40" i="39"/>
  <c r="U40" i="39"/>
  <c r="AG20" i="39"/>
  <c r="AL10" i="39"/>
  <c r="AE10" i="39"/>
  <c r="T10" i="39"/>
  <c r="AK30" i="39"/>
  <c r="W30" i="39"/>
  <c r="U20" i="39"/>
  <c r="Z10" i="39"/>
  <c r="S10" i="39"/>
  <c r="Y30" i="39"/>
  <c r="V30" i="39"/>
  <c r="AQ40" i="39"/>
  <c r="AR40" i="39"/>
  <c r="AK40" i="39"/>
  <c r="AM10" i="39"/>
  <c r="AE40" i="39"/>
  <c r="AO40" i="39"/>
  <c r="AJ30" i="39"/>
  <c r="Y20" i="39"/>
  <c r="AC30" i="39"/>
  <c r="Z110" i="39"/>
  <c r="AR110" i="39"/>
  <c r="T120" i="39"/>
  <c r="AE150" i="39"/>
  <c r="X130" i="39"/>
  <c r="U130" i="39"/>
  <c r="AK150" i="39"/>
  <c r="AD130" i="39"/>
  <c r="AJ140" i="39"/>
  <c r="X150" i="39"/>
  <c r="V120" i="39"/>
  <c r="AN120" i="39"/>
  <c r="AI130" i="39"/>
  <c r="AB130" i="39"/>
  <c r="Y130" i="39"/>
  <c r="AO150" i="39"/>
  <c r="AR140" i="39"/>
  <c r="T150" i="39"/>
  <c r="AF150" i="39"/>
  <c r="AP120" i="39"/>
  <c r="AJ110" i="39"/>
  <c r="W130" i="39"/>
  <c r="AM150" i="39"/>
  <c r="AO120" i="39"/>
  <c r="AC150" i="39"/>
  <c r="AA110" i="39"/>
  <c r="R140" i="39"/>
  <c r="AL130" i="39"/>
  <c r="AF120" i="39"/>
  <c r="AC110" i="39"/>
  <c r="AP110" i="39"/>
  <c r="R120" i="39"/>
  <c r="AJ120" i="39"/>
  <c r="AE130" i="39"/>
  <c r="AN130" i="39"/>
  <c r="AK130" i="39"/>
  <c r="Z130" i="39"/>
  <c r="AH140" i="39"/>
  <c r="AR150" i="39"/>
  <c r="R130" i="39"/>
  <c r="AD140" i="39"/>
  <c r="X140" i="39"/>
  <c r="AL120" i="39"/>
  <c r="AA140" i="39"/>
  <c r="AR130" i="39"/>
  <c r="AO130" i="39"/>
  <c r="Q140" i="39"/>
  <c r="AP130" i="39"/>
  <c r="AP140" i="39"/>
  <c r="R150" i="39"/>
  <c r="R110" i="39"/>
  <c r="AB120" i="39"/>
  <c r="AM130" i="39"/>
  <c r="AF130" i="39"/>
  <c r="AC130" i="39"/>
  <c r="Z150" i="39"/>
  <c r="V150" i="39"/>
  <c r="AF140" i="39"/>
  <c r="AI140" i="39"/>
  <c r="Y140" i="39"/>
  <c r="AB140" i="39"/>
  <c r="AO110" i="39"/>
  <c r="AD120" i="39"/>
  <c r="AQ150" i="39"/>
  <c r="AG150" i="39"/>
  <c r="AN110" i="39"/>
  <c r="W120" i="39"/>
  <c r="S110" i="39"/>
  <c r="S120" i="39"/>
  <c r="AR50" i="39"/>
  <c r="U50" i="39"/>
  <c r="AI50" i="39"/>
  <c r="AH120" i="39"/>
  <c r="W140" i="39"/>
  <c r="W110" i="39"/>
  <c r="Q110" i="39"/>
  <c r="AC140" i="39"/>
  <c r="AP150" i="39"/>
  <c r="AL150" i="39"/>
  <c r="AF110" i="39"/>
  <c r="U120" i="39"/>
  <c r="AQ140" i="39"/>
  <c r="S150" i="39"/>
  <c r="AE110" i="39"/>
  <c r="Y110" i="39"/>
  <c r="AG140" i="39"/>
  <c r="AH130" i="39"/>
  <c r="AL140" i="39"/>
  <c r="AH110" i="39"/>
  <c r="AR120" i="39"/>
  <c r="U110" i="39"/>
  <c r="AE140" i="39"/>
  <c r="U140" i="39"/>
  <c r="AI110" i="39"/>
  <c r="T140" i="39"/>
  <c r="AA120" i="39"/>
  <c r="AN140" i="39"/>
  <c r="V110" i="39"/>
  <c r="T130" i="39"/>
  <c r="AI120" i="39"/>
  <c r="AA150" i="39"/>
  <c r="AO140" i="39"/>
  <c r="Q150" i="39"/>
  <c r="V140" i="39"/>
  <c r="X110" i="39"/>
  <c r="AQ120" i="39"/>
  <c r="AB110" i="39"/>
  <c r="AK110" i="39"/>
  <c r="AM140" i="39"/>
  <c r="AE120" i="39"/>
  <c r="Y120" i="39"/>
  <c r="U150" i="39"/>
  <c r="AD110" i="39"/>
  <c r="X120" i="39"/>
  <c r="S130" i="39"/>
  <c r="AI150" i="39"/>
  <c r="AM120" i="39"/>
  <c r="AG120" i="39"/>
  <c r="Y150" i="39"/>
  <c r="Z120" i="39"/>
  <c r="T110" i="39"/>
  <c r="AC120" i="39"/>
  <c r="W150" i="39"/>
  <c r="AM110" i="39"/>
  <c r="AG110" i="39"/>
  <c r="AK140" i="39"/>
  <c r="AB150" i="39"/>
  <c r="V130" i="39"/>
  <c r="AL110" i="39"/>
  <c r="AK120" i="39"/>
  <c r="Q120" i="39"/>
  <c r="AQ110" i="39"/>
  <c r="AD150" i="39"/>
  <c r="AG130" i="39"/>
  <c r="S140" i="39"/>
  <c r="AN150" i="39"/>
  <c r="AH150" i="39"/>
  <c r="AJ150" i="39"/>
  <c r="AL50" i="39"/>
  <c r="AH50" i="39"/>
  <c r="AG50" i="39"/>
  <c r="Q130" i="39"/>
  <c r="Z140" i="39"/>
  <c r="AQ130" i="39"/>
  <c r="Y50" i="39"/>
  <c r="AQ50" i="39"/>
  <c r="T50" i="39"/>
  <c r="AM50" i="39"/>
  <c r="AD50" i="39"/>
  <c r="AA130" i="39"/>
  <c r="AB50" i="39"/>
  <c r="R50" i="39"/>
  <c r="AO50" i="39"/>
  <c r="W50" i="39"/>
  <c r="AJ50" i="39"/>
  <c r="S50" i="39"/>
  <c r="V50" i="39"/>
  <c r="AP50" i="39"/>
  <c r="AN50" i="39"/>
  <c r="AA50" i="39"/>
  <c r="AJ130" i="39"/>
  <c r="AK50" i="39"/>
  <c r="AF50" i="39"/>
  <c r="AC50" i="39"/>
  <c r="AE50" i="39"/>
  <c r="Q50" i="39"/>
  <c r="Z50" i="39"/>
  <c r="X50" i="39"/>
  <c r="AS39" i="39"/>
  <c r="AT39" i="39" s="1"/>
  <c r="T220" i="39"/>
  <c r="AL210" i="39"/>
  <c r="AJ240" i="39"/>
  <c r="W230" i="39"/>
  <c r="U260" i="39"/>
  <c r="AN220" i="39"/>
  <c r="AF260" i="39"/>
  <c r="AL250" i="39"/>
  <c r="T260" i="39"/>
  <c r="AR250" i="39"/>
  <c r="AH260" i="39"/>
  <c r="AP230" i="39"/>
  <c r="AE240" i="39"/>
  <c r="AK240" i="39"/>
  <c r="AF220" i="39"/>
  <c r="AE260" i="39"/>
  <c r="AK260" i="39"/>
  <c r="AF230" i="39"/>
  <c r="V240" i="39"/>
  <c r="AB240" i="39"/>
  <c r="Z260" i="39"/>
  <c r="S250" i="39"/>
  <c r="AQ240" i="39"/>
  <c r="AA220" i="39"/>
  <c r="Y250" i="39"/>
  <c r="AG220" i="39"/>
  <c r="AD220" i="39"/>
  <c r="AJ260" i="39"/>
  <c r="R220" i="39"/>
  <c r="W260" i="39"/>
  <c r="AE230" i="39"/>
  <c r="AD210" i="39"/>
  <c r="U250" i="39"/>
  <c r="AC220" i="39"/>
  <c r="AA250" i="39"/>
  <c r="AI220" i="39"/>
  <c r="AO260" i="39"/>
  <c r="Y240" i="39"/>
  <c r="AG210" i="39"/>
  <c r="V160" i="39"/>
  <c r="AR160" i="39"/>
  <c r="Q160" i="39"/>
  <c r="AK160" i="39"/>
  <c r="AM160" i="39"/>
  <c r="AC160" i="39"/>
  <c r="AE160" i="39"/>
  <c r="AJ160" i="39"/>
  <c r="R160" i="39"/>
  <c r="AN160" i="39"/>
  <c r="X160" i="39"/>
  <c r="AO60" i="39"/>
  <c r="AL60" i="39"/>
  <c r="AK60" i="39"/>
  <c r="AD60" i="39"/>
  <c r="AA60" i="39"/>
  <c r="AG60" i="39"/>
  <c r="AC60" i="39"/>
  <c r="K7" i="39"/>
  <c r="T71" i="39" s="1"/>
  <c r="AS49" i="39"/>
  <c r="AT49" i="39" s="1"/>
  <c r="O159" i="39"/>
  <c r="M59" i="39"/>
  <c r="O69" i="39"/>
  <c r="AS59" i="39"/>
  <c r="AT59" i="39" s="1"/>
  <c r="O342" i="39"/>
  <c r="M242" i="39"/>
  <c r="N802" i="39"/>
  <c r="N764" i="39"/>
  <c r="O525" i="39"/>
  <c r="M425" i="39"/>
  <c r="O343" i="39"/>
  <c r="M243" i="39"/>
  <c r="O248" i="39"/>
  <c r="M148" i="39"/>
  <c r="O339" i="39"/>
  <c r="M239" i="39"/>
  <c r="O256" i="39"/>
  <c r="M156" i="39"/>
  <c r="N726" i="39"/>
  <c r="N773" i="39"/>
  <c r="N766" i="39"/>
  <c r="N744" i="39"/>
  <c r="O252" i="39"/>
  <c r="M152" i="39"/>
  <c r="N759" i="39"/>
  <c r="N748" i="39"/>
  <c r="O522" i="39"/>
  <c r="M422" i="39"/>
  <c r="M155" i="39"/>
  <c r="O255" i="39"/>
  <c r="N739" i="39"/>
  <c r="O430" i="39"/>
  <c r="M330" i="39"/>
  <c r="N792" i="39"/>
  <c r="N732" i="39"/>
  <c r="N785" i="39"/>
  <c r="N778" i="39"/>
  <c r="N729" i="39"/>
  <c r="N779" i="39"/>
  <c r="O523" i="39"/>
  <c r="M423" i="39"/>
  <c r="O167" i="39"/>
  <c r="M67" i="39"/>
  <c r="O77" i="39"/>
  <c r="O434" i="39"/>
  <c r="M334" i="39"/>
  <c r="N734" i="39"/>
  <c r="N789" i="39"/>
  <c r="N782" i="39"/>
  <c r="N791" i="39"/>
  <c r="O161" i="39"/>
  <c r="M61" i="39"/>
  <c r="O71" i="39"/>
  <c r="N751" i="39"/>
  <c r="O160" i="39"/>
  <c r="O70" i="39"/>
  <c r="M60" i="39"/>
  <c r="N715" i="39"/>
  <c r="M615" i="39"/>
  <c r="N776" i="39"/>
  <c r="N724" i="39"/>
  <c r="N769" i="39"/>
  <c r="N762" i="39"/>
  <c r="N721" i="39"/>
  <c r="N763" i="39"/>
  <c r="O436" i="39"/>
  <c r="M336" i="39"/>
  <c r="N788" i="39"/>
  <c r="N730" i="39"/>
  <c r="N781" i="39"/>
  <c r="N774" i="39"/>
  <c r="N767" i="39"/>
  <c r="O254" i="39"/>
  <c r="M154" i="39"/>
  <c r="N784" i="39"/>
  <c r="N728" i="39"/>
  <c r="N777" i="39"/>
  <c r="N770" i="39"/>
  <c r="N725" i="39"/>
  <c r="N771" i="39"/>
  <c r="O432" i="39"/>
  <c r="M332" i="39"/>
  <c r="M153" i="39"/>
  <c r="O253" i="39"/>
  <c r="O433" i="39"/>
  <c r="M333" i="39"/>
  <c r="AS229" i="39"/>
  <c r="AT229" i="39" s="1"/>
  <c r="O341" i="39"/>
  <c r="M241" i="39"/>
  <c r="O431" i="39"/>
  <c r="M331" i="39"/>
  <c r="AS228" i="39"/>
  <c r="AT228" i="39" s="1"/>
  <c r="N722" i="39"/>
  <c r="N765" i="39"/>
  <c r="N758" i="39"/>
  <c r="N735" i="39"/>
  <c r="N775" i="39"/>
  <c r="N768" i="39"/>
  <c r="N720" i="39"/>
  <c r="N761" i="39"/>
  <c r="N754" i="39"/>
  <c r="N717" i="39"/>
  <c r="M617" i="39"/>
  <c r="N755" i="39"/>
  <c r="N807" i="39"/>
  <c r="O435" i="39"/>
  <c r="M335" i="39"/>
  <c r="AS29" i="39"/>
  <c r="AT29" i="39" s="1"/>
  <c r="M149" i="39"/>
  <c r="O249" i="39"/>
  <c r="N727" i="39"/>
  <c r="O344" i="39"/>
  <c r="M244" i="39"/>
  <c r="N796" i="39"/>
  <c r="O345" i="39"/>
  <c r="M245" i="39"/>
  <c r="O518" i="39"/>
  <c r="M418" i="39"/>
  <c r="AS139" i="39"/>
  <c r="AT139" i="39" s="1"/>
  <c r="O521" i="39"/>
  <c r="M421" i="39"/>
  <c r="N710" i="39"/>
  <c r="M610" i="39"/>
  <c r="N743" i="39"/>
  <c r="N805" i="39"/>
  <c r="N711" i="39"/>
  <c r="M611" i="39"/>
  <c r="N723" i="39"/>
  <c r="D32" i="39"/>
  <c r="C33" i="39"/>
  <c r="N790" i="39"/>
  <c r="O429" i="39"/>
  <c r="M329" i="39"/>
  <c r="N780" i="39"/>
  <c r="O340" i="39"/>
  <c r="M240" i="39"/>
  <c r="O165" i="39"/>
  <c r="M65" i="39"/>
  <c r="O75" i="39"/>
  <c r="O520" i="39"/>
  <c r="M420" i="39"/>
  <c r="O437" i="39"/>
  <c r="M337" i="39"/>
  <c r="N760" i="39"/>
  <c r="N716" i="39"/>
  <c r="M616" i="39"/>
  <c r="N753" i="39"/>
  <c r="N746" i="39"/>
  <c r="N713" i="39"/>
  <c r="M613" i="39"/>
  <c r="N747" i="39"/>
  <c r="N804" i="39"/>
  <c r="N772" i="39"/>
  <c r="M157" i="39"/>
  <c r="O257" i="39"/>
  <c r="N718" i="39"/>
  <c r="N757" i="39"/>
  <c r="N750" i="39"/>
  <c r="N731" i="39"/>
  <c r="N799" i="39"/>
  <c r="AS219" i="39"/>
  <c r="AT219" i="39" s="1"/>
  <c r="AS208" i="39"/>
  <c r="AT208" i="39" s="1"/>
  <c r="AS9" i="39"/>
  <c r="AT9" i="39" s="1"/>
  <c r="AS19" i="39"/>
  <c r="AT19" i="39" s="1"/>
  <c r="M151" i="39"/>
  <c r="O251" i="39"/>
  <c r="AS138" i="39"/>
  <c r="AT138" i="39" s="1"/>
  <c r="O338" i="39"/>
  <c r="M238" i="39"/>
  <c r="O250" i="39"/>
  <c r="M150" i="39"/>
  <c r="N783" i="39"/>
  <c r="O527" i="39"/>
  <c r="M427" i="39"/>
  <c r="N708" i="39"/>
  <c r="M608" i="39"/>
  <c r="N740" i="39"/>
  <c r="N801" i="39"/>
  <c r="N794" i="39"/>
  <c r="N737" i="39"/>
  <c r="N795" i="39"/>
  <c r="N756" i="39"/>
  <c r="AS48" i="39"/>
  <c r="AT48" i="39" s="1"/>
  <c r="O158" i="39"/>
  <c r="M58" i="39"/>
  <c r="O68" i="39"/>
  <c r="N714" i="39"/>
  <c r="M614" i="39"/>
  <c r="N749" i="39"/>
  <c r="N742" i="39"/>
  <c r="N719" i="39"/>
  <c r="O164" i="39"/>
  <c r="O74" i="39"/>
  <c r="M64" i="39"/>
  <c r="N752" i="39"/>
  <c r="N712" i="39"/>
  <c r="M612" i="39"/>
  <c r="N745" i="39"/>
  <c r="O524" i="39"/>
  <c r="M424" i="39"/>
  <c r="N709" i="39"/>
  <c r="M609" i="39"/>
  <c r="N741" i="39"/>
  <c r="N803" i="39"/>
  <c r="O166" i="39"/>
  <c r="M66" i="39"/>
  <c r="O76" i="39"/>
  <c r="O347" i="39"/>
  <c r="M247" i="39"/>
  <c r="O163" i="39"/>
  <c r="M63" i="39"/>
  <c r="O73" i="39"/>
  <c r="O162" i="39"/>
  <c r="M62" i="39"/>
  <c r="O72" i="39"/>
  <c r="O428" i="39"/>
  <c r="M328" i="39"/>
  <c r="N738" i="39"/>
  <c r="N797" i="39"/>
  <c r="N798" i="39"/>
  <c r="N806" i="39"/>
  <c r="O519" i="39"/>
  <c r="M419" i="39"/>
  <c r="N800" i="39"/>
  <c r="N736" i="39"/>
  <c r="N793" i="39"/>
  <c r="N786" i="39"/>
  <c r="N733" i="39"/>
  <c r="N787" i="39"/>
  <c r="O346" i="39"/>
  <c r="M246" i="39"/>
  <c r="O526" i="39"/>
  <c r="M426" i="39"/>
  <c r="AS218" i="39"/>
  <c r="AT218" i="39" s="1"/>
  <c r="AS209" i="39"/>
  <c r="AT209" i="39" s="1"/>
  <c r="W38" i="36"/>
  <c r="V38" i="36"/>
  <c r="AP38" i="36"/>
  <c r="AE38" i="36"/>
  <c r="AI38" i="36"/>
  <c r="AC38" i="36"/>
  <c r="AM38" i="36"/>
  <c r="AB38" i="36"/>
  <c r="AL38" i="36"/>
  <c r="AA38" i="36"/>
  <c r="T38" i="36"/>
  <c r="Y38" i="36"/>
  <c r="X38" i="36"/>
  <c r="R38" i="36"/>
  <c r="AR38" i="36"/>
  <c r="Q38" i="36"/>
  <c r="AQ38" i="36"/>
  <c r="AF38" i="36"/>
  <c r="U38" i="36"/>
  <c r="AJ38" i="36"/>
  <c r="AO38" i="36"/>
  <c r="AD38" i="36"/>
  <c r="AN38" i="36"/>
  <c r="AH38" i="36"/>
  <c r="AG38" i="36"/>
  <c r="AK38" i="36"/>
  <c r="Z38" i="36"/>
  <c r="S38" i="36"/>
  <c r="K5" i="36"/>
  <c r="AG39" i="36" s="1"/>
  <c r="AD108" i="36"/>
  <c r="AE108" i="36"/>
  <c r="AG128" i="36"/>
  <c r="AH128" i="36"/>
  <c r="AH108" i="36"/>
  <c r="AL108" i="36"/>
  <c r="U128" i="36"/>
  <c r="AF109" i="36"/>
  <c r="AI108" i="36"/>
  <c r="AJ108" i="36"/>
  <c r="Z128" i="36"/>
  <c r="AK128" i="36"/>
  <c r="V108" i="36"/>
  <c r="AA108" i="36"/>
  <c r="X128" i="36"/>
  <c r="AB128" i="36"/>
  <c r="Q128" i="36"/>
  <c r="AN108" i="36"/>
  <c r="AC108" i="36"/>
  <c r="AC128" i="36"/>
  <c r="AQ128" i="36"/>
  <c r="AR108" i="36"/>
  <c r="AK108" i="36"/>
  <c r="W108" i="36"/>
  <c r="AO108" i="36"/>
  <c r="W128" i="36"/>
  <c r="T128" i="36"/>
  <c r="U108" i="36"/>
  <c r="V128" i="36"/>
  <c r="AJ118" i="36"/>
  <c r="AP118" i="36"/>
  <c r="AB108" i="36"/>
  <c r="AE128" i="36"/>
  <c r="AI128" i="36"/>
  <c r="AF108" i="36"/>
  <c r="AL128" i="36"/>
  <c r="AP128" i="36"/>
  <c r="AP108" i="36"/>
  <c r="AF128" i="36"/>
  <c r="X108" i="36"/>
  <c r="Z108" i="36"/>
  <c r="R128" i="36"/>
  <c r="AA128" i="36"/>
  <c r="Y108" i="36"/>
  <c r="AQ108" i="36"/>
  <c r="AN128" i="36"/>
  <c r="AR128" i="36"/>
  <c r="S108" i="36"/>
  <c r="AG108" i="36"/>
  <c r="T108" i="36"/>
  <c r="Y128" i="36"/>
  <c r="R108" i="36"/>
  <c r="AD128" i="36"/>
  <c r="AO128" i="36"/>
  <c r="Q108" i="36"/>
  <c r="AM108" i="36"/>
  <c r="S128" i="36"/>
  <c r="AM128" i="36"/>
  <c r="AJ128" i="36"/>
  <c r="AD109" i="36"/>
  <c r="AH118" i="36"/>
  <c r="Q118" i="36"/>
  <c r="Z118" i="36"/>
  <c r="AG118" i="36"/>
  <c r="AI118" i="36"/>
  <c r="Y118" i="36"/>
  <c r="R118" i="36"/>
  <c r="AR118" i="36"/>
  <c r="AE118" i="36"/>
  <c r="AF118" i="36"/>
  <c r="AC118" i="36"/>
  <c r="AL118" i="36"/>
  <c r="AO118" i="36"/>
  <c r="V118" i="36"/>
  <c r="S118" i="36"/>
  <c r="AD118" i="36"/>
  <c r="AQ118" i="36"/>
  <c r="AB118" i="36"/>
  <c r="AK118" i="36"/>
  <c r="AA118" i="36"/>
  <c r="T118" i="36"/>
  <c r="U118" i="36"/>
  <c r="AM118" i="36"/>
  <c r="W118" i="36"/>
  <c r="AN118" i="36"/>
  <c r="X118" i="36"/>
  <c r="W138" i="36"/>
  <c r="AH138" i="36"/>
  <c r="AO138" i="36"/>
  <c r="V138" i="36"/>
  <c r="Z138" i="36"/>
  <c r="AJ138" i="36"/>
  <c r="Q138" i="36"/>
  <c r="AM138" i="36"/>
  <c r="X138" i="36"/>
  <c r="AA138" i="36"/>
  <c r="AL138" i="36"/>
  <c r="AE138" i="36"/>
  <c r="AP138" i="36"/>
  <c r="S138" i="36"/>
  <c r="AG138" i="36"/>
  <c r="AN138" i="36"/>
  <c r="U138" i="36"/>
  <c r="AQ138" i="36"/>
  <c r="AB138" i="36"/>
  <c r="AF138" i="36"/>
  <c r="AI138" i="36"/>
  <c r="AD138" i="36"/>
  <c r="AK138" i="36"/>
  <c r="R138" i="36"/>
  <c r="AR138" i="36"/>
  <c r="Y138" i="36"/>
  <c r="AC138" i="36"/>
  <c r="T138" i="36"/>
  <c r="D30" i="36"/>
  <c r="O156" i="36"/>
  <c r="O256" i="36" s="1"/>
  <c r="O356" i="36" s="1"/>
  <c r="O456" i="36" s="1"/>
  <c r="O556" i="36" s="1"/>
  <c r="O656" i="36" s="1"/>
  <c r="O756" i="36" s="1"/>
  <c r="O856" i="36" s="1"/>
  <c r="O956" i="36" s="1"/>
  <c r="O66" i="36"/>
  <c r="O58" i="36"/>
  <c r="O148" i="36"/>
  <c r="O248" i="36" s="1"/>
  <c r="O348" i="36" s="1"/>
  <c r="O448" i="36" s="1"/>
  <c r="O548" i="36" s="1"/>
  <c r="O648" i="36" s="1"/>
  <c r="O748" i="36" s="1"/>
  <c r="O848" i="36" s="1"/>
  <c r="O948" i="36" s="1"/>
  <c r="O81" i="36"/>
  <c r="O171" i="36"/>
  <c r="O271" i="36" s="1"/>
  <c r="O371" i="36" s="1"/>
  <c r="O471" i="36" s="1"/>
  <c r="O571" i="36" s="1"/>
  <c r="O671" i="36" s="1"/>
  <c r="O771" i="36" s="1"/>
  <c r="O871" i="36" s="1"/>
  <c r="O971" i="36" s="1"/>
  <c r="O150" i="36"/>
  <c r="O250" i="36" s="1"/>
  <c r="O350" i="36" s="1"/>
  <c r="O450" i="36" s="1"/>
  <c r="O550" i="36" s="1"/>
  <c r="O650" i="36" s="1"/>
  <c r="O750" i="36" s="1"/>
  <c r="O850" i="36" s="1"/>
  <c r="O950" i="36" s="1"/>
  <c r="O60" i="36"/>
  <c r="O69" i="36"/>
  <c r="O159" i="36"/>
  <c r="O259" i="36" s="1"/>
  <c r="O359" i="36" s="1"/>
  <c r="O459" i="36" s="1"/>
  <c r="O559" i="36" s="1"/>
  <c r="O659" i="36" s="1"/>
  <c r="O759" i="36" s="1"/>
  <c r="O859" i="36" s="1"/>
  <c r="O959" i="36" s="1"/>
  <c r="O154" i="36"/>
  <c r="O254" i="36" s="1"/>
  <c r="O354" i="36" s="1"/>
  <c r="O454" i="36" s="1"/>
  <c r="O554" i="36" s="1"/>
  <c r="O654" i="36" s="1"/>
  <c r="O754" i="36" s="1"/>
  <c r="O854" i="36" s="1"/>
  <c r="O954" i="36" s="1"/>
  <c r="O64" i="36"/>
  <c r="O167" i="36"/>
  <c r="O267" i="36" s="1"/>
  <c r="O367" i="36" s="1"/>
  <c r="O467" i="36" s="1"/>
  <c r="O567" i="36" s="1"/>
  <c r="O667" i="36" s="1"/>
  <c r="O767" i="36" s="1"/>
  <c r="O867" i="36" s="1"/>
  <c r="O967" i="36" s="1"/>
  <c r="O77" i="36"/>
  <c r="O163" i="36"/>
  <c r="O263" i="36" s="1"/>
  <c r="O363" i="36" s="1"/>
  <c r="O463" i="36" s="1"/>
  <c r="O563" i="36" s="1"/>
  <c r="O663" i="36" s="1"/>
  <c r="O763" i="36" s="1"/>
  <c r="O863" i="36" s="1"/>
  <c r="O963" i="36" s="1"/>
  <c r="O73" i="36"/>
  <c r="BW45" i="35"/>
  <c r="BW44" i="35"/>
  <c r="BW43" i="35"/>
  <c r="BW42" i="35"/>
  <c r="BW41" i="35"/>
  <c r="BW40" i="35"/>
  <c r="BW39" i="35"/>
  <c r="BW38" i="35"/>
  <c r="BW37" i="35"/>
  <c r="BW36" i="35"/>
  <c r="BW35" i="35"/>
  <c r="BW34" i="35"/>
  <c r="BW33" i="35"/>
  <c r="BW32" i="35"/>
  <c r="BW31" i="35"/>
  <c r="BW30" i="35"/>
  <c r="BW29" i="35"/>
  <c r="BW28" i="35"/>
  <c r="BW27" i="35"/>
  <c r="BW26" i="35"/>
  <c r="BW25" i="35"/>
  <c r="BW24" i="35"/>
  <c r="BW23" i="35"/>
  <c r="BW22" i="35"/>
  <c r="BW21" i="35"/>
  <c r="BW20" i="35"/>
  <c r="BW19" i="35"/>
  <c r="BW18" i="35"/>
  <c r="BW17" i="35"/>
  <c r="BW16" i="35"/>
  <c r="BW15" i="35"/>
  <c r="BW14" i="35"/>
  <c r="BW13" i="35"/>
  <c r="BW12" i="35"/>
  <c r="BW11" i="35"/>
  <c r="BT45" i="35"/>
  <c r="BT43" i="35"/>
  <c r="BT42" i="35"/>
  <c r="BT41" i="35"/>
  <c r="BT44" i="35"/>
  <c r="BT40" i="35"/>
  <c r="BT39" i="35"/>
  <c r="BT38" i="35"/>
  <c r="BT36" i="35"/>
  <c r="BT35" i="35"/>
  <c r="BT34" i="35"/>
  <c r="BT33" i="35"/>
  <c r="BT37" i="35"/>
  <c r="BT32" i="35"/>
  <c r="BT31" i="35"/>
  <c r="BT30" i="35"/>
  <c r="BT29" i="35"/>
  <c r="BT28" i="35"/>
  <c r="BT27" i="35"/>
  <c r="BT26" i="35"/>
  <c r="BT25" i="35"/>
  <c r="BT24" i="35"/>
  <c r="BT23" i="35"/>
  <c r="BT22" i="35"/>
  <c r="BT21" i="35"/>
  <c r="BT20" i="35"/>
  <c r="BT19" i="35"/>
  <c r="BT18" i="35"/>
  <c r="BT17" i="35"/>
  <c r="BT16" i="35"/>
  <c r="BT15" i="35"/>
  <c r="BT14" i="35"/>
  <c r="BT13" i="35"/>
  <c r="BT12" i="35"/>
  <c r="BT11" i="35"/>
  <c r="CA44" i="35"/>
  <c r="CA45" i="35"/>
  <c r="CA43" i="35"/>
  <c r="CA42" i="35"/>
  <c r="CA41" i="35"/>
  <c r="CA40" i="35"/>
  <c r="CA39" i="35"/>
  <c r="CA38" i="35"/>
  <c r="CA37" i="35"/>
  <c r="CA36" i="35"/>
  <c r="CA35" i="35"/>
  <c r="CA34" i="35"/>
  <c r="CA33" i="35"/>
  <c r="CA32" i="35"/>
  <c r="CA31" i="35"/>
  <c r="CA30" i="35"/>
  <c r="CA29" i="35"/>
  <c r="CA28" i="35"/>
  <c r="CA27" i="35"/>
  <c r="CA26" i="35"/>
  <c r="CA25" i="35"/>
  <c r="CA24" i="35"/>
  <c r="CA23" i="35"/>
  <c r="CA22" i="35"/>
  <c r="CA21" i="35"/>
  <c r="CA20" i="35"/>
  <c r="CA19" i="35"/>
  <c r="CA18" i="35"/>
  <c r="CA17" i="35"/>
  <c r="CA16" i="35"/>
  <c r="CA15" i="35"/>
  <c r="CA14" i="35"/>
  <c r="CA13" i="35"/>
  <c r="CA12" i="35"/>
  <c r="CA11" i="35"/>
  <c r="CX45" i="35"/>
  <c r="CX43" i="35"/>
  <c r="CX42" i="35"/>
  <c r="CX44" i="35"/>
  <c r="CX41" i="35"/>
  <c r="CX40" i="35"/>
  <c r="CX39" i="35"/>
  <c r="CX38" i="35"/>
  <c r="CX36" i="35"/>
  <c r="CX35" i="35"/>
  <c r="CX34" i="35"/>
  <c r="CX33" i="35"/>
  <c r="CX37" i="35"/>
  <c r="CX32" i="35"/>
  <c r="CX31" i="35"/>
  <c r="CX30" i="35"/>
  <c r="CX29" i="35"/>
  <c r="CX28" i="35"/>
  <c r="CX27" i="35"/>
  <c r="CX26" i="35"/>
  <c r="CX25" i="35"/>
  <c r="CX24" i="35"/>
  <c r="CX23" i="35"/>
  <c r="CX22" i="35"/>
  <c r="CX21" i="35"/>
  <c r="CX20" i="35"/>
  <c r="CX19" i="35"/>
  <c r="CX18" i="35"/>
  <c r="CX16" i="35"/>
  <c r="CX15" i="35"/>
  <c r="CX14" i="35"/>
  <c r="CX13" i="35"/>
  <c r="CX12" i="35"/>
  <c r="CX11" i="35"/>
  <c r="CX17" i="35"/>
  <c r="BZ45" i="35"/>
  <c r="BZ43" i="35"/>
  <c r="BZ42" i="35"/>
  <c r="BZ44" i="35"/>
  <c r="BZ41" i="35"/>
  <c r="BZ40" i="35"/>
  <c r="BZ39" i="35"/>
  <c r="BZ38" i="35"/>
  <c r="BZ36" i="35"/>
  <c r="BZ35" i="35"/>
  <c r="BZ34" i="35"/>
  <c r="BZ37" i="35"/>
  <c r="BZ33" i="35"/>
  <c r="BZ32" i="35"/>
  <c r="BZ31" i="35"/>
  <c r="BZ30" i="35"/>
  <c r="BZ29" i="35"/>
  <c r="BZ28" i="35"/>
  <c r="BZ27" i="35"/>
  <c r="BZ26" i="35"/>
  <c r="BZ25" i="35"/>
  <c r="BZ24" i="35"/>
  <c r="BZ23" i="35"/>
  <c r="BZ22" i="35"/>
  <c r="BZ21" i="35"/>
  <c r="BZ20" i="35"/>
  <c r="BZ19" i="35"/>
  <c r="BZ18" i="35"/>
  <c r="BZ16" i="35"/>
  <c r="BZ15" i="35"/>
  <c r="BZ14" i="35"/>
  <c r="BZ13" i="35"/>
  <c r="BZ12" i="35"/>
  <c r="BZ11" i="35"/>
  <c r="BZ17" i="35"/>
  <c r="BV48" i="35"/>
  <c r="CW45" i="35"/>
  <c r="CW43" i="35"/>
  <c r="CW42" i="35"/>
  <c r="CW41" i="35"/>
  <c r="CW44" i="35"/>
  <c r="CW40" i="35"/>
  <c r="CW39" i="35"/>
  <c r="CW38" i="35"/>
  <c r="CW37" i="35"/>
  <c r="CW36" i="35"/>
  <c r="CW35" i="35"/>
  <c r="CW34" i="35"/>
  <c r="CW33" i="35"/>
  <c r="CW32" i="35"/>
  <c r="CW31" i="35"/>
  <c r="CW30" i="35"/>
  <c r="CW29" i="35"/>
  <c r="CW28" i="35"/>
  <c r="CW27" i="35"/>
  <c r="CW26" i="35"/>
  <c r="CW25" i="35"/>
  <c r="CW24" i="35"/>
  <c r="CW23" i="35"/>
  <c r="CW22" i="35"/>
  <c r="CW21" i="35"/>
  <c r="CW20" i="35"/>
  <c r="CW19" i="35"/>
  <c r="CW18" i="35"/>
  <c r="CW17" i="35"/>
  <c r="CW16" i="35"/>
  <c r="CW15" i="35"/>
  <c r="CW14" i="35"/>
  <c r="CW13" i="35"/>
  <c r="CW12" i="35"/>
  <c r="CW11" i="35"/>
  <c r="CY44" i="35"/>
  <c r="CY45" i="35"/>
  <c r="CY43" i="35"/>
  <c r="CY42" i="35"/>
  <c r="CY41" i="35"/>
  <c r="CY40" i="35"/>
  <c r="CY39" i="35"/>
  <c r="CY38" i="35"/>
  <c r="CY37" i="35"/>
  <c r="CY36" i="35"/>
  <c r="CY35" i="35"/>
  <c r="CY34" i="35"/>
  <c r="CY33" i="35"/>
  <c r="CY32" i="35"/>
  <c r="CY31" i="35"/>
  <c r="CY30" i="35"/>
  <c r="CY29" i="35"/>
  <c r="CY28" i="35"/>
  <c r="CY27" i="35"/>
  <c r="CY26" i="35"/>
  <c r="CY25" i="35"/>
  <c r="CY24" i="35"/>
  <c r="CY23" i="35"/>
  <c r="CY22" i="35"/>
  <c r="CY21" i="35"/>
  <c r="CY20" i="35"/>
  <c r="CY19" i="35"/>
  <c r="CY18" i="35"/>
  <c r="CY17" i="35"/>
  <c r="CY16" i="35"/>
  <c r="CY15" i="35"/>
  <c r="CY14" i="35"/>
  <c r="CY13" i="35"/>
  <c r="CY12" i="35"/>
  <c r="CY11" i="35"/>
  <c r="BY45" i="35"/>
  <c r="BY43" i="35"/>
  <c r="BY42" i="35"/>
  <c r="BY41" i="35"/>
  <c r="BY44" i="35"/>
  <c r="BY40" i="35"/>
  <c r="BY39" i="35"/>
  <c r="BY38" i="35"/>
  <c r="BY37" i="35"/>
  <c r="BY36" i="35"/>
  <c r="BY35" i="35"/>
  <c r="BY34" i="35"/>
  <c r="BY32" i="35"/>
  <c r="BY31" i="35"/>
  <c r="BY30" i="35"/>
  <c r="BY29" i="35"/>
  <c r="BY28" i="35"/>
  <c r="BY27" i="35"/>
  <c r="BY26" i="35"/>
  <c r="BY25" i="35"/>
  <c r="BY33" i="35"/>
  <c r="BY24" i="35"/>
  <c r="BY23" i="35"/>
  <c r="BY22" i="35"/>
  <c r="BY21" i="35"/>
  <c r="BY20" i="35"/>
  <c r="BY19" i="35"/>
  <c r="BY18" i="35"/>
  <c r="BY16" i="35"/>
  <c r="BY15" i="35"/>
  <c r="BY14" i="35"/>
  <c r="BY13" i="35"/>
  <c r="BY12" i="35"/>
  <c r="BY11" i="35"/>
  <c r="BY17" i="35"/>
  <c r="CH45" i="35"/>
  <c r="CH43" i="35"/>
  <c r="CH42" i="35"/>
  <c r="CH44" i="35"/>
  <c r="CH41" i="35"/>
  <c r="CH40" i="35"/>
  <c r="CH39" i="35"/>
  <c r="CH38" i="35"/>
  <c r="CH36" i="35"/>
  <c r="CH35" i="35"/>
  <c r="CH34" i="35"/>
  <c r="CH37" i="35"/>
  <c r="CH33" i="35"/>
  <c r="CH32" i="35"/>
  <c r="CH31" i="35"/>
  <c r="CH30" i="35"/>
  <c r="CH29" i="35"/>
  <c r="CH28" i="35"/>
  <c r="CH27" i="35"/>
  <c r="CH26" i="35"/>
  <c r="CH25" i="35"/>
  <c r="CH24" i="35"/>
  <c r="CH23" i="35"/>
  <c r="CH22" i="35"/>
  <c r="CH21" i="35"/>
  <c r="CH20" i="35"/>
  <c r="CH19" i="35"/>
  <c r="CH18" i="35"/>
  <c r="CH16" i="35"/>
  <c r="CH15" i="35"/>
  <c r="CH14" i="35"/>
  <c r="CH13" i="35"/>
  <c r="CH12" i="35"/>
  <c r="CH11" i="35"/>
  <c r="CH17" i="35"/>
  <c r="CP45" i="35"/>
  <c r="CP43" i="35"/>
  <c r="CP42" i="35"/>
  <c r="CP44" i="35"/>
  <c r="CP41" i="35"/>
  <c r="CP40" i="35"/>
  <c r="CP39" i="35"/>
  <c r="CP38" i="35"/>
  <c r="CP36" i="35"/>
  <c r="CP35" i="35"/>
  <c r="CP34" i="35"/>
  <c r="CP37" i="35"/>
  <c r="CP33" i="35"/>
  <c r="CP32" i="35"/>
  <c r="CP31" i="35"/>
  <c r="CP30" i="35"/>
  <c r="CP29" i="35"/>
  <c r="CP28" i="35"/>
  <c r="CP27" i="35"/>
  <c r="CP26" i="35"/>
  <c r="CP25" i="35"/>
  <c r="CP24" i="35"/>
  <c r="CP23" i="35"/>
  <c r="CP22" i="35"/>
  <c r="CP21" i="35"/>
  <c r="CP20" i="35"/>
  <c r="CP19" i="35"/>
  <c r="CP18" i="35"/>
  <c r="CP16" i="35"/>
  <c r="CP15" i="35"/>
  <c r="CP14" i="35"/>
  <c r="CP13" i="35"/>
  <c r="CP12" i="35"/>
  <c r="CP11" i="35"/>
  <c r="CP17" i="35"/>
  <c r="CZ45" i="35"/>
  <c r="CZ43" i="35"/>
  <c r="CZ42" i="35"/>
  <c r="CZ41" i="35"/>
  <c r="CZ44" i="35"/>
  <c r="CZ40" i="35"/>
  <c r="CZ39" i="35"/>
  <c r="CZ38" i="35"/>
  <c r="CZ36" i="35"/>
  <c r="CZ35" i="35"/>
  <c r="CZ34" i="35"/>
  <c r="CZ33" i="35"/>
  <c r="CZ37" i="35"/>
  <c r="CZ32" i="35"/>
  <c r="CZ31" i="35"/>
  <c r="CZ30" i="35"/>
  <c r="CZ29" i="35"/>
  <c r="CZ28" i="35"/>
  <c r="CZ27" i="35"/>
  <c r="CZ26" i="35"/>
  <c r="CZ25" i="35"/>
  <c r="CZ24" i="35"/>
  <c r="CZ23" i="35"/>
  <c r="CZ22" i="35"/>
  <c r="CZ21" i="35"/>
  <c r="CZ20" i="35"/>
  <c r="CZ19" i="35"/>
  <c r="CZ18" i="35"/>
  <c r="CZ17" i="35"/>
  <c r="CZ16" i="35"/>
  <c r="CZ15" i="35"/>
  <c r="CZ14" i="35"/>
  <c r="CZ13" i="35"/>
  <c r="CZ12" i="35"/>
  <c r="CZ11" i="35"/>
  <c r="DA49" i="35"/>
  <c r="CO45" i="35"/>
  <c r="CO43" i="35"/>
  <c r="CO42" i="35"/>
  <c r="CO41" i="35"/>
  <c r="CO44" i="35"/>
  <c r="CO40" i="35"/>
  <c r="CO39" i="35"/>
  <c r="CO38" i="35"/>
  <c r="CO37" i="35"/>
  <c r="CO36" i="35"/>
  <c r="CO35" i="35"/>
  <c r="CO34" i="35"/>
  <c r="CO33" i="35"/>
  <c r="CO32" i="35"/>
  <c r="CO31" i="35"/>
  <c r="CO30" i="35"/>
  <c r="CO29" i="35"/>
  <c r="CO28" i="35"/>
  <c r="CO27" i="35"/>
  <c r="CO26" i="35"/>
  <c r="CO25" i="35"/>
  <c r="CO24" i="35"/>
  <c r="CO23" i="35"/>
  <c r="CO22" i="35"/>
  <c r="CO21" i="35"/>
  <c r="CO20" i="35"/>
  <c r="CO19" i="35"/>
  <c r="CO18" i="35"/>
  <c r="CO16" i="35"/>
  <c r="CO15" i="35"/>
  <c r="CO14" i="35"/>
  <c r="CO13" i="35"/>
  <c r="CO12" i="35"/>
  <c r="CO11" i="35"/>
  <c r="CO17" i="35"/>
  <c r="L45" i="33"/>
  <c r="P45" i="33"/>
  <c r="T45" i="33"/>
  <c r="X45" i="33"/>
  <c r="AB45" i="33"/>
  <c r="AF45" i="33"/>
  <c r="AJ45" i="33"/>
  <c r="AN45" i="33"/>
  <c r="AR45" i="33"/>
  <c r="M45" i="33"/>
  <c r="Q45" i="33"/>
  <c r="U45" i="33"/>
  <c r="Y45" i="33"/>
  <c r="AC45" i="33"/>
  <c r="AG45" i="33"/>
  <c r="AK45" i="33"/>
  <c r="AO45" i="33"/>
  <c r="AS45" i="33"/>
  <c r="AW45" i="33"/>
  <c r="N45" i="33"/>
  <c r="R45" i="33"/>
  <c r="V45" i="33"/>
  <c r="Z45" i="33"/>
  <c r="AD45" i="33"/>
  <c r="AH45" i="33"/>
  <c r="AL45" i="33"/>
  <c r="AP45" i="33"/>
  <c r="AT45" i="33"/>
  <c r="O45" i="33"/>
  <c r="S45" i="33"/>
  <c r="W45" i="33"/>
  <c r="AA45" i="33"/>
  <c r="AE45" i="33"/>
  <c r="AI45" i="33"/>
  <c r="AM45" i="33"/>
  <c r="AQ45" i="33"/>
  <c r="AU45" i="33"/>
  <c r="AY45" i="33"/>
  <c r="AV45" i="33"/>
  <c r="AX45" i="33"/>
  <c r="M46" i="33"/>
  <c r="Q46" i="33"/>
  <c r="U46" i="33"/>
  <c r="Y46" i="33"/>
  <c r="AC46" i="33"/>
  <c r="O46" i="33"/>
  <c r="S46" i="33"/>
  <c r="W46" i="33"/>
  <c r="AA46" i="33"/>
  <c r="AE46" i="33"/>
  <c r="P46" i="33"/>
  <c r="X46" i="33"/>
  <c r="AF46" i="33"/>
  <c r="AJ46" i="33"/>
  <c r="AN46" i="33"/>
  <c r="AR46" i="33"/>
  <c r="AV46" i="33"/>
  <c r="R46" i="33"/>
  <c r="Z46" i="33"/>
  <c r="AG46" i="33"/>
  <c r="AK46" i="33"/>
  <c r="AO46" i="33"/>
  <c r="AS46" i="33"/>
  <c r="AW46" i="33"/>
  <c r="L46" i="33"/>
  <c r="T46" i="33"/>
  <c r="AB46" i="33"/>
  <c r="AH46" i="33"/>
  <c r="AL46" i="33"/>
  <c r="AP46" i="33"/>
  <c r="AT46" i="33"/>
  <c r="AX46" i="33"/>
  <c r="N46" i="33"/>
  <c r="V46" i="33"/>
  <c r="AD46" i="33"/>
  <c r="AI46" i="33"/>
  <c r="AM46" i="33"/>
  <c r="AQ46" i="33"/>
  <c r="AU46" i="33"/>
  <c r="AY46" i="33"/>
  <c r="H41" i="33"/>
  <c r="Y51" i="33"/>
  <c r="AA51" i="33"/>
  <c r="Z51" i="33"/>
  <c r="X51" i="33"/>
  <c r="AB51" i="33"/>
  <c r="O51" i="33"/>
  <c r="R51" i="33"/>
  <c r="AD51" i="33"/>
  <c r="AC51" i="33"/>
  <c r="T51" i="33"/>
  <c r="U51" i="33"/>
  <c r="V51" i="33"/>
  <c r="Q51" i="33"/>
  <c r="W51" i="33"/>
  <c r="AE51" i="33"/>
  <c r="P51" i="33"/>
  <c r="N51" i="33"/>
  <c r="M51" i="33"/>
  <c r="S51" i="33"/>
  <c r="L51" i="33"/>
  <c r="I9" i="36"/>
  <c r="F6" i="36"/>
  <c r="I13" i="39"/>
  <c r="I12" i="39"/>
  <c r="F8" i="39"/>
  <c r="AS18" i="36" l="1"/>
  <c r="AT18" i="36" s="1"/>
  <c r="AS8" i="36"/>
  <c r="AT8" i="36" s="1"/>
  <c r="AS28" i="36"/>
  <c r="AT28" i="36" s="1"/>
  <c r="R381" i="39"/>
  <c r="AH381" i="39"/>
  <c r="AF311" i="39"/>
  <c r="Q311" i="39"/>
  <c r="AM361" i="39"/>
  <c r="AP381" i="39"/>
  <c r="S381" i="39"/>
  <c r="Q381" i="39"/>
  <c r="AR351" i="39"/>
  <c r="AF331" i="39"/>
  <c r="AS150" i="39"/>
  <c r="AT150" i="39" s="1"/>
  <c r="AS50" i="39"/>
  <c r="AT50" i="39" s="1"/>
  <c r="AS210" i="39"/>
  <c r="AT210" i="39" s="1"/>
  <c r="AS230" i="39"/>
  <c r="AT230" i="39" s="1"/>
  <c r="AS220" i="39"/>
  <c r="AT220" i="39" s="1"/>
  <c r="AS140" i="39"/>
  <c r="AT140" i="39" s="1"/>
  <c r="T408" i="39"/>
  <c r="AJ408" i="39"/>
  <c r="X409" i="39"/>
  <c r="AN409" i="39"/>
  <c r="AB410" i="39"/>
  <c r="AR410" i="39"/>
  <c r="AF411" i="39"/>
  <c r="AB418" i="39"/>
  <c r="AR418" i="39"/>
  <c r="AF419" i="39"/>
  <c r="T420" i="39"/>
  <c r="AJ420" i="39"/>
  <c r="X421" i="39"/>
  <c r="AN421" i="39"/>
  <c r="T428" i="39"/>
  <c r="AJ428" i="39"/>
  <c r="X429" i="39"/>
  <c r="AN429" i="39"/>
  <c r="AB430" i="39"/>
  <c r="AR430" i="39"/>
  <c r="AF431" i="39"/>
  <c r="AB438" i="39"/>
  <c r="AR438" i="39"/>
  <c r="AF439" i="39"/>
  <c r="T440" i="39"/>
  <c r="AJ440" i="39"/>
  <c r="X441" i="39"/>
  <c r="AN441" i="39"/>
  <c r="T448" i="39"/>
  <c r="AJ448" i="39"/>
  <c r="X449" i="39"/>
  <c r="AN449" i="39"/>
  <c r="AB450" i="39"/>
  <c r="AR450" i="39"/>
  <c r="AF451" i="39"/>
  <c r="AB458" i="39"/>
  <c r="AR458" i="39"/>
  <c r="AF459" i="39"/>
  <c r="T460" i="39"/>
  <c r="AJ460" i="39"/>
  <c r="X461" i="39"/>
  <c r="AN461" i="39"/>
  <c r="T468" i="39"/>
  <c r="AJ468" i="39"/>
  <c r="X469" i="39"/>
  <c r="AN469" i="39"/>
  <c r="AB470" i="39"/>
  <c r="AR470" i="39"/>
  <c r="AF471" i="39"/>
  <c r="AB478" i="39"/>
  <c r="AR478" i="39"/>
  <c r="AF479" i="39"/>
  <c r="T480" i="39"/>
  <c r="AJ480" i="39"/>
  <c r="X481" i="39"/>
  <c r="AN481" i="39"/>
  <c r="T488" i="39"/>
  <c r="AJ488" i="39"/>
  <c r="X489" i="39"/>
  <c r="AN489" i="39"/>
  <c r="AB490" i="39"/>
  <c r="AR490" i="39"/>
  <c r="AF491" i="39"/>
  <c r="AB498" i="39"/>
  <c r="AR498" i="39"/>
  <c r="AF499" i="39"/>
  <c r="T500" i="39"/>
  <c r="AJ500" i="39"/>
  <c r="X501" i="39"/>
  <c r="AF408" i="39"/>
  <c r="AB409" i="39"/>
  <c r="T410" i="39"/>
  <c r="AN410" i="39"/>
  <c r="AJ411" i="39"/>
  <c r="AF418" i="39"/>
  <c r="X419" i="39"/>
  <c r="AR419" i="39"/>
  <c r="AN420" i="39"/>
  <c r="AF421" i="39"/>
  <c r="AB428" i="39"/>
  <c r="T429" i="39"/>
  <c r="AR429" i="39"/>
  <c r="AJ430" i="39"/>
  <c r="AB431" i="39"/>
  <c r="X438" i="39"/>
  <c r="T439" i="39"/>
  <c r="AN439" i="39"/>
  <c r="AF440" i="39"/>
  <c r="AB441" i="39"/>
  <c r="X448" i="39"/>
  <c r="AR448" i="39"/>
  <c r="AJ449" i="39"/>
  <c r="AF450" i="39"/>
  <c r="X451" i="39"/>
  <c r="AR451" i="39"/>
  <c r="T458" i="39"/>
  <c r="AN458" i="39"/>
  <c r="AJ459" i="39"/>
  <c r="AB460" i="39"/>
  <c r="T461" i="39"/>
  <c r="AR461" i="39"/>
  <c r="AN468" i="39"/>
  <c r="AF469" i="39"/>
  <c r="X470" i="39"/>
  <c r="T471" i="39"/>
  <c r="AN471" i="39"/>
  <c r="AJ478" i="39"/>
  <c r="AB479" i="39"/>
  <c r="X480" i="39"/>
  <c r="AR480" i="39"/>
  <c r="AJ481" i="39"/>
  <c r="AF488" i="39"/>
  <c r="AB489" i="39"/>
  <c r="T490" i="39"/>
  <c r="AN490" i="39"/>
  <c r="AJ491" i="39"/>
  <c r="AF498" i="39"/>
  <c r="X499" i="39"/>
  <c r="AR499" i="39"/>
  <c r="AN500" i="39"/>
  <c r="AF501" i="39"/>
  <c r="Q408" i="39"/>
  <c r="AG408" i="39"/>
  <c r="U409" i="39"/>
  <c r="AK409" i="39"/>
  <c r="Y410" i="39"/>
  <c r="AO410" i="39"/>
  <c r="AC411" i="39"/>
  <c r="Y418" i="39"/>
  <c r="AO418" i="39"/>
  <c r="AC419" i="39"/>
  <c r="Q420" i="39"/>
  <c r="AG420" i="39"/>
  <c r="U421" i="39"/>
  <c r="AK421" i="39"/>
  <c r="Q428" i="39"/>
  <c r="AG428" i="39"/>
  <c r="U429" i="39"/>
  <c r="AK429" i="39"/>
  <c r="Y430" i="39"/>
  <c r="AO430" i="39"/>
  <c r="AC431" i="39"/>
  <c r="Y438" i="39"/>
  <c r="AO438" i="39"/>
  <c r="AC439" i="39"/>
  <c r="Q440" i="39"/>
  <c r="AG440" i="39"/>
  <c r="U441" i="39"/>
  <c r="AK441" i="39"/>
  <c r="Q448" i="39"/>
  <c r="AG448" i="39"/>
  <c r="U449" i="39"/>
  <c r="AK449" i="39"/>
  <c r="Y450" i="39"/>
  <c r="AO450" i="39"/>
  <c r="AC451" i="39"/>
  <c r="Y458" i="39"/>
  <c r="AO458" i="39"/>
  <c r="AC459" i="39"/>
  <c r="Q460" i="39"/>
  <c r="AG460" i="39"/>
  <c r="U461" i="39"/>
  <c r="AK461" i="39"/>
  <c r="Q468" i="39"/>
  <c r="AG468" i="39"/>
  <c r="U469" i="39"/>
  <c r="AK469" i="39"/>
  <c r="Y470" i="39"/>
  <c r="AO470" i="39"/>
  <c r="AC471" i="39"/>
  <c r="Y478" i="39"/>
  <c r="AO478" i="39"/>
  <c r="AC479" i="39"/>
  <c r="Q480" i="39"/>
  <c r="AG480" i="39"/>
  <c r="U481" i="39"/>
  <c r="AK481" i="39"/>
  <c r="Q488" i="39"/>
  <c r="AG488" i="39"/>
  <c r="U489" i="39"/>
  <c r="AK489" i="39"/>
  <c r="Y490" i="39"/>
  <c r="AO490" i="39"/>
  <c r="AC491" i="39"/>
  <c r="Y498" i="39"/>
  <c r="AO498" i="39"/>
  <c r="AC499" i="39"/>
  <c r="Q500" i="39"/>
  <c r="AG500" i="39"/>
  <c r="U501" i="39"/>
  <c r="AK501" i="39"/>
  <c r="AN408" i="39"/>
  <c r="AF409" i="39"/>
  <c r="X410" i="39"/>
  <c r="T411" i="39"/>
  <c r="AN411" i="39"/>
  <c r="AJ418" i="39"/>
  <c r="AB419" i="39"/>
  <c r="X420" i="39"/>
  <c r="AR420" i="39"/>
  <c r="AJ421" i="39"/>
  <c r="AF428" i="39"/>
  <c r="AB429" i="39"/>
  <c r="T430" i="39"/>
  <c r="AN430" i="39"/>
  <c r="AJ431" i="39"/>
  <c r="AF438" i="39"/>
  <c r="X439" i="39"/>
  <c r="AR439" i="39"/>
  <c r="AN440" i="39"/>
  <c r="AF441" i="39"/>
  <c r="AB448" i="39"/>
  <c r="T449" i="39"/>
  <c r="AR449" i="39"/>
  <c r="AJ450" i="39"/>
  <c r="AB451" i="39"/>
  <c r="X458" i="39"/>
  <c r="T459" i="39"/>
  <c r="AN459" i="39"/>
  <c r="AF460" i="39"/>
  <c r="AB461" i="39"/>
  <c r="X468" i="39"/>
  <c r="AR468" i="39"/>
  <c r="AJ469" i="39"/>
  <c r="AF470" i="39"/>
  <c r="X471" i="39"/>
  <c r="AR471" i="39"/>
  <c r="T478" i="39"/>
  <c r="AN478" i="39"/>
  <c r="AJ479" i="39"/>
  <c r="AB480" i="39"/>
  <c r="T481" i="39"/>
  <c r="AR481" i="39"/>
  <c r="AN488" i="39"/>
  <c r="AF489" i="39"/>
  <c r="X490" i="39"/>
  <c r="T491" i="39"/>
  <c r="AN491" i="39"/>
  <c r="AJ498" i="39"/>
  <c r="AB499" i="39"/>
  <c r="X500" i="39"/>
  <c r="AR500" i="39"/>
  <c r="AJ501" i="39"/>
  <c r="U408" i="39"/>
  <c r="AK408" i="39"/>
  <c r="Y409" i="39"/>
  <c r="AO409" i="39"/>
  <c r="AC410" i="39"/>
  <c r="Q411" i="39"/>
  <c r="AG411" i="39"/>
  <c r="AC418" i="39"/>
  <c r="Q419" i="39"/>
  <c r="AG419" i="39"/>
  <c r="U420" i="39"/>
  <c r="AK420" i="39"/>
  <c r="Y421" i="39"/>
  <c r="AO421" i="39"/>
  <c r="U428" i="39"/>
  <c r="AK428" i="39"/>
  <c r="Y429" i="39"/>
  <c r="AO429" i="39"/>
  <c r="AC430" i="39"/>
  <c r="Q431" i="39"/>
  <c r="AG431" i="39"/>
  <c r="AC438" i="39"/>
  <c r="Q439" i="39"/>
  <c r="AG439" i="39"/>
  <c r="U440" i="39"/>
  <c r="AK440" i="39"/>
  <c r="Y441" i="39"/>
  <c r="AO441" i="39"/>
  <c r="U448" i="39"/>
  <c r="AK448" i="39"/>
  <c r="Y449" i="39"/>
  <c r="AO449" i="39"/>
  <c r="AC450" i="39"/>
  <c r="Q451" i="39"/>
  <c r="AG451" i="39"/>
  <c r="AC458" i="39"/>
  <c r="Q459" i="39"/>
  <c r="AG459" i="39"/>
  <c r="U460" i="39"/>
  <c r="AK460" i="39"/>
  <c r="Y461" i="39"/>
  <c r="AO461" i="39"/>
  <c r="U468" i="39"/>
  <c r="AK468" i="39"/>
  <c r="Y469" i="39"/>
  <c r="AO469" i="39"/>
  <c r="AC470" i="39"/>
  <c r="Q471" i="39"/>
  <c r="AG471" i="39"/>
  <c r="AC478" i="39"/>
  <c r="Q479" i="39"/>
  <c r="AG479" i="39"/>
  <c r="U480" i="39"/>
  <c r="AK480" i="39"/>
  <c r="Y481" i="39"/>
  <c r="AO481" i="39"/>
  <c r="U488" i="39"/>
  <c r="AK488" i="39"/>
  <c r="Y489" i="39"/>
  <c r="AO489" i="39"/>
  <c r="AC490" i="39"/>
  <c r="Q491" i="39"/>
  <c r="AG491" i="39"/>
  <c r="AC498" i="39"/>
  <c r="Q499" i="39"/>
  <c r="AG499" i="39"/>
  <c r="U500" i="39"/>
  <c r="AK500" i="39"/>
  <c r="Y501" i="39"/>
  <c r="AO501" i="39"/>
  <c r="AQ408" i="39"/>
  <c r="S410" i="39"/>
  <c r="W411" i="39"/>
  <c r="S418" i="39"/>
  <c r="W419" i="39"/>
  <c r="AA420" i="39"/>
  <c r="AE421" i="39"/>
  <c r="AA428" i="39"/>
  <c r="AE429" i="39"/>
  <c r="AI430" i="39"/>
  <c r="AM431" i="39"/>
  <c r="AI438" i="39"/>
  <c r="AM439" i="39"/>
  <c r="AQ440" i="39"/>
  <c r="AQ448" i="39"/>
  <c r="S450" i="39"/>
  <c r="W451" i="39"/>
  <c r="S458" i="39"/>
  <c r="W459" i="39"/>
  <c r="AA460" i="39"/>
  <c r="AE461" i="39"/>
  <c r="AA468" i="39"/>
  <c r="AE469" i="39"/>
  <c r="AI470" i="39"/>
  <c r="AM471" i="39"/>
  <c r="AI478" i="39"/>
  <c r="AM479" i="39"/>
  <c r="AQ480" i="39"/>
  <c r="AQ488" i="39"/>
  <c r="S490" i="39"/>
  <c r="W491" i="39"/>
  <c r="S498" i="39"/>
  <c r="W499" i="39"/>
  <c r="AA500" i="39"/>
  <c r="AE501" i="39"/>
  <c r="AL408" i="39"/>
  <c r="AP409" i="39"/>
  <c r="R411" i="39"/>
  <c r="R419" i="39"/>
  <c r="V420" i="39"/>
  <c r="Z421" i="39"/>
  <c r="V428" i="39"/>
  <c r="Z429" i="39"/>
  <c r="AD430" i="39"/>
  <c r="AH431" i="39"/>
  <c r="AD438" i="39"/>
  <c r="AH439" i="39"/>
  <c r="AL440" i="39"/>
  <c r="AP441" i="39"/>
  <c r="AL448" i="39"/>
  <c r="AP449" i="39"/>
  <c r="R451" i="39"/>
  <c r="R459" i="39"/>
  <c r="V460" i="39"/>
  <c r="Z461" i="39"/>
  <c r="V468" i="39"/>
  <c r="Z469" i="39"/>
  <c r="AD470" i="39"/>
  <c r="AH471" i="39"/>
  <c r="AD478" i="39"/>
  <c r="AH479" i="39"/>
  <c r="AL480" i="39"/>
  <c r="AP481" i="39"/>
  <c r="AL488" i="39"/>
  <c r="AP489" i="39"/>
  <c r="R491" i="39"/>
  <c r="R499" i="39"/>
  <c r="V500" i="39"/>
  <c r="Z501" i="39"/>
  <c r="AQ409" i="39"/>
  <c r="S419" i="39"/>
  <c r="AA421" i="39"/>
  <c r="W428" i="39"/>
  <c r="AE430" i="39"/>
  <c r="AI439" i="39"/>
  <c r="AQ441" i="39"/>
  <c r="AM448" i="39"/>
  <c r="S451" i="39"/>
  <c r="W460" i="39"/>
  <c r="AA469" i="39"/>
  <c r="AI471" i="39"/>
  <c r="AE478" i="39"/>
  <c r="AM480" i="39"/>
  <c r="AQ489" i="39"/>
  <c r="S499" i="39"/>
  <c r="AA501" i="39"/>
  <c r="AD409" i="39"/>
  <c r="AL411" i="39"/>
  <c r="AH418" i="39"/>
  <c r="AP420" i="39"/>
  <c r="R430" i="39"/>
  <c r="V439" i="39"/>
  <c r="AD441" i="39"/>
  <c r="Z448" i="39"/>
  <c r="AH450" i="39"/>
  <c r="AL459" i="39"/>
  <c r="AP468" i="39"/>
  <c r="V471" i="39"/>
  <c r="R478" i="39"/>
  <c r="Z480" i="39"/>
  <c r="AD489" i="39"/>
  <c r="AL491" i="39"/>
  <c r="AH498" i="39"/>
  <c r="AP500" i="39"/>
  <c r="AE408" i="39"/>
  <c r="AA431" i="39"/>
  <c r="AE440" i="39"/>
  <c r="AI449" i="39"/>
  <c r="AM458" i="39"/>
  <c r="AI481" i="39"/>
  <c r="AM490" i="39"/>
  <c r="AQ499" i="39"/>
  <c r="X408" i="39"/>
  <c r="AR408" i="39"/>
  <c r="AJ409" i="39"/>
  <c r="AF410" i="39"/>
  <c r="X411" i="39"/>
  <c r="AR411" i="39"/>
  <c r="T418" i="39"/>
  <c r="AN418" i="39"/>
  <c r="AJ419" i="39"/>
  <c r="AB420" i="39"/>
  <c r="T421" i="39"/>
  <c r="AR421" i="39"/>
  <c r="AN428" i="39"/>
  <c r="AF429" i="39"/>
  <c r="X430" i="39"/>
  <c r="T431" i="39"/>
  <c r="AN431" i="39"/>
  <c r="AJ438" i="39"/>
  <c r="AB439" i="39"/>
  <c r="X440" i="39"/>
  <c r="AR440" i="39"/>
  <c r="AJ441" i="39"/>
  <c r="AF448" i="39"/>
  <c r="AB449" i="39"/>
  <c r="T450" i="39"/>
  <c r="AN450" i="39"/>
  <c r="AJ451" i="39"/>
  <c r="AF458" i="39"/>
  <c r="X459" i="39"/>
  <c r="AR459" i="39"/>
  <c r="AN460" i="39"/>
  <c r="AF461" i="39"/>
  <c r="AB468" i="39"/>
  <c r="T469" i="39"/>
  <c r="AR469" i="39"/>
  <c r="AJ470" i="39"/>
  <c r="AB471" i="39"/>
  <c r="X478" i="39"/>
  <c r="T479" i="39"/>
  <c r="AN479" i="39"/>
  <c r="AF480" i="39"/>
  <c r="AB481" i="39"/>
  <c r="X488" i="39"/>
  <c r="AR488" i="39"/>
  <c r="AJ489" i="39"/>
  <c r="AF490" i="39"/>
  <c r="X491" i="39"/>
  <c r="AR491" i="39"/>
  <c r="T498" i="39"/>
  <c r="AN498" i="39"/>
  <c r="AJ499" i="39"/>
  <c r="AB500" i="39"/>
  <c r="T501" i="39"/>
  <c r="AN501" i="39"/>
  <c r="Y408" i="39"/>
  <c r="AO408" i="39"/>
  <c r="AC409" i="39"/>
  <c r="Q410" i="39"/>
  <c r="AG410" i="39"/>
  <c r="U411" i="39"/>
  <c r="AK411" i="39"/>
  <c r="Q418" i="39"/>
  <c r="AG418" i="39"/>
  <c r="U419" i="39"/>
  <c r="AK419" i="39"/>
  <c r="Y420" i="39"/>
  <c r="AO420" i="39"/>
  <c r="AC421" i="39"/>
  <c r="Y428" i="39"/>
  <c r="AO428" i="39"/>
  <c r="AC429" i="39"/>
  <c r="Q430" i="39"/>
  <c r="AG430" i="39"/>
  <c r="U431" i="39"/>
  <c r="AK431" i="39"/>
  <c r="Q438" i="39"/>
  <c r="AG438" i="39"/>
  <c r="U439" i="39"/>
  <c r="AK439" i="39"/>
  <c r="Y440" i="39"/>
  <c r="AO440" i="39"/>
  <c r="AC441" i="39"/>
  <c r="Y448" i="39"/>
  <c r="AO448" i="39"/>
  <c r="AC449" i="39"/>
  <c r="Q450" i="39"/>
  <c r="AG450" i="39"/>
  <c r="U451" i="39"/>
  <c r="AK451" i="39"/>
  <c r="Q458" i="39"/>
  <c r="AG458" i="39"/>
  <c r="U459" i="39"/>
  <c r="AK459" i="39"/>
  <c r="Y460" i="39"/>
  <c r="AO460" i="39"/>
  <c r="AC461" i="39"/>
  <c r="Y468" i="39"/>
  <c r="AO468" i="39"/>
  <c r="AC469" i="39"/>
  <c r="Q470" i="39"/>
  <c r="AG470" i="39"/>
  <c r="U471" i="39"/>
  <c r="AK471" i="39"/>
  <c r="Q478" i="39"/>
  <c r="AG478" i="39"/>
  <c r="U479" i="39"/>
  <c r="AK479" i="39"/>
  <c r="Y480" i="39"/>
  <c r="AO480" i="39"/>
  <c r="AC481" i="39"/>
  <c r="Y488" i="39"/>
  <c r="AO488" i="39"/>
  <c r="AC489" i="39"/>
  <c r="Q490" i="39"/>
  <c r="AG490" i="39"/>
  <c r="U491" i="39"/>
  <c r="AK491" i="39"/>
  <c r="Q498" i="39"/>
  <c r="AG498" i="39"/>
  <c r="U499" i="39"/>
  <c r="AK499" i="39"/>
  <c r="Y500" i="39"/>
  <c r="AO500" i="39"/>
  <c r="AC501" i="39"/>
  <c r="S408" i="39"/>
  <c r="W409" i="39"/>
  <c r="AA410" i="39"/>
  <c r="AE411" i="39"/>
  <c r="AA418" i="39"/>
  <c r="AE419" i="39"/>
  <c r="AI420" i="39"/>
  <c r="AM421" i="39"/>
  <c r="AI428" i="39"/>
  <c r="AM429" i="39"/>
  <c r="AQ430" i="39"/>
  <c r="AQ438" i="39"/>
  <c r="S440" i="39"/>
  <c r="W441" i="39"/>
  <c r="S448" i="39"/>
  <c r="W449" i="39"/>
  <c r="AA450" i="39"/>
  <c r="AE451" i="39"/>
  <c r="AA458" i="39"/>
  <c r="AE459" i="39"/>
  <c r="AI460" i="39"/>
  <c r="AM461" i="39"/>
  <c r="AI468" i="39"/>
  <c r="AM469" i="39"/>
  <c r="AQ470" i="39"/>
  <c r="AQ478" i="39"/>
  <c r="S480" i="39"/>
  <c r="W481" i="39"/>
  <c r="S488" i="39"/>
  <c r="W489" i="39"/>
  <c r="AA490" i="39"/>
  <c r="AE491" i="39"/>
  <c r="AA498" i="39"/>
  <c r="AE499" i="39"/>
  <c r="AI500" i="39"/>
  <c r="AM501" i="39"/>
  <c r="R409" i="39"/>
  <c r="V410" i="39"/>
  <c r="Z411" i="39"/>
  <c r="V418" i="39"/>
  <c r="Z419" i="39"/>
  <c r="AD420" i="39"/>
  <c r="AH421" i="39"/>
  <c r="AD428" i="39"/>
  <c r="AH429" i="39"/>
  <c r="AL430" i="39"/>
  <c r="AP431" i="39"/>
  <c r="AL438" i="39"/>
  <c r="AP439" i="39"/>
  <c r="R441" i="39"/>
  <c r="R449" i="39"/>
  <c r="V450" i="39"/>
  <c r="Z451" i="39"/>
  <c r="V458" i="39"/>
  <c r="Z459" i="39"/>
  <c r="AD460" i="39"/>
  <c r="AH461" i="39"/>
  <c r="AD468" i="39"/>
  <c r="AH469" i="39"/>
  <c r="AL470" i="39"/>
  <c r="AP471" i="39"/>
  <c r="AL478" i="39"/>
  <c r="AP479" i="39"/>
  <c r="R481" i="39"/>
  <c r="R489" i="39"/>
  <c r="V490" i="39"/>
  <c r="Z491" i="39"/>
  <c r="V498" i="39"/>
  <c r="Z499" i="39"/>
  <c r="AD500" i="39"/>
  <c r="AH501" i="39"/>
  <c r="W408" i="39"/>
  <c r="AE410" i="39"/>
  <c r="AI419" i="39"/>
  <c r="AQ421" i="39"/>
  <c r="AM428" i="39"/>
  <c r="S431" i="39"/>
  <c r="W440" i="39"/>
  <c r="AA449" i="39"/>
  <c r="AI451" i="39"/>
  <c r="AE458" i="39"/>
  <c r="AM460" i="39"/>
  <c r="AQ469" i="39"/>
  <c r="S479" i="39"/>
  <c r="AA481" i="39"/>
  <c r="W488" i="39"/>
  <c r="AE490" i="39"/>
  <c r="AI499" i="39"/>
  <c r="AQ501" i="39"/>
  <c r="R410" i="39"/>
  <c r="V419" i="39"/>
  <c r="AD421" i="39"/>
  <c r="Z428" i="39"/>
  <c r="AH430" i="39"/>
  <c r="AL439" i="39"/>
  <c r="AP448" i="39"/>
  <c r="V451" i="39"/>
  <c r="R458" i="39"/>
  <c r="Z460" i="39"/>
  <c r="AD469" i="39"/>
  <c r="AL471" i="39"/>
  <c r="AH478" i="39"/>
  <c r="AP480" i="39"/>
  <c r="R490" i="39"/>
  <c r="V499" i="39"/>
  <c r="AD501" i="39"/>
  <c r="AI409" i="39"/>
  <c r="AM418" i="39"/>
  <c r="AI441" i="39"/>
  <c r="AM450" i="39"/>
  <c r="AQ459" i="39"/>
  <c r="S469" i="39"/>
  <c r="W478" i="39"/>
  <c r="AQ491" i="39"/>
  <c r="S501" i="39"/>
  <c r="AR409" i="39"/>
  <c r="T419" i="39"/>
  <c r="X428" i="39"/>
  <c r="X431" i="39"/>
  <c r="AB440" i="39"/>
  <c r="AF449" i="39"/>
  <c r="AJ458" i="39"/>
  <c r="AJ461" i="39"/>
  <c r="AN470" i="39"/>
  <c r="AR479" i="39"/>
  <c r="T489" i="39"/>
  <c r="X498" i="39"/>
  <c r="AB501" i="39"/>
  <c r="Q409" i="39"/>
  <c r="Y411" i="39"/>
  <c r="U418" i="39"/>
  <c r="AC420" i="39"/>
  <c r="AG429" i="39"/>
  <c r="AO431" i="39"/>
  <c r="AK438" i="39"/>
  <c r="Q441" i="39"/>
  <c r="U450" i="39"/>
  <c r="Y459" i="39"/>
  <c r="AG461" i="39"/>
  <c r="AC468" i="39"/>
  <c r="AK470" i="39"/>
  <c r="AO479" i="39"/>
  <c r="Q489" i="39"/>
  <c r="Y491" i="39"/>
  <c r="U498" i="39"/>
  <c r="AC500" i="39"/>
  <c r="AI408" i="39"/>
  <c r="AQ410" i="39"/>
  <c r="S420" i="39"/>
  <c r="W429" i="39"/>
  <c r="AE431" i="39"/>
  <c r="AA438" i="39"/>
  <c r="AI440" i="39"/>
  <c r="AM449" i="39"/>
  <c r="AQ458" i="39"/>
  <c r="W461" i="39"/>
  <c r="S468" i="39"/>
  <c r="AA470" i="39"/>
  <c r="AE479" i="39"/>
  <c r="AM481" i="39"/>
  <c r="AI488" i="39"/>
  <c r="AQ490" i="39"/>
  <c r="S500" i="39"/>
  <c r="AD408" i="39"/>
  <c r="AL410" i="39"/>
  <c r="AP419" i="39"/>
  <c r="R429" i="39"/>
  <c r="Z431" i="39"/>
  <c r="V438" i="39"/>
  <c r="AD440" i="39"/>
  <c r="AH449" i="39"/>
  <c r="AP451" i="39"/>
  <c r="AL458" i="39"/>
  <c r="R461" i="39"/>
  <c r="V470" i="39"/>
  <c r="Z479" i="39"/>
  <c r="AH481" i="39"/>
  <c r="AD488" i="39"/>
  <c r="AL490" i="39"/>
  <c r="AP499" i="39"/>
  <c r="AI411" i="39"/>
  <c r="AM420" i="39"/>
  <c r="AQ429" i="39"/>
  <c r="S439" i="39"/>
  <c r="W448" i="39"/>
  <c r="AQ461" i="39"/>
  <c r="S471" i="39"/>
  <c r="W480" i="39"/>
  <c r="AA489" i="39"/>
  <c r="AE498" i="39"/>
  <c r="AP408" i="39"/>
  <c r="R418" i="39"/>
  <c r="AL431" i="39"/>
  <c r="AP440" i="39"/>
  <c r="R450" i="39"/>
  <c r="V459" i="39"/>
  <c r="Z468" i="39"/>
  <c r="V491" i="39"/>
  <c r="Z500" i="39"/>
  <c r="AQ411" i="39"/>
  <c r="S421" i="39"/>
  <c r="W430" i="39"/>
  <c r="AA439" i="39"/>
  <c r="AE448" i="39"/>
  <c r="AP410" i="39"/>
  <c r="R420" i="39"/>
  <c r="V429" i="39"/>
  <c r="Z438" i="39"/>
  <c r="V461" i="39"/>
  <c r="Z470" i="39"/>
  <c r="AD479" i="39"/>
  <c r="AH488" i="39"/>
  <c r="AJ410" i="39"/>
  <c r="AN419" i="39"/>
  <c r="AR428" i="39"/>
  <c r="AR431" i="39"/>
  <c r="T438" i="39"/>
  <c r="T441" i="39"/>
  <c r="X450" i="39"/>
  <c r="AB459" i="39"/>
  <c r="AF468" i="39"/>
  <c r="AJ471" i="39"/>
  <c r="AN480" i="39"/>
  <c r="AR489" i="39"/>
  <c r="T499" i="39"/>
  <c r="AR501" i="39"/>
  <c r="AG409" i="39"/>
  <c r="AO411" i="39"/>
  <c r="AK418" i="39"/>
  <c r="Q421" i="39"/>
  <c r="U430" i="39"/>
  <c r="Y439" i="39"/>
  <c r="AG441" i="39"/>
  <c r="AC448" i="39"/>
  <c r="AK450" i="39"/>
  <c r="AO459" i="39"/>
  <c r="Q469" i="39"/>
  <c r="Y471" i="39"/>
  <c r="U478" i="39"/>
  <c r="AC480" i="39"/>
  <c r="AG489" i="39"/>
  <c r="AO491" i="39"/>
  <c r="AK498" i="39"/>
  <c r="Q501" i="39"/>
  <c r="AE409" i="39"/>
  <c r="AM411" i="39"/>
  <c r="AI418" i="39"/>
  <c r="AQ420" i="39"/>
  <c r="S430" i="39"/>
  <c r="W439" i="39"/>
  <c r="AE441" i="39"/>
  <c r="AA448" i="39"/>
  <c r="AI450" i="39"/>
  <c r="AM459" i="39"/>
  <c r="AQ468" i="39"/>
  <c r="W471" i="39"/>
  <c r="S478" i="39"/>
  <c r="AA480" i="39"/>
  <c r="AE489" i="39"/>
  <c r="AM491" i="39"/>
  <c r="AI498" i="39"/>
  <c r="AQ500" i="39"/>
  <c r="Z409" i="39"/>
  <c r="AH411" i="39"/>
  <c r="AD418" i="39"/>
  <c r="AL420" i="39"/>
  <c r="AP429" i="39"/>
  <c r="R439" i="39"/>
  <c r="Z441" i="39"/>
  <c r="V448" i="39"/>
  <c r="AD450" i="39"/>
  <c r="AH459" i="39"/>
  <c r="AP461" i="39"/>
  <c r="AL468" i="39"/>
  <c r="R471" i="39"/>
  <c r="V480" i="39"/>
  <c r="Z489" i="39"/>
  <c r="AH491" i="39"/>
  <c r="AD498" i="39"/>
  <c r="AL500" i="39"/>
  <c r="AM408" i="39"/>
  <c r="AI431" i="39"/>
  <c r="AM440" i="39"/>
  <c r="AQ449" i="39"/>
  <c r="S459" i="39"/>
  <c r="W468" i="39"/>
  <c r="AQ481" i="39"/>
  <c r="S491" i="39"/>
  <c r="W500" i="39"/>
  <c r="AH410" i="39"/>
  <c r="AL419" i="39"/>
  <c r="AP428" i="39"/>
  <c r="R438" i="39"/>
  <c r="AL451" i="39"/>
  <c r="AP460" i="39"/>
  <c r="R470" i="39"/>
  <c r="V479" i="39"/>
  <c r="Z488" i="39"/>
  <c r="AQ451" i="39"/>
  <c r="S461" i="39"/>
  <c r="W470" i="39"/>
  <c r="AA479" i="39"/>
  <c r="AE488" i="39"/>
  <c r="V421" i="39"/>
  <c r="Z430" i="39"/>
  <c r="AD439" i="39"/>
  <c r="AH448" i="39"/>
  <c r="AD471" i="39"/>
  <c r="AH480" i="39"/>
  <c r="AL489" i="39"/>
  <c r="AP498" i="39"/>
  <c r="W410" i="39"/>
  <c r="AA419" i="39"/>
  <c r="AE428" i="39"/>
  <c r="AA451" i="39"/>
  <c r="AE460" i="39"/>
  <c r="AI469" i="39"/>
  <c r="AM478" i="39"/>
  <c r="AI501" i="39"/>
  <c r="AP430" i="39"/>
  <c r="V449" i="39"/>
  <c r="V409" i="39"/>
  <c r="AH500" i="39"/>
  <c r="V489" i="39"/>
  <c r="Z410" i="39"/>
  <c r="AH428" i="39"/>
  <c r="AL501" i="39"/>
  <c r="AH420" i="39"/>
  <c r="AP438" i="39"/>
  <c r="T409" i="39"/>
  <c r="AB421" i="39"/>
  <c r="AF430" i="39"/>
  <c r="AN448" i="39"/>
  <c r="AN451" i="39"/>
  <c r="X479" i="39"/>
  <c r="AB488" i="39"/>
  <c r="AF500" i="39"/>
  <c r="AK410" i="39"/>
  <c r="AO419" i="39"/>
  <c r="Q429" i="39"/>
  <c r="AG449" i="39"/>
  <c r="Q461" i="39"/>
  <c r="Y479" i="39"/>
  <c r="AG481" i="39"/>
  <c r="AI410" i="39"/>
  <c r="AM419" i="39"/>
  <c r="AQ428" i="39"/>
  <c r="AA440" i="39"/>
  <c r="AE449" i="39"/>
  <c r="AQ460" i="39"/>
  <c r="S470" i="39"/>
  <c r="W479" i="39"/>
  <c r="AA488" i="39"/>
  <c r="AM499" i="39"/>
  <c r="AD410" i="39"/>
  <c r="AH419" i="39"/>
  <c r="AL428" i="39"/>
  <c r="Z449" i="39"/>
  <c r="AH451" i="39"/>
  <c r="AL460" i="39"/>
  <c r="Z481" i="39"/>
  <c r="V488" i="39"/>
  <c r="AP501" i="39"/>
  <c r="W420" i="39"/>
  <c r="AA429" i="39"/>
  <c r="AE438" i="39"/>
  <c r="AI479" i="39"/>
  <c r="Z408" i="39"/>
  <c r="AQ419" i="39"/>
  <c r="W438" i="39"/>
  <c r="AL441" i="39"/>
  <c r="Z478" i="39"/>
  <c r="AB408" i="39"/>
  <c r="AB411" i="39"/>
  <c r="AF420" i="39"/>
  <c r="AJ429" i="39"/>
  <c r="AN438" i="39"/>
  <c r="AR441" i="39"/>
  <c r="T451" i="39"/>
  <c r="X460" i="39"/>
  <c r="AB469" i="39"/>
  <c r="AF478" i="39"/>
  <c r="AF481" i="39"/>
  <c r="AJ490" i="39"/>
  <c r="AN499" i="39"/>
  <c r="U410" i="39"/>
  <c r="Y419" i="39"/>
  <c r="AG421" i="39"/>
  <c r="AC428" i="39"/>
  <c r="AK430" i="39"/>
  <c r="AO439" i="39"/>
  <c r="Q449" i="39"/>
  <c r="Y451" i="39"/>
  <c r="U458" i="39"/>
  <c r="AC460" i="39"/>
  <c r="AG469" i="39"/>
  <c r="AO471" i="39"/>
  <c r="AK478" i="39"/>
  <c r="Q481" i="39"/>
  <c r="U490" i="39"/>
  <c r="Y499" i="39"/>
  <c r="AG501" i="39"/>
  <c r="AM409" i="39"/>
  <c r="AQ418" i="39"/>
  <c r="W421" i="39"/>
  <c r="S428" i="39"/>
  <c r="AA430" i="39"/>
  <c r="AE439" i="39"/>
  <c r="AM441" i="39"/>
  <c r="AI448" i="39"/>
  <c r="AQ450" i="39"/>
  <c r="S460" i="39"/>
  <c r="W469" i="39"/>
  <c r="AE471" i="39"/>
  <c r="AA478" i="39"/>
  <c r="AI480" i="39"/>
  <c r="AM489" i="39"/>
  <c r="AQ498" i="39"/>
  <c r="W501" i="39"/>
  <c r="AH409" i="39"/>
  <c r="AP411" i="39"/>
  <c r="AL418" i="39"/>
  <c r="R421" i="39"/>
  <c r="V430" i="39"/>
  <c r="Z439" i="39"/>
  <c r="AH441" i="39"/>
  <c r="AD448" i="39"/>
  <c r="AL450" i="39"/>
  <c r="AP459" i="39"/>
  <c r="R469" i="39"/>
  <c r="Z471" i="39"/>
  <c r="V478" i="39"/>
  <c r="AD480" i="39"/>
  <c r="AH489" i="39"/>
  <c r="AP491" i="39"/>
  <c r="AL498" i="39"/>
  <c r="R501" i="39"/>
  <c r="AA409" i="39"/>
  <c r="AE418" i="39"/>
  <c r="AA441" i="39"/>
  <c r="AE450" i="39"/>
  <c r="AI459" i="39"/>
  <c r="AM468" i="39"/>
  <c r="AI491" i="39"/>
  <c r="AM500" i="39"/>
  <c r="V411" i="39"/>
  <c r="Z420" i="39"/>
  <c r="AD429" i="39"/>
  <c r="AH438" i="39"/>
  <c r="AD461" i="39"/>
  <c r="AH470" i="39"/>
  <c r="AL479" i="39"/>
  <c r="AP488" i="39"/>
  <c r="R498" i="39"/>
  <c r="AA471" i="39"/>
  <c r="AE480" i="39"/>
  <c r="AI489" i="39"/>
  <c r="AM498" i="39"/>
  <c r="AH408" i="39"/>
  <c r="AD431" i="39"/>
  <c r="AH440" i="39"/>
  <c r="AL449" i="39"/>
  <c r="AP458" i="39"/>
  <c r="R468" i="39"/>
  <c r="AL481" i="39"/>
  <c r="AP490" i="39"/>
  <c r="R500" i="39"/>
  <c r="AA411" i="39"/>
  <c r="AE420" i="39"/>
  <c r="AI429" i="39"/>
  <c r="AM438" i="39"/>
  <c r="AI461" i="39"/>
  <c r="AM470" i="39"/>
  <c r="AQ479" i="39"/>
  <c r="S489" i="39"/>
  <c r="W498" i="39"/>
  <c r="Z490" i="39"/>
  <c r="Z450" i="39"/>
  <c r="AH468" i="39"/>
  <c r="AL461" i="39"/>
  <c r="Z498" i="39"/>
  <c r="AD451" i="39"/>
  <c r="AL469" i="39"/>
  <c r="R488" i="39"/>
  <c r="X418" i="39"/>
  <c r="AJ439" i="39"/>
  <c r="AR460" i="39"/>
  <c r="T470" i="39"/>
  <c r="AB491" i="39"/>
  <c r="AC408" i="39"/>
  <c r="Y431" i="39"/>
  <c r="U438" i="39"/>
  <c r="AC440" i="39"/>
  <c r="AO451" i="39"/>
  <c r="AK458" i="39"/>
  <c r="U470" i="39"/>
  <c r="AC488" i="39"/>
  <c r="AK490" i="39"/>
  <c r="AO499" i="39"/>
  <c r="AA408" i="39"/>
  <c r="W431" i="39"/>
  <c r="S438" i="39"/>
  <c r="AM451" i="39"/>
  <c r="AI458" i="39"/>
  <c r="AE481" i="39"/>
  <c r="AI490" i="39"/>
  <c r="V408" i="39"/>
  <c r="AP421" i="39"/>
  <c r="R431" i="39"/>
  <c r="V440" i="39"/>
  <c r="AD458" i="39"/>
  <c r="AP469" i="39"/>
  <c r="R479" i="39"/>
  <c r="AD490" i="39"/>
  <c r="AH499" i="39"/>
  <c r="S411" i="39"/>
  <c r="AA461" i="39"/>
  <c r="AE470" i="39"/>
  <c r="AM488" i="39"/>
  <c r="V431" i="39"/>
  <c r="Z440" i="39"/>
  <c r="AD449" i="39"/>
  <c r="AH458" i="39"/>
  <c r="AD481" i="39"/>
  <c r="AH490" i="39"/>
  <c r="AL499" i="39"/>
  <c r="AM410" i="39"/>
  <c r="S429" i="39"/>
  <c r="AP418" i="39"/>
  <c r="R460" i="39"/>
  <c r="V501" i="39"/>
  <c r="AL409" i="39"/>
  <c r="R428" i="39"/>
  <c r="AP450" i="39"/>
  <c r="V469" i="39"/>
  <c r="AQ431" i="39"/>
  <c r="S441" i="39"/>
  <c r="W450" i="39"/>
  <c r="AA459" i="39"/>
  <c r="AE468" i="39"/>
  <c r="R408" i="39"/>
  <c r="V481" i="39"/>
  <c r="AD459" i="39"/>
  <c r="AQ471" i="39"/>
  <c r="S481" i="39"/>
  <c r="W490" i="39"/>
  <c r="AA499" i="39"/>
  <c r="AL421" i="39"/>
  <c r="Z458" i="39"/>
  <c r="S409" i="39"/>
  <c r="W418" i="39"/>
  <c r="AA491" i="39"/>
  <c r="AE500" i="39"/>
  <c r="AD499" i="39"/>
  <c r="V441" i="39"/>
  <c r="AI421" i="39"/>
  <c r="AM430" i="39"/>
  <c r="AQ439" i="39"/>
  <c r="S449" i="39"/>
  <c r="W458" i="39"/>
  <c r="R440" i="39"/>
  <c r="Z418" i="39"/>
  <c r="AD491" i="39"/>
  <c r="AL429" i="39"/>
  <c r="AP478" i="39"/>
  <c r="AP470" i="39"/>
  <c r="AD419" i="39"/>
  <c r="AD411" i="39"/>
  <c r="R448" i="39"/>
  <c r="R480" i="39"/>
  <c r="AH460" i="39"/>
  <c r="T88" i="39"/>
  <c r="AJ88" i="39"/>
  <c r="X89" i="39"/>
  <c r="AN89" i="39"/>
  <c r="Z88" i="39"/>
  <c r="AP88" i="39"/>
  <c r="AD89" i="39"/>
  <c r="AI88" i="39"/>
  <c r="AK89" i="39"/>
  <c r="Z90" i="39"/>
  <c r="AP90" i="39"/>
  <c r="AD91" i="39"/>
  <c r="AC88" i="39"/>
  <c r="AG89" i="39"/>
  <c r="W90" i="39"/>
  <c r="AM90" i="39"/>
  <c r="AA91" i="39"/>
  <c r="AQ91" i="39"/>
  <c r="AM88" i="39"/>
  <c r="AM89" i="39"/>
  <c r="AB90" i="39"/>
  <c r="AR90" i="39"/>
  <c r="AF91" i="39"/>
  <c r="U89" i="39"/>
  <c r="AK91" i="39"/>
  <c r="AK90" i="39"/>
  <c r="Y90" i="39"/>
  <c r="X88" i="39"/>
  <c r="AN88" i="39"/>
  <c r="AB89" i="39"/>
  <c r="AD88" i="39"/>
  <c r="R89" i="39"/>
  <c r="AQ88" i="39"/>
  <c r="AP89" i="39"/>
  <c r="AD90" i="39"/>
  <c r="R91" i="39"/>
  <c r="AH91" i="39"/>
  <c r="AK88" i="39"/>
  <c r="AL89" i="39"/>
  <c r="AA90" i="39"/>
  <c r="AQ90" i="39"/>
  <c r="AE91" i="39"/>
  <c r="S89" i="39"/>
  <c r="AR89" i="39"/>
  <c r="AF90" i="39"/>
  <c r="T91" i="39"/>
  <c r="AJ91" i="39"/>
  <c r="Q90" i="39"/>
  <c r="Y88" i="39"/>
  <c r="Y91" i="39"/>
  <c r="AO90" i="39"/>
  <c r="AO88" i="39"/>
  <c r="AB88" i="39"/>
  <c r="AR88" i="39"/>
  <c r="AF89" i="39"/>
  <c r="R88" i="39"/>
  <c r="AH88" i="39"/>
  <c r="V89" i="39"/>
  <c r="S88" i="39"/>
  <c r="W89" i="39"/>
  <c r="R90" i="39"/>
  <c r="AH90" i="39"/>
  <c r="V91" i="39"/>
  <c r="AL91" i="39"/>
  <c r="Q89" i="39"/>
  <c r="AQ89" i="39"/>
  <c r="AE90" i="39"/>
  <c r="S91" i="39"/>
  <c r="AI91" i="39"/>
  <c r="W88" i="39"/>
  <c r="AA89" i="39"/>
  <c r="T90" i="39"/>
  <c r="AJ90" i="39"/>
  <c r="X91" i="39"/>
  <c r="AN91" i="39"/>
  <c r="AG90" i="39"/>
  <c r="AC89" i="39"/>
  <c r="AO91" i="39"/>
  <c r="AG88" i="39"/>
  <c r="AC91" i="39"/>
  <c r="Q91" i="39"/>
  <c r="AG91" i="39"/>
  <c r="AO89" i="39"/>
  <c r="AC90" i="39"/>
  <c r="AF88" i="39"/>
  <c r="AL88" i="39"/>
  <c r="AE89" i="39"/>
  <c r="AP91" i="39"/>
  <c r="U88" i="39"/>
  <c r="W91" i="39"/>
  <c r="AN90" i="39"/>
  <c r="U91" i="39"/>
  <c r="AI89" i="39"/>
  <c r="T89" i="39"/>
  <c r="Z89" i="39"/>
  <c r="V90" i="39"/>
  <c r="Y89" i="39"/>
  <c r="AM91" i="39"/>
  <c r="AE88" i="39"/>
  <c r="AB91" i="39"/>
  <c r="AJ89" i="39"/>
  <c r="AL90" i="39"/>
  <c r="S90" i="39"/>
  <c r="AH89" i="39"/>
  <c r="AR91" i="39"/>
  <c r="U90" i="39"/>
  <c r="V88" i="39"/>
  <c r="AA88" i="39"/>
  <c r="Z91" i="39"/>
  <c r="Q88" i="39"/>
  <c r="X90" i="39"/>
  <c r="AI90" i="39"/>
  <c r="AE188" i="39"/>
  <c r="T189" i="39"/>
  <c r="AG190" i="39"/>
  <c r="Z190" i="39"/>
  <c r="AA190" i="39"/>
  <c r="AI188" i="39"/>
  <c r="X189" i="39"/>
  <c r="U190" i="39"/>
  <c r="AP189" i="39"/>
  <c r="R189" i="39"/>
  <c r="AI191" i="39"/>
  <c r="AM188" i="39"/>
  <c r="AO190" i="39"/>
  <c r="AH190" i="39"/>
  <c r="S190" i="39"/>
  <c r="X191" i="39"/>
  <c r="X190" i="39"/>
  <c r="AN189" i="39"/>
  <c r="S189" i="39"/>
  <c r="R188" i="39"/>
  <c r="U191" i="39"/>
  <c r="AP190" i="39"/>
  <c r="AQ190" i="39"/>
  <c r="W189" i="39"/>
  <c r="AK190" i="39"/>
  <c r="AD190" i="39"/>
  <c r="AQ189" i="39"/>
  <c r="AJ190" i="39"/>
  <c r="AH189" i="39"/>
  <c r="AO188" i="39"/>
  <c r="AA189" i="39"/>
  <c r="X188" i="39"/>
  <c r="AH188" i="39"/>
  <c r="AC191" i="39"/>
  <c r="U188" i="39"/>
  <c r="V191" i="39"/>
  <c r="AI190" i="39"/>
  <c r="AJ191" i="39"/>
  <c r="AQ188" i="39"/>
  <c r="V190" i="39"/>
  <c r="AA191" i="39"/>
  <c r="AE189" i="39"/>
  <c r="AC189" i="39"/>
  <c r="AI189" i="39"/>
  <c r="V189" i="39"/>
  <c r="AK191" i="39"/>
  <c r="AK188" i="39"/>
  <c r="AD191" i="39"/>
  <c r="AL188" i="39"/>
  <c r="AE191" i="39"/>
  <c r="AM189" i="39"/>
  <c r="T188" i="39"/>
  <c r="Z188" i="39"/>
  <c r="Y191" i="39"/>
  <c r="R191" i="39"/>
  <c r="AE190" i="39"/>
  <c r="AR191" i="39"/>
  <c r="AF191" i="39"/>
  <c r="AN188" i="39"/>
  <c r="AJ189" i="39"/>
  <c r="Y189" i="39"/>
  <c r="AL191" i="39"/>
  <c r="V188" i="39"/>
  <c r="W191" i="39"/>
  <c r="AR189" i="39"/>
  <c r="AR188" i="39"/>
  <c r="AN191" i="39"/>
  <c r="AF190" i="39"/>
  <c r="AA188" i="39"/>
  <c r="AF188" i="39"/>
  <c r="Q190" i="39"/>
  <c r="AK189" i="39"/>
  <c r="AL189" i="39"/>
  <c r="T190" i="39"/>
  <c r="S188" i="39"/>
  <c r="AJ188" i="39"/>
  <c r="AD189" i="39"/>
  <c r="AO191" i="39"/>
  <c r="Q189" i="39"/>
  <c r="AH191" i="39"/>
  <c r="S191" i="39"/>
  <c r="W188" i="39"/>
  <c r="AB189" i="39"/>
  <c r="Y190" i="39"/>
  <c r="R190" i="39"/>
  <c r="Z189" i="39"/>
  <c r="AM191" i="39"/>
  <c r="Y188" i="39"/>
  <c r="AO189" i="39"/>
  <c r="AL190" i="39"/>
  <c r="AG189" i="39"/>
  <c r="AC188" i="39"/>
  <c r="Q191" i="39"/>
  <c r="AF189" i="39"/>
  <c r="AG188" i="39"/>
  <c r="Q188" i="39"/>
  <c r="AN190" i="39"/>
  <c r="AG191" i="39"/>
  <c r="T191" i="39"/>
  <c r="AC190" i="39"/>
  <c r="Z191" i="39"/>
  <c r="W190" i="39"/>
  <c r="AP188" i="39"/>
  <c r="U189" i="39"/>
  <c r="AR190" i="39"/>
  <c r="AB190" i="39"/>
  <c r="AB188" i="39"/>
  <c r="AD188" i="39"/>
  <c r="AQ191" i="39"/>
  <c r="AB191" i="39"/>
  <c r="AP191" i="39"/>
  <c r="AM190" i="39"/>
  <c r="AA289" i="39"/>
  <c r="AI291" i="39"/>
  <c r="T289" i="39"/>
  <c r="AB291" i="39"/>
  <c r="AG289" i="39"/>
  <c r="AO291" i="39"/>
  <c r="AQ288" i="39"/>
  <c r="W291" i="39"/>
  <c r="T288" i="39"/>
  <c r="AB290" i="39"/>
  <c r="Q288" i="39"/>
  <c r="Y290" i="39"/>
  <c r="AD288" i="39"/>
  <c r="V291" i="39"/>
  <c r="AN291" i="39"/>
  <c r="AK291" i="39"/>
  <c r="AH288" i="39"/>
  <c r="AA291" i="39"/>
  <c r="T291" i="39"/>
  <c r="Q291" i="39"/>
  <c r="AH291" i="39"/>
  <c r="W289" i="39"/>
  <c r="AR288" i="39"/>
  <c r="AO288" i="39"/>
  <c r="AP291" i="39"/>
  <c r="AF290" i="39"/>
  <c r="AJ291" i="39"/>
  <c r="R289" i="39"/>
  <c r="Z288" i="39"/>
  <c r="AI289" i="39"/>
  <c r="AH290" i="39"/>
  <c r="AQ289" i="39"/>
  <c r="AJ289" i="39"/>
  <c r="AR291" i="39"/>
  <c r="U290" i="39"/>
  <c r="AE289" i="39"/>
  <c r="AM291" i="39"/>
  <c r="AJ288" i="39"/>
  <c r="AR290" i="39"/>
  <c r="AG288" i="39"/>
  <c r="AO290" i="39"/>
  <c r="AL290" i="39"/>
  <c r="V289" i="39"/>
  <c r="AI288" i="39"/>
  <c r="AB288" i="39"/>
  <c r="Y288" i="39"/>
  <c r="AD290" i="39"/>
  <c r="AA290" i="39"/>
  <c r="T290" i="39"/>
  <c r="Q290" i="39"/>
  <c r="Z290" i="39"/>
  <c r="AM290" i="39"/>
  <c r="AQ291" i="39"/>
  <c r="X288" i="39"/>
  <c r="AL288" i="39"/>
  <c r="AB289" i="39"/>
  <c r="W288" i="39"/>
  <c r="AE290" i="39"/>
  <c r="X290" i="39"/>
  <c r="AC288" i="39"/>
  <c r="AK290" i="39"/>
  <c r="S290" i="39"/>
  <c r="X289" i="39"/>
  <c r="AF291" i="39"/>
  <c r="U289" i="39"/>
  <c r="AC291" i="39"/>
  <c r="AD291" i="39"/>
  <c r="R291" i="39"/>
  <c r="AM289" i="39"/>
  <c r="AF289" i="39"/>
  <c r="AC289" i="39"/>
  <c r="AH289" i="39"/>
  <c r="AP289" i="39"/>
  <c r="S289" i="39"/>
  <c r="AN288" i="39"/>
  <c r="AK288" i="39"/>
  <c r="Z291" i="39"/>
  <c r="AP288" i="39"/>
  <c r="AE291" i="39"/>
  <c r="X291" i="39"/>
  <c r="U291" i="39"/>
  <c r="R290" i="39"/>
  <c r="V288" i="39"/>
  <c r="AD289" i="39"/>
  <c r="AC290" i="39"/>
  <c r="R288" i="39"/>
  <c r="AG291" i="39"/>
  <c r="AP290" i="39"/>
  <c r="Z289" i="39"/>
  <c r="Y289" i="39"/>
  <c r="AE288" i="39"/>
  <c r="AL291" i="39"/>
  <c r="AM288" i="39"/>
  <c r="S291" i="39"/>
  <c r="AF288" i="39"/>
  <c r="AN290" i="39"/>
  <c r="Q289" i="39"/>
  <c r="Y291" i="39"/>
  <c r="V290" i="39"/>
  <c r="AA288" i="39"/>
  <c r="AI290" i="39"/>
  <c r="AN289" i="39"/>
  <c r="AK289" i="39"/>
  <c r="AQ290" i="39"/>
  <c r="AJ290" i="39"/>
  <c r="AG290" i="39"/>
  <c r="W290" i="39"/>
  <c r="AR289" i="39"/>
  <c r="AO289" i="39"/>
  <c r="AL289" i="39"/>
  <c r="S288" i="39"/>
  <c r="U288" i="39"/>
  <c r="AN389" i="39"/>
  <c r="AO388" i="39"/>
  <c r="U391" i="39"/>
  <c r="W388" i="39"/>
  <c r="X390" i="39"/>
  <c r="Y390" i="39"/>
  <c r="V389" i="39"/>
  <c r="AJ389" i="39"/>
  <c r="Q389" i="39"/>
  <c r="Z388" i="39"/>
  <c r="AM391" i="39"/>
  <c r="AP391" i="39"/>
  <c r="AR389" i="39"/>
  <c r="U389" i="39"/>
  <c r="AL389" i="39"/>
  <c r="V388" i="39"/>
  <c r="AN390" i="39"/>
  <c r="Z389" i="39"/>
  <c r="AM389" i="39"/>
  <c r="AJ391" i="39"/>
  <c r="AG388" i="39"/>
  <c r="R391" i="39"/>
  <c r="AA390" i="39"/>
  <c r="AP388" i="39"/>
  <c r="V390" i="39"/>
  <c r="W390" i="39"/>
  <c r="AH391" i="39"/>
  <c r="AI388" i="39"/>
  <c r="T388" i="39"/>
  <c r="AB390" i="39"/>
  <c r="AC389" i="39"/>
  <c r="AK391" i="39"/>
  <c r="AA389" i="39"/>
  <c r="T391" i="39"/>
  <c r="Q388" i="39"/>
  <c r="Q391" i="39"/>
  <c r="S389" i="39"/>
  <c r="Z390" i="39"/>
  <c r="AF390" i="39"/>
  <c r="AK389" i="39"/>
  <c r="AD389" i="39"/>
  <c r="R389" i="39"/>
  <c r="AJ390" i="39"/>
  <c r="AO389" i="39"/>
  <c r="AE388" i="39"/>
  <c r="AP390" i="39"/>
  <c r="AD390" i="39"/>
  <c r="AO390" i="39"/>
  <c r="AG391" i="39"/>
  <c r="V391" i="39"/>
  <c r="AH389" i="39"/>
  <c r="AB389" i="39"/>
  <c r="AQ391" i="39"/>
  <c r="W391" i="39"/>
  <c r="AL388" i="39"/>
  <c r="Y389" i="39"/>
  <c r="AJ388" i="39"/>
  <c r="AR390" i="39"/>
  <c r="Q390" i="39"/>
  <c r="AE390" i="39"/>
  <c r="AN388" i="39"/>
  <c r="AN391" i="39"/>
  <c r="AK388" i="39"/>
  <c r="AO391" i="39"/>
  <c r="AM390" i="39"/>
  <c r="AD391" i="39"/>
  <c r="X388" i="39"/>
  <c r="X391" i="39"/>
  <c r="AC390" i="39"/>
  <c r="AI389" i="39"/>
  <c r="AH390" i="39"/>
  <c r="AP389" i="39"/>
  <c r="AB388" i="39"/>
  <c r="AB391" i="39"/>
  <c r="AK390" i="39"/>
  <c r="AQ389" i="39"/>
  <c r="S390" i="39"/>
  <c r="AD388" i="39"/>
  <c r="R390" i="39"/>
  <c r="AQ388" i="39"/>
  <c r="X389" i="39"/>
  <c r="AF391" i="39"/>
  <c r="Y388" i="39"/>
  <c r="AG390" i="39"/>
  <c r="AI391" i="39"/>
  <c r="AF389" i="39"/>
  <c r="AG389" i="39"/>
  <c r="R388" i="39"/>
  <c r="AR388" i="39"/>
  <c r="AR391" i="39"/>
  <c r="U388" i="39"/>
  <c r="Y391" i="39"/>
  <c r="S391" i="39"/>
  <c r="AL391" i="39"/>
  <c r="AE389" i="39"/>
  <c r="AQ390" i="39"/>
  <c r="T389" i="39"/>
  <c r="AC388" i="39"/>
  <c r="AC391" i="39"/>
  <c r="AA391" i="39"/>
  <c r="AH388" i="39"/>
  <c r="Z391" i="39"/>
  <c r="AM388" i="39"/>
  <c r="AF388" i="39"/>
  <c r="AI390" i="39"/>
  <c r="S388" i="39"/>
  <c r="AE391" i="39"/>
  <c r="AL390" i="39"/>
  <c r="T390" i="39"/>
  <c r="U390" i="39"/>
  <c r="W389" i="39"/>
  <c r="AA388" i="39"/>
  <c r="Z98" i="39"/>
  <c r="AP98" i="39"/>
  <c r="AD99" i="39"/>
  <c r="R100" i="39"/>
  <c r="AH100" i="39"/>
  <c r="V101" i="39"/>
  <c r="AL101" i="39"/>
  <c r="W98" i="39"/>
  <c r="AM98" i="39"/>
  <c r="AA99" i="39"/>
  <c r="AQ99" i="39"/>
  <c r="AE100" i="39"/>
  <c r="S101" i="39"/>
  <c r="AI101" i="39"/>
  <c r="AB98" i="39"/>
  <c r="AR98" i="39"/>
  <c r="AF99" i="39"/>
  <c r="T100" i="39"/>
  <c r="AJ100" i="39"/>
  <c r="X101" i="39"/>
  <c r="AN101" i="39"/>
  <c r="AG98" i="39"/>
  <c r="AO100" i="39"/>
  <c r="AO99" i="39"/>
  <c r="AC99" i="39"/>
  <c r="AK101" i="39"/>
  <c r="AD98" i="39"/>
  <c r="R99" i="39"/>
  <c r="AH99" i="39"/>
  <c r="V100" i="39"/>
  <c r="AL100" i="39"/>
  <c r="Z101" i="39"/>
  <c r="AP101" i="39"/>
  <c r="AA98" i="39"/>
  <c r="AQ98" i="39"/>
  <c r="AE99" i="39"/>
  <c r="S100" i="39"/>
  <c r="AI100" i="39"/>
  <c r="W101" i="39"/>
  <c r="AM101" i="39"/>
  <c r="AF98" i="39"/>
  <c r="T99" i="39"/>
  <c r="AJ99" i="39"/>
  <c r="X100" i="39"/>
  <c r="AN100" i="39"/>
  <c r="AB101" i="39"/>
  <c r="AR101" i="39"/>
  <c r="U99" i="39"/>
  <c r="AC101" i="39"/>
  <c r="U98" i="39"/>
  <c r="AC100" i="39"/>
  <c r="Q100" i="39"/>
  <c r="AC98" i="39"/>
  <c r="R98" i="39"/>
  <c r="AH98" i="39"/>
  <c r="V99" i="39"/>
  <c r="AL99" i="39"/>
  <c r="Z100" i="39"/>
  <c r="AP100" i="39"/>
  <c r="AD101" i="39"/>
  <c r="AE98" i="39"/>
  <c r="S99" i="39"/>
  <c r="AI99" i="39"/>
  <c r="W100" i="39"/>
  <c r="AM100" i="39"/>
  <c r="AA101" i="39"/>
  <c r="AQ101" i="39"/>
  <c r="T98" i="39"/>
  <c r="AJ98" i="39"/>
  <c r="X99" i="39"/>
  <c r="AN99" i="39"/>
  <c r="AB100" i="39"/>
  <c r="AR100" i="39"/>
  <c r="AF101" i="39"/>
  <c r="AK99" i="39"/>
  <c r="AK98" i="39"/>
  <c r="Q101" i="39"/>
  <c r="Y98" i="39"/>
  <c r="AG100" i="39"/>
  <c r="U100" i="39"/>
  <c r="AK100" i="39"/>
  <c r="Q99" i="39"/>
  <c r="AO101" i="39"/>
  <c r="AL98" i="39"/>
  <c r="R101" i="39"/>
  <c r="S98" i="39"/>
  <c r="AA100" i="39"/>
  <c r="AR99" i="39"/>
  <c r="Y100" i="39"/>
  <c r="AO98" i="39"/>
  <c r="Z99" i="39"/>
  <c r="AH101" i="39"/>
  <c r="AI98" i="39"/>
  <c r="AQ100" i="39"/>
  <c r="X98" i="39"/>
  <c r="AF100" i="39"/>
  <c r="U101" i="39"/>
  <c r="AP99" i="39"/>
  <c r="W99" i="39"/>
  <c r="AE101" i="39"/>
  <c r="AN98" i="39"/>
  <c r="T101" i="39"/>
  <c r="Y99" i="39"/>
  <c r="AG99" i="39"/>
  <c r="V98" i="39"/>
  <c r="AJ101" i="39"/>
  <c r="AG101" i="39"/>
  <c r="Y101" i="39"/>
  <c r="AD100" i="39"/>
  <c r="AM99" i="39"/>
  <c r="Q98" i="39"/>
  <c r="AB99" i="39"/>
  <c r="AK199" i="39"/>
  <c r="AD199" i="39"/>
  <c r="AL201" i="39"/>
  <c r="AE199" i="39"/>
  <c r="AM201" i="39"/>
  <c r="AF201" i="39"/>
  <c r="Y199" i="39"/>
  <c r="AG201" i="39"/>
  <c r="R199" i="39"/>
  <c r="Z201" i="39"/>
  <c r="AE198" i="39"/>
  <c r="AM200" i="39"/>
  <c r="Q200" i="39"/>
  <c r="AL199" i="39"/>
  <c r="W199" i="39"/>
  <c r="AE201" i="39"/>
  <c r="AB200" i="39"/>
  <c r="AB199" i="39"/>
  <c r="AR198" i="39"/>
  <c r="Q198" i="39"/>
  <c r="Y200" i="39"/>
  <c r="R200" i="39"/>
  <c r="S200" i="39"/>
  <c r="AO199" i="39"/>
  <c r="AH199" i="39"/>
  <c r="AP201" i="39"/>
  <c r="S199" i="39"/>
  <c r="AA201" i="39"/>
  <c r="AN199" i="39"/>
  <c r="AN198" i="39"/>
  <c r="AB198" i="39"/>
  <c r="Y198" i="39"/>
  <c r="AG200" i="39"/>
  <c r="R198" i="39"/>
  <c r="Z200" i="39"/>
  <c r="AM199" i="39"/>
  <c r="AJ201" i="39"/>
  <c r="X201" i="39"/>
  <c r="AO201" i="39"/>
  <c r="AI201" i="39"/>
  <c r="AF198" i="39"/>
  <c r="X198" i="39"/>
  <c r="AN200" i="39"/>
  <c r="AC198" i="39"/>
  <c r="AR199" i="39"/>
  <c r="AG198" i="39"/>
  <c r="AO200" i="39"/>
  <c r="Z198" i="39"/>
  <c r="AH200" i="39"/>
  <c r="AA198" i="39"/>
  <c r="AI200" i="39"/>
  <c r="U198" i="39"/>
  <c r="AC200" i="39"/>
  <c r="V200" i="39"/>
  <c r="AI199" i="39"/>
  <c r="AQ201" i="39"/>
  <c r="T201" i="39"/>
  <c r="AJ200" i="39"/>
  <c r="AO198" i="39"/>
  <c r="U201" i="39"/>
  <c r="AH198" i="39"/>
  <c r="AP200" i="39"/>
  <c r="S198" i="39"/>
  <c r="AA200" i="39"/>
  <c r="AF200" i="39"/>
  <c r="T200" i="39"/>
  <c r="AN201" i="39"/>
  <c r="U199" i="39"/>
  <c r="AC201" i="39"/>
  <c r="AP198" i="39"/>
  <c r="V201" i="39"/>
  <c r="AQ198" i="39"/>
  <c r="W201" i="39"/>
  <c r="X199" i="39"/>
  <c r="AK198" i="39"/>
  <c r="Q201" i="39"/>
  <c r="AD198" i="39"/>
  <c r="AL200" i="39"/>
  <c r="W200" i="39"/>
  <c r="AC199" i="39"/>
  <c r="AK201" i="39"/>
  <c r="V199" i="39"/>
  <c r="AD201" i="39"/>
  <c r="AI198" i="39"/>
  <c r="AQ200" i="39"/>
  <c r="T198" i="39"/>
  <c r="T199" i="39"/>
  <c r="Q199" i="39"/>
  <c r="AP199" i="39"/>
  <c r="AM198" i="39"/>
  <c r="AR200" i="39"/>
  <c r="AR201" i="39"/>
  <c r="V198" i="39"/>
  <c r="U200" i="39"/>
  <c r="AL198" i="39"/>
  <c r="AF199" i="39"/>
  <c r="W198" i="39"/>
  <c r="S201" i="39"/>
  <c r="R201" i="39"/>
  <c r="AQ199" i="39"/>
  <c r="AE200" i="39"/>
  <c r="AG199" i="39"/>
  <c r="AD200" i="39"/>
  <c r="AA199" i="39"/>
  <c r="X200" i="39"/>
  <c r="Z199" i="39"/>
  <c r="AJ198" i="39"/>
  <c r="AJ199" i="39"/>
  <c r="Y201" i="39"/>
  <c r="AB201" i="39"/>
  <c r="AH201" i="39"/>
  <c r="AK200" i="39"/>
  <c r="AE298" i="39"/>
  <c r="AM300" i="39"/>
  <c r="X298" i="39"/>
  <c r="AF300" i="39"/>
  <c r="AK298" i="39"/>
  <c r="Q301" i="39"/>
  <c r="AH301" i="39"/>
  <c r="S298" i="39"/>
  <c r="AA300" i="39"/>
  <c r="AF299" i="39"/>
  <c r="AN301" i="39"/>
  <c r="AC299" i="39"/>
  <c r="AK301" i="39"/>
  <c r="V300" i="39"/>
  <c r="W301" i="39"/>
  <c r="AR300" i="39"/>
  <c r="AO300" i="39"/>
  <c r="AL298" i="39"/>
  <c r="V301" i="39"/>
  <c r="AE300" i="39"/>
  <c r="X300" i="39"/>
  <c r="U300" i="39"/>
  <c r="AD300" i="39"/>
  <c r="AD301" i="39"/>
  <c r="AA298" i="39"/>
  <c r="T298" i="39"/>
  <c r="Q298" i="39"/>
  <c r="AD299" i="39"/>
  <c r="AG299" i="39"/>
  <c r="AK300" i="39"/>
  <c r="AL299" i="39"/>
  <c r="R298" i="39"/>
  <c r="AR301" i="39"/>
  <c r="S299" i="39"/>
  <c r="AA301" i="39"/>
  <c r="AN298" i="39"/>
  <c r="T301" i="39"/>
  <c r="Y299" i="39"/>
  <c r="AG301" i="39"/>
  <c r="AI298" i="39"/>
  <c r="AQ300" i="39"/>
  <c r="T300" i="39"/>
  <c r="Q300" i="39"/>
  <c r="AP299" i="39"/>
  <c r="Z298" i="39"/>
  <c r="AI301" i="39"/>
  <c r="AB301" i="39"/>
  <c r="Y301" i="39"/>
  <c r="AE299" i="39"/>
  <c r="X299" i="39"/>
  <c r="U299" i="39"/>
  <c r="R299" i="39"/>
  <c r="AP301" i="39"/>
  <c r="Z301" i="39"/>
  <c r="AD298" i="39"/>
  <c r="AM298" i="39"/>
  <c r="AI299" i="39"/>
  <c r="AQ301" i="39"/>
  <c r="AB299" i="39"/>
  <c r="AJ301" i="39"/>
  <c r="AO299" i="39"/>
  <c r="W299" i="39"/>
  <c r="AE301" i="39"/>
  <c r="AB298" i="39"/>
  <c r="AJ300" i="39"/>
  <c r="Y298" i="39"/>
  <c r="AG300" i="39"/>
  <c r="AH300" i="39"/>
  <c r="Z300" i="39"/>
  <c r="AQ298" i="39"/>
  <c r="AJ298" i="39"/>
  <c r="AG298" i="39"/>
  <c r="V299" i="39"/>
  <c r="W298" i="39"/>
  <c r="AP298" i="39"/>
  <c r="AL300" i="39"/>
  <c r="AI300" i="39"/>
  <c r="AB300" i="39"/>
  <c r="Y300" i="39"/>
  <c r="R301" i="39"/>
  <c r="AP300" i="39"/>
  <c r="AJ299" i="39"/>
  <c r="AN300" i="39"/>
  <c r="AH298" i="39"/>
  <c r="V298" i="39"/>
  <c r="AO301" i="39"/>
  <c r="AF298" i="39"/>
  <c r="W300" i="39"/>
  <c r="AR299" i="39"/>
  <c r="U298" i="39"/>
  <c r="AC300" i="39"/>
  <c r="Z299" i="39"/>
  <c r="AM299" i="39"/>
  <c r="AR298" i="39"/>
  <c r="X301" i="39"/>
  <c r="AO298" i="39"/>
  <c r="U301" i="39"/>
  <c r="S300" i="39"/>
  <c r="AN299" i="39"/>
  <c r="AK299" i="39"/>
  <c r="AH299" i="39"/>
  <c r="AA299" i="39"/>
  <c r="T299" i="39"/>
  <c r="Q299" i="39"/>
  <c r="AL301" i="39"/>
  <c r="AM301" i="39"/>
  <c r="AF301" i="39"/>
  <c r="AC301" i="39"/>
  <c r="AQ299" i="39"/>
  <c r="R300" i="39"/>
  <c r="S301" i="39"/>
  <c r="AC298" i="39"/>
  <c r="AR398" i="39"/>
  <c r="Q398" i="39"/>
  <c r="Y400" i="39"/>
  <c r="X401" i="39"/>
  <c r="AB399" i="39"/>
  <c r="AC399" i="39"/>
  <c r="AQ399" i="39"/>
  <c r="Z398" i="39"/>
  <c r="AK401" i="39"/>
  <c r="AN398" i="39"/>
  <c r="U398" i="39"/>
  <c r="AM398" i="39"/>
  <c r="Y401" i="39"/>
  <c r="AL400" i="39"/>
  <c r="T399" i="39"/>
  <c r="Y398" i="39"/>
  <c r="S399" i="39"/>
  <c r="AP398" i="39"/>
  <c r="AD400" i="39"/>
  <c r="Q400" i="39"/>
  <c r="V399" i="39"/>
  <c r="S398" i="39"/>
  <c r="AL401" i="39"/>
  <c r="AF401" i="39"/>
  <c r="S401" i="39"/>
  <c r="X399" i="39"/>
  <c r="AE401" i="39"/>
  <c r="AQ401" i="39"/>
  <c r="AF398" i="39"/>
  <c r="AI400" i="39"/>
  <c r="AP399" i="39"/>
  <c r="AE399" i="39"/>
  <c r="V401" i="39"/>
  <c r="V400" i="39"/>
  <c r="AF399" i="39"/>
  <c r="AG398" i="39"/>
  <c r="AE398" i="39"/>
  <c r="AN401" i="39"/>
  <c r="X400" i="39"/>
  <c r="U400" i="39"/>
  <c r="AR400" i="39"/>
  <c r="AD399" i="39"/>
  <c r="AJ399" i="39"/>
  <c r="AO398" i="39"/>
  <c r="W400" i="39"/>
  <c r="AH398" i="39"/>
  <c r="AO401" i="39"/>
  <c r="AP401" i="39"/>
  <c r="S400" i="39"/>
  <c r="AN399" i="39"/>
  <c r="Q399" i="39"/>
  <c r="AE400" i="39"/>
  <c r="R400" i="39"/>
  <c r="AH399" i="39"/>
  <c r="AA401" i="39"/>
  <c r="AN400" i="39"/>
  <c r="AH401" i="39"/>
  <c r="AQ398" i="39"/>
  <c r="AM399" i="39"/>
  <c r="AD401" i="39"/>
  <c r="Y399" i="39"/>
  <c r="R398" i="39"/>
  <c r="AI401" i="39"/>
  <c r="AC398" i="39"/>
  <c r="Q401" i="39"/>
  <c r="AG401" i="39"/>
  <c r="AH400" i="39"/>
  <c r="T400" i="39"/>
  <c r="U399" i="39"/>
  <c r="AI399" i="39"/>
  <c r="AJ401" i="39"/>
  <c r="AG400" i="39"/>
  <c r="AB400" i="39"/>
  <c r="AG399" i="39"/>
  <c r="T401" i="39"/>
  <c r="AL399" i="39"/>
  <c r="R399" i="39"/>
  <c r="AM400" i="39"/>
  <c r="V398" i="39"/>
  <c r="AF400" i="39"/>
  <c r="AO399" i="39"/>
  <c r="AB401" i="39"/>
  <c r="AO400" i="39"/>
  <c r="W401" i="39"/>
  <c r="W399" i="39"/>
  <c r="AD398" i="39"/>
  <c r="AB398" i="39"/>
  <c r="AK399" i="39"/>
  <c r="AJ400" i="39"/>
  <c r="AJ398" i="39"/>
  <c r="AK398" i="39"/>
  <c r="W398" i="39"/>
  <c r="U401" i="39"/>
  <c r="T398" i="39"/>
  <c r="AC400" i="39"/>
  <c r="AR401" i="39"/>
  <c r="AK400" i="39"/>
  <c r="AQ400" i="39"/>
  <c r="AI398" i="39"/>
  <c r="X398" i="39"/>
  <c r="AC401" i="39"/>
  <c r="R401" i="39"/>
  <c r="AP400" i="39"/>
  <c r="AR399" i="39"/>
  <c r="AM401" i="39"/>
  <c r="Z400" i="39"/>
  <c r="AA399" i="39"/>
  <c r="Z401" i="39"/>
  <c r="AA400" i="39"/>
  <c r="AA398" i="39"/>
  <c r="Z399" i="39"/>
  <c r="AL398" i="39"/>
  <c r="AB361" i="39"/>
  <c r="AE361" i="39"/>
  <c r="AF321" i="39"/>
  <c r="AH341" i="39"/>
  <c r="AE371" i="39"/>
  <c r="AQ371" i="39"/>
  <c r="Z371" i="39"/>
  <c r="U361" i="39"/>
  <c r="X331" i="39"/>
  <c r="AA351" i="39"/>
  <c r="AQ331" i="39"/>
  <c r="V361" i="39"/>
  <c r="AJ351" i="39"/>
  <c r="S361" i="39"/>
  <c r="AH361" i="39"/>
  <c r="Q361" i="39"/>
  <c r="AC351" i="39"/>
  <c r="R331" i="39"/>
  <c r="AG331" i="39"/>
  <c r="W321" i="39"/>
  <c r="AD331" i="39"/>
  <c r="AP371" i="39"/>
  <c r="R351" i="39"/>
  <c r="AB331" i="39"/>
  <c r="AO321" i="39"/>
  <c r="AA331" i="39"/>
  <c r="AI361" i="39"/>
  <c r="V341" i="39"/>
  <c r="AL311" i="39"/>
  <c r="Y371" i="39"/>
  <c r="T311" i="39"/>
  <c r="AC321" i="39"/>
  <c r="AE311" i="39"/>
  <c r="Z331" i="39"/>
  <c r="AR341" i="39"/>
  <c r="AC381" i="39"/>
  <c r="X351" i="39"/>
  <c r="AN361" i="39"/>
  <c r="V331" i="39"/>
  <c r="AK321" i="39"/>
  <c r="W351" i="39"/>
  <c r="AE321" i="39"/>
  <c r="AR371" i="39"/>
  <c r="AJ341" i="39"/>
  <c r="AH321" i="39"/>
  <c r="S351" i="39"/>
  <c r="AQ341" i="39"/>
  <c r="AA321" i="39"/>
  <c r="AL281" i="39"/>
  <c r="S281" i="39"/>
  <c r="AB281" i="39"/>
  <c r="AG281" i="39"/>
  <c r="Q281" i="39"/>
  <c r="U281" i="39"/>
  <c r="X281" i="39"/>
  <c r="U181" i="39"/>
  <c r="AE181" i="39"/>
  <c r="AA181" i="39"/>
  <c r="AH181" i="39"/>
  <c r="AK181" i="39"/>
  <c r="T181" i="39"/>
  <c r="R181" i="39"/>
  <c r="AM181" i="39"/>
  <c r="T81" i="39"/>
  <c r="U81" i="39"/>
  <c r="AH81" i="39"/>
  <c r="AK81" i="39"/>
  <c r="AD81" i="39"/>
  <c r="AL271" i="39"/>
  <c r="AH271" i="39"/>
  <c r="AC271" i="39"/>
  <c r="AF271" i="39"/>
  <c r="U271" i="39"/>
  <c r="AE271" i="39"/>
  <c r="AM271" i="39"/>
  <c r="AO271" i="39"/>
  <c r="AB271" i="39"/>
  <c r="AI271" i="39"/>
  <c r="Y271" i="39"/>
  <c r="U171" i="39"/>
  <c r="AQ171" i="39"/>
  <c r="AM171" i="39"/>
  <c r="Q171" i="39"/>
  <c r="AC171" i="39"/>
  <c r="AO171" i="39"/>
  <c r="AF71" i="39"/>
  <c r="AH71" i="39"/>
  <c r="S71" i="39"/>
  <c r="Z71" i="39"/>
  <c r="AD71" i="39"/>
  <c r="X71" i="39"/>
  <c r="AA71" i="39"/>
  <c r="AO71" i="39"/>
  <c r="AL371" i="39"/>
  <c r="AK381" i="39"/>
  <c r="AJ371" i="39"/>
  <c r="X321" i="39"/>
  <c r="AK351" i="39"/>
  <c r="AO331" i="39"/>
  <c r="AI371" i="39"/>
  <c r="AG381" i="39"/>
  <c r="AK311" i="39"/>
  <c r="Z351" i="39"/>
  <c r="AD381" i="39"/>
  <c r="AA371" i="39"/>
  <c r="AO351" i="39"/>
  <c r="Y381" i="39"/>
  <c r="AP341" i="39"/>
  <c r="AG311" i="39"/>
  <c r="S321" i="39"/>
  <c r="AQ311" i="39"/>
  <c r="T331" i="39"/>
  <c r="R361" i="39"/>
  <c r="Y361" i="39"/>
  <c r="AN351" i="39"/>
  <c r="AH331" i="39"/>
  <c r="AJ321" i="39"/>
  <c r="U311" i="39"/>
  <c r="AE351" i="39"/>
  <c r="AA381" i="39"/>
  <c r="R371" i="39"/>
  <c r="AP361" i="39"/>
  <c r="AK371" i="39"/>
  <c r="Z341" i="39"/>
  <c r="T321" i="39"/>
  <c r="AR311" i="39"/>
  <c r="AN381" i="39"/>
  <c r="X361" i="39"/>
  <c r="AL351" i="39"/>
  <c r="U321" i="39"/>
  <c r="AE341" i="39"/>
  <c r="AM311" i="39"/>
  <c r="AB371" i="39"/>
  <c r="AL331" i="39"/>
  <c r="Z311" i="39"/>
  <c r="AG321" i="39"/>
  <c r="AA341" i="39"/>
  <c r="AI311" i="39"/>
  <c r="AI281" i="39"/>
  <c r="Z281" i="39"/>
  <c r="AC281" i="39"/>
  <c r="AM281" i="39"/>
  <c r="AE281" i="39"/>
  <c r="T281" i="39"/>
  <c r="AA281" i="39"/>
  <c r="AK281" i="39"/>
  <c r="AN281" i="39"/>
  <c r="AO281" i="39"/>
  <c r="AL181" i="39"/>
  <c r="AJ181" i="39"/>
  <c r="AB181" i="39"/>
  <c r="AD181" i="39"/>
  <c r="AO181" i="39"/>
  <c r="AI81" i="39"/>
  <c r="AC81" i="39"/>
  <c r="AP81" i="39"/>
  <c r="AA81" i="39"/>
  <c r="W81" i="39"/>
  <c r="AL81" i="39"/>
  <c r="R81" i="39"/>
  <c r="AR81" i="39"/>
  <c r="AN81" i="39"/>
  <c r="T271" i="39"/>
  <c r="V271" i="39"/>
  <c r="AJ271" i="39"/>
  <c r="Q271" i="39"/>
  <c r="AR271" i="39"/>
  <c r="AN271" i="39"/>
  <c r="Y171" i="39"/>
  <c r="Z171" i="39"/>
  <c r="R171" i="39"/>
  <c r="V171" i="39"/>
  <c r="AH171" i="39"/>
  <c r="AR171" i="39"/>
  <c r="AA171" i="39"/>
  <c r="S171" i="39"/>
  <c r="AK171" i="39"/>
  <c r="AJ171" i="39"/>
  <c r="W71" i="39"/>
  <c r="AG71" i="39"/>
  <c r="AR71" i="39"/>
  <c r="R71" i="39"/>
  <c r="AI71" i="39"/>
  <c r="AM71" i="39"/>
  <c r="Y71" i="39"/>
  <c r="AJ71" i="39"/>
  <c r="U331" i="39"/>
  <c r="AD361" i="39"/>
  <c r="V311" i="39"/>
  <c r="Y321" i="39"/>
  <c r="AM371" i="39"/>
  <c r="AO361" i="39"/>
  <c r="AN321" i="39"/>
  <c r="AI321" i="39"/>
  <c r="AE381" i="39"/>
  <c r="AB321" i="39"/>
  <c r="AC341" i="39"/>
  <c r="V321" i="39"/>
  <c r="AP351" i="39"/>
  <c r="AJ381" i="39"/>
  <c r="R321" i="39"/>
  <c r="S341" i="39"/>
  <c r="Z381" i="39"/>
  <c r="W371" i="39"/>
  <c r="AL381" i="39"/>
  <c r="AF351" i="39"/>
  <c r="AG371" i="39"/>
  <c r="U341" i="39"/>
  <c r="AJ311" i="39"/>
  <c r="AF381" i="39"/>
  <c r="X371" i="39"/>
  <c r="R311" i="39"/>
  <c r="AM341" i="39"/>
  <c r="AM381" i="39"/>
  <c r="V371" i="39"/>
  <c r="AQ381" i="39"/>
  <c r="AG341" i="39"/>
  <c r="AC371" i="39"/>
  <c r="AB311" i="39"/>
  <c r="AB381" i="39"/>
  <c r="T371" i="39"/>
  <c r="AR361" i="39"/>
  <c r="AQ351" i="39"/>
  <c r="V381" i="39"/>
  <c r="AL341" i="39"/>
  <c r="AL321" i="39"/>
  <c r="AH371" i="39"/>
  <c r="AO381" i="39"/>
  <c r="AR381" i="39"/>
  <c r="AN371" i="39"/>
  <c r="AD341" i="39"/>
  <c r="Z321" i="39"/>
  <c r="W341" i="39"/>
  <c r="S371" i="39"/>
  <c r="AQ361" i="39"/>
  <c r="T351" i="39"/>
  <c r="U371" i="39"/>
  <c r="AC331" i="39"/>
  <c r="X381" i="39"/>
  <c r="Q351" i="39"/>
  <c r="AO341" i="39"/>
  <c r="AP321" i="39"/>
  <c r="AC311" i="39"/>
  <c r="AM331" i="39"/>
  <c r="W311" i="39"/>
  <c r="AJ361" i="39"/>
  <c r="Q331" i="39"/>
  <c r="Q321" i="39"/>
  <c r="AO311" i="39"/>
  <c r="AI331" i="39"/>
  <c r="S311" i="39"/>
  <c r="AJ281" i="39"/>
  <c r="AQ281" i="39"/>
  <c r="V281" i="39"/>
  <c r="W281" i="39"/>
  <c r="AH281" i="39"/>
  <c r="Y281" i="39"/>
  <c r="AF181" i="39"/>
  <c r="AG181" i="39"/>
  <c r="V181" i="39"/>
  <c r="S181" i="39"/>
  <c r="AR181" i="39"/>
  <c r="Z181" i="39"/>
  <c r="AI181" i="39"/>
  <c r="Y81" i="39"/>
  <c r="AE81" i="39"/>
  <c r="AJ81" i="39"/>
  <c r="Q81" i="39"/>
  <c r="V81" i="39"/>
  <c r="AF81" i="39"/>
  <c r="AO81" i="39"/>
  <c r="AB81" i="39"/>
  <c r="AQ81" i="39"/>
  <c r="AG81" i="39"/>
  <c r="AM81" i="39"/>
  <c r="X81" i="39"/>
  <c r="AP271" i="39"/>
  <c r="AA271" i="39"/>
  <c r="Z271" i="39"/>
  <c r="X271" i="39"/>
  <c r="R271" i="39"/>
  <c r="S271" i="39"/>
  <c r="T171" i="39"/>
  <c r="AD171" i="39"/>
  <c r="AI171" i="39"/>
  <c r="AB171" i="39"/>
  <c r="AE71" i="39"/>
  <c r="U71" i="39"/>
  <c r="AL71" i="39"/>
  <c r="AP71" i="39"/>
  <c r="Q71" i="39"/>
  <c r="AB71" i="39"/>
  <c r="V71" i="39"/>
  <c r="Y11" i="39"/>
  <c r="AC21" i="39"/>
  <c r="AL31" i="39"/>
  <c r="W41" i="39"/>
  <c r="X41" i="39"/>
  <c r="Q41" i="39"/>
  <c r="Z11" i="39"/>
  <c r="S11" i="39"/>
  <c r="Y31" i="39"/>
  <c r="R21" i="39"/>
  <c r="AI21" i="39"/>
  <c r="AJ21" i="39"/>
  <c r="AQ41" i="39"/>
  <c r="AR41" i="39"/>
  <c r="AK41" i="39"/>
  <c r="AG11" i="39"/>
  <c r="AK21" i="39"/>
  <c r="W21" i="39"/>
  <c r="Z31" i="39"/>
  <c r="AE41" i="39"/>
  <c r="AF41" i="39"/>
  <c r="Y41" i="39"/>
  <c r="AP41" i="39"/>
  <c r="AH31" i="39"/>
  <c r="AA11" i="39"/>
  <c r="AQ11" i="39"/>
  <c r="AC41" i="39"/>
  <c r="S41" i="39"/>
  <c r="T41" i="39"/>
  <c r="AO11" i="39"/>
  <c r="Q21" i="39"/>
  <c r="V11" i="39"/>
  <c r="U31" i="39"/>
  <c r="AE21" i="39"/>
  <c r="T21" i="39"/>
  <c r="AP31" i="39"/>
  <c r="T31" i="39"/>
  <c r="AM41" i="39"/>
  <c r="AB31" i="39"/>
  <c r="AN41" i="39"/>
  <c r="AG41" i="39"/>
  <c r="AP11" i="39"/>
  <c r="AI11" i="39"/>
  <c r="X11" i="39"/>
  <c r="AO31" i="39"/>
  <c r="AH21" i="39"/>
  <c r="AA31" i="39"/>
  <c r="X21" i="39"/>
  <c r="Z41" i="39"/>
  <c r="AD11" i="39"/>
  <c r="W11" i="39"/>
  <c r="AC31" i="39"/>
  <c r="V21" i="39"/>
  <c r="AM21" i="39"/>
  <c r="AF21" i="39"/>
  <c r="AJ31" i="39"/>
  <c r="AO41" i="39"/>
  <c r="V41" i="39"/>
  <c r="AK11" i="39"/>
  <c r="AO21" i="39"/>
  <c r="Q31" i="39"/>
  <c r="AA21" i="39"/>
  <c r="AL41" i="39"/>
  <c r="AF11" i="39"/>
  <c r="AN31" i="39"/>
  <c r="AL11" i="39"/>
  <c r="AE11" i="39"/>
  <c r="T11" i="39"/>
  <c r="AK31" i="39"/>
  <c r="AD21" i="39"/>
  <c r="W31" i="39"/>
  <c r="AN11" i="39"/>
  <c r="AQ31" i="39"/>
  <c r="X31" i="39"/>
  <c r="AD41" i="39"/>
  <c r="AM11" i="39"/>
  <c r="AB11" i="39"/>
  <c r="AL21" i="39"/>
  <c r="AE31" i="39"/>
  <c r="AN21" i="39"/>
  <c r="R41" i="39"/>
  <c r="AR31" i="39"/>
  <c r="R11" i="39"/>
  <c r="AI41" i="39"/>
  <c r="AJ41" i="39"/>
  <c r="AG31" i="39"/>
  <c r="AQ21" i="39"/>
  <c r="S31" i="39"/>
  <c r="AI31" i="39"/>
  <c r="AD31" i="39"/>
  <c r="AJ11" i="39"/>
  <c r="AM31" i="39"/>
  <c r="AC11" i="39"/>
  <c r="AG21" i="39"/>
  <c r="S21" i="39"/>
  <c r="R31" i="39"/>
  <c r="AA41" i="39"/>
  <c r="AB41" i="39"/>
  <c r="U41" i="39"/>
  <c r="Q11" i="39"/>
  <c r="AR11" i="39"/>
  <c r="U21" i="39"/>
  <c r="V31" i="39"/>
  <c r="AF31" i="39"/>
  <c r="AB21" i="39"/>
  <c r="AR21" i="39"/>
  <c r="AH11" i="39"/>
  <c r="Z21" i="39"/>
  <c r="AP21" i="39"/>
  <c r="AH41" i="39"/>
  <c r="U11" i="39"/>
  <c r="Y21" i="39"/>
  <c r="AL121" i="39"/>
  <c r="AO111" i="39"/>
  <c r="Q121" i="39"/>
  <c r="AA141" i="39"/>
  <c r="AI121" i="39"/>
  <c r="AC121" i="39"/>
  <c r="AG141" i="39"/>
  <c r="AR151" i="39"/>
  <c r="R111" i="39"/>
  <c r="AJ111" i="39"/>
  <c r="W151" i="39"/>
  <c r="AQ121" i="39"/>
  <c r="AK121" i="39"/>
  <c r="AK141" i="39"/>
  <c r="R131" i="39"/>
  <c r="AP131" i="39"/>
  <c r="AL111" i="39"/>
  <c r="AG121" i="39"/>
  <c r="AI141" i="39"/>
  <c r="AQ111" i="39"/>
  <c r="S121" i="39"/>
  <c r="AK111" i="39"/>
  <c r="Y141" i="39"/>
  <c r="AF151" i="39"/>
  <c r="T141" i="39"/>
  <c r="AB111" i="39"/>
  <c r="AA121" i="39"/>
  <c r="AF111" i="39"/>
  <c r="AQ141" i="39"/>
  <c r="S151" i="39"/>
  <c r="Y151" i="39"/>
  <c r="AN141" i="39"/>
  <c r="AH111" i="39"/>
  <c r="AB121" i="39"/>
  <c r="W131" i="39"/>
  <c r="AM151" i="39"/>
  <c r="AC151" i="39"/>
  <c r="X151" i="39"/>
  <c r="AD121" i="39"/>
  <c r="X111" i="39"/>
  <c r="AA151" i="39"/>
  <c r="AO141" i="39"/>
  <c r="Q151" i="39"/>
  <c r="AD131" i="39"/>
  <c r="V141" i="39"/>
  <c r="V131" i="39"/>
  <c r="R141" i="39"/>
  <c r="AB151" i="39"/>
  <c r="AE131" i="39"/>
  <c r="U131" i="39"/>
  <c r="AR111" i="39"/>
  <c r="T121" i="39"/>
  <c r="AG111" i="39"/>
  <c r="T151" i="39"/>
  <c r="Z111" i="39"/>
  <c r="AM141" i="39"/>
  <c r="AC141" i="39"/>
  <c r="AE111" i="39"/>
  <c r="Z141" i="39"/>
  <c r="AE151" i="39"/>
  <c r="AD111" i="39"/>
  <c r="X121" i="39"/>
  <c r="S131" i="39"/>
  <c r="AI151" i="39"/>
  <c r="AB131" i="39"/>
  <c r="Y131" i="39"/>
  <c r="AO151" i="39"/>
  <c r="AL141" i="39"/>
  <c r="AH141" i="39"/>
  <c r="W111" i="39"/>
  <c r="Z121" i="39"/>
  <c r="AR121" i="39"/>
  <c r="Q111" i="39"/>
  <c r="AM131" i="39"/>
  <c r="AF131" i="39"/>
  <c r="AC131" i="39"/>
  <c r="V151" i="39"/>
  <c r="AB141" i="39"/>
  <c r="AN111" i="39"/>
  <c r="AA131" i="39"/>
  <c r="AQ151" i="39"/>
  <c r="T131" i="39"/>
  <c r="Q131" i="39"/>
  <c r="AG151" i="39"/>
  <c r="AD151" i="39"/>
  <c r="Z151" i="39"/>
  <c r="AK151" i="39"/>
  <c r="AM111" i="39"/>
  <c r="W141" i="39"/>
  <c r="AK131" i="39"/>
  <c r="AF141" i="39"/>
  <c r="AO121" i="39"/>
  <c r="U121" i="39"/>
  <c r="V121" i="39"/>
  <c r="AN121" i="39"/>
  <c r="AI131" i="39"/>
  <c r="AA111" i="39"/>
  <c r="AR131" i="39"/>
  <c r="U111" i="39"/>
  <c r="AO131" i="39"/>
  <c r="Q141" i="39"/>
  <c r="AM121" i="39"/>
  <c r="W121" i="39"/>
  <c r="AP151" i="39"/>
  <c r="AE121" i="39"/>
  <c r="Z131" i="39"/>
  <c r="AP121" i="39"/>
  <c r="T111" i="39"/>
  <c r="Y121" i="39"/>
  <c r="AE141" i="39"/>
  <c r="AI111" i="39"/>
  <c r="AC111" i="39"/>
  <c r="U141" i="39"/>
  <c r="AP141" i="39"/>
  <c r="R151" i="39"/>
  <c r="V111" i="39"/>
  <c r="AF121" i="39"/>
  <c r="Y111" i="39"/>
  <c r="AQ131" i="39"/>
  <c r="S141" i="39"/>
  <c r="AJ131" i="39"/>
  <c r="AG131" i="39"/>
  <c r="AH131" i="39"/>
  <c r="X141" i="39"/>
  <c r="AJ151" i="39"/>
  <c r="AH121" i="39"/>
  <c r="AL151" i="39"/>
  <c r="AJ121" i="39"/>
  <c r="X131" i="39"/>
  <c r="AN151" i="39"/>
  <c r="AL131" i="39"/>
  <c r="AD141" i="39"/>
  <c r="AN131" i="39"/>
  <c r="R121" i="39"/>
  <c r="Y51" i="39"/>
  <c r="AP51" i="39"/>
  <c r="S51" i="39"/>
  <c r="AP111" i="39"/>
  <c r="S111" i="39"/>
  <c r="AO51" i="39"/>
  <c r="AM51" i="39"/>
  <c r="T51" i="39"/>
  <c r="AN51" i="39"/>
  <c r="Q51" i="39"/>
  <c r="AI51" i="39"/>
  <c r="AL51" i="39"/>
  <c r="AH51" i="39"/>
  <c r="AB51" i="39"/>
  <c r="AR51" i="39"/>
  <c r="U51" i="39"/>
  <c r="U151" i="39"/>
  <c r="AR141" i="39"/>
  <c r="AH151" i="39"/>
  <c r="AJ51" i="39"/>
  <c r="AG51" i="39"/>
  <c r="AJ141" i="39"/>
  <c r="AD51" i="39"/>
  <c r="R51" i="39"/>
  <c r="V51" i="39"/>
  <c r="AF51" i="39"/>
  <c r="AC51" i="39"/>
  <c r="AA51" i="39"/>
  <c r="X51" i="39"/>
  <c r="W51" i="39"/>
  <c r="Z51" i="39"/>
  <c r="AK51" i="39"/>
  <c r="AE51" i="39"/>
  <c r="AQ51" i="39"/>
  <c r="AA61" i="39"/>
  <c r="AB61" i="39"/>
  <c r="AE61" i="39"/>
  <c r="AF61" i="39"/>
  <c r="AK61" i="39"/>
  <c r="AN61" i="39"/>
  <c r="AH161" i="39"/>
  <c r="AF161" i="39"/>
  <c r="T161" i="39"/>
  <c r="R161" i="39"/>
  <c r="AL161" i="39"/>
  <c r="U231" i="39"/>
  <c r="AK251" i="39"/>
  <c r="AE211" i="39"/>
  <c r="W241" i="39"/>
  <c r="AM261" i="39"/>
  <c r="Y211" i="39"/>
  <c r="AO231" i="39"/>
  <c r="Q241" i="39"/>
  <c r="AG261" i="39"/>
  <c r="AA221" i="39"/>
  <c r="AQ241" i="39"/>
  <c r="S251" i="39"/>
  <c r="V261" i="39"/>
  <c r="AF251" i="39"/>
  <c r="AH261" i="39"/>
  <c r="AC211" i="39"/>
  <c r="U241" i="39"/>
  <c r="AK261" i="39"/>
  <c r="V211" i="39"/>
  <c r="W211" i="39"/>
  <c r="AM231" i="39"/>
  <c r="AE261" i="39"/>
  <c r="V251" i="39"/>
  <c r="X231" i="39"/>
  <c r="AP221" i="39"/>
  <c r="R231" i="39"/>
  <c r="AJ251" i="39"/>
  <c r="AB231" i="39"/>
  <c r="AG251" i="39"/>
  <c r="AA251" i="39"/>
  <c r="AF261" i="39"/>
  <c r="Z261" i="39"/>
  <c r="AR261" i="39"/>
  <c r="AG231" i="39"/>
  <c r="AA231" i="39"/>
  <c r="AD251" i="39"/>
  <c r="AN241" i="39"/>
  <c r="AH241" i="39"/>
  <c r="T221" i="39"/>
  <c r="AB221" i="39"/>
  <c r="AJ231" i="39"/>
  <c r="AR241" i="39"/>
  <c r="AB261" i="39"/>
  <c r="AI241" i="39"/>
  <c r="R261" i="39"/>
  <c r="AR61" i="39"/>
  <c r="AD61" i="39"/>
  <c r="AM61" i="39"/>
  <c r="S61" i="39"/>
  <c r="T61" i="39"/>
  <c r="Y61" i="39"/>
  <c r="AP61" i="39"/>
  <c r="AQ61" i="39"/>
  <c r="S161" i="39"/>
  <c r="Q161" i="39"/>
  <c r="AA161" i="39"/>
  <c r="Y161" i="39"/>
  <c r="AQ161" i="39"/>
  <c r="AO161" i="39"/>
  <c r="AK161" i="39"/>
  <c r="AR161" i="39"/>
  <c r="U211" i="39"/>
  <c r="AK231" i="39"/>
  <c r="AC261" i="39"/>
  <c r="W221" i="39"/>
  <c r="AM241" i="39"/>
  <c r="AO211" i="39"/>
  <c r="Q221" i="39"/>
  <c r="AG241" i="39"/>
  <c r="R211" i="39"/>
  <c r="AQ221" i="39"/>
  <c r="S231" i="39"/>
  <c r="AI251" i="39"/>
  <c r="X211" i="39"/>
  <c r="V221" i="39"/>
  <c r="AN261" i="39"/>
  <c r="AH221" i="39"/>
  <c r="U221" i="39"/>
  <c r="AK241" i="39"/>
  <c r="AL211" i="39"/>
  <c r="AM211" i="39"/>
  <c r="AE241" i="39"/>
  <c r="AD261" i="39"/>
  <c r="AF241" i="39"/>
  <c r="Z241" i="39"/>
  <c r="T241" i="39"/>
  <c r="Z211" i="39"/>
  <c r="Y261" i="39"/>
  <c r="AP211" i="39"/>
  <c r="AQ251" i="39"/>
  <c r="S261" i="39"/>
  <c r="AR251" i="39"/>
  <c r="T251" i="39"/>
  <c r="AG211" i="39"/>
  <c r="AA211" i="39"/>
  <c r="AR211" i="39"/>
  <c r="AF221" i="39"/>
  <c r="AF211" i="39"/>
  <c r="Z221" i="39"/>
  <c r="V241" i="39"/>
  <c r="Z231" i="39"/>
  <c r="T211" i="39"/>
  <c r="Y221" i="39"/>
  <c r="Q61" i="39"/>
  <c r="AH61" i="39"/>
  <c r="AJ61" i="39"/>
  <c r="AO61" i="39"/>
  <c r="AI61" i="39"/>
  <c r="AC61" i="39"/>
  <c r="X61" i="39"/>
  <c r="W61" i="39"/>
  <c r="Z61" i="39"/>
  <c r="AJ161" i="39"/>
  <c r="AI161" i="39"/>
  <c r="AG161" i="39"/>
  <c r="U161" i="39"/>
  <c r="AE161" i="39"/>
  <c r="Z161" i="39"/>
  <c r="AB161" i="39"/>
  <c r="X161" i="39"/>
  <c r="AP161" i="39"/>
  <c r="AK211" i="39"/>
  <c r="AC241" i="39"/>
  <c r="AM221" i="39"/>
  <c r="AE251" i="39"/>
  <c r="AG221" i="39"/>
  <c r="Y251" i="39"/>
  <c r="AH211" i="39"/>
  <c r="S211" i="39"/>
  <c r="AI231" i="39"/>
  <c r="AA261" i="39"/>
  <c r="AD231" i="39"/>
  <c r="AN221" i="39"/>
  <c r="AP231" i="39"/>
  <c r="R241" i="39"/>
  <c r="AK221" i="39"/>
  <c r="AC251" i="39"/>
  <c r="AE221" i="39"/>
  <c r="W251" i="39"/>
  <c r="AN211" i="39"/>
  <c r="AD221" i="39"/>
  <c r="AN251" i="39"/>
  <c r="AH251" i="39"/>
  <c r="AL221" i="39"/>
  <c r="T261" i="39"/>
  <c r="Y241" i="39"/>
  <c r="AQ231" i="39"/>
  <c r="S241" i="39"/>
  <c r="AL251" i="39"/>
  <c r="X251" i="39"/>
  <c r="AP241" i="39"/>
  <c r="R251" i="39"/>
  <c r="AJ261" i="39"/>
  <c r="AR221" i="39"/>
  <c r="AJ241" i="39"/>
  <c r="AO241" i="39"/>
  <c r="AQ211" i="39"/>
  <c r="X261" i="39"/>
  <c r="AG61" i="39"/>
  <c r="AL61" i="39"/>
  <c r="U61" i="39"/>
  <c r="V61" i="39"/>
  <c r="R61" i="39"/>
  <c r="W161" i="39"/>
  <c r="AN161" i="39"/>
  <c r="V161" i="39"/>
  <c r="AM161" i="39"/>
  <c r="AD161" i="39"/>
  <c r="AC161" i="39"/>
  <c r="AC221" i="39"/>
  <c r="U251" i="39"/>
  <c r="AD211" i="39"/>
  <c r="AE231" i="39"/>
  <c r="W261" i="39"/>
  <c r="V231" i="39"/>
  <c r="Y231" i="39"/>
  <c r="AO251" i="39"/>
  <c r="Q261" i="39"/>
  <c r="AI211" i="39"/>
  <c r="AA241" i="39"/>
  <c r="AQ261" i="39"/>
  <c r="AL241" i="39"/>
  <c r="X241" i="39"/>
  <c r="Z251" i="39"/>
  <c r="AJ221" i="39"/>
  <c r="AC231" i="39"/>
  <c r="U261" i="39"/>
  <c r="W231" i="39"/>
  <c r="AM251" i="39"/>
  <c r="AL231" i="39"/>
  <c r="AP261" i="39"/>
  <c r="AR231" i="39"/>
  <c r="AJ211" i="39"/>
  <c r="AO221" i="39"/>
  <c r="Q231" i="39"/>
  <c r="AI221" i="39"/>
  <c r="AD241" i="39"/>
  <c r="AN231" i="39"/>
  <c r="AH231" i="39"/>
  <c r="T231" i="39"/>
  <c r="Q211" i="39"/>
  <c r="AB211" i="39"/>
  <c r="X221" i="39"/>
  <c r="R221" i="39"/>
  <c r="AB251" i="39"/>
  <c r="AO261" i="39"/>
  <c r="AI261" i="39"/>
  <c r="Q251" i="39"/>
  <c r="S221" i="39"/>
  <c r="AF231" i="39"/>
  <c r="AL261" i="39"/>
  <c r="AP251" i="39"/>
  <c r="AB241" i="39"/>
  <c r="AO371" i="39"/>
  <c r="AA361" i="39"/>
  <c r="AK331" i="39"/>
  <c r="Q371" i="39"/>
  <c r="AA311" i="39"/>
  <c r="AF341" i="39"/>
  <c r="W381" i="39"/>
  <c r="R341" i="39"/>
  <c r="AH351" i="39"/>
  <c r="AB341" i="39"/>
  <c r="Y341" i="39"/>
  <c r="AP311" i="39"/>
  <c r="W361" i="39"/>
  <c r="AD371" i="39"/>
  <c r="Q341" i="39"/>
  <c r="AD311" i="39"/>
  <c r="X341" i="39"/>
  <c r="AN311" i="39"/>
  <c r="AK361" i="39"/>
  <c r="AB351" i="39"/>
  <c r="AE331" i="39"/>
  <c r="AN341" i="39"/>
  <c r="AP331" i="39"/>
  <c r="Y351" i="39"/>
  <c r="X311" i="39"/>
  <c r="Z361" i="39"/>
  <c r="AJ331" i="39"/>
  <c r="AD321" i="39"/>
  <c r="AG361" i="39"/>
  <c r="AN331" i="39"/>
  <c r="AR321" i="39"/>
  <c r="V351" i="39"/>
  <c r="AI341" i="39"/>
  <c r="AL361" i="39"/>
  <c r="AI381" i="39"/>
  <c r="AD351" i="39"/>
  <c r="U381" i="39"/>
  <c r="AK341" i="39"/>
  <c r="T381" i="39"/>
  <c r="AF361" i="39"/>
  <c r="AM321" i="39"/>
  <c r="U351" i="39"/>
  <c r="Y331" i="39"/>
  <c r="AC361" i="39"/>
  <c r="AF371" i="39"/>
  <c r="T341" i="39"/>
  <c r="AR331" i="39"/>
  <c r="AH311" i="39"/>
  <c r="AM351" i="39"/>
  <c r="W331" i="39"/>
  <c r="T361" i="39"/>
  <c r="AG351" i="39"/>
  <c r="Y311" i="39"/>
  <c r="AI351" i="39"/>
  <c r="S331" i="39"/>
  <c r="AQ321" i="39"/>
  <c r="AD281" i="39"/>
  <c r="AF281" i="39"/>
  <c r="R281" i="39"/>
  <c r="AR281" i="39"/>
  <c r="AP281" i="39"/>
  <c r="Y181" i="39"/>
  <c r="AN181" i="39"/>
  <c r="W181" i="39"/>
  <c r="X181" i="39"/>
  <c r="AC181" i="39"/>
  <c r="AQ181" i="39"/>
  <c r="Q181" i="39"/>
  <c r="AP181" i="39"/>
  <c r="Z81" i="39"/>
  <c r="S81" i="39"/>
  <c r="AG271" i="39"/>
  <c r="AQ271" i="39"/>
  <c r="AK271" i="39"/>
  <c r="AD271" i="39"/>
  <c r="W271" i="39"/>
  <c r="W171" i="39"/>
  <c r="X171" i="39"/>
  <c r="AL171" i="39"/>
  <c r="AG171" i="39"/>
  <c r="AN171" i="39"/>
  <c r="AE171" i="39"/>
  <c r="AP171" i="39"/>
  <c r="AF171" i="39"/>
  <c r="AK71" i="39"/>
  <c r="AQ71" i="39"/>
  <c r="AC71" i="39"/>
  <c r="AN71" i="39"/>
  <c r="K8" i="39"/>
  <c r="AB422" i="39" s="1"/>
  <c r="AS120" i="39"/>
  <c r="AT120" i="39" s="1"/>
  <c r="AS130" i="39"/>
  <c r="AT130" i="39" s="1"/>
  <c r="AS20" i="39"/>
  <c r="AT20" i="39" s="1"/>
  <c r="O626" i="39"/>
  <c r="M526" i="39"/>
  <c r="N887" i="39"/>
  <c r="N886" i="39"/>
  <c r="N836" i="39"/>
  <c r="O619" i="39"/>
  <c r="M519" i="39"/>
  <c r="N898" i="39"/>
  <c r="N838" i="39"/>
  <c r="O172" i="39"/>
  <c r="O82" i="39"/>
  <c r="M72" i="39"/>
  <c r="O176" i="39"/>
  <c r="O86" i="39"/>
  <c r="M76" i="39"/>
  <c r="N903" i="39"/>
  <c r="N809" i="39"/>
  <c r="M709" i="39"/>
  <c r="N845" i="39"/>
  <c r="N852" i="39"/>
  <c r="O168" i="39"/>
  <c r="O78" i="39"/>
  <c r="M68" i="39"/>
  <c r="O351" i="39"/>
  <c r="M251" i="39"/>
  <c r="N899" i="39"/>
  <c r="N850" i="39"/>
  <c r="N818" i="39"/>
  <c r="N872" i="39"/>
  <c r="N847" i="39"/>
  <c r="N846" i="39"/>
  <c r="N816" i="39"/>
  <c r="M716" i="39"/>
  <c r="O537" i="39"/>
  <c r="M437" i="39"/>
  <c r="O445" i="39"/>
  <c r="M345" i="39"/>
  <c r="O444" i="39"/>
  <c r="M344" i="39"/>
  <c r="O531" i="39"/>
  <c r="M431" i="39"/>
  <c r="O260" i="39"/>
  <c r="M160" i="39"/>
  <c r="N882" i="39"/>
  <c r="N834" i="39"/>
  <c r="O355" i="39"/>
  <c r="M255" i="39"/>
  <c r="O622" i="39"/>
  <c r="M522" i="39"/>
  <c r="N859" i="39"/>
  <c r="N844" i="39"/>
  <c r="N873" i="39"/>
  <c r="O356" i="39"/>
  <c r="M256" i="39"/>
  <c r="AS239" i="39"/>
  <c r="AT239" i="39" s="1"/>
  <c r="O348" i="39"/>
  <c r="M248" i="39"/>
  <c r="O625" i="39"/>
  <c r="M525" i="39"/>
  <c r="N902" i="39"/>
  <c r="AS318" i="39"/>
  <c r="AT318" i="39" s="1"/>
  <c r="AS40" i="39"/>
  <c r="AT40" i="39" s="1"/>
  <c r="AS10" i="39"/>
  <c r="AT10" i="39" s="1"/>
  <c r="AS30" i="39"/>
  <c r="AT30" i="39" s="1"/>
  <c r="M163" i="39"/>
  <c r="O263" i="39"/>
  <c r="N819" i="39"/>
  <c r="N849" i="39"/>
  <c r="N856" i="39"/>
  <c r="N837" i="39"/>
  <c r="N901" i="39"/>
  <c r="N808" i="39"/>
  <c r="M708" i="39"/>
  <c r="N883" i="39"/>
  <c r="AS238" i="39"/>
  <c r="AT238" i="39" s="1"/>
  <c r="O357" i="39"/>
  <c r="M257" i="39"/>
  <c r="M165" i="39"/>
  <c r="O265" i="39"/>
  <c r="AS240" i="39"/>
  <c r="AT240" i="39" s="1"/>
  <c r="N880" i="39"/>
  <c r="AS329" i="39"/>
  <c r="AT329" i="39" s="1"/>
  <c r="N890" i="39"/>
  <c r="N823" i="39"/>
  <c r="N905" i="39"/>
  <c r="N810" i="39"/>
  <c r="M710" i="39"/>
  <c r="O535" i="39"/>
  <c r="M435" i="39"/>
  <c r="N855" i="39"/>
  <c r="N854" i="39"/>
  <c r="N820" i="39"/>
  <c r="N875" i="39"/>
  <c r="N858" i="39"/>
  <c r="N822" i="39"/>
  <c r="O533" i="39"/>
  <c r="M433" i="39"/>
  <c r="O532" i="39"/>
  <c r="M432" i="39"/>
  <c r="N825" i="39"/>
  <c r="N877" i="39"/>
  <c r="N884" i="39"/>
  <c r="N867" i="39"/>
  <c r="N881" i="39"/>
  <c r="N888" i="39"/>
  <c r="N863" i="39"/>
  <c r="N862" i="39"/>
  <c r="N824" i="39"/>
  <c r="N815" i="39"/>
  <c r="M715" i="39"/>
  <c r="M161" i="39"/>
  <c r="O261" i="39"/>
  <c r="M167" i="39"/>
  <c r="O267" i="39"/>
  <c r="N879" i="39"/>
  <c r="N878" i="39"/>
  <c r="N832" i="39"/>
  <c r="AS330" i="39"/>
  <c r="AT330" i="39" s="1"/>
  <c r="O530" i="39"/>
  <c r="M430" i="39"/>
  <c r="M159" i="39"/>
  <c r="O259" i="39"/>
  <c r="AS319" i="39"/>
  <c r="AT319" i="39" s="1"/>
  <c r="AS310" i="39"/>
  <c r="AT310" i="39" s="1"/>
  <c r="AS110" i="39"/>
  <c r="AT110" i="39" s="1"/>
  <c r="O446" i="39"/>
  <c r="M346" i="39"/>
  <c r="N833" i="39"/>
  <c r="N893" i="39"/>
  <c r="N900" i="39"/>
  <c r="N906" i="39"/>
  <c r="N897" i="39"/>
  <c r="AS328" i="39"/>
  <c r="AT328" i="39" s="1"/>
  <c r="O528" i="39"/>
  <c r="M428" i="39"/>
  <c r="O262" i="39"/>
  <c r="M162" i="39"/>
  <c r="O266" i="39"/>
  <c r="M166" i="39"/>
  <c r="N841" i="39"/>
  <c r="O624" i="39"/>
  <c r="M524" i="39"/>
  <c r="N812" i="39"/>
  <c r="M712" i="39"/>
  <c r="O174" i="39"/>
  <c r="M74" i="39"/>
  <c r="O84" i="39"/>
  <c r="AS58" i="39"/>
  <c r="AT58" i="39" s="1"/>
  <c r="O258" i="39"/>
  <c r="M158" i="39"/>
  <c r="O438" i="39"/>
  <c r="M338" i="39"/>
  <c r="N831" i="39"/>
  <c r="N857" i="39"/>
  <c r="N904" i="39"/>
  <c r="N813" i="39"/>
  <c r="M713" i="39"/>
  <c r="N853" i="39"/>
  <c r="N860" i="39"/>
  <c r="O620" i="39"/>
  <c r="M520" i="39"/>
  <c r="D33" i="39"/>
  <c r="C34" i="39"/>
  <c r="O618" i="39"/>
  <c r="M518" i="39"/>
  <c r="N896" i="39"/>
  <c r="N827" i="39"/>
  <c r="AS149" i="39"/>
  <c r="AT149" i="39" s="1"/>
  <c r="O441" i="39"/>
  <c r="M341" i="39"/>
  <c r="O353" i="39"/>
  <c r="M253" i="39"/>
  <c r="N851" i="39"/>
  <c r="N891" i="39"/>
  <c r="N889" i="39"/>
  <c r="O534" i="39"/>
  <c r="M434" i="39"/>
  <c r="N848" i="39"/>
  <c r="O352" i="39"/>
  <c r="M252" i="39"/>
  <c r="N866" i="39"/>
  <c r="N826" i="39"/>
  <c r="O439" i="39"/>
  <c r="M339" i="39"/>
  <c r="AS148" i="39"/>
  <c r="AT148" i="39" s="1"/>
  <c r="O443" i="39"/>
  <c r="M343" i="39"/>
  <c r="N864" i="39"/>
  <c r="O442" i="39"/>
  <c r="M342" i="39"/>
  <c r="AS320" i="39"/>
  <c r="AT320" i="39" s="1"/>
  <c r="O173" i="39"/>
  <c r="M73" i="39"/>
  <c r="O83" i="39"/>
  <c r="O447" i="39"/>
  <c r="M347" i="39"/>
  <c r="O264" i="39"/>
  <c r="M164" i="39"/>
  <c r="N842" i="39"/>
  <c r="N814" i="39"/>
  <c r="M714" i="39"/>
  <c r="N895" i="39"/>
  <c r="N894" i="39"/>
  <c r="N840" i="39"/>
  <c r="O627" i="39"/>
  <c r="M527" i="39"/>
  <c r="O350" i="39"/>
  <c r="M250" i="39"/>
  <c r="O175" i="39"/>
  <c r="M75" i="39"/>
  <c r="O85" i="39"/>
  <c r="O440" i="39"/>
  <c r="M340" i="39"/>
  <c r="O529" i="39"/>
  <c r="M429" i="39"/>
  <c r="N811" i="39"/>
  <c r="M711" i="39"/>
  <c r="N843" i="39"/>
  <c r="O621" i="39"/>
  <c r="M521" i="39"/>
  <c r="O349" i="39"/>
  <c r="M249" i="39"/>
  <c r="N907" i="39"/>
  <c r="N817" i="39"/>
  <c r="M717" i="39"/>
  <c r="N861" i="39"/>
  <c r="N868" i="39"/>
  <c r="N835" i="39"/>
  <c r="N865" i="39"/>
  <c r="N871" i="39"/>
  <c r="N870" i="39"/>
  <c r="N828" i="39"/>
  <c r="O354" i="39"/>
  <c r="M254" i="39"/>
  <c r="N874" i="39"/>
  <c r="N830" i="39"/>
  <c r="O536" i="39"/>
  <c r="M436" i="39"/>
  <c r="N821" i="39"/>
  <c r="N869" i="39"/>
  <c r="N876" i="39"/>
  <c r="AS60" i="39"/>
  <c r="AT60" i="39" s="1"/>
  <c r="O170" i="39"/>
  <c r="M70" i="39"/>
  <c r="O80" i="39"/>
  <c r="O171" i="39"/>
  <c r="M71" i="39"/>
  <c r="O81" i="39"/>
  <c r="O177" i="39"/>
  <c r="M77" i="39"/>
  <c r="O87" i="39"/>
  <c r="O623" i="39"/>
  <c r="M523" i="39"/>
  <c r="N829" i="39"/>
  <c r="N885" i="39"/>
  <c r="N892" i="39"/>
  <c r="N839" i="39"/>
  <c r="O169" i="39"/>
  <c r="M69" i="39"/>
  <c r="O79" i="39"/>
  <c r="AS309" i="39"/>
  <c r="AT309" i="39" s="1"/>
  <c r="AS308" i="39"/>
  <c r="AT308" i="39" s="1"/>
  <c r="AI139" i="36"/>
  <c r="T129" i="36"/>
  <c r="AC129" i="36"/>
  <c r="AA129" i="36"/>
  <c r="R109" i="36"/>
  <c r="AI109" i="36"/>
  <c r="AO119" i="36"/>
  <c r="AB139" i="36"/>
  <c r="R139" i="36"/>
  <c r="AP129" i="36"/>
  <c r="AL129" i="36"/>
  <c r="AC109" i="36"/>
  <c r="AH129" i="36"/>
  <c r="AR109" i="36"/>
  <c r="AL139" i="36"/>
  <c r="AB119" i="36"/>
  <c r="U119" i="36"/>
  <c r="AL119" i="36"/>
  <c r="AG139" i="36"/>
  <c r="AF139" i="36"/>
  <c r="AQ139" i="36"/>
  <c r="X129" i="36"/>
  <c r="W109" i="36"/>
  <c r="AJ129" i="36"/>
  <c r="AS138" i="36"/>
  <c r="AT138" i="36" s="1"/>
  <c r="AS38" i="36"/>
  <c r="AT38" i="36" s="1"/>
  <c r="AD139" i="36"/>
  <c r="S139" i="36"/>
  <c r="AK119" i="36"/>
  <c r="AG119" i="36"/>
  <c r="AD119" i="36"/>
  <c r="Z119" i="36"/>
  <c r="AP109" i="36"/>
  <c r="S109" i="36"/>
  <c r="W119" i="36"/>
  <c r="Z129" i="36"/>
  <c r="U109" i="36"/>
  <c r="AH119" i="36"/>
  <c r="Q129" i="36"/>
  <c r="AF119" i="36"/>
  <c r="Y129" i="36"/>
  <c r="U129" i="36"/>
  <c r="AE109" i="36"/>
  <c r="Y109" i="36"/>
  <c r="AO129" i="36"/>
  <c r="AR39" i="36"/>
  <c r="V139" i="36"/>
  <c r="AA139" i="36"/>
  <c r="Q109" i="36"/>
  <c r="AI129" i="36"/>
  <c r="Y139" i="36"/>
  <c r="AO139" i="36"/>
  <c r="X139" i="36"/>
  <c r="AC139" i="36"/>
  <c r="T139" i="36"/>
  <c r="Z139" i="36"/>
  <c r="X119" i="36"/>
  <c r="AM109" i="36"/>
  <c r="AF129" i="36"/>
  <c r="AR119" i="36"/>
  <c r="S129" i="36"/>
  <c r="AO109" i="36"/>
  <c r="AJ109" i="36"/>
  <c r="AM129" i="36"/>
  <c r="AE119" i="36"/>
  <c r="AR129" i="36"/>
  <c r="AM119" i="36"/>
  <c r="AL109" i="36"/>
  <c r="AN109" i="36"/>
  <c r="T119" i="36"/>
  <c r="W129" i="36"/>
  <c r="AJ119" i="36"/>
  <c r="AG109" i="36"/>
  <c r="AP119" i="36"/>
  <c r="AK129" i="36"/>
  <c r="V109" i="36"/>
  <c r="AQ119" i="36"/>
  <c r="AH109" i="36"/>
  <c r="AJ39" i="36"/>
  <c r="AM139" i="36"/>
  <c r="AE139" i="36"/>
  <c r="AJ139" i="36"/>
  <c r="W139" i="36"/>
  <c r="AN129" i="36"/>
  <c r="Z109" i="36"/>
  <c r="R129" i="36"/>
  <c r="AN139" i="36"/>
  <c r="U139" i="36"/>
  <c r="AK139" i="36"/>
  <c r="Q139" i="36"/>
  <c r="AH139" i="36"/>
  <c r="AP139" i="36"/>
  <c r="AR139" i="36"/>
  <c r="AQ129" i="36"/>
  <c r="AN119" i="36"/>
  <c r="Q119" i="36"/>
  <c r="X109" i="36"/>
  <c r="Y119" i="36"/>
  <c r="AB109" i="36"/>
  <c r="AA119" i="36"/>
  <c r="AQ109" i="36"/>
  <c r="V119" i="36"/>
  <c r="V129" i="36"/>
  <c r="T109" i="36"/>
  <c r="AC119" i="36"/>
  <c r="AG129" i="36"/>
  <c r="AD129" i="36"/>
  <c r="S119" i="36"/>
  <c r="AK109" i="36"/>
  <c r="AB129" i="36"/>
  <c r="AI119" i="36"/>
  <c r="AA109" i="36"/>
  <c r="AE129" i="36"/>
  <c r="R119" i="36"/>
  <c r="AK148" i="36"/>
  <c r="R148" i="36"/>
  <c r="AO148" i="36"/>
  <c r="V148" i="36"/>
  <c r="Z148" i="36"/>
  <c r="Q148" i="36"/>
  <c r="W148" i="36"/>
  <c r="AN148" i="36"/>
  <c r="AH48" i="36"/>
  <c r="AB48" i="36"/>
  <c r="AG48" i="36"/>
  <c r="AQ48" i="36"/>
  <c r="U48" i="36"/>
  <c r="T48" i="36"/>
  <c r="Y48" i="36"/>
  <c r="X48" i="36"/>
  <c r="Q149" i="36"/>
  <c r="X49" i="36"/>
  <c r="W149" i="36"/>
  <c r="AQ49" i="36"/>
  <c r="Y149" i="36"/>
  <c r="AL149" i="36"/>
  <c r="T49" i="36"/>
  <c r="Z149" i="36"/>
  <c r="AF149" i="36"/>
  <c r="AO149" i="36"/>
  <c r="AQ149" i="36"/>
  <c r="Y49" i="36"/>
  <c r="U49" i="36"/>
  <c r="AR49" i="36"/>
  <c r="R149" i="36"/>
  <c r="AH148" i="36"/>
  <c r="AB148" i="36"/>
  <c r="AL148" i="36"/>
  <c r="AF148" i="36"/>
  <c r="AP148" i="36"/>
  <c r="T148" i="36"/>
  <c r="AG148" i="36"/>
  <c r="AM148" i="36"/>
  <c r="W48" i="36"/>
  <c r="AR48" i="36"/>
  <c r="V48" i="36"/>
  <c r="AK48" i="36"/>
  <c r="AE48" i="36"/>
  <c r="AJ48" i="36"/>
  <c r="AO48" i="36"/>
  <c r="S48" i="36"/>
  <c r="AN48" i="36"/>
  <c r="AE149" i="36"/>
  <c r="AI49" i="36"/>
  <c r="AC149" i="36"/>
  <c r="AN49" i="36"/>
  <c r="AI149" i="36"/>
  <c r="AM149" i="36"/>
  <c r="AA149" i="36"/>
  <c r="AR149" i="36"/>
  <c r="AP49" i="36"/>
  <c r="AJ149" i="36"/>
  <c r="X149" i="36"/>
  <c r="AD49" i="36"/>
  <c r="AA148" i="36"/>
  <c r="AR148" i="36"/>
  <c r="AE148" i="36"/>
  <c r="S148" i="36"/>
  <c r="AJ148" i="36"/>
  <c r="AD148" i="36"/>
  <c r="AC48" i="36"/>
  <c r="AM48" i="36"/>
  <c r="AL48" i="36"/>
  <c r="AF48" i="36"/>
  <c r="Z48" i="36"/>
  <c r="AD48" i="36"/>
  <c r="AI48" i="36"/>
  <c r="AN149" i="36"/>
  <c r="AL49" i="36"/>
  <c r="S149" i="36"/>
  <c r="AF49" i="36"/>
  <c r="V149" i="36"/>
  <c r="AG149" i="36"/>
  <c r="AO49" i="36"/>
  <c r="Z49" i="36"/>
  <c r="T149" i="36"/>
  <c r="AH49" i="36"/>
  <c r="U148" i="36"/>
  <c r="AQ148" i="36"/>
  <c r="Y148" i="36"/>
  <c r="AC148" i="36"/>
  <c r="AI148" i="36"/>
  <c r="X148" i="36"/>
  <c r="R48" i="36"/>
  <c r="Q48" i="36"/>
  <c r="AA48" i="36"/>
  <c r="AP48" i="36"/>
  <c r="AG49" i="36"/>
  <c r="AA49" i="36"/>
  <c r="AC49" i="36"/>
  <c r="AH149" i="36"/>
  <c r="R49" i="36"/>
  <c r="AB149" i="36"/>
  <c r="AK49" i="36"/>
  <c r="Q49" i="36"/>
  <c r="W49" i="36"/>
  <c r="U149" i="36"/>
  <c r="AB49" i="36"/>
  <c r="AJ49" i="36"/>
  <c r="V49" i="36"/>
  <c r="AD149" i="36"/>
  <c r="AM49" i="36"/>
  <c r="AP149" i="36"/>
  <c r="S49" i="36"/>
  <c r="AE49" i="36"/>
  <c r="AK149" i="36"/>
  <c r="K6" i="36"/>
  <c r="AI150" i="36" s="1"/>
  <c r="T208" i="36"/>
  <c r="AK208" i="36"/>
  <c r="AN228" i="36"/>
  <c r="Y228" i="36"/>
  <c r="AR228" i="36"/>
  <c r="AJ208" i="36"/>
  <c r="AO208" i="36"/>
  <c r="AP210" i="36"/>
  <c r="AE228" i="36"/>
  <c r="AQ228" i="36"/>
  <c r="AP208" i="36"/>
  <c r="AF228" i="36"/>
  <c r="T210" i="36"/>
  <c r="AJ228" i="36"/>
  <c r="AG208" i="36"/>
  <c r="AH208" i="36"/>
  <c r="T230" i="36"/>
  <c r="AK228" i="36"/>
  <c r="AB209" i="36"/>
  <c r="Q229" i="36"/>
  <c r="AK209" i="36"/>
  <c r="AA229" i="36"/>
  <c r="AM228" i="36"/>
  <c r="AH209" i="36"/>
  <c r="AB208" i="36"/>
  <c r="Y208" i="36"/>
  <c r="Z228" i="36"/>
  <c r="S230" i="36"/>
  <c r="AF210" i="36"/>
  <c r="AR208" i="36"/>
  <c r="AC208" i="36"/>
  <c r="AG228" i="36"/>
  <c r="V228" i="36"/>
  <c r="AD208" i="36"/>
  <c r="AB228" i="36"/>
  <c r="Z210" i="36"/>
  <c r="AA228" i="36"/>
  <c r="AQ208" i="36"/>
  <c r="U208" i="36"/>
  <c r="AN208" i="36"/>
  <c r="AP228" i="36"/>
  <c r="AJ229" i="36"/>
  <c r="T209" i="36"/>
  <c r="AO229" i="36"/>
  <c r="AI208" i="36"/>
  <c r="AL228" i="36"/>
  <c r="W228" i="36"/>
  <c r="AL208" i="36"/>
  <c r="AM208" i="36"/>
  <c r="Q208" i="36"/>
  <c r="X208" i="36"/>
  <c r="R208" i="36"/>
  <c r="T228" i="36"/>
  <c r="Q228" i="36"/>
  <c r="AH228" i="36"/>
  <c r="AE208" i="36"/>
  <c r="AL209" i="36"/>
  <c r="AB229" i="36"/>
  <c r="V208" i="36"/>
  <c r="W208" i="36"/>
  <c r="AD228" i="36"/>
  <c r="Z208" i="36"/>
  <c r="X228" i="36"/>
  <c r="U228" i="36"/>
  <c r="AA208" i="36"/>
  <c r="AF208" i="36"/>
  <c r="AI228" i="36"/>
  <c r="AC228" i="36"/>
  <c r="S208" i="36"/>
  <c r="R209" i="36"/>
  <c r="S229" i="36"/>
  <c r="AD229" i="36"/>
  <c r="S209" i="36"/>
  <c r="AR209" i="36"/>
  <c r="AA209" i="36"/>
  <c r="AR229" i="36"/>
  <c r="Y209" i="36"/>
  <c r="R228" i="36"/>
  <c r="V229" i="36"/>
  <c r="AG209" i="36"/>
  <c r="W229" i="36"/>
  <c r="AH229" i="36"/>
  <c r="AO228" i="36"/>
  <c r="AL229" i="36"/>
  <c r="V209" i="36"/>
  <c r="AM229" i="36"/>
  <c r="AC218" i="36"/>
  <c r="T219" i="36"/>
  <c r="AB218" i="36"/>
  <c r="AG218" i="36"/>
  <c r="AB219" i="36"/>
  <c r="AR218" i="36"/>
  <c r="AK218" i="36"/>
  <c r="R218" i="36"/>
  <c r="AJ219" i="36"/>
  <c r="X219" i="36"/>
  <c r="Y218" i="36"/>
  <c r="AP219" i="36"/>
  <c r="AJ218" i="36"/>
  <c r="AC229" i="36"/>
  <c r="AI229" i="36"/>
  <c r="AI209" i="36"/>
  <c r="AQ209" i="36"/>
  <c r="U229" i="36"/>
  <c r="AO209" i="36"/>
  <c r="AC209" i="36"/>
  <c r="AF209" i="36"/>
  <c r="AK229" i="36"/>
  <c r="AD209" i="36"/>
  <c r="Q219" i="36"/>
  <c r="Z218" i="36"/>
  <c r="AN219" i="36"/>
  <c r="U219" i="36"/>
  <c r="AD218" i="36"/>
  <c r="Y219" i="36"/>
  <c r="AH218" i="36"/>
  <c r="AO218" i="36"/>
  <c r="V218" i="36"/>
  <c r="AR219" i="36"/>
  <c r="AF219" i="36"/>
  <c r="AG229" i="36"/>
  <c r="Z209" i="36"/>
  <c r="AQ229" i="36"/>
  <c r="W209" i="36"/>
  <c r="X229" i="36"/>
  <c r="X209" i="36"/>
  <c r="AM209" i="36"/>
  <c r="AN229" i="36"/>
  <c r="U209" i="36"/>
  <c r="AN209" i="36"/>
  <c r="AG219" i="36"/>
  <c r="AP218" i="36"/>
  <c r="W218" i="36"/>
  <c r="AN218" i="36"/>
  <c r="AK219" i="36"/>
  <c r="R219" i="36"/>
  <c r="AA218" i="36"/>
  <c r="W219" i="36"/>
  <c r="AF218" i="36"/>
  <c r="AO219" i="36"/>
  <c r="V219" i="36"/>
  <c r="AE218" i="36"/>
  <c r="AE219" i="36"/>
  <c r="S219" i="36"/>
  <c r="AC219" i="36"/>
  <c r="AL218" i="36"/>
  <c r="S218" i="36"/>
  <c r="X218" i="36"/>
  <c r="Q209" i="36"/>
  <c r="AJ209" i="36"/>
  <c r="R229" i="36"/>
  <c r="AE229" i="36"/>
  <c r="Z229" i="36"/>
  <c r="AP209" i="36"/>
  <c r="AF229" i="36"/>
  <c r="S228" i="36"/>
  <c r="AB210" i="36"/>
  <c r="T229" i="36"/>
  <c r="AP229" i="36"/>
  <c r="AE209" i="36"/>
  <c r="Y229" i="36"/>
  <c r="AD219" i="36"/>
  <c r="AM218" i="36"/>
  <c r="S220" i="36"/>
  <c r="AI219" i="36"/>
  <c r="Q218" i="36"/>
  <c r="AH219" i="36"/>
  <c r="AQ218" i="36"/>
  <c r="AQ219" i="36"/>
  <c r="U218" i="36"/>
  <c r="AL219" i="36"/>
  <c r="T218" i="36"/>
  <c r="Z219" i="36"/>
  <c r="AI218" i="36"/>
  <c r="AM219" i="36"/>
  <c r="AA219" i="36"/>
  <c r="AI238" i="36"/>
  <c r="AQ238" i="36"/>
  <c r="AN238" i="36"/>
  <c r="AH238" i="36"/>
  <c r="U238" i="36"/>
  <c r="AN240" i="36"/>
  <c r="AO238" i="36"/>
  <c r="AP238" i="36"/>
  <c r="AN239" i="36"/>
  <c r="AD239" i="36"/>
  <c r="T239" i="36"/>
  <c r="AR238" i="36"/>
  <c r="AC239" i="36"/>
  <c r="AD238" i="36"/>
  <c r="AQ239" i="36"/>
  <c r="Y240" i="36"/>
  <c r="T238" i="36"/>
  <c r="AA238" i="36"/>
  <c r="Y238" i="36"/>
  <c r="AB239" i="36"/>
  <c r="AB238" i="36"/>
  <c r="AG238" i="36"/>
  <c r="Z239" i="36"/>
  <c r="AR239" i="36"/>
  <c r="Q238" i="36"/>
  <c r="X239" i="36"/>
  <c r="AP239" i="36"/>
  <c r="AF239" i="36"/>
  <c r="AE238" i="36"/>
  <c r="S238" i="36"/>
  <c r="AJ238" i="36"/>
  <c r="AK238" i="36"/>
  <c r="AL238" i="36"/>
  <c r="V238" i="36"/>
  <c r="AG239" i="36"/>
  <c r="W239" i="36"/>
  <c r="AO239" i="36"/>
  <c r="AE239" i="36"/>
  <c r="R239" i="36"/>
  <c r="AJ239" i="36"/>
  <c r="AK239" i="36"/>
  <c r="AH239" i="36"/>
  <c r="AM238" i="36"/>
  <c r="V239" i="36"/>
  <c r="AC238" i="36"/>
  <c r="X238" i="36"/>
  <c r="R238" i="36"/>
  <c r="AF238" i="36"/>
  <c r="W238" i="36"/>
  <c r="AL239" i="36"/>
  <c r="Z238" i="36"/>
  <c r="AM239" i="36"/>
  <c r="U239" i="36"/>
  <c r="S239" i="36"/>
  <c r="AA239" i="36"/>
  <c r="AI239" i="36"/>
  <c r="Q239" i="36"/>
  <c r="Y239" i="36"/>
  <c r="AC248" i="36"/>
  <c r="R248" i="36"/>
  <c r="AR248" i="36"/>
  <c r="AF250" i="36"/>
  <c r="AL248" i="36"/>
  <c r="AN248" i="36"/>
  <c r="W249" i="36"/>
  <c r="AE249" i="36"/>
  <c r="AM249" i="36"/>
  <c r="U249" i="36"/>
  <c r="AJ249" i="36"/>
  <c r="S249" i="36"/>
  <c r="X249" i="36"/>
  <c r="AP249" i="36"/>
  <c r="AQ248" i="36"/>
  <c r="Y249" i="36"/>
  <c r="AI248" i="36"/>
  <c r="AJ248" i="36"/>
  <c r="AO248" i="36"/>
  <c r="AE248" i="36"/>
  <c r="Y248" i="36"/>
  <c r="AO249" i="36"/>
  <c r="AL249" i="36"/>
  <c r="AR249" i="36"/>
  <c r="AH249" i="36"/>
  <c r="AH248" i="36"/>
  <c r="AQ249" i="36"/>
  <c r="AG249" i="36"/>
  <c r="AG248" i="36"/>
  <c r="Q248" i="36"/>
  <c r="S248" i="36"/>
  <c r="AN250" i="36"/>
  <c r="Z248" i="36"/>
  <c r="T248" i="36"/>
  <c r="V248" i="36"/>
  <c r="AB248" i="36"/>
  <c r="AA248" i="36"/>
  <c r="AD249" i="36"/>
  <c r="T249" i="36"/>
  <c r="AB249" i="36"/>
  <c r="AC249" i="36"/>
  <c r="Z249" i="36"/>
  <c r="AM248" i="36"/>
  <c r="W248" i="36"/>
  <c r="X248" i="36"/>
  <c r="AP248" i="36"/>
  <c r="AD248" i="36"/>
  <c r="R249" i="36"/>
  <c r="AF248" i="36"/>
  <c r="AK248" i="36"/>
  <c r="U248" i="36"/>
  <c r="AN249" i="36"/>
  <c r="AK249" i="36"/>
  <c r="AI249" i="36"/>
  <c r="V249" i="36"/>
  <c r="AA249" i="36"/>
  <c r="Q249" i="36"/>
  <c r="AF249" i="36"/>
  <c r="AS128" i="36"/>
  <c r="AT128" i="36" s="1"/>
  <c r="T39" i="36"/>
  <c r="V39" i="36"/>
  <c r="W39" i="36"/>
  <c r="AH39" i="36"/>
  <c r="X39" i="36"/>
  <c r="AO39" i="36"/>
  <c r="AC39" i="36"/>
  <c r="AF39" i="36"/>
  <c r="AM39" i="36"/>
  <c r="Q39" i="36"/>
  <c r="Z39" i="36"/>
  <c r="AD39" i="36"/>
  <c r="AQ39" i="36"/>
  <c r="D31" i="36"/>
  <c r="AS118" i="36"/>
  <c r="AT118" i="36" s="1"/>
  <c r="AL39" i="36"/>
  <c r="AE39" i="36"/>
  <c r="AI39" i="36"/>
  <c r="R39" i="36"/>
  <c r="AN39" i="36"/>
  <c r="AS108" i="36"/>
  <c r="AT108" i="36" s="1"/>
  <c r="V9" i="36"/>
  <c r="T9" i="36"/>
  <c r="AL29" i="36"/>
  <c r="AG19" i="36"/>
  <c r="AC9" i="36"/>
  <c r="AP9" i="36"/>
  <c r="AI9" i="36"/>
  <c r="T29" i="36"/>
  <c r="AO29" i="36"/>
  <c r="AN29" i="36"/>
  <c r="AD19" i="36"/>
  <c r="AI19" i="36"/>
  <c r="AQ29" i="36"/>
  <c r="Q9" i="36"/>
  <c r="S9" i="36"/>
  <c r="AB29" i="36"/>
  <c r="Z9" i="36"/>
  <c r="W9" i="36"/>
  <c r="AC29" i="36"/>
  <c r="Q19" i="36"/>
  <c r="T19" i="36"/>
  <c r="W29" i="36"/>
  <c r="AM19" i="36"/>
  <c r="AR9" i="36"/>
  <c r="R29" i="36"/>
  <c r="AI29" i="36"/>
  <c r="AL19" i="36"/>
  <c r="AM9" i="36"/>
  <c r="AH29" i="36"/>
  <c r="AR29" i="36"/>
  <c r="AP19" i="36"/>
  <c r="W19" i="36"/>
  <c r="AE19" i="36"/>
  <c r="AL9" i="36"/>
  <c r="AG9" i="36"/>
  <c r="AA29" i="36"/>
  <c r="R9" i="36"/>
  <c r="U19" i="36"/>
  <c r="AB19" i="36"/>
  <c r="AN9" i="36"/>
  <c r="U29" i="36"/>
  <c r="AB9" i="36"/>
  <c r="Y9" i="36"/>
  <c r="AK29" i="36"/>
  <c r="AF29" i="36"/>
  <c r="AO9" i="36"/>
  <c r="AM29" i="36"/>
  <c r="X29" i="36"/>
  <c r="U9" i="36"/>
  <c r="AA9" i="36"/>
  <c r="AK19" i="36"/>
  <c r="R19" i="36"/>
  <c r="Q29" i="36"/>
  <c r="AD29" i="36"/>
  <c r="AF9" i="36"/>
  <c r="AH9" i="36"/>
  <c r="Y19" i="36"/>
  <c r="AJ19" i="36"/>
  <c r="AG29" i="36"/>
  <c r="AQ9" i="36"/>
  <c r="V29" i="36"/>
  <c r="AC19" i="36"/>
  <c r="AR19" i="36"/>
  <c r="AN19" i="36"/>
  <c r="AF19" i="36"/>
  <c r="X9" i="36"/>
  <c r="AD9" i="36"/>
  <c r="AE9" i="36"/>
  <c r="AH19" i="36"/>
  <c r="AQ19" i="36"/>
  <c r="Z29" i="36"/>
  <c r="S29" i="36"/>
  <c r="AK9" i="36"/>
  <c r="AE29" i="36"/>
  <c r="AO19" i="36"/>
  <c r="V19" i="36"/>
  <c r="S19" i="36"/>
  <c r="AP29" i="36"/>
  <c r="AJ29" i="36"/>
  <c r="Y29" i="36"/>
  <c r="AJ9" i="36"/>
  <c r="Z19" i="36"/>
  <c r="AA19" i="36"/>
  <c r="X19" i="36"/>
  <c r="AB39" i="36"/>
  <c r="Y39" i="36"/>
  <c r="U39" i="36"/>
  <c r="S39" i="36"/>
  <c r="AP39" i="36"/>
  <c r="AK39" i="36"/>
  <c r="AA39" i="36"/>
  <c r="O166" i="36"/>
  <c r="O266" i="36" s="1"/>
  <c r="O366" i="36" s="1"/>
  <c r="O466" i="36" s="1"/>
  <c r="O566" i="36" s="1"/>
  <c r="O666" i="36" s="1"/>
  <c r="O766" i="36" s="1"/>
  <c r="O866" i="36" s="1"/>
  <c r="O966" i="36" s="1"/>
  <c r="O76" i="36"/>
  <c r="O79" i="36"/>
  <c r="O169" i="36"/>
  <c r="O269" i="36" s="1"/>
  <c r="O369" i="36" s="1"/>
  <c r="O469" i="36" s="1"/>
  <c r="O569" i="36" s="1"/>
  <c r="O669" i="36" s="1"/>
  <c r="O769" i="36" s="1"/>
  <c r="O869" i="36" s="1"/>
  <c r="O969" i="36" s="1"/>
  <c r="O91" i="36"/>
  <c r="O181" i="36"/>
  <c r="O281" i="36" s="1"/>
  <c r="O381" i="36" s="1"/>
  <c r="O481" i="36" s="1"/>
  <c r="O581" i="36" s="1"/>
  <c r="O681" i="36" s="1"/>
  <c r="O781" i="36" s="1"/>
  <c r="O881" i="36" s="1"/>
  <c r="O981" i="36" s="1"/>
  <c r="O83" i="36"/>
  <c r="O173" i="36"/>
  <c r="O273" i="36" s="1"/>
  <c r="O373" i="36" s="1"/>
  <c r="O473" i="36" s="1"/>
  <c r="O573" i="36" s="1"/>
  <c r="O673" i="36" s="1"/>
  <c r="O773" i="36" s="1"/>
  <c r="O873" i="36" s="1"/>
  <c r="O973" i="36" s="1"/>
  <c r="O164" i="36"/>
  <c r="O264" i="36" s="1"/>
  <c r="O364" i="36" s="1"/>
  <c r="O464" i="36" s="1"/>
  <c r="O564" i="36" s="1"/>
  <c r="O664" i="36" s="1"/>
  <c r="O764" i="36" s="1"/>
  <c r="O864" i="36" s="1"/>
  <c r="O964" i="36" s="1"/>
  <c r="O74" i="36"/>
  <c r="O70" i="36"/>
  <c r="O160" i="36"/>
  <c r="O260" i="36" s="1"/>
  <c r="O360" i="36" s="1"/>
  <c r="O460" i="36" s="1"/>
  <c r="O560" i="36" s="1"/>
  <c r="O660" i="36" s="1"/>
  <c r="O760" i="36" s="1"/>
  <c r="O860" i="36" s="1"/>
  <c r="O960" i="36" s="1"/>
  <c r="O158" i="36"/>
  <c r="O258" i="36" s="1"/>
  <c r="O358" i="36" s="1"/>
  <c r="O458" i="36" s="1"/>
  <c r="O558" i="36" s="1"/>
  <c r="O658" i="36" s="1"/>
  <c r="O758" i="36" s="1"/>
  <c r="O858" i="36" s="1"/>
  <c r="O958" i="36" s="1"/>
  <c r="O68" i="36"/>
  <c r="O87" i="36"/>
  <c r="O177" i="36"/>
  <c r="O277" i="36" s="1"/>
  <c r="O377" i="36" s="1"/>
  <c r="O477" i="36" s="1"/>
  <c r="O577" i="36" s="1"/>
  <c r="O677" i="36" s="1"/>
  <c r="O777" i="36" s="1"/>
  <c r="O877" i="36" s="1"/>
  <c r="O977" i="36" s="1"/>
  <c r="CW49" i="35"/>
  <c r="CO49" i="35"/>
  <c r="CZ49" i="35"/>
  <c r="CH48" i="35"/>
  <c r="CY49" i="35"/>
  <c r="BW48" i="35"/>
  <c r="BY48" i="35"/>
  <c r="BZ48" i="35"/>
  <c r="BT48" i="35"/>
  <c r="BW3" i="35"/>
  <c r="BW4" i="35"/>
  <c r="BW2" i="35"/>
  <c r="CP49" i="35"/>
  <c r="CX49" i="35"/>
  <c r="CA48" i="35"/>
  <c r="L47" i="33"/>
  <c r="P47" i="33"/>
  <c r="T47" i="33"/>
  <c r="X47" i="33"/>
  <c r="AB47" i="33"/>
  <c r="AF47" i="33"/>
  <c r="AJ47" i="33"/>
  <c r="AN47" i="33"/>
  <c r="AR47" i="33"/>
  <c r="AV47" i="33"/>
  <c r="M47" i="33"/>
  <c r="Q47" i="33"/>
  <c r="U47" i="33"/>
  <c r="Y47" i="33"/>
  <c r="AC47" i="33"/>
  <c r="AG47" i="33"/>
  <c r="AK47" i="33"/>
  <c r="AO47" i="33"/>
  <c r="AS47" i="33"/>
  <c r="AW47" i="33"/>
  <c r="N47" i="33"/>
  <c r="R47" i="33"/>
  <c r="V47" i="33"/>
  <c r="Z47" i="33"/>
  <c r="AD47" i="33"/>
  <c r="AH47" i="33"/>
  <c r="AL47" i="33"/>
  <c r="AP47" i="33"/>
  <c r="AT47" i="33"/>
  <c r="AX47" i="33"/>
  <c r="O47" i="33"/>
  <c r="S47" i="33"/>
  <c r="W47" i="33"/>
  <c r="AA47" i="33"/>
  <c r="AE47" i="33"/>
  <c r="AI47" i="33"/>
  <c r="AM47" i="33"/>
  <c r="AQ47" i="33"/>
  <c r="AU47" i="33"/>
  <c r="AY47" i="33"/>
  <c r="H42" i="33"/>
  <c r="AX24" i="33"/>
  <c r="AX29" i="33"/>
  <c r="AX18" i="33"/>
  <c r="AX34" i="33"/>
  <c r="AX31" i="33"/>
  <c r="AX30" i="33"/>
  <c r="AX35" i="33"/>
  <c r="AX11" i="33"/>
  <c r="AX25" i="33"/>
  <c r="AX37" i="33"/>
  <c r="AX22" i="33"/>
  <c r="AX10" i="33"/>
  <c r="AX27" i="33"/>
  <c r="AX26" i="33"/>
  <c r="AX33" i="33"/>
  <c r="AX23" i="33"/>
  <c r="AX15" i="33"/>
  <c r="AX12" i="33"/>
  <c r="AX21" i="33"/>
  <c r="AX17" i="33"/>
  <c r="AX13" i="33"/>
  <c r="AX32" i="33"/>
  <c r="AX20" i="33"/>
  <c r="AX19" i="33"/>
  <c r="AX16" i="33"/>
  <c r="AX36" i="33"/>
  <c r="AX28" i="33"/>
  <c r="AX14" i="33"/>
  <c r="I10" i="36"/>
  <c r="I11" i="36"/>
  <c r="F7" i="36"/>
  <c r="F10" i="39"/>
  <c r="F9" i="39"/>
  <c r="I14" i="39"/>
  <c r="AS331" i="39" l="1"/>
  <c r="AT331" i="39" s="1"/>
  <c r="AS61" i="39"/>
  <c r="AT61" i="39" s="1"/>
  <c r="AS151" i="39"/>
  <c r="AT151" i="39" s="1"/>
  <c r="AS71" i="39"/>
  <c r="AT71" i="39" s="1"/>
  <c r="AS311" i="39"/>
  <c r="AT311" i="39" s="1"/>
  <c r="AS241" i="39"/>
  <c r="AT241" i="39" s="1"/>
  <c r="AS321" i="39"/>
  <c r="AT321" i="39" s="1"/>
  <c r="AB508" i="39"/>
  <c r="AR508" i="39"/>
  <c r="AF509" i="39"/>
  <c r="T510" i="39"/>
  <c r="AJ510" i="39"/>
  <c r="X511" i="39"/>
  <c r="AN511" i="39"/>
  <c r="AB512" i="39"/>
  <c r="AR512" i="39"/>
  <c r="T518" i="39"/>
  <c r="AJ518" i="39"/>
  <c r="X519" i="39"/>
  <c r="AN519" i="39"/>
  <c r="AB520" i="39"/>
  <c r="AR520" i="39"/>
  <c r="AF521" i="39"/>
  <c r="T522" i="39"/>
  <c r="AJ522" i="39"/>
  <c r="AB528" i="39"/>
  <c r="AR528" i="39"/>
  <c r="AF529" i="39"/>
  <c r="T530" i="39"/>
  <c r="AJ530" i="39"/>
  <c r="X531" i="39"/>
  <c r="AN531" i="39"/>
  <c r="AB532" i="39"/>
  <c r="AR532" i="39"/>
  <c r="T538" i="39"/>
  <c r="AJ538" i="39"/>
  <c r="X539" i="39"/>
  <c r="AN539" i="39"/>
  <c r="AB540" i="39"/>
  <c r="AR540" i="39"/>
  <c r="AF541" i="39"/>
  <c r="T542" i="39"/>
  <c r="AJ542" i="39"/>
  <c r="Q508" i="39"/>
  <c r="AG508" i="39"/>
  <c r="U509" i="39"/>
  <c r="AK509" i="39"/>
  <c r="AF508" i="39"/>
  <c r="T509" i="39"/>
  <c r="AJ509" i="39"/>
  <c r="X510" i="39"/>
  <c r="AN510" i="39"/>
  <c r="AB511" i="39"/>
  <c r="AR511" i="39"/>
  <c r="AF512" i="39"/>
  <c r="X518" i="39"/>
  <c r="AN518" i="39"/>
  <c r="AB519" i="39"/>
  <c r="AR519" i="39"/>
  <c r="AF520" i="39"/>
  <c r="T521" i="39"/>
  <c r="AJ521" i="39"/>
  <c r="X522" i="39"/>
  <c r="AN522" i="39"/>
  <c r="AF528" i="39"/>
  <c r="T529" i="39"/>
  <c r="AJ529" i="39"/>
  <c r="X530" i="39"/>
  <c r="AN530" i="39"/>
  <c r="AB531" i="39"/>
  <c r="AR531" i="39"/>
  <c r="AF532" i="39"/>
  <c r="X538" i="39"/>
  <c r="AN538" i="39"/>
  <c r="AB539" i="39"/>
  <c r="AR539" i="39"/>
  <c r="AF540" i="39"/>
  <c r="T541" i="39"/>
  <c r="AJ541" i="39"/>
  <c r="X542" i="39"/>
  <c r="AN542" i="39"/>
  <c r="U508" i="39"/>
  <c r="AK508" i="39"/>
  <c r="Y509" i="39"/>
  <c r="AO509" i="39"/>
  <c r="AC510" i="39"/>
  <c r="Q511" i="39"/>
  <c r="AG511" i="39"/>
  <c r="U512" i="39"/>
  <c r="AK512" i="39"/>
  <c r="AC518" i="39"/>
  <c r="Q519" i="39"/>
  <c r="AG519" i="39"/>
  <c r="U520" i="39"/>
  <c r="AK520" i="39"/>
  <c r="Y521" i="39"/>
  <c r="AO521" i="39"/>
  <c r="AC522" i="39"/>
  <c r="U528" i="39"/>
  <c r="AK528" i="39"/>
  <c r="Y529" i="39"/>
  <c r="AO529" i="39"/>
  <c r="AC530" i="39"/>
  <c r="Q531" i="39"/>
  <c r="AG531" i="39"/>
  <c r="U532" i="39"/>
  <c r="AK532" i="39"/>
  <c r="AC538" i="39"/>
  <c r="Q539" i="39"/>
  <c r="AG539" i="39"/>
  <c r="U540" i="39"/>
  <c r="AK540" i="39"/>
  <c r="Y541" i="39"/>
  <c r="AO541" i="39"/>
  <c r="AC542" i="39"/>
  <c r="U548" i="39"/>
  <c r="AK548" i="39"/>
  <c r="AA508" i="39"/>
  <c r="AE509" i="39"/>
  <c r="AI510" i="39"/>
  <c r="AM511" i="39"/>
  <c r="AQ512" i="39"/>
  <c r="AI518" i="39"/>
  <c r="AM519" i="39"/>
  <c r="AQ520" i="39"/>
  <c r="S522" i="39"/>
  <c r="AQ528" i="39"/>
  <c r="S530" i="39"/>
  <c r="W531" i="39"/>
  <c r="AA532" i="39"/>
  <c r="S538" i="39"/>
  <c r="W539" i="39"/>
  <c r="AA540" i="39"/>
  <c r="AE541" i="39"/>
  <c r="AI542" i="39"/>
  <c r="AH548" i="39"/>
  <c r="W549" i="39"/>
  <c r="AM549" i="39"/>
  <c r="AA550" i="39"/>
  <c r="AQ550" i="39"/>
  <c r="AE551" i="39"/>
  <c r="S552" i="39"/>
  <c r="AI552" i="39"/>
  <c r="AA558" i="39"/>
  <c r="AQ558" i="39"/>
  <c r="AE559" i="39"/>
  <c r="S560" i="39"/>
  <c r="AI560" i="39"/>
  <c r="W561" i="39"/>
  <c r="AM561" i="39"/>
  <c r="AA562" i="39"/>
  <c r="AQ562" i="39"/>
  <c r="S568" i="39"/>
  <c r="AI568" i="39"/>
  <c r="W569" i="39"/>
  <c r="AM569" i="39"/>
  <c r="AA570" i="39"/>
  <c r="AQ570" i="39"/>
  <c r="AE571" i="39"/>
  <c r="S572" i="39"/>
  <c r="AI572" i="39"/>
  <c r="AA578" i="39"/>
  <c r="AQ578" i="39"/>
  <c r="AE579" i="39"/>
  <c r="S580" i="39"/>
  <c r="AI580" i="39"/>
  <c r="W581" i="39"/>
  <c r="AM581" i="39"/>
  <c r="AA582" i="39"/>
  <c r="AQ582" i="39"/>
  <c r="S588" i="39"/>
  <c r="AI588" i="39"/>
  <c r="W589" i="39"/>
  <c r="AM589" i="39"/>
  <c r="AA590" i="39"/>
  <c r="AQ590" i="39"/>
  <c r="AE591" i="39"/>
  <c r="S592" i="39"/>
  <c r="AI592" i="39"/>
  <c r="AA598" i="39"/>
  <c r="AQ598" i="39"/>
  <c r="AE599" i="39"/>
  <c r="S600" i="39"/>
  <c r="AI600" i="39"/>
  <c r="W601" i="39"/>
  <c r="AM601" i="39"/>
  <c r="AA602" i="39"/>
  <c r="AQ602" i="39"/>
  <c r="V508" i="39"/>
  <c r="Z509" i="39"/>
  <c r="AD510" i="39"/>
  <c r="AH511" i="39"/>
  <c r="AL512" i="39"/>
  <c r="AD518" i="39"/>
  <c r="AH519" i="39"/>
  <c r="AL520" i="39"/>
  <c r="AP521" i="39"/>
  <c r="AL528" i="39"/>
  <c r="AP529" i="39"/>
  <c r="R531" i="39"/>
  <c r="V532" i="39"/>
  <c r="R539" i="39"/>
  <c r="V540" i="39"/>
  <c r="Z541" i="39"/>
  <c r="AD542" i="39"/>
  <c r="AD548" i="39"/>
  <c r="T549" i="39"/>
  <c r="AJ549" i="39"/>
  <c r="X550" i="39"/>
  <c r="AN550" i="39"/>
  <c r="AB551" i="39"/>
  <c r="AR551" i="39"/>
  <c r="AF552" i="39"/>
  <c r="X558" i="39"/>
  <c r="AN558" i="39"/>
  <c r="AB559" i="39"/>
  <c r="AR559" i="39"/>
  <c r="AF560" i="39"/>
  <c r="T561" i="39"/>
  <c r="AJ561" i="39"/>
  <c r="X562" i="39"/>
  <c r="AN562" i="39"/>
  <c r="AF568" i="39"/>
  <c r="T569" i="39"/>
  <c r="AJ569" i="39"/>
  <c r="X570" i="39"/>
  <c r="AN570" i="39"/>
  <c r="AB571" i="39"/>
  <c r="AR571" i="39"/>
  <c r="AF572" i="39"/>
  <c r="X578" i="39"/>
  <c r="AN578" i="39"/>
  <c r="AB579" i="39"/>
  <c r="AR579" i="39"/>
  <c r="AF580" i="39"/>
  <c r="T581" i="39"/>
  <c r="AJ581" i="39"/>
  <c r="X582" i="39"/>
  <c r="AN582" i="39"/>
  <c r="AF588" i="39"/>
  <c r="T589" i="39"/>
  <c r="AJ589" i="39"/>
  <c r="X590" i="39"/>
  <c r="AN590" i="39"/>
  <c r="AB591" i="39"/>
  <c r="AR591" i="39"/>
  <c r="AF592" i="39"/>
  <c r="X598" i="39"/>
  <c r="AN598" i="39"/>
  <c r="AB599" i="39"/>
  <c r="AR599" i="39"/>
  <c r="AF600" i="39"/>
  <c r="T601" i="39"/>
  <c r="AJ601" i="39"/>
  <c r="X602" i="39"/>
  <c r="AN602" i="39"/>
  <c r="W508" i="39"/>
  <c r="AE510" i="39"/>
  <c r="AM512" i="39"/>
  <c r="AI519" i="39"/>
  <c r="AQ521" i="39"/>
  <c r="AM528" i="39"/>
  <c r="S531" i="39"/>
  <c r="W540" i="39"/>
  <c r="AE542" i="39"/>
  <c r="AE548" i="39"/>
  <c r="AK549" i="39"/>
  <c r="AO550" i="39"/>
  <c r="Q552" i="39"/>
  <c r="AO558" i="39"/>
  <c r="Q560" i="39"/>
  <c r="U561" i="39"/>
  <c r="Y562" i="39"/>
  <c r="Q568" i="39"/>
  <c r="U569" i="39"/>
  <c r="Y570" i="39"/>
  <c r="AC571" i="39"/>
  <c r="AG572" i="39"/>
  <c r="Y578" i="39"/>
  <c r="AC579" i="39"/>
  <c r="AG580" i="39"/>
  <c r="AK581" i="39"/>
  <c r="AO582" i="39"/>
  <c r="AG588" i="39"/>
  <c r="AK589" i="39"/>
  <c r="AO590" i="39"/>
  <c r="Q592" i="39"/>
  <c r="AO598" i="39"/>
  <c r="Q600" i="39"/>
  <c r="U601" i="39"/>
  <c r="Y602" i="39"/>
  <c r="R510" i="39"/>
  <c r="Z512" i="39"/>
  <c r="V519" i="39"/>
  <c r="AD521" i="39"/>
  <c r="Z528" i="39"/>
  <c r="AH530" i="39"/>
  <c r="AP532" i="39"/>
  <c r="AL539" i="39"/>
  <c r="R542" i="39"/>
  <c r="V548" i="39"/>
  <c r="AD549" i="39"/>
  <c r="AH550" i="39"/>
  <c r="AL551" i="39"/>
  <c r="AP552" i="39"/>
  <c r="AH558" i="39"/>
  <c r="AL559" i="39"/>
  <c r="AP560" i="39"/>
  <c r="R562" i="39"/>
  <c r="AP568" i="39"/>
  <c r="R570" i="39"/>
  <c r="V571" i="39"/>
  <c r="Z572" i="39"/>
  <c r="R578" i="39"/>
  <c r="V579" i="39"/>
  <c r="Z580" i="39"/>
  <c r="AD581" i="39"/>
  <c r="AH582" i="39"/>
  <c r="Z588" i="39"/>
  <c r="AD589" i="39"/>
  <c r="AH590" i="39"/>
  <c r="AL591" i="39"/>
  <c r="AP592" i="39"/>
  <c r="AH598" i="39"/>
  <c r="AL599" i="39"/>
  <c r="AP600" i="39"/>
  <c r="R602" i="39"/>
  <c r="S509" i="39"/>
  <c r="W518" i="39"/>
  <c r="AM522" i="39"/>
  <c r="T508" i="39"/>
  <c r="AJ508" i="39"/>
  <c r="X509" i="39"/>
  <c r="AN509" i="39"/>
  <c r="AB510" i="39"/>
  <c r="AR510" i="39"/>
  <c r="AF511" i="39"/>
  <c r="T512" i="39"/>
  <c r="AJ512" i="39"/>
  <c r="AB518" i="39"/>
  <c r="AR518" i="39"/>
  <c r="AF519" i="39"/>
  <c r="T520" i="39"/>
  <c r="AJ520" i="39"/>
  <c r="X521" i="39"/>
  <c r="AN521" i="39"/>
  <c r="AB522" i="39"/>
  <c r="AR522" i="39"/>
  <c r="T528" i="39"/>
  <c r="AJ528" i="39"/>
  <c r="X529" i="39"/>
  <c r="AN529" i="39"/>
  <c r="AB530" i="39"/>
  <c r="AR530" i="39"/>
  <c r="AF531" i="39"/>
  <c r="T532" i="39"/>
  <c r="AJ532" i="39"/>
  <c r="AB538" i="39"/>
  <c r="AR538" i="39"/>
  <c r="AF539" i="39"/>
  <c r="T540" i="39"/>
  <c r="AJ540" i="39"/>
  <c r="X541" i="39"/>
  <c r="AN541" i="39"/>
  <c r="AB542" i="39"/>
  <c r="AR542" i="39"/>
  <c r="Y508" i="39"/>
  <c r="AO508" i="39"/>
  <c r="AC509" i="39"/>
  <c r="Q510" i="39"/>
  <c r="AG510" i="39"/>
  <c r="U511" i="39"/>
  <c r="AK511" i="39"/>
  <c r="Y512" i="39"/>
  <c r="AO512" i="39"/>
  <c r="Q518" i="39"/>
  <c r="AG518" i="39"/>
  <c r="U519" i="39"/>
  <c r="AK519" i="39"/>
  <c r="Y520" i="39"/>
  <c r="AO520" i="39"/>
  <c r="AC521" i="39"/>
  <c r="Q522" i="39"/>
  <c r="AG522" i="39"/>
  <c r="Y528" i="39"/>
  <c r="AO528" i="39"/>
  <c r="AC529" i="39"/>
  <c r="Q530" i="39"/>
  <c r="AG530" i="39"/>
  <c r="U531" i="39"/>
  <c r="AK531" i="39"/>
  <c r="Y532" i="39"/>
  <c r="AO532" i="39"/>
  <c r="Q538" i="39"/>
  <c r="AG538" i="39"/>
  <c r="U539" i="39"/>
  <c r="AK539" i="39"/>
  <c r="Y540" i="39"/>
  <c r="AO540" i="39"/>
  <c r="AC541" i="39"/>
  <c r="Q542" i="39"/>
  <c r="AG542" i="39"/>
  <c r="Y548" i="39"/>
  <c r="AI508" i="39"/>
  <c r="AM509" i="39"/>
  <c r="AQ510" i="39"/>
  <c r="S512" i="39"/>
  <c r="AQ518" i="39"/>
  <c r="S520" i="39"/>
  <c r="W521" i="39"/>
  <c r="AA522" i="39"/>
  <c r="S528" i="39"/>
  <c r="W529" i="39"/>
  <c r="AA530" i="39"/>
  <c r="AE531" i="39"/>
  <c r="AI532" i="39"/>
  <c r="AA538" i="39"/>
  <c r="AE539" i="39"/>
  <c r="AI540" i="39"/>
  <c r="AM541" i="39"/>
  <c r="AQ542" i="39"/>
  <c r="R548" i="39"/>
  <c r="AM548" i="39"/>
  <c r="AA549" i="39"/>
  <c r="AQ549" i="39"/>
  <c r="AE550" i="39"/>
  <c r="S551" i="39"/>
  <c r="AI551" i="39"/>
  <c r="W552" i="39"/>
  <c r="AM552" i="39"/>
  <c r="AE558" i="39"/>
  <c r="S559" i="39"/>
  <c r="AI559" i="39"/>
  <c r="W560" i="39"/>
  <c r="AM560" i="39"/>
  <c r="AA561" i="39"/>
  <c r="AQ561" i="39"/>
  <c r="AE562" i="39"/>
  <c r="W568" i="39"/>
  <c r="AM568" i="39"/>
  <c r="AA569" i="39"/>
  <c r="AQ569" i="39"/>
  <c r="AE570" i="39"/>
  <c r="S571" i="39"/>
  <c r="AI571" i="39"/>
  <c r="W572" i="39"/>
  <c r="AM572" i="39"/>
  <c r="AE578" i="39"/>
  <c r="S579" i="39"/>
  <c r="AI579" i="39"/>
  <c r="W580" i="39"/>
  <c r="AM580" i="39"/>
  <c r="AA581" i="39"/>
  <c r="AQ581" i="39"/>
  <c r="AE582" i="39"/>
  <c r="W588" i="39"/>
  <c r="AM588" i="39"/>
  <c r="AA589" i="39"/>
  <c r="AQ589" i="39"/>
  <c r="AE590" i="39"/>
  <c r="S591" i="39"/>
  <c r="AI591" i="39"/>
  <c r="W592" i="39"/>
  <c r="AM592" i="39"/>
  <c r="AE598" i="39"/>
  <c r="S599" i="39"/>
  <c r="AI599" i="39"/>
  <c r="W600" i="39"/>
  <c r="AM600" i="39"/>
  <c r="AA601" i="39"/>
  <c r="AQ601" i="39"/>
  <c r="AE602" i="39"/>
  <c r="AD508" i="39"/>
  <c r="AH509" i="39"/>
  <c r="AL510" i="39"/>
  <c r="AP511" i="39"/>
  <c r="AL518" i="39"/>
  <c r="AP519" i="39"/>
  <c r="R521" i="39"/>
  <c r="V522" i="39"/>
  <c r="R529" i="39"/>
  <c r="V530" i="39"/>
  <c r="Z531" i="39"/>
  <c r="AD532" i="39"/>
  <c r="V538" i="39"/>
  <c r="Z539" i="39"/>
  <c r="AD540" i="39"/>
  <c r="AH541" i="39"/>
  <c r="AL542" i="39"/>
  <c r="AI548" i="39"/>
  <c r="X549" i="39"/>
  <c r="AN549" i="39"/>
  <c r="AB550" i="39"/>
  <c r="AR550" i="39"/>
  <c r="AF551" i="39"/>
  <c r="T552" i="39"/>
  <c r="AJ552" i="39"/>
  <c r="AB558" i="39"/>
  <c r="AR558" i="39"/>
  <c r="AF559" i="39"/>
  <c r="T560" i="39"/>
  <c r="AJ560" i="39"/>
  <c r="X561" i="39"/>
  <c r="AN561" i="39"/>
  <c r="AB562" i="39"/>
  <c r="AR562" i="39"/>
  <c r="T568" i="39"/>
  <c r="AJ568" i="39"/>
  <c r="X569" i="39"/>
  <c r="AN569" i="39"/>
  <c r="AB570" i="39"/>
  <c r="AR570" i="39"/>
  <c r="AF571" i="39"/>
  <c r="T572" i="39"/>
  <c r="AJ572" i="39"/>
  <c r="AB578" i="39"/>
  <c r="AR578" i="39"/>
  <c r="AF579" i="39"/>
  <c r="T580" i="39"/>
  <c r="AJ580" i="39"/>
  <c r="X581" i="39"/>
  <c r="AN581" i="39"/>
  <c r="AB582" i="39"/>
  <c r="AR582" i="39"/>
  <c r="T588" i="39"/>
  <c r="AJ588" i="39"/>
  <c r="X589" i="39"/>
  <c r="AN589" i="39"/>
  <c r="AB590" i="39"/>
  <c r="AR590" i="39"/>
  <c r="AF591" i="39"/>
  <c r="T592" i="39"/>
  <c r="AJ592" i="39"/>
  <c r="AB598" i="39"/>
  <c r="AR598" i="39"/>
  <c r="AF599" i="39"/>
  <c r="T600" i="39"/>
  <c r="AJ600" i="39"/>
  <c r="X601" i="39"/>
  <c r="AN601" i="39"/>
  <c r="AB602" i="39"/>
  <c r="AR602" i="39"/>
  <c r="AM508" i="39"/>
  <c r="S511" i="39"/>
  <c r="W520" i="39"/>
  <c r="AE522" i="39"/>
  <c r="AA529" i="39"/>
  <c r="AI531" i="39"/>
  <c r="AE538" i="39"/>
  <c r="AM540" i="39"/>
  <c r="AO548" i="39"/>
  <c r="Q550" i="39"/>
  <c r="U551" i="39"/>
  <c r="Y552" i="39"/>
  <c r="Q558" i="39"/>
  <c r="U559" i="39"/>
  <c r="Y560" i="39"/>
  <c r="AC561" i="39"/>
  <c r="AG562" i="39"/>
  <c r="Y568" i="39"/>
  <c r="AC569" i="39"/>
  <c r="AG570" i="39"/>
  <c r="AK571" i="39"/>
  <c r="AO572" i="39"/>
  <c r="AG578" i="39"/>
  <c r="AK579" i="39"/>
  <c r="AO580" i="39"/>
  <c r="Q582" i="39"/>
  <c r="AO588" i="39"/>
  <c r="Q590" i="39"/>
  <c r="U591" i="39"/>
  <c r="Y592" i="39"/>
  <c r="Q598" i="39"/>
  <c r="U599" i="39"/>
  <c r="Y600" i="39"/>
  <c r="AC601" i="39"/>
  <c r="AG602" i="39"/>
  <c r="Z508" i="39"/>
  <c r="AH510" i="39"/>
  <c r="AP512" i="39"/>
  <c r="AL519" i="39"/>
  <c r="R522" i="39"/>
  <c r="AP528" i="39"/>
  <c r="V531" i="39"/>
  <c r="R538" i="39"/>
  <c r="Z540" i="39"/>
  <c r="AH542" i="39"/>
  <c r="AF548" i="39"/>
  <c r="AL549" i="39"/>
  <c r="AP550" i="39"/>
  <c r="R552" i="39"/>
  <c r="AP558" i="39"/>
  <c r="R560" i="39"/>
  <c r="V561" i="39"/>
  <c r="Z562" i="39"/>
  <c r="R568" i="39"/>
  <c r="V569" i="39"/>
  <c r="Z570" i="39"/>
  <c r="AD571" i="39"/>
  <c r="AH572" i="39"/>
  <c r="Z578" i="39"/>
  <c r="AD579" i="39"/>
  <c r="AH580" i="39"/>
  <c r="AL581" i="39"/>
  <c r="AP582" i="39"/>
  <c r="AH588" i="39"/>
  <c r="AL589" i="39"/>
  <c r="AP590" i="39"/>
  <c r="R592" i="39"/>
  <c r="AP598" i="39"/>
  <c r="R600" i="39"/>
  <c r="V601" i="39"/>
  <c r="Z602" i="39"/>
  <c r="W510" i="39"/>
  <c r="AA519" i="39"/>
  <c r="AE528" i="39"/>
  <c r="W542" i="39"/>
  <c r="AG549" i="39"/>
  <c r="AO551" i="39"/>
  <c r="AK558" i="39"/>
  <c r="Q561" i="39"/>
  <c r="U570" i="39"/>
  <c r="AC572" i="39"/>
  <c r="Y579" i="39"/>
  <c r="AG581" i="39"/>
  <c r="AC588" i="39"/>
  <c r="AK590" i="39"/>
  <c r="AO599" i="39"/>
  <c r="U602" i="39"/>
  <c r="X508" i="39"/>
  <c r="AF510" i="39"/>
  <c r="AN512" i="39"/>
  <c r="AJ519" i="39"/>
  <c r="AR521" i="39"/>
  <c r="AN528" i="39"/>
  <c r="T531" i="39"/>
  <c r="X540" i="39"/>
  <c r="AF542" i="39"/>
  <c r="AG509" i="39"/>
  <c r="AO510" i="39"/>
  <c r="Q512" i="39"/>
  <c r="AO518" i="39"/>
  <c r="Q520" i="39"/>
  <c r="U521" i="39"/>
  <c r="Y522" i="39"/>
  <c r="Q528" i="39"/>
  <c r="U529" i="39"/>
  <c r="Y530" i="39"/>
  <c r="AC531" i="39"/>
  <c r="AG532" i="39"/>
  <c r="Y538" i="39"/>
  <c r="AC539" i="39"/>
  <c r="AG540" i="39"/>
  <c r="AK541" i="39"/>
  <c r="AO542" i="39"/>
  <c r="AG548" i="39"/>
  <c r="W509" i="39"/>
  <c r="AE511" i="39"/>
  <c r="AA518" i="39"/>
  <c r="AI520" i="39"/>
  <c r="AQ522" i="39"/>
  <c r="AM529" i="39"/>
  <c r="S532" i="39"/>
  <c r="AQ538" i="39"/>
  <c r="W541" i="39"/>
  <c r="S549" i="39"/>
  <c r="W550" i="39"/>
  <c r="AA551" i="39"/>
  <c r="AE552" i="39"/>
  <c r="W558" i="39"/>
  <c r="AA559" i="39"/>
  <c r="AE560" i="39"/>
  <c r="AI561" i="39"/>
  <c r="AM562" i="39"/>
  <c r="AE568" i="39"/>
  <c r="AI569" i="39"/>
  <c r="AM570" i="39"/>
  <c r="AQ571" i="39"/>
  <c r="AM578" i="39"/>
  <c r="AQ579" i="39"/>
  <c r="S581" i="39"/>
  <c r="W582" i="39"/>
  <c r="S589" i="39"/>
  <c r="W590" i="39"/>
  <c r="AA591" i="39"/>
  <c r="AE592" i="39"/>
  <c r="W598" i="39"/>
  <c r="AA599" i="39"/>
  <c r="AE600" i="39"/>
  <c r="AI601" i="39"/>
  <c r="AM602" i="39"/>
  <c r="R509" i="39"/>
  <c r="Z511" i="39"/>
  <c r="V518" i="39"/>
  <c r="AD520" i="39"/>
  <c r="AL522" i="39"/>
  <c r="AH529" i="39"/>
  <c r="AP531" i="39"/>
  <c r="AL538" i="39"/>
  <c r="R541" i="39"/>
  <c r="AR548" i="39"/>
  <c r="T550" i="39"/>
  <c r="X551" i="39"/>
  <c r="AB552" i="39"/>
  <c r="T558" i="39"/>
  <c r="X559" i="39"/>
  <c r="AB560" i="39"/>
  <c r="AF561" i="39"/>
  <c r="AJ562" i="39"/>
  <c r="AB568" i="39"/>
  <c r="AF569" i="39"/>
  <c r="AJ570" i="39"/>
  <c r="AN571" i="39"/>
  <c r="AR572" i="39"/>
  <c r="AJ578" i="39"/>
  <c r="AN579" i="39"/>
  <c r="AR580" i="39"/>
  <c r="T582" i="39"/>
  <c r="AR588" i="39"/>
  <c r="T590" i="39"/>
  <c r="X591" i="39"/>
  <c r="AB592" i="39"/>
  <c r="T598" i="39"/>
  <c r="X599" i="39"/>
  <c r="AB600" i="39"/>
  <c r="AF601" i="39"/>
  <c r="AJ602" i="39"/>
  <c r="W512" i="39"/>
  <c r="AA521" i="39"/>
  <c r="AE530" i="39"/>
  <c r="AI539" i="39"/>
  <c r="T548" i="39"/>
  <c r="AG550" i="39"/>
  <c r="AO552" i="39"/>
  <c r="AK559" i="39"/>
  <c r="Q562" i="39"/>
  <c r="AO568" i="39"/>
  <c r="U571" i="39"/>
  <c r="Q578" i="39"/>
  <c r="Y580" i="39"/>
  <c r="AG582" i="39"/>
  <c r="AC589" i="39"/>
  <c r="AK591" i="39"/>
  <c r="AG598" i="39"/>
  <c r="AO600" i="39"/>
  <c r="AD509" i="39"/>
  <c r="AH518" i="39"/>
  <c r="Z532" i="39"/>
  <c r="AD541" i="39"/>
  <c r="V549" i="39"/>
  <c r="AD551" i="39"/>
  <c r="Z558" i="39"/>
  <c r="AH560" i="39"/>
  <c r="AP562" i="39"/>
  <c r="AL569" i="39"/>
  <c r="R572" i="39"/>
  <c r="AP578" i="39"/>
  <c r="V581" i="39"/>
  <c r="R588" i="39"/>
  <c r="Z590" i="39"/>
  <c r="AH592" i="39"/>
  <c r="AD599" i="39"/>
  <c r="AL601" i="39"/>
  <c r="AE512" i="39"/>
  <c r="AI521" i="39"/>
  <c r="AI529" i="39"/>
  <c r="S541" i="39"/>
  <c r="AK550" i="39"/>
  <c r="AO559" i="39"/>
  <c r="AK562" i="39"/>
  <c r="Q569" i="39"/>
  <c r="AO571" i="39"/>
  <c r="U578" i="39"/>
  <c r="Q581" i="39"/>
  <c r="U590" i="39"/>
  <c r="Y599" i="39"/>
  <c r="AK602" i="39"/>
  <c r="AD511" i="39"/>
  <c r="AH520" i="39"/>
  <c r="AL529" i="39"/>
  <c r="AP538" i="39"/>
  <c r="V550" i="39"/>
  <c r="AD552" i="39"/>
  <c r="Z559" i="39"/>
  <c r="AH561" i="39"/>
  <c r="AD568" i="39"/>
  <c r="AL570" i="39"/>
  <c r="AP579" i="39"/>
  <c r="V582" i="39"/>
  <c r="R589" i="39"/>
  <c r="Z591" i="39"/>
  <c r="V598" i="39"/>
  <c r="AD600" i="39"/>
  <c r="AL602" i="39"/>
  <c r="AN508" i="39"/>
  <c r="T511" i="39"/>
  <c r="X520" i="39"/>
  <c r="AF522" i="39"/>
  <c r="AB529" i="39"/>
  <c r="AJ531" i="39"/>
  <c r="AF538" i="39"/>
  <c r="AN540" i="39"/>
  <c r="U510" i="39"/>
  <c r="Y511" i="39"/>
  <c r="AC512" i="39"/>
  <c r="U518" i="39"/>
  <c r="Y519" i="39"/>
  <c r="AC520" i="39"/>
  <c r="AG521" i="39"/>
  <c r="AK522" i="39"/>
  <c r="AC528" i="39"/>
  <c r="AG529" i="39"/>
  <c r="AK530" i="39"/>
  <c r="AO531" i="39"/>
  <c r="AK538" i="39"/>
  <c r="AO539" i="39"/>
  <c r="Q541" i="39"/>
  <c r="U542" i="39"/>
  <c r="S510" i="39"/>
  <c r="AA512" i="39"/>
  <c r="W519" i="39"/>
  <c r="AE521" i="39"/>
  <c r="AA528" i="39"/>
  <c r="AI530" i="39"/>
  <c r="AQ532" i="39"/>
  <c r="AM539" i="39"/>
  <c r="S542" i="39"/>
  <c r="W548" i="39"/>
  <c r="AE549" i="39"/>
  <c r="AI550" i="39"/>
  <c r="AM551" i="39"/>
  <c r="AQ552" i="39"/>
  <c r="AI558" i="39"/>
  <c r="AM559" i="39"/>
  <c r="AQ560" i="39"/>
  <c r="S562" i="39"/>
  <c r="AQ568" i="39"/>
  <c r="S570" i="39"/>
  <c r="W571" i="39"/>
  <c r="AA572" i="39"/>
  <c r="S578" i="39"/>
  <c r="W579" i="39"/>
  <c r="AA580" i="39"/>
  <c r="AE581" i="39"/>
  <c r="AI582" i="39"/>
  <c r="AA588" i="39"/>
  <c r="AE589" i="39"/>
  <c r="AI590" i="39"/>
  <c r="AM591" i="39"/>
  <c r="AQ592" i="39"/>
  <c r="AI598" i="39"/>
  <c r="AM599" i="39"/>
  <c r="AQ600" i="39"/>
  <c r="S602" i="39"/>
  <c r="AP509" i="39"/>
  <c r="V512" i="39"/>
  <c r="R519" i="39"/>
  <c r="Z521" i="39"/>
  <c r="V528" i="39"/>
  <c r="AD530" i="39"/>
  <c r="AL532" i="39"/>
  <c r="AH539" i="39"/>
  <c r="AP541" i="39"/>
  <c r="S548" i="39"/>
  <c r="AB549" i="39"/>
  <c r="AF550" i="39"/>
  <c r="AJ551" i="39"/>
  <c r="AN552" i="39"/>
  <c r="AF558" i="39"/>
  <c r="AJ559" i="39"/>
  <c r="AN560" i="39"/>
  <c r="AR561" i="39"/>
  <c r="AN568" i="39"/>
  <c r="AR569" i="39"/>
  <c r="T571" i="39"/>
  <c r="X572" i="39"/>
  <c r="T579" i="39"/>
  <c r="X580" i="39"/>
  <c r="AB581" i="39"/>
  <c r="AF582" i="39"/>
  <c r="X588" i="39"/>
  <c r="AB589" i="39"/>
  <c r="AF590" i="39"/>
  <c r="AJ591" i="39"/>
  <c r="AN592" i="39"/>
  <c r="AF598" i="39"/>
  <c r="AJ599" i="39"/>
  <c r="AN600" i="39"/>
  <c r="AR601" i="39"/>
  <c r="AA509" i="39"/>
  <c r="AE518" i="39"/>
  <c r="W532" i="39"/>
  <c r="AA541" i="39"/>
  <c r="U549" i="39"/>
  <c r="AC551" i="39"/>
  <c r="Y558" i="39"/>
  <c r="AG560" i="39"/>
  <c r="AO562" i="39"/>
  <c r="AK569" i="39"/>
  <c r="Q572" i="39"/>
  <c r="AO578" i="39"/>
  <c r="U581" i="39"/>
  <c r="Q588" i="39"/>
  <c r="Y590" i="39"/>
  <c r="AG592" i="39"/>
  <c r="AC599" i="39"/>
  <c r="AK601" i="39"/>
  <c r="V511" i="39"/>
  <c r="Z520" i="39"/>
  <c r="AD529" i="39"/>
  <c r="AH538" i="39"/>
  <c r="R550" i="39"/>
  <c r="Z552" i="39"/>
  <c r="V559" i="39"/>
  <c r="AD561" i="39"/>
  <c r="Z568" i="39"/>
  <c r="AH570" i="39"/>
  <c r="AP572" i="39"/>
  <c r="AL579" i="39"/>
  <c r="R582" i="39"/>
  <c r="AP588" i="39"/>
  <c r="V591" i="39"/>
  <c r="R598" i="39"/>
  <c r="Z600" i="39"/>
  <c r="AH602" i="39"/>
  <c r="AM530" i="39"/>
  <c r="Z548" i="39"/>
  <c r="Y551" i="39"/>
  <c r="AC560" i="39"/>
  <c r="AG569" i="39"/>
  <c r="AK578" i="39"/>
  <c r="U582" i="39"/>
  <c r="Y591" i="39"/>
  <c r="AC600" i="39"/>
  <c r="R508" i="39"/>
  <c r="AH512" i="39"/>
  <c r="AL521" i="39"/>
  <c r="AP530" i="39"/>
  <c r="R540" i="39"/>
  <c r="AA548" i="39"/>
  <c r="AL550" i="39"/>
  <c r="AP559" i="39"/>
  <c r="V562" i="39"/>
  <c r="R569" i="39"/>
  <c r="Z571" i="39"/>
  <c r="V578" i="39"/>
  <c r="AD580" i="39"/>
  <c r="AL582" i="39"/>
  <c r="AH589" i="39"/>
  <c r="AP591" i="39"/>
  <c r="AL598" i="39"/>
  <c r="R601" i="39"/>
  <c r="AK572" i="39"/>
  <c r="AO581" i="39"/>
  <c r="Q591" i="39"/>
  <c r="U600" i="39"/>
  <c r="AM510" i="39"/>
  <c r="AQ519" i="39"/>
  <c r="S529" i="39"/>
  <c r="W538" i="39"/>
  <c r="AM542" i="39"/>
  <c r="AO549" i="39"/>
  <c r="AK552" i="39"/>
  <c r="AG559" i="39"/>
  <c r="AO561" i="39"/>
  <c r="AK568" i="39"/>
  <c r="U572" i="39"/>
  <c r="Y581" i="39"/>
  <c r="AC590" i="39"/>
  <c r="AG599" i="39"/>
  <c r="Z522" i="39"/>
  <c r="AH540" i="39"/>
  <c r="AD562" i="39"/>
  <c r="AH571" i="39"/>
  <c r="AL580" i="39"/>
  <c r="AP589" i="39"/>
  <c r="R599" i="39"/>
  <c r="AP518" i="39"/>
  <c r="AH551" i="39"/>
  <c r="AL560" i="39"/>
  <c r="AP569" i="39"/>
  <c r="R579" i="39"/>
  <c r="V588" i="39"/>
  <c r="R512" i="39"/>
  <c r="Z530" i="39"/>
  <c r="R520" i="39"/>
  <c r="Z538" i="39"/>
  <c r="V552" i="39"/>
  <c r="Z561" i="39"/>
  <c r="AD570" i="39"/>
  <c r="AH579" i="39"/>
  <c r="AL588" i="39"/>
  <c r="X512" i="39"/>
  <c r="AB521" i="39"/>
  <c r="X528" i="39"/>
  <c r="AN532" i="39"/>
  <c r="AJ539" i="39"/>
  <c r="Q509" i="39"/>
  <c r="AO511" i="39"/>
  <c r="AK518" i="39"/>
  <c r="Q521" i="39"/>
  <c r="U530" i="39"/>
  <c r="AC532" i="39"/>
  <c r="Y539" i="39"/>
  <c r="AG541" i="39"/>
  <c r="AC548" i="39"/>
  <c r="W511" i="39"/>
  <c r="AA520" i="39"/>
  <c r="W559" i="39"/>
  <c r="AE561" i="39"/>
  <c r="AA568" i="39"/>
  <c r="AI570" i="39"/>
  <c r="AQ572" i="39"/>
  <c r="AM579" i="39"/>
  <c r="S582" i="39"/>
  <c r="AQ588" i="39"/>
  <c r="W591" i="39"/>
  <c r="S598" i="39"/>
  <c r="AA600" i="39"/>
  <c r="AI602" i="39"/>
  <c r="AL508" i="39"/>
  <c r="AD522" i="39"/>
  <c r="AH531" i="39"/>
  <c r="AD538" i="39"/>
  <c r="AN548" i="39"/>
  <c r="T551" i="39"/>
  <c r="X552" i="39"/>
  <c r="X560" i="39"/>
  <c r="AF562" i="39"/>
  <c r="AB569" i="39"/>
  <c r="AF570" i="39"/>
  <c r="AN572" i="39"/>
  <c r="AJ579" i="39"/>
  <c r="AR581" i="39"/>
  <c r="AN588" i="39"/>
  <c r="T591" i="39"/>
  <c r="AB601" i="39"/>
  <c r="AI511" i="39"/>
  <c r="AK561" i="39"/>
  <c r="AG568" i="39"/>
  <c r="AO570" i="39"/>
  <c r="Q580" i="39"/>
  <c r="U589" i="39"/>
  <c r="AG600" i="39"/>
  <c r="AH522" i="39"/>
  <c r="AL531" i="39"/>
  <c r="AP540" i="39"/>
  <c r="AP548" i="39"/>
  <c r="R558" i="39"/>
  <c r="AD569" i="39"/>
  <c r="AH578" i="39"/>
  <c r="AP580" i="39"/>
  <c r="R590" i="39"/>
  <c r="V599" i="39"/>
  <c r="AE520" i="39"/>
  <c r="Y559" i="39"/>
  <c r="Y571" i="39"/>
  <c r="AG589" i="39"/>
  <c r="AG601" i="39"/>
  <c r="Z542" i="39"/>
  <c r="AH549" i="39"/>
  <c r="R561" i="39"/>
  <c r="AH581" i="39"/>
  <c r="AL590" i="39"/>
  <c r="V602" i="39"/>
  <c r="AB509" i="39"/>
  <c r="AJ511" i="39"/>
  <c r="AF518" i="39"/>
  <c r="AN520" i="39"/>
  <c r="AR529" i="39"/>
  <c r="X532" i="39"/>
  <c r="T539" i="39"/>
  <c r="AB541" i="39"/>
  <c r="AC508" i="39"/>
  <c r="Y510" i="39"/>
  <c r="AC511" i="39"/>
  <c r="AG512" i="39"/>
  <c r="Y518" i="39"/>
  <c r="AC519" i="39"/>
  <c r="AG520" i="39"/>
  <c r="AK521" i="39"/>
  <c r="AO522" i="39"/>
  <c r="AG528" i="39"/>
  <c r="AK529" i="39"/>
  <c r="AO530" i="39"/>
  <c r="Q532" i="39"/>
  <c r="AO538" i="39"/>
  <c r="Q540" i="39"/>
  <c r="U541" i="39"/>
  <c r="Y542" i="39"/>
  <c r="Q548" i="39"/>
  <c r="S508" i="39"/>
  <c r="AA510" i="39"/>
  <c r="AI512" i="39"/>
  <c r="AE519" i="39"/>
  <c r="AM521" i="39"/>
  <c r="AI528" i="39"/>
  <c r="AQ530" i="39"/>
  <c r="S540" i="39"/>
  <c r="AA542" i="39"/>
  <c r="AB548" i="39"/>
  <c r="AI549" i="39"/>
  <c r="AM550" i="39"/>
  <c r="AQ551" i="39"/>
  <c r="AM558" i="39"/>
  <c r="AQ559" i="39"/>
  <c r="S561" i="39"/>
  <c r="W562" i="39"/>
  <c r="S569" i="39"/>
  <c r="W570" i="39"/>
  <c r="AA571" i="39"/>
  <c r="AE572" i="39"/>
  <c r="W578" i="39"/>
  <c r="AA579" i="39"/>
  <c r="AE580" i="39"/>
  <c r="AI581" i="39"/>
  <c r="AM582" i="39"/>
  <c r="AE588" i="39"/>
  <c r="AI589" i="39"/>
  <c r="AM590" i="39"/>
  <c r="AQ591" i="39"/>
  <c r="AM598" i="39"/>
  <c r="AQ599" i="39"/>
  <c r="S601" i="39"/>
  <c r="W602" i="39"/>
  <c r="V510" i="39"/>
  <c r="AD512" i="39"/>
  <c r="Z519" i="39"/>
  <c r="AH521" i="39"/>
  <c r="AD528" i="39"/>
  <c r="AL530" i="39"/>
  <c r="AP539" i="39"/>
  <c r="V542" i="39"/>
  <c r="X548" i="39"/>
  <c r="AF549" i="39"/>
  <c r="AJ550" i="39"/>
  <c r="AN551" i="39"/>
  <c r="AR552" i="39"/>
  <c r="AJ558" i="39"/>
  <c r="AN559" i="39"/>
  <c r="AR560" i="39"/>
  <c r="T562" i="39"/>
  <c r="AR568" i="39"/>
  <c r="T570" i="39"/>
  <c r="X571" i="39"/>
  <c r="AB572" i="39"/>
  <c r="T578" i="39"/>
  <c r="X579" i="39"/>
  <c r="AB580" i="39"/>
  <c r="AF581" i="39"/>
  <c r="AJ582" i="39"/>
  <c r="AB588" i="39"/>
  <c r="AF589" i="39"/>
  <c r="AJ590" i="39"/>
  <c r="AN591" i="39"/>
  <c r="AR592" i="39"/>
  <c r="AJ598" i="39"/>
  <c r="AN599" i="39"/>
  <c r="AR600" i="39"/>
  <c r="T602" i="39"/>
  <c r="AQ509" i="39"/>
  <c r="S519" i="39"/>
  <c r="W528" i="39"/>
  <c r="AM532" i="39"/>
  <c r="AQ541" i="39"/>
  <c r="AC549" i="39"/>
  <c r="AK551" i="39"/>
  <c r="AG558" i="39"/>
  <c r="AO560" i="39"/>
  <c r="Q570" i="39"/>
  <c r="Y572" i="39"/>
  <c r="U579" i="39"/>
  <c r="AC581" i="39"/>
  <c r="Y588" i="39"/>
  <c r="AG590" i="39"/>
  <c r="AO592" i="39"/>
  <c r="AK599" i="39"/>
  <c r="Q602" i="39"/>
  <c r="AL511" i="39"/>
  <c r="AP520" i="39"/>
  <c r="R530" i="39"/>
  <c r="V539" i="39"/>
  <c r="Z550" i="39"/>
  <c r="AH552" i="39"/>
  <c r="AD559" i="39"/>
  <c r="AL561" i="39"/>
  <c r="AH568" i="39"/>
  <c r="AP570" i="39"/>
  <c r="R580" i="39"/>
  <c r="Z582" i="39"/>
  <c r="V589" i="39"/>
  <c r="AD591" i="39"/>
  <c r="Z598" i="39"/>
  <c r="AH600" i="39"/>
  <c r="AP602" i="39"/>
  <c r="AQ531" i="39"/>
  <c r="AM538" i="39"/>
  <c r="Q549" i="39"/>
  <c r="AC552" i="39"/>
  <c r="U558" i="39"/>
  <c r="AG561" i="39"/>
  <c r="AK570" i="39"/>
  <c r="AO579" i="39"/>
  <c r="AK582" i="39"/>
  <c r="Q589" i="39"/>
  <c r="AO591" i="39"/>
  <c r="U598" i="39"/>
  <c r="Q601" i="39"/>
  <c r="V509" i="39"/>
  <c r="Z518" i="39"/>
  <c r="AP522" i="39"/>
  <c r="R532" i="39"/>
  <c r="V541" i="39"/>
  <c r="R549" i="39"/>
  <c r="Z551" i="39"/>
  <c r="V558" i="39"/>
  <c r="AD560" i="39"/>
  <c r="AL562" i="39"/>
  <c r="AH569" i="39"/>
  <c r="AP571" i="39"/>
  <c r="AL578" i="39"/>
  <c r="R581" i="39"/>
  <c r="V590" i="39"/>
  <c r="AD592" i="39"/>
  <c r="Z599" i="39"/>
  <c r="AH601" i="39"/>
  <c r="AG551" i="39"/>
  <c r="AC578" i="39"/>
  <c r="U592" i="39"/>
  <c r="Y601" i="39"/>
  <c r="AQ511" i="39"/>
  <c r="S521" i="39"/>
  <c r="W530" i="39"/>
  <c r="AA539" i="39"/>
  <c r="AC550" i="39"/>
  <c r="U560" i="39"/>
  <c r="AC562" i="39"/>
  <c r="Y569" i="39"/>
  <c r="AC582" i="39"/>
  <c r="AG591" i="39"/>
  <c r="AK600" i="39"/>
  <c r="AH508" i="39"/>
  <c r="V592" i="39"/>
  <c r="Z601" i="39"/>
  <c r="AL541" i="39"/>
  <c r="V572" i="39"/>
  <c r="Z581" i="39"/>
  <c r="AD590" i="39"/>
  <c r="AH599" i="39"/>
  <c r="AP542" i="39"/>
  <c r="AL572" i="39"/>
  <c r="AP581" i="39"/>
  <c r="R591" i="39"/>
  <c r="V600" i="39"/>
  <c r="AD550" i="39"/>
  <c r="AH559" i="39"/>
  <c r="AL568" i="39"/>
  <c r="AR509" i="39"/>
  <c r="T519" i="39"/>
  <c r="AF530" i="39"/>
  <c r="AR541" i="39"/>
  <c r="AK510" i="39"/>
  <c r="AO519" i="39"/>
  <c r="U522" i="39"/>
  <c r="Q529" i="39"/>
  <c r="Y531" i="39"/>
  <c r="U538" i="39"/>
  <c r="AC540" i="39"/>
  <c r="AK542" i="39"/>
  <c r="AQ508" i="39"/>
  <c r="S518" i="39"/>
  <c r="AI522" i="39"/>
  <c r="AE529" i="39"/>
  <c r="AM531" i="39"/>
  <c r="AI538" i="39"/>
  <c r="AQ540" i="39"/>
  <c r="AQ548" i="39"/>
  <c r="S550" i="39"/>
  <c r="W551" i="39"/>
  <c r="AA552" i="39"/>
  <c r="S558" i="39"/>
  <c r="AA560" i="39"/>
  <c r="AI562" i="39"/>
  <c r="AE569" i="39"/>
  <c r="AM571" i="39"/>
  <c r="AI578" i="39"/>
  <c r="AQ580" i="39"/>
  <c r="S590" i="39"/>
  <c r="AA592" i="39"/>
  <c r="W599" i="39"/>
  <c r="AE601" i="39"/>
  <c r="R511" i="39"/>
  <c r="V520" i="39"/>
  <c r="Z529" i="39"/>
  <c r="AL540" i="39"/>
  <c r="AR549" i="39"/>
  <c r="T559" i="39"/>
  <c r="AB561" i="39"/>
  <c r="X568" i="39"/>
  <c r="AJ571" i="39"/>
  <c r="AF578" i="39"/>
  <c r="AN580" i="39"/>
  <c r="AR589" i="39"/>
  <c r="X592" i="39"/>
  <c r="T599" i="39"/>
  <c r="X600" i="39"/>
  <c r="AF602" i="39"/>
  <c r="AM520" i="39"/>
  <c r="AQ529" i="39"/>
  <c r="S539" i="39"/>
  <c r="Y550" i="39"/>
  <c r="AG552" i="39"/>
  <c r="AC559" i="39"/>
  <c r="Y582" i="39"/>
  <c r="AC591" i="39"/>
  <c r="Y598" i="39"/>
  <c r="AO602" i="39"/>
  <c r="AP508" i="39"/>
  <c r="R518" i="39"/>
  <c r="V551" i="39"/>
  <c r="Z560" i="39"/>
  <c r="AH562" i="39"/>
  <c r="AL571" i="39"/>
  <c r="Z592" i="39"/>
  <c r="AD601" i="39"/>
  <c r="AA511" i="39"/>
  <c r="AQ539" i="39"/>
  <c r="U550" i="39"/>
  <c r="U562" i="39"/>
  <c r="AC568" i="39"/>
  <c r="AC580" i="39"/>
  <c r="AC592" i="39"/>
  <c r="AK598" i="39"/>
  <c r="AP551" i="39"/>
  <c r="AL558" i="39"/>
  <c r="AD572" i="39"/>
  <c r="Z579" i="39"/>
  <c r="AP599" i="39"/>
  <c r="Z510" i="39"/>
  <c r="AD519" i="39"/>
  <c r="AH528" i="39"/>
  <c r="V570" i="39"/>
  <c r="AD588" i="39"/>
  <c r="AG571" i="39"/>
  <c r="AK580" i="39"/>
  <c r="AO589" i="39"/>
  <c r="Q599" i="39"/>
  <c r="AE532" i="39"/>
  <c r="AI541" i="39"/>
  <c r="Y549" i="39"/>
  <c r="Q559" i="39"/>
  <c r="U568" i="39"/>
  <c r="R551" i="39"/>
  <c r="Z569" i="39"/>
  <c r="AH532" i="39"/>
  <c r="AD558" i="39"/>
  <c r="AC602" i="39"/>
  <c r="AE508" i="39"/>
  <c r="Q551" i="39"/>
  <c r="AK560" i="39"/>
  <c r="AO569" i="39"/>
  <c r="Q579" i="39"/>
  <c r="U588" i="39"/>
  <c r="AD531" i="39"/>
  <c r="AL509" i="39"/>
  <c r="AP601" i="39"/>
  <c r="AI509" i="39"/>
  <c r="AM518" i="39"/>
  <c r="U552" i="39"/>
  <c r="Y561" i="39"/>
  <c r="Q571" i="39"/>
  <c r="U580" i="39"/>
  <c r="Y589" i="39"/>
  <c r="AC598" i="39"/>
  <c r="V560" i="39"/>
  <c r="AD578" i="39"/>
  <c r="Z549" i="39"/>
  <c r="AC570" i="39"/>
  <c r="AG579" i="39"/>
  <c r="AK588" i="39"/>
  <c r="W522" i="39"/>
  <c r="AA531" i="39"/>
  <c r="AE540" i="39"/>
  <c r="AJ548" i="39"/>
  <c r="AC558" i="39"/>
  <c r="AK592" i="39"/>
  <c r="AO601" i="39"/>
  <c r="AL548" i="39"/>
  <c r="R528" i="39"/>
  <c r="AL592" i="39"/>
  <c r="AD539" i="39"/>
  <c r="AP510" i="39"/>
  <c r="AD602" i="39"/>
  <c r="AP561" i="39"/>
  <c r="V580" i="39"/>
  <c r="AD598" i="39"/>
  <c r="AP549" i="39"/>
  <c r="V568" i="39"/>
  <c r="AD582" i="39"/>
  <c r="AL600" i="39"/>
  <c r="V521" i="39"/>
  <c r="V529" i="39"/>
  <c r="AL552" i="39"/>
  <c r="R571" i="39"/>
  <c r="Z589" i="39"/>
  <c r="R559" i="39"/>
  <c r="AH591" i="39"/>
  <c r="S608" i="39"/>
  <c r="AI608" i="39"/>
  <c r="W609" i="39"/>
  <c r="AM609" i="39"/>
  <c r="AA610" i="39"/>
  <c r="AQ610" i="39"/>
  <c r="AE611" i="39"/>
  <c r="S612" i="39"/>
  <c r="AI612" i="39"/>
  <c r="AA618" i="39"/>
  <c r="AQ618" i="39"/>
  <c r="AE619" i="39"/>
  <c r="S620" i="39"/>
  <c r="AI620" i="39"/>
  <c r="W621" i="39"/>
  <c r="AM621" i="39"/>
  <c r="AA622" i="39"/>
  <c r="AQ622" i="39"/>
  <c r="S628" i="39"/>
  <c r="AI628" i="39"/>
  <c r="W629" i="39"/>
  <c r="AM629" i="39"/>
  <c r="AA630" i="39"/>
  <c r="AQ630" i="39"/>
  <c r="AE631" i="39"/>
  <c r="S632" i="39"/>
  <c r="AI632" i="39"/>
  <c r="AA638" i="39"/>
  <c r="AQ638" i="39"/>
  <c r="AE639" i="39"/>
  <c r="S640" i="39"/>
  <c r="AI640" i="39"/>
  <c r="W641" i="39"/>
  <c r="AM641" i="39"/>
  <c r="AA642" i="39"/>
  <c r="AQ642" i="39"/>
  <c r="AF608" i="39"/>
  <c r="T609" i="39"/>
  <c r="AJ609" i="39"/>
  <c r="X610" i="39"/>
  <c r="AN610" i="39"/>
  <c r="AB611" i="39"/>
  <c r="AR611" i="39"/>
  <c r="AF612" i="39"/>
  <c r="X618" i="39"/>
  <c r="AN618" i="39"/>
  <c r="AB619" i="39"/>
  <c r="AR619" i="39"/>
  <c r="AF620" i="39"/>
  <c r="T621" i="39"/>
  <c r="AJ621" i="39"/>
  <c r="X622" i="39"/>
  <c r="AN622" i="39"/>
  <c r="AF628" i="39"/>
  <c r="T629" i="39"/>
  <c r="AJ629" i="39"/>
  <c r="X630" i="39"/>
  <c r="AN630" i="39"/>
  <c r="AB631" i="39"/>
  <c r="AR631" i="39"/>
  <c r="AF632" i="39"/>
  <c r="X638" i="39"/>
  <c r="AN638" i="39"/>
  <c r="AB639" i="39"/>
  <c r="AR639" i="39"/>
  <c r="AF640" i="39"/>
  <c r="T641" i="39"/>
  <c r="AJ641" i="39"/>
  <c r="X642" i="39"/>
  <c r="AN642" i="39"/>
  <c r="AF648" i="39"/>
  <c r="T649" i="39"/>
  <c r="AJ649" i="39"/>
  <c r="X650" i="39"/>
  <c r="AN650" i="39"/>
  <c r="AB651" i="39"/>
  <c r="AR651" i="39"/>
  <c r="AF652" i="39"/>
  <c r="Q608" i="39"/>
  <c r="U609" i="39"/>
  <c r="Y610" i="39"/>
  <c r="AC611" i="39"/>
  <c r="AG612" i="39"/>
  <c r="Y618" i="39"/>
  <c r="AC619" i="39"/>
  <c r="AG620" i="39"/>
  <c r="AK621" i="39"/>
  <c r="AO622" i="39"/>
  <c r="AG628" i="39"/>
  <c r="AK629" i="39"/>
  <c r="AO630" i="39"/>
  <c r="Q632" i="39"/>
  <c r="AO638" i="39"/>
  <c r="Q640" i="39"/>
  <c r="U641" i="39"/>
  <c r="Y642" i="39"/>
  <c r="Y648" i="39"/>
  <c r="R649" i="39"/>
  <c r="AM649" i="39"/>
  <c r="AG650" i="39"/>
  <c r="Z651" i="39"/>
  <c r="S652" i="39"/>
  <c r="AO652" i="39"/>
  <c r="Y658" i="39"/>
  <c r="AO658" i="39"/>
  <c r="AC659" i="39"/>
  <c r="Q660" i="39"/>
  <c r="AG660" i="39"/>
  <c r="U661" i="39"/>
  <c r="AK661" i="39"/>
  <c r="Y662" i="39"/>
  <c r="AO662" i="39"/>
  <c r="Q668" i="39"/>
  <c r="AG668" i="39"/>
  <c r="U669" i="39"/>
  <c r="AK669" i="39"/>
  <c r="Y670" i="39"/>
  <c r="AO670" i="39"/>
  <c r="AC671" i="39"/>
  <c r="Q672" i="39"/>
  <c r="AG672" i="39"/>
  <c r="Y678" i="39"/>
  <c r="AO678" i="39"/>
  <c r="AC679" i="39"/>
  <c r="Q680" i="39"/>
  <c r="AG680" i="39"/>
  <c r="U681" i="39"/>
  <c r="AK681" i="39"/>
  <c r="Y682" i="39"/>
  <c r="AO682" i="39"/>
  <c r="Q688" i="39"/>
  <c r="AG688" i="39"/>
  <c r="U689" i="39"/>
  <c r="AK689" i="39"/>
  <c r="Y690" i="39"/>
  <c r="AO690" i="39"/>
  <c r="AC691" i="39"/>
  <c r="Q692" i="39"/>
  <c r="AG692" i="39"/>
  <c r="Y698" i="39"/>
  <c r="AO698" i="39"/>
  <c r="AC699" i="39"/>
  <c r="Q700" i="39"/>
  <c r="AG700" i="39"/>
  <c r="U701" i="39"/>
  <c r="AK701" i="39"/>
  <c r="Y702" i="39"/>
  <c r="AO702" i="39"/>
  <c r="AP608" i="39"/>
  <c r="R610" i="39"/>
  <c r="V611" i="39"/>
  <c r="Z612" i="39"/>
  <c r="R618" i="39"/>
  <c r="V619" i="39"/>
  <c r="Z620" i="39"/>
  <c r="AD621" i="39"/>
  <c r="AH622" i="39"/>
  <c r="Z628" i="39"/>
  <c r="AD629" i="39"/>
  <c r="AH630" i="39"/>
  <c r="AL631" i="39"/>
  <c r="AP632" i="39"/>
  <c r="AH638" i="39"/>
  <c r="AL639" i="39"/>
  <c r="AP640" i="39"/>
  <c r="R642" i="39"/>
  <c r="U648" i="39"/>
  <c r="AP648" i="39"/>
  <c r="AI649" i="39"/>
  <c r="AC650" i="39"/>
  <c r="V651" i="39"/>
  <c r="AQ651" i="39"/>
  <c r="AK652" i="39"/>
  <c r="V658" i="39"/>
  <c r="AL658" i="39"/>
  <c r="Z659" i="39"/>
  <c r="AP659" i="39"/>
  <c r="AD660" i="39"/>
  <c r="R661" i="39"/>
  <c r="AH661" i="39"/>
  <c r="V662" i="39"/>
  <c r="AL662" i="39"/>
  <c r="AD668" i="39"/>
  <c r="R669" i="39"/>
  <c r="AH669" i="39"/>
  <c r="V670" i="39"/>
  <c r="AL670" i="39"/>
  <c r="Z671" i="39"/>
  <c r="AP671" i="39"/>
  <c r="AD672" i="39"/>
  <c r="V678" i="39"/>
  <c r="AL678" i="39"/>
  <c r="Z679" i="39"/>
  <c r="AP679" i="39"/>
  <c r="AD680" i="39"/>
  <c r="R681" i="39"/>
  <c r="AH681" i="39"/>
  <c r="V682" i="39"/>
  <c r="AL682" i="39"/>
  <c r="AD688" i="39"/>
  <c r="R689" i="39"/>
  <c r="AH689" i="39"/>
  <c r="V690" i="39"/>
  <c r="AL690" i="39"/>
  <c r="Z691" i="39"/>
  <c r="AP691" i="39"/>
  <c r="AD692" i="39"/>
  <c r="V698" i="39"/>
  <c r="AL698" i="39"/>
  <c r="Z699" i="39"/>
  <c r="AP699" i="39"/>
  <c r="AD700" i="39"/>
  <c r="R701" i="39"/>
  <c r="AH701" i="39"/>
  <c r="V702" i="39"/>
  <c r="AL702" i="39"/>
  <c r="W608" i="39"/>
  <c r="AM608" i="39"/>
  <c r="AA609" i="39"/>
  <c r="AQ609" i="39"/>
  <c r="AE610" i="39"/>
  <c r="S611" i="39"/>
  <c r="AI611" i="39"/>
  <c r="W612" i="39"/>
  <c r="AM612" i="39"/>
  <c r="AE618" i="39"/>
  <c r="S619" i="39"/>
  <c r="AI619" i="39"/>
  <c r="W620" i="39"/>
  <c r="AM620" i="39"/>
  <c r="AA621" i="39"/>
  <c r="AQ621" i="39"/>
  <c r="AE622" i="39"/>
  <c r="W628" i="39"/>
  <c r="AM628" i="39"/>
  <c r="AA629" i="39"/>
  <c r="AQ629" i="39"/>
  <c r="AE630" i="39"/>
  <c r="S631" i="39"/>
  <c r="AI631" i="39"/>
  <c r="W632" i="39"/>
  <c r="AM632" i="39"/>
  <c r="AE638" i="39"/>
  <c r="S639" i="39"/>
  <c r="AI639" i="39"/>
  <c r="W640" i="39"/>
  <c r="AM640" i="39"/>
  <c r="AA641" i="39"/>
  <c r="AQ641" i="39"/>
  <c r="AE642" i="39"/>
  <c r="T608" i="39"/>
  <c r="AJ608" i="39"/>
  <c r="X609" i="39"/>
  <c r="AN609" i="39"/>
  <c r="AB610" i="39"/>
  <c r="AR610" i="39"/>
  <c r="AF611" i="39"/>
  <c r="T612" i="39"/>
  <c r="AJ612" i="39"/>
  <c r="AB618" i="39"/>
  <c r="AR618" i="39"/>
  <c r="AF619" i="39"/>
  <c r="T620" i="39"/>
  <c r="AJ620" i="39"/>
  <c r="X621" i="39"/>
  <c r="AN621" i="39"/>
  <c r="AB622" i="39"/>
  <c r="AR622" i="39"/>
  <c r="T628" i="39"/>
  <c r="AJ628" i="39"/>
  <c r="X629" i="39"/>
  <c r="AN629" i="39"/>
  <c r="AB630" i="39"/>
  <c r="AR630" i="39"/>
  <c r="AF631" i="39"/>
  <c r="T632" i="39"/>
  <c r="AJ632" i="39"/>
  <c r="AB638" i="39"/>
  <c r="AR638" i="39"/>
  <c r="AF639" i="39"/>
  <c r="T640" i="39"/>
  <c r="AJ640" i="39"/>
  <c r="X641" i="39"/>
  <c r="AN641" i="39"/>
  <c r="AB642" i="39"/>
  <c r="AR642" i="39"/>
  <c r="T648" i="39"/>
  <c r="AJ648" i="39"/>
  <c r="X649" i="39"/>
  <c r="AN649" i="39"/>
  <c r="AB650" i="39"/>
  <c r="AR650" i="39"/>
  <c r="AF651" i="39"/>
  <c r="T652" i="39"/>
  <c r="AJ652" i="39"/>
  <c r="Y608" i="39"/>
  <c r="AC609" i="39"/>
  <c r="AG610" i="39"/>
  <c r="AK611" i="39"/>
  <c r="AO612" i="39"/>
  <c r="AG618" i="39"/>
  <c r="AK619" i="39"/>
  <c r="AO620" i="39"/>
  <c r="Q622" i="39"/>
  <c r="AO628" i="39"/>
  <c r="Q630" i="39"/>
  <c r="U631" i="39"/>
  <c r="Y632" i="39"/>
  <c r="Q638" i="39"/>
  <c r="U639" i="39"/>
  <c r="Y640" i="39"/>
  <c r="AC641" i="39"/>
  <c r="AG642" i="39"/>
  <c r="AD648" i="39"/>
  <c r="W649" i="39"/>
  <c r="Q650" i="39"/>
  <c r="AL650" i="39"/>
  <c r="AE651" i="39"/>
  <c r="Y652" i="39"/>
  <c r="AC658" i="39"/>
  <c r="Q659" i="39"/>
  <c r="AG659" i="39"/>
  <c r="U660" i="39"/>
  <c r="AK660" i="39"/>
  <c r="Y661" i="39"/>
  <c r="AO661" i="39"/>
  <c r="AC662" i="39"/>
  <c r="U668" i="39"/>
  <c r="AK668" i="39"/>
  <c r="Y669" i="39"/>
  <c r="AO669" i="39"/>
  <c r="AC670" i="39"/>
  <c r="Q671" i="39"/>
  <c r="AG671" i="39"/>
  <c r="U672" i="39"/>
  <c r="AK672" i="39"/>
  <c r="AC678" i="39"/>
  <c r="Q679" i="39"/>
  <c r="AG679" i="39"/>
  <c r="U680" i="39"/>
  <c r="AK680" i="39"/>
  <c r="Y681" i="39"/>
  <c r="AO681" i="39"/>
  <c r="AC682" i="39"/>
  <c r="U688" i="39"/>
  <c r="AK688" i="39"/>
  <c r="Y689" i="39"/>
  <c r="AO689" i="39"/>
  <c r="AC690" i="39"/>
  <c r="Q691" i="39"/>
  <c r="AG691" i="39"/>
  <c r="U692" i="39"/>
  <c r="AK692" i="39"/>
  <c r="AC698" i="39"/>
  <c r="Q699" i="39"/>
  <c r="AG699" i="39"/>
  <c r="U700" i="39"/>
  <c r="AK700" i="39"/>
  <c r="Y701" i="39"/>
  <c r="AO701" i="39"/>
  <c r="AC702" i="39"/>
  <c r="R608" i="39"/>
  <c r="V609" i="39"/>
  <c r="Z610" i="39"/>
  <c r="AD611" i="39"/>
  <c r="AH612" i="39"/>
  <c r="Z618" i="39"/>
  <c r="AD619" i="39"/>
  <c r="AH620" i="39"/>
  <c r="AL621" i="39"/>
  <c r="AP622" i="39"/>
  <c r="AH628" i="39"/>
  <c r="AL629" i="39"/>
  <c r="AP630" i="39"/>
  <c r="R632" i="39"/>
  <c r="AP638" i="39"/>
  <c r="R640" i="39"/>
  <c r="V641" i="39"/>
  <c r="Z642" i="39"/>
  <c r="Z648" i="39"/>
  <c r="S649" i="39"/>
  <c r="AO649" i="39"/>
  <c r="AH650" i="39"/>
  <c r="AA651" i="39"/>
  <c r="U652" i="39"/>
  <c r="AP652" i="39"/>
  <c r="Z658" i="39"/>
  <c r="AP658" i="39"/>
  <c r="AD659" i="39"/>
  <c r="R660" i="39"/>
  <c r="AH660" i="39"/>
  <c r="V661" i="39"/>
  <c r="AL661" i="39"/>
  <c r="Z662" i="39"/>
  <c r="AP662" i="39"/>
  <c r="R668" i="39"/>
  <c r="AH668" i="39"/>
  <c r="V669" i="39"/>
  <c r="AL669" i="39"/>
  <c r="Z670" i="39"/>
  <c r="AP670" i="39"/>
  <c r="AD671" i="39"/>
  <c r="R672" i="39"/>
  <c r="AH672" i="39"/>
  <c r="Z678" i="39"/>
  <c r="AP678" i="39"/>
  <c r="AD679" i="39"/>
  <c r="R680" i="39"/>
  <c r="AH680" i="39"/>
  <c r="V681" i="39"/>
  <c r="AL681" i="39"/>
  <c r="Z682" i="39"/>
  <c r="AP682" i="39"/>
  <c r="R688" i="39"/>
  <c r="AH688" i="39"/>
  <c r="V689" i="39"/>
  <c r="AL689" i="39"/>
  <c r="Z690" i="39"/>
  <c r="AP690" i="39"/>
  <c r="AD691" i="39"/>
  <c r="R692" i="39"/>
  <c r="AH692" i="39"/>
  <c r="Z698" i="39"/>
  <c r="AP698" i="39"/>
  <c r="AD699" i="39"/>
  <c r="R700" i="39"/>
  <c r="AH700" i="39"/>
  <c r="V701" i="39"/>
  <c r="AL701" i="39"/>
  <c r="Z702" i="39"/>
  <c r="AP702" i="39"/>
  <c r="Q609" i="39"/>
  <c r="Y611" i="39"/>
  <c r="U618" i="39"/>
  <c r="AC620" i="39"/>
  <c r="AK622" i="39"/>
  <c r="AG629" i="39"/>
  <c r="AO631" i="39"/>
  <c r="AK638" i="39"/>
  <c r="Q641" i="39"/>
  <c r="V648" i="39"/>
  <c r="AK649" i="39"/>
  <c r="W651" i="39"/>
  <c r="AL652" i="39"/>
  <c r="AM658" i="39"/>
  <c r="AQ659" i="39"/>
  <c r="S661" i="39"/>
  <c r="W662" i="39"/>
  <c r="S669" i="39"/>
  <c r="W670" i="39"/>
  <c r="AA671" i="39"/>
  <c r="AE672" i="39"/>
  <c r="W678" i="39"/>
  <c r="AA679" i="39"/>
  <c r="AE680" i="39"/>
  <c r="AI681" i="39"/>
  <c r="AM682" i="39"/>
  <c r="AE688" i="39"/>
  <c r="AI689" i="39"/>
  <c r="AM690" i="39"/>
  <c r="AQ691" i="39"/>
  <c r="AM698" i="39"/>
  <c r="AQ699" i="39"/>
  <c r="S701" i="39"/>
  <c r="W702" i="39"/>
  <c r="AE608" i="39"/>
  <c r="AI609" i="39"/>
  <c r="AM610" i="39"/>
  <c r="AQ611" i="39"/>
  <c r="AM618" i="39"/>
  <c r="AQ619" i="39"/>
  <c r="S621" i="39"/>
  <c r="W622" i="39"/>
  <c r="S629" i="39"/>
  <c r="W630" i="39"/>
  <c r="AA631" i="39"/>
  <c r="AE632" i="39"/>
  <c r="W638" i="39"/>
  <c r="AA639" i="39"/>
  <c r="AE640" i="39"/>
  <c r="AI641" i="39"/>
  <c r="AM642" i="39"/>
  <c r="AB608" i="39"/>
  <c r="AF609" i="39"/>
  <c r="AJ610" i="39"/>
  <c r="AN611" i="39"/>
  <c r="AR612" i="39"/>
  <c r="AJ618" i="39"/>
  <c r="AN619" i="39"/>
  <c r="AR620" i="39"/>
  <c r="T622" i="39"/>
  <c r="AR628" i="39"/>
  <c r="T630" i="39"/>
  <c r="X631" i="39"/>
  <c r="AB632" i="39"/>
  <c r="T638" i="39"/>
  <c r="X639" i="39"/>
  <c r="AB640" i="39"/>
  <c r="AF641" i="39"/>
  <c r="AJ642" i="39"/>
  <c r="AB648" i="39"/>
  <c r="AF649" i="39"/>
  <c r="AJ650" i="39"/>
  <c r="AN651" i="39"/>
  <c r="AR652" i="39"/>
  <c r="Q610" i="39"/>
  <c r="Y612" i="39"/>
  <c r="U619" i="39"/>
  <c r="AC621" i="39"/>
  <c r="Y628" i="39"/>
  <c r="AG630" i="39"/>
  <c r="AO632" i="39"/>
  <c r="AK639" i="39"/>
  <c r="Q642" i="39"/>
  <c r="AO648" i="39"/>
  <c r="AA650" i="39"/>
  <c r="AP651" i="39"/>
  <c r="U658" i="39"/>
  <c r="Y659" i="39"/>
  <c r="AC660" i="39"/>
  <c r="AG661" i="39"/>
  <c r="AK662" i="39"/>
  <c r="AC668" i="39"/>
  <c r="AG669" i="39"/>
  <c r="AK670" i="39"/>
  <c r="AO671" i="39"/>
  <c r="AK678" i="39"/>
  <c r="AO679" i="39"/>
  <c r="Q681" i="39"/>
  <c r="U682" i="39"/>
  <c r="Q689" i="39"/>
  <c r="U690" i="39"/>
  <c r="Y691" i="39"/>
  <c r="AC692" i="39"/>
  <c r="U698" i="39"/>
  <c r="Y699" i="39"/>
  <c r="AC700" i="39"/>
  <c r="AG701" i="39"/>
  <c r="AK702" i="39"/>
  <c r="AH608" i="39"/>
  <c r="AP610" i="39"/>
  <c r="R620" i="39"/>
  <c r="Z622" i="39"/>
  <c r="V629" i="39"/>
  <c r="AD631" i="39"/>
  <c r="Z638" i="39"/>
  <c r="AH640" i="39"/>
  <c r="AP642" i="39"/>
  <c r="AD649" i="39"/>
  <c r="Q651" i="39"/>
  <c r="AE652" i="39"/>
  <c r="AH658" i="39"/>
  <c r="AL659" i="39"/>
  <c r="AP660" i="39"/>
  <c r="R662" i="39"/>
  <c r="AP668" i="39"/>
  <c r="R670" i="39"/>
  <c r="V671" i="39"/>
  <c r="Z672" i="39"/>
  <c r="R678" i="39"/>
  <c r="V679" i="39"/>
  <c r="Z680" i="39"/>
  <c r="AD681" i="39"/>
  <c r="AH682" i="39"/>
  <c r="Z688" i="39"/>
  <c r="AD689" i="39"/>
  <c r="AH690" i="39"/>
  <c r="AL691" i="39"/>
  <c r="AP692" i="39"/>
  <c r="AH698" i="39"/>
  <c r="AL699" i="39"/>
  <c r="AP700" i="39"/>
  <c r="R702" i="39"/>
  <c r="AC608" i="39"/>
  <c r="AO611" i="39"/>
  <c r="Q621" i="39"/>
  <c r="U630" i="39"/>
  <c r="Y639" i="39"/>
  <c r="U642" i="39"/>
  <c r="AQ648" i="39"/>
  <c r="AO650" i="39"/>
  <c r="AA659" i="39"/>
  <c r="AM660" i="39"/>
  <c r="AE662" i="39"/>
  <c r="AE668" i="39"/>
  <c r="AQ669" i="39"/>
  <c r="AI671" i="39"/>
  <c r="S679" i="39"/>
  <c r="AM680" i="39"/>
  <c r="W682" i="39"/>
  <c r="W688" i="39"/>
  <c r="AQ689" i="39"/>
  <c r="AA691" i="39"/>
  <c r="AM692" i="39"/>
  <c r="S699" i="39"/>
  <c r="AE700" i="39"/>
  <c r="AQ701" i="39"/>
  <c r="AH609" i="39"/>
  <c r="AP611" i="39"/>
  <c r="AL618" i="39"/>
  <c r="R621" i="39"/>
  <c r="V630" i="39"/>
  <c r="AD632" i="39"/>
  <c r="Z639" i="39"/>
  <c r="AH641" i="39"/>
  <c r="AH648" i="39"/>
  <c r="U650" i="39"/>
  <c r="AI651" i="39"/>
  <c r="T659" i="39"/>
  <c r="X660" i="39"/>
  <c r="AB661" i="39"/>
  <c r="AF662" i="39"/>
  <c r="X668" i="39"/>
  <c r="AB669" i="39"/>
  <c r="AF670" i="39"/>
  <c r="AJ671" i="39"/>
  <c r="AN672" i="39"/>
  <c r="AF678" i="39"/>
  <c r="AJ679" i="39"/>
  <c r="AN680" i="39"/>
  <c r="AR681" i="39"/>
  <c r="AN688" i="39"/>
  <c r="AR689" i="39"/>
  <c r="T691" i="39"/>
  <c r="X692" i="39"/>
  <c r="T699" i="39"/>
  <c r="X700" i="39"/>
  <c r="AB701" i="39"/>
  <c r="AF702" i="39"/>
  <c r="AQ608" i="39"/>
  <c r="S610" i="39"/>
  <c r="W611" i="39"/>
  <c r="AA612" i="39"/>
  <c r="S618" i="39"/>
  <c r="W619" i="39"/>
  <c r="AA620" i="39"/>
  <c r="AE621" i="39"/>
  <c r="AI622" i="39"/>
  <c r="AA628" i="39"/>
  <c r="AE629" i="39"/>
  <c r="AI630" i="39"/>
  <c r="AM631" i="39"/>
  <c r="AQ632" i="39"/>
  <c r="AI638" i="39"/>
  <c r="AM639" i="39"/>
  <c r="AQ640" i="39"/>
  <c r="S642" i="39"/>
  <c r="AN608" i="39"/>
  <c r="AR609" i="39"/>
  <c r="T611" i="39"/>
  <c r="X612" i="39"/>
  <c r="T619" i="39"/>
  <c r="X620" i="39"/>
  <c r="AB621" i="39"/>
  <c r="AF622" i="39"/>
  <c r="X628" i="39"/>
  <c r="AB629" i="39"/>
  <c r="AF630" i="39"/>
  <c r="AJ631" i="39"/>
  <c r="AN632" i="39"/>
  <c r="AF638" i="39"/>
  <c r="AJ639" i="39"/>
  <c r="AN640" i="39"/>
  <c r="AR641" i="39"/>
  <c r="AN648" i="39"/>
  <c r="AR649" i="39"/>
  <c r="T651" i="39"/>
  <c r="X652" i="39"/>
  <c r="AG608" i="39"/>
  <c r="AO610" i="39"/>
  <c r="Q620" i="39"/>
  <c r="Y622" i="39"/>
  <c r="U629" i="39"/>
  <c r="AC631" i="39"/>
  <c r="Y638" i="39"/>
  <c r="AG640" i="39"/>
  <c r="AO642" i="39"/>
  <c r="AC649" i="39"/>
  <c r="AQ650" i="39"/>
  <c r="AD652" i="39"/>
  <c r="AG658" i="39"/>
  <c r="AK659" i="39"/>
  <c r="AO660" i="39"/>
  <c r="Q662" i="39"/>
  <c r="AO668" i="39"/>
  <c r="Q670" i="39"/>
  <c r="U671" i="39"/>
  <c r="Y672" i="39"/>
  <c r="Q678" i="39"/>
  <c r="U679" i="39"/>
  <c r="Y680" i="39"/>
  <c r="AC681" i="39"/>
  <c r="AG682" i="39"/>
  <c r="Y688" i="39"/>
  <c r="AC689" i="39"/>
  <c r="AG690" i="39"/>
  <c r="AK691" i="39"/>
  <c r="AO692" i="39"/>
  <c r="AG698" i="39"/>
  <c r="AK699" i="39"/>
  <c r="AO700" i="39"/>
  <c r="Q702" i="39"/>
  <c r="AD609" i="39"/>
  <c r="AL611" i="39"/>
  <c r="AH618" i="39"/>
  <c r="AP620" i="39"/>
  <c r="R630" i="39"/>
  <c r="Z632" i="39"/>
  <c r="V639" i="39"/>
  <c r="AD641" i="39"/>
  <c r="AE648" i="39"/>
  <c r="R650" i="39"/>
  <c r="AG651" i="39"/>
  <c r="R659" i="39"/>
  <c r="V660" i="39"/>
  <c r="Z661" i="39"/>
  <c r="AD662" i="39"/>
  <c r="V668" i="39"/>
  <c r="Z669" i="39"/>
  <c r="AD670" i="39"/>
  <c r="AH671" i="39"/>
  <c r="AL672" i="39"/>
  <c r="AD678" i="39"/>
  <c r="AH679" i="39"/>
  <c r="AL680" i="39"/>
  <c r="AP681" i="39"/>
  <c r="AL688" i="39"/>
  <c r="AP689" i="39"/>
  <c r="R691" i="39"/>
  <c r="V692" i="39"/>
  <c r="R699" i="39"/>
  <c r="V700" i="39"/>
  <c r="Z701" i="39"/>
  <c r="AD702" i="39"/>
  <c r="AG609" i="39"/>
  <c r="AC612" i="39"/>
  <c r="AK618" i="39"/>
  <c r="AG621" i="39"/>
  <c r="AK630" i="39"/>
  <c r="AO639" i="39"/>
  <c r="AK642" i="39"/>
  <c r="Z649" i="39"/>
  <c r="AH651" i="39"/>
  <c r="W658" i="39"/>
  <c r="AI659" i="39"/>
  <c r="AA661" i="39"/>
  <c r="AM662" i="39"/>
  <c r="AM668" i="39"/>
  <c r="AE670" i="39"/>
  <c r="AQ671" i="39"/>
  <c r="AI679" i="39"/>
  <c r="S681" i="39"/>
  <c r="AE682" i="39"/>
  <c r="AM688" i="39"/>
  <c r="W690" i="39"/>
  <c r="AI691" i="39"/>
  <c r="AA699" i="39"/>
  <c r="AM700" i="39"/>
  <c r="AE702" i="39"/>
  <c r="V610" i="39"/>
  <c r="AD612" i="39"/>
  <c r="Z619" i="39"/>
  <c r="AH621" i="39"/>
  <c r="AD628" i="39"/>
  <c r="AL630" i="39"/>
  <c r="AP639" i="39"/>
  <c r="V642" i="39"/>
  <c r="Q649" i="39"/>
  <c r="AE650" i="39"/>
  <c r="R652" i="39"/>
  <c r="X658" i="39"/>
  <c r="AB659" i="39"/>
  <c r="AF660" i="39"/>
  <c r="AJ661" i="39"/>
  <c r="AN662" i="39"/>
  <c r="AF668" i="39"/>
  <c r="AJ669" i="39"/>
  <c r="AN670" i="39"/>
  <c r="AR671" i="39"/>
  <c r="AN678" i="39"/>
  <c r="AR679" i="39"/>
  <c r="T681" i="39"/>
  <c r="X682" i="39"/>
  <c r="T689" i="39"/>
  <c r="X690" i="39"/>
  <c r="AB691" i="39"/>
  <c r="AF692" i="39"/>
  <c r="X698" i="39"/>
  <c r="AB699" i="39"/>
  <c r="AF700" i="39"/>
  <c r="AJ701" i="39"/>
  <c r="AN702" i="39"/>
  <c r="Y609" i="39"/>
  <c r="AC618" i="39"/>
  <c r="U632" i="39"/>
  <c r="Y641" i="39"/>
  <c r="AA648" i="39"/>
  <c r="AC651" i="39"/>
  <c r="AQ658" i="39"/>
  <c r="W661" i="39"/>
  <c r="S668" i="39"/>
  <c r="AA670" i="39"/>
  <c r="AI672" i="39"/>
  <c r="AE679" i="39"/>
  <c r="AM681" i="39"/>
  <c r="AI688" i="39"/>
  <c r="AQ690" i="39"/>
  <c r="S700" i="39"/>
  <c r="AA702" i="39"/>
  <c r="AK608" i="39"/>
  <c r="AC622" i="39"/>
  <c r="AG631" i="39"/>
  <c r="AK640" i="39"/>
  <c r="Q648" i="39"/>
  <c r="R651" i="39"/>
  <c r="AI658" i="39"/>
  <c r="AQ660" i="39"/>
  <c r="S670" i="39"/>
  <c r="AA672" i="39"/>
  <c r="W679" i="39"/>
  <c r="AE681" i="39"/>
  <c r="AA688" i="39"/>
  <c r="AI690" i="39"/>
  <c r="AQ692" i="39"/>
  <c r="AM699" i="39"/>
  <c r="S702" i="39"/>
  <c r="V608" i="39"/>
  <c r="AK650" i="39"/>
  <c r="AJ660" i="39"/>
  <c r="AN669" i="39"/>
  <c r="AR678" i="39"/>
  <c r="T688" i="39"/>
  <c r="AJ692" i="39"/>
  <c r="AN701" i="39"/>
  <c r="AG649" i="39"/>
  <c r="AN659" i="39"/>
  <c r="AR668" i="39"/>
  <c r="T678" i="39"/>
  <c r="AJ682" i="39"/>
  <c r="AN691" i="39"/>
  <c r="AR700" i="39"/>
  <c r="AQ649" i="39"/>
  <c r="T660" i="39"/>
  <c r="X669" i="39"/>
  <c r="AB678" i="39"/>
  <c r="AR682" i="39"/>
  <c r="T692" i="39"/>
  <c r="X701" i="39"/>
  <c r="V612" i="39"/>
  <c r="Z621" i="39"/>
  <c r="AD630" i="39"/>
  <c r="AH639" i="39"/>
  <c r="T658" i="39"/>
  <c r="AJ662" i="39"/>
  <c r="AN671" i="39"/>
  <c r="AR680" i="39"/>
  <c r="T690" i="39"/>
  <c r="X699" i="39"/>
  <c r="AE609" i="39"/>
  <c r="AM611" i="39"/>
  <c r="AQ612" i="39"/>
  <c r="AM619" i="39"/>
  <c r="S622" i="39"/>
  <c r="S630" i="39"/>
  <c r="W631" i="39"/>
  <c r="S638" i="39"/>
  <c r="AE641" i="39"/>
  <c r="AI642" i="39"/>
  <c r="X608" i="39"/>
  <c r="AF610" i="39"/>
  <c r="AN612" i="39"/>
  <c r="AJ619" i="39"/>
  <c r="AR621" i="39"/>
  <c r="AN628" i="39"/>
  <c r="T631" i="39"/>
  <c r="X632" i="39"/>
  <c r="X640" i="39"/>
  <c r="AF642" i="39"/>
  <c r="AB649" i="39"/>
  <c r="AJ651" i="39"/>
  <c r="AN652" i="39"/>
  <c r="AK609" i="39"/>
  <c r="Y630" i="39"/>
  <c r="AK641" i="39"/>
  <c r="AI648" i="39"/>
  <c r="V650" i="39"/>
  <c r="Q658" i="39"/>
  <c r="AC661" i="39"/>
  <c r="Y668" i="39"/>
  <c r="AG670" i="39"/>
  <c r="AK671" i="39"/>
  <c r="AG678" i="39"/>
  <c r="AO680" i="39"/>
  <c r="Q690" i="39"/>
  <c r="Y692" i="39"/>
  <c r="Q698" i="39"/>
  <c r="AC701" i="39"/>
  <c r="Z608" i="39"/>
  <c r="AP612" i="39"/>
  <c r="R622" i="39"/>
  <c r="R638" i="39"/>
  <c r="AH642" i="39"/>
  <c r="AM650" i="39"/>
  <c r="AD658" i="39"/>
  <c r="AL660" i="39"/>
  <c r="AP669" i="39"/>
  <c r="V680" i="39"/>
  <c r="AD682" i="39"/>
  <c r="Z689" i="39"/>
  <c r="AH691" i="39"/>
  <c r="AL692" i="39"/>
  <c r="AH699" i="39"/>
  <c r="AP701" i="39"/>
  <c r="Q629" i="39"/>
  <c r="AC632" i="39"/>
  <c r="U638" i="39"/>
  <c r="AD650" i="39"/>
  <c r="S659" i="39"/>
  <c r="AI669" i="39"/>
  <c r="S671" i="39"/>
  <c r="AM678" i="39"/>
  <c r="W680" i="39"/>
  <c r="S691" i="39"/>
  <c r="AE698" i="39"/>
  <c r="AI701" i="39"/>
  <c r="R609" i="39"/>
  <c r="AL622" i="39"/>
  <c r="AH629" i="39"/>
  <c r="AL638" i="39"/>
  <c r="W648" i="39"/>
  <c r="AM652" i="39"/>
  <c r="AR659" i="39"/>
  <c r="X670" i="39"/>
  <c r="AF680" i="39"/>
  <c r="AN690" i="39"/>
  <c r="T701" i="39"/>
  <c r="S609" i="39"/>
  <c r="W610" i="39"/>
  <c r="AA611" i="39"/>
  <c r="AE612" i="39"/>
  <c r="W618" i="39"/>
  <c r="AA619" i="39"/>
  <c r="AE620" i="39"/>
  <c r="AI621" i="39"/>
  <c r="AM622" i="39"/>
  <c r="AE628" i="39"/>
  <c r="AI629" i="39"/>
  <c r="AM630" i="39"/>
  <c r="AQ631" i="39"/>
  <c r="AM638" i="39"/>
  <c r="AQ639" i="39"/>
  <c r="S641" i="39"/>
  <c r="W642" i="39"/>
  <c r="AR608" i="39"/>
  <c r="T610" i="39"/>
  <c r="X611" i="39"/>
  <c r="AB612" i="39"/>
  <c r="T618" i="39"/>
  <c r="X619" i="39"/>
  <c r="AB620" i="39"/>
  <c r="AF621" i="39"/>
  <c r="AJ622" i="39"/>
  <c r="AB628" i="39"/>
  <c r="AF629" i="39"/>
  <c r="AJ630" i="39"/>
  <c r="AN631" i="39"/>
  <c r="AR632" i="39"/>
  <c r="AJ638" i="39"/>
  <c r="AN639" i="39"/>
  <c r="AR640" i="39"/>
  <c r="T642" i="39"/>
  <c r="AR648" i="39"/>
  <c r="T650" i="39"/>
  <c r="X651" i="39"/>
  <c r="AB652" i="39"/>
  <c r="AO608" i="39"/>
  <c r="U611" i="39"/>
  <c r="Q618" i="39"/>
  <c r="Y620" i="39"/>
  <c r="AG622" i="39"/>
  <c r="AC629" i="39"/>
  <c r="AK631" i="39"/>
  <c r="AG638" i="39"/>
  <c r="AO640" i="39"/>
  <c r="S648" i="39"/>
  <c r="AH649" i="39"/>
  <c r="U651" i="39"/>
  <c r="AI652" i="39"/>
  <c r="AK658" i="39"/>
  <c r="AO659" i="39"/>
  <c r="Q661" i="39"/>
  <c r="U662" i="39"/>
  <c r="Q669" i="39"/>
  <c r="U670" i="39"/>
  <c r="Y671" i="39"/>
  <c r="AC672" i="39"/>
  <c r="U678" i="39"/>
  <c r="Y679" i="39"/>
  <c r="AC680" i="39"/>
  <c r="AG681" i="39"/>
  <c r="AK682" i="39"/>
  <c r="AC688" i="39"/>
  <c r="AG689" i="39"/>
  <c r="AK690" i="39"/>
  <c r="AO691" i="39"/>
  <c r="AK698" i="39"/>
  <c r="AO699" i="39"/>
  <c r="Q701" i="39"/>
  <c r="U702" i="39"/>
  <c r="AL609" i="39"/>
  <c r="R612" i="39"/>
  <c r="AP618" i="39"/>
  <c r="V621" i="39"/>
  <c r="R628" i="39"/>
  <c r="Z630" i="39"/>
  <c r="AH632" i="39"/>
  <c r="AD639" i="39"/>
  <c r="AL641" i="39"/>
  <c r="AK648" i="39"/>
  <c r="W650" i="39"/>
  <c r="AL651" i="39"/>
  <c r="R658" i="39"/>
  <c r="V659" i="39"/>
  <c r="Z660" i="39"/>
  <c r="AD661" i="39"/>
  <c r="AH662" i="39"/>
  <c r="Z668" i="39"/>
  <c r="AD669" i="39"/>
  <c r="AH670" i="39"/>
  <c r="AL671" i="39"/>
  <c r="AP672" i="39"/>
  <c r="AH678" i="39"/>
  <c r="AL679" i="39"/>
  <c r="AP680" i="39"/>
  <c r="R682" i="39"/>
  <c r="AP688" i="39"/>
  <c r="R690" i="39"/>
  <c r="V691" i="39"/>
  <c r="Z692" i="39"/>
  <c r="R698" i="39"/>
  <c r="V699" i="39"/>
  <c r="Z700" i="39"/>
  <c r="AD701" i="39"/>
  <c r="AH702" i="39"/>
  <c r="U610" i="39"/>
  <c r="Y619" i="39"/>
  <c r="U622" i="39"/>
  <c r="AC628" i="39"/>
  <c r="Y631" i="39"/>
  <c r="AC640" i="39"/>
  <c r="S650" i="39"/>
  <c r="Q652" i="39"/>
  <c r="AE658" i="39"/>
  <c r="W660" i="39"/>
  <c r="AI661" i="39"/>
  <c r="AA669" i="39"/>
  <c r="AM670" i="39"/>
  <c r="W672" i="39"/>
  <c r="AE678" i="39"/>
  <c r="AQ679" i="39"/>
  <c r="AA681" i="39"/>
  <c r="S689" i="39"/>
  <c r="AE690" i="39"/>
  <c r="W692" i="39"/>
  <c r="W698" i="39"/>
  <c r="AI699" i="39"/>
  <c r="AA701" i="39"/>
  <c r="AM702" i="39"/>
  <c r="AD608" i="39"/>
  <c r="AL610" i="39"/>
  <c r="AP619" i="39"/>
  <c r="V622" i="39"/>
  <c r="R629" i="39"/>
  <c r="Z631" i="39"/>
  <c r="V638" i="39"/>
  <c r="AD640" i="39"/>
  <c r="AL642" i="39"/>
  <c r="AA649" i="39"/>
  <c r="AP650" i="39"/>
  <c r="AC652" i="39"/>
  <c r="AF658" i="39"/>
  <c r="AJ659" i="39"/>
  <c r="AN660" i="39"/>
  <c r="AR661" i="39"/>
  <c r="AN668" i="39"/>
  <c r="AR669" i="39"/>
  <c r="T671" i="39"/>
  <c r="X672" i="39"/>
  <c r="T679" i="39"/>
  <c r="X680" i="39"/>
  <c r="AB681" i="39"/>
  <c r="AF682" i="39"/>
  <c r="X688" i="39"/>
  <c r="AB689" i="39"/>
  <c r="AF690" i="39"/>
  <c r="AJ691" i="39"/>
  <c r="AN692" i="39"/>
  <c r="AF698" i="39"/>
  <c r="AJ699" i="39"/>
  <c r="AN700" i="39"/>
  <c r="AR701" i="39"/>
  <c r="AC610" i="39"/>
  <c r="AG619" i="39"/>
  <c r="AK628" i="39"/>
  <c r="AC642" i="39"/>
  <c r="U649" i="39"/>
  <c r="V652" i="39"/>
  <c r="AE659" i="39"/>
  <c r="AM661" i="39"/>
  <c r="AI668" i="39"/>
  <c r="AQ670" i="39"/>
  <c r="S680" i="39"/>
  <c r="AA682" i="39"/>
  <c r="W689" i="39"/>
  <c r="AE691" i="39"/>
  <c r="AA698" i="39"/>
  <c r="AI700" i="39"/>
  <c r="AQ702" i="39"/>
  <c r="AO609" i="39"/>
  <c r="Q619" i="39"/>
  <c r="U628" i="39"/>
  <c r="AK632" i="39"/>
  <c r="AO641" i="39"/>
  <c r="AL648" i="39"/>
  <c r="AM651" i="39"/>
  <c r="W659" i="39"/>
  <c r="AE661" i="39"/>
  <c r="AA668" i="39"/>
  <c r="AI670" i="39"/>
  <c r="AQ672" i="39"/>
  <c r="AM679" i="39"/>
  <c r="S682" i="39"/>
  <c r="AQ688" i="39"/>
  <c r="W691" i="39"/>
  <c r="S698" i="39"/>
  <c r="AA700" i="39"/>
  <c r="AI702" i="39"/>
  <c r="AD610" i="39"/>
  <c r="AH619" i="39"/>
  <c r="AL628" i="39"/>
  <c r="W652" i="39"/>
  <c r="AN661" i="39"/>
  <c r="AR670" i="39"/>
  <c r="T680" i="39"/>
  <c r="X689" i="39"/>
  <c r="AB698" i="39"/>
  <c r="AR702" i="39"/>
  <c r="AL608" i="39"/>
  <c r="S651" i="39"/>
  <c r="AR660" i="39"/>
  <c r="T670" i="39"/>
  <c r="X679" i="39"/>
  <c r="AB688" i="39"/>
  <c r="AR692" i="39"/>
  <c r="T702" i="39"/>
  <c r="Z609" i="39"/>
  <c r="AD618" i="39"/>
  <c r="AD651" i="39"/>
  <c r="X661" i="39"/>
  <c r="AB670" i="39"/>
  <c r="AF679" i="39"/>
  <c r="AJ688" i="39"/>
  <c r="AB702" i="39"/>
  <c r="AL632" i="39"/>
  <c r="AP641" i="39"/>
  <c r="AM648" i="39"/>
  <c r="X659" i="39"/>
  <c r="AB668" i="39"/>
  <c r="AR672" i="39"/>
  <c r="T682" i="39"/>
  <c r="X691" i="39"/>
  <c r="AB700" i="39"/>
  <c r="AA608" i="39"/>
  <c r="AI610" i="39"/>
  <c r="AI618" i="39"/>
  <c r="AQ620" i="39"/>
  <c r="AQ628" i="39"/>
  <c r="AA632" i="39"/>
  <c r="W639" i="39"/>
  <c r="AA640" i="39"/>
  <c r="AB609" i="39"/>
  <c r="AJ611" i="39"/>
  <c r="AF618" i="39"/>
  <c r="AN620" i="39"/>
  <c r="AR629" i="39"/>
  <c r="T639" i="39"/>
  <c r="AB641" i="39"/>
  <c r="X648" i="39"/>
  <c r="AF650" i="39"/>
  <c r="Q612" i="39"/>
  <c r="AO618" i="39"/>
  <c r="U621" i="39"/>
  <c r="Q628" i="39"/>
  <c r="AG632" i="39"/>
  <c r="AC639" i="39"/>
  <c r="AK651" i="39"/>
  <c r="U659" i="39"/>
  <c r="Y660" i="39"/>
  <c r="AG662" i="39"/>
  <c r="AC669" i="39"/>
  <c r="AO672" i="39"/>
  <c r="AK679" i="39"/>
  <c r="Q682" i="39"/>
  <c r="AO688" i="39"/>
  <c r="U691" i="39"/>
  <c r="U699" i="39"/>
  <c r="Y700" i="39"/>
  <c r="AG702" i="39"/>
  <c r="AH610" i="39"/>
  <c r="AL619" i="39"/>
  <c r="AP628" i="39"/>
  <c r="V631" i="39"/>
  <c r="Z640" i="39"/>
  <c r="Y649" i="39"/>
  <c r="Z652" i="39"/>
  <c r="AH659" i="39"/>
  <c r="AP661" i="39"/>
  <c r="AL668" i="39"/>
  <c r="R671" i="39"/>
  <c r="V672" i="39"/>
  <c r="R679" i="39"/>
  <c r="Z681" i="39"/>
  <c r="V688" i="39"/>
  <c r="AD690" i="39"/>
  <c r="AD698" i="39"/>
  <c r="AL700" i="39"/>
  <c r="AK610" i="39"/>
  <c r="AO619" i="39"/>
  <c r="AG641" i="39"/>
  <c r="AG648" i="39"/>
  <c r="AA652" i="39"/>
  <c r="AE660" i="39"/>
  <c r="AQ661" i="39"/>
  <c r="W668" i="39"/>
  <c r="AM672" i="39"/>
  <c r="AQ681" i="39"/>
  <c r="AA689" i="39"/>
  <c r="AE692" i="39"/>
  <c r="W700" i="39"/>
  <c r="AD620" i="39"/>
  <c r="R641" i="39"/>
  <c r="Y651" i="39"/>
  <c r="AN658" i="39"/>
  <c r="X662" i="39"/>
  <c r="T669" i="39"/>
  <c r="AF672" i="39"/>
  <c r="AB679" i="39"/>
  <c r="AN682" i="39"/>
  <c r="AJ689" i="39"/>
  <c r="AR699" i="39"/>
  <c r="Z611" i="39"/>
  <c r="V618" i="39"/>
  <c r="AP631" i="39"/>
  <c r="AL649" i="39"/>
  <c r="T661" i="39"/>
  <c r="AB671" i="39"/>
  <c r="X678" i="39"/>
  <c r="AJ681" i="39"/>
  <c r="AF688" i="39"/>
  <c r="AR691" i="39"/>
  <c r="AN698" i="39"/>
  <c r="X702" i="39"/>
  <c r="U608" i="39"/>
  <c r="AI650" i="39"/>
  <c r="AI660" i="39"/>
  <c r="AM669" i="39"/>
  <c r="AQ678" i="39"/>
  <c r="S688" i="39"/>
  <c r="AI692" i="39"/>
  <c r="AM701" i="39"/>
  <c r="U612" i="39"/>
  <c r="Y621" i="39"/>
  <c r="AC630" i="39"/>
  <c r="AG639" i="39"/>
  <c r="S658" i="39"/>
  <c r="AI662" i="39"/>
  <c r="AM671" i="39"/>
  <c r="AQ680" i="39"/>
  <c r="S690" i="39"/>
  <c r="W699" i="39"/>
  <c r="AD642" i="39"/>
  <c r="AB682" i="39"/>
  <c r="AF691" i="39"/>
  <c r="AJ700" i="39"/>
  <c r="AH631" i="39"/>
  <c r="R648" i="39"/>
  <c r="AJ658" i="39"/>
  <c r="AG611" i="39"/>
  <c r="AK620" i="39"/>
  <c r="AO629" i="39"/>
  <c r="Q639" i="39"/>
  <c r="AQ652" i="39"/>
  <c r="AA662" i="39"/>
  <c r="AE671" i="39"/>
  <c r="AI680" i="39"/>
  <c r="AM689" i="39"/>
  <c r="AQ698" i="39"/>
  <c r="AE649" i="39"/>
  <c r="AM659" i="39"/>
  <c r="AQ668" i="39"/>
  <c r="S678" i="39"/>
  <c r="AI682" i="39"/>
  <c r="AM691" i="39"/>
  <c r="AQ700" i="39"/>
  <c r="AL612" i="39"/>
  <c r="R631" i="39"/>
  <c r="AB658" i="39"/>
  <c r="V620" i="39"/>
  <c r="AD638" i="39"/>
  <c r="AH652" i="39"/>
  <c r="T662" i="39"/>
  <c r="X671" i="39"/>
  <c r="AB680" i="39"/>
  <c r="AF689" i="39"/>
  <c r="AJ698" i="39"/>
  <c r="AK612" i="39"/>
  <c r="AO621" i="39"/>
  <c r="Q631" i="39"/>
  <c r="U640" i="39"/>
  <c r="AA658" i="39"/>
  <c r="AQ662" i="39"/>
  <c r="S672" i="39"/>
  <c r="W681" i="39"/>
  <c r="AA690" i="39"/>
  <c r="AE699" i="39"/>
  <c r="Y650" i="39"/>
  <c r="AA660" i="39"/>
  <c r="AE669" i="39"/>
  <c r="AI678" i="39"/>
  <c r="AA692" i="39"/>
  <c r="AE701" i="39"/>
  <c r="V649" i="39"/>
  <c r="AF659" i="39"/>
  <c r="AJ668" i="39"/>
  <c r="AD622" i="39"/>
  <c r="AL640" i="39"/>
  <c r="AB672" i="39"/>
  <c r="AF681" i="39"/>
  <c r="AJ690" i="39"/>
  <c r="AN699" i="39"/>
  <c r="AP649" i="39"/>
  <c r="S660" i="39"/>
  <c r="W669" i="39"/>
  <c r="AA678" i="39"/>
  <c r="AQ682" i="39"/>
  <c r="S692" i="39"/>
  <c r="W701" i="39"/>
  <c r="Q611" i="39"/>
  <c r="U620" i="39"/>
  <c r="Y629" i="39"/>
  <c r="AC638" i="39"/>
  <c r="AG652" i="39"/>
  <c r="S662" i="39"/>
  <c r="W671" i="39"/>
  <c r="AA680" i="39"/>
  <c r="AE689" i="39"/>
  <c r="AI698" i="39"/>
  <c r="AP621" i="39"/>
  <c r="V640" i="39"/>
  <c r="AR662" i="39"/>
  <c r="T672" i="39"/>
  <c r="X681" i="39"/>
  <c r="AB690" i="39"/>
  <c r="AF699" i="39"/>
  <c r="R611" i="39"/>
  <c r="Z629" i="39"/>
  <c r="AL620" i="39"/>
  <c r="R639" i="39"/>
  <c r="AB662" i="39"/>
  <c r="AF671" i="39"/>
  <c r="AJ680" i="39"/>
  <c r="AN689" i="39"/>
  <c r="AR698" i="39"/>
  <c r="Z650" i="39"/>
  <c r="AB660" i="39"/>
  <c r="AF669" i="39"/>
  <c r="AJ678" i="39"/>
  <c r="Z641" i="39"/>
  <c r="AJ672" i="39"/>
  <c r="AN681" i="39"/>
  <c r="AR690" i="39"/>
  <c r="T700" i="39"/>
  <c r="R619" i="39"/>
  <c r="AO651" i="39"/>
  <c r="AF661" i="39"/>
  <c r="AJ670" i="39"/>
  <c r="AN679" i="39"/>
  <c r="AR688" i="39"/>
  <c r="T698" i="39"/>
  <c r="AH611" i="39"/>
  <c r="AP629" i="39"/>
  <c r="AB692" i="39"/>
  <c r="AF701" i="39"/>
  <c r="V632" i="39"/>
  <c r="AC648" i="39"/>
  <c r="AR658" i="39"/>
  <c r="T668" i="39"/>
  <c r="AP609" i="39"/>
  <c r="V628" i="39"/>
  <c r="AJ702" i="39"/>
  <c r="AD402" i="39"/>
  <c r="AH402" i="39"/>
  <c r="AC402" i="39"/>
  <c r="AB402" i="39"/>
  <c r="AM402" i="39"/>
  <c r="AG402" i="39"/>
  <c r="Y402" i="39"/>
  <c r="V402" i="39"/>
  <c r="Q402" i="39"/>
  <c r="S402" i="39"/>
  <c r="AC302" i="39"/>
  <c r="Z302" i="39"/>
  <c r="T302" i="39"/>
  <c r="AB302" i="39"/>
  <c r="AG302" i="39"/>
  <c r="AE202" i="39"/>
  <c r="AQ202" i="39"/>
  <c r="W202" i="39"/>
  <c r="S202" i="39"/>
  <c r="AH202" i="39"/>
  <c r="U202" i="39"/>
  <c r="AI102" i="39"/>
  <c r="X102" i="39"/>
  <c r="AG102" i="39"/>
  <c r="R102" i="39"/>
  <c r="AE102" i="39"/>
  <c r="Z102" i="39"/>
  <c r="Z392" i="39"/>
  <c r="AD392" i="39"/>
  <c r="AA392" i="39"/>
  <c r="X392" i="39"/>
  <c r="V392" i="39"/>
  <c r="AF392" i="39"/>
  <c r="AL392" i="39"/>
  <c r="S392" i="39"/>
  <c r="AR392" i="39"/>
  <c r="AL292" i="39"/>
  <c r="Y292" i="39"/>
  <c r="AI292" i="39"/>
  <c r="R292" i="39"/>
  <c r="Z292" i="39"/>
  <c r="S292" i="39"/>
  <c r="AJ292" i="39"/>
  <c r="AD192" i="39"/>
  <c r="T192" i="39"/>
  <c r="AA192" i="39"/>
  <c r="AP192" i="39"/>
  <c r="AI192" i="39"/>
  <c r="AH192" i="39"/>
  <c r="AO192" i="39"/>
  <c r="AC92" i="39"/>
  <c r="AA92" i="39"/>
  <c r="AB92" i="39"/>
  <c r="AM92" i="39"/>
  <c r="Z92" i="39"/>
  <c r="AH492" i="39"/>
  <c r="AM422" i="39"/>
  <c r="Z472" i="39"/>
  <c r="AD442" i="39"/>
  <c r="AA472" i="39"/>
  <c r="R472" i="39"/>
  <c r="AE452" i="39"/>
  <c r="Z422" i="39"/>
  <c r="AH502" i="39"/>
  <c r="AD432" i="39"/>
  <c r="S412" i="39"/>
  <c r="AC492" i="39"/>
  <c r="R492" i="39"/>
  <c r="AQ492" i="39"/>
  <c r="U502" i="39"/>
  <c r="AJ442" i="39"/>
  <c r="AH452" i="39"/>
  <c r="AH412" i="39"/>
  <c r="AE492" i="39"/>
  <c r="Z462" i="39"/>
  <c r="R502" i="39"/>
  <c r="AM472" i="39"/>
  <c r="V432" i="39"/>
  <c r="AA432" i="39"/>
  <c r="AC432" i="39"/>
  <c r="AR492" i="39"/>
  <c r="R452" i="39"/>
  <c r="AP472" i="39"/>
  <c r="AD472" i="39"/>
  <c r="AI472" i="39"/>
  <c r="U482" i="39"/>
  <c r="AR412" i="39"/>
  <c r="R442" i="39"/>
  <c r="AP432" i="39"/>
  <c r="AM412" i="39"/>
  <c r="AD492" i="39"/>
  <c r="V442" i="39"/>
  <c r="AA482" i="39"/>
  <c r="S432" i="39"/>
  <c r="AQ422" i="39"/>
  <c r="Q502" i="39"/>
  <c r="AO492" i="39"/>
  <c r="Y472" i="39"/>
  <c r="AG442" i="39"/>
  <c r="Q422" i="39"/>
  <c r="AO412" i="39"/>
  <c r="AN482" i="39"/>
  <c r="AB452" i="39"/>
  <c r="AN412" i="39"/>
  <c r="AH482" i="39"/>
  <c r="AE462" i="39"/>
  <c r="AD502" i="39"/>
  <c r="V452" i="39"/>
  <c r="AA492" i="39"/>
  <c r="S442" i="39"/>
  <c r="AQ432" i="39"/>
  <c r="AK492" i="39"/>
  <c r="U472" i="39"/>
  <c r="AC442" i="39"/>
  <c r="AK412" i="39"/>
  <c r="AF492" i="39"/>
  <c r="T462" i="39"/>
  <c r="AR452" i="39"/>
  <c r="AF422" i="39"/>
  <c r="Y502" i="39"/>
  <c r="AG472" i="39"/>
  <c r="Q452" i="39"/>
  <c r="AO442" i="39"/>
  <c r="Y422" i="39"/>
  <c r="T502" i="39"/>
  <c r="AJ462" i="39"/>
  <c r="X432" i="39"/>
  <c r="T492" i="39"/>
  <c r="AR482" i="39"/>
  <c r="AB462" i="39"/>
  <c r="AJ432" i="39"/>
  <c r="T412" i="39"/>
  <c r="AI402" i="39"/>
  <c r="AF402" i="39"/>
  <c r="AO402" i="39"/>
  <c r="U402" i="39"/>
  <c r="AL402" i="39"/>
  <c r="AJ402" i="39"/>
  <c r="AR302" i="39"/>
  <c r="S302" i="39"/>
  <c r="AF302" i="39"/>
  <c r="AQ302" i="39"/>
  <c r="AM202" i="39"/>
  <c r="AC202" i="39"/>
  <c r="AB202" i="39"/>
  <c r="AI202" i="39"/>
  <c r="AP202" i="39"/>
  <c r="AL202" i="39"/>
  <c r="AJ202" i="39"/>
  <c r="AO202" i="39"/>
  <c r="AA202" i="39"/>
  <c r="Z202" i="39"/>
  <c r="AG202" i="39"/>
  <c r="R202" i="39"/>
  <c r="Y202" i="39"/>
  <c r="AN102" i="39"/>
  <c r="U102" i="39"/>
  <c r="AC392" i="39"/>
  <c r="AH392" i="39"/>
  <c r="AG392" i="39"/>
  <c r="Y392" i="39"/>
  <c r="AK392" i="39"/>
  <c r="AJ392" i="39"/>
  <c r="U392" i="39"/>
  <c r="AE392" i="39"/>
  <c r="AA292" i="39"/>
  <c r="U292" i="39"/>
  <c r="AE292" i="39"/>
  <c r="AR292" i="39"/>
  <c r="U192" i="39"/>
  <c r="AN192" i="39"/>
  <c r="Q192" i="39"/>
  <c r="AM192" i="39"/>
  <c r="AK192" i="39"/>
  <c r="AF192" i="39"/>
  <c r="AQ192" i="39"/>
  <c r="V192" i="39"/>
  <c r="AC192" i="39"/>
  <c r="AB192" i="39"/>
  <c r="Q92" i="39"/>
  <c r="AO92" i="39"/>
  <c r="W92" i="39"/>
  <c r="AK92" i="39"/>
  <c r="AP502" i="39"/>
  <c r="AE412" i="39"/>
  <c r="AP462" i="39"/>
  <c r="W482" i="39"/>
  <c r="R422" i="39"/>
  <c r="W452" i="39"/>
  <c r="S502" i="39"/>
  <c r="AQ412" i="39"/>
  <c r="U422" i="39"/>
  <c r="X412" i="39"/>
  <c r="R432" i="39"/>
  <c r="AM502" i="39"/>
  <c r="AH472" i="39"/>
  <c r="W462" i="39"/>
  <c r="W432" i="39"/>
  <c r="S492" i="39"/>
  <c r="AQ482" i="39"/>
  <c r="AK462" i="39"/>
  <c r="AB472" i="39"/>
  <c r="AE502" i="39"/>
  <c r="AK442" i="39"/>
  <c r="X482" i="39"/>
  <c r="AH442" i="39"/>
  <c r="Z502" i="39"/>
  <c r="AL442" i="39"/>
  <c r="S452" i="39"/>
  <c r="AQ442" i="39"/>
  <c r="AC452" i="39"/>
  <c r="T422" i="39"/>
  <c r="Z412" i="39"/>
  <c r="AM492" i="39"/>
  <c r="V482" i="39"/>
  <c r="AL422" i="39"/>
  <c r="S472" i="39"/>
  <c r="AQ462" i="39"/>
  <c r="AI412" i="39"/>
  <c r="Y492" i="39"/>
  <c r="AG462" i="39"/>
  <c r="Q442" i="39"/>
  <c r="AO432" i="39"/>
  <c r="Y412" i="39"/>
  <c r="AR502" i="39"/>
  <c r="T482" i="39"/>
  <c r="AR472" i="39"/>
  <c r="AF442" i="39"/>
  <c r="W422" i="39"/>
  <c r="R462" i="39"/>
  <c r="AP452" i="39"/>
  <c r="AM432" i="39"/>
  <c r="V492" i="39"/>
  <c r="AL432" i="39"/>
  <c r="S482" i="39"/>
  <c r="AQ472" i="39"/>
  <c r="AI422" i="39"/>
  <c r="U492" i="39"/>
  <c r="AC462" i="39"/>
  <c r="AK432" i="39"/>
  <c r="U412" i="39"/>
  <c r="AJ482" i="39"/>
  <c r="X452" i="39"/>
  <c r="AF412" i="39"/>
  <c r="AG492" i="39"/>
  <c r="Q472" i="39"/>
  <c r="AO462" i="39"/>
  <c r="Y442" i="39"/>
  <c r="AG412" i="39"/>
  <c r="AB492" i="39"/>
  <c r="AN452" i="39"/>
  <c r="X422" i="39"/>
  <c r="AB482" i="39"/>
  <c r="AJ452" i="39"/>
  <c r="T432" i="39"/>
  <c r="AR422" i="39"/>
  <c r="W402" i="39"/>
  <c r="Z402" i="39"/>
  <c r="AA402" i="39"/>
  <c r="AK402" i="39"/>
  <c r="AP302" i="39"/>
  <c r="X302" i="39"/>
  <c r="AE302" i="39"/>
  <c r="AO302" i="39"/>
  <c r="U302" i="39"/>
  <c r="W302" i="39"/>
  <c r="AA302" i="39"/>
  <c r="Y302" i="39"/>
  <c r="AJ302" i="39"/>
  <c r="AD302" i="39"/>
  <c r="V202" i="39"/>
  <c r="AN202" i="39"/>
  <c r="AD202" i="39"/>
  <c r="AK202" i="39"/>
  <c r="AF202" i="39"/>
  <c r="Q202" i="39"/>
  <c r="S102" i="39"/>
  <c r="AO102" i="39"/>
  <c r="AC102" i="39"/>
  <c r="AJ102" i="39"/>
  <c r="Y102" i="39"/>
  <c r="AQ102" i="39"/>
  <c r="AR102" i="39"/>
  <c r="AI392" i="39"/>
  <c r="AB392" i="39"/>
  <c r="AO392" i="39"/>
  <c r="R392" i="39"/>
  <c r="AN392" i="39"/>
  <c r="AM392" i="39"/>
  <c r="T392" i="39"/>
  <c r="AB292" i="39"/>
  <c r="Q292" i="39"/>
  <c r="T292" i="39"/>
  <c r="AQ292" i="39"/>
  <c r="AO292" i="39"/>
  <c r="AC292" i="39"/>
  <c r="W292" i="39"/>
  <c r="AK292" i="39"/>
  <c r="V292" i="39"/>
  <c r="X192" i="39"/>
  <c r="Z192" i="39"/>
  <c r="AG192" i="39"/>
  <c r="S192" i="39"/>
  <c r="R192" i="39"/>
  <c r="Y192" i="39"/>
  <c r="AR192" i="39"/>
  <c r="W192" i="39"/>
  <c r="AL192" i="39"/>
  <c r="AF92" i="39"/>
  <c r="U92" i="39"/>
  <c r="AD92" i="39"/>
  <c r="AN92" i="39"/>
  <c r="AI92" i="39"/>
  <c r="AL92" i="39"/>
  <c r="AJ92" i="39"/>
  <c r="AE92" i="39"/>
  <c r="AH92" i="39"/>
  <c r="AH432" i="39"/>
  <c r="AP412" i="39"/>
  <c r="AI442" i="39"/>
  <c r="AE482" i="39"/>
  <c r="AL482" i="39"/>
  <c r="AA462" i="39"/>
  <c r="U442" i="39"/>
  <c r="AN432" i="39"/>
  <c r="AL492" i="39"/>
  <c r="AC472" i="39"/>
  <c r="Z482" i="39"/>
  <c r="AP492" i="39"/>
  <c r="AD482" i="39"/>
  <c r="AI482" i="39"/>
  <c r="AK482" i="39"/>
  <c r="AF462" i="39"/>
  <c r="AP442" i="39"/>
  <c r="R482" i="39"/>
  <c r="V422" i="39"/>
  <c r="AA422" i="39"/>
  <c r="AK422" i="39"/>
  <c r="X492" i="39"/>
  <c r="AE432" i="39"/>
  <c r="Z492" i="39"/>
  <c r="W472" i="39"/>
  <c r="AL462" i="39"/>
  <c r="AD412" i="39"/>
  <c r="AQ502" i="39"/>
  <c r="AI452" i="39"/>
  <c r="AG482" i="39"/>
  <c r="Q462" i="39"/>
  <c r="AO452" i="39"/>
  <c r="Y432" i="39"/>
  <c r="AB502" i="39"/>
  <c r="X472" i="39"/>
  <c r="AF432" i="39"/>
  <c r="AE472" i="39"/>
  <c r="Z432" i="39"/>
  <c r="W412" i="39"/>
  <c r="AL472" i="39"/>
  <c r="AD422" i="39"/>
  <c r="AI462" i="39"/>
  <c r="AA412" i="39"/>
  <c r="AC482" i="39"/>
  <c r="AK452" i="39"/>
  <c r="U432" i="39"/>
  <c r="AN502" i="39"/>
  <c r="AN472" i="39"/>
  <c r="X442" i="39"/>
  <c r="Q492" i="39"/>
  <c r="AO482" i="39"/>
  <c r="Y462" i="39"/>
  <c r="AG432" i="39"/>
  <c r="Q412" i="39"/>
  <c r="AF482" i="39"/>
  <c r="AN442" i="39"/>
  <c r="AB412" i="39"/>
  <c r="AJ472" i="39"/>
  <c r="T452" i="39"/>
  <c r="AR442" i="39"/>
  <c r="AP12" i="39"/>
  <c r="AI12" i="39"/>
  <c r="X12" i="39"/>
  <c r="AO32" i="39"/>
  <c r="AH22" i="39"/>
  <c r="AA32" i="39"/>
  <c r="T32" i="39"/>
  <c r="AF22" i="39"/>
  <c r="Q12" i="39"/>
  <c r="AR12" i="39"/>
  <c r="U22" i="39"/>
  <c r="V32" i="39"/>
  <c r="X32" i="39"/>
  <c r="AF32" i="39"/>
  <c r="AQ12" i="39"/>
  <c r="AF12" i="39"/>
  <c r="AP22" i="39"/>
  <c r="AI32" i="39"/>
  <c r="Z32" i="39"/>
  <c r="AJ32" i="39"/>
  <c r="AH32" i="39"/>
  <c r="AK32" i="39"/>
  <c r="W32" i="39"/>
  <c r="AN32" i="39"/>
  <c r="AN12" i="39"/>
  <c r="Q22" i="39"/>
  <c r="AQ32" i="39"/>
  <c r="AP32" i="39"/>
  <c r="Z42" i="39"/>
  <c r="AG12" i="39"/>
  <c r="AK22" i="39"/>
  <c r="W22" i="39"/>
  <c r="AE42" i="39"/>
  <c r="AF42" i="39"/>
  <c r="Y42" i="39"/>
  <c r="AL42" i="39"/>
  <c r="U12" i="39"/>
  <c r="Y22" i="39"/>
  <c r="X22" i="39"/>
  <c r="AD32" i="39"/>
  <c r="S42" i="39"/>
  <c r="T42" i="39"/>
  <c r="AJ12" i="39"/>
  <c r="AL32" i="39"/>
  <c r="AL12" i="39"/>
  <c r="AD22" i="39"/>
  <c r="R42" i="39"/>
  <c r="AC12" i="39"/>
  <c r="AG22" i="39"/>
  <c r="S22" i="39"/>
  <c r="AJ22" i="39"/>
  <c r="AA42" i="39"/>
  <c r="AB42" i="39"/>
  <c r="U42" i="39"/>
  <c r="AH42" i="39"/>
  <c r="AD12" i="39"/>
  <c r="W12" i="39"/>
  <c r="AC32" i="39"/>
  <c r="V22" i="39"/>
  <c r="AM22" i="39"/>
  <c r="AO42" i="39"/>
  <c r="AK12" i="39"/>
  <c r="R12" i="39"/>
  <c r="AO22" i="39"/>
  <c r="Q32" i="39"/>
  <c r="AA22" i="39"/>
  <c r="AI42" i="39"/>
  <c r="AJ42" i="39"/>
  <c r="AC42" i="39"/>
  <c r="AM32" i="39"/>
  <c r="AD42" i="39"/>
  <c r="Y12" i="39"/>
  <c r="AC22" i="39"/>
  <c r="AN22" i="39"/>
  <c r="AO12" i="39"/>
  <c r="U32" i="39"/>
  <c r="AE22" i="39"/>
  <c r="AE12" i="39"/>
  <c r="Q42" i="39"/>
  <c r="Z12" i="39"/>
  <c r="S12" i="39"/>
  <c r="Y32" i="39"/>
  <c r="R22" i="39"/>
  <c r="AI22" i="39"/>
  <c r="AR22" i="39"/>
  <c r="AQ42" i="39"/>
  <c r="AR42" i="39"/>
  <c r="AK42" i="39"/>
  <c r="V42" i="39"/>
  <c r="AM12" i="39"/>
  <c r="AB12" i="39"/>
  <c r="AL22" i="39"/>
  <c r="AE32" i="39"/>
  <c r="R32" i="39"/>
  <c r="AB32" i="39"/>
  <c r="AP42" i="39"/>
  <c r="AH12" i="39"/>
  <c r="AA12" i="39"/>
  <c r="AG32" i="39"/>
  <c r="Z22" i="39"/>
  <c r="AQ22" i="39"/>
  <c r="S32" i="39"/>
  <c r="AR32" i="39"/>
  <c r="AG42" i="39"/>
  <c r="T22" i="39"/>
  <c r="W42" i="39"/>
  <c r="X42" i="39"/>
  <c r="V12" i="39"/>
  <c r="AB22" i="39"/>
  <c r="AM42" i="39"/>
  <c r="AN42" i="39"/>
  <c r="T12" i="39"/>
  <c r="AH112" i="39"/>
  <c r="AB122" i="39"/>
  <c r="W132" i="39"/>
  <c r="AM152" i="39"/>
  <c r="AE112" i="39"/>
  <c r="AF132" i="39"/>
  <c r="Y112" i="39"/>
  <c r="AC132" i="39"/>
  <c r="AQ112" i="39"/>
  <c r="X152" i="39"/>
  <c r="AD122" i="39"/>
  <c r="AC122" i="39"/>
  <c r="AQ132" i="39"/>
  <c r="S142" i="39"/>
  <c r="AM112" i="39"/>
  <c r="AG112" i="39"/>
  <c r="AG132" i="39"/>
  <c r="AA122" i="39"/>
  <c r="V152" i="39"/>
  <c r="AR112" i="39"/>
  <c r="T122" i="39"/>
  <c r="AC112" i="39"/>
  <c r="AE132" i="39"/>
  <c r="X132" i="39"/>
  <c r="U132" i="39"/>
  <c r="AK152" i="39"/>
  <c r="AB142" i="39"/>
  <c r="Z122" i="39"/>
  <c r="AR122" i="39"/>
  <c r="U122" i="39"/>
  <c r="AM132" i="39"/>
  <c r="AM122" i="39"/>
  <c r="AG122" i="39"/>
  <c r="U142" i="39"/>
  <c r="AI112" i="39"/>
  <c r="AJ132" i="39"/>
  <c r="S112" i="39"/>
  <c r="X112" i="39"/>
  <c r="AI142" i="39"/>
  <c r="AO122" i="39"/>
  <c r="Y142" i="39"/>
  <c r="AR132" i="39"/>
  <c r="T142" i="39"/>
  <c r="Z112" i="39"/>
  <c r="AJ122" i="39"/>
  <c r="AK122" i="39"/>
  <c r="W142" i="39"/>
  <c r="W122" i="39"/>
  <c r="AO112" i="39"/>
  <c r="Q122" i="39"/>
  <c r="AK132" i="39"/>
  <c r="AJ152" i="39"/>
  <c r="AF142" i="39"/>
  <c r="AN122" i="39"/>
  <c r="AH142" i="39"/>
  <c r="AN152" i="39"/>
  <c r="AI132" i="39"/>
  <c r="Y132" i="39"/>
  <c r="AJ142" i="39"/>
  <c r="AD142" i="39"/>
  <c r="Q142" i="39"/>
  <c r="AR152" i="39"/>
  <c r="AC52" i="39"/>
  <c r="AP122" i="39"/>
  <c r="T112" i="39"/>
  <c r="AE142" i="39"/>
  <c r="AK142" i="39"/>
  <c r="AH132" i="39"/>
  <c r="S122" i="39"/>
  <c r="AR142" i="39"/>
  <c r="T152" i="39"/>
  <c r="Z132" i="39"/>
  <c r="AN142" i="39"/>
  <c r="V112" i="39"/>
  <c r="AN112" i="39"/>
  <c r="AA152" i="39"/>
  <c r="AO142" i="39"/>
  <c r="Q152" i="39"/>
  <c r="AP132" i="39"/>
  <c r="R142" i="39"/>
  <c r="AB152" i="39"/>
  <c r="AP112" i="39"/>
  <c r="R122" i="39"/>
  <c r="AM142" i="39"/>
  <c r="AC142" i="39"/>
  <c r="Z142" i="39"/>
  <c r="V142" i="39"/>
  <c r="AA112" i="39"/>
  <c r="AQ142" i="39"/>
  <c r="S152" i="39"/>
  <c r="W112" i="39"/>
  <c r="AG142" i="39"/>
  <c r="S132" i="39"/>
  <c r="AE122" i="39"/>
  <c r="AL122" i="39"/>
  <c r="AO152" i="39"/>
  <c r="R112" i="39"/>
  <c r="AJ112" i="39"/>
  <c r="W152" i="39"/>
  <c r="AC152" i="39"/>
  <c r="AP142" i="39"/>
  <c r="R152" i="39"/>
  <c r="AL142" i="39"/>
  <c r="AI122" i="39"/>
  <c r="AL112" i="39"/>
  <c r="AF122" i="39"/>
  <c r="U112" i="39"/>
  <c r="AA132" i="39"/>
  <c r="AQ152" i="39"/>
  <c r="T132" i="39"/>
  <c r="Q132" i="39"/>
  <c r="AG152" i="39"/>
  <c r="AQ122" i="39"/>
  <c r="Z152" i="39"/>
  <c r="AL132" i="39"/>
  <c r="AH122" i="39"/>
  <c r="AB112" i="39"/>
  <c r="AE152" i="39"/>
  <c r="U152" i="39"/>
  <c r="AH152" i="39"/>
  <c r="AD152" i="39"/>
  <c r="AD112" i="39"/>
  <c r="AB132" i="39"/>
  <c r="AI152" i="39"/>
  <c r="Y152" i="39"/>
  <c r="AF112" i="39"/>
  <c r="AD132" i="39"/>
  <c r="T52" i="39"/>
  <c r="AQ52" i="39"/>
  <c r="Q112" i="39"/>
  <c r="X122" i="39"/>
  <c r="AO132" i="39"/>
  <c r="R132" i="39"/>
  <c r="AJ52" i="39"/>
  <c r="Q52" i="39"/>
  <c r="AE52" i="39"/>
  <c r="AA52" i="39"/>
  <c r="AD52" i="39"/>
  <c r="Y52" i="39"/>
  <c r="AF52" i="39"/>
  <c r="AF152" i="39"/>
  <c r="AK112" i="39"/>
  <c r="Y122" i="39"/>
  <c r="Z52" i="39"/>
  <c r="AG52" i="39"/>
  <c r="AB52" i="39"/>
  <c r="AM52" i="39"/>
  <c r="AO52" i="39"/>
  <c r="AI52" i="39"/>
  <c r="R52" i="39"/>
  <c r="X142" i="39"/>
  <c r="AN132" i="39"/>
  <c r="W52" i="39"/>
  <c r="X52" i="39"/>
  <c r="S52" i="39"/>
  <c r="AH52" i="39"/>
  <c r="AR52" i="39"/>
  <c r="U52" i="39"/>
  <c r="AL52" i="39"/>
  <c r="AP52" i="39"/>
  <c r="AL152" i="39"/>
  <c r="V122" i="39"/>
  <c r="AP152" i="39"/>
  <c r="V132" i="39"/>
  <c r="AA142" i="39"/>
  <c r="AN52" i="39"/>
  <c r="V52" i="39"/>
  <c r="AK52" i="39"/>
  <c r="U62" i="39"/>
  <c r="W62" i="39"/>
  <c r="AP62" i="39"/>
  <c r="AE62" i="39"/>
  <c r="AN62" i="39"/>
  <c r="AD62" i="39"/>
  <c r="AA62" i="39"/>
  <c r="AG62" i="39"/>
  <c r="AB62" i="39"/>
  <c r="AO162" i="39"/>
  <c r="AJ162" i="39"/>
  <c r="Y162" i="39"/>
  <c r="AO212" i="39"/>
  <c r="Q222" i="39"/>
  <c r="AG242" i="39"/>
  <c r="R212" i="39"/>
  <c r="AQ222" i="39"/>
  <c r="S232" i="39"/>
  <c r="AI252" i="39"/>
  <c r="Z232" i="39"/>
  <c r="AK222" i="39"/>
  <c r="AC252" i="39"/>
  <c r="AL212" i="39"/>
  <c r="W212" i="39"/>
  <c r="AM232" i="39"/>
  <c r="AE262" i="39"/>
  <c r="AP242" i="39"/>
  <c r="R252" i="39"/>
  <c r="AB242" i="39"/>
  <c r="AD252" i="39"/>
  <c r="AN262" i="39"/>
  <c r="AO222" i="39"/>
  <c r="Q232" i="39"/>
  <c r="AG252" i="39"/>
  <c r="AI222" i="39"/>
  <c r="AA252" i="39"/>
  <c r="AP232" i="39"/>
  <c r="R242" i="39"/>
  <c r="AR212" i="39"/>
  <c r="T222" i="39"/>
  <c r="AJ212" i="39"/>
  <c r="AC242" i="39"/>
  <c r="W242" i="39"/>
  <c r="AP252" i="39"/>
  <c r="R262" i="39"/>
  <c r="AB252" i="39"/>
  <c r="V252" i="39"/>
  <c r="AN212" i="39"/>
  <c r="AF232" i="39"/>
  <c r="AC222" i="39"/>
  <c r="W222" i="39"/>
  <c r="AB212" i="39"/>
  <c r="Z242" i="39"/>
  <c r="AJ232" i="39"/>
  <c r="AD232" i="39"/>
  <c r="AP222" i="39"/>
  <c r="V222" i="39"/>
  <c r="AR242" i="39"/>
  <c r="AF222" i="39"/>
  <c r="W262" i="39"/>
  <c r="X262" i="39"/>
  <c r="U212" i="39"/>
  <c r="AK62" i="39"/>
  <c r="T62" i="39"/>
  <c r="Y62" i="39"/>
  <c r="Z62" i="39"/>
  <c r="V62" i="39"/>
  <c r="AL62" i="39"/>
  <c r="AK162" i="39"/>
  <c r="AF162" i="39"/>
  <c r="AL162" i="39"/>
  <c r="AH162" i="39"/>
  <c r="AA162" i="39"/>
  <c r="AR162" i="39"/>
  <c r="Q162" i="39"/>
  <c r="AM162" i="39"/>
  <c r="AP162" i="39"/>
  <c r="AD162" i="39"/>
  <c r="AG222" i="39"/>
  <c r="Y252" i="39"/>
  <c r="AH212" i="39"/>
  <c r="S212" i="39"/>
  <c r="AI232" i="39"/>
  <c r="AA262" i="39"/>
  <c r="AC232" i="39"/>
  <c r="U262" i="39"/>
  <c r="AM212" i="39"/>
  <c r="AE242" i="39"/>
  <c r="Z262" i="39"/>
  <c r="AJ252" i="39"/>
  <c r="T212" i="39"/>
  <c r="AL262" i="39"/>
  <c r="X212" i="39"/>
  <c r="Q212" i="39"/>
  <c r="AG232" i="39"/>
  <c r="Y262" i="39"/>
  <c r="AA232" i="39"/>
  <c r="AQ252" i="39"/>
  <c r="S262" i="39"/>
  <c r="Z252" i="39"/>
  <c r="AB232" i="39"/>
  <c r="V232" i="39"/>
  <c r="AN222" i="39"/>
  <c r="AM262" i="39"/>
  <c r="X252" i="39"/>
  <c r="U252" i="39"/>
  <c r="AM242" i="39"/>
  <c r="AP262" i="39"/>
  <c r="AB262" i="39"/>
  <c r="V262" i="39"/>
  <c r="AF252" i="39"/>
  <c r="AK232" i="39"/>
  <c r="T252" i="39"/>
  <c r="AN242" i="39"/>
  <c r="AN232" i="39"/>
  <c r="AF62" i="39"/>
  <c r="AI62" i="39"/>
  <c r="AJ62" i="39"/>
  <c r="AO62" i="39"/>
  <c r="R62" i="39"/>
  <c r="AQ62" i="39"/>
  <c r="Q62" i="39"/>
  <c r="X162" i="39"/>
  <c r="U162" i="39"/>
  <c r="AE162" i="39"/>
  <c r="Z162" i="39"/>
  <c r="AG162" i="39"/>
  <c r="AQ162" i="39"/>
  <c r="R162" i="39"/>
  <c r="T162" i="39"/>
  <c r="Y232" i="39"/>
  <c r="AO252" i="39"/>
  <c r="Q262" i="39"/>
  <c r="AI212" i="39"/>
  <c r="AA242" i="39"/>
  <c r="AQ262" i="39"/>
  <c r="AC212" i="39"/>
  <c r="U242" i="39"/>
  <c r="AK262" i="39"/>
  <c r="AE222" i="39"/>
  <c r="W252" i="39"/>
  <c r="Z222" i="39"/>
  <c r="AF212" i="39"/>
  <c r="AR262" i="39"/>
  <c r="AL222" i="39"/>
  <c r="AG212" i="39"/>
  <c r="Y242" i="39"/>
  <c r="AO262" i="39"/>
  <c r="Z212" i="39"/>
  <c r="AA212" i="39"/>
  <c r="AQ232" i="39"/>
  <c r="S242" i="39"/>
  <c r="AI262" i="39"/>
  <c r="AH262" i="39"/>
  <c r="AJ242" i="39"/>
  <c r="AD242" i="39"/>
  <c r="AF242" i="39"/>
  <c r="X222" i="39"/>
  <c r="X242" i="39"/>
  <c r="X232" i="39"/>
  <c r="AF262" i="39"/>
  <c r="U232" i="39"/>
  <c r="AM222" i="39"/>
  <c r="R232" i="39"/>
  <c r="AH242" i="39"/>
  <c r="AR232" i="39"/>
  <c r="T242" i="39"/>
  <c r="AL232" i="39"/>
  <c r="AB222" i="39"/>
  <c r="AH252" i="39"/>
  <c r="AL242" i="39"/>
  <c r="X62" i="39"/>
  <c r="AC62" i="39"/>
  <c r="AM62" i="39"/>
  <c r="S62" i="39"/>
  <c r="AR62" i="39"/>
  <c r="AH62" i="39"/>
  <c r="AB162" i="39"/>
  <c r="V162" i="39"/>
  <c r="W162" i="39"/>
  <c r="AN162" i="39"/>
  <c r="AI162" i="39"/>
  <c r="AC162" i="39"/>
  <c r="S162" i="39"/>
  <c r="Y212" i="39"/>
  <c r="AO232" i="39"/>
  <c r="Q242" i="39"/>
  <c r="AG262" i="39"/>
  <c r="AA222" i="39"/>
  <c r="AQ242" i="39"/>
  <c r="S252" i="39"/>
  <c r="AP212" i="39"/>
  <c r="R222" i="39"/>
  <c r="U222" i="39"/>
  <c r="AK242" i="39"/>
  <c r="V212" i="39"/>
  <c r="W232" i="39"/>
  <c r="AM252" i="39"/>
  <c r="AH232" i="39"/>
  <c r="AR222" i="39"/>
  <c r="T232" i="39"/>
  <c r="V242" i="39"/>
  <c r="Y222" i="39"/>
  <c r="AO242" i="39"/>
  <c r="Q252" i="39"/>
  <c r="AQ212" i="39"/>
  <c r="S222" i="39"/>
  <c r="AI242" i="39"/>
  <c r="AH222" i="39"/>
  <c r="AR252" i="39"/>
  <c r="T262" i="39"/>
  <c r="AL252" i="39"/>
  <c r="AK212" i="39"/>
  <c r="AE212" i="39"/>
  <c r="AJ222" i="39"/>
  <c r="AD222" i="39"/>
  <c r="AK252" i="39"/>
  <c r="AD212" i="39"/>
  <c r="AE252" i="39"/>
  <c r="AJ262" i="39"/>
  <c r="AD262" i="39"/>
  <c r="AN252" i="39"/>
  <c r="AC262" i="39"/>
  <c r="AE232" i="39"/>
  <c r="AN72" i="39"/>
  <c r="AC72" i="39"/>
  <c r="AE72" i="39"/>
  <c r="AK72" i="39"/>
  <c r="AH72" i="39"/>
  <c r="AD72" i="39"/>
  <c r="AI72" i="39"/>
  <c r="AL172" i="39"/>
  <c r="T172" i="39"/>
  <c r="Y172" i="39"/>
  <c r="U172" i="39"/>
  <c r="AB172" i="39"/>
  <c r="AD172" i="39"/>
  <c r="X272" i="39"/>
  <c r="V272" i="39"/>
  <c r="S272" i="39"/>
  <c r="AO272" i="39"/>
  <c r="AR82" i="39"/>
  <c r="R82" i="39"/>
  <c r="V82" i="39"/>
  <c r="AP82" i="39"/>
  <c r="Y82" i="39"/>
  <c r="AM82" i="39"/>
  <c r="Z182" i="39"/>
  <c r="W182" i="39"/>
  <c r="AQ182" i="39"/>
  <c r="V182" i="39"/>
  <c r="AG282" i="39"/>
  <c r="V282" i="39"/>
  <c r="AC282" i="39"/>
  <c r="T282" i="39"/>
  <c r="AL282" i="39"/>
  <c r="AO282" i="39"/>
  <c r="AM312" i="39"/>
  <c r="AE342" i="39"/>
  <c r="AK322" i="39"/>
  <c r="AL322" i="39"/>
  <c r="AC342" i="39"/>
  <c r="AF372" i="39"/>
  <c r="AQ312" i="39"/>
  <c r="S322" i="39"/>
  <c r="AI342" i="39"/>
  <c r="Y322" i="39"/>
  <c r="AB362" i="39"/>
  <c r="AR382" i="39"/>
  <c r="AO342" i="39"/>
  <c r="Q352" i="39"/>
  <c r="AO372" i="39"/>
  <c r="Q382" i="39"/>
  <c r="AO332" i="39"/>
  <c r="AI312" i="39"/>
  <c r="AG322" i="39"/>
  <c r="U352" i="39"/>
  <c r="AF312" i="39"/>
  <c r="AO362" i="39"/>
  <c r="Q372" i="39"/>
  <c r="AB342" i="39"/>
  <c r="AC352" i="39"/>
  <c r="AE332" i="39"/>
  <c r="AP332" i="39"/>
  <c r="V352" i="39"/>
  <c r="AO382" i="39"/>
  <c r="AD332" i="39"/>
  <c r="W362" i="39"/>
  <c r="AI382" i="39"/>
  <c r="Y332" i="39"/>
  <c r="AA322" i="39"/>
  <c r="AF322" i="39"/>
  <c r="Q332" i="39"/>
  <c r="AB352" i="39"/>
  <c r="Z342" i="39"/>
  <c r="AE362" i="39"/>
  <c r="Z362" i="39"/>
  <c r="AF362" i="39"/>
  <c r="AK342" i="39"/>
  <c r="R312" i="39"/>
  <c r="AH362" i="39"/>
  <c r="T312" i="39"/>
  <c r="AN342" i="39"/>
  <c r="AA372" i="39"/>
  <c r="AE312" i="39"/>
  <c r="R352" i="39"/>
  <c r="U332" i="39"/>
  <c r="AD382" i="39"/>
  <c r="AM362" i="39"/>
  <c r="AN372" i="39"/>
  <c r="AC382" i="39"/>
  <c r="AG352" i="39"/>
  <c r="AB72" i="39"/>
  <c r="Q72" i="39"/>
  <c r="S72" i="39"/>
  <c r="T72" i="39"/>
  <c r="AO72" i="39"/>
  <c r="AE172" i="39"/>
  <c r="AK172" i="39"/>
  <c r="AI172" i="39"/>
  <c r="Z172" i="39"/>
  <c r="AG172" i="39"/>
  <c r="W172" i="39"/>
  <c r="AQ272" i="39"/>
  <c r="T272" i="39"/>
  <c r="Q272" i="39"/>
  <c r="AJ272" i="39"/>
  <c r="AD272" i="39"/>
  <c r="AR272" i="39"/>
  <c r="U272" i="39"/>
  <c r="AM272" i="39"/>
  <c r="AF272" i="39"/>
  <c r="AB272" i="39"/>
  <c r="Z272" i="39"/>
  <c r="AH82" i="39"/>
  <c r="AG82" i="39"/>
  <c r="AL82" i="39"/>
  <c r="S82" i="39"/>
  <c r="W82" i="39"/>
  <c r="X82" i="39"/>
  <c r="AC82" i="39"/>
  <c r="X182" i="39"/>
  <c r="AP182" i="39"/>
  <c r="AN182" i="39"/>
  <c r="U182" i="39"/>
  <c r="AD182" i="39"/>
  <c r="Y182" i="39"/>
  <c r="R182" i="39"/>
  <c r="S182" i="39"/>
  <c r="AL182" i="39"/>
  <c r="AJ182" i="39"/>
  <c r="AE282" i="39"/>
  <c r="X282" i="39"/>
  <c r="AJ282" i="39"/>
  <c r="U282" i="39"/>
  <c r="AM282" i="39"/>
  <c r="AE322" i="39"/>
  <c r="W352" i="39"/>
  <c r="Z352" i="39"/>
  <c r="AI322" i="39"/>
  <c r="AA352" i="39"/>
  <c r="AO322" i="39"/>
  <c r="AL312" i="39"/>
  <c r="AK332" i="39"/>
  <c r="AR362" i="39"/>
  <c r="T372" i="39"/>
  <c r="AL352" i="39"/>
  <c r="Q362" i="39"/>
  <c r="AG382" i="39"/>
  <c r="AN332" i="39"/>
  <c r="AJ352" i="39"/>
  <c r="AQ322" i="39"/>
  <c r="S332" i="39"/>
  <c r="V312" i="39"/>
  <c r="AJ362" i="39"/>
  <c r="AJ342" i="39"/>
  <c r="AK372" i="39"/>
  <c r="Y352" i="39"/>
  <c r="AH312" i="39"/>
  <c r="AP362" i="39"/>
  <c r="R372" i="39"/>
  <c r="AM342" i="39"/>
  <c r="AK352" i="39"/>
  <c r="AL332" i="39"/>
  <c r="Y362" i="39"/>
  <c r="Z312" i="39"/>
  <c r="AL362" i="39"/>
  <c r="AL342" i="39"/>
  <c r="AN352" i="39"/>
  <c r="R362" i="39"/>
  <c r="AI332" i="39"/>
  <c r="AP352" i="39"/>
  <c r="T362" i="39"/>
  <c r="AC362" i="39"/>
  <c r="X352" i="39"/>
  <c r="W382" i="39"/>
  <c r="AP322" i="39"/>
  <c r="AF342" i="39"/>
  <c r="AH372" i="39"/>
  <c r="AO352" i="39"/>
  <c r="AJ332" i="39"/>
  <c r="AQ372" i="39"/>
  <c r="AM322" i="39"/>
  <c r="W342" i="39"/>
  <c r="AF382" i="39"/>
  <c r="AP372" i="39"/>
  <c r="V342" i="39"/>
  <c r="U312" i="39"/>
  <c r="V362" i="39"/>
  <c r="AE352" i="39"/>
  <c r="AB332" i="39"/>
  <c r="AL372" i="39"/>
  <c r="AI372" i="39"/>
  <c r="X312" i="39"/>
  <c r="AB312" i="39"/>
  <c r="T352" i="39"/>
  <c r="AA362" i="39"/>
  <c r="AG342" i="39"/>
  <c r="AR342" i="39"/>
  <c r="AL72" i="39"/>
  <c r="AR72" i="39"/>
  <c r="AG72" i="39"/>
  <c r="Z72" i="39"/>
  <c r="AJ72" i="39"/>
  <c r="W72" i="39"/>
  <c r="V72" i="39"/>
  <c r="AM172" i="39"/>
  <c r="V172" i="39"/>
  <c r="AN172" i="39"/>
  <c r="R172" i="39"/>
  <c r="S172" i="39"/>
  <c r="AH172" i="39"/>
  <c r="AC172" i="39"/>
  <c r="AP172" i="39"/>
  <c r="AK272" i="39"/>
  <c r="AG272" i="39"/>
  <c r="W272" i="39"/>
  <c r="AC272" i="39"/>
  <c r="AL272" i="39"/>
  <c r="R272" i="39"/>
  <c r="AQ82" i="39"/>
  <c r="AK82" i="39"/>
  <c r="T82" i="39"/>
  <c r="U82" i="39"/>
  <c r="Q82" i="39"/>
  <c r="AD82" i="39"/>
  <c r="AN82" i="39"/>
  <c r="AA182" i="39"/>
  <c r="AE182" i="39"/>
  <c r="AK182" i="39"/>
  <c r="AG182" i="39"/>
  <c r="AO182" i="39"/>
  <c r="AK282" i="39"/>
  <c r="AQ282" i="39"/>
  <c r="W282" i="39"/>
  <c r="AI282" i="39"/>
  <c r="AB282" i="39"/>
  <c r="Y282" i="39"/>
  <c r="Z282" i="39"/>
  <c r="AP282" i="39"/>
  <c r="AA282" i="39"/>
  <c r="Q282" i="39"/>
  <c r="AF282" i="39"/>
  <c r="W332" i="39"/>
  <c r="AM352" i="39"/>
  <c r="AC312" i="39"/>
  <c r="X362" i="39"/>
  <c r="AA332" i="39"/>
  <c r="AQ352" i="39"/>
  <c r="Q312" i="39"/>
  <c r="AH342" i="39"/>
  <c r="AJ372" i="39"/>
  <c r="V332" i="39"/>
  <c r="AG362" i="39"/>
  <c r="AH352" i="39"/>
  <c r="AR312" i="39"/>
  <c r="T322" i="39"/>
  <c r="Q342" i="39"/>
  <c r="W372" i="39"/>
  <c r="AA342" i="39"/>
  <c r="AR372" i="39"/>
  <c r="AJ382" i="39"/>
  <c r="AK382" i="39"/>
  <c r="AE372" i="39"/>
  <c r="Z382" i="39"/>
  <c r="V322" i="39"/>
  <c r="R342" i="39"/>
  <c r="X372" i="39"/>
  <c r="T382" i="39"/>
  <c r="AN312" i="39"/>
  <c r="U372" i="39"/>
  <c r="Z322" i="39"/>
  <c r="U342" i="39"/>
  <c r="Z372" i="39"/>
  <c r="AL382" i="39"/>
  <c r="AJ312" i="39"/>
  <c r="AQ362" i="39"/>
  <c r="AQ342" i="39"/>
  <c r="S352" i="39"/>
  <c r="AD322" i="39"/>
  <c r="X342" i="39"/>
  <c r="AB372" i="39"/>
  <c r="X382" i="39"/>
  <c r="Y342" i="39"/>
  <c r="AC372" i="39"/>
  <c r="AD372" i="39"/>
  <c r="AP382" i="39"/>
  <c r="V382" i="39"/>
  <c r="AD342" i="39"/>
  <c r="AM382" i="39"/>
  <c r="AR322" i="39"/>
  <c r="AI362" i="39"/>
  <c r="X72" i="39"/>
  <c r="R72" i="39"/>
  <c r="AQ72" i="39"/>
  <c r="AM72" i="39"/>
  <c r="AF72" i="39"/>
  <c r="U72" i="39"/>
  <c r="AA72" i="39"/>
  <c r="AP72" i="39"/>
  <c r="Y72" i="39"/>
  <c r="X172" i="39"/>
  <c r="Q172" i="39"/>
  <c r="AQ172" i="39"/>
  <c r="AF172" i="39"/>
  <c r="AJ172" i="39"/>
  <c r="AR172" i="39"/>
  <c r="AA172" i="39"/>
  <c r="AO172" i="39"/>
  <c r="AP272" i="39"/>
  <c r="AN272" i="39"/>
  <c r="AH272" i="39"/>
  <c r="AE272" i="39"/>
  <c r="AA272" i="39"/>
  <c r="AI272" i="39"/>
  <c r="Y272" i="39"/>
  <c r="AB82" i="39"/>
  <c r="AF82" i="39"/>
  <c r="AO82" i="39"/>
  <c r="AJ82" i="39"/>
  <c r="Z82" i="39"/>
  <c r="AA82" i="39"/>
  <c r="AE82" i="39"/>
  <c r="AI82" i="39"/>
  <c r="AB182" i="39"/>
  <c r="AC182" i="39"/>
  <c r="AR182" i="39"/>
  <c r="AH182" i="39"/>
  <c r="AM182" i="39"/>
  <c r="AF182" i="39"/>
  <c r="T182" i="39"/>
  <c r="Q182" i="39"/>
  <c r="AI182" i="39"/>
  <c r="S282" i="39"/>
  <c r="AN282" i="39"/>
  <c r="AH282" i="39"/>
  <c r="R282" i="39"/>
  <c r="AD282" i="39"/>
  <c r="AR282" i="39"/>
  <c r="W312" i="39"/>
  <c r="AM332" i="39"/>
  <c r="U322" i="39"/>
  <c r="AD312" i="39"/>
  <c r="AF332" i="39"/>
  <c r="AN362" i="39"/>
  <c r="AA312" i="39"/>
  <c r="AQ332" i="39"/>
  <c r="S342" i="39"/>
  <c r="AG312" i="39"/>
  <c r="AF352" i="39"/>
  <c r="AB382" i="39"/>
  <c r="X322" i="39"/>
  <c r="AR332" i="39"/>
  <c r="T342" i="39"/>
  <c r="Y372" i="39"/>
  <c r="AP312" i="39"/>
  <c r="R322" i="39"/>
  <c r="V372" i="39"/>
  <c r="AE382" i="39"/>
  <c r="AI352" i="39"/>
  <c r="Y312" i="39"/>
  <c r="Z332" i="39"/>
  <c r="AG332" i="39"/>
  <c r="AR352" i="39"/>
  <c r="U362" i="39"/>
  <c r="AD362" i="39"/>
  <c r="AJ322" i="39"/>
  <c r="T332" i="39"/>
  <c r="AH332" i="39"/>
  <c r="W322" i="39"/>
  <c r="AK312" i="39"/>
  <c r="AN382" i="39"/>
  <c r="U382" i="39"/>
  <c r="AM372" i="39"/>
  <c r="AH382" i="39"/>
  <c r="S372" i="39"/>
  <c r="S312" i="39"/>
  <c r="AO312" i="39"/>
  <c r="Q322" i="39"/>
  <c r="Y382" i="39"/>
  <c r="AH322" i="39"/>
  <c r="R332" i="39"/>
  <c r="S362" i="39"/>
  <c r="AQ382" i="39"/>
  <c r="AC322" i="39"/>
  <c r="AG372" i="39"/>
  <c r="AP342" i="39"/>
  <c r="R382" i="39"/>
  <c r="AC332" i="39"/>
  <c r="AN322" i="39"/>
  <c r="X332" i="39"/>
  <c r="S382" i="39"/>
  <c r="AK362" i="39"/>
  <c r="AB322" i="39"/>
  <c r="AD352" i="39"/>
  <c r="AA382" i="39"/>
  <c r="X402" i="39"/>
  <c r="T402" i="39"/>
  <c r="AR402" i="39"/>
  <c r="AE402" i="39"/>
  <c r="AQ402" i="39"/>
  <c r="AP402" i="39"/>
  <c r="R402" i="39"/>
  <c r="AN402" i="39"/>
  <c r="R302" i="39"/>
  <c r="AN302" i="39"/>
  <c r="AK302" i="39"/>
  <c r="AM302" i="39"/>
  <c r="V302" i="39"/>
  <c r="AL302" i="39"/>
  <c r="Q302" i="39"/>
  <c r="AH302" i="39"/>
  <c r="AI302" i="39"/>
  <c r="AR202" i="39"/>
  <c r="X202" i="39"/>
  <c r="T202" i="39"/>
  <c r="AL102" i="39"/>
  <c r="V102" i="39"/>
  <c r="AA102" i="39"/>
  <c r="AM102" i="39"/>
  <c r="Q102" i="39"/>
  <c r="T102" i="39"/>
  <c r="AH102" i="39"/>
  <c r="AF102" i="39"/>
  <c r="AD102" i="39"/>
  <c r="AK102" i="39"/>
  <c r="AB102" i="39"/>
  <c r="W102" i="39"/>
  <c r="AP102" i="39"/>
  <c r="AQ392" i="39"/>
  <c r="W392" i="39"/>
  <c r="AP392" i="39"/>
  <c r="Q392" i="39"/>
  <c r="AN292" i="39"/>
  <c r="AP292" i="39"/>
  <c r="AF292" i="39"/>
  <c r="AM292" i="39"/>
  <c r="X292" i="39"/>
  <c r="AH292" i="39"/>
  <c r="AG292" i="39"/>
  <c r="AD292" i="39"/>
  <c r="AJ192" i="39"/>
  <c r="AE192" i="39"/>
  <c r="AQ92" i="39"/>
  <c r="AR92" i="39"/>
  <c r="AP92" i="39"/>
  <c r="Y92" i="39"/>
  <c r="X92" i="39"/>
  <c r="S92" i="39"/>
  <c r="V92" i="39"/>
  <c r="AG92" i="39"/>
  <c r="T92" i="39"/>
  <c r="R92" i="39"/>
  <c r="Z442" i="39"/>
  <c r="AM462" i="39"/>
  <c r="AP422" i="39"/>
  <c r="AP482" i="39"/>
  <c r="AL412" i="39"/>
  <c r="S422" i="39"/>
  <c r="Z452" i="39"/>
  <c r="V462" i="39"/>
  <c r="AI432" i="39"/>
  <c r="AC412" i="39"/>
  <c r="AF502" i="39"/>
  <c r="W502" i="39"/>
  <c r="V472" i="39"/>
  <c r="W442" i="39"/>
  <c r="R412" i="39"/>
  <c r="AM442" i="39"/>
  <c r="AE422" i="39"/>
  <c r="AL452" i="39"/>
  <c r="S462" i="39"/>
  <c r="AQ452" i="39"/>
  <c r="U462" i="39"/>
  <c r="AN422" i="39"/>
  <c r="AH422" i="39"/>
  <c r="AM452" i="39"/>
  <c r="V502" i="39"/>
  <c r="AA502" i="39"/>
  <c r="AK502" i="39"/>
  <c r="AF452" i="39"/>
  <c r="AM482" i="39"/>
  <c r="AH462" i="39"/>
  <c r="AE442" i="39"/>
  <c r="AL502" i="39"/>
  <c r="AD452" i="39"/>
  <c r="AI492" i="39"/>
  <c r="AA442" i="39"/>
  <c r="AG502" i="39"/>
  <c r="Q482" i="39"/>
  <c r="AO472" i="39"/>
  <c r="Y452" i="39"/>
  <c r="AG422" i="39"/>
  <c r="AN492" i="39"/>
  <c r="X462" i="39"/>
  <c r="AJ422" i="39"/>
  <c r="W492" i="39"/>
  <c r="AD462" i="39"/>
  <c r="V412" i="39"/>
  <c r="AI502" i="39"/>
  <c r="AA452" i="39"/>
  <c r="AC502" i="39"/>
  <c r="AK472" i="39"/>
  <c r="U452" i="39"/>
  <c r="AC422" i="39"/>
  <c r="X502" i="39"/>
  <c r="AN462" i="39"/>
  <c r="AB432" i="39"/>
  <c r="AO502" i="39"/>
  <c r="Y482" i="39"/>
  <c r="AG452" i="39"/>
  <c r="Q432" i="39"/>
  <c r="AO422" i="39"/>
  <c r="AJ502" i="39"/>
  <c r="AF472" i="39"/>
  <c r="T442" i="39"/>
  <c r="AR432" i="39"/>
  <c r="AJ492" i="39"/>
  <c r="T472" i="39"/>
  <c r="AR462" i="39"/>
  <c r="AB442" i="39"/>
  <c r="AJ412" i="39"/>
  <c r="K9" i="39"/>
  <c r="K10" i="39"/>
  <c r="AR524" i="39" s="1"/>
  <c r="AS141" i="39"/>
  <c r="AT141" i="39" s="1"/>
  <c r="AS131" i="39"/>
  <c r="AT131" i="39" s="1"/>
  <c r="AS21" i="39"/>
  <c r="AT21" i="39" s="1"/>
  <c r="AS11" i="39"/>
  <c r="AT11" i="39" s="1"/>
  <c r="AS69" i="39"/>
  <c r="AT69" i="39" s="1"/>
  <c r="O179" i="39"/>
  <c r="M79" i="39"/>
  <c r="O89" i="39"/>
  <c r="N939" i="39"/>
  <c r="N985" i="39"/>
  <c r="O723" i="39"/>
  <c r="M623" i="39"/>
  <c r="O181" i="39"/>
  <c r="M81" i="39"/>
  <c r="O91" i="39"/>
  <c r="O180" i="39"/>
  <c r="O90" i="39"/>
  <c r="M80" i="39"/>
  <c r="AS249" i="39"/>
  <c r="AT249" i="39" s="1"/>
  <c r="M175" i="39"/>
  <c r="O275" i="39"/>
  <c r="O727" i="39"/>
  <c r="M627" i="39"/>
  <c r="N994" i="39"/>
  <c r="N914" i="39"/>
  <c r="M814" i="39"/>
  <c r="O364" i="39"/>
  <c r="M264" i="39"/>
  <c r="O542" i="39"/>
  <c r="M442" i="39"/>
  <c r="O543" i="39"/>
  <c r="M443" i="39"/>
  <c r="N996" i="39"/>
  <c r="N960" i="39"/>
  <c r="N913" i="39"/>
  <c r="M813" i="39"/>
  <c r="N957" i="39"/>
  <c r="N1006" i="39"/>
  <c r="N993" i="39"/>
  <c r="O546" i="39"/>
  <c r="M446" i="39"/>
  <c r="O359" i="39"/>
  <c r="M259" i="39"/>
  <c r="N978" i="39"/>
  <c r="AS161" i="39"/>
  <c r="AT161" i="39" s="1"/>
  <c r="N915" i="39"/>
  <c r="M815" i="39"/>
  <c r="N962" i="39"/>
  <c r="N988" i="39"/>
  <c r="N967" i="39"/>
  <c r="N977" i="39"/>
  <c r="O632" i="39"/>
  <c r="M532" i="39"/>
  <c r="N922" i="39"/>
  <c r="N975" i="39"/>
  <c r="N954" i="39"/>
  <c r="O635" i="39"/>
  <c r="M535" i="39"/>
  <c r="N1005" i="39"/>
  <c r="N990" i="39"/>
  <c r="O457" i="39"/>
  <c r="M357" i="39"/>
  <c r="N983" i="39"/>
  <c r="N1001" i="39"/>
  <c r="N956" i="39"/>
  <c r="N919" i="39"/>
  <c r="O725" i="39"/>
  <c r="M625" i="39"/>
  <c r="O268" i="39"/>
  <c r="M168" i="39"/>
  <c r="N945" i="39"/>
  <c r="N1003" i="39"/>
  <c r="N938" i="39"/>
  <c r="O719" i="39"/>
  <c r="M619" i="39"/>
  <c r="N986" i="39"/>
  <c r="O726" i="39"/>
  <c r="M626" i="39"/>
  <c r="AS418" i="39"/>
  <c r="AT418" i="39" s="1"/>
  <c r="AS408" i="39"/>
  <c r="AT408" i="39" s="1"/>
  <c r="AS409" i="39"/>
  <c r="AT409" i="39" s="1"/>
  <c r="AS221" i="39"/>
  <c r="AT221" i="39" s="1"/>
  <c r="AS41" i="39"/>
  <c r="AT41" i="39" s="1"/>
  <c r="AS111" i="39"/>
  <c r="AT111" i="39" s="1"/>
  <c r="O187" i="39"/>
  <c r="M87" i="39"/>
  <c r="O97" i="39"/>
  <c r="AS70" i="39"/>
  <c r="AT70" i="39" s="1"/>
  <c r="N976" i="39"/>
  <c r="N921" i="39"/>
  <c r="N930" i="39"/>
  <c r="O454" i="39"/>
  <c r="M354" i="39"/>
  <c r="N970" i="39"/>
  <c r="N935" i="39"/>
  <c r="N961" i="39"/>
  <c r="N1007" i="39"/>
  <c r="O721" i="39"/>
  <c r="M621" i="39"/>
  <c r="N911" i="39"/>
  <c r="M811" i="39"/>
  <c r="AS429" i="39"/>
  <c r="AT429" i="39" s="1"/>
  <c r="O540" i="39"/>
  <c r="M440" i="39"/>
  <c r="AS250" i="39"/>
  <c r="AT250" i="39" s="1"/>
  <c r="M173" i="39"/>
  <c r="O273" i="39"/>
  <c r="AS339" i="39"/>
  <c r="AT339" i="39" s="1"/>
  <c r="N926" i="39"/>
  <c r="O452" i="39"/>
  <c r="M352" i="39"/>
  <c r="O634" i="39"/>
  <c r="M534" i="39"/>
  <c r="N991" i="39"/>
  <c r="O453" i="39"/>
  <c r="M353" i="39"/>
  <c r="AS338" i="39"/>
  <c r="AT338" i="39" s="1"/>
  <c r="O538" i="39"/>
  <c r="M438" i="39"/>
  <c r="O184" i="39"/>
  <c r="O94" i="39"/>
  <c r="M84" i="39"/>
  <c r="N912" i="39"/>
  <c r="M812" i="39"/>
  <c r="N941" i="39"/>
  <c r="O362" i="39"/>
  <c r="M262" i="39"/>
  <c r="AS159" i="39"/>
  <c r="AT159" i="39" s="1"/>
  <c r="O361" i="39"/>
  <c r="M261" i="39"/>
  <c r="O365" i="39"/>
  <c r="M265" i="39"/>
  <c r="O363" i="39"/>
  <c r="M263" i="39"/>
  <c r="AS248" i="39"/>
  <c r="AT248" i="39" s="1"/>
  <c r="O456" i="39"/>
  <c r="M356" i="39"/>
  <c r="N944" i="39"/>
  <c r="O722" i="39"/>
  <c r="M622" i="39"/>
  <c r="N934" i="39"/>
  <c r="O360" i="39"/>
  <c r="M260" i="39"/>
  <c r="AS431" i="39"/>
  <c r="AT431" i="39" s="1"/>
  <c r="O544" i="39"/>
  <c r="M444" i="39"/>
  <c r="O637" i="39"/>
  <c r="M537" i="39"/>
  <c r="N946" i="39"/>
  <c r="N972" i="39"/>
  <c r="N950" i="39"/>
  <c r="O451" i="39"/>
  <c r="M351" i="39"/>
  <c r="O182" i="39"/>
  <c r="M82" i="39"/>
  <c r="O92" i="39"/>
  <c r="AS420" i="39"/>
  <c r="AT420" i="39" s="1"/>
  <c r="AS410" i="39"/>
  <c r="AT410" i="39" s="1"/>
  <c r="AS51" i="39"/>
  <c r="AT51" i="39" s="1"/>
  <c r="AS231" i="39"/>
  <c r="AT231" i="39" s="1"/>
  <c r="AS211" i="39"/>
  <c r="AT211" i="39" s="1"/>
  <c r="AS121" i="39"/>
  <c r="AT121" i="39" s="1"/>
  <c r="M169" i="39"/>
  <c r="O269" i="39"/>
  <c r="N992" i="39"/>
  <c r="N929" i="39"/>
  <c r="M171" i="39"/>
  <c r="O271" i="39"/>
  <c r="O270" i="39"/>
  <c r="M170" i="39"/>
  <c r="O185" i="39"/>
  <c r="M85" i="39"/>
  <c r="O95" i="39"/>
  <c r="O450" i="39"/>
  <c r="M350" i="39"/>
  <c r="N940" i="39"/>
  <c r="N995" i="39"/>
  <c r="N942" i="39"/>
  <c r="O547" i="39"/>
  <c r="M447" i="39"/>
  <c r="N964" i="39"/>
  <c r="N927" i="39"/>
  <c r="O718" i="39"/>
  <c r="M618" i="39"/>
  <c r="O720" i="39"/>
  <c r="M620" i="39"/>
  <c r="N953" i="39"/>
  <c r="N1004" i="39"/>
  <c r="N931" i="39"/>
  <c r="AS158" i="39"/>
  <c r="AT158" i="39" s="1"/>
  <c r="N997" i="39"/>
  <c r="N1000" i="39"/>
  <c r="N933" i="39"/>
  <c r="AS430" i="39"/>
  <c r="AT430" i="39" s="1"/>
  <c r="N932" i="39"/>
  <c r="N979" i="39"/>
  <c r="N924" i="39"/>
  <c r="N963" i="39"/>
  <c r="N981" i="39"/>
  <c r="N984" i="39"/>
  <c r="N925" i="39"/>
  <c r="O633" i="39"/>
  <c r="M533" i="39"/>
  <c r="N958" i="39"/>
  <c r="N920" i="39"/>
  <c r="N955" i="39"/>
  <c r="N910" i="39"/>
  <c r="M810" i="39"/>
  <c r="N923" i="39"/>
  <c r="N908" i="39"/>
  <c r="M808" i="39"/>
  <c r="N937" i="39"/>
  <c r="N949" i="39"/>
  <c r="N1002" i="39"/>
  <c r="O448" i="39"/>
  <c r="M348" i="39"/>
  <c r="N952" i="39"/>
  <c r="N909" i="39"/>
  <c r="M809" i="39"/>
  <c r="O186" i="39"/>
  <c r="M86" i="39"/>
  <c r="O96" i="39"/>
  <c r="O272" i="39"/>
  <c r="M172" i="39"/>
  <c r="N998" i="39"/>
  <c r="N936" i="39"/>
  <c r="N987" i="39"/>
  <c r="AS421" i="39"/>
  <c r="AT421" i="39" s="1"/>
  <c r="AS31" i="39"/>
  <c r="AT31" i="39" s="1"/>
  <c r="M177" i="39"/>
  <c r="O277" i="39"/>
  <c r="N969" i="39"/>
  <c r="O636" i="39"/>
  <c r="M536" i="39"/>
  <c r="N974" i="39"/>
  <c r="N928" i="39"/>
  <c r="N971" i="39"/>
  <c r="N965" i="39"/>
  <c r="N968" i="39"/>
  <c r="N917" i="39"/>
  <c r="M817" i="39"/>
  <c r="O449" i="39"/>
  <c r="M349" i="39"/>
  <c r="N943" i="39"/>
  <c r="O629" i="39"/>
  <c r="M529" i="39"/>
  <c r="AS340" i="39"/>
  <c r="AT340" i="39" s="1"/>
  <c r="O183" i="39"/>
  <c r="M83" i="39"/>
  <c r="O93" i="39"/>
  <c r="O539" i="39"/>
  <c r="M439" i="39"/>
  <c r="N966" i="39"/>
  <c r="N948" i="39"/>
  <c r="N989" i="39"/>
  <c r="N951" i="39"/>
  <c r="AS341" i="39"/>
  <c r="AT341" i="39" s="1"/>
  <c r="O541" i="39"/>
  <c r="M441" i="39"/>
  <c r="D34" i="39"/>
  <c r="C35" i="39"/>
  <c r="O358" i="39"/>
  <c r="M258" i="39"/>
  <c r="O274" i="39"/>
  <c r="M174" i="39"/>
  <c r="O724" i="39"/>
  <c r="M624" i="39"/>
  <c r="O366" i="39"/>
  <c r="M266" i="39"/>
  <c r="AS428" i="39"/>
  <c r="AT428" i="39" s="1"/>
  <c r="O628" i="39"/>
  <c r="M528" i="39"/>
  <c r="O630" i="39"/>
  <c r="M530" i="39"/>
  <c r="O367" i="39"/>
  <c r="M267" i="39"/>
  <c r="N980" i="39"/>
  <c r="N973" i="39"/>
  <c r="N959" i="39"/>
  <c r="O455" i="39"/>
  <c r="M355" i="39"/>
  <c r="N982" i="39"/>
  <c r="AS160" i="39"/>
  <c r="AT160" i="39" s="1"/>
  <c r="O631" i="39"/>
  <c r="M531" i="39"/>
  <c r="O545" i="39"/>
  <c r="M445" i="39"/>
  <c r="N916" i="39"/>
  <c r="M816" i="39"/>
  <c r="N947" i="39"/>
  <c r="N918" i="39"/>
  <c r="N999" i="39"/>
  <c r="AS251" i="39"/>
  <c r="AT251" i="39" s="1"/>
  <c r="AS68" i="39"/>
  <c r="AT68" i="39" s="1"/>
  <c r="O178" i="39"/>
  <c r="M78" i="39"/>
  <c r="O88" i="39"/>
  <c r="O276" i="39"/>
  <c r="M176" i="39"/>
  <c r="AS419" i="39"/>
  <c r="AT419" i="39" s="1"/>
  <c r="AS411" i="39"/>
  <c r="AT411" i="39" s="1"/>
  <c r="W250" i="36"/>
  <c r="AJ240" i="36"/>
  <c r="AP240" i="36"/>
  <c r="U240" i="36"/>
  <c r="W240" i="36"/>
  <c r="AG220" i="36"/>
  <c r="Z220" i="36"/>
  <c r="AB250" i="36"/>
  <c r="AP250" i="36"/>
  <c r="AH250" i="36"/>
  <c r="AE250" i="36"/>
  <c r="U250" i="36"/>
  <c r="Z240" i="36"/>
  <c r="U220" i="36"/>
  <c r="AR220" i="36"/>
  <c r="AE220" i="36"/>
  <c r="U210" i="36"/>
  <c r="AD250" i="36"/>
  <c r="AO240" i="36"/>
  <c r="Q240" i="36"/>
  <c r="AK240" i="36"/>
  <c r="AC240" i="36"/>
  <c r="AC220" i="36"/>
  <c r="AL220" i="36"/>
  <c r="X220" i="36"/>
  <c r="X210" i="36"/>
  <c r="AQ220" i="36"/>
  <c r="V220" i="36"/>
  <c r="AD210" i="36"/>
  <c r="S250" i="36"/>
  <c r="T250" i="36"/>
  <c r="AK250" i="36"/>
  <c r="AA240" i="36"/>
  <c r="R240" i="36"/>
  <c r="AF240" i="36"/>
  <c r="W220" i="36"/>
  <c r="AP220" i="36"/>
  <c r="AH220" i="36"/>
  <c r="W210" i="36"/>
  <c r="Q230" i="36"/>
  <c r="X250" i="36"/>
  <c r="V250" i="36"/>
  <c r="Z250" i="36"/>
  <c r="AQ250" i="36"/>
  <c r="R250" i="36"/>
  <c r="AA250" i="36"/>
  <c r="AL250" i="36"/>
  <c r="AD240" i="36"/>
  <c r="AL240" i="36"/>
  <c r="AR240" i="36"/>
  <c r="S240" i="36"/>
  <c r="AB240" i="36"/>
  <c r="AI220" i="36"/>
  <c r="Y220" i="36"/>
  <c r="AK230" i="36"/>
  <c r="AC210" i="36"/>
  <c r="R230" i="36"/>
  <c r="R220" i="36"/>
  <c r="AG210" i="36"/>
  <c r="AO230" i="36"/>
  <c r="AO210" i="36"/>
  <c r="AH210" i="36"/>
  <c r="U230" i="36"/>
  <c r="AJ250" i="36"/>
  <c r="AR250" i="36"/>
  <c r="Y250" i="36"/>
  <c r="AG240" i="36"/>
  <c r="AH240" i="36"/>
  <c r="X240" i="36"/>
  <c r="V210" i="36"/>
  <c r="AB220" i="36"/>
  <c r="AF220" i="36"/>
  <c r="AQ210" i="36"/>
  <c r="AM220" i="36"/>
  <c r="AK220" i="36"/>
  <c r="AI230" i="36"/>
  <c r="AF230" i="36"/>
  <c r="AJ210" i="36"/>
  <c r="AN230" i="36"/>
  <c r="AP230" i="36"/>
  <c r="AM250" i="36"/>
  <c r="AI250" i="36"/>
  <c r="AO250" i="36"/>
  <c r="AG250" i="36"/>
  <c r="AC250" i="36"/>
  <c r="Q250" i="36"/>
  <c r="T240" i="36"/>
  <c r="AE240" i="36"/>
  <c r="AI240" i="36"/>
  <c r="AQ240" i="36"/>
  <c r="AM240" i="36"/>
  <c r="V240" i="36"/>
  <c r="Q220" i="36"/>
  <c r="AA220" i="36"/>
  <c r="AJ220" i="36"/>
  <c r="Y230" i="36"/>
  <c r="AD220" i="36"/>
  <c r="AN220" i="36"/>
  <c r="T220" i="36"/>
  <c r="AO220" i="36"/>
  <c r="AB230" i="36"/>
  <c r="AM230" i="36"/>
  <c r="AL210" i="36"/>
  <c r="W230" i="36"/>
  <c r="AA210" i="36"/>
  <c r="V230" i="36"/>
  <c r="Z230" i="36"/>
  <c r="AL230" i="36"/>
  <c r="AC230" i="36"/>
  <c r="S210" i="36"/>
  <c r="AG230" i="36"/>
  <c r="AR210" i="36"/>
  <c r="AN210" i="36"/>
  <c r="AE210" i="36"/>
  <c r="AM210" i="36"/>
  <c r="AR230" i="36"/>
  <c r="AE230" i="36"/>
  <c r="AK210" i="36"/>
  <c r="AH230" i="36"/>
  <c r="X230" i="36"/>
  <c r="Q210" i="36"/>
  <c r="R210" i="36"/>
  <c r="AA230" i="36"/>
  <c r="Y210" i="36"/>
  <c r="AQ230" i="36"/>
  <c r="AS149" i="36"/>
  <c r="AT149" i="36" s="1"/>
  <c r="AS148" i="36"/>
  <c r="AT148" i="36" s="1"/>
  <c r="AS119" i="36"/>
  <c r="AT119" i="36" s="1"/>
  <c r="AS249" i="36"/>
  <c r="AT249" i="36" s="1"/>
  <c r="AS248" i="36"/>
  <c r="AT248" i="36" s="1"/>
  <c r="AS48" i="36"/>
  <c r="AT48" i="36" s="1"/>
  <c r="AS49" i="36"/>
  <c r="AT49" i="36" s="1"/>
  <c r="AS139" i="36"/>
  <c r="AT139" i="36" s="1"/>
  <c r="AS129" i="36"/>
  <c r="AT129" i="36" s="1"/>
  <c r="AS109" i="36"/>
  <c r="AT109" i="36" s="1"/>
  <c r="AS209" i="36"/>
  <c r="AT209" i="36" s="1"/>
  <c r="AJ230" i="36"/>
  <c r="Y308" i="36"/>
  <c r="AG328" i="36"/>
  <c r="AP308" i="36"/>
  <c r="V330" i="36"/>
  <c r="AE310" i="36"/>
  <c r="AM330" i="36"/>
  <c r="T328" i="36"/>
  <c r="X329" i="36"/>
  <c r="X309" i="36"/>
  <c r="Y329" i="36"/>
  <c r="Y309" i="36"/>
  <c r="AI319" i="36"/>
  <c r="AN318" i="36"/>
  <c r="AC318" i="36"/>
  <c r="AK320" i="36"/>
  <c r="R320" i="36"/>
  <c r="Q310" i="36"/>
  <c r="Y330" i="36"/>
  <c r="AH310" i="36"/>
  <c r="AP330" i="36"/>
  <c r="W328" i="36"/>
  <c r="AF308" i="36"/>
  <c r="AN328" i="36"/>
  <c r="AN329" i="36"/>
  <c r="AN309" i="36"/>
  <c r="AB309" i="36"/>
  <c r="AJ329" i="36"/>
  <c r="AO308" i="36"/>
  <c r="U330" i="36"/>
  <c r="AD310" i="36"/>
  <c r="AL330" i="36"/>
  <c r="S328" i="36"/>
  <c r="AB308" i="36"/>
  <c r="AC310" i="36"/>
  <c r="AK330" i="36"/>
  <c r="R328" i="36"/>
  <c r="Q328" i="36"/>
  <c r="Z308" i="36"/>
  <c r="AH328" i="36"/>
  <c r="AQ308" i="36"/>
  <c r="W330" i="36"/>
  <c r="AF310" i="36"/>
  <c r="AN330" i="36"/>
  <c r="W329" i="36"/>
  <c r="AM309" i="36"/>
  <c r="T329" i="36"/>
  <c r="S319" i="36"/>
  <c r="X318" i="36"/>
  <c r="AI328" i="36"/>
  <c r="Q329" i="36"/>
  <c r="R329" i="36"/>
  <c r="W320" i="36"/>
  <c r="AF320" i="36"/>
  <c r="Z318" i="36"/>
  <c r="K7" i="36"/>
  <c r="Q341" i="36" s="1"/>
  <c r="AK328" i="36"/>
  <c r="V328" i="36"/>
  <c r="S310" i="36"/>
  <c r="AQ330" i="36"/>
  <c r="AB330" i="36"/>
  <c r="AL309" i="36"/>
  <c r="AA329" i="36"/>
  <c r="AO309" i="36"/>
  <c r="W319" i="36"/>
  <c r="AB318" i="36"/>
  <c r="AJ320" i="36"/>
  <c r="AK319" i="36"/>
  <c r="R319" i="36"/>
  <c r="Q308" i="36"/>
  <c r="Y328" i="36"/>
  <c r="AH308" i="36"/>
  <c r="AP328" i="36"/>
  <c r="W310" i="36"/>
  <c r="AE330" i="36"/>
  <c r="AN310" i="36"/>
  <c r="S329" i="36"/>
  <c r="AB329" i="36"/>
  <c r="AR309" i="36"/>
  <c r="W318" i="36"/>
  <c r="AE320" i="36"/>
  <c r="X320" i="36"/>
  <c r="Y319" i="36"/>
  <c r="AH318" i="36"/>
  <c r="AP320" i="36"/>
  <c r="AO310" i="36"/>
  <c r="V308" i="36"/>
  <c r="AD328" i="36"/>
  <c r="AM308" i="36"/>
  <c r="S330" i="36"/>
  <c r="AB310" i="36"/>
  <c r="AJ330" i="36"/>
  <c r="AP329" i="36"/>
  <c r="W309" i="36"/>
  <c r="AA309" i="36"/>
  <c r="AQ318" i="36"/>
  <c r="T318" i="36"/>
  <c r="AB320" i="36"/>
  <c r="AC319" i="36"/>
  <c r="AL318" i="36"/>
  <c r="AH340" i="36"/>
  <c r="AI338" i="36"/>
  <c r="AG340" i="36"/>
  <c r="AH338" i="36"/>
  <c r="AQ340" i="36"/>
  <c r="X340" i="36"/>
  <c r="AG338" i="36"/>
  <c r="AP340" i="36"/>
  <c r="AE340" i="36"/>
  <c r="AN338" i="36"/>
  <c r="AO340" i="36"/>
  <c r="AD340" i="36"/>
  <c r="S340" i="36"/>
  <c r="AB338" i="36"/>
  <c r="AQ339" i="36"/>
  <c r="Y339" i="36"/>
  <c r="W339" i="36"/>
  <c r="AE339" i="36"/>
  <c r="AM339" i="36"/>
  <c r="U339" i="36"/>
  <c r="R339" i="36"/>
  <c r="AR308" i="36"/>
  <c r="V309" i="36"/>
  <c r="AQ309" i="36"/>
  <c r="AM320" i="36"/>
  <c r="Q319" i="36"/>
  <c r="AP318" i="36"/>
  <c r="AC308" i="36"/>
  <c r="AO330" i="36"/>
  <c r="AL328" i="36"/>
  <c r="AI310" i="36"/>
  <c r="T310" i="36"/>
  <c r="AR330" i="36"/>
  <c r="AM329" i="36"/>
  <c r="AO329" i="36"/>
  <c r="R309" i="36"/>
  <c r="AM319" i="36"/>
  <c r="AR318" i="36"/>
  <c r="Q318" i="36"/>
  <c r="Y320" i="36"/>
  <c r="AH319" i="36"/>
  <c r="AG308" i="36"/>
  <c r="AO328" i="36"/>
  <c r="V310" i="36"/>
  <c r="AD330" i="36"/>
  <c r="AM310" i="36"/>
  <c r="T308" i="36"/>
  <c r="AB328" i="36"/>
  <c r="T309" i="36"/>
  <c r="Q309" i="36"/>
  <c r="U309" i="36"/>
  <c r="AM318" i="36"/>
  <c r="AF318" i="36"/>
  <c r="AN320" i="36"/>
  <c r="AO319" i="36"/>
  <c r="V319" i="36"/>
  <c r="U308" i="36"/>
  <c r="AC328" i="36"/>
  <c r="AL308" i="36"/>
  <c r="R330" i="36"/>
  <c r="AA310" i="36"/>
  <c r="AI330" i="36"/>
  <c r="AR310" i="36"/>
  <c r="AI329" i="36"/>
  <c r="AI309" i="36"/>
  <c r="AF329" i="36"/>
  <c r="AF309" i="36"/>
  <c r="AE319" i="36"/>
  <c r="AJ318" i="36"/>
  <c r="AR320" i="36"/>
  <c r="Q320" i="36"/>
  <c r="Z319" i="36"/>
  <c r="Y338" i="36"/>
  <c r="W340" i="36"/>
  <c r="AF338" i="36"/>
  <c r="V340" i="36"/>
  <c r="W338" i="36"/>
  <c r="AN340" i="36"/>
  <c r="U340" i="36"/>
  <c r="V338" i="36"/>
  <c r="AB340" i="36"/>
  <c r="U338" i="36"/>
  <c r="AI340" i="36"/>
  <c r="AR338" i="36"/>
  <c r="AR339" i="36"/>
  <c r="AH339" i="36"/>
  <c r="X339" i="36"/>
  <c r="AG339" i="36"/>
  <c r="T339" i="36"/>
  <c r="S339" i="36"/>
  <c r="AJ328" i="36"/>
  <c r="U329" i="36"/>
  <c r="AL329" i="36"/>
  <c r="AB319" i="36"/>
  <c r="AG319" i="36"/>
  <c r="AD319" i="36"/>
  <c r="AG310" i="36"/>
  <c r="AD308" i="36"/>
  <c r="Z330" i="36"/>
  <c r="AM328" i="36"/>
  <c r="AJ310" i="36"/>
  <c r="AE309" i="36"/>
  <c r="AK329" i="36"/>
  <c r="AH329" i="36"/>
  <c r="S318" i="36"/>
  <c r="AA320" i="36"/>
  <c r="AF319" i="36"/>
  <c r="AG318" i="36"/>
  <c r="AO320" i="36"/>
  <c r="V320" i="36"/>
  <c r="U310" i="36"/>
  <c r="AC330" i="36"/>
  <c r="AL310" i="36"/>
  <c r="S308" i="36"/>
  <c r="AA328" i="36"/>
  <c r="AJ308" i="36"/>
  <c r="AR328" i="36"/>
  <c r="Z329" i="36"/>
  <c r="AD329" i="36"/>
  <c r="AC329" i="36"/>
  <c r="AA319" i="36"/>
  <c r="T319" i="36"/>
  <c r="U318" i="36"/>
  <c r="AC320" i="36"/>
  <c r="AL319" i="36"/>
  <c r="AK308" i="36"/>
  <c r="Q330" i="36"/>
  <c r="Z310" i="36"/>
  <c r="AH330" i="36"/>
  <c r="AQ310" i="36"/>
  <c r="X308" i="36"/>
  <c r="AF328" i="36"/>
  <c r="AJ309" i="36"/>
  <c r="AR329" i="36"/>
  <c r="AK309" i="36"/>
  <c r="V329" i="36"/>
  <c r="S320" i="36"/>
  <c r="X319" i="36"/>
  <c r="Y318" i="36"/>
  <c r="AG320" i="36"/>
  <c r="AP319" i="36"/>
  <c r="AO338" i="36"/>
  <c r="AD338" i="36"/>
  <c r="AM340" i="36"/>
  <c r="T340" i="36"/>
  <c r="AC338" i="36"/>
  <c r="AL340" i="36"/>
  <c r="AM338" i="36"/>
  <c r="T338" i="36"/>
  <c r="AK340" i="36"/>
  <c r="AL338" i="36"/>
  <c r="AA338" i="36"/>
  <c r="AR340" i="36"/>
  <c r="AK338" i="36"/>
  <c r="Z338" i="36"/>
  <c r="AF340" i="36"/>
  <c r="Q339" i="36"/>
  <c r="AF339" i="36"/>
  <c r="AD339" i="36"/>
  <c r="AB339" i="36"/>
  <c r="AJ339" i="36"/>
  <c r="AA308" i="36"/>
  <c r="X330" i="36"/>
  <c r="Z309" i="36"/>
  <c r="AE318" i="36"/>
  <c r="AR319" i="36"/>
  <c r="U320" i="36"/>
  <c r="AH320" i="36"/>
  <c r="U328" i="36"/>
  <c r="R310" i="36"/>
  <c r="AE308" i="36"/>
  <c r="AA330" i="36"/>
  <c r="X328" i="36"/>
  <c r="AG329" i="36"/>
  <c r="AP309" i="36"/>
  <c r="AE329" i="36"/>
  <c r="AI318" i="36"/>
  <c r="AQ320" i="36"/>
  <c r="T320" i="36"/>
  <c r="U319" i="36"/>
  <c r="AD318" i="36"/>
  <c r="AL320" i="36"/>
  <c r="AK310" i="36"/>
  <c r="R308" i="36"/>
  <c r="Z328" i="36"/>
  <c r="AI308" i="36"/>
  <c r="AQ328" i="36"/>
  <c r="X310" i="36"/>
  <c r="AF330" i="36"/>
  <c r="S309" i="36"/>
  <c r="AQ329" i="36"/>
  <c r="AH309" i="36"/>
  <c r="AQ319" i="36"/>
  <c r="AJ319" i="36"/>
  <c r="AK318" i="36"/>
  <c r="R318" i="36"/>
  <c r="Z320" i="36"/>
  <c r="Y310" i="36"/>
  <c r="AG330" i="36"/>
  <c r="AP310" i="36"/>
  <c r="W308" i="36"/>
  <c r="AE328" i="36"/>
  <c r="AN308" i="36"/>
  <c r="T330" i="36"/>
  <c r="AC309" i="36"/>
  <c r="AG309" i="36"/>
  <c r="AD309" i="36"/>
  <c r="AA318" i="36"/>
  <c r="AI320" i="36"/>
  <c r="AN319" i="36"/>
  <c r="AO318" i="36"/>
  <c r="V318" i="36"/>
  <c r="AD320" i="36"/>
  <c r="AC340" i="36"/>
  <c r="R340" i="36"/>
  <c r="S338" i="36"/>
  <c r="AJ340" i="36"/>
  <c r="Q340" i="36"/>
  <c r="R338" i="36"/>
  <c r="AA340" i="36"/>
  <c r="AJ338" i="36"/>
  <c r="Q338" i="36"/>
  <c r="Z340" i="36"/>
  <c r="AQ338" i="36"/>
  <c r="X338" i="36"/>
  <c r="Y340" i="36"/>
  <c r="AP338" i="36"/>
  <c r="AE338" i="36"/>
  <c r="AK339" i="36"/>
  <c r="AA339" i="36"/>
  <c r="AI339" i="36"/>
  <c r="V339" i="36"/>
  <c r="AN339" i="36"/>
  <c r="AO339" i="36"/>
  <c r="AL339" i="36"/>
  <c r="Z339" i="36"/>
  <c r="AP339" i="36"/>
  <c r="AC339" i="36"/>
  <c r="V350" i="36"/>
  <c r="W348" i="36"/>
  <c r="AJ348" i="36"/>
  <c r="U350" i="36"/>
  <c r="V348" i="36"/>
  <c r="AE350" i="36"/>
  <c r="AR350" i="36"/>
  <c r="Y350" i="36"/>
  <c r="Z348" i="36"/>
  <c r="S350" i="36"/>
  <c r="AF350" i="36"/>
  <c r="AC350" i="36"/>
  <c r="AD348" i="36"/>
  <c r="AI348" i="36"/>
  <c r="AJ350" i="36"/>
  <c r="Q349" i="36"/>
  <c r="V349" i="36"/>
  <c r="T349" i="36"/>
  <c r="AR349" i="36"/>
  <c r="AC348" i="36"/>
  <c r="AL350" i="36"/>
  <c r="AM348" i="36"/>
  <c r="X350" i="36"/>
  <c r="AK350" i="36"/>
  <c r="AL348" i="36"/>
  <c r="X348" i="36"/>
  <c r="AO350" i="36"/>
  <c r="AP348" i="36"/>
  <c r="AI350" i="36"/>
  <c r="R350" i="36"/>
  <c r="W350" i="36"/>
  <c r="AA349" i="36"/>
  <c r="AI349" i="36"/>
  <c r="AQ349" i="36"/>
  <c r="Y349" i="36"/>
  <c r="AN349" i="36"/>
  <c r="W349" i="36"/>
  <c r="AB349" i="36"/>
  <c r="R349" i="36"/>
  <c r="AC349" i="36"/>
  <c r="S349" i="36"/>
  <c r="Q350" i="36"/>
  <c r="R348" i="36"/>
  <c r="AA350" i="36"/>
  <c r="AN350" i="36"/>
  <c r="Q348" i="36"/>
  <c r="Z350" i="36"/>
  <c r="AA348" i="36"/>
  <c r="AN348" i="36"/>
  <c r="U348" i="36"/>
  <c r="AD350" i="36"/>
  <c r="AB348" i="36"/>
  <c r="Y348" i="36"/>
  <c r="AH350" i="36"/>
  <c r="AM350" i="36"/>
  <c r="AF348" i="36"/>
  <c r="AP349" i="36"/>
  <c r="AG350" i="36"/>
  <c r="AH348" i="36"/>
  <c r="AQ350" i="36"/>
  <c r="T348" i="36"/>
  <c r="AG348" i="36"/>
  <c r="AP350" i="36"/>
  <c r="AQ348" i="36"/>
  <c r="AB350" i="36"/>
  <c r="AK348" i="36"/>
  <c r="AE348" i="36"/>
  <c r="AR348" i="36"/>
  <c r="AO348" i="36"/>
  <c r="S348" i="36"/>
  <c r="T350" i="36"/>
  <c r="AH349" i="36"/>
  <c r="X349" i="36"/>
  <c r="AF349" i="36"/>
  <c r="AG349" i="36"/>
  <c r="AD349" i="36"/>
  <c r="AO349" i="36"/>
  <c r="AE349" i="36"/>
  <c r="AM349" i="36"/>
  <c r="U349" i="36"/>
  <c r="AJ349" i="36"/>
  <c r="Z349" i="36"/>
  <c r="AL349" i="36"/>
  <c r="AK349" i="36"/>
  <c r="AH360" i="36"/>
  <c r="AI360" i="36"/>
  <c r="AF360" i="36"/>
  <c r="R360" i="36"/>
  <c r="AR358" i="36"/>
  <c r="AC360" i="36"/>
  <c r="R358" i="36"/>
  <c r="S358" i="36"/>
  <c r="AF358" i="36"/>
  <c r="AC358" i="36"/>
  <c r="AL358" i="36"/>
  <c r="AM358" i="36"/>
  <c r="AJ358" i="36"/>
  <c r="AG358" i="36"/>
  <c r="AP358" i="36"/>
  <c r="AQ358" i="36"/>
  <c r="AN358" i="36"/>
  <c r="AK358" i="36"/>
  <c r="X359" i="36"/>
  <c r="AF359" i="36"/>
  <c r="W359" i="36"/>
  <c r="AL359" i="36"/>
  <c r="AJ359" i="36"/>
  <c r="Z359" i="36"/>
  <c r="AE358" i="36"/>
  <c r="AH358" i="36"/>
  <c r="AI358" i="36"/>
  <c r="T360" i="36"/>
  <c r="Q360" i="36"/>
  <c r="Z360" i="36"/>
  <c r="AA360" i="36"/>
  <c r="X360" i="36"/>
  <c r="U360" i="36"/>
  <c r="AD360" i="36"/>
  <c r="AE360" i="36"/>
  <c r="AB360" i="36"/>
  <c r="Y360" i="36"/>
  <c r="Q359" i="36"/>
  <c r="AG359" i="36"/>
  <c r="AO359" i="36"/>
  <c r="AE359" i="36"/>
  <c r="AM359" i="36"/>
  <c r="U359" i="36"/>
  <c r="AK359" i="36"/>
  <c r="S360" i="36"/>
  <c r="Y358" i="36"/>
  <c r="V360" i="36"/>
  <c r="W360" i="36"/>
  <c r="AJ360" i="36"/>
  <c r="AG360" i="36"/>
  <c r="AP360" i="36"/>
  <c r="AQ360" i="36"/>
  <c r="AN360" i="36"/>
  <c r="AK360" i="36"/>
  <c r="R359" i="36"/>
  <c r="AR360" i="36"/>
  <c r="AO360" i="36"/>
  <c r="AI359" i="36"/>
  <c r="AQ359" i="36"/>
  <c r="Y359" i="36"/>
  <c r="V359" i="36"/>
  <c r="AD359" i="36"/>
  <c r="AH359" i="36"/>
  <c r="T359" i="36"/>
  <c r="AC359" i="36"/>
  <c r="S359" i="36"/>
  <c r="AA359" i="36"/>
  <c r="AD358" i="36"/>
  <c r="AB358" i="36"/>
  <c r="AO358" i="36"/>
  <c r="AL360" i="36"/>
  <c r="AM360" i="36"/>
  <c r="V358" i="36"/>
  <c r="W358" i="36"/>
  <c r="T358" i="36"/>
  <c r="Q358" i="36"/>
  <c r="Z358" i="36"/>
  <c r="AA358" i="36"/>
  <c r="X358" i="36"/>
  <c r="U358" i="36"/>
  <c r="AP359" i="36"/>
  <c r="AN359" i="36"/>
  <c r="AB359" i="36"/>
  <c r="AR359" i="36"/>
  <c r="AO158" i="36"/>
  <c r="V158" i="36"/>
  <c r="AE158" i="36"/>
  <c r="AF158" i="36"/>
  <c r="AG160" i="36"/>
  <c r="AD160" i="36"/>
  <c r="W160" i="36"/>
  <c r="AJ158" i="36"/>
  <c r="Q158" i="36"/>
  <c r="AQ160" i="36"/>
  <c r="AB160" i="36"/>
  <c r="U158" i="36"/>
  <c r="AL160" i="36"/>
  <c r="AC160" i="36"/>
  <c r="AL158" i="36"/>
  <c r="S160" i="36"/>
  <c r="T160" i="36"/>
  <c r="AM160" i="36"/>
  <c r="X160" i="36"/>
  <c r="AG158" i="36"/>
  <c r="AD158" i="36"/>
  <c r="W158" i="36"/>
  <c r="AR160" i="36"/>
  <c r="Z160" i="36"/>
  <c r="AI160" i="36"/>
  <c r="AJ160" i="36"/>
  <c r="AC158" i="36"/>
  <c r="Z158" i="36"/>
  <c r="S158" i="36"/>
  <c r="AN160" i="36"/>
  <c r="U160" i="36"/>
  <c r="R160" i="36"/>
  <c r="AM158" i="36"/>
  <c r="X158" i="36"/>
  <c r="Y160" i="36"/>
  <c r="AH158" i="36"/>
  <c r="AQ158" i="36"/>
  <c r="AR158" i="36"/>
  <c r="AP160" i="36"/>
  <c r="AI158" i="36"/>
  <c r="AK160" i="36"/>
  <c r="R158" i="36"/>
  <c r="AB158" i="36"/>
  <c r="X258" i="36"/>
  <c r="AF60" i="36"/>
  <c r="AG60" i="36"/>
  <c r="AL60" i="36"/>
  <c r="W58" i="36"/>
  <c r="AN258" i="36"/>
  <c r="S258" i="36"/>
  <c r="U258" i="36"/>
  <c r="AF58" i="36"/>
  <c r="Q58" i="36"/>
  <c r="V58" i="36"/>
  <c r="AA58" i="36"/>
  <c r="AI258" i="36"/>
  <c r="AP260" i="36"/>
  <c r="AP258" i="36"/>
  <c r="AJ58" i="36"/>
  <c r="AK58" i="36"/>
  <c r="AP58" i="36"/>
  <c r="S60" i="36"/>
  <c r="AI260" i="36"/>
  <c r="Z260" i="36"/>
  <c r="AK260" i="36"/>
  <c r="AR60" i="36"/>
  <c r="AM60" i="36"/>
  <c r="AE258" i="36"/>
  <c r="AA260" i="36"/>
  <c r="AA59" i="36"/>
  <c r="AJ159" i="36"/>
  <c r="AC159" i="36"/>
  <c r="AF59" i="36"/>
  <c r="R59" i="36"/>
  <c r="AJ260" i="36"/>
  <c r="AI159" i="36"/>
  <c r="AG59" i="36"/>
  <c r="W159" i="36"/>
  <c r="AC259" i="36"/>
  <c r="AH59" i="36"/>
  <c r="AK259" i="36"/>
  <c r="AA259" i="36"/>
  <c r="AE59" i="36"/>
  <c r="AI259" i="36"/>
  <c r="Q259" i="36"/>
  <c r="AE159" i="36"/>
  <c r="AL258" i="36"/>
  <c r="AD159" i="36"/>
  <c r="T159" i="36"/>
  <c r="S59" i="36"/>
  <c r="AG259" i="36"/>
  <c r="Y59" i="36"/>
  <c r="T158" i="36"/>
  <c r="AH160" i="36"/>
  <c r="V160" i="36"/>
  <c r="AF160" i="36"/>
  <c r="AM258" i="36"/>
  <c r="U260" i="36"/>
  <c r="R58" i="36"/>
  <c r="AM58" i="36"/>
  <c r="V258" i="36"/>
  <c r="AH260" i="36"/>
  <c r="AD260" i="36"/>
  <c r="T60" i="36"/>
  <c r="AG58" i="36"/>
  <c r="AL58" i="36"/>
  <c r="AQ58" i="36"/>
  <c r="R260" i="36"/>
  <c r="X60" i="36"/>
  <c r="Y60" i="36"/>
  <c r="AD60" i="36"/>
  <c r="AI60" i="36"/>
  <c r="AB260" i="36"/>
  <c r="AD258" i="36"/>
  <c r="X58" i="36"/>
  <c r="Y58" i="36"/>
  <c r="AD58" i="36"/>
  <c r="S58" i="36"/>
  <c r="AR258" i="36"/>
  <c r="X59" i="36"/>
  <c r="AE259" i="36"/>
  <c r="V159" i="36"/>
  <c r="AK59" i="36"/>
  <c r="AM259" i="36"/>
  <c r="U259" i="36"/>
  <c r="AH258" i="36"/>
  <c r="AF159" i="36"/>
  <c r="R259" i="36"/>
  <c r="Z59" i="36"/>
  <c r="Z259" i="36"/>
  <c r="W59" i="36"/>
  <c r="AE260" i="36"/>
  <c r="AO258" i="36"/>
  <c r="Y159" i="36"/>
  <c r="AB59" i="36"/>
  <c r="AM59" i="36"/>
  <c r="V59" i="36"/>
  <c r="Y259" i="36"/>
  <c r="AR59" i="36"/>
  <c r="AQ159" i="36"/>
  <c r="AC59" i="36"/>
  <c r="W259" i="36"/>
  <c r="Y158" i="36"/>
  <c r="Q160" i="36"/>
  <c r="AA160" i="36"/>
  <c r="AK158" i="36"/>
  <c r="AA158" i="36"/>
  <c r="W260" i="36"/>
  <c r="AN260" i="36"/>
  <c r="AK258" i="36"/>
  <c r="AB258" i="36"/>
  <c r="AB58" i="36"/>
  <c r="AC58" i="36"/>
  <c r="AH58" i="36"/>
  <c r="AA60" i="36"/>
  <c r="T260" i="36"/>
  <c r="AJ60" i="36"/>
  <c r="U60" i="36"/>
  <c r="Z60" i="36"/>
  <c r="AE60" i="36"/>
  <c r="X260" i="36"/>
  <c r="Q260" i="36"/>
  <c r="S260" i="36"/>
  <c r="AO260" i="36"/>
  <c r="AN60" i="36"/>
  <c r="AO60" i="36"/>
  <c r="T258" i="36"/>
  <c r="AC258" i="36"/>
  <c r="AQ260" i="36"/>
  <c r="Z258" i="36"/>
  <c r="AN58" i="36"/>
  <c r="AO58" i="36"/>
  <c r="R60" i="36"/>
  <c r="AI58" i="36"/>
  <c r="S159" i="36"/>
  <c r="AO259" i="36"/>
  <c r="AL259" i="36"/>
  <c r="AN159" i="36"/>
  <c r="AG159" i="36"/>
  <c r="W258" i="36"/>
  <c r="AQ59" i="36"/>
  <c r="AJ259" i="36"/>
  <c r="AL159" i="36"/>
  <c r="T59" i="36"/>
  <c r="AF258" i="36"/>
  <c r="U159" i="36"/>
  <c r="AM159" i="36"/>
  <c r="U59" i="36"/>
  <c r="X259" i="36"/>
  <c r="AP259" i="36"/>
  <c r="AJ59" i="36"/>
  <c r="AA258" i="36"/>
  <c r="Y258" i="36"/>
  <c r="AQ259" i="36"/>
  <c r="X159" i="36"/>
  <c r="AN259" i="36"/>
  <c r="Q159" i="36"/>
  <c r="AP158" i="36"/>
  <c r="AN158" i="36"/>
  <c r="AO160" i="36"/>
  <c r="AE160" i="36"/>
  <c r="AR58" i="36"/>
  <c r="Q60" i="36"/>
  <c r="V60" i="36"/>
  <c r="AQ60" i="36"/>
  <c r="AM260" i="36"/>
  <c r="AG260" i="36"/>
  <c r="AJ258" i="36"/>
  <c r="AG258" i="36"/>
  <c r="AK60" i="36"/>
  <c r="AP60" i="36"/>
  <c r="Q258" i="36"/>
  <c r="AQ258" i="36"/>
  <c r="T58" i="36"/>
  <c r="U58" i="36"/>
  <c r="Z58" i="36"/>
  <c r="AE58" i="36"/>
  <c r="Y260" i="36"/>
  <c r="AF260" i="36"/>
  <c r="AB60" i="36"/>
  <c r="AC60" i="36"/>
  <c r="AH60" i="36"/>
  <c r="W60" i="36"/>
  <c r="AR260" i="36"/>
  <c r="V260" i="36"/>
  <c r="AL59" i="36"/>
  <c r="R159" i="36"/>
  <c r="T259" i="36"/>
  <c r="AI59" i="36"/>
  <c r="AR159" i="36"/>
  <c r="AB259" i="36"/>
  <c r="AC260" i="36"/>
  <c r="AN59" i="36"/>
  <c r="AH159" i="36"/>
  <c r="S259" i="36"/>
  <c r="Z159" i="36"/>
  <c r="AR259" i="36"/>
  <c r="R258" i="36"/>
  <c r="AO59" i="36"/>
  <c r="AH259" i="36"/>
  <c r="AP59" i="36"/>
  <c r="AA159" i="36"/>
  <c r="AP159" i="36"/>
  <c r="Q59" i="36"/>
  <c r="AL260" i="36"/>
  <c r="AK159" i="36"/>
  <c r="AF259" i="36"/>
  <c r="AO159" i="36"/>
  <c r="V259" i="36"/>
  <c r="AD59" i="36"/>
  <c r="AB159" i="36"/>
  <c r="AD259" i="36"/>
  <c r="AS29" i="36"/>
  <c r="AT29" i="36" s="1"/>
  <c r="AS19" i="36"/>
  <c r="AT19" i="36" s="1"/>
  <c r="AS219" i="36"/>
  <c r="AT219" i="36" s="1"/>
  <c r="AD230" i="36"/>
  <c r="AI210" i="36"/>
  <c r="T50" i="36"/>
  <c r="AA50" i="36"/>
  <c r="R150" i="36"/>
  <c r="AP150" i="36"/>
  <c r="AC50" i="36"/>
  <c r="S50" i="36"/>
  <c r="AR150" i="36"/>
  <c r="Z150" i="36"/>
  <c r="AE50" i="36"/>
  <c r="V50" i="36"/>
  <c r="AD50" i="36"/>
  <c r="W150" i="36"/>
  <c r="AE150" i="36"/>
  <c r="D32" i="36"/>
  <c r="AS39" i="36"/>
  <c r="AT39" i="36" s="1"/>
  <c r="AS229" i="36"/>
  <c r="AT229" i="36" s="1"/>
  <c r="W50" i="36"/>
  <c r="AN50" i="36"/>
  <c r="AK150" i="36"/>
  <c r="AJ150" i="36"/>
  <c r="AK50" i="36"/>
  <c r="AL50" i="36"/>
  <c r="U150" i="36"/>
  <c r="T150" i="36"/>
  <c r="AG150" i="36"/>
  <c r="Y150" i="36"/>
  <c r="AH50" i="36"/>
  <c r="AS9" i="36"/>
  <c r="AT9" i="36" s="1"/>
  <c r="AS239" i="36"/>
  <c r="AT239" i="36" s="1"/>
  <c r="AS238" i="36"/>
  <c r="AT238" i="36" s="1"/>
  <c r="AO50" i="36"/>
  <c r="AQ150" i="36"/>
  <c r="AL150" i="36"/>
  <c r="X50" i="36"/>
  <c r="AF50" i="36"/>
  <c r="AA150" i="36"/>
  <c r="AD150" i="36"/>
  <c r="V150" i="36"/>
  <c r="AB150" i="36"/>
  <c r="AM150" i="36"/>
  <c r="AP50" i="36"/>
  <c r="AG50" i="36"/>
  <c r="AN150" i="36"/>
  <c r="AS218" i="36"/>
  <c r="AT218" i="36" s="1"/>
  <c r="AS228" i="36"/>
  <c r="AT228" i="36" s="1"/>
  <c r="AS208" i="36"/>
  <c r="AT208" i="36" s="1"/>
  <c r="S30" i="36"/>
  <c r="Q30" i="36"/>
  <c r="Z30" i="36"/>
  <c r="AJ30" i="36"/>
  <c r="AM30" i="36"/>
  <c r="AN10" i="36"/>
  <c r="X30" i="36"/>
  <c r="AH10" i="36"/>
  <c r="AO30" i="36"/>
  <c r="AQ30" i="36"/>
  <c r="X20" i="36"/>
  <c r="AJ20" i="36"/>
  <c r="V30" i="36"/>
  <c r="AF30" i="36"/>
  <c r="W30" i="36"/>
  <c r="AM10" i="36"/>
  <c r="AG30" i="36"/>
  <c r="AP30" i="36"/>
  <c r="AD10" i="36"/>
  <c r="AE10" i="36"/>
  <c r="AF10" i="36"/>
  <c r="U30" i="36"/>
  <c r="AD30" i="36"/>
  <c r="AN30" i="36"/>
  <c r="X10" i="36"/>
  <c r="U20" i="36"/>
  <c r="AB10" i="36"/>
  <c r="AC30" i="36"/>
  <c r="AL30" i="36"/>
  <c r="S10" i="36"/>
  <c r="T10" i="36"/>
  <c r="AC10" i="36"/>
  <c r="U10" i="36"/>
  <c r="V10" i="36"/>
  <c r="W10" i="36"/>
  <c r="AK30" i="36"/>
  <c r="AA30" i="36"/>
  <c r="AO10" i="36"/>
  <c r="AP10" i="36"/>
  <c r="AQ10" i="36"/>
  <c r="R30" i="36"/>
  <c r="AB30" i="36"/>
  <c r="R10" i="36"/>
  <c r="AK10" i="36"/>
  <c r="AL10" i="36"/>
  <c r="T30" i="36"/>
  <c r="AI30" i="36"/>
  <c r="AE30" i="36"/>
  <c r="AG10" i="36"/>
  <c r="AR10" i="36"/>
  <c r="Y30" i="36"/>
  <c r="AH30" i="36"/>
  <c r="AR30" i="36"/>
  <c r="AH20" i="36"/>
  <c r="AI20" i="36"/>
  <c r="AI10" i="36"/>
  <c r="AJ10" i="36"/>
  <c r="AO20" i="36"/>
  <c r="V20" i="36"/>
  <c r="AC20" i="36"/>
  <c r="W20" i="36"/>
  <c r="AG20" i="36"/>
  <c r="AE20" i="36"/>
  <c r="R20" i="36"/>
  <c r="AL20" i="36"/>
  <c r="AQ20" i="36"/>
  <c r="Y10" i="36"/>
  <c r="AA10" i="36"/>
  <c r="Z20" i="36"/>
  <c r="S20" i="36"/>
  <c r="Q10" i="36"/>
  <c r="AD20" i="36"/>
  <c r="AA20" i="36"/>
  <c r="AK20" i="36"/>
  <c r="AF20" i="36"/>
  <c r="AP20" i="36"/>
  <c r="AR20" i="36"/>
  <c r="AM20" i="36"/>
  <c r="Y20" i="36"/>
  <c r="T20" i="36"/>
  <c r="Z10" i="36"/>
  <c r="AN20" i="36"/>
  <c r="Q20" i="36"/>
  <c r="AB20" i="36"/>
  <c r="AH40" i="36"/>
  <c r="AD40" i="36"/>
  <c r="AI40" i="36"/>
  <c r="AG40" i="36"/>
  <c r="AF40" i="36"/>
  <c r="AE40" i="36"/>
  <c r="R40" i="36"/>
  <c r="AG110" i="36"/>
  <c r="AK130" i="36"/>
  <c r="AR110" i="36"/>
  <c r="Y130" i="36"/>
  <c r="AJ110" i="36"/>
  <c r="AP110" i="36"/>
  <c r="AR120" i="36"/>
  <c r="AF110" i="36"/>
  <c r="W130" i="36"/>
  <c r="AO130" i="36"/>
  <c r="Z120" i="36"/>
  <c r="AM130" i="36"/>
  <c r="AN110" i="36"/>
  <c r="Q130" i="36"/>
  <c r="R110" i="36"/>
  <c r="Q120" i="36"/>
  <c r="AM110" i="36"/>
  <c r="Y110" i="36"/>
  <c r="AP120" i="36"/>
  <c r="AC120" i="36"/>
  <c r="AJ140" i="36"/>
  <c r="AM140" i="36"/>
  <c r="S140" i="36"/>
  <c r="AD140" i="36"/>
  <c r="AI140" i="36"/>
  <c r="V40" i="36"/>
  <c r="U40" i="36"/>
  <c r="AJ40" i="36"/>
  <c r="S40" i="36"/>
  <c r="AA40" i="36"/>
  <c r="Z40" i="36"/>
  <c r="T40" i="36"/>
  <c r="AE130" i="36"/>
  <c r="U110" i="36"/>
  <c r="AH120" i="36"/>
  <c r="AH110" i="36"/>
  <c r="AQ130" i="36"/>
  <c r="S110" i="36"/>
  <c r="U130" i="36"/>
  <c r="AA130" i="36"/>
  <c r="AB130" i="36"/>
  <c r="Q110" i="36"/>
  <c r="T110" i="36"/>
  <c r="AG130" i="36"/>
  <c r="AL110" i="36"/>
  <c r="AM120" i="36"/>
  <c r="AI120" i="36"/>
  <c r="Y120" i="36"/>
  <c r="R120" i="36"/>
  <c r="V120" i="36"/>
  <c r="AF120" i="36"/>
  <c r="Q140" i="36"/>
  <c r="AH140" i="36"/>
  <c r="AO140" i="36"/>
  <c r="T140" i="36"/>
  <c r="W140" i="36"/>
  <c r="Y40" i="36"/>
  <c r="AN40" i="36"/>
  <c r="AL40" i="36"/>
  <c r="AK40" i="36"/>
  <c r="Q40" i="36"/>
  <c r="AM40" i="36"/>
  <c r="X40" i="36"/>
  <c r="V110" i="36"/>
  <c r="AI110" i="36"/>
  <c r="T130" i="36"/>
  <c r="X110" i="36"/>
  <c r="AN130" i="36"/>
  <c r="AC130" i="36"/>
  <c r="AA110" i="36"/>
  <c r="X130" i="36"/>
  <c r="AF130" i="36"/>
  <c r="V130" i="36"/>
  <c r="Z130" i="36"/>
  <c r="AD110" i="36"/>
  <c r="AL120" i="36"/>
  <c r="AH130" i="36"/>
  <c r="AP130" i="36"/>
  <c r="S120" i="36"/>
  <c r="AN120" i="36"/>
  <c r="W120" i="36"/>
  <c r="U120" i="36"/>
  <c r="AA120" i="36"/>
  <c r="T120" i="36"/>
  <c r="AB120" i="36"/>
  <c r="AK120" i="36"/>
  <c r="AK140" i="36"/>
  <c r="AR140" i="36"/>
  <c r="V140" i="36"/>
  <c r="AC140" i="36"/>
  <c r="AA140" i="36"/>
  <c r="AL140" i="36"/>
  <c r="AQ140" i="36"/>
  <c r="AR40" i="36"/>
  <c r="AO40" i="36"/>
  <c r="W40" i="36"/>
  <c r="AQ40" i="36"/>
  <c r="AP40" i="36"/>
  <c r="AC40" i="36"/>
  <c r="AB40" i="36"/>
  <c r="AD130" i="36"/>
  <c r="AC110" i="36"/>
  <c r="AQ110" i="36"/>
  <c r="Z110" i="36"/>
  <c r="R130" i="36"/>
  <c r="AE110" i="36"/>
  <c r="S130" i="36"/>
  <c r="AB110" i="36"/>
  <c r="AL130" i="36"/>
  <c r="W110" i="36"/>
  <c r="AI130" i="36"/>
  <c r="AJ130" i="36"/>
  <c r="AK110" i="36"/>
  <c r="AR130" i="36"/>
  <c r="AO110" i="36"/>
  <c r="AG120" i="36"/>
  <c r="X120" i="36"/>
  <c r="AJ120" i="36"/>
  <c r="AE120" i="36"/>
  <c r="AD120" i="36"/>
  <c r="AO120" i="36"/>
  <c r="AQ120" i="36"/>
  <c r="R140" i="36"/>
  <c r="Y140" i="36"/>
  <c r="AF140" i="36"/>
  <c r="AG140" i="36"/>
  <c r="X140" i="36"/>
  <c r="Z140" i="36"/>
  <c r="AN140" i="36"/>
  <c r="U140" i="36"/>
  <c r="AB140" i="36"/>
  <c r="AE140" i="36"/>
  <c r="AP140" i="36"/>
  <c r="AR50" i="36"/>
  <c r="R50" i="36"/>
  <c r="AI50" i="36"/>
  <c r="Z50" i="36"/>
  <c r="Q50" i="36"/>
  <c r="X150" i="36"/>
  <c r="S150" i="36"/>
  <c r="AF150" i="36"/>
  <c r="AB50" i="36"/>
  <c r="Y50" i="36"/>
  <c r="AO150" i="36"/>
  <c r="U50" i="36"/>
  <c r="AC150" i="36"/>
  <c r="AM50" i="36"/>
  <c r="AJ50" i="36"/>
  <c r="AQ50" i="36"/>
  <c r="AH150" i="36"/>
  <c r="Q150" i="36"/>
  <c r="O176" i="36"/>
  <c r="O276" i="36" s="1"/>
  <c r="O376" i="36" s="1"/>
  <c r="O476" i="36" s="1"/>
  <c r="O576" i="36" s="1"/>
  <c r="O676" i="36" s="1"/>
  <c r="O776" i="36" s="1"/>
  <c r="O876" i="36" s="1"/>
  <c r="O976" i="36" s="1"/>
  <c r="O86" i="36"/>
  <c r="O187" i="36"/>
  <c r="O287" i="36" s="1"/>
  <c r="O387" i="36" s="1"/>
  <c r="O487" i="36" s="1"/>
  <c r="O587" i="36" s="1"/>
  <c r="O687" i="36" s="1"/>
  <c r="O787" i="36" s="1"/>
  <c r="O887" i="36" s="1"/>
  <c r="O987" i="36" s="1"/>
  <c r="O97" i="36"/>
  <c r="O191" i="36"/>
  <c r="O291" i="36" s="1"/>
  <c r="O391" i="36" s="1"/>
  <c r="O491" i="36" s="1"/>
  <c r="O591" i="36" s="1"/>
  <c r="O691" i="36" s="1"/>
  <c r="O791" i="36" s="1"/>
  <c r="O891" i="36" s="1"/>
  <c r="O991" i="36" s="1"/>
  <c r="O101" i="36"/>
  <c r="O201" i="36" s="1"/>
  <c r="O301" i="36" s="1"/>
  <c r="O401" i="36" s="1"/>
  <c r="O501" i="36" s="1"/>
  <c r="O601" i="36" s="1"/>
  <c r="O701" i="36" s="1"/>
  <c r="O801" i="36" s="1"/>
  <c r="O901" i="36" s="1"/>
  <c r="O1001" i="36" s="1"/>
  <c r="O170" i="36"/>
  <c r="O270" i="36" s="1"/>
  <c r="O370" i="36" s="1"/>
  <c r="O470" i="36" s="1"/>
  <c r="O570" i="36" s="1"/>
  <c r="O670" i="36" s="1"/>
  <c r="O770" i="36" s="1"/>
  <c r="O870" i="36" s="1"/>
  <c r="O970" i="36" s="1"/>
  <c r="O80" i="36"/>
  <c r="O93" i="36"/>
  <c r="O183" i="36"/>
  <c r="O283" i="36" s="1"/>
  <c r="O383" i="36" s="1"/>
  <c r="O483" i="36" s="1"/>
  <c r="O583" i="36" s="1"/>
  <c r="O683" i="36" s="1"/>
  <c r="O783" i="36" s="1"/>
  <c r="O883" i="36" s="1"/>
  <c r="O983" i="36" s="1"/>
  <c r="O89" i="36"/>
  <c r="O179" i="36"/>
  <c r="O279" i="36" s="1"/>
  <c r="O379" i="36" s="1"/>
  <c r="O479" i="36" s="1"/>
  <c r="O579" i="36" s="1"/>
  <c r="O679" i="36" s="1"/>
  <c r="O779" i="36" s="1"/>
  <c r="O879" i="36" s="1"/>
  <c r="O979" i="36" s="1"/>
  <c r="O168" i="36"/>
  <c r="O268" i="36" s="1"/>
  <c r="O368" i="36" s="1"/>
  <c r="O468" i="36" s="1"/>
  <c r="O568" i="36" s="1"/>
  <c r="O668" i="36" s="1"/>
  <c r="O768" i="36" s="1"/>
  <c r="O868" i="36" s="1"/>
  <c r="O968" i="36" s="1"/>
  <c r="O78" i="36"/>
  <c r="O174" i="36"/>
  <c r="O274" i="36" s="1"/>
  <c r="O374" i="36" s="1"/>
  <c r="O474" i="36" s="1"/>
  <c r="O574" i="36" s="1"/>
  <c r="O674" i="36" s="1"/>
  <c r="O774" i="36" s="1"/>
  <c r="O874" i="36" s="1"/>
  <c r="O974" i="36" s="1"/>
  <c r="O84" i="36"/>
  <c r="L48" i="33"/>
  <c r="P48" i="33"/>
  <c r="T48" i="33"/>
  <c r="X48" i="33"/>
  <c r="AB48" i="33"/>
  <c r="AF48" i="33"/>
  <c r="AJ48" i="33"/>
  <c r="AN48" i="33"/>
  <c r="AR48" i="33"/>
  <c r="AV48" i="33"/>
  <c r="M48" i="33"/>
  <c r="Q48" i="33"/>
  <c r="U48" i="33"/>
  <c r="U53" i="33" s="1"/>
  <c r="Y48" i="33"/>
  <c r="AC48" i="33"/>
  <c r="AC53" i="33" s="1"/>
  <c r="AG48" i="33"/>
  <c r="AK48" i="33"/>
  <c r="AK53" i="33" s="1"/>
  <c r="AO48" i="33"/>
  <c r="AS48" i="33"/>
  <c r="AS53" i="33" s="1"/>
  <c r="AW48" i="33"/>
  <c r="N48" i="33"/>
  <c r="R48" i="33"/>
  <c r="V48" i="33"/>
  <c r="V53" i="33" s="1"/>
  <c r="Z48" i="33"/>
  <c r="AD48" i="33"/>
  <c r="AD53" i="33" s="1"/>
  <c r="AH48" i="33"/>
  <c r="AL48" i="33"/>
  <c r="AL53" i="33" s="1"/>
  <c r="AP48" i="33"/>
  <c r="AT48" i="33"/>
  <c r="AT53" i="33" s="1"/>
  <c r="AX48" i="33"/>
  <c r="O48" i="33"/>
  <c r="O53" i="33" s="1"/>
  <c r="S48" i="33"/>
  <c r="W48" i="33"/>
  <c r="W53" i="33" s="1"/>
  <c r="AA48" i="33"/>
  <c r="AE48" i="33"/>
  <c r="AI48" i="33"/>
  <c r="AM48" i="33"/>
  <c r="AM53" i="33" s="1"/>
  <c r="AQ48" i="33"/>
  <c r="AU48" i="33"/>
  <c r="AU53" i="33" s="1"/>
  <c r="AY48" i="33"/>
  <c r="P53" i="33"/>
  <c r="AN53" i="33"/>
  <c r="AE53" i="33"/>
  <c r="Y53" i="33"/>
  <c r="X53" i="33"/>
  <c r="AA53" i="33"/>
  <c r="R53" i="33"/>
  <c r="AB53" i="33"/>
  <c r="Q53" i="33"/>
  <c r="AH53" i="33"/>
  <c r="M53" i="33"/>
  <c r="AF53" i="33"/>
  <c r="L53" i="33"/>
  <c r="AG53" i="33"/>
  <c r="S53" i="33"/>
  <c r="AP53" i="33"/>
  <c r="AO53" i="33"/>
  <c r="Z53" i="33"/>
  <c r="N53" i="33"/>
  <c r="AW53" i="33"/>
  <c r="AX53" i="33"/>
  <c r="AR53" i="33"/>
  <c r="AJ53" i="33"/>
  <c r="T53" i="33"/>
  <c r="AV53" i="33"/>
  <c r="AI53" i="33"/>
  <c r="H43" i="33"/>
  <c r="AZ39" i="33"/>
  <c r="AY34" i="33"/>
  <c r="AZ34" i="33" s="1"/>
  <c r="AZ47" i="33"/>
  <c r="AZ44" i="33"/>
  <c r="AY37" i="33"/>
  <c r="AZ37" i="33" s="1"/>
  <c r="AY30" i="33"/>
  <c r="AZ30" i="33" s="1"/>
  <c r="AY35" i="33"/>
  <c r="AZ35" i="33" s="1"/>
  <c r="AY20" i="33"/>
  <c r="AZ20" i="33" s="1"/>
  <c r="AY11" i="33"/>
  <c r="AZ11" i="33" s="1"/>
  <c r="AZ42" i="33"/>
  <c r="AY36" i="33"/>
  <c r="AZ36" i="33" s="1"/>
  <c r="AY25" i="33"/>
  <c r="AZ25" i="33" s="1"/>
  <c r="AY14" i="33"/>
  <c r="AZ14" i="33" s="1"/>
  <c r="AY12" i="33"/>
  <c r="AZ12" i="33" s="1"/>
  <c r="AY22" i="33"/>
  <c r="AZ22" i="33" s="1"/>
  <c r="AY32" i="33"/>
  <c r="AZ32" i="33" s="1"/>
  <c r="AY19" i="33"/>
  <c r="AZ19" i="33" s="1"/>
  <c r="AY16" i="33"/>
  <c r="AZ16" i="33" s="1"/>
  <c r="AY28" i="33"/>
  <c r="AZ28" i="33" s="1"/>
  <c r="AY26" i="33"/>
  <c r="AZ26" i="33" s="1"/>
  <c r="AZ45" i="33"/>
  <c r="AY23" i="33"/>
  <c r="AZ23" i="33" s="1"/>
  <c r="AY15" i="33"/>
  <c r="AZ15" i="33" s="1"/>
  <c r="AY21" i="33"/>
  <c r="AZ21" i="33" s="1"/>
  <c r="AY10" i="33"/>
  <c r="AZ46" i="33"/>
  <c r="AZ40" i="33"/>
  <c r="AZ41" i="33"/>
  <c r="AZ43" i="33"/>
  <c r="AZ38" i="33"/>
  <c r="AY33" i="33"/>
  <c r="AZ33" i="33" s="1"/>
  <c r="AY24" i="33"/>
  <c r="AZ24" i="33" s="1"/>
  <c r="AY31" i="33"/>
  <c r="AZ31" i="33" s="1"/>
  <c r="AY29" i="33"/>
  <c r="AY17" i="33"/>
  <c r="AZ17" i="33" s="1"/>
  <c r="AY13" i="33"/>
  <c r="AZ13" i="33" s="1"/>
  <c r="AY18" i="33"/>
  <c r="AZ18" i="33" s="1"/>
  <c r="AY27" i="33"/>
  <c r="AZ27" i="33" s="1"/>
  <c r="I12" i="36"/>
  <c r="I13" i="36"/>
  <c r="F8" i="36"/>
  <c r="F12" i="39"/>
  <c r="F11" i="39"/>
  <c r="I16" i="39"/>
  <c r="I15" i="39"/>
  <c r="AS608" i="39" l="1"/>
  <c r="AT608" i="39" s="1"/>
  <c r="AS620" i="39"/>
  <c r="AT620" i="39" s="1"/>
  <c r="AS72" i="39"/>
  <c r="AT72" i="39" s="1"/>
  <c r="AS342" i="39"/>
  <c r="AT342" i="39" s="1"/>
  <c r="AS252" i="39"/>
  <c r="AT252" i="39" s="1"/>
  <c r="AS162" i="39"/>
  <c r="AT162" i="39" s="1"/>
  <c r="AS412" i="39"/>
  <c r="AT412" i="39" s="1"/>
  <c r="AS432" i="39"/>
  <c r="AT432" i="39" s="1"/>
  <c r="AS422" i="39"/>
  <c r="AT422" i="39" s="1"/>
  <c r="Q708" i="39"/>
  <c r="AG708" i="39"/>
  <c r="U709" i="39"/>
  <c r="AK709" i="39"/>
  <c r="Y710" i="39"/>
  <c r="AO710" i="39"/>
  <c r="AC711" i="39"/>
  <c r="Q712" i="39"/>
  <c r="AG712" i="39"/>
  <c r="U713" i="39"/>
  <c r="AK713" i="39"/>
  <c r="Y714" i="39"/>
  <c r="AO714" i="39"/>
  <c r="Y718" i="39"/>
  <c r="AO718" i="39"/>
  <c r="AC719" i="39"/>
  <c r="Q720" i="39"/>
  <c r="AG720" i="39"/>
  <c r="U721" i="39"/>
  <c r="AK721" i="39"/>
  <c r="Y722" i="39"/>
  <c r="AO722" i="39"/>
  <c r="AC723" i="39"/>
  <c r="Q724" i="39"/>
  <c r="AG724" i="39"/>
  <c r="Q728" i="39"/>
  <c r="AG728" i="39"/>
  <c r="U729" i="39"/>
  <c r="AK729" i="39"/>
  <c r="Y730" i="39"/>
  <c r="AO730" i="39"/>
  <c r="AC731" i="39"/>
  <c r="Q732" i="39"/>
  <c r="AG732" i="39"/>
  <c r="U733" i="39"/>
  <c r="AK733" i="39"/>
  <c r="Y734" i="39"/>
  <c r="AO734" i="39"/>
  <c r="Y738" i="39"/>
  <c r="AO738" i="39"/>
  <c r="AC739" i="39"/>
  <c r="Q740" i="39"/>
  <c r="AG740" i="39"/>
  <c r="U741" i="39"/>
  <c r="AK741" i="39"/>
  <c r="Y742" i="39"/>
  <c r="AO742" i="39"/>
  <c r="AC743" i="39"/>
  <c r="Q744" i="39"/>
  <c r="AG744" i="39"/>
  <c r="Q748" i="39"/>
  <c r="AG748" i="39"/>
  <c r="AD708" i="39"/>
  <c r="R709" i="39"/>
  <c r="AH709" i="39"/>
  <c r="V710" i="39"/>
  <c r="AL710" i="39"/>
  <c r="Z711" i="39"/>
  <c r="AP711" i="39"/>
  <c r="AD712" i="39"/>
  <c r="R713" i="39"/>
  <c r="AH713" i="39"/>
  <c r="V714" i="39"/>
  <c r="AL714" i="39"/>
  <c r="V718" i="39"/>
  <c r="AL718" i="39"/>
  <c r="Z719" i="39"/>
  <c r="AP719" i="39"/>
  <c r="AD720" i="39"/>
  <c r="R721" i="39"/>
  <c r="AH721" i="39"/>
  <c r="V722" i="39"/>
  <c r="AL722" i="39"/>
  <c r="Z723" i="39"/>
  <c r="AP723" i="39"/>
  <c r="AD724" i="39"/>
  <c r="AD728" i="39"/>
  <c r="R729" i="39"/>
  <c r="AH729" i="39"/>
  <c r="V730" i="39"/>
  <c r="AL730" i="39"/>
  <c r="Z731" i="39"/>
  <c r="AP731" i="39"/>
  <c r="AD732" i="39"/>
  <c r="R733" i="39"/>
  <c r="AH733" i="39"/>
  <c r="V734" i="39"/>
  <c r="AL734" i="39"/>
  <c r="U708" i="39"/>
  <c r="AK708" i="39"/>
  <c r="Y709" i="39"/>
  <c r="AO709" i="39"/>
  <c r="AC710" i="39"/>
  <c r="Q711" i="39"/>
  <c r="AG711" i="39"/>
  <c r="U712" i="39"/>
  <c r="AK712" i="39"/>
  <c r="Y713" i="39"/>
  <c r="AO713" i="39"/>
  <c r="AC714" i="39"/>
  <c r="AC718" i="39"/>
  <c r="Q719" i="39"/>
  <c r="AG719" i="39"/>
  <c r="U720" i="39"/>
  <c r="AK720" i="39"/>
  <c r="Y721" i="39"/>
  <c r="AO721" i="39"/>
  <c r="AC722" i="39"/>
  <c r="Q723" i="39"/>
  <c r="AG723" i="39"/>
  <c r="U724" i="39"/>
  <c r="AK724" i="39"/>
  <c r="U728" i="39"/>
  <c r="AK728" i="39"/>
  <c r="Y729" i="39"/>
  <c r="AO729" i="39"/>
  <c r="AC730" i="39"/>
  <c r="Q731" i="39"/>
  <c r="AG731" i="39"/>
  <c r="U732" i="39"/>
  <c r="AK732" i="39"/>
  <c r="Y733" i="39"/>
  <c r="AO733" i="39"/>
  <c r="AC734" i="39"/>
  <c r="AC738" i="39"/>
  <c r="Q739" i="39"/>
  <c r="AG739" i="39"/>
  <c r="U740" i="39"/>
  <c r="AK740" i="39"/>
  <c r="Y741" i="39"/>
  <c r="AO741" i="39"/>
  <c r="AC742" i="39"/>
  <c r="Q743" i="39"/>
  <c r="AG743" i="39"/>
  <c r="U744" i="39"/>
  <c r="AK744" i="39"/>
  <c r="U748" i="39"/>
  <c r="AK748" i="39"/>
  <c r="R708" i="39"/>
  <c r="AH708" i="39"/>
  <c r="V709" i="39"/>
  <c r="AL709" i="39"/>
  <c r="Z710" i="39"/>
  <c r="AP710" i="39"/>
  <c r="AD711" i="39"/>
  <c r="R712" i="39"/>
  <c r="AH712" i="39"/>
  <c r="V713" i="39"/>
  <c r="AL713" i="39"/>
  <c r="Z714" i="39"/>
  <c r="AP714" i="39"/>
  <c r="Z718" i="39"/>
  <c r="AP718" i="39"/>
  <c r="AD719" i="39"/>
  <c r="R720" i="39"/>
  <c r="AH720" i="39"/>
  <c r="V721" i="39"/>
  <c r="AL721" i="39"/>
  <c r="Z722" i="39"/>
  <c r="AP722" i="39"/>
  <c r="AD723" i="39"/>
  <c r="R724" i="39"/>
  <c r="AH724" i="39"/>
  <c r="R728" i="39"/>
  <c r="AH728" i="39"/>
  <c r="V729" i="39"/>
  <c r="AL729" i="39"/>
  <c r="Z730" i="39"/>
  <c r="AP730" i="39"/>
  <c r="AD731" i="39"/>
  <c r="R732" i="39"/>
  <c r="AH732" i="39"/>
  <c r="V733" i="39"/>
  <c r="AL733" i="39"/>
  <c r="Z734" i="39"/>
  <c r="AP734" i="39"/>
  <c r="S709" i="39"/>
  <c r="W710" i="39"/>
  <c r="AA711" i="39"/>
  <c r="AE712" i="39"/>
  <c r="AI713" i="39"/>
  <c r="AM714" i="39"/>
  <c r="W718" i="39"/>
  <c r="AA719" i="39"/>
  <c r="AE720" i="39"/>
  <c r="AI721" i="39"/>
  <c r="AM722" i="39"/>
  <c r="AQ723" i="39"/>
  <c r="AE728" i="39"/>
  <c r="AI729" i="39"/>
  <c r="AM730" i="39"/>
  <c r="AQ731" i="39"/>
  <c r="S733" i="39"/>
  <c r="W734" i="39"/>
  <c r="AE738" i="39"/>
  <c r="X739" i="39"/>
  <c r="R740" i="39"/>
  <c r="AM740" i="39"/>
  <c r="AF741" i="39"/>
  <c r="Z742" i="39"/>
  <c r="S743" i="39"/>
  <c r="AN743" i="39"/>
  <c r="AH744" i="39"/>
  <c r="AB748" i="39"/>
  <c r="U749" i="39"/>
  <c r="AK749" i="39"/>
  <c r="Y750" i="39"/>
  <c r="AO750" i="39"/>
  <c r="AC751" i="39"/>
  <c r="Q752" i="39"/>
  <c r="AG752" i="39"/>
  <c r="U753" i="39"/>
  <c r="AK753" i="39"/>
  <c r="Y754" i="39"/>
  <c r="AO754" i="39"/>
  <c r="Y758" i="39"/>
  <c r="AO758" i="39"/>
  <c r="AC759" i="39"/>
  <c r="Q760" i="39"/>
  <c r="AG760" i="39"/>
  <c r="U761" i="39"/>
  <c r="AK761" i="39"/>
  <c r="Y762" i="39"/>
  <c r="AO762" i="39"/>
  <c r="AC763" i="39"/>
  <c r="Q764" i="39"/>
  <c r="AG764" i="39"/>
  <c r="Q768" i="39"/>
  <c r="AG768" i="39"/>
  <c r="U769" i="39"/>
  <c r="AK769" i="39"/>
  <c r="Y770" i="39"/>
  <c r="AO770" i="39"/>
  <c r="AC771" i="39"/>
  <c r="Q772" i="39"/>
  <c r="AG772" i="39"/>
  <c r="U773" i="39"/>
  <c r="AK773" i="39"/>
  <c r="Y774" i="39"/>
  <c r="AO774" i="39"/>
  <c r="Y778" i="39"/>
  <c r="AO778" i="39"/>
  <c r="AC779" i="39"/>
  <c r="Q780" i="39"/>
  <c r="AG780" i="39"/>
  <c r="U781" i="39"/>
  <c r="AK781" i="39"/>
  <c r="Y782" i="39"/>
  <c r="AO782" i="39"/>
  <c r="AC783" i="39"/>
  <c r="Q784" i="39"/>
  <c r="AG784" i="39"/>
  <c r="Q788" i="39"/>
  <c r="AG788" i="39"/>
  <c r="U789" i="39"/>
  <c r="AK789" i="39"/>
  <c r="Y790" i="39"/>
  <c r="AO790" i="39"/>
  <c r="AC791" i="39"/>
  <c r="Q792" i="39"/>
  <c r="AG792" i="39"/>
  <c r="U793" i="39"/>
  <c r="AK793" i="39"/>
  <c r="Y794" i="39"/>
  <c r="AO794" i="39"/>
  <c r="Y798" i="39"/>
  <c r="AO798" i="39"/>
  <c r="AC799" i="39"/>
  <c r="Q800" i="39"/>
  <c r="AG800" i="39"/>
  <c r="U801" i="39"/>
  <c r="AK801" i="39"/>
  <c r="Y802" i="39"/>
  <c r="AO802" i="39"/>
  <c r="AC803" i="39"/>
  <c r="Q804" i="39"/>
  <c r="AG804" i="39"/>
  <c r="AC708" i="39"/>
  <c r="AG709" i="39"/>
  <c r="AK710" i="39"/>
  <c r="AO711" i="39"/>
  <c r="Q713" i="39"/>
  <c r="U714" i="39"/>
  <c r="AK718" i="39"/>
  <c r="AO719" i="39"/>
  <c r="Q721" i="39"/>
  <c r="U722" i="39"/>
  <c r="Y723" i="39"/>
  <c r="AC724" i="39"/>
  <c r="Q729" i="39"/>
  <c r="U730" i="39"/>
  <c r="Y731" i="39"/>
  <c r="AC732" i="39"/>
  <c r="AG733" i="39"/>
  <c r="AK734" i="39"/>
  <c r="U738" i="39"/>
  <c r="Y739" i="39"/>
  <c r="AC740" i="39"/>
  <c r="AG741" i="39"/>
  <c r="AK742" i="39"/>
  <c r="AO743" i="39"/>
  <c r="AC748" i="39"/>
  <c r="AP708" i="39"/>
  <c r="R710" i="39"/>
  <c r="V711" i="39"/>
  <c r="Z712" i="39"/>
  <c r="AD713" i="39"/>
  <c r="AH714" i="39"/>
  <c r="R718" i="39"/>
  <c r="V719" i="39"/>
  <c r="Z720" i="39"/>
  <c r="AD721" i="39"/>
  <c r="AH722" i="39"/>
  <c r="AL723" i="39"/>
  <c r="AP724" i="39"/>
  <c r="Z728" i="39"/>
  <c r="AD729" i="39"/>
  <c r="AH730" i="39"/>
  <c r="AL731" i="39"/>
  <c r="AP732" i="39"/>
  <c r="R734" i="39"/>
  <c r="W708" i="39"/>
  <c r="AI709" i="39"/>
  <c r="S711" i="39"/>
  <c r="AM712" i="39"/>
  <c r="W714" i="39"/>
  <c r="AM718" i="39"/>
  <c r="W720" i="39"/>
  <c r="AQ721" i="39"/>
  <c r="AA723" i="39"/>
  <c r="AM724" i="39"/>
  <c r="AA729" i="39"/>
  <c r="S731" i="39"/>
  <c r="AE732" i="39"/>
  <c r="AQ733" i="39"/>
  <c r="AJ738" i="39"/>
  <c r="AI739" i="39"/>
  <c r="AH740" i="39"/>
  <c r="AL741" i="39"/>
  <c r="AJ742" i="39"/>
  <c r="AI743" i="39"/>
  <c r="AM744" i="39"/>
  <c r="AM748" i="39"/>
  <c r="AG749" i="39"/>
  <c r="AC750" i="39"/>
  <c r="U751" i="39"/>
  <c r="AO751" i="39"/>
  <c r="AK752" i="39"/>
  <c r="AC753" i="39"/>
  <c r="U754" i="39"/>
  <c r="Q758" i="39"/>
  <c r="AK758" i="39"/>
  <c r="AG759" i="39"/>
  <c r="Y760" i="39"/>
  <c r="Q761" i="39"/>
  <c r="AO761" i="39"/>
  <c r="AG762" i="39"/>
  <c r="Y763" i="39"/>
  <c r="U764" i="39"/>
  <c r="AO764" i="39"/>
  <c r="AK768" i="39"/>
  <c r="AC769" i="39"/>
  <c r="U770" i="39"/>
  <c r="Q771" i="39"/>
  <c r="AK771" i="39"/>
  <c r="AC772" i="39"/>
  <c r="Y773" i="39"/>
  <c r="Q774" i="39"/>
  <c r="AK774" i="39"/>
  <c r="AG778" i="39"/>
  <c r="Y779" i="39"/>
  <c r="U780" i="39"/>
  <c r="AO780" i="39"/>
  <c r="AG781" i="39"/>
  <c r="AC782" i="39"/>
  <c r="U783" i="39"/>
  <c r="AO783" i="39"/>
  <c r="AK784" i="39"/>
  <c r="AC788" i="39"/>
  <c r="Y789" i="39"/>
  <c r="Q790" i="39"/>
  <c r="AK790" i="39"/>
  <c r="AG791" i="39"/>
  <c r="Y792" i="39"/>
  <c r="Q793" i="39"/>
  <c r="AO793" i="39"/>
  <c r="AG794" i="39"/>
  <c r="AC798" i="39"/>
  <c r="U799" i="39"/>
  <c r="AO799" i="39"/>
  <c r="AK800" i="39"/>
  <c r="AC801" i="39"/>
  <c r="U802" i="39"/>
  <c r="Q803" i="39"/>
  <c r="AK803" i="39"/>
  <c r="AC804" i="39"/>
  <c r="X708" i="39"/>
  <c r="AB709" i="39"/>
  <c r="AF710" i="39"/>
  <c r="AJ711" i="39"/>
  <c r="AN712" i="39"/>
  <c r="AR713" i="39"/>
  <c r="AF718" i="39"/>
  <c r="AJ719" i="39"/>
  <c r="AN720" i="39"/>
  <c r="AR721" i="39"/>
  <c r="T723" i="39"/>
  <c r="X724" i="39"/>
  <c r="AN728" i="39"/>
  <c r="AR729" i="39"/>
  <c r="T731" i="39"/>
  <c r="X732" i="39"/>
  <c r="AB733" i="39"/>
  <c r="AF734" i="39"/>
  <c r="AL738" i="39"/>
  <c r="AE739" i="39"/>
  <c r="X740" i="39"/>
  <c r="R741" i="39"/>
  <c r="AM741" i="39"/>
  <c r="AF742" i="39"/>
  <c r="Z743" i="39"/>
  <c r="S744" i="39"/>
  <c r="AN744" i="39"/>
  <c r="AI748" i="39"/>
  <c r="Z749" i="39"/>
  <c r="AP749" i="39"/>
  <c r="AD750" i="39"/>
  <c r="R751" i="39"/>
  <c r="AH751" i="39"/>
  <c r="V752" i="39"/>
  <c r="AL752" i="39"/>
  <c r="Z753" i="39"/>
  <c r="AP753" i="39"/>
  <c r="AD754" i="39"/>
  <c r="AD758" i="39"/>
  <c r="R759" i="39"/>
  <c r="AH759" i="39"/>
  <c r="V760" i="39"/>
  <c r="AL760" i="39"/>
  <c r="Z761" i="39"/>
  <c r="AP761" i="39"/>
  <c r="AD762" i="39"/>
  <c r="R763" i="39"/>
  <c r="AH763" i="39"/>
  <c r="V764" i="39"/>
  <c r="AL764" i="39"/>
  <c r="V768" i="39"/>
  <c r="AL768" i="39"/>
  <c r="Z769" i="39"/>
  <c r="AP769" i="39"/>
  <c r="AD770" i="39"/>
  <c r="R771" i="39"/>
  <c r="AH771" i="39"/>
  <c r="V772" i="39"/>
  <c r="AL772" i="39"/>
  <c r="Z773" i="39"/>
  <c r="AP773" i="39"/>
  <c r="AD774" i="39"/>
  <c r="AD778" i="39"/>
  <c r="R779" i="39"/>
  <c r="AH779" i="39"/>
  <c r="V780" i="39"/>
  <c r="AL780" i="39"/>
  <c r="Z781" i="39"/>
  <c r="AP781" i="39"/>
  <c r="AD782" i="39"/>
  <c r="R783" i="39"/>
  <c r="AH783" i="39"/>
  <c r="V784" i="39"/>
  <c r="AL784" i="39"/>
  <c r="V788" i="39"/>
  <c r="AL788" i="39"/>
  <c r="Z789" i="39"/>
  <c r="AP789" i="39"/>
  <c r="AD790" i="39"/>
  <c r="R791" i="39"/>
  <c r="AH791" i="39"/>
  <c r="V792" i="39"/>
  <c r="AL792" i="39"/>
  <c r="Z793" i="39"/>
  <c r="AP793" i="39"/>
  <c r="AD794" i="39"/>
  <c r="AD798" i="39"/>
  <c r="R799" i="39"/>
  <c r="AH799" i="39"/>
  <c r="V800" i="39"/>
  <c r="AL800" i="39"/>
  <c r="Z801" i="39"/>
  <c r="AP801" i="39"/>
  <c r="AD802" i="39"/>
  <c r="R803" i="39"/>
  <c r="AH803" i="39"/>
  <c r="V804" i="39"/>
  <c r="AL804" i="39"/>
  <c r="AO708" i="39"/>
  <c r="Q710" i="39"/>
  <c r="U711" i="39"/>
  <c r="Y712" i="39"/>
  <c r="AC713" i="39"/>
  <c r="AG714" i="39"/>
  <c r="Q718" i="39"/>
  <c r="U719" i="39"/>
  <c r="Y720" i="39"/>
  <c r="AC721" i="39"/>
  <c r="AG722" i="39"/>
  <c r="AK723" i="39"/>
  <c r="AO724" i="39"/>
  <c r="Y728" i="39"/>
  <c r="AC729" i="39"/>
  <c r="AG730" i="39"/>
  <c r="AK731" i="39"/>
  <c r="AO732" i="39"/>
  <c r="Q734" i="39"/>
  <c r="AG738" i="39"/>
  <c r="AK739" i="39"/>
  <c r="AO740" i="39"/>
  <c r="Q742" i="39"/>
  <c r="U743" i="39"/>
  <c r="Y744" i="39"/>
  <c r="AO748" i="39"/>
  <c r="V708" i="39"/>
  <c r="Z709" i="39"/>
  <c r="AD710" i="39"/>
  <c r="AH711" i="39"/>
  <c r="AL712" i="39"/>
  <c r="AP713" i="39"/>
  <c r="AD718" i="39"/>
  <c r="AH719" i="39"/>
  <c r="AL720" i="39"/>
  <c r="AP721" i="39"/>
  <c r="R723" i="39"/>
  <c r="V724" i="39"/>
  <c r="AL728" i="39"/>
  <c r="AP729" i="39"/>
  <c r="R731" i="39"/>
  <c r="V732" i="39"/>
  <c r="Z733" i="39"/>
  <c r="AD734" i="39"/>
  <c r="AE708" i="39"/>
  <c r="AQ709" i="39"/>
  <c r="AI711" i="39"/>
  <c r="S713" i="39"/>
  <c r="AE714" i="39"/>
  <c r="S719" i="39"/>
  <c r="AM720" i="39"/>
  <c r="W722" i="39"/>
  <c r="AI723" i="39"/>
  <c r="W728" i="39"/>
  <c r="AQ729" i="39"/>
  <c r="AA731" i="39"/>
  <c r="AM732" i="39"/>
  <c r="AE734" i="39"/>
  <c r="AP738" i="39"/>
  <c r="AN739" i="39"/>
  <c r="AR740" i="39"/>
  <c r="AQ741" i="39"/>
  <c r="AP742" i="39"/>
  <c r="R744" i="39"/>
  <c r="AR744" i="39"/>
  <c r="R748" i="39"/>
  <c r="AR748" i="39"/>
  <c r="AO749" i="39"/>
  <c r="AG750" i="39"/>
  <c r="Y751" i="39"/>
  <c r="U752" i="39"/>
  <c r="AO752" i="39"/>
  <c r="AG753" i="39"/>
  <c r="AC754" i="39"/>
  <c r="U758" i="39"/>
  <c r="Q759" i="39"/>
  <c r="AK759" i="39"/>
  <c r="AC760" i="39"/>
  <c r="Y761" i="39"/>
  <c r="Q762" i="39"/>
  <c r="AK762" i="39"/>
  <c r="AG763" i="39"/>
  <c r="Y764" i="39"/>
  <c r="U768" i="39"/>
  <c r="AO768" i="39"/>
  <c r="AG769" i="39"/>
  <c r="AC770" i="39"/>
  <c r="U771" i="39"/>
  <c r="AO771" i="39"/>
  <c r="AK772" i="39"/>
  <c r="AC773" i="39"/>
  <c r="U774" i="39"/>
  <c r="Q778" i="39"/>
  <c r="AK778" i="39"/>
  <c r="AG779" i="39"/>
  <c r="Y780" i="39"/>
  <c r="Q781" i="39"/>
  <c r="AO781" i="39"/>
  <c r="AG782" i="39"/>
  <c r="Y783" i="39"/>
  <c r="U784" i="39"/>
  <c r="AO784" i="39"/>
  <c r="AK788" i="39"/>
  <c r="AC789" i="39"/>
  <c r="U790" i="39"/>
  <c r="Q791" i="39"/>
  <c r="AK791" i="39"/>
  <c r="AC792" i="39"/>
  <c r="Y793" i="39"/>
  <c r="Q794" i="39"/>
  <c r="AK794" i="39"/>
  <c r="AG798" i="39"/>
  <c r="Y799" i="39"/>
  <c r="U800" i="39"/>
  <c r="AO800" i="39"/>
  <c r="AG801" i="39"/>
  <c r="AC802" i="39"/>
  <c r="U803" i="39"/>
  <c r="AO803" i="39"/>
  <c r="AK804" i="39"/>
  <c r="AF708" i="39"/>
  <c r="AJ709" i="39"/>
  <c r="AN710" i="39"/>
  <c r="AR711" i="39"/>
  <c r="T713" i="39"/>
  <c r="X714" i="39"/>
  <c r="AN718" i="39"/>
  <c r="AR719" i="39"/>
  <c r="T721" i="39"/>
  <c r="X722" i="39"/>
  <c r="AB723" i="39"/>
  <c r="AF724" i="39"/>
  <c r="T729" i="39"/>
  <c r="X730" i="39"/>
  <c r="AB731" i="39"/>
  <c r="AF732" i="39"/>
  <c r="AJ733" i="39"/>
  <c r="AN734" i="39"/>
  <c r="V738" i="39"/>
  <c r="AQ738" i="39"/>
  <c r="AJ739" i="39"/>
  <c r="AD740" i="39"/>
  <c r="W741" i="39"/>
  <c r="AR741" i="39"/>
  <c r="AL742" i="39"/>
  <c r="AE743" i="39"/>
  <c r="X744" i="39"/>
  <c r="S748" i="39"/>
  <c r="AN748" i="39"/>
  <c r="AD749" i="39"/>
  <c r="R750" i="39"/>
  <c r="AH750" i="39"/>
  <c r="V751" i="39"/>
  <c r="AL751" i="39"/>
  <c r="Z752" i="39"/>
  <c r="AP752" i="39"/>
  <c r="AD753" i="39"/>
  <c r="R754" i="39"/>
  <c r="AH754" i="39"/>
  <c r="R758" i="39"/>
  <c r="AH758" i="39"/>
  <c r="V759" i="39"/>
  <c r="AL759" i="39"/>
  <c r="Z760" i="39"/>
  <c r="AP760" i="39"/>
  <c r="AD761" i="39"/>
  <c r="R762" i="39"/>
  <c r="AH762" i="39"/>
  <c r="V763" i="39"/>
  <c r="AL763" i="39"/>
  <c r="Z764" i="39"/>
  <c r="AP764" i="39"/>
  <c r="Z768" i="39"/>
  <c r="AP768" i="39"/>
  <c r="AD769" i="39"/>
  <c r="R770" i="39"/>
  <c r="AH770" i="39"/>
  <c r="V771" i="39"/>
  <c r="AL771" i="39"/>
  <c r="Z772" i="39"/>
  <c r="AP772" i="39"/>
  <c r="AD773" i="39"/>
  <c r="R774" i="39"/>
  <c r="AH774" i="39"/>
  <c r="R778" i="39"/>
  <c r="AH778" i="39"/>
  <c r="V779" i="39"/>
  <c r="AL779" i="39"/>
  <c r="Z780" i="39"/>
  <c r="AP780" i="39"/>
  <c r="AD781" i="39"/>
  <c r="R782" i="39"/>
  <c r="AH782" i="39"/>
  <c r="V783" i="39"/>
  <c r="AL783" i="39"/>
  <c r="Z784" i="39"/>
  <c r="AP784" i="39"/>
  <c r="Z788" i="39"/>
  <c r="AP788" i="39"/>
  <c r="AD789" i="39"/>
  <c r="R790" i="39"/>
  <c r="AH790" i="39"/>
  <c r="V791" i="39"/>
  <c r="AL791" i="39"/>
  <c r="Z792" i="39"/>
  <c r="AP792" i="39"/>
  <c r="AD793" i="39"/>
  <c r="R794" i="39"/>
  <c r="AH794" i="39"/>
  <c r="R798" i="39"/>
  <c r="AH798" i="39"/>
  <c r="V799" i="39"/>
  <c r="AL799" i="39"/>
  <c r="Z800" i="39"/>
  <c r="AP800" i="39"/>
  <c r="AD801" i="39"/>
  <c r="R802" i="39"/>
  <c r="AH802" i="39"/>
  <c r="V803" i="39"/>
  <c r="AL803" i="39"/>
  <c r="Z804" i="39"/>
  <c r="AP804" i="39"/>
  <c r="W709" i="39"/>
  <c r="AE711" i="39"/>
  <c r="AM713" i="39"/>
  <c r="AA718" i="39"/>
  <c r="AI720" i="39"/>
  <c r="AQ722" i="39"/>
  <c r="AQ708" i="39"/>
  <c r="W711" i="39"/>
  <c r="AE713" i="39"/>
  <c r="S718" i="39"/>
  <c r="AA720" i="39"/>
  <c r="AI722" i="39"/>
  <c r="AQ724" i="39"/>
  <c r="AR710" i="39"/>
  <c r="T720" i="39"/>
  <c r="AJ724" i="39"/>
  <c r="S730" i="39"/>
  <c r="AA732" i="39"/>
  <c r="AI734" i="39"/>
  <c r="R738" i="39"/>
  <c r="AF739" i="39"/>
  <c r="S741" i="39"/>
  <c r="AH742" i="39"/>
  <c r="T744" i="39"/>
  <c r="AJ748" i="39"/>
  <c r="AQ749" i="39"/>
  <c r="S751" i="39"/>
  <c r="W752" i="39"/>
  <c r="AA753" i="39"/>
  <c r="AE754" i="39"/>
  <c r="S759" i="39"/>
  <c r="W760" i="39"/>
  <c r="AA761" i="39"/>
  <c r="AE762" i="39"/>
  <c r="AI763" i="39"/>
  <c r="AM764" i="39"/>
  <c r="W768" i="39"/>
  <c r="AA769" i="39"/>
  <c r="AE770" i="39"/>
  <c r="AI771" i="39"/>
  <c r="AM772" i="39"/>
  <c r="AQ773" i="39"/>
  <c r="AE778" i="39"/>
  <c r="AI779" i="39"/>
  <c r="AM780" i="39"/>
  <c r="AQ781" i="39"/>
  <c r="S783" i="39"/>
  <c r="W784" i="39"/>
  <c r="AM788" i="39"/>
  <c r="AQ789" i="39"/>
  <c r="S791" i="39"/>
  <c r="W792" i="39"/>
  <c r="AA793" i="39"/>
  <c r="AE794" i="39"/>
  <c r="S799" i="39"/>
  <c r="W800" i="39"/>
  <c r="AA801" i="39"/>
  <c r="AE802" i="39"/>
  <c r="AI803" i="39"/>
  <c r="AM804" i="39"/>
  <c r="T710" i="39"/>
  <c r="AJ714" i="39"/>
  <c r="X719" i="39"/>
  <c r="AN723" i="39"/>
  <c r="AF729" i="39"/>
  <c r="AN731" i="39"/>
  <c r="T734" i="39"/>
  <c r="W739" i="39"/>
  <c r="AL740" i="39"/>
  <c r="X742" i="39"/>
  <c r="AM743" i="39"/>
  <c r="AA748" i="39"/>
  <c r="AJ749" i="39"/>
  <c r="AN750" i="39"/>
  <c r="AR751" i="39"/>
  <c r="T753" i="39"/>
  <c r="X754" i="39"/>
  <c r="AN758" i="39"/>
  <c r="AR759" i="39"/>
  <c r="T761" i="39"/>
  <c r="X762" i="39"/>
  <c r="AB763" i="39"/>
  <c r="AF764" i="39"/>
  <c r="T769" i="39"/>
  <c r="X770" i="39"/>
  <c r="AB771" i="39"/>
  <c r="AF772" i="39"/>
  <c r="AJ773" i="39"/>
  <c r="AN774" i="39"/>
  <c r="X778" i="39"/>
  <c r="AB779" i="39"/>
  <c r="AF780" i="39"/>
  <c r="AJ781" i="39"/>
  <c r="AN782" i="39"/>
  <c r="AR783" i="39"/>
  <c r="AF788" i="39"/>
  <c r="AJ789" i="39"/>
  <c r="AN790" i="39"/>
  <c r="AR791" i="39"/>
  <c r="T793" i="39"/>
  <c r="X794" i="39"/>
  <c r="AN798" i="39"/>
  <c r="AR799" i="39"/>
  <c r="T801" i="39"/>
  <c r="X802" i="39"/>
  <c r="AB803" i="39"/>
  <c r="AF804" i="39"/>
  <c r="AB710" i="39"/>
  <c r="AR714" i="39"/>
  <c r="AF719" i="39"/>
  <c r="T724" i="39"/>
  <c r="AM729" i="39"/>
  <c r="S732" i="39"/>
  <c r="AA734" i="39"/>
  <c r="AA739" i="39"/>
  <c r="AP740" i="39"/>
  <c r="AB742" i="39"/>
  <c r="AQ743" i="39"/>
  <c r="AE748" i="39"/>
  <c r="AM749" i="39"/>
  <c r="AQ750" i="39"/>
  <c r="S752" i="39"/>
  <c r="W753" i="39"/>
  <c r="AA754" i="39"/>
  <c r="AQ758" i="39"/>
  <c r="S760" i="39"/>
  <c r="W761" i="39"/>
  <c r="AA762" i="39"/>
  <c r="AE763" i="39"/>
  <c r="AI764" i="39"/>
  <c r="S768" i="39"/>
  <c r="W769" i="39"/>
  <c r="AA770" i="39"/>
  <c r="AE771" i="39"/>
  <c r="AI772" i="39"/>
  <c r="AM773" i="39"/>
  <c r="AQ774" i="39"/>
  <c r="AA778" i="39"/>
  <c r="AE779" i="39"/>
  <c r="AI780" i="39"/>
  <c r="AM781" i="39"/>
  <c r="AQ782" i="39"/>
  <c r="S784" i="39"/>
  <c r="AI788" i="39"/>
  <c r="AM789" i="39"/>
  <c r="AQ790" i="39"/>
  <c r="S792" i="39"/>
  <c r="W793" i="39"/>
  <c r="AA794" i="39"/>
  <c r="AQ798" i="39"/>
  <c r="S800" i="39"/>
  <c r="W801" i="39"/>
  <c r="AA802" i="39"/>
  <c r="AE803" i="39"/>
  <c r="AI804" i="39"/>
  <c r="AB708" i="39"/>
  <c r="AR712" i="39"/>
  <c r="T722" i="39"/>
  <c r="AJ728" i="39"/>
  <c r="AR730" i="39"/>
  <c r="X733" i="39"/>
  <c r="AI738" i="39"/>
  <c r="V740" i="39"/>
  <c r="AJ741" i="39"/>
  <c r="W743" i="39"/>
  <c r="AL744" i="39"/>
  <c r="X749" i="39"/>
  <c r="AB750" i="39"/>
  <c r="AF751" i="39"/>
  <c r="AJ752" i="39"/>
  <c r="AN753" i="39"/>
  <c r="AR754" i="39"/>
  <c r="AB758" i="39"/>
  <c r="AF759" i="39"/>
  <c r="AJ760" i="39"/>
  <c r="AN761" i="39"/>
  <c r="AR762" i="39"/>
  <c r="T764" i="39"/>
  <c r="AJ768" i="39"/>
  <c r="AN769" i="39"/>
  <c r="AR770" i="39"/>
  <c r="T772" i="39"/>
  <c r="X773" i="39"/>
  <c r="AB774" i="39"/>
  <c r="AR778" i="39"/>
  <c r="T780" i="39"/>
  <c r="X781" i="39"/>
  <c r="AB782" i="39"/>
  <c r="AF783" i="39"/>
  <c r="AJ784" i="39"/>
  <c r="T788" i="39"/>
  <c r="X789" i="39"/>
  <c r="AB790" i="39"/>
  <c r="AF791" i="39"/>
  <c r="AJ792" i="39"/>
  <c r="AN793" i="39"/>
  <c r="AR794" i="39"/>
  <c r="AB798" i="39"/>
  <c r="AF799" i="39"/>
  <c r="AJ800" i="39"/>
  <c r="AN801" i="39"/>
  <c r="AR802" i="39"/>
  <c r="T804" i="39"/>
  <c r="AN799" i="39"/>
  <c r="AR800" i="39"/>
  <c r="T802" i="39"/>
  <c r="X803" i="39"/>
  <c r="AB804" i="39"/>
  <c r="Y708" i="39"/>
  <c r="AG710" i="39"/>
  <c r="AO712" i="39"/>
  <c r="AK719" i="39"/>
  <c r="Q722" i="39"/>
  <c r="Y724" i="39"/>
  <c r="Q730" i="39"/>
  <c r="AC733" i="39"/>
  <c r="U739" i="39"/>
  <c r="AC741" i="39"/>
  <c r="AK743" i="39"/>
  <c r="Y748" i="39"/>
  <c r="AP709" i="39"/>
  <c r="V712" i="39"/>
  <c r="AD714" i="39"/>
  <c r="Z721" i="39"/>
  <c r="AH723" i="39"/>
  <c r="V728" i="39"/>
  <c r="AD730" i="39"/>
  <c r="AL732" i="39"/>
  <c r="AP733" i="39"/>
  <c r="AM710" i="39"/>
  <c r="AQ719" i="39"/>
  <c r="AE724" i="39"/>
  <c r="AE730" i="39"/>
  <c r="AI733" i="39"/>
  <c r="Z738" i="39"/>
  <c r="AD739" i="39"/>
  <c r="AA741" i="39"/>
  <c r="AD743" i="39"/>
  <c r="AC749" i="39"/>
  <c r="Q751" i="39"/>
  <c r="AC752" i="39"/>
  <c r="Q754" i="39"/>
  <c r="Y759" i="39"/>
  <c r="AO760" i="39"/>
  <c r="AC762" i="39"/>
  <c r="U763" i="39"/>
  <c r="AK764" i="39"/>
  <c r="Y769" i="39"/>
  <c r="AK770" i="39"/>
  <c r="Y772" i="39"/>
  <c r="AO773" i="39"/>
  <c r="AC778" i="39"/>
  <c r="AO779" i="39"/>
  <c r="AC781" i="39"/>
  <c r="AK783" i="39"/>
  <c r="AC784" i="39"/>
  <c r="Y788" i="39"/>
  <c r="Q789" i="39"/>
  <c r="AG790" i="39"/>
  <c r="U792" i="39"/>
  <c r="AG793" i="39"/>
  <c r="U798" i="39"/>
  <c r="AC800" i="39"/>
  <c r="AK802" i="39"/>
  <c r="Y804" i="39"/>
  <c r="AB711" i="39"/>
  <c r="AN714" i="39"/>
  <c r="AB719" i="39"/>
  <c r="AN722" i="39"/>
  <c r="AF728" i="39"/>
  <c r="AR731" i="39"/>
  <c r="AN740" i="39"/>
  <c r="AA742" i="39"/>
  <c r="AI744" i="39"/>
  <c r="V749" i="39"/>
  <c r="AP750" i="39"/>
  <c r="AH752" i="39"/>
  <c r="Z754" i="39"/>
  <c r="AD759" i="39"/>
  <c r="V761" i="39"/>
  <c r="AP762" i="39"/>
  <c r="AH764" i="39"/>
  <c r="R768" i="39"/>
  <c r="Z770" i="39"/>
  <c r="R772" i="39"/>
  <c r="AL773" i="39"/>
  <c r="AP778" i="39"/>
  <c r="AH780" i="39"/>
  <c r="Z782" i="39"/>
  <c r="R784" i="39"/>
  <c r="AL789" i="39"/>
  <c r="AP790" i="39"/>
  <c r="AH792" i="39"/>
  <c r="Z794" i="39"/>
  <c r="AD799" i="39"/>
  <c r="V801" i="39"/>
  <c r="AP802" i="39"/>
  <c r="AH804" i="39"/>
  <c r="Q709" i="39"/>
  <c r="U710" i="39"/>
  <c r="Y711" i="39"/>
  <c r="AC712" i="39"/>
  <c r="AG713" i="39"/>
  <c r="AK714" i="39"/>
  <c r="U718" i="39"/>
  <c r="Y719" i="39"/>
  <c r="AC720" i="39"/>
  <c r="AG721" i="39"/>
  <c r="AK722" i="39"/>
  <c r="AO723" i="39"/>
  <c r="AC728" i="39"/>
  <c r="AG729" i="39"/>
  <c r="AK730" i="39"/>
  <c r="AO731" i="39"/>
  <c r="Q733" i="39"/>
  <c r="U734" i="39"/>
  <c r="AK738" i="39"/>
  <c r="AO739" i="39"/>
  <c r="Q741" i="39"/>
  <c r="U742" i="39"/>
  <c r="Y743" i="39"/>
  <c r="AC744" i="39"/>
  <c r="Q749" i="39"/>
  <c r="Z708" i="39"/>
  <c r="AD709" i="39"/>
  <c r="AH710" i="39"/>
  <c r="AL711" i="39"/>
  <c r="AP712" i="39"/>
  <c r="R714" i="39"/>
  <c r="AH718" i="39"/>
  <c r="AL719" i="39"/>
  <c r="AP720" i="39"/>
  <c r="R722" i="39"/>
  <c r="V723" i="39"/>
  <c r="Z724" i="39"/>
  <c r="AP728" i="39"/>
  <c r="R730" i="39"/>
  <c r="V731" i="39"/>
  <c r="Z732" i="39"/>
  <c r="AD733" i="39"/>
  <c r="AH734" i="39"/>
  <c r="AM708" i="39"/>
  <c r="AE710" i="39"/>
  <c r="AQ711" i="39"/>
  <c r="AA713" i="39"/>
  <c r="AI719" i="39"/>
  <c r="S721" i="39"/>
  <c r="AE722" i="39"/>
  <c r="W724" i="39"/>
  <c r="AM728" i="39"/>
  <c r="W730" i="39"/>
  <c r="AI731" i="39"/>
  <c r="AA733" i="39"/>
  <c r="AM734" i="39"/>
  <c r="T738" i="39"/>
  <c r="S739" i="39"/>
  <c r="W740" i="39"/>
  <c r="V741" i="39"/>
  <c r="T742" i="39"/>
  <c r="X743" i="39"/>
  <c r="W744" i="39"/>
  <c r="W748" i="39"/>
  <c r="Y749" i="39"/>
  <c r="Q750" i="39"/>
  <c r="AK750" i="39"/>
  <c r="AG751" i="39"/>
  <c r="Y752" i="39"/>
  <c r="Q753" i="39"/>
  <c r="AO753" i="39"/>
  <c r="AG754" i="39"/>
  <c r="AC758" i="39"/>
  <c r="U759" i="39"/>
  <c r="AO759" i="39"/>
  <c r="AK760" i="39"/>
  <c r="AC761" i="39"/>
  <c r="U762" i="39"/>
  <c r="Q763" i="39"/>
  <c r="AK763" i="39"/>
  <c r="AC764" i="39"/>
  <c r="Y768" i="39"/>
  <c r="Q769" i="39"/>
  <c r="AO769" i="39"/>
  <c r="AG770" i="39"/>
  <c r="Y771" i="39"/>
  <c r="U772" i="39"/>
  <c r="AO772" i="39"/>
  <c r="AG773" i="39"/>
  <c r="AC774" i="39"/>
  <c r="U778" i="39"/>
  <c r="Q779" i="39"/>
  <c r="AK779" i="39"/>
  <c r="AC780" i="39"/>
  <c r="Y781" i="39"/>
  <c r="Q782" i="39"/>
  <c r="AK782" i="39"/>
  <c r="AG783" i="39"/>
  <c r="Y784" i="39"/>
  <c r="U788" i="39"/>
  <c r="AO788" i="39"/>
  <c r="AG789" i="39"/>
  <c r="AC790" i="39"/>
  <c r="U791" i="39"/>
  <c r="AO791" i="39"/>
  <c r="AK792" i="39"/>
  <c r="AC793" i="39"/>
  <c r="U794" i="39"/>
  <c r="Q798" i="39"/>
  <c r="AK798" i="39"/>
  <c r="AG799" i="39"/>
  <c r="Y800" i="39"/>
  <c r="Q801" i="39"/>
  <c r="AO801" i="39"/>
  <c r="AG802" i="39"/>
  <c r="Y803" i="39"/>
  <c r="U804" i="39"/>
  <c r="AO804" i="39"/>
  <c r="AN708" i="39"/>
  <c r="AR709" i="39"/>
  <c r="T711" i="39"/>
  <c r="X712" i="39"/>
  <c r="AB713" i="39"/>
  <c r="AF714" i="39"/>
  <c r="T719" i="39"/>
  <c r="X720" i="39"/>
  <c r="AB721" i="39"/>
  <c r="AF722" i="39"/>
  <c r="AJ723" i="39"/>
  <c r="AN724" i="39"/>
  <c r="X728" i="39"/>
  <c r="AB729" i="39"/>
  <c r="AF730" i="39"/>
  <c r="AJ731" i="39"/>
  <c r="AN732" i="39"/>
  <c r="AR733" i="39"/>
  <c r="AA738" i="39"/>
  <c r="T739" i="39"/>
  <c r="AP739" i="39"/>
  <c r="AI740" i="39"/>
  <c r="AB741" i="39"/>
  <c r="V742" i="39"/>
  <c r="AQ742" i="39"/>
  <c r="AJ743" i="39"/>
  <c r="AD744" i="39"/>
  <c r="X748" i="39"/>
  <c r="R749" i="39"/>
  <c r="AH749" i="39"/>
  <c r="V750" i="39"/>
  <c r="AL750" i="39"/>
  <c r="Z751" i="39"/>
  <c r="AP751" i="39"/>
  <c r="AD752" i="39"/>
  <c r="R753" i="39"/>
  <c r="AH753" i="39"/>
  <c r="V754" i="39"/>
  <c r="AL754" i="39"/>
  <c r="V758" i="39"/>
  <c r="AL758" i="39"/>
  <c r="Z759" i="39"/>
  <c r="AP759" i="39"/>
  <c r="AD760" i="39"/>
  <c r="R761" i="39"/>
  <c r="AH761" i="39"/>
  <c r="V762" i="39"/>
  <c r="AL762" i="39"/>
  <c r="Z763" i="39"/>
  <c r="AP763" i="39"/>
  <c r="AD764" i="39"/>
  <c r="AD768" i="39"/>
  <c r="R769" i="39"/>
  <c r="AH769" i="39"/>
  <c r="V770" i="39"/>
  <c r="AL770" i="39"/>
  <c r="Z771" i="39"/>
  <c r="AP771" i="39"/>
  <c r="AD772" i="39"/>
  <c r="R773" i="39"/>
  <c r="AH773" i="39"/>
  <c r="V774" i="39"/>
  <c r="AL774" i="39"/>
  <c r="V778" i="39"/>
  <c r="AL778" i="39"/>
  <c r="Z779" i="39"/>
  <c r="AP779" i="39"/>
  <c r="AD780" i="39"/>
  <c r="R781" i="39"/>
  <c r="AH781" i="39"/>
  <c r="V782" i="39"/>
  <c r="AL782" i="39"/>
  <c r="Z783" i="39"/>
  <c r="AP783" i="39"/>
  <c r="AD784" i="39"/>
  <c r="AD788" i="39"/>
  <c r="R789" i="39"/>
  <c r="AH789" i="39"/>
  <c r="V790" i="39"/>
  <c r="AL790" i="39"/>
  <c r="Z791" i="39"/>
  <c r="AP791" i="39"/>
  <c r="AD792" i="39"/>
  <c r="R793" i="39"/>
  <c r="AH793" i="39"/>
  <c r="V794" i="39"/>
  <c r="AL794" i="39"/>
  <c r="V798" i="39"/>
  <c r="AL798" i="39"/>
  <c r="Z799" i="39"/>
  <c r="AP799" i="39"/>
  <c r="AD800" i="39"/>
  <c r="R801" i="39"/>
  <c r="AH801" i="39"/>
  <c r="V802" i="39"/>
  <c r="AL802" i="39"/>
  <c r="Z803" i="39"/>
  <c r="AP803" i="39"/>
  <c r="AD804" i="39"/>
  <c r="AM709" i="39"/>
  <c r="S712" i="39"/>
  <c r="AA714" i="39"/>
  <c r="AQ718" i="39"/>
  <c r="W721" i="39"/>
  <c r="AE723" i="39"/>
  <c r="AE709" i="39"/>
  <c r="AM711" i="39"/>
  <c r="S714" i="39"/>
  <c r="AI718" i="39"/>
  <c r="AQ720" i="39"/>
  <c r="W723" i="39"/>
  <c r="T712" i="39"/>
  <c r="X721" i="39"/>
  <c r="AA728" i="39"/>
  <c r="AI730" i="39"/>
  <c r="AQ732" i="39"/>
  <c r="AB738" i="39"/>
  <c r="AQ739" i="39"/>
  <c r="AD741" i="39"/>
  <c r="AR742" i="39"/>
  <c r="AE744" i="39"/>
  <c r="S749" i="39"/>
  <c r="W750" i="39"/>
  <c r="AA751" i="39"/>
  <c r="AE752" i="39"/>
  <c r="AI753" i="39"/>
  <c r="AM754" i="39"/>
  <c r="W758" i="39"/>
  <c r="AA759" i="39"/>
  <c r="AE760" i="39"/>
  <c r="AI761" i="39"/>
  <c r="AM762" i="39"/>
  <c r="AQ763" i="39"/>
  <c r="AE768" i="39"/>
  <c r="AI769" i="39"/>
  <c r="AM770" i="39"/>
  <c r="AQ771" i="39"/>
  <c r="S773" i="39"/>
  <c r="W774" i="39"/>
  <c r="AM778" i="39"/>
  <c r="AQ779" i="39"/>
  <c r="S781" i="39"/>
  <c r="W782" i="39"/>
  <c r="AA783" i="39"/>
  <c r="AE784" i="39"/>
  <c r="S789" i="39"/>
  <c r="W790" i="39"/>
  <c r="AA791" i="39"/>
  <c r="AE792" i="39"/>
  <c r="AI793" i="39"/>
  <c r="AM794" i="39"/>
  <c r="W798" i="39"/>
  <c r="AA799" i="39"/>
  <c r="AE800" i="39"/>
  <c r="AI801" i="39"/>
  <c r="AM802" i="39"/>
  <c r="AQ803" i="39"/>
  <c r="X711" i="39"/>
  <c r="AB720" i="39"/>
  <c r="AR724" i="39"/>
  <c r="T730" i="39"/>
  <c r="AB732" i="39"/>
  <c r="AJ734" i="39"/>
  <c r="S738" i="39"/>
  <c r="AH739" i="39"/>
  <c r="T741" i="39"/>
  <c r="AI742" i="39"/>
  <c r="V744" i="39"/>
  <c r="AL748" i="39"/>
  <c r="AR749" i="39"/>
  <c r="T751" i="39"/>
  <c r="X752" i="39"/>
  <c r="AB753" i="39"/>
  <c r="AF754" i="39"/>
  <c r="T759" i="39"/>
  <c r="X760" i="39"/>
  <c r="AB761" i="39"/>
  <c r="AF762" i="39"/>
  <c r="AJ763" i="39"/>
  <c r="AN764" i="39"/>
  <c r="X768" i="39"/>
  <c r="AB769" i="39"/>
  <c r="AF770" i="39"/>
  <c r="AJ771" i="39"/>
  <c r="AN772" i="39"/>
  <c r="AR773" i="39"/>
  <c r="AF778" i="39"/>
  <c r="AJ779" i="39"/>
  <c r="AN780" i="39"/>
  <c r="AR781" i="39"/>
  <c r="T783" i="39"/>
  <c r="X784" i="39"/>
  <c r="AN788" i="39"/>
  <c r="AR789" i="39"/>
  <c r="T791" i="39"/>
  <c r="X792" i="39"/>
  <c r="AB793" i="39"/>
  <c r="AF794" i="39"/>
  <c r="T799" i="39"/>
  <c r="X800" i="39"/>
  <c r="AB801" i="39"/>
  <c r="AF802" i="39"/>
  <c r="AJ803" i="39"/>
  <c r="AN804" i="39"/>
  <c r="AF711" i="39"/>
  <c r="AJ720" i="39"/>
  <c r="S728" i="39"/>
  <c r="AA730" i="39"/>
  <c r="AI732" i="39"/>
  <c r="AQ734" i="39"/>
  <c r="W738" i="39"/>
  <c r="AL739" i="39"/>
  <c r="X741" i="39"/>
  <c r="AM742" i="39"/>
  <c r="Z744" i="39"/>
  <c r="AP748" i="39"/>
  <c r="S750" i="39"/>
  <c r="W751" i="39"/>
  <c r="AA752" i="39"/>
  <c r="AE753" i="39"/>
  <c r="AI754" i="39"/>
  <c r="S758" i="39"/>
  <c r="W759" i="39"/>
  <c r="AA760" i="39"/>
  <c r="AE761" i="39"/>
  <c r="AI762" i="39"/>
  <c r="AM763" i="39"/>
  <c r="AQ764" i="39"/>
  <c r="AA768" i="39"/>
  <c r="AE769" i="39"/>
  <c r="AI770" i="39"/>
  <c r="AM771" i="39"/>
  <c r="AQ772" i="39"/>
  <c r="S774" i="39"/>
  <c r="AI778" i="39"/>
  <c r="AM779" i="39"/>
  <c r="AQ780" i="39"/>
  <c r="S782" i="39"/>
  <c r="W783" i="39"/>
  <c r="AA784" i="39"/>
  <c r="AQ788" i="39"/>
  <c r="S790" i="39"/>
  <c r="W791" i="39"/>
  <c r="AA792" i="39"/>
  <c r="AE793" i="39"/>
  <c r="AI794" i="39"/>
  <c r="S798" i="39"/>
  <c r="W799" i="39"/>
  <c r="AA800" i="39"/>
  <c r="AE801" i="39"/>
  <c r="AI802" i="39"/>
  <c r="AM803" i="39"/>
  <c r="AQ804" i="39"/>
  <c r="AF709" i="39"/>
  <c r="T714" i="39"/>
  <c r="AJ718" i="39"/>
  <c r="X723" i="39"/>
  <c r="X729" i="39"/>
  <c r="AF731" i="39"/>
  <c r="AN733" i="39"/>
  <c r="R739" i="39"/>
  <c r="AF740" i="39"/>
  <c r="S742" i="39"/>
  <c r="AH743" i="39"/>
  <c r="V748" i="39"/>
  <c r="AF749" i="39"/>
  <c r="AJ750" i="39"/>
  <c r="AN751" i="39"/>
  <c r="AR752" i="39"/>
  <c r="T754" i="39"/>
  <c r="AJ758" i="39"/>
  <c r="AN759" i="39"/>
  <c r="AR760" i="39"/>
  <c r="T762" i="39"/>
  <c r="X763" i="39"/>
  <c r="AB764" i="39"/>
  <c r="AR768" i="39"/>
  <c r="T770" i="39"/>
  <c r="X771" i="39"/>
  <c r="AB772" i="39"/>
  <c r="AF773" i="39"/>
  <c r="AJ774" i="39"/>
  <c r="T778" i="39"/>
  <c r="X779" i="39"/>
  <c r="AB780" i="39"/>
  <c r="AF781" i="39"/>
  <c r="AJ782" i="39"/>
  <c r="AN783" i="39"/>
  <c r="AR784" i="39"/>
  <c r="AB788" i="39"/>
  <c r="AF789" i="39"/>
  <c r="AJ790" i="39"/>
  <c r="AN791" i="39"/>
  <c r="AR792" i="39"/>
  <c r="T794" i="39"/>
  <c r="AJ798" i="39"/>
  <c r="AC709" i="39"/>
  <c r="AK711" i="39"/>
  <c r="Q714" i="39"/>
  <c r="AG718" i="39"/>
  <c r="AO720" i="39"/>
  <c r="U723" i="39"/>
  <c r="AO728" i="39"/>
  <c r="U731" i="39"/>
  <c r="Y732" i="39"/>
  <c r="AG734" i="39"/>
  <c r="Q738" i="39"/>
  <c r="Y740" i="39"/>
  <c r="AG742" i="39"/>
  <c r="AO744" i="39"/>
  <c r="AL708" i="39"/>
  <c r="R711" i="39"/>
  <c r="Z713" i="39"/>
  <c r="R719" i="39"/>
  <c r="V720" i="39"/>
  <c r="AD722" i="39"/>
  <c r="AL724" i="39"/>
  <c r="Z729" i="39"/>
  <c r="AH731" i="39"/>
  <c r="AA709" i="39"/>
  <c r="W712" i="39"/>
  <c r="AQ713" i="39"/>
  <c r="AE718" i="39"/>
  <c r="AA721" i="39"/>
  <c r="S723" i="39"/>
  <c r="S729" i="39"/>
  <c r="W732" i="39"/>
  <c r="AB740" i="39"/>
  <c r="AE742" i="39"/>
  <c r="AB744" i="39"/>
  <c r="AH748" i="39"/>
  <c r="U750" i="39"/>
  <c r="AK751" i="39"/>
  <c r="Y753" i="39"/>
  <c r="AK754" i="39"/>
  <c r="AG758" i="39"/>
  <c r="U760" i="39"/>
  <c r="AG761" i="39"/>
  <c r="AO763" i="39"/>
  <c r="AC768" i="39"/>
  <c r="Q770" i="39"/>
  <c r="AG771" i="39"/>
  <c r="Q773" i="39"/>
  <c r="AG774" i="39"/>
  <c r="U779" i="39"/>
  <c r="AK780" i="39"/>
  <c r="U782" i="39"/>
  <c r="Q783" i="39"/>
  <c r="AO789" i="39"/>
  <c r="Y791" i="39"/>
  <c r="AO792" i="39"/>
  <c r="AC794" i="39"/>
  <c r="Q799" i="39"/>
  <c r="AK799" i="39"/>
  <c r="Y801" i="39"/>
  <c r="Q802" i="39"/>
  <c r="AG803" i="39"/>
  <c r="X710" i="39"/>
  <c r="AJ713" i="39"/>
  <c r="AF720" i="39"/>
  <c r="AJ721" i="39"/>
  <c r="AN730" i="39"/>
  <c r="X734" i="39"/>
  <c r="Z739" i="39"/>
  <c r="S740" i="39"/>
  <c r="T743" i="39"/>
  <c r="AD748" i="39"/>
  <c r="Z750" i="39"/>
  <c r="R752" i="39"/>
  <c r="AL753" i="39"/>
  <c r="AP758" i="39"/>
  <c r="AH760" i="39"/>
  <c r="Z762" i="39"/>
  <c r="R764" i="39"/>
  <c r="V769" i="39"/>
  <c r="AL769" i="39"/>
  <c r="AD771" i="39"/>
  <c r="V773" i="39"/>
  <c r="AP774" i="39"/>
  <c r="Z778" i="39"/>
  <c r="R780" i="39"/>
  <c r="AL781" i="39"/>
  <c r="AD783" i="39"/>
  <c r="AH788" i="39"/>
  <c r="Z790" i="39"/>
  <c r="R792" i="39"/>
  <c r="AL793" i="39"/>
  <c r="AP798" i="39"/>
  <c r="AH800" i="39"/>
  <c r="Z802" i="39"/>
  <c r="R804" i="39"/>
  <c r="T709" i="39"/>
  <c r="AF712" i="39"/>
  <c r="X718" i="39"/>
  <c r="AR723" i="39"/>
  <c r="AJ729" i="39"/>
  <c r="T733" i="39"/>
  <c r="AF738" i="39"/>
  <c r="AH741" i="39"/>
  <c r="AP743" i="39"/>
  <c r="AL749" i="39"/>
  <c r="AD751" i="39"/>
  <c r="V753" i="39"/>
  <c r="AP754" i="39"/>
  <c r="Z758" i="39"/>
  <c r="R760" i="39"/>
  <c r="AL761" i="39"/>
  <c r="AD763" i="39"/>
  <c r="AH768" i="39"/>
  <c r="AP770" i="39"/>
  <c r="AH772" i="39"/>
  <c r="Z774" i="39"/>
  <c r="AD779" i="39"/>
  <c r="V781" i="39"/>
  <c r="AP782" i="39"/>
  <c r="AH784" i="39"/>
  <c r="R788" i="39"/>
  <c r="V789" i="39"/>
  <c r="AD791" i="39"/>
  <c r="V793" i="39"/>
  <c r="AP794" i="39"/>
  <c r="Z798" i="39"/>
  <c r="R800" i="39"/>
  <c r="AL801" i="39"/>
  <c r="AD803" i="39"/>
  <c r="AQ710" i="39"/>
  <c r="S720" i="39"/>
  <c r="AI724" i="39"/>
  <c r="AA708" i="39"/>
  <c r="AQ712" i="39"/>
  <c r="S722" i="39"/>
  <c r="AN709" i="39"/>
  <c r="AR718" i="39"/>
  <c r="AM731" i="39"/>
  <c r="V739" i="39"/>
  <c r="W742" i="39"/>
  <c r="Z748" i="39"/>
  <c r="AM750" i="39"/>
  <c r="S753" i="39"/>
  <c r="AQ759" i="39"/>
  <c r="W762" i="39"/>
  <c r="AE764" i="39"/>
  <c r="S769" i="39"/>
  <c r="AA771" i="39"/>
  <c r="AI773" i="39"/>
  <c r="W778" i="39"/>
  <c r="AE780" i="39"/>
  <c r="AM782" i="39"/>
  <c r="AI789" i="39"/>
  <c r="AQ791" i="39"/>
  <c r="W794" i="39"/>
  <c r="AM798" i="39"/>
  <c r="S801" i="39"/>
  <c r="AA803" i="39"/>
  <c r="AF713" i="39"/>
  <c r="AJ722" i="39"/>
  <c r="AR728" i="39"/>
  <c r="AF733" i="39"/>
  <c r="AA740" i="39"/>
  <c r="S708" i="39"/>
  <c r="AI712" i="39"/>
  <c r="AM721" i="39"/>
  <c r="S710" i="39"/>
  <c r="AI714" i="39"/>
  <c r="W719" i="39"/>
  <c r="AM723" i="39"/>
  <c r="X713" i="39"/>
  <c r="AB722" i="39"/>
  <c r="AQ728" i="39"/>
  <c r="AE733" i="39"/>
  <c r="Z740" i="39"/>
  <c r="AA743" i="39"/>
  <c r="AA749" i="39"/>
  <c r="AI751" i="39"/>
  <c r="AQ753" i="39"/>
  <c r="AE758" i="39"/>
  <c r="AM760" i="39"/>
  <c r="S763" i="39"/>
  <c r="AQ769" i="39"/>
  <c r="W772" i="39"/>
  <c r="AE774" i="39"/>
  <c r="S779" i="39"/>
  <c r="AA781" i="39"/>
  <c r="AI783" i="39"/>
  <c r="W788" i="39"/>
  <c r="AE790" i="39"/>
  <c r="AM792" i="39"/>
  <c r="AI799" i="39"/>
  <c r="AQ801" i="39"/>
  <c r="W804" i="39"/>
  <c r="AI708" i="39"/>
  <c r="W713" i="39"/>
  <c r="AA722" i="39"/>
  <c r="AI710" i="39"/>
  <c r="AM719" i="39"/>
  <c r="AA724" i="39"/>
  <c r="AB714" i="39"/>
  <c r="AF723" i="39"/>
  <c r="AE729" i="39"/>
  <c r="S734" i="39"/>
  <c r="AJ740" i="39"/>
  <c r="AL743" i="39"/>
  <c r="AI749" i="39"/>
  <c r="AQ751" i="39"/>
  <c r="W754" i="39"/>
  <c r="AM758" i="39"/>
  <c r="S761" i="39"/>
  <c r="AA763" i="39"/>
  <c r="W770" i="39"/>
  <c r="AE772" i="39"/>
  <c r="AM774" i="39"/>
  <c r="AA779" i="39"/>
  <c r="AI781" i="39"/>
  <c r="AQ783" i="39"/>
  <c r="AE788" i="39"/>
  <c r="AM790" i="39"/>
  <c r="S793" i="39"/>
  <c r="AQ799" i="39"/>
  <c r="W802" i="39"/>
  <c r="AE804" i="39"/>
  <c r="AA710" i="39"/>
  <c r="AQ714" i="39"/>
  <c r="AE719" i="39"/>
  <c r="S724" i="39"/>
  <c r="AA712" i="39"/>
  <c r="AE721" i="39"/>
  <c r="AJ708" i="39"/>
  <c r="W731" i="39"/>
  <c r="AM738" i="39"/>
  <c r="AN741" i="39"/>
  <c r="AP744" i="39"/>
  <c r="AE750" i="39"/>
  <c r="AM752" i="39"/>
  <c r="AI759" i="39"/>
  <c r="AQ761" i="39"/>
  <c r="W764" i="39"/>
  <c r="AM768" i="39"/>
  <c r="S771" i="39"/>
  <c r="AA773" i="39"/>
  <c r="W780" i="39"/>
  <c r="AE782" i="39"/>
  <c r="AM784" i="39"/>
  <c r="AA789" i="39"/>
  <c r="AI791" i="39"/>
  <c r="AQ793" i="39"/>
  <c r="AE798" i="39"/>
  <c r="AM800" i="39"/>
  <c r="S803" i="39"/>
  <c r="AB712" i="39"/>
  <c r="AF721" i="39"/>
  <c r="AB728" i="39"/>
  <c r="AR732" i="39"/>
  <c r="AN738" i="39"/>
  <c r="R743" i="39"/>
  <c r="T749" i="39"/>
  <c r="AB751" i="39"/>
  <c r="AJ753" i="39"/>
  <c r="X758" i="39"/>
  <c r="AF760" i="39"/>
  <c r="AN762" i="39"/>
  <c r="AJ769" i="39"/>
  <c r="AR771" i="39"/>
  <c r="X774" i="39"/>
  <c r="AN778" i="39"/>
  <c r="T781" i="39"/>
  <c r="AB783" i="39"/>
  <c r="X790" i="39"/>
  <c r="AF792" i="39"/>
  <c r="AN794" i="39"/>
  <c r="AB799" i="39"/>
  <c r="AJ801" i="39"/>
  <c r="AR803" i="39"/>
  <c r="T708" i="39"/>
  <c r="AQ730" i="39"/>
  <c r="AH738" i="39"/>
  <c r="AI741" i="39"/>
  <c r="AJ744" i="39"/>
  <c r="AA750" i="39"/>
  <c r="AI752" i="39"/>
  <c r="AQ754" i="39"/>
  <c r="AE759" i="39"/>
  <c r="AM761" i="39"/>
  <c r="S764" i="39"/>
  <c r="AI768" i="39"/>
  <c r="AQ770" i="39"/>
  <c r="W773" i="39"/>
  <c r="S780" i="39"/>
  <c r="AA782" i="39"/>
  <c r="AI784" i="39"/>
  <c r="W789" i="39"/>
  <c r="AE791" i="39"/>
  <c r="AM793" i="39"/>
  <c r="AA798" i="39"/>
  <c r="AI800" i="39"/>
  <c r="AQ802" i="39"/>
  <c r="AB724" i="39"/>
  <c r="AN729" i="39"/>
  <c r="AB734" i="39"/>
  <c r="AQ740" i="39"/>
  <c r="AR743" i="39"/>
  <c r="AN749" i="39"/>
  <c r="T752" i="39"/>
  <c r="AB754" i="39"/>
  <c r="AR758" i="39"/>
  <c r="X761" i="39"/>
  <c r="AF763" i="39"/>
  <c r="T768" i="39"/>
  <c r="AB770" i="39"/>
  <c r="AJ772" i="39"/>
  <c r="AR774" i="39"/>
  <c r="AF779" i="39"/>
  <c r="AN781" i="39"/>
  <c r="T784" i="39"/>
  <c r="AJ788" i="39"/>
  <c r="AR790" i="39"/>
  <c r="X793" i="39"/>
  <c r="T800" i="39"/>
  <c r="AB802" i="39"/>
  <c r="AJ804" i="39"/>
  <c r="AR708" i="39"/>
  <c r="AR739" i="39"/>
  <c r="AB743" i="39"/>
  <c r="AB749" i="39"/>
  <c r="AJ751" i="39"/>
  <c r="AR753" i="39"/>
  <c r="AF758" i="39"/>
  <c r="AN760" i="39"/>
  <c r="T763" i="39"/>
  <c r="AR769" i="39"/>
  <c r="X772" i="39"/>
  <c r="AF774" i="39"/>
  <c r="T779" i="39"/>
  <c r="AB781" i="39"/>
  <c r="AJ783" i="39"/>
  <c r="X788" i="39"/>
  <c r="AF790" i="39"/>
  <c r="AN792" i="39"/>
  <c r="AJ799" i="39"/>
  <c r="AR801" i="39"/>
  <c r="X804" i="39"/>
  <c r="X709" i="39"/>
  <c r="AB718" i="39"/>
  <c r="AE731" i="39"/>
  <c r="AR738" i="39"/>
  <c r="R742" i="39"/>
  <c r="T748" i="39"/>
  <c r="AI750" i="39"/>
  <c r="AQ752" i="39"/>
  <c r="AM759" i="39"/>
  <c r="S762" i="39"/>
  <c r="AA764" i="39"/>
  <c r="AQ768" i="39"/>
  <c r="W771" i="39"/>
  <c r="AE773" i="39"/>
  <c r="S778" i="39"/>
  <c r="AA780" i="39"/>
  <c r="AI782" i="39"/>
  <c r="AQ784" i="39"/>
  <c r="AE789" i="39"/>
  <c r="AM791" i="39"/>
  <c r="S794" i="39"/>
  <c r="AI798" i="39"/>
  <c r="AQ800" i="39"/>
  <c r="W803" i="39"/>
  <c r="AB730" i="39"/>
  <c r="AR734" i="39"/>
  <c r="X738" i="39"/>
  <c r="Z741" i="39"/>
  <c r="AA744" i="39"/>
  <c r="T750" i="39"/>
  <c r="AB752" i="39"/>
  <c r="AJ754" i="39"/>
  <c r="X759" i="39"/>
  <c r="AF761" i="39"/>
  <c r="AN763" i="39"/>
  <c r="AB768" i="39"/>
  <c r="AJ770" i="39"/>
  <c r="AR772" i="39"/>
  <c r="AN779" i="39"/>
  <c r="T782" i="39"/>
  <c r="AB784" i="39"/>
  <c r="AR788" i="39"/>
  <c r="X791" i="39"/>
  <c r="AF793" i="39"/>
  <c r="T798" i="39"/>
  <c r="AB800" i="39"/>
  <c r="AJ802" i="39"/>
  <c r="AR804" i="39"/>
  <c r="AJ730" i="39"/>
  <c r="AE741" i="39"/>
  <c r="AF744" i="39"/>
  <c r="X750" i="39"/>
  <c r="AF752" i="39"/>
  <c r="AN754" i="39"/>
  <c r="AB759" i="39"/>
  <c r="AJ761" i="39"/>
  <c r="AR763" i="39"/>
  <c r="AF768" i="39"/>
  <c r="AN770" i="39"/>
  <c r="T773" i="39"/>
  <c r="AR779" i="39"/>
  <c r="X782" i="39"/>
  <c r="AF784" i="39"/>
  <c r="T789" i="39"/>
  <c r="AB791" i="39"/>
  <c r="AJ793" i="39"/>
  <c r="X798" i="39"/>
  <c r="AF800" i="39"/>
  <c r="AN802" i="39"/>
  <c r="AJ712" i="39"/>
  <c r="AN721" i="39"/>
  <c r="AI728" i="39"/>
  <c r="W733" i="39"/>
  <c r="T740" i="39"/>
  <c r="V743" i="39"/>
  <c r="W749" i="39"/>
  <c r="AE751" i="39"/>
  <c r="AM753" i="39"/>
  <c r="AA758" i="39"/>
  <c r="AI760" i="39"/>
  <c r="AQ762" i="39"/>
  <c r="AM769" i="39"/>
  <c r="S772" i="39"/>
  <c r="AA774" i="39"/>
  <c r="AQ778" i="39"/>
  <c r="W781" i="39"/>
  <c r="AE783" i="39"/>
  <c r="S788" i="39"/>
  <c r="AA790" i="39"/>
  <c r="AI792" i="39"/>
  <c r="AQ794" i="39"/>
  <c r="AE799" i="39"/>
  <c r="AM801" i="39"/>
  <c r="S804" i="39"/>
  <c r="AJ710" i="39"/>
  <c r="AN719" i="39"/>
  <c r="T732" i="39"/>
  <c r="AB739" i="39"/>
  <c r="AD742" i="39"/>
  <c r="AF748" i="39"/>
  <c r="AR750" i="39"/>
  <c r="X753" i="39"/>
  <c r="T760" i="39"/>
  <c r="AB762" i="39"/>
  <c r="AJ764" i="39"/>
  <c r="X769" i="39"/>
  <c r="AF771" i="39"/>
  <c r="AN773" i="39"/>
  <c r="AB778" i="39"/>
  <c r="AJ780" i="39"/>
  <c r="AR782" i="39"/>
  <c r="AN789" i="39"/>
  <c r="T792" i="39"/>
  <c r="AB794" i="39"/>
  <c r="AR798" i="39"/>
  <c r="X801" i="39"/>
  <c r="AF803" i="39"/>
  <c r="T718" i="39"/>
  <c r="X731" i="39"/>
  <c r="AD738" i="39"/>
  <c r="AP741" i="39"/>
  <c r="AQ744" i="39"/>
  <c r="AF750" i="39"/>
  <c r="AN752" i="39"/>
  <c r="AJ759" i="39"/>
  <c r="AR761" i="39"/>
  <c r="X764" i="39"/>
  <c r="AN768" i="39"/>
  <c r="T771" i="39"/>
  <c r="AB773" i="39"/>
  <c r="X780" i="39"/>
  <c r="AF782" i="39"/>
  <c r="AN784" i="39"/>
  <c r="AB789" i="39"/>
  <c r="AJ791" i="39"/>
  <c r="AR793" i="39"/>
  <c r="AF798" i="39"/>
  <c r="AN800" i="39"/>
  <c r="T803" i="39"/>
  <c r="AN713" i="39"/>
  <c r="AR722" i="39"/>
  <c r="W729" i="39"/>
  <c r="AM733" i="39"/>
  <c r="AE740" i="39"/>
  <c r="AF743" i="39"/>
  <c r="AE749" i="39"/>
  <c r="AM751" i="39"/>
  <c r="S754" i="39"/>
  <c r="AI758" i="39"/>
  <c r="AQ760" i="39"/>
  <c r="W763" i="39"/>
  <c r="S770" i="39"/>
  <c r="AA772" i="39"/>
  <c r="AI774" i="39"/>
  <c r="W779" i="39"/>
  <c r="AE781" i="39"/>
  <c r="AM783" i="39"/>
  <c r="AA788" i="39"/>
  <c r="AI790" i="39"/>
  <c r="AQ792" i="39"/>
  <c r="AM799" i="39"/>
  <c r="S802" i="39"/>
  <c r="AA804" i="39"/>
  <c r="AN711" i="39"/>
  <c r="AR720" i="39"/>
  <c r="T728" i="39"/>
  <c r="AJ732" i="39"/>
  <c r="AM739" i="39"/>
  <c r="AN742" i="39"/>
  <c r="AQ748" i="39"/>
  <c r="X751" i="39"/>
  <c r="AF753" i="39"/>
  <c r="T758" i="39"/>
  <c r="AB760" i="39"/>
  <c r="AJ762" i="39"/>
  <c r="AR764" i="39"/>
  <c r="AF769" i="39"/>
  <c r="AN771" i="39"/>
  <c r="T774" i="39"/>
  <c r="AJ778" i="39"/>
  <c r="AR780" i="39"/>
  <c r="X783" i="39"/>
  <c r="T790" i="39"/>
  <c r="AB792" i="39"/>
  <c r="AJ794" i="39"/>
  <c r="X799" i="39"/>
  <c r="AF801" i="39"/>
  <c r="AN803" i="39"/>
  <c r="Q808" i="39"/>
  <c r="AG808" i="39"/>
  <c r="U809" i="39"/>
  <c r="AK809" i="39"/>
  <c r="Y810" i="39"/>
  <c r="AO810" i="39"/>
  <c r="AC811" i="39"/>
  <c r="Q812" i="39"/>
  <c r="AG812" i="39"/>
  <c r="U813" i="39"/>
  <c r="AK813" i="39"/>
  <c r="Y814" i="39"/>
  <c r="AO814" i="39"/>
  <c r="Y818" i="39"/>
  <c r="AO818" i="39"/>
  <c r="AC819" i="39"/>
  <c r="Q820" i="39"/>
  <c r="AG820" i="39"/>
  <c r="U821" i="39"/>
  <c r="AK821" i="39"/>
  <c r="Y822" i="39"/>
  <c r="AO822" i="39"/>
  <c r="AC823" i="39"/>
  <c r="Q824" i="39"/>
  <c r="AG824" i="39"/>
  <c r="Q828" i="39"/>
  <c r="AG828" i="39"/>
  <c r="U829" i="39"/>
  <c r="AK829" i="39"/>
  <c r="Y830" i="39"/>
  <c r="AO830" i="39"/>
  <c r="AC831" i="39"/>
  <c r="Q832" i="39"/>
  <c r="AG832" i="39"/>
  <c r="U833" i="39"/>
  <c r="AK833" i="39"/>
  <c r="Y834" i="39"/>
  <c r="AO834" i="39"/>
  <c r="Y838" i="39"/>
  <c r="AO838" i="39"/>
  <c r="AC839" i="39"/>
  <c r="Q840" i="39"/>
  <c r="AG840" i="39"/>
  <c r="U841" i="39"/>
  <c r="AK841" i="39"/>
  <c r="Y842" i="39"/>
  <c r="AO842" i="39"/>
  <c r="AC843" i="39"/>
  <c r="Q844" i="39"/>
  <c r="AG844" i="39"/>
  <c r="Q848" i="39"/>
  <c r="AG848" i="39"/>
  <c r="U849" i="39"/>
  <c r="AK849" i="39"/>
  <c r="Y850" i="39"/>
  <c r="AO850" i="39"/>
  <c r="AC851" i="39"/>
  <c r="Q852" i="39"/>
  <c r="AG852" i="39"/>
  <c r="U853" i="39"/>
  <c r="AK853" i="39"/>
  <c r="Y854" i="39"/>
  <c r="AO854" i="39"/>
  <c r="Y858" i="39"/>
  <c r="AO858" i="39"/>
  <c r="AC859" i="39"/>
  <c r="Q860" i="39"/>
  <c r="AG860" i="39"/>
  <c r="U861" i="39"/>
  <c r="AK861" i="39"/>
  <c r="Y862" i="39"/>
  <c r="AO862" i="39"/>
  <c r="AC863" i="39"/>
  <c r="Q864" i="39"/>
  <c r="AG864" i="39"/>
  <c r="Q868" i="39"/>
  <c r="AG868" i="39"/>
  <c r="U869" i="39"/>
  <c r="AK869" i="39"/>
  <c r="Y870" i="39"/>
  <c r="AO870" i="39"/>
  <c r="AC871" i="39"/>
  <c r="Q872" i="39"/>
  <c r="AG872" i="39"/>
  <c r="U873" i="39"/>
  <c r="AK873" i="39"/>
  <c r="Y874" i="39"/>
  <c r="AO874" i="39"/>
  <c r="Y878" i="39"/>
  <c r="AO878" i="39"/>
  <c r="AC879" i="39"/>
  <c r="Q880" i="39"/>
  <c r="AG880" i="39"/>
  <c r="U881" i="39"/>
  <c r="AK881" i="39"/>
  <c r="Y882" i="39"/>
  <c r="AO882" i="39"/>
  <c r="AC883" i="39"/>
  <c r="Q884" i="39"/>
  <c r="AG884" i="39"/>
  <c r="Q888" i="39"/>
  <c r="AG888" i="39"/>
  <c r="U889" i="39"/>
  <c r="AK889" i="39"/>
  <c r="Y890" i="39"/>
  <c r="AO890" i="39"/>
  <c r="AC891" i="39"/>
  <c r="Q892" i="39"/>
  <c r="AG892" i="39"/>
  <c r="U893" i="39"/>
  <c r="AK893" i="39"/>
  <c r="Y894" i="39"/>
  <c r="AO894" i="39"/>
  <c r="Y898" i="39"/>
  <c r="AO898" i="39"/>
  <c r="AC899" i="39"/>
  <c r="Q900" i="39"/>
  <c r="AG900" i="39"/>
  <c r="U901" i="39"/>
  <c r="AK901" i="39"/>
  <c r="Y902" i="39"/>
  <c r="AO902" i="39"/>
  <c r="AC903" i="39"/>
  <c r="Q904" i="39"/>
  <c r="AG904" i="39"/>
  <c r="Y808" i="39"/>
  <c r="Q809" i="39"/>
  <c r="AO809" i="39"/>
  <c r="AG810" i="39"/>
  <c r="Y811" i="39"/>
  <c r="U812" i="39"/>
  <c r="AO812" i="39"/>
  <c r="AG813" i="39"/>
  <c r="AC814" i="39"/>
  <c r="U818" i="39"/>
  <c r="Q819" i="39"/>
  <c r="AK819" i="39"/>
  <c r="AC820" i="39"/>
  <c r="Y821" i="39"/>
  <c r="Q822" i="39"/>
  <c r="AK822" i="39"/>
  <c r="AG823" i="39"/>
  <c r="Y824" i="39"/>
  <c r="U828" i="39"/>
  <c r="AO828" i="39"/>
  <c r="AG829" i="39"/>
  <c r="AC830" i="39"/>
  <c r="U831" i="39"/>
  <c r="AO831" i="39"/>
  <c r="AK832" i="39"/>
  <c r="AC833" i="39"/>
  <c r="U834" i="39"/>
  <c r="Q838" i="39"/>
  <c r="AK838" i="39"/>
  <c r="AG839" i="39"/>
  <c r="Y840" i="39"/>
  <c r="Q841" i="39"/>
  <c r="AO841" i="39"/>
  <c r="AG842" i="39"/>
  <c r="Y843" i="39"/>
  <c r="U844" i="39"/>
  <c r="AO844" i="39"/>
  <c r="AK848" i="39"/>
  <c r="AC849" i="39"/>
  <c r="U850" i="39"/>
  <c r="Q851" i="39"/>
  <c r="AK851" i="39"/>
  <c r="AC852" i="39"/>
  <c r="Y853" i="39"/>
  <c r="Q854" i="39"/>
  <c r="AK854" i="39"/>
  <c r="AG858" i="39"/>
  <c r="Y859" i="39"/>
  <c r="U860" i="39"/>
  <c r="AO860" i="39"/>
  <c r="AG861" i="39"/>
  <c r="AC862" i="39"/>
  <c r="U863" i="39"/>
  <c r="AO863" i="39"/>
  <c r="AK864" i="39"/>
  <c r="AC868" i="39"/>
  <c r="Y869" i="39"/>
  <c r="Q870" i="39"/>
  <c r="AK870" i="39"/>
  <c r="AG871" i="39"/>
  <c r="Y872" i="39"/>
  <c r="Q873" i="39"/>
  <c r="AO873" i="39"/>
  <c r="AG874" i="39"/>
  <c r="AC878" i="39"/>
  <c r="U879" i="39"/>
  <c r="AO879" i="39"/>
  <c r="AK880" i="39"/>
  <c r="AC881" i="39"/>
  <c r="U882" i="39"/>
  <c r="Q883" i="39"/>
  <c r="AK883" i="39"/>
  <c r="AC884" i="39"/>
  <c r="Y888" i="39"/>
  <c r="Q889" i="39"/>
  <c r="AO889" i="39"/>
  <c r="AG890" i="39"/>
  <c r="Y891" i="39"/>
  <c r="U892" i="39"/>
  <c r="AO892" i="39"/>
  <c r="AG893" i="39"/>
  <c r="AC894" i="39"/>
  <c r="U898" i="39"/>
  <c r="Q899" i="39"/>
  <c r="AK899" i="39"/>
  <c r="AC900" i="39"/>
  <c r="Y901" i="39"/>
  <c r="Q902" i="39"/>
  <c r="AK902" i="39"/>
  <c r="AG903" i="39"/>
  <c r="Y904" i="39"/>
  <c r="V808" i="39"/>
  <c r="AL808" i="39"/>
  <c r="Z809" i="39"/>
  <c r="AP809" i="39"/>
  <c r="AD810" i="39"/>
  <c r="R811" i="39"/>
  <c r="AH811" i="39"/>
  <c r="V812" i="39"/>
  <c r="AL812" i="39"/>
  <c r="Z813" i="39"/>
  <c r="AP813" i="39"/>
  <c r="AD814" i="39"/>
  <c r="AD818" i="39"/>
  <c r="R819" i="39"/>
  <c r="AH819" i="39"/>
  <c r="V820" i="39"/>
  <c r="AL820" i="39"/>
  <c r="Z821" i="39"/>
  <c r="AP821" i="39"/>
  <c r="AD822" i="39"/>
  <c r="R823" i="39"/>
  <c r="AH823" i="39"/>
  <c r="V824" i="39"/>
  <c r="AL824" i="39"/>
  <c r="V828" i="39"/>
  <c r="AL828" i="39"/>
  <c r="Z829" i="39"/>
  <c r="AP829" i="39"/>
  <c r="AD830" i="39"/>
  <c r="R831" i="39"/>
  <c r="AH831" i="39"/>
  <c r="V832" i="39"/>
  <c r="AL832" i="39"/>
  <c r="Z833" i="39"/>
  <c r="AP833" i="39"/>
  <c r="AD834" i="39"/>
  <c r="AD838" i="39"/>
  <c r="R839" i="39"/>
  <c r="AH839" i="39"/>
  <c r="V840" i="39"/>
  <c r="AL840" i="39"/>
  <c r="Z841" i="39"/>
  <c r="AP841" i="39"/>
  <c r="AD842" i="39"/>
  <c r="R843" i="39"/>
  <c r="AH843" i="39"/>
  <c r="V844" i="39"/>
  <c r="AL844" i="39"/>
  <c r="V848" i="39"/>
  <c r="AL848" i="39"/>
  <c r="Z849" i="39"/>
  <c r="AP849" i="39"/>
  <c r="AD850" i="39"/>
  <c r="R851" i="39"/>
  <c r="AH851" i="39"/>
  <c r="V852" i="39"/>
  <c r="AL852" i="39"/>
  <c r="Z853" i="39"/>
  <c r="AP853" i="39"/>
  <c r="AD854" i="39"/>
  <c r="AD858" i="39"/>
  <c r="R859" i="39"/>
  <c r="AH859" i="39"/>
  <c r="V860" i="39"/>
  <c r="AL860" i="39"/>
  <c r="Z861" i="39"/>
  <c r="AP861" i="39"/>
  <c r="AD862" i="39"/>
  <c r="R863" i="39"/>
  <c r="AH863" i="39"/>
  <c r="V864" i="39"/>
  <c r="AL864" i="39"/>
  <c r="V868" i="39"/>
  <c r="AL868" i="39"/>
  <c r="Z869" i="39"/>
  <c r="AP869" i="39"/>
  <c r="AD870" i="39"/>
  <c r="R871" i="39"/>
  <c r="AH871" i="39"/>
  <c r="V872" i="39"/>
  <c r="AL872" i="39"/>
  <c r="Z873" i="39"/>
  <c r="AP873" i="39"/>
  <c r="AD874" i="39"/>
  <c r="AD878" i="39"/>
  <c r="R879" i="39"/>
  <c r="AH879" i="39"/>
  <c r="V880" i="39"/>
  <c r="AL880" i="39"/>
  <c r="Z881" i="39"/>
  <c r="AP881" i="39"/>
  <c r="AD882" i="39"/>
  <c r="R883" i="39"/>
  <c r="AH883" i="39"/>
  <c r="V884" i="39"/>
  <c r="AL884" i="39"/>
  <c r="V888" i="39"/>
  <c r="AL888" i="39"/>
  <c r="Z889" i="39"/>
  <c r="AP889" i="39"/>
  <c r="AD890" i="39"/>
  <c r="R891" i="39"/>
  <c r="AH891" i="39"/>
  <c r="V892" i="39"/>
  <c r="AL892" i="39"/>
  <c r="Z893" i="39"/>
  <c r="AP893" i="39"/>
  <c r="AD894" i="39"/>
  <c r="AD898" i="39"/>
  <c r="R899" i="39"/>
  <c r="AH899" i="39"/>
  <c r="V900" i="39"/>
  <c r="AL900" i="39"/>
  <c r="Z901" i="39"/>
  <c r="AP901" i="39"/>
  <c r="AD902" i="39"/>
  <c r="R903" i="39"/>
  <c r="AH903" i="39"/>
  <c r="V904" i="39"/>
  <c r="AL904" i="39"/>
  <c r="AC808" i="39"/>
  <c r="Y809" i="39"/>
  <c r="Q810" i="39"/>
  <c r="AK810" i="39"/>
  <c r="AG811" i="39"/>
  <c r="Y812" i="39"/>
  <c r="Q813" i="39"/>
  <c r="AO813" i="39"/>
  <c r="AG814" i="39"/>
  <c r="AC818" i="39"/>
  <c r="U819" i="39"/>
  <c r="AO819" i="39"/>
  <c r="AK820" i="39"/>
  <c r="AC821" i="39"/>
  <c r="U822" i="39"/>
  <c r="Q823" i="39"/>
  <c r="AK823" i="39"/>
  <c r="AC824" i="39"/>
  <c r="Y828" i="39"/>
  <c r="Q829" i="39"/>
  <c r="AO829" i="39"/>
  <c r="AG830" i="39"/>
  <c r="Y831" i="39"/>
  <c r="U832" i="39"/>
  <c r="AO832" i="39"/>
  <c r="AG833" i="39"/>
  <c r="AC834" i="39"/>
  <c r="U838" i="39"/>
  <c r="Q839" i="39"/>
  <c r="AK839" i="39"/>
  <c r="AC840" i="39"/>
  <c r="Y841" i="39"/>
  <c r="Q842" i="39"/>
  <c r="AK842" i="39"/>
  <c r="AG843" i="39"/>
  <c r="Y844" i="39"/>
  <c r="U848" i="39"/>
  <c r="AO848" i="39"/>
  <c r="AG849" i="39"/>
  <c r="AC850" i="39"/>
  <c r="U851" i="39"/>
  <c r="AO851" i="39"/>
  <c r="AK852" i="39"/>
  <c r="AC853" i="39"/>
  <c r="U854" i="39"/>
  <c r="Q858" i="39"/>
  <c r="AK858" i="39"/>
  <c r="AG859" i="39"/>
  <c r="Y860" i="39"/>
  <c r="Q861" i="39"/>
  <c r="AO861" i="39"/>
  <c r="AG862" i="39"/>
  <c r="Y863" i="39"/>
  <c r="U864" i="39"/>
  <c r="AO864" i="39"/>
  <c r="AK868" i="39"/>
  <c r="AC869" i="39"/>
  <c r="U870" i="39"/>
  <c r="Q871" i="39"/>
  <c r="AK871" i="39"/>
  <c r="AC872" i="39"/>
  <c r="Y873" i="39"/>
  <c r="Q874" i="39"/>
  <c r="AK874" i="39"/>
  <c r="AG878" i="39"/>
  <c r="Y879" i="39"/>
  <c r="U880" i="39"/>
  <c r="AO880" i="39"/>
  <c r="AG881" i="39"/>
  <c r="AC882" i="39"/>
  <c r="U883" i="39"/>
  <c r="AO883" i="39"/>
  <c r="AK884" i="39"/>
  <c r="AC888" i="39"/>
  <c r="Y889" i="39"/>
  <c r="Q890" i="39"/>
  <c r="AK890" i="39"/>
  <c r="AG891" i="39"/>
  <c r="Y892" i="39"/>
  <c r="Q893" i="39"/>
  <c r="AO893" i="39"/>
  <c r="AG894" i="39"/>
  <c r="AC898" i="39"/>
  <c r="U899" i="39"/>
  <c r="AO899" i="39"/>
  <c r="AK900" i="39"/>
  <c r="AC901" i="39"/>
  <c r="U902" i="39"/>
  <c r="Q903" i="39"/>
  <c r="AK903" i="39"/>
  <c r="AC904" i="39"/>
  <c r="Z808" i="39"/>
  <c r="AP808" i="39"/>
  <c r="AD809" i="39"/>
  <c r="R810" i="39"/>
  <c r="AH810" i="39"/>
  <c r="V811" i="39"/>
  <c r="AL811" i="39"/>
  <c r="Z812" i="39"/>
  <c r="AP812" i="39"/>
  <c r="AD813" i="39"/>
  <c r="R814" i="39"/>
  <c r="AH814" i="39"/>
  <c r="R818" i="39"/>
  <c r="AH818" i="39"/>
  <c r="V819" i="39"/>
  <c r="AL819" i="39"/>
  <c r="Z820" i="39"/>
  <c r="AP820" i="39"/>
  <c r="AD821" i="39"/>
  <c r="R822" i="39"/>
  <c r="AH822" i="39"/>
  <c r="V823" i="39"/>
  <c r="AL823" i="39"/>
  <c r="Z824" i="39"/>
  <c r="AP824" i="39"/>
  <c r="Z828" i="39"/>
  <c r="AP828" i="39"/>
  <c r="AD829" i="39"/>
  <c r="R830" i="39"/>
  <c r="AH830" i="39"/>
  <c r="V831" i="39"/>
  <c r="AL831" i="39"/>
  <c r="Z832" i="39"/>
  <c r="AP832" i="39"/>
  <c r="AD833" i="39"/>
  <c r="R834" i="39"/>
  <c r="AH834" i="39"/>
  <c r="R838" i="39"/>
  <c r="AH838" i="39"/>
  <c r="V839" i="39"/>
  <c r="AL839" i="39"/>
  <c r="Z840" i="39"/>
  <c r="AP840" i="39"/>
  <c r="AD841" i="39"/>
  <c r="R842" i="39"/>
  <c r="AH842" i="39"/>
  <c r="V843" i="39"/>
  <c r="AL843" i="39"/>
  <c r="Z844" i="39"/>
  <c r="AP844" i="39"/>
  <c r="Z848" i="39"/>
  <c r="AP848" i="39"/>
  <c r="AD849" i="39"/>
  <c r="R850" i="39"/>
  <c r="AH850" i="39"/>
  <c r="V851" i="39"/>
  <c r="AL851" i="39"/>
  <c r="Z852" i="39"/>
  <c r="AP852" i="39"/>
  <c r="AD853" i="39"/>
  <c r="R854" i="39"/>
  <c r="AH854" i="39"/>
  <c r="R858" i="39"/>
  <c r="AH858" i="39"/>
  <c r="V859" i="39"/>
  <c r="AL859" i="39"/>
  <c r="Z860" i="39"/>
  <c r="AP860" i="39"/>
  <c r="AD861" i="39"/>
  <c r="R862" i="39"/>
  <c r="AH862" i="39"/>
  <c r="V863" i="39"/>
  <c r="AL863" i="39"/>
  <c r="Z864" i="39"/>
  <c r="AP864" i="39"/>
  <c r="Z868" i="39"/>
  <c r="AP868" i="39"/>
  <c r="AD869" i="39"/>
  <c r="R870" i="39"/>
  <c r="AH870" i="39"/>
  <c r="V871" i="39"/>
  <c r="AL871" i="39"/>
  <c r="Z872" i="39"/>
  <c r="AP872" i="39"/>
  <c r="AD873" i="39"/>
  <c r="R874" i="39"/>
  <c r="AH874" i="39"/>
  <c r="R878" i="39"/>
  <c r="AH878" i="39"/>
  <c r="V879" i="39"/>
  <c r="AL879" i="39"/>
  <c r="Z880" i="39"/>
  <c r="AP880" i="39"/>
  <c r="AD881" i="39"/>
  <c r="R882" i="39"/>
  <c r="AH882" i="39"/>
  <c r="V883" i="39"/>
  <c r="AL883" i="39"/>
  <c r="Z884" i="39"/>
  <c r="AP884" i="39"/>
  <c r="Z888" i="39"/>
  <c r="AP888" i="39"/>
  <c r="AD889" i="39"/>
  <c r="R890" i="39"/>
  <c r="AH890" i="39"/>
  <c r="V891" i="39"/>
  <c r="AL891" i="39"/>
  <c r="Z892" i="39"/>
  <c r="AP892" i="39"/>
  <c r="AD893" i="39"/>
  <c r="R894" i="39"/>
  <c r="AH894" i="39"/>
  <c r="R898" i="39"/>
  <c r="AH898" i="39"/>
  <c r="V899" i="39"/>
  <c r="AL899" i="39"/>
  <c r="Z900" i="39"/>
  <c r="AP900" i="39"/>
  <c r="AD901" i="39"/>
  <c r="R902" i="39"/>
  <c r="AH902" i="39"/>
  <c r="V903" i="39"/>
  <c r="AL903" i="39"/>
  <c r="Z904" i="39"/>
  <c r="AP904" i="39"/>
  <c r="W808" i="39"/>
  <c r="AA809" i="39"/>
  <c r="AE810" i="39"/>
  <c r="AI811" i="39"/>
  <c r="AM812" i="39"/>
  <c r="AQ813" i="39"/>
  <c r="AE818" i="39"/>
  <c r="AI819" i="39"/>
  <c r="AM820" i="39"/>
  <c r="AQ821" i="39"/>
  <c r="S823" i="39"/>
  <c r="W824" i="39"/>
  <c r="AM828" i="39"/>
  <c r="AQ829" i="39"/>
  <c r="S831" i="39"/>
  <c r="W832" i="39"/>
  <c r="AA833" i="39"/>
  <c r="AE834" i="39"/>
  <c r="S839" i="39"/>
  <c r="W840" i="39"/>
  <c r="AA841" i="39"/>
  <c r="AE842" i="39"/>
  <c r="AI843" i="39"/>
  <c r="AM844" i="39"/>
  <c r="W848" i="39"/>
  <c r="AA849" i="39"/>
  <c r="AE850" i="39"/>
  <c r="AI851" i="39"/>
  <c r="AM852" i="39"/>
  <c r="AQ853" i="39"/>
  <c r="AE858" i="39"/>
  <c r="AI859" i="39"/>
  <c r="AM860" i="39"/>
  <c r="AQ861" i="39"/>
  <c r="S863" i="39"/>
  <c r="W864" i="39"/>
  <c r="AM868" i="39"/>
  <c r="AQ869" i="39"/>
  <c r="S871" i="39"/>
  <c r="W872" i="39"/>
  <c r="AA873" i="39"/>
  <c r="AE874" i="39"/>
  <c r="S879" i="39"/>
  <c r="W880" i="39"/>
  <c r="AA881" i="39"/>
  <c r="AE882" i="39"/>
  <c r="AI883" i="39"/>
  <c r="AM884" i="39"/>
  <c r="W888" i="39"/>
  <c r="AA889" i="39"/>
  <c r="AE890" i="39"/>
  <c r="AI891" i="39"/>
  <c r="AM892" i="39"/>
  <c r="AQ893" i="39"/>
  <c r="AE898" i="39"/>
  <c r="AI899" i="39"/>
  <c r="AM900" i="39"/>
  <c r="AQ901" i="39"/>
  <c r="S903" i="39"/>
  <c r="W904" i="39"/>
  <c r="AN869" i="39"/>
  <c r="T872" i="39"/>
  <c r="AB874" i="39"/>
  <c r="AR878" i="39"/>
  <c r="X881" i="39"/>
  <c r="AF883" i="39"/>
  <c r="T888" i="39"/>
  <c r="AB890" i="39"/>
  <c r="AJ902" i="39"/>
  <c r="AN903" i="39"/>
  <c r="T809" i="39"/>
  <c r="X810" i="39"/>
  <c r="AB811" i="39"/>
  <c r="AF812" i="39"/>
  <c r="AJ813" i="39"/>
  <c r="AN814" i="39"/>
  <c r="X818" i="39"/>
  <c r="AB819" i="39"/>
  <c r="AF820" i="39"/>
  <c r="AJ821" i="39"/>
  <c r="AN822" i="39"/>
  <c r="AR823" i="39"/>
  <c r="AF828" i="39"/>
  <c r="AJ829" i="39"/>
  <c r="AN830" i="39"/>
  <c r="AR831" i="39"/>
  <c r="T833" i="39"/>
  <c r="X834" i="39"/>
  <c r="AN838" i="39"/>
  <c r="AR839" i="39"/>
  <c r="T841" i="39"/>
  <c r="X842" i="39"/>
  <c r="AB843" i="39"/>
  <c r="AF844" i="39"/>
  <c r="T849" i="39"/>
  <c r="X850" i="39"/>
  <c r="AB851" i="39"/>
  <c r="AF852" i="39"/>
  <c r="AJ853" i="39"/>
  <c r="AN854" i="39"/>
  <c r="X858" i="39"/>
  <c r="AB859" i="39"/>
  <c r="AF860" i="39"/>
  <c r="AJ861" i="39"/>
  <c r="AN862" i="39"/>
  <c r="AR863" i="39"/>
  <c r="AF868" i="39"/>
  <c r="AJ869" i="39"/>
  <c r="AN870" i="39"/>
  <c r="AR871" i="39"/>
  <c r="T873" i="39"/>
  <c r="X874" i="39"/>
  <c r="AN878" i="39"/>
  <c r="AR879" i="39"/>
  <c r="T881" i="39"/>
  <c r="X882" i="39"/>
  <c r="AB883" i="39"/>
  <c r="AF884" i="39"/>
  <c r="T889" i="39"/>
  <c r="X890" i="39"/>
  <c r="AB891" i="39"/>
  <c r="AF892" i="39"/>
  <c r="AJ893" i="39"/>
  <c r="AN894" i="39"/>
  <c r="X898" i="39"/>
  <c r="AB899" i="39"/>
  <c r="AF900" i="39"/>
  <c r="AJ901" i="39"/>
  <c r="AN902" i="39"/>
  <c r="AR903" i="39"/>
  <c r="S808" i="39"/>
  <c r="W809" i="39"/>
  <c r="AA810" i="39"/>
  <c r="AE811" i="39"/>
  <c r="AI812" i="39"/>
  <c r="AM813" i="39"/>
  <c r="AQ814" i="39"/>
  <c r="AA818" i="39"/>
  <c r="AE819" i="39"/>
  <c r="AI820" i="39"/>
  <c r="AM821" i="39"/>
  <c r="AQ822" i="39"/>
  <c r="S824" i="39"/>
  <c r="AI828" i="39"/>
  <c r="AM829" i="39"/>
  <c r="AQ830" i="39"/>
  <c r="S832" i="39"/>
  <c r="W833" i="39"/>
  <c r="AA834" i="39"/>
  <c r="AQ838" i="39"/>
  <c r="S840" i="39"/>
  <c r="W841" i="39"/>
  <c r="AA842" i="39"/>
  <c r="AE843" i="39"/>
  <c r="AI844" i="39"/>
  <c r="S848" i="39"/>
  <c r="W849" i="39"/>
  <c r="AA850" i="39"/>
  <c r="AE851" i="39"/>
  <c r="AI852" i="39"/>
  <c r="AM853" i="39"/>
  <c r="AQ854" i="39"/>
  <c r="AA858" i="39"/>
  <c r="AE859" i="39"/>
  <c r="AI860" i="39"/>
  <c r="AM861" i="39"/>
  <c r="AQ862" i="39"/>
  <c r="S864" i="39"/>
  <c r="AI868" i="39"/>
  <c r="AM869" i="39"/>
  <c r="AQ870" i="39"/>
  <c r="S872" i="39"/>
  <c r="W873" i="39"/>
  <c r="AA874" i="39"/>
  <c r="AQ878" i="39"/>
  <c r="S880" i="39"/>
  <c r="W881" i="39"/>
  <c r="AA882" i="39"/>
  <c r="AE883" i="39"/>
  <c r="AI884" i="39"/>
  <c r="S888" i="39"/>
  <c r="W889" i="39"/>
  <c r="AA890" i="39"/>
  <c r="AE891" i="39"/>
  <c r="AI892" i="39"/>
  <c r="AM893" i="39"/>
  <c r="AQ894" i="39"/>
  <c r="AA898" i="39"/>
  <c r="AE899" i="39"/>
  <c r="AI900" i="39"/>
  <c r="AM901" i="39"/>
  <c r="AQ902" i="39"/>
  <c r="S904" i="39"/>
  <c r="AJ808" i="39"/>
  <c r="AN809" i="39"/>
  <c r="AR810" i="39"/>
  <c r="T812" i="39"/>
  <c r="X813" i="39"/>
  <c r="AB814" i="39"/>
  <c r="AR818" i="39"/>
  <c r="T820" i="39"/>
  <c r="X821" i="39"/>
  <c r="AB822" i="39"/>
  <c r="AF823" i="39"/>
  <c r="AJ824" i="39"/>
  <c r="T828" i="39"/>
  <c r="X829" i="39"/>
  <c r="AB830" i="39"/>
  <c r="AF831" i="39"/>
  <c r="AJ832" i="39"/>
  <c r="AN833" i="39"/>
  <c r="AR834" i="39"/>
  <c r="AB838" i="39"/>
  <c r="AF839" i="39"/>
  <c r="AJ840" i="39"/>
  <c r="AN841" i="39"/>
  <c r="AR842" i="39"/>
  <c r="T844" i="39"/>
  <c r="AJ848" i="39"/>
  <c r="AN849" i="39"/>
  <c r="AR850" i="39"/>
  <c r="T852" i="39"/>
  <c r="X853" i="39"/>
  <c r="AB854" i="39"/>
  <c r="AR858" i="39"/>
  <c r="T860" i="39"/>
  <c r="X861" i="39"/>
  <c r="AB862" i="39"/>
  <c r="AN863" i="39"/>
  <c r="AR864" i="39"/>
  <c r="T870" i="39"/>
  <c r="AB872" i="39"/>
  <c r="AJ874" i="39"/>
  <c r="X879" i="39"/>
  <c r="AF881" i="39"/>
  <c r="AN883" i="39"/>
  <c r="AB888" i="39"/>
  <c r="AJ890" i="39"/>
  <c r="AN891" i="39"/>
  <c r="AR892" i="39"/>
  <c r="T894" i="39"/>
  <c r="AJ898" i="39"/>
  <c r="AN899" i="39"/>
  <c r="AR900" i="39"/>
  <c r="AJ904" i="39"/>
  <c r="AR808" i="39"/>
  <c r="T810" i="39"/>
  <c r="X811" i="39"/>
  <c r="AB812" i="39"/>
  <c r="AF813" i="39"/>
  <c r="AJ814" i="39"/>
  <c r="T818" i="39"/>
  <c r="X819" i="39"/>
  <c r="AB820" i="39"/>
  <c r="AF821" i="39"/>
  <c r="AJ822" i="39"/>
  <c r="AN823" i="39"/>
  <c r="AR824" i="39"/>
  <c r="AB828" i="39"/>
  <c r="AF829" i="39"/>
  <c r="AN831" i="39"/>
  <c r="AR832" i="39"/>
  <c r="AN839" i="39"/>
  <c r="T842" i="39"/>
  <c r="AB844" i="39"/>
  <c r="T850" i="39"/>
  <c r="X851" i="39"/>
  <c r="AF853" i="39"/>
  <c r="T858" i="39"/>
  <c r="AB860" i="39"/>
  <c r="T864" i="39"/>
  <c r="AB868" i="39"/>
  <c r="AR872" i="39"/>
  <c r="T882" i="39"/>
  <c r="AR890" i="39"/>
  <c r="X893" i="39"/>
  <c r="AR898" i="39"/>
  <c r="X901" i="39"/>
  <c r="AO808" i="39"/>
  <c r="AC810" i="39"/>
  <c r="AO811" i="39"/>
  <c r="AK812" i="39"/>
  <c r="Q818" i="39"/>
  <c r="AK818" i="39"/>
  <c r="Y820" i="39"/>
  <c r="AO821" i="39"/>
  <c r="Y823" i="39"/>
  <c r="AO824" i="39"/>
  <c r="AC829" i="39"/>
  <c r="Q831" i="39"/>
  <c r="AC832" i="39"/>
  <c r="AK834" i="39"/>
  <c r="AG838" i="39"/>
  <c r="U840" i="39"/>
  <c r="AG841" i="39"/>
  <c r="AO843" i="39"/>
  <c r="Y849" i="39"/>
  <c r="AK850" i="39"/>
  <c r="Y852" i="39"/>
  <c r="AO853" i="39"/>
  <c r="U859" i="39"/>
  <c r="AK860" i="39"/>
  <c r="U862" i="39"/>
  <c r="Q863" i="39"/>
  <c r="AC864" i="39"/>
  <c r="Y868" i="39"/>
  <c r="Q869" i="39"/>
  <c r="AG870" i="39"/>
  <c r="U872" i="39"/>
  <c r="AG873" i="39"/>
  <c r="U878" i="39"/>
  <c r="AK879" i="39"/>
  <c r="Y881" i="39"/>
  <c r="AK882" i="39"/>
  <c r="Y884" i="39"/>
  <c r="AO888" i="39"/>
  <c r="AC890" i="39"/>
  <c r="AO891" i="39"/>
  <c r="AC893" i="39"/>
  <c r="AK898" i="39"/>
  <c r="Y900" i="39"/>
  <c r="Q901" i="39"/>
  <c r="R808" i="39"/>
  <c r="AL809" i="39"/>
  <c r="AD811" i="39"/>
  <c r="V813" i="39"/>
  <c r="AP814" i="39"/>
  <c r="Z818" i="39"/>
  <c r="R820" i="39"/>
  <c r="AL821" i="39"/>
  <c r="AD823" i="39"/>
  <c r="AH828" i="39"/>
  <c r="Z830" i="39"/>
  <c r="R832" i="39"/>
  <c r="AL833" i="39"/>
  <c r="AP838" i="39"/>
  <c r="AH840" i="39"/>
  <c r="AP842" i="39"/>
  <c r="AH844" i="39"/>
  <c r="R848" i="39"/>
  <c r="AL849" i="39"/>
  <c r="AD851" i="39"/>
  <c r="V853" i="39"/>
  <c r="AP854" i="39"/>
  <c r="Z858" i="39"/>
  <c r="R860" i="39"/>
  <c r="AL861" i="39"/>
  <c r="AD863" i="39"/>
  <c r="AH868" i="39"/>
  <c r="Z870" i="39"/>
  <c r="R872" i="39"/>
  <c r="AL873" i="39"/>
  <c r="AP878" i="39"/>
  <c r="V881" i="39"/>
  <c r="Z882" i="39"/>
  <c r="R884" i="39"/>
  <c r="V889" i="39"/>
  <c r="AP890" i="39"/>
  <c r="AH892" i="39"/>
  <c r="AK808" i="39"/>
  <c r="AC809" i="39"/>
  <c r="U810" i="39"/>
  <c r="Q811" i="39"/>
  <c r="AK811" i="39"/>
  <c r="AC812" i="39"/>
  <c r="Y813" i="39"/>
  <c r="Q814" i="39"/>
  <c r="AK814" i="39"/>
  <c r="AG818" i="39"/>
  <c r="Y819" i="39"/>
  <c r="U820" i="39"/>
  <c r="AO820" i="39"/>
  <c r="AG821" i="39"/>
  <c r="AC822" i="39"/>
  <c r="U823" i="39"/>
  <c r="AO823" i="39"/>
  <c r="AK824" i="39"/>
  <c r="AC828" i="39"/>
  <c r="Y829" i="39"/>
  <c r="Q830" i="39"/>
  <c r="AK830" i="39"/>
  <c r="AG831" i="39"/>
  <c r="Y832" i="39"/>
  <c r="Q833" i="39"/>
  <c r="AO833" i="39"/>
  <c r="AG834" i="39"/>
  <c r="AC838" i="39"/>
  <c r="U839" i="39"/>
  <c r="AO839" i="39"/>
  <c r="AK840" i="39"/>
  <c r="AC841" i="39"/>
  <c r="U842" i="39"/>
  <c r="Q843" i="39"/>
  <c r="AK843" i="39"/>
  <c r="AC844" i="39"/>
  <c r="Y848" i="39"/>
  <c r="Q849" i="39"/>
  <c r="AO849" i="39"/>
  <c r="AG850" i="39"/>
  <c r="Y851" i="39"/>
  <c r="U852" i="39"/>
  <c r="AO852" i="39"/>
  <c r="AG853" i="39"/>
  <c r="AC854" i="39"/>
  <c r="U858" i="39"/>
  <c r="Q859" i="39"/>
  <c r="AK859" i="39"/>
  <c r="AC860" i="39"/>
  <c r="Y861" i="39"/>
  <c r="Q862" i="39"/>
  <c r="AK862" i="39"/>
  <c r="AG863" i="39"/>
  <c r="Y864" i="39"/>
  <c r="U868" i="39"/>
  <c r="AO868" i="39"/>
  <c r="AG869" i="39"/>
  <c r="AC870" i="39"/>
  <c r="U871" i="39"/>
  <c r="AO871" i="39"/>
  <c r="AK872" i="39"/>
  <c r="AC873" i="39"/>
  <c r="U874" i="39"/>
  <c r="Q878" i="39"/>
  <c r="AK878" i="39"/>
  <c r="AG879" i="39"/>
  <c r="Y880" i="39"/>
  <c r="Q881" i="39"/>
  <c r="AO881" i="39"/>
  <c r="AG882" i="39"/>
  <c r="Y883" i="39"/>
  <c r="U884" i="39"/>
  <c r="AO884" i="39"/>
  <c r="AK888" i="39"/>
  <c r="AC889" i="39"/>
  <c r="U890" i="39"/>
  <c r="Q891" i="39"/>
  <c r="AK891" i="39"/>
  <c r="AC892" i="39"/>
  <c r="Y893" i="39"/>
  <c r="Q894" i="39"/>
  <c r="AK894" i="39"/>
  <c r="AG898" i="39"/>
  <c r="Y899" i="39"/>
  <c r="U900" i="39"/>
  <c r="AO900" i="39"/>
  <c r="AG901" i="39"/>
  <c r="AC902" i="39"/>
  <c r="U903" i="39"/>
  <c r="AO903" i="39"/>
  <c r="AK904" i="39"/>
  <c r="AD808" i="39"/>
  <c r="R809" i="39"/>
  <c r="AH809" i="39"/>
  <c r="V810" i="39"/>
  <c r="AL810" i="39"/>
  <c r="Z811" i="39"/>
  <c r="AP811" i="39"/>
  <c r="AD812" i="39"/>
  <c r="R813" i="39"/>
  <c r="AH813" i="39"/>
  <c r="V814" i="39"/>
  <c r="AL814" i="39"/>
  <c r="V818" i="39"/>
  <c r="AL818" i="39"/>
  <c r="Z819" i="39"/>
  <c r="AP819" i="39"/>
  <c r="AD820" i="39"/>
  <c r="R821" i="39"/>
  <c r="AH821" i="39"/>
  <c r="V822" i="39"/>
  <c r="AL822" i="39"/>
  <c r="Z823" i="39"/>
  <c r="AP823" i="39"/>
  <c r="AD824" i="39"/>
  <c r="AD828" i="39"/>
  <c r="R829" i="39"/>
  <c r="AH829" i="39"/>
  <c r="V830" i="39"/>
  <c r="AL830" i="39"/>
  <c r="Z831" i="39"/>
  <c r="AP831" i="39"/>
  <c r="AD832" i="39"/>
  <c r="R833" i="39"/>
  <c r="AH833" i="39"/>
  <c r="V834" i="39"/>
  <c r="AL834" i="39"/>
  <c r="V838" i="39"/>
  <c r="AL838" i="39"/>
  <c r="Z839" i="39"/>
  <c r="AP839" i="39"/>
  <c r="AD840" i="39"/>
  <c r="R841" i="39"/>
  <c r="AH841" i="39"/>
  <c r="V842" i="39"/>
  <c r="AL842" i="39"/>
  <c r="Z843" i="39"/>
  <c r="AP843" i="39"/>
  <c r="AD844" i="39"/>
  <c r="AD848" i="39"/>
  <c r="R849" i="39"/>
  <c r="AH849" i="39"/>
  <c r="V850" i="39"/>
  <c r="AL850" i="39"/>
  <c r="Z851" i="39"/>
  <c r="AP851" i="39"/>
  <c r="AD852" i="39"/>
  <c r="R853" i="39"/>
  <c r="AH853" i="39"/>
  <c r="V854" i="39"/>
  <c r="AL854" i="39"/>
  <c r="V858" i="39"/>
  <c r="AL858" i="39"/>
  <c r="Z859" i="39"/>
  <c r="AP859" i="39"/>
  <c r="AD860" i="39"/>
  <c r="R861" i="39"/>
  <c r="AH861" i="39"/>
  <c r="V862" i="39"/>
  <c r="AL862" i="39"/>
  <c r="Z863" i="39"/>
  <c r="AP863" i="39"/>
  <c r="AD864" i="39"/>
  <c r="AD868" i="39"/>
  <c r="R869" i="39"/>
  <c r="AH869" i="39"/>
  <c r="V870" i="39"/>
  <c r="AL870" i="39"/>
  <c r="Z871" i="39"/>
  <c r="AP871" i="39"/>
  <c r="AD872" i="39"/>
  <c r="R873" i="39"/>
  <c r="AH873" i="39"/>
  <c r="V874" i="39"/>
  <c r="AL874" i="39"/>
  <c r="V878" i="39"/>
  <c r="AL878" i="39"/>
  <c r="Z879" i="39"/>
  <c r="AP879" i="39"/>
  <c r="AD880" i="39"/>
  <c r="R881" i="39"/>
  <c r="AH881" i="39"/>
  <c r="V882" i="39"/>
  <c r="AL882" i="39"/>
  <c r="Z883" i="39"/>
  <c r="AP883" i="39"/>
  <c r="AD884" i="39"/>
  <c r="AD888" i="39"/>
  <c r="R889" i="39"/>
  <c r="AH889" i="39"/>
  <c r="V890" i="39"/>
  <c r="AL890" i="39"/>
  <c r="Z891" i="39"/>
  <c r="AP891" i="39"/>
  <c r="AD892" i="39"/>
  <c r="R893" i="39"/>
  <c r="AH893" i="39"/>
  <c r="V894" i="39"/>
  <c r="AL894" i="39"/>
  <c r="V898" i="39"/>
  <c r="AL898" i="39"/>
  <c r="Z899" i="39"/>
  <c r="AP899" i="39"/>
  <c r="AD900" i="39"/>
  <c r="R901" i="39"/>
  <c r="AH901" i="39"/>
  <c r="V902" i="39"/>
  <c r="AL902" i="39"/>
  <c r="Z903" i="39"/>
  <c r="AP903" i="39"/>
  <c r="AD904" i="39"/>
  <c r="AE808" i="39"/>
  <c r="AI809" i="39"/>
  <c r="AM810" i="39"/>
  <c r="AQ811" i="39"/>
  <c r="S813" i="39"/>
  <c r="W814" i="39"/>
  <c r="AM818" i="39"/>
  <c r="AQ819" i="39"/>
  <c r="S821" i="39"/>
  <c r="W822" i="39"/>
  <c r="AA823" i="39"/>
  <c r="AE824" i="39"/>
  <c r="S829" i="39"/>
  <c r="W830" i="39"/>
  <c r="AA831" i="39"/>
  <c r="AE832" i="39"/>
  <c r="AI833" i="39"/>
  <c r="AM834" i="39"/>
  <c r="W838" i="39"/>
  <c r="AA839" i="39"/>
  <c r="AE840" i="39"/>
  <c r="AI841" i="39"/>
  <c r="AM842" i="39"/>
  <c r="AQ843" i="39"/>
  <c r="AE848" i="39"/>
  <c r="AI849" i="39"/>
  <c r="AM850" i="39"/>
  <c r="AQ851" i="39"/>
  <c r="S853" i="39"/>
  <c r="W854" i="39"/>
  <c r="AM858" i="39"/>
  <c r="AQ859" i="39"/>
  <c r="S861" i="39"/>
  <c r="W862" i="39"/>
  <c r="AA863" i="39"/>
  <c r="AE864" i="39"/>
  <c r="S869" i="39"/>
  <c r="W870" i="39"/>
  <c r="AA871" i="39"/>
  <c r="AE872" i="39"/>
  <c r="AI873" i="39"/>
  <c r="AM874" i="39"/>
  <c r="W878" i="39"/>
  <c r="AA879" i="39"/>
  <c r="AE880" i="39"/>
  <c r="AI881" i="39"/>
  <c r="AM882" i="39"/>
  <c r="AQ883" i="39"/>
  <c r="AE888" i="39"/>
  <c r="AI889" i="39"/>
  <c r="AM890" i="39"/>
  <c r="AQ891" i="39"/>
  <c r="S893" i="39"/>
  <c r="W894" i="39"/>
  <c r="AM898" i="39"/>
  <c r="AQ899" i="39"/>
  <c r="S901" i="39"/>
  <c r="W902" i="39"/>
  <c r="AA903" i="39"/>
  <c r="AE904" i="39"/>
  <c r="T868" i="39"/>
  <c r="AB870" i="39"/>
  <c r="AJ872" i="39"/>
  <c r="AR874" i="39"/>
  <c r="AF879" i="39"/>
  <c r="AN881" i="39"/>
  <c r="T884" i="39"/>
  <c r="AJ888" i="39"/>
  <c r="AN901" i="39"/>
  <c r="AR902" i="39"/>
  <c r="AB904" i="39"/>
  <c r="X808" i="39"/>
  <c r="AB809" i="39"/>
  <c r="AF810" i="39"/>
  <c r="AJ811" i="39"/>
  <c r="AN812" i="39"/>
  <c r="AR813" i="39"/>
  <c r="AF818" i="39"/>
  <c r="AJ819" i="39"/>
  <c r="AN820" i="39"/>
  <c r="AR821" i="39"/>
  <c r="T823" i="39"/>
  <c r="X824" i="39"/>
  <c r="AN828" i="39"/>
  <c r="AR829" i="39"/>
  <c r="T831" i="39"/>
  <c r="X832" i="39"/>
  <c r="AB833" i="39"/>
  <c r="AF834" i="39"/>
  <c r="T839" i="39"/>
  <c r="X840" i="39"/>
  <c r="AB841" i="39"/>
  <c r="AF842" i="39"/>
  <c r="AJ843" i="39"/>
  <c r="AN844" i="39"/>
  <c r="X848" i="39"/>
  <c r="AB849" i="39"/>
  <c r="AF850" i="39"/>
  <c r="AJ851" i="39"/>
  <c r="AN852" i="39"/>
  <c r="AR853" i="39"/>
  <c r="AF858" i="39"/>
  <c r="AJ859" i="39"/>
  <c r="AN860" i="39"/>
  <c r="AR861" i="39"/>
  <c r="T863" i="39"/>
  <c r="X864" i="39"/>
  <c r="AN868" i="39"/>
  <c r="AR869" i="39"/>
  <c r="T871" i="39"/>
  <c r="X872" i="39"/>
  <c r="AB873" i="39"/>
  <c r="AF874" i="39"/>
  <c r="T879" i="39"/>
  <c r="X880" i="39"/>
  <c r="AB881" i="39"/>
  <c r="AF882" i="39"/>
  <c r="AJ883" i="39"/>
  <c r="AN884" i="39"/>
  <c r="X888" i="39"/>
  <c r="AB889" i="39"/>
  <c r="AF890" i="39"/>
  <c r="AJ891" i="39"/>
  <c r="AN892" i="39"/>
  <c r="AR893" i="39"/>
  <c r="AF898" i="39"/>
  <c r="AJ899" i="39"/>
  <c r="AN900" i="39"/>
  <c r="AR901" i="39"/>
  <c r="T903" i="39"/>
  <c r="X904" i="39"/>
  <c r="AA808" i="39"/>
  <c r="AE809" i="39"/>
  <c r="AI810" i="39"/>
  <c r="AM811" i="39"/>
  <c r="AQ812" i="39"/>
  <c r="S814" i="39"/>
  <c r="AI818" i="39"/>
  <c r="AM819" i="39"/>
  <c r="AQ820" i="39"/>
  <c r="S822" i="39"/>
  <c r="W823" i="39"/>
  <c r="AA824" i="39"/>
  <c r="AQ828" i="39"/>
  <c r="S830" i="39"/>
  <c r="W831" i="39"/>
  <c r="AA832" i="39"/>
  <c r="AE833" i="39"/>
  <c r="AI834" i="39"/>
  <c r="S838" i="39"/>
  <c r="W839" i="39"/>
  <c r="AA840" i="39"/>
  <c r="AE841" i="39"/>
  <c r="AI842" i="39"/>
  <c r="AM843" i="39"/>
  <c r="AQ844" i="39"/>
  <c r="AA848" i="39"/>
  <c r="AE849" i="39"/>
  <c r="AI850" i="39"/>
  <c r="AM851" i="39"/>
  <c r="AQ852" i="39"/>
  <c r="S854" i="39"/>
  <c r="AI858" i="39"/>
  <c r="AM859" i="39"/>
  <c r="AQ860" i="39"/>
  <c r="S862" i="39"/>
  <c r="W863" i="39"/>
  <c r="AA864" i="39"/>
  <c r="AQ868" i="39"/>
  <c r="S870" i="39"/>
  <c r="W871" i="39"/>
  <c r="AA872" i="39"/>
  <c r="AE873" i="39"/>
  <c r="AI874" i="39"/>
  <c r="S878" i="39"/>
  <c r="W879" i="39"/>
  <c r="AA880" i="39"/>
  <c r="AE881" i="39"/>
  <c r="AI882" i="39"/>
  <c r="AM883" i="39"/>
  <c r="AQ884" i="39"/>
  <c r="AA888" i="39"/>
  <c r="AE889" i="39"/>
  <c r="AI890" i="39"/>
  <c r="AM891" i="39"/>
  <c r="AQ892" i="39"/>
  <c r="S894" i="39"/>
  <c r="AI898" i="39"/>
  <c r="AM899" i="39"/>
  <c r="AQ900" i="39"/>
  <c r="S902" i="39"/>
  <c r="W903" i="39"/>
  <c r="AA904" i="39"/>
  <c r="AJ830" i="39"/>
  <c r="T834" i="39"/>
  <c r="AJ838" i="39"/>
  <c r="AR840" i="39"/>
  <c r="X843" i="39"/>
  <c r="AR848" i="39"/>
  <c r="AB852" i="39"/>
  <c r="AJ854" i="39"/>
  <c r="X859" i="39"/>
  <c r="AF861" i="39"/>
  <c r="AJ862" i="39"/>
  <c r="AJ870" i="39"/>
  <c r="AN879" i="39"/>
  <c r="AB884" i="39"/>
  <c r="AR888" i="39"/>
  <c r="T892" i="39"/>
  <c r="AB894" i="39"/>
  <c r="T900" i="39"/>
  <c r="U808" i="39"/>
  <c r="AG809" i="39"/>
  <c r="U811" i="39"/>
  <c r="AC813" i="39"/>
  <c r="U814" i="39"/>
  <c r="AG819" i="39"/>
  <c r="Q821" i="39"/>
  <c r="AG822" i="39"/>
  <c r="U824" i="39"/>
  <c r="AK828" i="39"/>
  <c r="U830" i="39"/>
  <c r="AK831" i="39"/>
  <c r="Y833" i="39"/>
  <c r="Q834" i="39"/>
  <c r="Y839" i="39"/>
  <c r="AO840" i="39"/>
  <c r="AC842" i="39"/>
  <c r="U843" i="39"/>
  <c r="AK844" i="39"/>
  <c r="AC848" i="39"/>
  <c r="Q850" i="39"/>
  <c r="AG851" i="39"/>
  <c r="Q853" i="39"/>
  <c r="AG854" i="39"/>
  <c r="AC858" i="39"/>
  <c r="AO859" i="39"/>
  <c r="AC861" i="39"/>
  <c r="AK863" i="39"/>
  <c r="AO869" i="39"/>
  <c r="Y871" i="39"/>
  <c r="AO872" i="39"/>
  <c r="AC874" i="39"/>
  <c r="Q879" i="39"/>
  <c r="AC880" i="39"/>
  <c r="Q882" i="39"/>
  <c r="AG883" i="39"/>
  <c r="U888" i="39"/>
  <c r="AG889" i="39"/>
  <c r="U891" i="39"/>
  <c r="AK892" i="39"/>
  <c r="U894" i="39"/>
  <c r="Q898" i="39"/>
  <c r="AG899" i="39"/>
  <c r="AO901" i="39"/>
  <c r="AG902" i="39"/>
  <c r="Y903" i="39"/>
  <c r="U904" i="39"/>
  <c r="AO904" i="39"/>
  <c r="V809" i="39"/>
  <c r="AP810" i="39"/>
  <c r="AH812" i="39"/>
  <c r="AL813" i="39"/>
  <c r="Z814" i="39"/>
  <c r="AD819" i="39"/>
  <c r="V821" i="39"/>
  <c r="AP822" i="39"/>
  <c r="AH824" i="39"/>
  <c r="R828" i="39"/>
  <c r="AL829" i="39"/>
  <c r="AD831" i="39"/>
  <c r="AH832" i="39"/>
  <c r="Z834" i="39"/>
  <c r="Z838" i="39"/>
  <c r="R840" i="39"/>
  <c r="AL841" i="39"/>
  <c r="Z842" i="39"/>
  <c r="R844" i="39"/>
  <c r="V849" i="39"/>
  <c r="AP850" i="39"/>
  <c r="AH852" i="39"/>
  <c r="Z854" i="39"/>
  <c r="AD859" i="39"/>
  <c r="V861" i="39"/>
  <c r="AP862" i="39"/>
  <c r="AH864" i="39"/>
  <c r="R868" i="39"/>
  <c r="AL869" i="39"/>
  <c r="AD871" i="39"/>
  <c r="V873" i="39"/>
  <c r="AP874" i="39"/>
  <c r="Z878" i="39"/>
  <c r="R880" i="39"/>
  <c r="AL881" i="39"/>
  <c r="AD883" i="39"/>
  <c r="AH888" i="39"/>
  <c r="Z890" i="39"/>
  <c r="R892" i="39"/>
  <c r="AH808" i="39"/>
  <c r="Z810" i="39"/>
  <c r="R812" i="39"/>
  <c r="AP818" i="39"/>
  <c r="AH820" i="39"/>
  <c r="Z822" i="39"/>
  <c r="R824" i="39"/>
  <c r="V829" i="39"/>
  <c r="AP830" i="39"/>
  <c r="V833" i="39"/>
  <c r="AP834" i="39"/>
  <c r="AD839" i="39"/>
  <c r="V841" i="39"/>
  <c r="AD843" i="39"/>
  <c r="AH848" i="39"/>
  <c r="Z850" i="39"/>
  <c r="R852" i="39"/>
  <c r="AL853" i="39"/>
  <c r="AP858" i="39"/>
  <c r="AH860" i="39"/>
  <c r="Z862" i="39"/>
  <c r="R864" i="39"/>
  <c r="V869" i="39"/>
  <c r="AP870" i="39"/>
  <c r="AH872" i="39"/>
  <c r="Z874" i="39"/>
  <c r="AD879" i="39"/>
  <c r="AH880" i="39"/>
  <c r="AP882" i="39"/>
  <c r="AH884" i="39"/>
  <c r="R888" i="39"/>
  <c r="AL889" i="39"/>
  <c r="AD891" i="39"/>
  <c r="V893" i="39"/>
  <c r="R900" i="39"/>
  <c r="Z902" i="39"/>
  <c r="AH904" i="39"/>
  <c r="W810" i="39"/>
  <c r="AE812" i="39"/>
  <c r="AM814" i="39"/>
  <c r="AA819" i="39"/>
  <c r="AI821" i="39"/>
  <c r="AQ823" i="39"/>
  <c r="AE828" i="39"/>
  <c r="AM830" i="39"/>
  <c r="S833" i="39"/>
  <c r="AQ839" i="39"/>
  <c r="W842" i="39"/>
  <c r="AE844" i="39"/>
  <c r="S849" i="39"/>
  <c r="AA851" i="39"/>
  <c r="AI853" i="39"/>
  <c r="W858" i="39"/>
  <c r="AE860" i="39"/>
  <c r="AM862" i="39"/>
  <c r="AI869" i="39"/>
  <c r="AQ871" i="39"/>
  <c r="W874" i="39"/>
  <c r="AM878" i="39"/>
  <c r="S881" i="39"/>
  <c r="AA883" i="39"/>
  <c r="W890" i="39"/>
  <c r="AE892" i="39"/>
  <c r="AM894" i="39"/>
  <c r="AA899" i="39"/>
  <c r="AI901" i="39"/>
  <c r="AQ903" i="39"/>
  <c r="X869" i="39"/>
  <c r="AN873" i="39"/>
  <c r="AB878" i="39"/>
  <c r="AR882" i="39"/>
  <c r="AB902" i="39"/>
  <c r="AL893" i="39"/>
  <c r="Z898" i="39"/>
  <c r="AH900" i="39"/>
  <c r="AP902" i="39"/>
  <c r="AM808" i="39"/>
  <c r="S811" i="39"/>
  <c r="AA813" i="39"/>
  <c r="W820" i="39"/>
  <c r="AE822" i="39"/>
  <c r="AM824" i="39"/>
  <c r="AA829" i="39"/>
  <c r="AI831" i="39"/>
  <c r="AQ833" i="39"/>
  <c r="AE838" i="39"/>
  <c r="AM840" i="39"/>
  <c r="S843" i="39"/>
  <c r="AQ849" i="39"/>
  <c r="W852" i="39"/>
  <c r="AE854" i="39"/>
  <c r="S859" i="39"/>
  <c r="AA861" i="39"/>
  <c r="AI863" i="39"/>
  <c r="W868" i="39"/>
  <c r="AE870" i="39"/>
  <c r="AM872" i="39"/>
  <c r="AI879" i="39"/>
  <c r="AQ881" i="39"/>
  <c r="W884" i="39"/>
  <c r="AM888" i="39"/>
  <c r="S891" i="39"/>
  <c r="AA893" i="39"/>
  <c r="W900" i="39"/>
  <c r="AE902" i="39"/>
  <c r="AM904" i="39"/>
  <c r="X863" i="39"/>
  <c r="AR870" i="39"/>
  <c r="T880" i="39"/>
  <c r="AJ884" i="39"/>
  <c r="X889" i="39"/>
  <c r="X903" i="39"/>
  <c r="Z894" i="39"/>
  <c r="AP898" i="39"/>
  <c r="V901" i="39"/>
  <c r="AD903" i="39"/>
  <c r="S809" i="39"/>
  <c r="AA811" i="39"/>
  <c r="AI813" i="39"/>
  <c r="W818" i="39"/>
  <c r="AE820" i="39"/>
  <c r="AM822" i="39"/>
  <c r="AI829" i="39"/>
  <c r="AQ831" i="39"/>
  <c r="W834" i="39"/>
  <c r="AM838" i="39"/>
  <c r="S841" i="39"/>
  <c r="AA843" i="39"/>
  <c r="W850" i="39"/>
  <c r="AE852" i="39"/>
  <c r="AM854" i="39"/>
  <c r="AA859" i="39"/>
  <c r="AI861" i="39"/>
  <c r="AQ863" i="39"/>
  <c r="AE868" i="39"/>
  <c r="AM870" i="39"/>
  <c r="S873" i="39"/>
  <c r="AQ879" i="39"/>
  <c r="W882" i="39"/>
  <c r="AE884" i="39"/>
  <c r="S889" i="39"/>
  <c r="AA891" i="39"/>
  <c r="AI893" i="39"/>
  <c r="W898" i="39"/>
  <c r="AE900" i="39"/>
  <c r="AM902" i="39"/>
  <c r="AF871" i="39"/>
  <c r="AJ880" i="39"/>
  <c r="AN889" i="39"/>
  <c r="AF903" i="39"/>
  <c r="AP894" i="39"/>
  <c r="AD899" i="39"/>
  <c r="AL901" i="39"/>
  <c r="R904" i="39"/>
  <c r="AQ809" i="39"/>
  <c r="W812" i="39"/>
  <c r="AE814" i="39"/>
  <c r="S819" i="39"/>
  <c r="AA821" i="39"/>
  <c r="AI823" i="39"/>
  <c r="W828" i="39"/>
  <c r="AE830" i="39"/>
  <c r="AM832" i="39"/>
  <c r="AI839" i="39"/>
  <c r="AQ841" i="39"/>
  <c r="W844" i="39"/>
  <c r="AM848" i="39"/>
  <c r="S851" i="39"/>
  <c r="AA853" i="39"/>
  <c r="W860" i="39"/>
  <c r="AE862" i="39"/>
  <c r="AM864" i="39"/>
  <c r="AA869" i="39"/>
  <c r="AI871" i="39"/>
  <c r="AQ873" i="39"/>
  <c r="AE878" i="39"/>
  <c r="AM880" i="39"/>
  <c r="S883" i="39"/>
  <c r="AQ889" i="39"/>
  <c r="W892" i="39"/>
  <c r="AE894" i="39"/>
  <c r="S899" i="39"/>
  <c r="AA901" i="39"/>
  <c r="AI903" i="39"/>
  <c r="AJ868" i="39"/>
  <c r="X873" i="39"/>
  <c r="AB882" i="39"/>
  <c r="T902" i="39"/>
  <c r="AR904" i="39"/>
  <c r="AF808" i="39"/>
  <c r="AN810" i="39"/>
  <c r="T813" i="39"/>
  <c r="AR819" i="39"/>
  <c r="X822" i="39"/>
  <c r="AF824" i="39"/>
  <c r="T829" i="39"/>
  <c r="AB831" i="39"/>
  <c r="AJ833" i="39"/>
  <c r="X838" i="39"/>
  <c r="AF840" i="39"/>
  <c r="AN842" i="39"/>
  <c r="AJ849" i="39"/>
  <c r="AR851" i="39"/>
  <c r="X854" i="39"/>
  <c r="AN858" i="39"/>
  <c r="T861" i="39"/>
  <c r="AB863" i="39"/>
  <c r="X870" i="39"/>
  <c r="AF872" i="39"/>
  <c r="AN874" i="39"/>
  <c r="AB879" i="39"/>
  <c r="AJ881" i="39"/>
  <c r="AR883" i="39"/>
  <c r="AF888" i="39"/>
  <c r="AN890" i="39"/>
  <c r="T893" i="39"/>
  <c r="AR899" i="39"/>
  <c r="X902" i="39"/>
  <c r="AF904" i="39"/>
  <c r="AM809" i="39"/>
  <c r="S812" i="39"/>
  <c r="AA814" i="39"/>
  <c r="AQ818" i="39"/>
  <c r="W821" i="39"/>
  <c r="AE823" i="39"/>
  <c r="S828" i="39"/>
  <c r="AA830" i="39"/>
  <c r="AI832" i="39"/>
  <c r="AQ834" i="39"/>
  <c r="AE839" i="39"/>
  <c r="AM841" i="39"/>
  <c r="S844" i="39"/>
  <c r="AI848" i="39"/>
  <c r="AQ850" i="39"/>
  <c r="W853" i="39"/>
  <c r="S860" i="39"/>
  <c r="AA862" i="39"/>
  <c r="AI864" i="39"/>
  <c r="W869" i="39"/>
  <c r="AE871" i="39"/>
  <c r="AM873" i="39"/>
  <c r="AA878" i="39"/>
  <c r="AI880" i="39"/>
  <c r="AQ882" i="39"/>
  <c r="AM889" i="39"/>
  <c r="S892" i="39"/>
  <c r="AA894" i="39"/>
  <c r="AQ898" i="39"/>
  <c r="W901" i="39"/>
  <c r="AE903" i="39"/>
  <c r="X809" i="39"/>
  <c r="AF811" i="39"/>
  <c r="AN813" i="39"/>
  <c r="AB818" i="39"/>
  <c r="AJ820" i="39"/>
  <c r="AR822" i="39"/>
  <c r="AN829" i="39"/>
  <c r="T832" i="39"/>
  <c r="AB834" i="39"/>
  <c r="AR838" i="39"/>
  <c r="X841" i="39"/>
  <c r="AF843" i="39"/>
  <c r="T848" i="39"/>
  <c r="AB850" i="39"/>
  <c r="AJ852" i="39"/>
  <c r="AR854" i="39"/>
  <c r="AF859" i="39"/>
  <c r="AN861" i="39"/>
  <c r="AB864" i="39"/>
  <c r="X871" i="39"/>
  <c r="AB880" i="39"/>
  <c r="AR884" i="39"/>
  <c r="AF889" i="39"/>
  <c r="AB892" i="39"/>
  <c r="AJ894" i="39"/>
  <c r="X899" i="39"/>
  <c r="AF901" i="39"/>
  <c r="AN808" i="39"/>
  <c r="T811" i="39"/>
  <c r="AB813" i="39"/>
  <c r="X820" i="39"/>
  <c r="AF822" i="39"/>
  <c r="AN824" i="39"/>
  <c r="AB829" i="39"/>
  <c r="AJ831" i="39"/>
  <c r="AR833" i="39"/>
  <c r="AF838" i="39"/>
  <c r="AN840" i="39"/>
  <c r="T843" i="39"/>
  <c r="AR849" i="39"/>
  <c r="X852" i="39"/>
  <c r="AF854" i="39"/>
  <c r="T859" i="39"/>
  <c r="AB861" i="39"/>
  <c r="AJ863" i="39"/>
  <c r="X868" i="39"/>
  <c r="AF870" i="39"/>
  <c r="AN872" i="39"/>
  <c r="AJ879" i="39"/>
  <c r="AR881" i="39"/>
  <c r="X884" i="39"/>
  <c r="AN888" i="39"/>
  <c r="T891" i="39"/>
  <c r="AB893" i="39"/>
  <c r="X900" i="39"/>
  <c r="AF902" i="39"/>
  <c r="AN904" i="39"/>
  <c r="S810" i="39"/>
  <c r="AA812" i="39"/>
  <c r="AI814" i="39"/>
  <c r="W819" i="39"/>
  <c r="AE821" i="39"/>
  <c r="AM823" i="39"/>
  <c r="AA828" i="39"/>
  <c r="AI830" i="39"/>
  <c r="AQ832" i="39"/>
  <c r="AM839" i="39"/>
  <c r="S842" i="39"/>
  <c r="AA844" i="39"/>
  <c r="AQ848" i="39"/>
  <c r="W851" i="39"/>
  <c r="AE853" i="39"/>
  <c r="S858" i="39"/>
  <c r="AA860" i="39"/>
  <c r="AI862" i="39"/>
  <c r="AQ864" i="39"/>
  <c r="AE869" i="39"/>
  <c r="AM871" i="39"/>
  <c r="S874" i="39"/>
  <c r="AI878" i="39"/>
  <c r="AQ880" i="39"/>
  <c r="W883" i="39"/>
  <c r="S890" i="39"/>
  <c r="AA892" i="39"/>
  <c r="AI894" i="39"/>
  <c r="W899" i="39"/>
  <c r="AE901" i="39"/>
  <c r="AM903" i="39"/>
  <c r="AF809" i="39"/>
  <c r="AN811" i="39"/>
  <c r="T814" i="39"/>
  <c r="AJ818" i="39"/>
  <c r="AR820" i="39"/>
  <c r="X823" i="39"/>
  <c r="T830" i="39"/>
  <c r="AB832" i="39"/>
  <c r="AJ834" i="39"/>
  <c r="X839" i="39"/>
  <c r="AF841" i="39"/>
  <c r="AN843" i="39"/>
  <c r="AB848" i="39"/>
  <c r="AJ850" i="39"/>
  <c r="AR852" i="39"/>
  <c r="AN859" i="39"/>
  <c r="T862" i="39"/>
  <c r="AJ864" i="39"/>
  <c r="AN871" i="39"/>
  <c r="AR880" i="39"/>
  <c r="T890" i="39"/>
  <c r="AJ892" i="39"/>
  <c r="AR894" i="39"/>
  <c r="AF899" i="39"/>
  <c r="T904" i="39"/>
  <c r="AJ809" i="39"/>
  <c r="AR811" i="39"/>
  <c r="X814" i="39"/>
  <c r="AN818" i="39"/>
  <c r="T821" i="39"/>
  <c r="AB823" i="39"/>
  <c r="X830" i="39"/>
  <c r="AF832" i="39"/>
  <c r="AN834" i="39"/>
  <c r="AB839" i="39"/>
  <c r="AJ841" i="39"/>
  <c r="AR843" i="39"/>
  <c r="AF848" i="39"/>
  <c r="AN850" i="39"/>
  <c r="T853" i="39"/>
  <c r="AR859" i="39"/>
  <c r="X862" i="39"/>
  <c r="AF864" i="39"/>
  <c r="T869" i="39"/>
  <c r="AB871" i="39"/>
  <c r="AJ873" i="39"/>
  <c r="X878" i="39"/>
  <c r="AF880" i="39"/>
  <c r="AN882" i="39"/>
  <c r="AJ889" i="39"/>
  <c r="AR891" i="39"/>
  <c r="X894" i="39"/>
  <c r="AN898" i="39"/>
  <c r="T901" i="39"/>
  <c r="AB903" i="39"/>
  <c r="AI808" i="39"/>
  <c r="AQ810" i="39"/>
  <c r="W813" i="39"/>
  <c r="S820" i="39"/>
  <c r="AA822" i="39"/>
  <c r="AI824" i="39"/>
  <c r="W829" i="39"/>
  <c r="AE831" i="39"/>
  <c r="AM833" i="39"/>
  <c r="AA838" i="39"/>
  <c r="AI840" i="39"/>
  <c r="AQ842" i="39"/>
  <c r="AM849" i="39"/>
  <c r="S852" i="39"/>
  <c r="AA854" i="39"/>
  <c r="AQ858" i="39"/>
  <c r="W861" i="39"/>
  <c r="AE863" i="39"/>
  <c r="S868" i="39"/>
  <c r="AA870" i="39"/>
  <c r="AI872" i="39"/>
  <c r="AQ874" i="39"/>
  <c r="AE879" i="39"/>
  <c r="AM881" i="39"/>
  <c r="S884" i="39"/>
  <c r="AI888" i="39"/>
  <c r="AQ890" i="39"/>
  <c r="W893" i="39"/>
  <c r="S900" i="39"/>
  <c r="AA902" i="39"/>
  <c r="AI904" i="39"/>
  <c r="T808" i="39"/>
  <c r="AB810" i="39"/>
  <c r="AJ812" i="39"/>
  <c r="AR814" i="39"/>
  <c r="AF819" i="39"/>
  <c r="AN821" i="39"/>
  <c r="T824" i="39"/>
  <c r="AJ828" i="39"/>
  <c r="AR830" i="39"/>
  <c r="X833" i="39"/>
  <c r="T840" i="39"/>
  <c r="AB842" i="39"/>
  <c r="AJ844" i="39"/>
  <c r="X849" i="39"/>
  <c r="AF851" i="39"/>
  <c r="AN853" i="39"/>
  <c r="AB858" i="39"/>
  <c r="AJ860" i="39"/>
  <c r="AR862" i="39"/>
  <c r="AR868" i="39"/>
  <c r="AF873" i="39"/>
  <c r="T878" i="39"/>
  <c r="AJ882" i="39"/>
  <c r="X891" i="39"/>
  <c r="AF893" i="39"/>
  <c r="T898" i="39"/>
  <c r="AB900" i="39"/>
  <c r="AR809" i="39"/>
  <c r="X812" i="39"/>
  <c r="AF814" i="39"/>
  <c r="T819" i="39"/>
  <c r="AB821" i="39"/>
  <c r="AJ823" i="39"/>
  <c r="X828" i="39"/>
  <c r="AF830" i="39"/>
  <c r="AN832" i="39"/>
  <c r="AJ839" i="39"/>
  <c r="AR841" i="39"/>
  <c r="X844" i="39"/>
  <c r="AN848" i="39"/>
  <c r="T851" i="39"/>
  <c r="AB853" i="39"/>
  <c r="X860" i="39"/>
  <c r="AF862" i="39"/>
  <c r="AN864" i="39"/>
  <c r="AB869" i="39"/>
  <c r="AJ871" i="39"/>
  <c r="AR873" i="39"/>
  <c r="AF878" i="39"/>
  <c r="AN880" i="39"/>
  <c r="T883" i="39"/>
  <c r="AR889" i="39"/>
  <c r="X892" i="39"/>
  <c r="AF894" i="39"/>
  <c r="T899" i="39"/>
  <c r="AB901" i="39"/>
  <c r="AJ903" i="39"/>
  <c r="AQ808" i="39"/>
  <c r="W811" i="39"/>
  <c r="AE813" i="39"/>
  <c r="S818" i="39"/>
  <c r="AA820" i="39"/>
  <c r="AI822" i="39"/>
  <c r="AQ824" i="39"/>
  <c r="AE829" i="39"/>
  <c r="AM831" i="39"/>
  <c r="S834" i="39"/>
  <c r="AI838" i="39"/>
  <c r="AQ840" i="39"/>
  <c r="W843" i="39"/>
  <c r="S850" i="39"/>
  <c r="AA852" i="39"/>
  <c r="AI854" i="39"/>
  <c r="W859" i="39"/>
  <c r="AE861" i="39"/>
  <c r="AM863" i="39"/>
  <c r="AA868" i="39"/>
  <c r="AI870" i="39"/>
  <c r="AQ872" i="39"/>
  <c r="AM879" i="39"/>
  <c r="S882" i="39"/>
  <c r="AA884" i="39"/>
  <c r="AQ888" i="39"/>
  <c r="W891" i="39"/>
  <c r="AE893" i="39"/>
  <c r="S898" i="39"/>
  <c r="AA900" i="39"/>
  <c r="AI902" i="39"/>
  <c r="AQ904" i="39"/>
  <c r="AB808" i="39"/>
  <c r="AJ810" i="39"/>
  <c r="AR812" i="39"/>
  <c r="AN819" i="39"/>
  <c r="T822" i="39"/>
  <c r="AB824" i="39"/>
  <c r="AR828" i="39"/>
  <c r="X831" i="39"/>
  <c r="AF833" i="39"/>
  <c r="T838" i="39"/>
  <c r="AB840" i="39"/>
  <c r="AJ842" i="39"/>
  <c r="AR844" i="39"/>
  <c r="AF849" i="39"/>
  <c r="AN851" i="39"/>
  <c r="T854" i="39"/>
  <c r="AJ858" i="39"/>
  <c r="AR860" i="39"/>
  <c r="AF863" i="39"/>
  <c r="AF869" i="39"/>
  <c r="T874" i="39"/>
  <c r="AJ878" i="39"/>
  <c r="X883" i="39"/>
  <c r="AF891" i="39"/>
  <c r="AN893" i="39"/>
  <c r="AB898" i="39"/>
  <c r="AJ900" i="39"/>
  <c r="AG13" i="39"/>
  <c r="AK23" i="39"/>
  <c r="W23" i="39"/>
  <c r="AE43" i="39"/>
  <c r="AF43" i="39"/>
  <c r="Y43" i="39"/>
  <c r="AH13" i="39"/>
  <c r="AA13" i="39"/>
  <c r="Z23" i="39"/>
  <c r="AQ23" i="39"/>
  <c r="T33" i="39"/>
  <c r="AA33" i="39"/>
  <c r="AO13" i="39"/>
  <c r="V13" i="39"/>
  <c r="U33" i="39"/>
  <c r="AE23" i="39"/>
  <c r="AM43" i="39"/>
  <c r="AN43" i="39"/>
  <c r="AG43" i="39"/>
  <c r="T23" i="39"/>
  <c r="AL43" i="39"/>
  <c r="S13" i="39"/>
  <c r="AP13" i="39"/>
  <c r="AH23" i="39"/>
  <c r="AI33" i="39"/>
  <c r="U43" i="39"/>
  <c r="AC13" i="39"/>
  <c r="AG23" i="39"/>
  <c r="S23" i="39"/>
  <c r="AD13" i="39"/>
  <c r="W13" i="39"/>
  <c r="V23" i="39"/>
  <c r="AM23" i="39"/>
  <c r="V33" i="39"/>
  <c r="AO43" i="39"/>
  <c r="AK33" i="39"/>
  <c r="AQ13" i="39"/>
  <c r="AF13" i="39"/>
  <c r="AP23" i="39"/>
  <c r="X23" i="39"/>
  <c r="AL33" i="39"/>
  <c r="AR23" i="39"/>
  <c r="AQ33" i="39"/>
  <c r="W33" i="39"/>
  <c r="AL13" i="39"/>
  <c r="AE13" i="39"/>
  <c r="T13" i="39"/>
  <c r="AD23" i="39"/>
  <c r="Z33" i="39"/>
  <c r="AE33" i="39"/>
  <c r="X33" i="39"/>
  <c r="AC33" i="39"/>
  <c r="AI13" i="39"/>
  <c r="AD33" i="39"/>
  <c r="AO33" i="39"/>
  <c r="AF33" i="39"/>
  <c r="AK43" i="39"/>
  <c r="AA43" i="39"/>
  <c r="AB43" i="39"/>
  <c r="AP43" i="39"/>
  <c r="AM13" i="39"/>
  <c r="AB13" i="39"/>
  <c r="AL23" i="39"/>
  <c r="AH33" i="39"/>
  <c r="AB23" i="39"/>
  <c r="AM33" i="39"/>
  <c r="R33" i="39"/>
  <c r="AG33" i="39"/>
  <c r="U13" i="39"/>
  <c r="Y23" i="39"/>
  <c r="AF23" i="39"/>
  <c r="AN33" i="39"/>
  <c r="S43" i="39"/>
  <c r="T43" i="39"/>
  <c r="AH43" i="39"/>
  <c r="AJ13" i="39"/>
  <c r="AN23" i="39"/>
  <c r="AP33" i="39"/>
  <c r="AB33" i="39"/>
  <c r="AD43" i="39"/>
  <c r="Y33" i="39"/>
  <c r="AI23" i="39"/>
  <c r="X13" i="39"/>
  <c r="AN13" i="39"/>
  <c r="Q23" i="39"/>
  <c r="AJ23" i="39"/>
  <c r="Q13" i="39"/>
  <c r="AR13" i="39"/>
  <c r="U23" i="39"/>
  <c r="AJ33" i="39"/>
  <c r="R43" i="39"/>
  <c r="AK13" i="39"/>
  <c r="R13" i="39"/>
  <c r="AO23" i="39"/>
  <c r="Q33" i="39"/>
  <c r="AA23" i="39"/>
  <c r="AI43" i="39"/>
  <c r="AJ43" i="39"/>
  <c r="AC43" i="39"/>
  <c r="S33" i="39"/>
  <c r="V43" i="39"/>
  <c r="Y13" i="39"/>
  <c r="AC23" i="39"/>
  <c r="AR33" i="39"/>
  <c r="W43" i="39"/>
  <c r="X43" i="39"/>
  <c r="Q43" i="39"/>
  <c r="Z43" i="39"/>
  <c r="Z13" i="39"/>
  <c r="R23" i="39"/>
  <c r="AQ43" i="39"/>
  <c r="AR43" i="39"/>
  <c r="X113" i="39"/>
  <c r="AI143" i="39"/>
  <c r="AO143" i="39"/>
  <c r="Q153" i="39"/>
  <c r="V153" i="39"/>
  <c r="AP143" i="39"/>
  <c r="R153" i="39"/>
  <c r="AR153" i="39"/>
  <c r="AJ133" i="39"/>
  <c r="AR133" i="39"/>
  <c r="Z113" i="39"/>
  <c r="AR113" i="39"/>
  <c r="T123" i="39"/>
  <c r="Y113" i="39"/>
  <c r="AE153" i="39"/>
  <c r="U153" i="39"/>
  <c r="AD153" i="39"/>
  <c r="AP133" i="39"/>
  <c r="R143" i="39"/>
  <c r="V123" i="39"/>
  <c r="AQ143" i="39"/>
  <c r="S153" i="39"/>
  <c r="AG143" i="39"/>
  <c r="AL153" i="39"/>
  <c r="X133" i="39"/>
  <c r="AH153" i="39"/>
  <c r="T133" i="39"/>
  <c r="AM123" i="39"/>
  <c r="AP123" i="39"/>
  <c r="V113" i="39"/>
  <c r="AN113" i="39"/>
  <c r="Q113" i="39"/>
  <c r="AA153" i="39"/>
  <c r="AI113" i="39"/>
  <c r="AC113" i="39"/>
  <c r="Q133" i="39"/>
  <c r="AG153" i="39"/>
  <c r="AP113" i="39"/>
  <c r="R123" i="39"/>
  <c r="AJ123" i="39"/>
  <c r="AG123" i="39"/>
  <c r="AE133" i="39"/>
  <c r="AQ113" i="39"/>
  <c r="S123" i="39"/>
  <c r="AK113" i="39"/>
  <c r="U133" i="39"/>
  <c r="AK153" i="39"/>
  <c r="AM113" i="39"/>
  <c r="Z153" i="39"/>
  <c r="T153" i="39"/>
  <c r="AL123" i="39"/>
  <c r="AF113" i="39"/>
  <c r="AG113" i="39"/>
  <c r="S133" i="39"/>
  <c r="AI153" i="39"/>
  <c r="S113" i="39"/>
  <c r="Y153" i="39"/>
  <c r="AF143" i="39"/>
  <c r="AJ113" i="39"/>
  <c r="AP153" i="39"/>
  <c r="AI123" i="39"/>
  <c r="AO113" i="39"/>
  <c r="AM153" i="39"/>
  <c r="AJ143" i="39"/>
  <c r="AN143" i="39"/>
  <c r="X53" i="39"/>
  <c r="AA53" i="39"/>
  <c r="AL113" i="39"/>
  <c r="AF123" i="39"/>
  <c r="Y123" i="39"/>
  <c r="AA133" i="39"/>
  <c r="AQ153" i="39"/>
  <c r="AQ123" i="39"/>
  <c r="AK123" i="39"/>
  <c r="AG133" i="39"/>
  <c r="AN133" i="39"/>
  <c r="T143" i="39"/>
  <c r="AH123" i="39"/>
  <c r="W143" i="39"/>
  <c r="AK133" i="39"/>
  <c r="W123" i="39"/>
  <c r="X143" i="39"/>
  <c r="W113" i="39"/>
  <c r="AB153" i="39"/>
  <c r="AB143" i="39"/>
  <c r="X123" i="39"/>
  <c r="AO123" i="39"/>
  <c r="AI133" i="39"/>
  <c r="AA123" i="39"/>
  <c r="U123" i="39"/>
  <c r="Y133" i="39"/>
  <c r="AO153" i="39"/>
  <c r="V133" i="39"/>
  <c r="AN153" i="39"/>
  <c r="R133" i="39"/>
  <c r="AM133" i="39"/>
  <c r="AC133" i="39"/>
  <c r="AH143" i="39"/>
  <c r="AB123" i="39"/>
  <c r="AL143" i="39"/>
  <c r="AH113" i="39"/>
  <c r="W153" i="39"/>
  <c r="AK143" i="39"/>
  <c r="U113" i="39"/>
  <c r="AD123" i="39"/>
  <c r="AQ133" i="39"/>
  <c r="S143" i="39"/>
  <c r="Y143" i="39"/>
  <c r="AL133" i="39"/>
  <c r="X153" i="39"/>
  <c r="AH133" i="39"/>
  <c r="AB113" i="39"/>
  <c r="AM143" i="39"/>
  <c r="AC143" i="39"/>
  <c r="V143" i="39"/>
  <c r="AF153" i="39"/>
  <c r="AR143" i="39"/>
  <c r="AD113" i="39"/>
  <c r="AN123" i="39"/>
  <c r="AA143" i="39"/>
  <c r="AO133" i="39"/>
  <c r="Q143" i="39"/>
  <c r="AD143" i="39"/>
  <c r="AE123" i="39"/>
  <c r="Z143" i="39"/>
  <c r="AB133" i="39"/>
  <c r="AE113" i="39"/>
  <c r="AC123" i="39"/>
  <c r="AD133" i="39"/>
  <c r="AE143" i="39"/>
  <c r="U143" i="39"/>
  <c r="AF133" i="39"/>
  <c r="T113" i="39"/>
  <c r="Q123" i="39"/>
  <c r="W133" i="39"/>
  <c r="AC153" i="39"/>
  <c r="Z133" i="39"/>
  <c r="AG53" i="39"/>
  <c r="AB53" i="39"/>
  <c r="Z53" i="39"/>
  <c r="Y53" i="39"/>
  <c r="AP53" i="39"/>
  <c r="AM53" i="39"/>
  <c r="AJ153" i="39"/>
  <c r="AN53" i="39"/>
  <c r="Q53" i="39"/>
  <c r="R53" i="39"/>
  <c r="AR53" i="39"/>
  <c r="AI53" i="39"/>
  <c r="AO53" i="39"/>
  <c r="AE53" i="39"/>
  <c r="AH53" i="39"/>
  <c r="AJ53" i="39"/>
  <c r="AC53" i="39"/>
  <c r="R113" i="39"/>
  <c r="AA113" i="39"/>
  <c r="AR123" i="39"/>
  <c r="Z123" i="39"/>
  <c r="V53" i="39"/>
  <c r="U53" i="39"/>
  <c r="AQ53" i="39"/>
  <c r="AD53" i="39"/>
  <c r="AK53" i="39"/>
  <c r="W53" i="39"/>
  <c r="AF53" i="39"/>
  <c r="AL53" i="39"/>
  <c r="T53" i="39"/>
  <c r="S53" i="39"/>
  <c r="AJ63" i="39"/>
  <c r="AH63" i="39"/>
  <c r="AN63" i="39"/>
  <c r="R63" i="39"/>
  <c r="Q63" i="39"/>
  <c r="AQ63" i="39"/>
  <c r="W63" i="39"/>
  <c r="AH163" i="39"/>
  <c r="AE163" i="39"/>
  <c r="R163" i="39"/>
  <c r="AO163" i="39"/>
  <c r="Z163" i="39"/>
  <c r="AN163" i="39"/>
  <c r="AC233" i="39"/>
  <c r="U263" i="39"/>
  <c r="AM213" i="39"/>
  <c r="AE243" i="39"/>
  <c r="V223" i="39"/>
  <c r="AG213" i="39"/>
  <c r="Y243" i="39"/>
  <c r="AO263" i="39"/>
  <c r="AI223" i="39"/>
  <c r="AA253" i="39"/>
  <c r="AL233" i="39"/>
  <c r="X233" i="39"/>
  <c r="Z243" i="39"/>
  <c r="AK213" i="39"/>
  <c r="AC243" i="39"/>
  <c r="AE213" i="39"/>
  <c r="W243" i="39"/>
  <c r="AM263" i="39"/>
  <c r="AL223" i="39"/>
  <c r="X263" i="39"/>
  <c r="AP253" i="39"/>
  <c r="R263" i="39"/>
  <c r="AB233" i="39"/>
  <c r="T213" i="39"/>
  <c r="Y233" i="39"/>
  <c r="AQ223" i="39"/>
  <c r="S233" i="39"/>
  <c r="AL243" i="39"/>
  <c r="X243" i="39"/>
  <c r="AP233" i="39"/>
  <c r="R243" i="39"/>
  <c r="Y213" i="39"/>
  <c r="S213" i="39"/>
  <c r="AF223" i="39"/>
  <c r="Z223" i="39"/>
  <c r="AR223" i="39"/>
  <c r="AQ263" i="39"/>
  <c r="AB243" i="39"/>
  <c r="T253" i="39"/>
  <c r="AG223" i="39"/>
  <c r="V233" i="39"/>
  <c r="AF263" i="39"/>
  <c r="T223" i="39"/>
  <c r="AR253" i="39"/>
  <c r="AJ263" i="39"/>
  <c r="AA63" i="39"/>
  <c r="AI63" i="39"/>
  <c r="AB63" i="39"/>
  <c r="AG63" i="39"/>
  <c r="T163" i="39"/>
  <c r="AP163" i="39"/>
  <c r="AC163" i="39"/>
  <c r="X163" i="39"/>
  <c r="AB163" i="39"/>
  <c r="S163" i="39"/>
  <c r="AD163" i="39"/>
  <c r="W163" i="39"/>
  <c r="AK163" i="39"/>
  <c r="AC213" i="39"/>
  <c r="U243" i="39"/>
  <c r="AK263" i="39"/>
  <c r="AE223" i="39"/>
  <c r="W253" i="39"/>
  <c r="AD233" i="39"/>
  <c r="Y223" i="39"/>
  <c r="AO243" i="39"/>
  <c r="Q253" i="39"/>
  <c r="AA233" i="39"/>
  <c r="AQ253" i="39"/>
  <c r="S263" i="39"/>
  <c r="V253" i="39"/>
  <c r="AF243" i="39"/>
  <c r="AH253" i="39"/>
  <c r="AC223" i="39"/>
  <c r="U253" i="39"/>
  <c r="W223" i="39"/>
  <c r="AM243" i="39"/>
  <c r="V243" i="39"/>
  <c r="X223" i="39"/>
  <c r="AP213" i="39"/>
  <c r="R223" i="39"/>
  <c r="AO253" i="39"/>
  <c r="Q263" i="39"/>
  <c r="AI253" i="39"/>
  <c r="AN263" i="39"/>
  <c r="AH263" i="39"/>
  <c r="AJ243" i="39"/>
  <c r="AO233" i="39"/>
  <c r="Q243" i="39"/>
  <c r="AI233" i="39"/>
  <c r="AL253" i="39"/>
  <c r="X253" i="39"/>
  <c r="AP243" i="39"/>
  <c r="R253" i="39"/>
  <c r="T233" i="39"/>
  <c r="AB253" i="39"/>
  <c r="AB263" i="39"/>
  <c r="X213" i="39"/>
  <c r="AD243" i="39"/>
  <c r="AH233" i="39"/>
  <c r="Y63" i="39"/>
  <c r="AR63" i="39"/>
  <c r="AD63" i="39"/>
  <c r="AE63" i="39"/>
  <c r="AA163" i="39"/>
  <c r="AI163" i="39"/>
  <c r="Y163" i="39"/>
  <c r="AL163" i="39"/>
  <c r="Q163" i="39"/>
  <c r="U223" i="39"/>
  <c r="AK243" i="39"/>
  <c r="W233" i="39"/>
  <c r="AM253" i="39"/>
  <c r="AO223" i="39"/>
  <c r="Q233" i="39"/>
  <c r="AG253" i="39"/>
  <c r="AA213" i="39"/>
  <c r="AQ233" i="39"/>
  <c r="S243" i="39"/>
  <c r="AI263" i="39"/>
  <c r="V213" i="39"/>
  <c r="AD263" i="39"/>
  <c r="AN253" i="39"/>
  <c r="AH213" i="39"/>
  <c r="AP263" i="39"/>
  <c r="AJ253" i="39"/>
  <c r="U233" i="39"/>
  <c r="AK253" i="39"/>
  <c r="AM223" i="39"/>
  <c r="AE253" i="39"/>
  <c r="AD253" i="39"/>
  <c r="AF233" i="39"/>
  <c r="Z233" i="39"/>
  <c r="AR263" i="39"/>
  <c r="AR243" i="39"/>
  <c r="AG263" i="39"/>
  <c r="AA263" i="39"/>
  <c r="AJ233" i="39"/>
  <c r="AR233" i="39"/>
  <c r="AO213" i="39"/>
  <c r="Q223" i="39"/>
  <c r="AI213" i="39"/>
  <c r="AL213" i="39"/>
  <c r="AN223" i="39"/>
  <c r="AH223" i="39"/>
  <c r="Y253" i="39"/>
  <c r="AA223" i="39"/>
  <c r="T243" i="39"/>
  <c r="AQ243" i="39"/>
  <c r="Z263" i="39"/>
  <c r="AJ223" i="39"/>
  <c r="T63" i="39"/>
  <c r="AO63" i="39"/>
  <c r="AM63" i="39"/>
  <c r="X63" i="39"/>
  <c r="AC63" i="39"/>
  <c r="V63" i="39"/>
  <c r="AK63" i="39"/>
  <c r="AF63" i="39"/>
  <c r="AL63" i="39"/>
  <c r="AP63" i="39"/>
  <c r="S63" i="39"/>
  <c r="U63" i="39"/>
  <c r="Z63" i="39"/>
  <c r="AR163" i="39"/>
  <c r="AG163" i="39"/>
  <c r="V163" i="39"/>
  <c r="AQ163" i="39"/>
  <c r="U163" i="39"/>
  <c r="AJ163" i="39"/>
  <c r="AM163" i="39"/>
  <c r="AF163" i="39"/>
  <c r="AK223" i="39"/>
  <c r="AC253" i="39"/>
  <c r="W213" i="39"/>
  <c r="AM233" i="39"/>
  <c r="AE263" i="39"/>
  <c r="Q213" i="39"/>
  <c r="AG233" i="39"/>
  <c r="Y263" i="39"/>
  <c r="AQ213" i="39"/>
  <c r="S223" i="39"/>
  <c r="AI243" i="39"/>
  <c r="AD223" i="39"/>
  <c r="AN213" i="39"/>
  <c r="AP223" i="39"/>
  <c r="R233" i="39"/>
  <c r="U213" i="39"/>
  <c r="AK233" i="39"/>
  <c r="AC263" i="39"/>
  <c r="AE233" i="39"/>
  <c r="W263" i="39"/>
  <c r="AD213" i="39"/>
  <c r="AL263" i="39"/>
  <c r="AN243" i="39"/>
  <c r="AH243" i="39"/>
  <c r="AJ213" i="39"/>
  <c r="AF213" i="39"/>
  <c r="Z213" i="39"/>
  <c r="AR213" i="39"/>
  <c r="T263" i="39"/>
  <c r="AB213" i="39"/>
  <c r="AG243" i="39"/>
  <c r="AA243" i="39"/>
  <c r="V263" i="39"/>
  <c r="AF253" i="39"/>
  <c r="Z253" i="39"/>
  <c r="AB223" i="39"/>
  <c r="R213" i="39"/>
  <c r="AN233" i="39"/>
  <c r="S253" i="39"/>
  <c r="V73" i="39"/>
  <c r="Z73" i="39"/>
  <c r="AK73" i="39"/>
  <c r="AQ73" i="39"/>
  <c r="T73" i="39"/>
  <c r="AE73" i="39"/>
  <c r="Y173" i="39"/>
  <c r="W173" i="39"/>
  <c r="AD173" i="39"/>
  <c r="R173" i="39"/>
  <c r="AH173" i="39"/>
  <c r="AG273" i="39"/>
  <c r="S273" i="39"/>
  <c r="AQ273" i="39"/>
  <c r="AJ273" i="39"/>
  <c r="AR273" i="39"/>
  <c r="X273" i="39"/>
  <c r="AN273" i="39"/>
  <c r="AK273" i="39"/>
  <c r="T83" i="39"/>
  <c r="X83" i="39"/>
  <c r="AE83" i="39"/>
  <c r="AI83" i="39"/>
  <c r="R83" i="39"/>
  <c r="AM83" i="39"/>
  <c r="AG183" i="39"/>
  <c r="V183" i="39"/>
  <c r="AC183" i="39"/>
  <c r="AB183" i="39"/>
  <c r="AL183" i="39"/>
  <c r="Z183" i="39"/>
  <c r="AI183" i="39"/>
  <c r="AM183" i="39"/>
  <c r="AF283" i="39"/>
  <c r="AC283" i="39"/>
  <c r="Y283" i="39"/>
  <c r="Q283" i="39"/>
  <c r="V283" i="39"/>
  <c r="AO283" i="39"/>
  <c r="AL283" i="39"/>
  <c r="AE283" i="39"/>
  <c r="AA333" i="39"/>
  <c r="AG313" i="39"/>
  <c r="AH313" i="39"/>
  <c r="Y333" i="39"/>
  <c r="AB363" i="39"/>
  <c r="AE333" i="39"/>
  <c r="U313" i="39"/>
  <c r="X353" i="39"/>
  <c r="AN373" i="39"/>
  <c r="AB323" i="39"/>
  <c r="AK333" i="39"/>
  <c r="AK363" i="39"/>
  <c r="AD343" i="39"/>
  <c r="AI383" i="39"/>
  <c r="AC313" i="39"/>
  <c r="AO333" i="39"/>
  <c r="AF333" i="39"/>
  <c r="AK353" i="39"/>
  <c r="T343" i="39"/>
  <c r="AP363" i="39"/>
  <c r="AF313" i="39"/>
  <c r="AA363" i="39"/>
  <c r="AA323" i="39"/>
  <c r="AO313" i="39"/>
  <c r="Q323" i="39"/>
  <c r="AJ383" i="39"/>
  <c r="AK373" i="39"/>
  <c r="X323" i="39"/>
  <c r="Q333" i="39"/>
  <c r="AL383" i="39"/>
  <c r="AE373" i="39"/>
  <c r="AH373" i="39"/>
  <c r="W313" i="39"/>
  <c r="U323" i="39"/>
  <c r="T333" i="39"/>
  <c r="AN383" i="39"/>
  <c r="AO373" i="39"/>
  <c r="Q383" i="39"/>
  <c r="AD313" i="39"/>
  <c r="AR333" i="39"/>
  <c r="Z363" i="39"/>
  <c r="AN323" i="39"/>
  <c r="X333" i="39"/>
  <c r="V353" i="39"/>
  <c r="AJ313" i="39"/>
  <c r="AC363" i="39"/>
  <c r="AP343" i="39"/>
  <c r="AM363" i="39"/>
  <c r="AJ363" i="39"/>
  <c r="Q353" i="39"/>
  <c r="AI353" i="39"/>
  <c r="AD323" i="39"/>
  <c r="Z343" i="39"/>
  <c r="AJ333" i="39"/>
  <c r="AR373" i="39"/>
  <c r="Y383" i="39"/>
  <c r="AN313" i="39"/>
  <c r="AE363" i="39"/>
  <c r="AE353" i="39"/>
  <c r="W373" i="39"/>
  <c r="AC343" i="39"/>
  <c r="AR383" i="39"/>
  <c r="AB73" i="39"/>
  <c r="Q73" i="39"/>
  <c r="AI73" i="39"/>
  <c r="AP73" i="39"/>
  <c r="AJ73" i="39"/>
  <c r="Y73" i="39"/>
  <c r="S73" i="39"/>
  <c r="AL73" i="39"/>
  <c r="AA73" i="39"/>
  <c r="AM73" i="39"/>
  <c r="S173" i="39"/>
  <c r="AP173" i="39"/>
  <c r="AN173" i="39"/>
  <c r="AM173" i="39"/>
  <c r="AG173" i="39"/>
  <c r="AM273" i="39"/>
  <c r="AC273" i="39"/>
  <c r="AH273" i="39"/>
  <c r="AB273" i="39"/>
  <c r="AE273" i="39"/>
  <c r="AP273" i="39"/>
  <c r="U273" i="39"/>
  <c r="V273" i="39"/>
  <c r="AF83" i="39"/>
  <c r="U83" i="39"/>
  <c r="AJ83" i="39"/>
  <c r="AN83" i="39"/>
  <c r="AD83" i="39"/>
  <c r="AC83" i="39"/>
  <c r="T183" i="39"/>
  <c r="AD183" i="39"/>
  <c r="AF183" i="39"/>
  <c r="S183" i="39"/>
  <c r="AH183" i="39"/>
  <c r="AE183" i="39"/>
  <c r="U183" i="39"/>
  <c r="Z283" i="39"/>
  <c r="AK283" i="39"/>
  <c r="T283" i="39"/>
  <c r="AQ283" i="39"/>
  <c r="AP283" i="39"/>
  <c r="U283" i="39"/>
  <c r="AA313" i="39"/>
  <c r="AQ333" i="39"/>
  <c r="S343" i="39"/>
  <c r="Y323" i="39"/>
  <c r="AP323" i="39"/>
  <c r="V343" i="39"/>
  <c r="AR363" i="39"/>
  <c r="T373" i="39"/>
  <c r="AE313" i="39"/>
  <c r="W343" i="39"/>
  <c r="AK313" i="39"/>
  <c r="AN353" i="39"/>
  <c r="AF383" i="39"/>
  <c r="AH343" i="39"/>
  <c r="AC373" i="39"/>
  <c r="AM313" i="39"/>
  <c r="AK323" i="39"/>
  <c r="AF353" i="39"/>
  <c r="AR313" i="39"/>
  <c r="AG363" i="39"/>
  <c r="Z353" i="39"/>
  <c r="S383" i="39"/>
  <c r="AL353" i="39"/>
  <c r="AI333" i="39"/>
  <c r="AJ323" i="39"/>
  <c r="U353" i="39"/>
  <c r="AG383" i="39"/>
  <c r="AG333" i="39"/>
  <c r="AI363" i="39"/>
  <c r="AM353" i="39"/>
  <c r="AF323" i="39"/>
  <c r="AE323" i="39"/>
  <c r="AR323" i="39"/>
  <c r="U333" i="39"/>
  <c r="Y353" i="39"/>
  <c r="AO383" i="39"/>
  <c r="U343" i="39"/>
  <c r="AQ363" i="39"/>
  <c r="AL313" i="39"/>
  <c r="AD363" i="39"/>
  <c r="AP383" i="39"/>
  <c r="AM373" i="39"/>
  <c r="Y313" i="39"/>
  <c r="AQ323" i="39"/>
  <c r="Z323" i="39"/>
  <c r="W353" i="39"/>
  <c r="AE383" i="39"/>
  <c r="AG353" i="39"/>
  <c r="AM383" i="39"/>
  <c r="V383" i="39"/>
  <c r="AI373" i="39"/>
  <c r="AH333" i="39"/>
  <c r="AR73" i="39"/>
  <c r="AG73" i="39"/>
  <c r="W73" i="39"/>
  <c r="AO73" i="39"/>
  <c r="AC73" i="39"/>
  <c r="X73" i="39"/>
  <c r="R73" i="39"/>
  <c r="T173" i="39"/>
  <c r="V173" i="39"/>
  <c r="X173" i="39"/>
  <c r="AL173" i="39"/>
  <c r="AJ173" i="39"/>
  <c r="Q173" i="39"/>
  <c r="AC173" i="39"/>
  <c r="AQ173" i="39"/>
  <c r="AB173" i="39"/>
  <c r="AF173" i="39"/>
  <c r="AA273" i="39"/>
  <c r="Z273" i="39"/>
  <c r="AD273" i="39"/>
  <c r="AO273" i="39"/>
  <c r="AI273" i="39"/>
  <c r="W273" i="39"/>
  <c r="Q273" i="39"/>
  <c r="AL273" i="39"/>
  <c r="V83" i="39"/>
  <c r="S83" i="39"/>
  <c r="Z83" i="39"/>
  <c r="W83" i="39"/>
  <c r="Q83" i="39"/>
  <c r="AA83" i="39"/>
  <c r="AK83" i="39"/>
  <c r="AR83" i="39"/>
  <c r="AQ83" i="39"/>
  <c r="AQ183" i="39"/>
  <c r="R183" i="39"/>
  <c r="Y183" i="39"/>
  <c r="AK183" i="39"/>
  <c r="AO183" i="39"/>
  <c r="AA183" i="39"/>
  <c r="W183" i="39"/>
  <c r="X183" i="39"/>
  <c r="AJ283" i="39"/>
  <c r="S283" i="39"/>
  <c r="AA283" i="39"/>
  <c r="AH283" i="39"/>
  <c r="W283" i="39"/>
  <c r="AG283" i="39"/>
  <c r="AR283" i="39"/>
  <c r="X283" i="39"/>
  <c r="AQ313" i="39"/>
  <c r="S323" i="39"/>
  <c r="AI343" i="39"/>
  <c r="AO323" i="39"/>
  <c r="AR343" i="39"/>
  <c r="T353" i="39"/>
  <c r="AJ373" i="39"/>
  <c r="W323" i="39"/>
  <c r="AM343" i="39"/>
  <c r="AC323" i="39"/>
  <c r="AP313" i="39"/>
  <c r="R323" i="39"/>
  <c r="AD333" i="39"/>
  <c r="AF363" i="39"/>
  <c r="AC353" i="39"/>
  <c r="U383" i="39"/>
  <c r="AQ353" i="39"/>
  <c r="S363" i="39"/>
  <c r="W333" i="39"/>
  <c r="AH323" i="39"/>
  <c r="Q343" i="39"/>
  <c r="AN363" i="39"/>
  <c r="AN343" i="39"/>
  <c r="AG373" i="39"/>
  <c r="R373" i="39"/>
  <c r="Y343" i="39"/>
  <c r="V373" i="39"/>
  <c r="AQ343" i="39"/>
  <c r="S353" i="39"/>
  <c r="R313" i="39"/>
  <c r="AR353" i="39"/>
  <c r="T363" i="39"/>
  <c r="AP333" i="39"/>
  <c r="AO353" i="39"/>
  <c r="Q363" i="39"/>
  <c r="AO343" i="39"/>
  <c r="R353" i="39"/>
  <c r="AA383" i="39"/>
  <c r="V313" i="39"/>
  <c r="V363" i="39"/>
  <c r="AM333" i="39"/>
  <c r="Z313" i="39"/>
  <c r="X363" i="39"/>
  <c r="AB313" i="39"/>
  <c r="Y363" i="39"/>
  <c r="AA353" i="39"/>
  <c r="AQ383" i="39"/>
  <c r="AL373" i="39"/>
  <c r="AH383" i="39"/>
  <c r="AB353" i="39"/>
  <c r="AD353" i="39"/>
  <c r="AH73" i="39"/>
  <c r="AF73" i="39"/>
  <c r="U73" i="39"/>
  <c r="AD73" i="39"/>
  <c r="AN73" i="39"/>
  <c r="AR173" i="39"/>
  <c r="AO173" i="39"/>
  <c r="AA173" i="39"/>
  <c r="Z173" i="39"/>
  <c r="U173" i="39"/>
  <c r="AI173" i="39"/>
  <c r="AE173" i="39"/>
  <c r="AK173" i="39"/>
  <c r="T273" i="39"/>
  <c r="AF273" i="39"/>
  <c r="R273" i="39"/>
  <c r="Y273" i="39"/>
  <c r="AL83" i="39"/>
  <c r="AO83" i="39"/>
  <c r="AP83" i="39"/>
  <c r="Y83" i="39"/>
  <c r="AG83" i="39"/>
  <c r="AB83" i="39"/>
  <c r="AH83" i="39"/>
  <c r="Q183" i="39"/>
  <c r="AJ183" i="39"/>
  <c r="AR183" i="39"/>
  <c r="AP183" i="39"/>
  <c r="AN183" i="39"/>
  <c r="AN283" i="39"/>
  <c r="AD283" i="39"/>
  <c r="AI283" i="39"/>
  <c r="AB283" i="39"/>
  <c r="AM283" i="39"/>
  <c r="R283" i="39"/>
  <c r="AI323" i="39"/>
  <c r="Q313" i="39"/>
  <c r="AJ353" i="39"/>
  <c r="AM323" i="39"/>
  <c r="AB343" i="39"/>
  <c r="X373" i="39"/>
  <c r="T313" i="39"/>
  <c r="U363" i="39"/>
  <c r="AK383" i="39"/>
  <c r="AP353" i="39"/>
  <c r="R363" i="39"/>
  <c r="AF343" i="39"/>
  <c r="AA373" i="39"/>
  <c r="AE343" i="39"/>
  <c r="AB383" i="39"/>
  <c r="T323" i="39"/>
  <c r="AC383" i="39"/>
  <c r="AL323" i="39"/>
  <c r="V333" i="39"/>
  <c r="AQ373" i="39"/>
  <c r="AD383" i="39"/>
  <c r="S313" i="39"/>
  <c r="AG343" i="39"/>
  <c r="AB373" i="39"/>
  <c r="R343" i="39"/>
  <c r="AO363" i="39"/>
  <c r="Q373" i="39"/>
  <c r="AH353" i="39"/>
  <c r="AJ343" i="39"/>
  <c r="AD373" i="39"/>
  <c r="R333" i="39"/>
  <c r="AP373" i="39"/>
  <c r="R383" i="39"/>
  <c r="AL343" i="39"/>
  <c r="AF373" i="39"/>
  <c r="T383" i="39"/>
  <c r="X343" i="39"/>
  <c r="U373" i="39"/>
  <c r="S373" i="39"/>
  <c r="AB333" i="39"/>
  <c r="AC333" i="39"/>
  <c r="W383" i="39"/>
  <c r="AI313" i="39"/>
  <c r="AH363" i="39"/>
  <c r="S333" i="39"/>
  <c r="AG323" i="39"/>
  <c r="Y373" i="39"/>
  <c r="AL363" i="39"/>
  <c r="X313" i="39"/>
  <c r="W363" i="39"/>
  <c r="AN333" i="39"/>
  <c r="Z333" i="39"/>
  <c r="AA343" i="39"/>
  <c r="X383" i="39"/>
  <c r="AK343" i="39"/>
  <c r="Z383" i="39"/>
  <c r="V323" i="39"/>
  <c r="Z373" i="39"/>
  <c r="AL333" i="39"/>
  <c r="X433" i="39"/>
  <c r="AN453" i="39"/>
  <c r="AF483" i="39"/>
  <c r="AN423" i="39"/>
  <c r="AB463" i="39"/>
  <c r="AR493" i="39"/>
  <c r="AK413" i="39"/>
  <c r="AC443" i="39"/>
  <c r="U473" i="39"/>
  <c r="AK493" i="39"/>
  <c r="X423" i="39"/>
  <c r="AJ453" i="39"/>
  <c r="AB493" i="39"/>
  <c r="Y413" i="39"/>
  <c r="AO433" i="39"/>
  <c r="Q443" i="39"/>
  <c r="AG463" i="39"/>
  <c r="Y493" i="39"/>
  <c r="W443" i="39"/>
  <c r="AE493" i="39"/>
  <c r="Z453" i="39"/>
  <c r="AH503" i="39"/>
  <c r="AQ473" i="39"/>
  <c r="S483" i="39"/>
  <c r="V503" i="39"/>
  <c r="S413" i="39"/>
  <c r="AF413" i="39"/>
  <c r="AR443" i="39"/>
  <c r="T453" i="39"/>
  <c r="AJ483" i="39"/>
  <c r="AC413" i="39"/>
  <c r="U443" i="39"/>
  <c r="AK463" i="39"/>
  <c r="AC493" i="39"/>
  <c r="W433" i="39"/>
  <c r="AE483" i="39"/>
  <c r="Z443" i="39"/>
  <c r="AH493" i="39"/>
  <c r="AA433" i="39"/>
  <c r="AD453" i="39"/>
  <c r="AG493" i="39"/>
  <c r="W493" i="39"/>
  <c r="AP483" i="39"/>
  <c r="R493" i="39"/>
  <c r="V493" i="39"/>
  <c r="AN483" i="39"/>
  <c r="AO443" i="39"/>
  <c r="Q453" i="39"/>
  <c r="AM443" i="39"/>
  <c r="AH443" i="39"/>
  <c r="AD433" i="39"/>
  <c r="AD503" i="39"/>
  <c r="AQ423" i="39"/>
  <c r="T473" i="39"/>
  <c r="Q413" i="39"/>
  <c r="AG433" i="39"/>
  <c r="Z433" i="39"/>
  <c r="AO503" i="39"/>
  <c r="AE423" i="39"/>
  <c r="AP443" i="39"/>
  <c r="R453" i="39"/>
  <c r="S423" i="39"/>
  <c r="AQ443" i="39"/>
  <c r="AD463" i="39"/>
  <c r="AI493" i="39"/>
  <c r="AD443" i="39"/>
  <c r="AH483" i="39"/>
  <c r="AQ433" i="39"/>
  <c r="AL473" i="39"/>
  <c r="AQ463" i="39"/>
  <c r="AQ503" i="39"/>
  <c r="Q93" i="39"/>
  <c r="U93" i="39"/>
  <c r="AA93" i="39"/>
  <c r="T93" i="39"/>
  <c r="AC93" i="39"/>
  <c r="AR193" i="39"/>
  <c r="AC193" i="39"/>
  <c r="AL193" i="39"/>
  <c r="AM193" i="39"/>
  <c r="AA193" i="39"/>
  <c r="X193" i="39"/>
  <c r="AO193" i="39"/>
  <c r="AM293" i="39"/>
  <c r="AC293" i="39"/>
  <c r="U293" i="39"/>
  <c r="AD293" i="39"/>
  <c r="Y293" i="39"/>
  <c r="AG293" i="39"/>
  <c r="AB393" i="39"/>
  <c r="S393" i="39"/>
  <c r="AJ393" i="39"/>
  <c r="AR393" i="39"/>
  <c r="AG393" i="39"/>
  <c r="AO393" i="39"/>
  <c r="V393" i="39"/>
  <c r="R393" i="39"/>
  <c r="AM103" i="39"/>
  <c r="Q103" i="39"/>
  <c r="AI103" i="39"/>
  <c r="AK103" i="39"/>
  <c r="S103" i="39"/>
  <c r="AP103" i="39"/>
  <c r="AI203" i="39"/>
  <c r="Q203" i="39"/>
  <c r="X303" i="39"/>
  <c r="AF303" i="39"/>
  <c r="AL303" i="39"/>
  <c r="Q303" i="39"/>
  <c r="V303" i="39"/>
  <c r="AG303" i="39"/>
  <c r="T303" i="39"/>
  <c r="AF403" i="39"/>
  <c r="T403" i="39"/>
  <c r="AR403" i="39"/>
  <c r="AJ403" i="39"/>
  <c r="Z403" i="39"/>
  <c r="R403" i="39"/>
  <c r="AN403" i="39"/>
  <c r="S403" i="39"/>
  <c r="X413" i="39"/>
  <c r="AN433" i="39"/>
  <c r="AF463" i="39"/>
  <c r="X493" i="39"/>
  <c r="AJ433" i="39"/>
  <c r="AB473" i="39"/>
  <c r="X503" i="39"/>
  <c r="AC423" i="39"/>
  <c r="U453" i="39"/>
  <c r="AK473" i="39"/>
  <c r="AC503" i="39"/>
  <c r="AR423" i="39"/>
  <c r="T433" i="39"/>
  <c r="AJ463" i="39"/>
  <c r="AO413" i="39"/>
  <c r="Q423" i="39"/>
  <c r="AG443" i="39"/>
  <c r="Y473" i="39"/>
  <c r="AO493" i="39"/>
  <c r="Q503" i="39"/>
  <c r="AE453" i="39"/>
  <c r="AM503" i="39"/>
  <c r="Z413" i="39"/>
  <c r="AH463" i="39"/>
  <c r="AI503" i="39"/>
  <c r="V423" i="39"/>
  <c r="AB423" i="39"/>
  <c r="AR453" i="39"/>
  <c r="T463" i="39"/>
  <c r="AF493" i="39"/>
  <c r="U423" i="39"/>
  <c r="AK443" i="39"/>
  <c r="AC473" i="39"/>
  <c r="U503" i="39"/>
  <c r="AE443" i="39"/>
  <c r="AM493" i="39"/>
  <c r="AH453" i="39"/>
  <c r="AP503" i="39"/>
  <c r="AQ453" i="39"/>
  <c r="S463" i="39"/>
  <c r="V483" i="39"/>
  <c r="AB443" i="39"/>
  <c r="AJ503" i="39"/>
  <c r="AG413" i="39"/>
  <c r="W413" i="39"/>
  <c r="R413" i="39"/>
  <c r="AQ493" i="39"/>
  <c r="AL463" i="39"/>
  <c r="AA503" i="39"/>
  <c r="AJ413" i="39"/>
  <c r="AG473" i="39"/>
  <c r="AE473" i="39"/>
  <c r="Z473" i="39"/>
  <c r="AI463" i="39"/>
  <c r="V453" i="39"/>
  <c r="AA483" i="39"/>
  <c r="AD483" i="39"/>
  <c r="Q493" i="39"/>
  <c r="AM483" i="39"/>
  <c r="AA493" i="39"/>
  <c r="V463" i="39"/>
  <c r="AJ493" i="39"/>
  <c r="AO423" i="39"/>
  <c r="Q433" i="39"/>
  <c r="W453" i="39"/>
  <c r="AH473" i="39"/>
  <c r="AD493" i="39"/>
  <c r="S453" i="39"/>
  <c r="V413" i="39"/>
  <c r="AA443" i="39"/>
  <c r="AL413" i="39"/>
  <c r="T503" i="39"/>
  <c r="W463" i="39"/>
  <c r="AP453" i="39"/>
  <c r="S443" i="39"/>
  <c r="V473" i="39"/>
  <c r="S473" i="39"/>
  <c r="AG93" i="39"/>
  <c r="AD93" i="39"/>
  <c r="AQ93" i="39"/>
  <c r="AF93" i="39"/>
  <c r="AE93" i="39"/>
  <c r="Q193" i="39"/>
  <c r="AF193" i="39"/>
  <c r="AP193" i="39"/>
  <c r="AN193" i="39"/>
  <c r="Q293" i="39"/>
  <c r="R293" i="39"/>
  <c r="AB293" i="39"/>
  <c r="AH293" i="39"/>
  <c r="AL293" i="39"/>
  <c r="AI393" i="39"/>
  <c r="U393" i="39"/>
  <c r="AH393" i="39"/>
  <c r="AK393" i="39"/>
  <c r="AN393" i="39"/>
  <c r="AE393" i="39"/>
  <c r="T393" i="39"/>
  <c r="AA393" i="39"/>
  <c r="AD103" i="39"/>
  <c r="AO103" i="39"/>
  <c r="R103" i="39"/>
  <c r="T103" i="39"/>
  <c r="V103" i="39"/>
  <c r="Y103" i="39"/>
  <c r="AQ103" i="39"/>
  <c r="Z103" i="39"/>
  <c r="AN203" i="39"/>
  <c r="AG203" i="39"/>
  <c r="U203" i="39"/>
  <c r="AC203" i="39"/>
  <c r="V203" i="39"/>
  <c r="AK203" i="39"/>
  <c r="AD203" i="39"/>
  <c r="AE203" i="39"/>
  <c r="X203" i="39"/>
  <c r="AJ203" i="39"/>
  <c r="Y303" i="39"/>
  <c r="AO303" i="39"/>
  <c r="AC303" i="39"/>
  <c r="AQ303" i="39"/>
  <c r="X403" i="39"/>
  <c r="AG403" i="39"/>
  <c r="V403" i="39"/>
  <c r="AH403" i="39"/>
  <c r="AO403" i="39"/>
  <c r="AB403" i="39"/>
  <c r="AC403" i="39"/>
  <c r="Q403" i="39"/>
  <c r="AN413" i="39"/>
  <c r="AF443" i="39"/>
  <c r="X473" i="39"/>
  <c r="AN493" i="39"/>
  <c r="T413" i="39"/>
  <c r="AJ443" i="39"/>
  <c r="X483" i="39"/>
  <c r="AN503" i="39"/>
  <c r="U433" i="39"/>
  <c r="AK453" i="39"/>
  <c r="AC483" i="39"/>
  <c r="AR433" i="39"/>
  <c r="T443" i="39"/>
  <c r="AF473" i="39"/>
  <c r="AB503" i="39"/>
  <c r="AG423" i="39"/>
  <c r="Y453" i="39"/>
  <c r="AO473" i="39"/>
  <c r="Q483" i="39"/>
  <c r="AG503" i="39"/>
  <c r="AE413" i="39"/>
  <c r="AM463" i="39"/>
  <c r="AH423" i="39"/>
  <c r="AP473" i="39"/>
  <c r="R483" i="39"/>
  <c r="AI423" i="39"/>
  <c r="AL443" i="39"/>
  <c r="AB433" i="39"/>
  <c r="AN463" i="39"/>
  <c r="AK423" i="39"/>
  <c r="AC453" i="39"/>
  <c r="U483" i="39"/>
  <c r="AK503" i="39"/>
  <c r="AM453" i="39"/>
  <c r="AH413" i="39"/>
  <c r="AP463" i="39"/>
  <c r="R473" i="39"/>
  <c r="AI483" i="39"/>
  <c r="AL503" i="39"/>
  <c r="AI473" i="39"/>
  <c r="T483" i="39"/>
  <c r="Y443" i="39"/>
  <c r="AM433" i="39"/>
  <c r="AH433" i="39"/>
  <c r="AI443" i="39"/>
  <c r="AD413" i="39"/>
  <c r="AB453" i="39"/>
  <c r="Y503" i="39"/>
  <c r="W503" i="39"/>
  <c r="AP493" i="39"/>
  <c r="R503" i="39"/>
  <c r="AA413" i="39"/>
  <c r="S433" i="39"/>
  <c r="AD423" i="39"/>
  <c r="AJ423" i="39"/>
  <c r="AG453" i="39"/>
  <c r="AM473" i="39"/>
  <c r="Z503" i="39"/>
  <c r="AQ413" i="39"/>
  <c r="V443" i="39"/>
  <c r="AL453" i="39"/>
  <c r="V433" i="39"/>
  <c r="AF433" i="39"/>
  <c r="AI413" i="39"/>
  <c r="V93" i="39"/>
  <c r="S93" i="39"/>
  <c r="X93" i="39"/>
  <c r="Z93" i="39"/>
  <c r="W93" i="39"/>
  <c r="AB93" i="39"/>
  <c r="AJ93" i="39"/>
  <c r="AH93" i="39"/>
  <c r="S193" i="39"/>
  <c r="AI193" i="39"/>
  <c r="Z193" i="39"/>
  <c r="T193" i="39"/>
  <c r="AJ193" i="39"/>
  <c r="AQ293" i="39"/>
  <c r="AJ293" i="39"/>
  <c r="AF293" i="39"/>
  <c r="Z293" i="39"/>
  <c r="AO293" i="39"/>
  <c r="AA293" i="39"/>
  <c r="AR293" i="39"/>
  <c r="AP293" i="39"/>
  <c r="AC393" i="39"/>
  <c r="AD393" i="39"/>
  <c r="AQ393" i="39"/>
  <c r="AP393" i="39"/>
  <c r="X393" i="39"/>
  <c r="AM393" i="39"/>
  <c r="Z393" i="39"/>
  <c r="AF103" i="39"/>
  <c r="U103" i="39"/>
  <c r="AH103" i="39"/>
  <c r="AJ103" i="39"/>
  <c r="AC103" i="39"/>
  <c r="AL103" i="39"/>
  <c r="X103" i="39"/>
  <c r="AG103" i="39"/>
  <c r="Z203" i="39"/>
  <c r="AR203" i="39"/>
  <c r="Y203" i="39"/>
  <c r="S303" i="39"/>
  <c r="AR303" i="39"/>
  <c r="AJ303" i="39"/>
  <c r="R303" i="39"/>
  <c r="AK303" i="39"/>
  <c r="AA303" i="39"/>
  <c r="U303" i="39"/>
  <c r="AN303" i="39"/>
  <c r="AE403" i="39"/>
  <c r="AD403" i="39"/>
  <c r="AM403" i="39"/>
  <c r="AA403" i="39"/>
  <c r="AI403" i="39"/>
  <c r="AQ403" i="39"/>
  <c r="AF423" i="39"/>
  <c r="X453" i="39"/>
  <c r="AN473" i="39"/>
  <c r="AR413" i="39"/>
  <c r="T423" i="39"/>
  <c r="AF453" i="39"/>
  <c r="AR483" i="39"/>
  <c r="T493" i="39"/>
  <c r="U413" i="39"/>
  <c r="AK433" i="39"/>
  <c r="AC463" i="39"/>
  <c r="U493" i="39"/>
  <c r="AB413" i="39"/>
  <c r="AN443" i="39"/>
  <c r="AB483" i="39"/>
  <c r="AR503" i="39"/>
  <c r="Y433" i="39"/>
  <c r="AO453" i="39"/>
  <c r="Q463" i="39"/>
  <c r="AG483" i="39"/>
  <c r="AM423" i="39"/>
  <c r="W483" i="39"/>
  <c r="AP433" i="39"/>
  <c r="R443" i="39"/>
  <c r="Z493" i="39"/>
  <c r="AA453" i="39"/>
  <c r="AD473" i="39"/>
  <c r="AA463" i="39"/>
  <c r="X443" i="39"/>
  <c r="AJ473" i="39"/>
  <c r="AF503" i="39"/>
  <c r="AC433" i="39"/>
  <c r="U463" i="39"/>
  <c r="AK483" i="39"/>
  <c r="AM413" i="39"/>
  <c r="W473" i="39"/>
  <c r="AP423" i="39"/>
  <c r="R433" i="39"/>
  <c r="Z483" i="39"/>
  <c r="AL423" i="39"/>
  <c r="AA423" i="39"/>
  <c r="AR473" i="39"/>
  <c r="AO463" i="39"/>
  <c r="Q473" i="39"/>
  <c r="AE463" i="39"/>
  <c r="Z463" i="39"/>
  <c r="S503" i="39"/>
  <c r="AL433" i="39"/>
  <c r="Y423" i="39"/>
  <c r="W423" i="39"/>
  <c r="AP413" i="39"/>
  <c r="R423" i="39"/>
  <c r="AL483" i="39"/>
  <c r="AI433" i="39"/>
  <c r="Y463" i="39"/>
  <c r="AQ483" i="39"/>
  <c r="X463" i="39"/>
  <c r="Y483" i="39"/>
  <c r="AE503" i="39"/>
  <c r="Z423" i="39"/>
  <c r="AA473" i="39"/>
  <c r="AR463" i="39"/>
  <c r="AO483" i="39"/>
  <c r="AE433" i="39"/>
  <c r="R463" i="39"/>
  <c r="S493" i="39"/>
  <c r="AI453" i="39"/>
  <c r="AL493" i="39"/>
  <c r="AL93" i="39"/>
  <c r="AI93" i="39"/>
  <c r="AN93" i="39"/>
  <c r="AP93" i="39"/>
  <c r="AM93" i="39"/>
  <c r="AR93" i="39"/>
  <c r="AK93" i="39"/>
  <c r="AO93" i="39"/>
  <c r="R93" i="39"/>
  <c r="Y93" i="39"/>
  <c r="AQ193" i="39"/>
  <c r="U193" i="39"/>
  <c r="V193" i="39"/>
  <c r="W193" i="39"/>
  <c r="AK193" i="39"/>
  <c r="AD193" i="39"/>
  <c r="AH193" i="39"/>
  <c r="AG193" i="39"/>
  <c r="AE193" i="39"/>
  <c r="AB193" i="39"/>
  <c r="R193" i="39"/>
  <c r="Y193" i="39"/>
  <c r="AE293" i="39"/>
  <c r="X293" i="39"/>
  <c r="W293" i="39"/>
  <c r="AN293" i="39"/>
  <c r="AK293" i="39"/>
  <c r="AI293" i="39"/>
  <c r="V293" i="39"/>
  <c r="T293" i="39"/>
  <c r="S293" i="39"/>
  <c r="Y393" i="39"/>
  <c r="AL393" i="39"/>
  <c r="W393" i="39"/>
  <c r="AF393" i="39"/>
  <c r="Q393" i="39"/>
  <c r="AA103" i="39"/>
  <c r="AE103" i="39"/>
  <c r="W103" i="39"/>
  <c r="AN103" i="39"/>
  <c r="AB103" i="39"/>
  <c r="AR103" i="39"/>
  <c r="AO203" i="39"/>
  <c r="AH203" i="39"/>
  <c r="S203" i="39"/>
  <c r="AM203" i="39"/>
  <c r="T203" i="39"/>
  <c r="AA203" i="39"/>
  <c r="AF203" i="39"/>
  <c r="AQ203" i="39"/>
  <c r="R203" i="39"/>
  <c r="AB203" i="39"/>
  <c r="AL203" i="39"/>
  <c r="W203" i="39"/>
  <c r="AP203" i="39"/>
  <c r="AD303" i="39"/>
  <c r="AI303" i="39"/>
  <c r="Z303" i="39"/>
  <c r="W303" i="39"/>
  <c r="AB303" i="39"/>
  <c r="AP303" i="39"/>
  <c r="AM303" i="39"/>
  <c r="AE303" i="39"/>
  <c r="AH303" i="39"/>
  <c r="W403" i="39"/>
  <c r="Y403" i="39"/>
  <c r="U403" i="39"/>
  <c r="AP403" i="39"/>
  <c r="AK403" i="39"/>
  <c r="AL403" i="39"/>
  <c r="X683" i="39"/>
  <c r="V644" i="39"/>
  <c r="AF663" i="39"/>
  <c r="AR684" i="39"/>
  <c r="AL653" i="39"/>
  <c r="W703" i="39"/>
  <c r="AQ684" i="39"/>
  <c r="AM673" i="39"/>
  <c r="W683" i="39"/>
  <c r="AQ664" i="39"/>
  <c r="U644" i="39"/>
  <c r="S704" i="39"/>
  <c r="AO633" i="39"/>
  <c r="AB704" i="39"/>
  <c r="Z613" i="39"/>
  <c r="X673" i="39"/>
  <c r="V624" i="39"/>
  <c r="Z653" i="39"/>
  <c r="AF664" i="39"/>
  <c r="AB703" i="39"/>
  <c r="AO704" i="39"/>
  <c r="AJ654" i="39"/>
  <c r="AH623" i="39"/>
  <c r="Y633" i="39"/>
  <c r="AB673" i="39"/>
  <c r="X664" i="39"/>
  <c r="AH633" i="39"/>
  <c r="AD624" i="39"/>
  <c r="S683" i="39"/>
  <c r="AM664" i="39"/>
  <c r="AO643" i="39"/>
  <c r="AD693" i="39"/>
  <c r="Z684" i="39"/>
  <c r="AC704" i="39"/>
  <c r="Y663" i="39"/>
  <c r="U654" i="39"/>
  <c r="AC613" i="39"/>
  <c r="X643" i="39"/>
  <c r="T634" i="39"/>
  <c r="AR624" i="39"/>
  <c r="S633" i="39"/>
  <c r="AQ623" i="39"/>
  <c r="AM614" i="39"/>
  <c r="AJ673" i="39"/>
  <c r="Z643" i="39"/>
  <c r="AE654" i="39"/>
  <c r="AK703" i="39"/>
  <c r="AG694" i="39"/>
  <c r="Y614" i="39"/>
  <c r="AF673" i="39"/>
  <c r="AL624" i="39"/>
  <c r="AI704" i="39"/>
  <c r="AO613" i="39"/>
  <c r="T673" i="39"/>
  <c r="AR663" i="39"/>
  <c r="AN654" i="39"/>
  <c r="R633" i="39"/>
  <c r="AP623" i="39"/>
  <c r="AL614" i="39"/>
  <c r="AA693" i="39"/>
  <c r="R683" i="39"/>
  <c r="AP673" i="39"/>
  <c r="AL664" i="39"/>
  <c r="AL643" i="39"/>
  <c r="AH634" i="39"/>
  <c r="U703" i="39"/>
  <c r="Q694" i="39"/>
  <c r="AO684" i="39"/>
  <c r="AJ623" i="39"/>
  <c r="AF614" i="39"/>
  <c r="AE613" i="39"/>
  <c r="AJ703" i="39"/>
  <c r="AF694" i="39"/>
  <c r="V653" i="39"/>
  <c r="AI703" i="39"/>
  <c r="S673" i="39"/>
  <c r="AM654" i="39"/>
  <c r="AO623" i="39"/>
  <c r="AD673" i="39"/>
  <c r="Z664" i="39"/>
  <c r="AL633" i="39"/>
  <c r="AH624" i="39"/>
  <c r="AG693" i="39"/>
  <c r="AC684" i="39"/>
  <c r="AR644" i="39"/>
  <c r="S613" i="39"/>
  <c r="AE704" i="39"/>
  <c r="AA663" i="39"/>
  <c r="W654" i="39"/>
  <c r="AG613" i="39"/>
  <c r="AH704" i="39"/>
  <c r="V693" i="39"/>
  <c r="R684" i="39"/>
  <c r="AP674" i="39"/>
  <c r="AD663" i="39"/>
  <c r="Z654" i="39"/>
  <c r="AL613" i="39"/>
  <c r="U704" i="39"/>
  <c r="AG683" i="39"/>
  <c r="AC674" i="39"/>
  <c r="Q663" i="39"/>
  <c r="AM653" i="39"/>
  <c r="AI644" i="39"/>
  <c r="AN633" i="39"/>
  <c r="AJ624" i="39"/>
  <c r="X613" i="39"/>
  <c r="S643" i="39"/>
  <c r="AQ633" i="39"/>
  <c r="AM624" i="39"/>
  <c r="AA613" i="39"/>
  <c r="AD704" i="39"/>
  <c r="R693" i="39"/>
  <c r="AP683" i="39"/>
  <c r="AL674" i="39"/>
  <c r="Z663" i="39"/>
  <c r="V654" i="39"/>
  <c r="AD613" i="39"/>
  <c r="AC703" i="39"/>
  <c r="Y694" i="39"/>
  <c r="AK673" i="39"/>
  <c r="AG664" i="39"/>
  <c r="AC643" i="39"/>
  <c r="Y634" i="39"/>
  <c r="AJ653" i="39"/>
  <c r="AF644" i="39"/>
  <c r="T633" i="39"/>
  <c r="AR623" i="39"/>
  <c r="AN614" i="39"/>
  <c r="S644" i="39"/>
  <c r="AQ634" i="39"/>
  <c r="AE623" i="39"/>
  <c r="AA614" i="39"/>
  <c r="Z593" i="39"/>
  <c r="AL604" i="39"/>
  <c r="AD574" i="39"/>
  <c r="S513" i="39"/>
  <c r="AC554" i="39"/>
  <c r="AA523" i="39"/>
  <c r="Z563" i="39"/>
  <c r="AP514" i="39"/>
  <c r="U573" i="39"/>
  <c r="AF594" i="39"/>
  <c r="X584" i="39"/>
  <c r="AE553" i="39"/>
  <c r="AH563" i="39"/>
  <c r="AP534" i="39"/>
  <c r="R583" i="39"/>
  <c r="AO573" i="39"/>
  <c r="Z583" i="39"/>
  <c r="V574" i="39"/>
  <c r="AG573" i="39"/>
  <c r="AL593" i="39"/>
  <c r="AH584" i="39"/>
  <c r="U563" i="39"/>
  <c r="Q554" i="39"/>
  <c r="AI523" i="39"/>
  <c r="X603" i="39"/>
  <c r="T594" i="39"/>
  <c r="AR584" i="39"/>
  <c r="AI573" i="39"/>
  <c r="AE564" i="39"/>
  <c r="AI544" i="39"/>
  <c r="AG544" i="39"/>
  <c r="R524" i="39"/>
  <c r="W534" i="39"/>
  <c r="AH594" i="39"/>
  <c r="AI543" i="39"/>
  <c r="AQ604" i="39"/>
  <c r="AO543" i="39"/>
  <c r="AK534" i="39"/>
  <c r="U604" i="39"/>
  <c r="AI533" i="39"/>
  <c r="Z603" i="39"/>
  <c r="V594" i="39"/>
  <c r="AO563" i="39"/>
  <c r="AP604" i="39"/>
  <c r="R534" i="39"/>
  <c r="AC583" i="39"/>
  <c r="Y574" i="39"/>
  <c r="X604" i="39"/>
  <c r="T563" i="39"/>
  <c r="AR553" i="39"/>
  <c r="AH523" i="39"/>
  <c r="AD514" i="39"/>
  <c r="AM583" i="39"/>
  <c r="AI574" i="39"/>
  <c r="AC544" i="39"/>
  <c r="T543" i="39"/>
  <c r="AR533" i="39"/>
  <c r="AN524" i="39"/>
  <c r="AG553" i="39"/>
  <c r="AR604" i="39"/>
  <c r="AN563" i="39"/>
  <c r="AJ554" i="39"/>
  <c r="Z543" i="39"/>
  <c r="V534" i="39"/>
  <c r="AI593" i="39"/>
  <c r="AE584" i="39"/>
  <c r="AC523" i="39"/>
  <c r="Y514" i="39"/>
  <c r="Q593" i="39"/>
  <c r="AO583" i="39"/>
  <c r="AK574" i="39"/>
  <c r="AD603" i="39"/>
  <c r="Z594" i="39"/>
  <c r="V553" i="39"/>
  <c r="U583" i="39"/>
  <c r="Q574" i="39"/>
  <c r="AO564" i="39"/>
  <c r="AF603" i="39"/>
  <c r="AB594" i="39"/>
  <c r="AN573" i="39"/>
  <c r="AJ564" i="39"/>
  <c r="X553" i="39"/>
  <c r="R513" i="39"/>
  <c r="AI603" i="39"/>
  <c r="AE594" i="39"/>
  <c r="S583" i="39"/>
  <c r="AQ573" i="39"/>
  <c r="AM564" i="39"/>
  <c r="AA553" i="39"/>
  <c r="W513" i="39"/>
  <c r="Y544" i="39"/>
  <c r="AK523" i="39"/>
  <c r="AG514" i="39"/>
  <c r="T544" i="39"/>
  <c r="AR534" i="39"/>
  <c r="AF523" i="39"/>
  <c r="AB514" i="39"/>
  <c r="V603" i="39"/>
  <c r="R594" i="39"/>
  <c r="AP584" i="39"/>
  <c r="AG604" i="39"/>
  <c r="AC563" i="39"/>
  <c r="Y554" i="39"/>
  <c r="AA533" i="39"/>
  <c r="W524" i="39"/>
  <c r="AB603" i="39"/>
  <c r="X594" i="39"/>
  <c r="AJ573" i="39"/>
  <c r="AF564" i="39"/>
  <c r="T553" i="39"/>
  <c r="AL544" i="39"/>
  <c r="AE603" i="39"/>
  <c r="AA594" i="39"/>
  <c r="AM573" i="39"/>
  <c r="AI564" i="39"/>
  <c r="W553" i="39"/>
  <c r="AQ544" i="39"/>
  <c r="AK544" i="39"/>
  <c r="Y533" i="39"/>
  <c r="U524" i="39"/>
  <c r="AF544" i="39"/>
  <c r="T533" i="39"/>
  <c r="AR523" i="39"/>
  <c r="AN514" i="39"/>
  <c r="AB544" i="39"/>
  <c r="AN523" i="39"/>
  <c r="AJ514" i="39"/>
  <c r="AF693" i="39"/>
  <c r="AJ704" i="39"/>
  <c r="AP613" i="39"/>
  <c r="T674" i="39"/>
  <c r="AB654" i="39"/>
  <c r="Z633" i="39"/>
  <c r="T704" i="39"/>
  <c r="AE673" i="39"/>
  <c r="AK624" i="39"/>
  <c r="AA694" i="39"/>
  <c r="T664" i="39"/>
  <c r="AM703" i="39"/>
  <c r="AA674" i="39"/>
  <c r="AN674" i="39"/>
  <c r="AH613" i="39"/>
  <c r="AA683" i="39"/>
  <c r="AA644" i="39"/>
  <c r="AC693" i="39"/>
  <c r="Y684" i="39"/>
  <c r="Q674" i="39"/>
  <c r="AO664" i="39"/>
  <c r="Q644" i="39"/>
  <c r="AR653" i="39"/>
  <c r="AJ643" i="39"/>
  <c r="AF634" i="39"/>
  <c r="AM643" i="39"/>
  <c r="AE633" i="39"/>
  <c r="AA624" i="39"/>
  <c r="AR704" i="39"/>
  <c r="AD614" i="39"/>
  <c r="X693" i="39"/>
  <c r="AR674" i="39"/>
  <c r="AN683" i="39"/>
  <c r="AN693" i="39"/>
  <c r="AQ704" i="39"/>
  <c r="AC614" i="39"/>
  <c r="AM693" i="39"/>
  <c r="AI684" i="39"/>
  <c r="X704" i="39"/>
  <c r="T663" i="39"/>
  <c r="AQ653" i="39"/>
  <c r="R613" i="39"/>
  <c r="AI693" i="39"/>
  <c r="S663" i="39"/>
  <c r="V683" i="39"/>
  <c r="R674" i="39"/>
  <c r="AP664" i="39"/>
  <c r="R644" i="39"/>
  <c r="AP634" i="39"/>
  <c r="Y703" i="39"/>
  <c r="U694" i="39"/>
  <c r="AN623" i="39"/>
  <c r="AJ614" i="39"/>
  <c r="AI613" i="39"/>
  <c r="AR683" i="39"/>
  <c r="W674" i="39"/>
  <c r="AI663" i="39"/>
  <c r="V704" i="39"/>
  <c r="AD633" i="39"/>
  <c r="U683" i="39"/>
  <c r="AJ694" i="39"/>
  <c r="AJ664" i="39"/>
  <c r="AH643" i="39"/>
  <c r="AB674" i="39"/>
  <c r="AA704" i="39"/>
  <c r="Y613" i="39"/>
  <c r="W693" i="39"/>
  <c r="S684" i="39"/>
  <c r="AQ674" i="39"/>
  <c r="AR703" i="39"/>
  <c r="AN694" i="39"/>
  <c r="AG653" i="39"/>
  <c r="AQ703" i="39"/>
  <c r="AA673" i="39"/>
  <c r="AC624" i="39"/>
  <c r="AL704" i="39"/>
  <c r="AH663" i="39"/>
  <c r="AD654" i="39"/>
  <c r="V623" i="39"/>
  <c r="R614" i="39"/>
  <c r="AK683" i="39"/>
  <c r="AG674" i="39"/>
  <c r="AO644" i="39"/>
  <c r="AB613" i="39"/>
  <c r="AB693" i="39"/>
  <c r="X684" i="39"/>
  <c r="AI683" i="39"/>
  <c r="U653" i="39"/>
  <c r="AL644" i="39"/>
  <c r="Q633" i="39"/>
  <c r="Z704" i="39"/>
  <c r="V663" i="39"/>
  <c r="R654" i="39"/>
  <c r="V613" i="39"/>
  <c r="Y683" i="39"/>
  <c r="U674" i="39"/>
  <c r="Y644" i="39"/>
  <c r="AN643" i="39"/>
  <c r="AJ634" i="39"/>
  <c r="AQ643" i="39"/>
  <c r="AM634" i="39"/>
  <c r="AA703" i="39"/>
  <c r="W694" i="39"/>
  <c r="R704" i="39"/>
  <c r="AP694" i="39"/>
  <c r="AD683" i="39"/>
  <c r="Z674" i="39"/>
  <c r="AI653" i="39"/>
  <c r="AE644" i="39"/>
  <c r="AG703" i="39"/>
  <c r="AC694" i="39"/>
  <c r="Q683" i="39"/>
  <c r="AO673" i="39"/>
  <c r="AK664" i="39"/>
  <c r="R653" i="39"/>
  <c r="AK643" i="39"/>
  <c r="AG634" i="39"/>
  <c r="AN653" i="39"/>
  <c r="AJ644" i="39"/>
  <c r="X633" i="39"/>
  <c r="T624" i="39"/>
  <c r="AR614" i="39"/>
  <c r="AA633" i="39"/>
  <c r="W624" i="39"/>
  <c r="AP703" i="39"/>
  <c r="AL694" i="39"/>
  <c r="Z683" i="39"/>
  <c r="V674" i="39"/>
  <c r="AD653" i="39"/>
  <c r="Z644" i="39"/>
  <c r="AK693" i="39"/>
  <c r="AG684" i="39"/>
  <c r="U673" i="39"/>
  <c r="Q664" i="39"/>
  <c r="AO654" i="39"/>
  <c r="U633" i="39"/>
  <c r="Q624" i="39"/>
  <c r="AO614" i="39"/>
  <c r="T653" i="39"/>
  <c r="AR643" i="39"/>
  <c r="AN634" i="39"/>
  <c r="AB623" i="39"/>
  <c r="X614" i="39"/>
  <c r="AE643" i="39"/>
  <c r="AA634" i="39"/>
  <c r="AM613" i="39"/>
  <c r="Z573" i="39"/>
  <c r="R544" i="39"/>
  <c r="Q563" i="39"/>
  <c r="AG603" i="39"/>
  <c r="Y593" i="39"/>
  <c r="Q603" i="39"/>
  <c r="W514" i="39"/>
  <c r="AP583" i="39"/>
  <c r="V554" i="39"/>
  <c r="R593" i="39"/>
  <c r="T583" i="39"/>
  <c r="AR573" i="39"/>
  <c r="AJ563" i="39"/>
  <c r="R543" i="39"/>
  <c r="AJ523" i="39"/>
  <c r="AD554" i="39"/>
  <c r="AD523" i="39"/>
  <c r="AP573" i="39"/>
  <c r="AK564" i="39"/>
  <c r="AQ543" i="39"/>
  <c r="AH553" i="39"/>
  <c r="AK594" i="39"/>
  <c r="AE544" i="39"/>
  <c r="V573" i="39"/>
  <c r="R564" i="39"/>
  <c r="AP554" i="39"/>
  <c r="AL543" i="39"/>
  <c r="AN583" i="39"/>
  <c r="AJ574" i="39"/>
  <c r="AE604" i="39"/>
  <c r="AA563" i="39"/>
  <c r="W554" i="39"/>
  <c r="W533" i="39"/>
  <c r="S524" i="39"/>
  <c r="AQ514" i="39"/>
  <c r="AC543" i="39"/>
  <c r="Y534" i="39"/>
  <c r="AJ543" i="39"/>
  <c r="AF534" i="39"/>
  <c r="AL574" i="39"/>
  <c r="Y583" i="39"/>
  <c r="R574" i="39"/>
  <c r="AD553" i="39"/>
  <c r="AK593" i="39"/>
  <c r="AE534" i="39"/>
  <c r="AJ603" i="39"/>
  <c r="AB593" i="39"/>
  <c r="Z513" i="39"/>
  <c r="AE593" i="39"/>
  <c r="AA584" i="39"/>
  <c r="Y523" i="39"/>
  <c r="U514" i="39"/>
  <c r="X544" i="39"/>
  <c r="R603" i="39"/>
  <c r="Z553" i="39"/>
  <c r="AH573" i="39"/>
  <c r="AD564" i="39"/>
  <c r="AH544" i="39"/>
  <c r="Q573" i="39"/>
  <c r="AD593" i="39"/>
  <c r="Z584" i="39"/>
  <c r="AK553" i="39"/>
  <c r="S523" i="39"/>
  <c r="T603" i="39"/>
  <c r="AR593" i="39"/>
  <c r="AN584" i="39"/>
  <c r="AE573" i="39"/>
  <c r="AA564" i="39"/>
  <c r="AA544" i="39"/>
  <c r="Y543" i="39"/>
  <c r="U534" i="39"/>
  <c r="AB513" i="39"/>
  <c r="Z534" i="39"/>
  <c r="R604" i="39"/>
  <c r="AP594" i="39"/>
  <c r="R514" i="39"/>
  <c r="U603" i="39"/>
  <c r="Q594" i="39"/>
  <c r="AO584" i="39"/>
  <c r="AN603" i="39"/>
  <c r="AJ594" i="39"/>
  <c r="AF553" i="39"/>
  <c r="AH513" i="39"/>
  <c r="AA583" i="39"/>
  <c r="W574" i="39"/>
  <c r="U513" i="39"/>
  <c r="AN544" i="39"/>
  <c r="Y563" i="39"/>
  <c r="U554" i="39"/>
  <c r="AQ523" i="39"/>
  <c r="V593" i="39"/>
  <c r="R584" i="39"/>
  <c r="AP574" i="39"/>
  <c r="AO604" i="39"/>
  <c r="AK563" i="39"/>
  <c r="AG554" i="39"/>
  <c r="S543" i="39"/>
  <c r="AQ533" i="39"/>
  <c r="AM524" i="39"/>
  <c r="AN593" i="39"/>
  <c r="AJ584" i="39"/>
  <c r="X573" i="39"/>
  <c r="T564" i="39"/>
  <c r="AR554" i="39"/>
  <c r="AP543" i="39"/>
  <c r="AL534" i="39"/>
  <c r="S603" i="39"/>
  <c r="AQ593" i="39"/>
  <c r="AM584" i="39"/>
  <c r="AA573" i="39"/>
  <c r="W564" i="39"/>
  <c r="S544" i="39"/>
  <c r="AQ534" i="39"/>
  <c r="AK543" i="39"/>
  <c r="AG534" i="39"/>
  <c r="U523" i="39"/>
  <c r="Q514" i="39"/>
  <c r="AF543" i="39"/>
  <c r="AB534" i="39"/>
  <c r="AN513" i="39"/>
  <c r="AL583" i="39"/>
  <c r="AH574" i="39"/>
  <c r="AC603" i="39"/>
  <c r="Y594" i="39"/>
  <c r="U553" i="39"/>
  <c r="AJ593" i="39"/>
  <c r="AF584" i="39"/>
  <c r="T573" i="39"/>
  <c r="AR563" i="39"/>
  <c r="AN554" i="39"/>
  <c r="AH543" i="39"/>
  <c r="AD534" i="39"/>
  <c r="AM593" i="39"/>
  <c r="AI584" i="39"/>
  <c r="W573" i="39"/>
  <c r="S564" i="39"/>
  <c r="AQ554" i="39"/>
  <c r="AM543" i="39"/>
  <c r="AI534" i="39"/>
  <c r="U544" i="39"/>
  <c r="AG523" i="39"/>
  <c r="AC514" i="39"/>
  <c r="AR543" i="39"/>
  <c r="AN534" i="39"/>
  <c r="AB523" i="39"/>
  <c r="X514" i="39"/>
  <c r="AN543" i="39"/>
  <c r="AJ534" i="39"/>
  <c r="X523" i="39"/>
  <c r="T514" i="39"/>
  <c r="AB684" i="39"/>
  <c r="AR664" i="39"/>
  <c r="AF703" i="39"/>
  <c r="Q653" i="39"/>
  <c r="X703" i="39"/>
  <c r="S694" i="39"/>
  <c r="AI664" i="39"/>
  <c r="AG643" i="39"/>
  <c r="X663" i="39"/>
  <c r="S674" i="39"/>
  <c r="AQ694" i="39"/>
  <c r="AR694" i="39"/>
  <c r="AR654" i="39"/>
  <c r="V634" i="39"/>
  <c r="R703" i="39"/>
  <c r="AP693" i="39"/>
  <c r="AL684" i="39"/>
  <c r="AD674" i="39"/>
  <c r="AG654" i="39"/>
  <c r="AB633" i="39"/>
  <c r="T623" i="39"/>
  <c r="W623" i="39"/>
  <c r="S614" i="39"/>
  <c r="AN663" i="39"/>
  <c r="AE693" i="39"/>
  <c r="AA684" i="39"/>
  <c r="W673" i="39"/>
  <c r="S664" i="39"/>
  <c r="AQ654" i="39"/>
  <c r="U624" i="39"/>
  <c r="T703" i="39"/>
  <c r="AR693" i="39"/>
  <c r="AN684" i="39"/>
  <c r="W704" i="39"/>
  <c r="AQ673" i="39"/>
  <c r="Q613" i="39"/>
  <c r="AP704" i="39"/>
  <c r="AL663" i="39"/>
  <c r="AH654" i="39"/>
  <c r="AD623" i="39"/>
  <c r="Z614" i="39"/>
  <c r="Q693" i="39"/>
  <c r="AO683" i="39"/>
  <c r="AK674" i="39"/>
  <c r="AF613" i="39"/>
  <c r="X694" i="39"/>
  <c r="AM684" i="39"/>
  <c r="Y623" i="39"/>
  <c r="AH683" i="39"/>
  <c r="AK644" i="39"/>
  <c r="AK663" i="39"/>
  <c r="W653" i="39"/>
  <c r="AC623" i="39"/>
  <c r="AN644" i="39"/>
  <c r="AA653" i="39"/>
  <c r="AD634" i="39"/>
  <c r="AB664" i="39"/>
  <c r="R643" i="39"/>
  <c r="AM683" i="39"/>
  <c r="AI674" i="39"/>
  <c r="AQ644" i="39"/>
  <c r="AE663" i="39"/>
  <c r="AA654" i="39"/>
  <c r="Q623" i="39"/>
  <c r="AJ693" i="39"/>
  <c r="AF684" i="39"/>
  <c r="W684" i="39"/>
  <c r="AE653" i="39"/>
  <c r="AG633" i="39"/>
  <c r="AH703" i="39"/>
  <c r="AD694" i="39"/>
  <c r="S653" i="39"/>
  <c r="AC673" i="39"/>
  <c r="Y664" i="39"/>
  <c r="AK633" i="39"/>
  <c r="AG624" i="39"/>
  <c r="AB653" i="39"/>
  <c r="X644" i="39"/>
  <c r="W643" i="39"/>
  <c r="S634" i="39"/>
  <c r="AQ624" i="39"/>
  <c r="T683" i="39"/>
  <c r="AR673" i="39"/>
  <c r="AN664" i="39"/>
  <c r="AP643" i="39"/>
  <c r="AL634" i="39"/>
  <c r="AE694" i="39"/>
  <c r="AQ663" i="39"/>
  <c r="V703" i="39"/>
  <c r="R694" i="39"/>
  <c r="AP684" i="39"/>
  <c r="Q673" i="39"/>
  <c r="AO663" i="39"/>
  <c r="AK654" i="39"/>
  <c r="AK623" i="39"/>
  <c r="AG614" i="39"/>
  <c r="AF633" i="39"/>
  <c r="AB624" i="39"/>
  <c r="AI633" i="39"/>
  <c r="AE624" i="39"/>
  <c r="S693" i="39"/>
  <c r="AQ683" i="39"/>
  <c r="AM674" i="39"/>
  <c r="AD703" i="39"/>
  <c r="Z694" i="39"/>
  <c r="AL673" i="39"/>
  <c r="AH664" i="39"/>
  <c r="AD643" i="39"/>
  <c r="Z634" i="39"/>
  <c r="Q703" i="39"/>
  <c r="AO693" i="39"/>
  <c r="AK684" i="39"/>
  <c r="Y673" i="39"/>
  <c r="U664" i="39"/>
  <c r="AC633" i="39"/>
  <c r="Y624" i="39"/>
  <c r="X653" i="39"/>
  <c r="T644" i="39"/>
  <c r="AR634" i="39"/>
  <c r="AF623" i="39"/>
  <c r="AB614" i="39"/>
  <c r="W644" i="39"/>
  <c r="AI623" i="39"/>
  <c r="AE614" i="39"/>
  <c r="Z703" i="39"/>
  <c r="V694" i="39"/>
  <c r="AH673" i="39"/>
  <c r="AD664" i="39"/>
  <c r="V643" i="39"/>
  <c r="R634" i="39"/>
  <c r="AP624" i="39"/>
  <c r="AG704" i="39"/>
  <c r="U693" i="39"/>
  <c r="Q684" i="39"/>
  <c r="AO674" i="39"/>
  <c r="AC663" i="39"/>
  <c r="Y654" i="39"/>
  <c r="AK613" i="39"/>
  <c r="AB643" i="39"/>
  <c r="X634" i="39"/>
  <c r="AJ613" i="39"/>
  <c r="AM633" i="39"/>
  <c r="AI624" i="39"/>
  <c r="W613" i="39"/>
  <c r="AL533" i="39"/>
  <c r="V584" i="39"/>
  <c r="AG583" i="39"/>
  <c r="V604" i="39"/>
  <c r="Z514" i="39"/>
  <c r="AC594" i="39"/>
  <c r="AH583" i="39"/>
  <c r="AD594" i="39"/>
  <c r="U584" i="39"/>
  <c r="AO593" i="39"/>
  <c r="AG563" i="39"/>
  <c r="AD604" i="39"/>
  <c r="U574" i="39"/>
  <c r="Q564" i="39"/>
  <c r="AB553" i="39"/>
  <c r="AM603" i="39"/>
  <c r="AI594" i="39"/>
  <c r="AE513" i="39"/>
  <c r="AG533" i="39"/>
  <c r="AC524" i="39"/>
  <c r="R563" i="39"/>
  <c r="AL564" i="39"/>
  <c r="Y573" i="39"/>
  <c r="Y553" i="39"/>
  <c r="Q583" i="39"/>
  <c r="AO603" i="39"/>
  <c r="Y604" i="39"/>
  <c r="AE514" i="39"/>
  <c r="AF573" i="39"/>
  <c r="AB564" i="39"/>
  <c r="AD544" i="39"/>
  <c r="AA603" i="39"/>
  <c r="W594" i="39"/>
  <c r="S553" i="39"/>
  <c r="U533" i="39"/>
  <c r="Q524" i="39"/>
  <c r="AO514" i="39"/>
  <c r="T523" i="39"/>
  <c r="AR513" i="39"/>
  <c r="Q553" i="39"/>
  <c r="AL603" i="39"/>
  <c r="AD513" i="39"/>
  <c r="AO554" i="39"/>
  <c r="AN564" i="39"/>
  <c r="AF554" i="39"/>
  <c r="AL524" i="39"/>
  <c r="AM563" i="39"/>
  <c r="AI554" i="39"/>
  <c r="AP593" i="39"/>
  <c r="U564" i="39"/>
  <c r="AE524" i="39"/>
  <c r="AK604" i="39"/>
  <c r="R553" i="39"/>
  <c r="U594" i="39"/>
  <c r="AA543" i="39"/>
  <c r="AL563" i="39"/>
  <c r="AH554" i="39"/>
  <c r="V543" i="39"/>
  <c r="AP524" i="39"/>
  <c r="AJ583" i="39"/>
  <c r="AF574" i="39"/>
  <c r="AA604" i="39"/>
  <c r="W563" i="39"/>
  <c r="S554" i="39"/>
  <c r="AM523" i="39"/>
  <c r="AI514" i="39"/>
  <c r="Q533" i="39"/>
  <c r="AO523" i="39"/>
  <c r="AK514" i="39"/>
  <c r="AH593" i="39"/>
  <c r="AD584" i="39"/>
  <c r="AC584" i="39"/>
  <c r="AD583" i="39"/>
  <c r="Z574" i="39"/>
  <c r="AC573" i="39"/>
  <c r="Y564" i="39"/>
  <c r="W544" i="39"/>
  <c r="AF593" i="39"/>
  <c r="AB584" i="39"/>
  <c r="S573" i="39"/>
  <c r="AQ563" i="39"/>
  <c r="AM554" i="39"/>
  <c r="AE543" i="39"/>
  <c r="AA534" i="39"/>
  <c r="Q544" i="39"/>
  <c r="AO534" i="39"/>
  <c r="AB533" i="39"/>
  <c r="X524" i="39"/>
  <c r="AL573" i="39"/>
  <c r="AH564" i="39"/>
  <c r="AP544" i="39"/>
  <c r="AK603" i="39"/>
  <c r="AG594" i="39"/>
  <c r="AC553" i="39"/>
  <c r="AA513" i="39"/>
  <c r="AJ604" i="39"/>
  <c r="X593" i="39"/>
  <c r="T584" i="39"/>
  <c r="AR574" i="39"/>
  <c r="AF563" i="39"/>
  <c r="AB554" i="39"/>
  <c r="AH533" i="39"/>
  <c r="AD524" i="39"/>
  <c r="AM604" i="39"/>
  <c r="AA593" i="39"/>
  <c r="W584" i="39"/>
  <c r="AI563" i="39"/>
  <c r="AE554" i="39"/>
  <c r="AM533" i="39"/>
  <c r="AI524" i="39"/>
  <c r="U543" i="39"/>
  <c r="Q534" i="39"/>
  <c r="AO524" i="39"/>
  <c r="AC513" i="39"/>
  <c r="AN533" i="39"/>
  <c r="AJ524" i="39"/>
  <c r="X513" i="39"/>
  <c r="AI513" i="39"/>
  <c r="AD573" i="39"/>
  <c r="Z564" i="39"/>
  <c r="Z544" i="39"/>
  <c r="U593" i="39"/>
  <c r="Q584" i="39"/>
  <c r="AO574" i="39"/>
  <c r="AF604" i="39"/>
  <c r="T593" i="39"/>
  <c r="AR583" i="39"/>
  <c r="AN574" i="39"/>
  <c r="AB563" i="39"/>
  <c r="X554" i="39"/>
  <c r="Z533" i="39"/>
  <c r="V524" i="39"/>
  <c r="AI604" i="39"/>
  <c r="W593" i="39"/>
  <c r="S584" i="39"/>
  <c r="AQ574" i="39"/>
  <c r="AE563" i="39"/>
  <c r="AA554" i="39"/>
  <c r="AE533" i="39"/>
  <c r="AA524" i="39"/>
  <c r="AG543" i="39"/>
  <c r="AC534" i="39"/>
  <c r="Q523" i="39"/>
  <c r="AO513" i="39"/>
  <c r="AB543" i="39"/>
  <c r="X534" i="39"/>
  <c r="AJ513" i="39"/>
  <c r="X543" i="39"/>
  <c r="T534" i="39"/>
  <c r="AF513" i="39"/>
  <c r="AQ14" i="39"/>
  <c r="AF14" i="39"/>
  <c r="AP24" i="39"/>
  <c r="AL34" i="39"/>
  <c r="AQ34" i="39"/>
  <c r="X34" i="39"/>
  <c r="AD44" i="39"/>
  <c r="Y14" i="39"/>
  <c r="AC24" i="39"/>
  <c r="AR34" i="39"/>
  <c r="W44" i="39"/>
  <c r="X44" i="39"/>
  <c r="Q44" i="39"/>
  <c r="AN14" i="39"/>
  <c r="Q24" i="39"/>
  <c r="AF34" i="39"/>
  <c r="AO44" i="39"/>
  <c r="AE44" i="39"/>
  <c r="AF44" i="39"/>
  <c r="AD14" i="39"/>
  <c r="V24" i="39"/>
  <c r="W34" i="39"/>
  <c r="R44" i="39"/>
  <c r="AB14" i="39"/>
  <c r="U14" i="39"/>
  <c r="Y24" i="39"/>
  <c r="AN34" i="39"/>
  <c r="S44" i="39"/>
  <c r="T44" i="39"/>
  <c r="Z44" i="39"/>
  <c r="AO14" i="39"/>
  <c r="V14" i="39"/>
  <c r="AE24" i="39"/>
  <c r="AM44" i="39"/>
  <c r="AN44" i="39"/>
  <c r="U34" i="39"/>
  <c r="AG44" i="39"/>
  <c r="AP44" i="39"/>
  <c r="AC14" i="39"/>
  <c r="AG24" i="39"/>
  <c r="S24" i="39"/>
  <c r="AA44" i="39"/>
  <c r="AB44" i="39"/>
  <c r="U44" i="39"/>
  <c r="V44" i="39"/>
  <c r="AJ34" i="39"/>
  <c r="Q34" i="39"/>
  <c r="W14" i="39"/>
  <c r="R34" i="39"/>
  <c r="AO34" i="39"/>
  <c r="AJ24" i="39"/>
  <c r="AK14" i="39"/>
  <c r="R14" i="39"/>
  <c r="AO24" i="39"/>
  <c r="AA24" i="39"/>
  <c r="AC34" i="39"/>
  <c r="AI44" i="39"/>
  <c r="AG34" i="39"/>
  <c r="AJ44" i="39"/>
  <c r="AC44" i="39"/>
  <c r="AH44" i="39"/>
  <c r="AL14" i="39"/>
  <c r="AE14" i="39"/>
  <c r="T14" i="39"/>
  <c r="AD24" i="39"/>
  <c r="Z34" i="39"/>
  <c r="AE34" i="39"/>
  <c r="Z14" i="39"/>
  <c r="S14" i="39"/>
  <c r="R24" i="39"/>
  <c r="AI24" i="39"/>
  <c r="AF24" i="39"/>
  <c r="S34" i="39"/>
  <c r="AQ44" i="39"/>
  <c r="AR44" i="39"/>
  <c r="AK34" i="39"/>
  <c r="AK44" i="39"/>
  <c r="Q14" i="39"/>
  <c r="AR14" i="39"/>
  <c r="U24" i="39"/>
  <c r="AL44" i="39"/>
  <c r="AL24" i="39"/>
  <c r="AM34" i="39"/>
  <c r="X24" i="39"/>
  <c r="AH14" i="39"/>
  <c r="AA14" i="39"/>
  <c r="Z24" i="39"/>
  <c r="AQ24" i="39"/>
  <c r="AR24" i="39"/>
  <c r="V34" i="39"/>
  <c r="AA34" i="39"/>
  <c r="Y34" i="39"/>
  <c r="AJ14" i="39"/>
  <c r="AP34" i="39"/>
  <c r="AB34" i="39"/>
  <c r="AN24" i="39"/>
  <c r="AP14" i="39"/>
  <c r="AI14" i="39"/>
  <c r="X14" i="39"/>
  <c r="AH24" i="39"/>
  <c r="AD34" i="39"/>
  <c r="AI34" i="39"/>
  <c r="T24" i="39"/>
  <c r="AG14" i="39"/>
  <c r="AK24" i="39"/>
  <c r="W24" i="39"/>
  <c r="AM24" i="39"/>
  <c r="AB24" i="39"/>
  <c r="AM14" i="39"/>
  <c r="AH34" i="39"/>
  <c r="T34" i="39"/>
  <c r="Y44" i="39"/>
  <c r="AP114" i="39"/>
  <c r="R124" i="39"/>
  <c r="AJ124" i="39"/>
  <c r="AE134" i="39"/>
  <c r="AK134" i="39"/>
  <c r="AP134" i="39"/>
  <c r="R144" i="39"/>
  <c r="AB154" i="39"/>
  <c r="AL134" i="39"/>
  <c r="AL124" i="39"/>
  <c r="AA144" i="39"/>
  <c r="AO134" i="39"/>
  <c r="Q144" i="39"/>
  <c r="Z144" i="39"/>
  <c r="S114" i="39"/>
  <c r="AJ154" i="39"/>
  <c r="X144" i="39"/>
  <c r="R114" i="39"/>
  <c r="AB124" i="39"/>
  <c r="AM134" i="39"/>
  <c r="AC134" i="39"/>
  <c r="AH144" i="39"/>
  <c r="AD144" i="39"/>
  <c r="X154" i="39"/>
  <c r="AL114" i="39"/>
  <c r="AH124" i="39"/>
  <c r="W144" i="39"/>
  <c r="AC144" i="39"/>
  <c r="Z154" i="39"/>
  <c r="V154" i="39"/>
  <c r="AF114" i="39"/>
  <c r="AC114" i="39"/>
  <c r="AQ144" i="39"/>
  <c r="S154" i="39"/>
  <c r="AG144" i="39"/>
  <c r="AH154" i="39"/>
  <c r="V144" i="39"/>
  <c r="AN134" i="39"/>
  <c r="AH114" i="39"/>
  <c r="AR124" i="39"/>
  <c r="AE144" i="39"/>
  <c r="U144" i="39"/>
  <c r="AQ114" i="39"/>
  <c r="AP154" i="39"/>
  <c r="AA124" i="39"/>
  <c r="AB134" i="39"/>
  <c r="AA114" i="39"/>
  <c r="AL154" i="39"/>
  <c r="AF154" i="39"/>
  <c r="Y114" i="39"/>
  <c r="AD124" i="39"/>
  <c r="AP144" i="39"/>
  <c r="AF124" i="39"/>
  <c r="V114" i="39"/>
  <c r="AK54" i="39"/>
  <c r="V54" i="39"/>
  <c r="AB114" i="39"/>
  <c r="U114" i="39"/>
  <c r="AM144" i="39"/>
  <c r="AM114" i="39"/>
  <c r="AG114" i="39"/>
  <c r="U154" i="39"/>
  <c r="AN144" i="39"/>
  <c r="AD114" i="39"/>
  <c r="X124" i="39"/>
  <c r="AK124" i="39"/>
  <c r="S134" i="39"/>
  <c r="AI154" i="39"/>
  <c r="W124" i="39"/>
  <c r="AO114" i="39"/>
  <c r="Q124" i="39"/>
  <c r="Y154" i="39"/>
  <c r="T134" i="39"/>
  <c r="AD154" i="39"/>
  <c r="AN154" i="39"/>
  <c r="Z124" i="39"/>
  <c r="T114" i="39"/>
  <c r="AK114" i="39"/>
  <c r="W154" i="39"/>
  <c r="W114" i="39"/>
  <c r="Q114" i="39"/>
  <c r="AK144" i="39"/>
  <c r="AJ144" i="39"/>
  <c r="AR144" i="39"/>
  <c r="X114" i="39"/>
  <c r="AQ134" i="39"/>
  <c r="S144" i="39"/>
  <c r="AG134" i="39"/>
  <c r="Z114" i="39"/>
  <c r="AR114" i="39"/>
  <c r="T124" i="39"/>
  <c r="AC124" i="39"/>
  <c r="AE154" i="39"/>
  <c r="AO124" i="39"/>
  <c r="U134" i="39"/>
  <c r="AK154" i="39"/>
  <c r="AR134" i="39"/>
  <c r="T144" i="39"/>
  <c r="V124" i="39"/>
  <c r="AN124" i="39"/>
  <c r="AI134" i="39"/>
  <c r="Y134" i="39"/>
  <c r="AO154" i="39"/>
  <c r="R134" i="39"/>
  <c r="AB144" i="39"/>
  <c r="AP124" i="39"/>
  <c r="AJ114" i="39"/>
  <c r="W134" i="39"/>
  <c r="AM154" i="39"/>
  <c r="AE124" i="39"/>
  <c r="Y124" i="39"/>
  <c r="AC154" i="39"/>
  <c r="S124" i="39"/>
  <c r="Z134" i="39"/>
  <c r="AR154" i="39"/>
  <c r="V134" i="39"/>
  <c r="U124" i="39"/>
  <c r="AA154" i="39"/>
  <c r="AO144" i="39"/>
  <c r="Q154" i="39"/>
  <c r="AI124" i="39"/>
  <c r="AQ124" i="39"/>
  <c r="AA134" i="39"/>
  <c r="Q134" i="39"/>
  <c r="AL144" i="39"/>
  <c r="AE114" i="39"/>
  <c r="R154" i="39"/>
  <c r="AI114" i="39"/>
  <c r="AI144" i="39"/>
  <c r="AB54" i="39"/>
  <c r="AQ154" i="39"/>
  <c r="AG124" i="39"/>
  <c r="AG154" i="39"/>
  <c r="AJ134" i="39"/>
  <c r="R54" i="39"/>
  <c r="Y54" i="39"/>
  <c r="AA54" i="39"/>
  <c r="T54" i="39"/>
  <c r="Q54" i="39"/>
  <c r="T154" i="39"/>
  <c r="AD134" i="39"/>
  <c r="AH134" i="39"/>
  <c r="AN114" i="39"/>
  <c r="S54" i="39"/>
  <c r="AO54" i="39"/>
  <c r="AD54" i="39"/>
  <c r="AH54" i="39"/>
  <c r="AJ54" i="39"/>
  <c r="AG54" i="39"/>
  <c r="W54" i="39"/>
  <c r="X54" i="39"/>
  <c r="AN54" i="39"/>
  <c r="AP54" i="39"/>
  <c r="AF144" i="39"/>
  <c r="AF134" i="39"/>
  <c r="Y144" i="39"/>
  <c r="AR54" i="39"/>
  <c r="U54" i="39"/>
  <c r="AF54" i="39"/>
  <c r="AM54" i="39"/>
  <c r="AC54" i="39"/>
  <c r="AI54" i="39"/>
  <c r="AL54" i="39"/>
  <c r="AM124" i="39"/>
  <c r="X134" i="39"/>
  <c r="AE54" i="39"/>
  <c r="Z54" i="39"/>
  <c r="AQ54" i="39"/>
  <c r="AC64" i="39"/>
  <c r="AQ64" i="39"/>
  <c r="Q64" i="39"/>
  <c r="Z64" i="39"/>
  <c r="V64" i="39"/>
  <c r="AI64" i="39"/>
  <c r="T164" i="39"/>
  <c r="S164" i="39"/>
  <c r="AJ164" i="39"/>
  <c r="AG164" i="39"/>
  <c r="AE164" i="39"/>
  <c r="Y224" i="39"/>
  <c r="AO244" i="39"/>
  <c r="Q254" i="39"/>
  <c r="AA234" i="39"/>
  <c r="AQ254" i="39"/>
  <c r="S264" i="39"/>
  <c r="R214" i="39"/>
  <c r="U234" i="39"/>
  <c r="AK254" i="39"/>
  <c r="AE214" i="39"/>
  <c r="W244" i="39"/>
  <c r="AM264" i="39"/>
  <c r="AH224" i="39"/>
  <c r="AR214" i="39"/>
  <c r="T224" i="39"/>
  <c r="V234" i="39"/>
  <c r="AF244" i="39"/>
  <c r="Y234" i="39"/>
  <c r="AO254" i="39"/>
  <c r="Q264" i="39"/>
  <c r="AQ224" i="39"/>
  <c r="S234" i="39"/>
  <c r="AI254" i="39"/>
  <c r="AH214" i="39"/>
  <c r="AP264" i="39"/>
  <c r="AR244" i="39"/>
  <c r="T254" i="39"/>
  <c r="AL244" i="39"/>
  <c r="AN254" i="39"/>
  <c r="U224" i="39"/>
  <c r="AM214" i="39"/>
  <c r="Z234" i="39"/>
  <c r="AR224" i="39"/>
  <c r="T234" i="39"/>
  <c r="AL224" i="39"/>
  <c r="AN224" i="39"/>
  <c r="AB214" i="39"/>
  <c r="V214" i="39"/>
  <c r="AN244" i="39"/>
  <c r="U264" i="39"/>
  <c r="AM254" i="39"/>
  <c r="AR264" i="39"/>
  <c r="AL264" i="39"/>
  <c r="AF234" i="39"/>
  <c r="X254" i="39"/>
  <c r="AD224" i="39"/>
  <c r="AF214" i="39"/>
  <c r="AP254" i="39"/>
  <c r="R224" i="39"/>
  <c r="X64" i="39"/>
  <c r="R64" i="39"/>
  <c r="AB64" i="39"/>
  <c r="AG64" i="39"/>
  <c r="AL64" i="39"/>
  <c r="AA64" i="39"/>
  <c r="T64" i="39"/>
  <c r="AO64" i="39"/>
  <c r="AP64" i="39"/>
  <c r="AJ64" i="39"/>
  <c r="AK164" i="39"/>
  <c r="AO164" i="39"/>
  <c r="AP164" i="39"/>
  <c r="AO224" i="39"/>
  <c r="Q234" i="39"/>
  <c r="AG254" i="39"/>
  <c r="AA214" i="39"/>
  <c r="AQ234" i="39"/>
  <c r="S244" i="39"/>
  <c r="AI264" i="39"/>
  <c r="Z224" i="39"/>
  <c r="U214" i="39"/>
  <c r="AK234" i="39"/>
  <c r="AC264" i="39"/>
  <c r="W224" i="39"/>
  <c r="AM244" i="39"/>
  <c r="AP234" i="39"/>
  <c r="R244" i="39"/>
  <c r="AB234" i="39"/>
  <c r="AD244" i="39"/>
  <c r="Y214" i="39"/>
  <c r="AO234" i="39"/>
  <c r="Q244" i="39"/>
  <c r="AG264" i="39"/>
  <c r="S214" i="39"/>
  <c r="AI234" i="39"/>
  <c r="AA264" i="39"/>
  <c r="AP224" i="39"/>
  <c r="R234" i="39"/>
  <c r="T214" i="39"/>
  <c r="AB264" i="39"/>
  <c r="V264" i="39"/>
  <c r="AK244" i="39"/>
  <c r="AE244" i="39"/>
  <c r="Z264" i="39"/>
  <c r="AJ254" i="39"/>
  <c r="AD254" i="39"/>
  <c r="X214" i="39"/>
  <c r="AK224" i="39"/>
  <c r="AE224" i="39"/>
  <c r="AH244" i="39"/>
  <c r="AR234" i="39"/>
  <c r="T244" i="39"/>
  <c r="AL234" i="39"/>
  <c r="X244" i="39"/>
  <c r="X264" i="39"/>
  <c r="AN234" i="39"/>
  <c r="U244" i="39"/>
  <c r="W214" i="39"/>
  <c r="AM234" i="39"/>
  <c r="R264" i="39"/>
  <c r="V254" i="39"/>
  <c r="AN64" i="39"/>
  <c r="AE64" i="39"/>
  <c r="AR64" i="39"/>
  <c r="AM64" i="39"/>
  <c r="U64" i="39"/>
  <c r="R164" i="39"/>
  <c r="AN164" i="39"/>
  <c r="AH164" i="39"/>
  <c r="AL164" i="39"/>
  <c r="W164" i="39"/>
  <c r="V164" i="39"/>
  <c r="AC164" i="39"/>
  <c r="AI164" i="39"/>
  <c r="X164" i="39"/>
  <c r="AR164" i="39"/>
  <c r="AB164" i="39"/>
  <c r="Q214" i="39"/>
  <c r="AG234" i="39"/>
  <c r="Y264" i="39"/>
  <c r="AQ214" i="39"/>
  <c r="S224" i="39"/>
  <c r="AI244" i="39"/>
  <c r="AH234" i="39"/>
  <c r="AK214" i="39"/>
  <c r="AC244" i="39"/>
  <c r="AM224" i="39"/>
  <c r="AE254" i="39"/>
  <c r="Z254" i="39"/>
  <c r="AJ244" i="39"/>
  <c r="AL254" i="39"/>
  <c r="AO214" i="39"/>
  <c r="Q224" i="39"/>
  <c r="AG244" i="39"/>
  <c r="AI214" i="39"/>
  <c r="AA244" i="39"/>
  <c r="AQ264" i="39"/>
  <c r="Z244" i="39"/>
  <c r="AB224" i="39"/>
  <c r="V224" i="39"/>
  <c r="X224" i="39"/>
  <c r="AF264" i="39"/>
  <c r="AC254" i="39"/>
  <c r="W254" i="39"/>
  <c r="AJ264" i="39"/>
  <c r="AD264" i="39"/>
  <c r="AJ214" i="39"/>
  <c r="AD214" i="39"/>
  <c r="AN264" i="39"/>
  <c r="AJ224" i="39"/>
  <c r="AK264" i="39"/>
  <c r="AF224" i="39"/>
  <c r="AD64" i="39"/>
  <c r="S64" i="39"/>
  <c r="AF64" i="39"/>
  <c r="AK64" i="39"/>
  <c r="AH64" i="39"/>
  <c r="Y64" i="39"/>
  <c r="W64" i="39"/>
  <c r="U164" i="39"/>
  <c r="Q164" i="39"/>
  <c r="AF164" i="39"/>
  <c r="Z164" i="39"/>
  <c r="AM164" i="39"/>
  <c r="AD164" i="39"/>
  <c r="Y164" i="39"/>
  <c r="AQ164" i="39"/>
  <c r="AA164" i="39"/>
  <c r="AG214" i="39"/>
  <c r="Y244" i="39"/>
  <c r="AO264" i="39"/>
  <c r="AI224" i="39"/>
  <c r="AA254" i="39"/>
  <c r="AC224" i="39"/>
  <c r="U254" i="39"/>
  <c r="AE234" i="39"/>
  <c r="W264" i="39"/>
  <c r="Z214" i="39"/>
  <c r="AH264" i="39"/>
  <c r="AR254" i="39"/>
  <c r="T264" i="39"/>
  <c r="AL214" i="39"/>
  <c r="AG224" i="39"/>
  <c r="Y254" i="39"/>
  <c r="AA224" i="39"/>
  <c r="AQ244" i="39"/>
  <c r="S254" i="39"/>
  <c r="AH254" i="39"/>
  <c r="AJ234" i="39"/>
  <c r="AD234" i="39"/>
  <c r="AN214" i="39"/>
  <c r="AC234" i="39"/>
  <c r="W234" i="39"/>
  <c r="AP244" i="39"/>
  <c r="R254" i="39"/>
  <c r="AB244" i="39"/>
  <c r="V244" i="39"/>
  <c r="X234" i="39"/>
  <c r="AF254" i="39"/>
  <c r="AC214" i="39"/>
  <c r="AP214" i="39"/>
  <c r="AB254" i="39"/>
  <c r="AE264" i="39"/>
  <c r="AK74" i="39"/>
  <c r="S74" i="39"/>
  <c r="T74" i="39"/>
  <c r="AH74" i="39"/>
  <c r="AQ74" i="39"/>
  <c r="AG74" i="39"/>
  <c r="AG174" i="39"/>
  <c r="AF174" i="39"/>
  <c r="AL174" i="39"/>
  <c r="AH174" i="39"/>
  <c r="W174" i="39"/>
  <c r="AN174" i="39"/>
  <c r="AR174" i="39"/>
  <c r="T174" i="39"/>
  <c r="AI174" i="39"/>
  <c r="AC274" i="39"/>
  <c r="U274" i="39"/>
  <c r="AJ274" i="39"/>
  <c r="S274" i="39"/>
  <c r="AL274" i="39"/>
  <c r="Z274" i="39"/>
  <c r="AI274" i="39"/>
  <c r="AA274" i="39"/>
  <c r="Q274" i="39"/>
  <c r="AD274" i="39"/>
  <c r="Z84" i="39"/>
  <c r="AG84" i="39"/>
  <c r="AD84" i="39"/>
  <c r="AC84" i="39"/>
  <c r="AK84" i="39"/>
  <c r="S184" i="39"/>
  <c r="AJ184" i="39"/>
  <c r="AG184" i="39"/>
  <c r="AH184" i="39"/>
  <c r="V184" i="39"/>
  <c r="AP184" i="39"/>
  <c r="AN184" i="39"/>
  <c r="Q184" i="39"/>
  <c r="AA284" i="39"/>
  <c r="V284" i="39"/>
  <c r="AK284" i="39"/>
  <c r="AE284" i="39"/>
  <c r="U284" i="39"/>
  <c r="AL284" i="39"/>
  <c r="AH284" i="39"/>
  <c r="R284" i="39"/>
  <c r="W324" i="39"/>
  <c r="AM344" i="39"/>
  <c r="X354" i="39"/>
  <c r="AA324" i="39"/>
  <c r="AQ344" i="39"/>
  <c r="AG324" i="39"/>
  <c r="U344" i="39"/>
  <c r="AJ364" i="39"/>
  <c r="X314" i="39"/>
  <c r="AG354" i="39"/>
  <c r="Y384" i="39"/>
  <c r="Z324" i="39"/>
  <c r="V364" i="39"/>
  <c r="AE374" i="39"/>
  <c r="AI344" i="39"/>
  <c r="X384" i="39"/>
  <c r="AN324" i="39"/>
  <c r="U384" i="39"/>
  <c r="AH314" i="39"/>
  <c r="Q334" i="39"/>
  <c r="U334" i="39"/>
  <c r="AH384" i="39"/>
  <c r="W314" i="39"/>
  <c r="AF374" i="39"/>
  <c r="Q344" i="39"/>
  <c r="AG364" i="39"/>
  <c r="W374" i="39"/>
  <c r="AH374" i="39"/>
  <c r="Q314" i="39"/>
  <c r="AJ374" i="39"/>
  <c r="V344" i="39"/>
  <c r="AK364" i="39"/>
  <c r="AM374" i="39"/>
  <c r="AP334" i="39"/>
  <c r="AI354" i="39"/>
  <c r="Y334" i="39"/>
  <c r="AJ324" i="39"/>
  <c r="V314" i="39"/>
  <c r="U364" i="39"/>
  <c r="AN374" i="39"/>
  <c r="AI374" i="39"/>
  <c r="AG344" i="39"/>
  <c r="AD384" i="39"/>
  <c r="AI384" i="39"/>
  <c r="S354" i="39"/>
  <c r="AR324" i="39"/>
  <c r="AR334" i="39"/>
  <c r="AN364" i="39"/>
  <c r="AD354" i="39"/>
  <c r="T324" i="39"/>
  <c r="AA374" i="39"/>
  <c r="Z74" i="39"/>
  <c r="V74" i="39"/>
  <c r="AD74" i="39"/>
  <c r="AJ74" i="39"/>
  <c r="Y74" i="39"/>
  <c r="AI74" i="39"/>
  <c r="Q74" i="39"/>
  <c r="R74" i="39"/>
  <c r="Z174" i="39"/>
  <c r="AC174" i="39"/>
  <c r="AB174" i="39"/>
  <c r="R174" i="39"/>
  <c r="AJ174" i="39"/>
  <c r="Y174" i="39"/>
  <c r="R274" i="39"/>
  <c r="AP84" i="39"/>
  <c r="AI84" i="39"/>
  <c r="AM84" i="39"/>
  <c r="Q84" i="39"/>
  <c r="W184" i="39"/>
  <c r="AE184" i="39"/>
  <c r="AR184" i="39"/>
  <c r="T184" i="39"/>
  <c r="AA184" i="39"/>
  <c r="AQ184" i="39"/>
  <c r="AB284" i="39"/>
  <c r="S284" i="39"/>
  <c r="Z284" i="39"/>
  <c r="AO284" i="39"/>
  <c r="AN284" i="39"/>
  <c r="AM324" i="39"/>
  <c r="U314" i="39"/>
  <c r="AL314" i="39"/>
  <c r="R334" i="39"/>
  <c r="AN354" i="39"/>
  <c r="AQ324" i="39"/>
  <c r="S334" i="39"/>
  <c r="AP344" i="39"/>
  <c r="AB374" i="39"/>
  <c r="AF324" i="39"/>
  <c r="AD334" i="39"/>
  <c r="Y364" i="39"/>
  <c r="AO384" i="39"/>
  <c r="AB334" i="39"/>
  <c r="AM384" i="39"/>
  <c r="AG314" i="39"/>
  <c r="AR384" i="39"/>
  <c r="AJ334" i="39"/>
  <c r="AC354" i="39"/>
  <c r="Y344" i="39"/>
  <c r="AM364" i="39"/>
  <c r="AE324" i="39"/>
  <c r="U324" i="39"/>
  <c r="AC334" i="39"/>
  <c r="AB384" i="39"/>
  <c r="AR344" i="39"/>
  <c r="AC374" i="39"/>
  <c r="AP324" i="39"/>
  <c r="T314" i="39"/>
  <c r="AL334" i="39"/>
  <c r="AF334" i="39"/>
  <c r="AP384" i="39"/>
  <c r="AQ384" i="39"/>
  <c r="AD344" i="39"/>
  <c r="AA314" i="39"/>
  <c r="Y324" i="39"/>
  <c r="AH334" i="39"/>
  <c r="AF384" i="39"/>
  <c r="AK374" i="39"/>
  <c r="X344" i="39"/>
  <c r="AL364" i="39"/>
  <c r="AJ314" i="39"/>
  <c r="Z354" i="39"/>
  <c r="Y354" i="39"/>
  <c r="R314" i="39"/>
  <c r="AA384" i="39"/>
  <c r="AC314" i="39"/>
  <c r="W384" i="39"/>
  <c r="AH354" i="39"/>
  <c r="S364" i="39"/>
  <c r="V374" i="39"/>
  <c r="W334" i="39"/>
  <c r="AK324" i="39"/>
  <c r="U374" i="39"/>
  <c r="AC344" i="39"/>
  <c r="AP364" i="39"/>
  <c r="AA364" i="39"/>
  <c r="V334" i="39"/>
  <c r="AO374" i="39"/>
  <c r="Q384" i="39"/>
  <c r="AQ354" i="39"/>
  <c r="AM74" i="39"/>
  <c r="AO74" i="39"/>
  <c r="AL74" i="39"/>
  <c r="X74" i="39"/>
  <c r="W74" i="39"/>
  <c r="AP74" i="39"/>
  <c r="AB74" i="39"/>
  <c r="AM174" i="39"/>
  <c r="AQ174" i="39"/>
  <c r="U174" i="39"/>
  <c r="AD174" i="39"/>
  <c r="AO174" i="39"/>
  <c r="AE174" i="39"/>
  <c r="S174" i="39"/>
  <c r="V274" i="39"/>
  <c r="AB274" i="39"/>
  <c r="Y274" i="39"/>
  <c r="AP274" i="39"/>
  <c r="AR274" i="39"/>
  <c r="AQ274" i="39"/>
  <c r="AG274" i="39"/>
  <c r="W274" i="39"/>
  <c r="AF274" i="39"/>
  <c r="AN274" i="39"/>
  <c r="T274" i="39"/>
  <c r="T84" i="39"/>
  <c r="Y84" i="39"/>
  <c r="X84" i="39"/>
  <c r="AB84" i="39"/>
  <c r="R84" i="39"/>
  <c r="AQ84" i="39"/>
  <c r="AF84" i="39"/>
  <c r="AF184" i="39"/>
  <c r="Y184" i="39"/>
  <c r="R184" i="39"/>
  <c r="U184" i="39"/>
  <c r="X184" i="39"/>
  <c r="AC184" i="39"/>
  <c r="AB184" i="39"/>
  <c r="Z184" i="39"/>
  <c r="AM284" i="39"/>
  <c r="AF284" i="39"/>
  <c r="AD284" i="39"/>
  <c r="X284" i="39"/>
  <c r="W284" i="39"/>
  <c r="AC284" i="39"/>
  <c r="AE334" i="39"/>
  <c r="AK314" i="39"/>
  <c r="AN334" i="39"/>
  <c r="AF364" i="39"/>
  <c r="S314" i="39"/>
  <c r="AI334" i="39"/>
  <c r="Y314" i="39"/>
  <c r="AB354" i="39"/>
  <c r="AR374" i="39"/>
  <c r="T384" i="39"/>
  <c r="AB344" i="39"/>
  <c r="AO364" i="39"/>
  <c r="Q374" i="39"/>
  <c r="Z334" i="39"/>
  <c r="AQ314" i="39"/>
  <c r="S324" i="39"/>
  <c r="AO324" i="39"/>
  <c r="AD314" i="39"/>
  <c r="AJ354" i="39"/>
  <c r="AC364" i="39"/>
  <c r="AL354" i="39"/>
  <c r="W354" i="39"/>
  <c r="AE384" i="39"/>
  <c r="AP314" i="39"/>
  <c r="R324" i="39"/>
  <c r="AP354" i="39"/>
  <c r="R364" i="39"/>
  <c r="AM334" i="39"/>
  <c r="AC384" i="39"/>
  <c r="AD364" i="39"/>
  <c r="AJ344" i="39"/>
  <c r="R354" i="39"/>
  <c r="T344" i="39"/>
  <c r="AI364" i="39"/>
  <c r="AI324" i="39"/>
  <c r="T354" i="39"/>
  <c r="T334" i="39"/>
  <c r="U354" i="39"/>
  <c r="AG384" i="39"/>
  <c r="V354" i="39"/>
  <c r="R344" i="39"/>
  <c r="AH364" i="39"/>
  <c r="AG334" i="39"/>
  <c r="AD374" i="39"/>
  <c r="AO344" i="39"/>
  <c r="AN384" i="39"/>
  <c r="AF74" i="39"/>
  <c r="U74" i="39"/>
  <c r="AA74" i="39"/>
  <c r="AN74" i="39"/>
  <c r="AC74" i="39"/>
  <c r="AE74" i="39"/>
  <c r="AR74" i="39"/>
  <c r="AP174" i="39"/>
  <c r="X174" i="39"/>
  <c r="Q174" i="39"/>
  <c r="AA174" i="39"/>
  <c r="V174" i="39"/>
  <c r="AK174" i="39"/>
  <c r="AO274" i="39"/>
  <c r="AH274" i="39"/>
  <c r="AE274" i="39"/>
  <c r="X274" i="39"/>
  <c r="AK274" i="39"/>
  <c r="AM274" i="39"/>
  <c r="AJ84" i="39"/>
  <c r="S84" i="39"/>
  <c r="W84" i="39"/>
  <c r="AN84" i="39"/>
  <c r="AA84" i="39"/>
  <c r="U84" i="39"/>
  <c r="AE84" i="39"/>
  <c r="AR84" i="39"/>
  <c r="AH84" i="39"/>
  <c r="AO84" i="39"/>
  <c r="V84" i="39"/>
  <c r="AL84" i="39"/>
  <c r="AD184" i="39"/>
  <c r="AI184" i="39"/>
  <c r="AM184" i="39"/>
  <c r="AO184" i="39"/>
  <c r="AK184" i="39"/>
  <c r="AL184" i="39"/>
  <c r="AI284" i="39"/>
  <c r="Y284" i="39"/>
  <c r="AQ284" i="39"/>
  <c r="T284" i="39"/>
  <c r="Q284" i="39"/>
  <c r="AP284" i="39"/>
  <c r="AJ284" i="39"/>
  <c r="AG284" i="39"/>
  <c r="AR284" i="39"/>
  <c r="AE314" i="39"/>
  <c r="W344" i="39"/>
  <c r="AC324" i="39"/>
  <c r="AK344" i="39"/>
  <c r="X374" i="39"/>
  <c r="AI314" i="39"/>
  <c r="AA344" i="39"/>
  <c r="AO314" i="39"/>
  <c r="Q324" i="39"/>
  <c r="V324" i="39"/>
  <c r="X334" i="39"/>
  <c r="AR354" i="39"/>
  <c r="T364" i="39"/>
  <c r="AJ384" i="39"/>
  <c r="Q354" i="39"/>
  <c r="AG374" i="39"/>
  <c r="AB324" i="39"/>
  <c r="W364" i="39"/>
  <c r="AA334" i="39"/>
  <c r="AF344" i="39"/>
  <c r="AR364" i="39"/>
  <c r="T374" i="39"/>
  <c r="AL344" i="39"/>
  <c r="Y374" i="39"/>
  <c r="AN344" i="39"/>
  <c r="Z374" i="39"/>
  <c r="AD324" i="39"/>
  <c r="X364" i="39"/>
  <c r="AF314" i="39"/>
  <c r="AO334" i="39"/>
  <c r="AK354" i="39"/>
  <c r="AE354" i="39"/>
  <c r="AH324" i="39"/>
  <c r="Z364" i="39"/>
  <c r="AQ364" i="39"/>
  <c r="AQ334" i="39"/>
  <c r="S344" i="39"/>
  <c r="AL324" i="39"/>
  <c r="AB364" i="39"/>
  <c r="AN314" i="39"/>
  <c r="AO354" i="39"/>
  <c r="Q364" i="39"/>
  <c r="AM354" i="39"/>
  <c r="AP374" i="39"/>
  <c r="R384" i="39"/>
  <c r="S374" i="39"/>
  <c r="AL374" i="39"/>
  <c r="AK384" i="39"/>
  <c r="AK334" i="39"/>
  <c r="AE364" i="39"/>
  <c r="AL384" i="39"/>
  <c r="AB314" i="39"/>
  <c r="AM314" i="39"/>
  <c r="AH344" i="39"/>
  <c r="Z314" i="39"/>
  <c r="S384" i="39"/>
  <c r="AR314" i="39"/>
  <c r="AE344" i="39"/>
  <c r="R374" i="39"/>
  <c r="AA354" i="39"/>
  <c r="Z384" i="39"/>
  <c r="V384" i="39"/>
  <c r="AF354" i="39"/>
  <c r="AQ374" i="39"/>
  <c r="X324" i="39"/>
  <c r="Z344" i="39"/>
  <c r="AR414" i="39"/>
  <c r="T424" i="39"/>
  <c r="AJ444" i="39"/>
  <c r="AB474" i="39"/>
  <c r="AR494" i="39"/>
  <c r="AJ414" i="39"/>
  <c r="X454" i="39"/>
  <c r="AN484" i="39"/>
  <c r="AR504" i="39"/>
  <c r="Y434" i="39"/>
  <c r="AO454" i="39"/>
  <c r="Q464" i="39"/>
  <c r="AG484" i="39"/>
  <c r="T414" i="39"/>
  <c r="AF444" i="39"/>
  <c r="X484" i="39"/>
  <c r="AF504" i="39"/>
  <c r="AK424" i="39"/>
  <c r="AC454" i="39"/>
  <c r="U484" i="39"/>
  <c r="AK504" i="39"/>
  <c r="AQ424" i="39"/>
  <c r="S434" i="39"/>
  <c r="AA484" i="39"/>
  <c r="V444" i="39"/>
  <c r="AD494" i="39"/>
  <c r="AM464" i="39"/>
  <c r="AP484" i="39"/>
  <c r="R494" i="39"/>
  <c r="AE504" i="39"/>
  <c r="AN434" i="39"/>
  <c r="AF474" i="39"/>
  <c r="T504" i="39"/>
  <c r="AO424" i="39"/>
  <c r="Q434" i="39"/>
  <c r="AG454" i="39"/>
  <c r="Y484" i="39"/>
  <c r="AO504" i="39"/>
  <c r="AQ414" i="39"/>
  <c r="S424" i="39"/>
  <c r="AA474" i="39"/>
  <c r="V434" i="39"/>
  <c r="AD484" i="39"/>
  <c r="W424" i="39"/>
  <c r="Z444" i="39"/>
  <c r="AE464" i="39"/>
  <c r="AN464" i="39"/>
  <c r="AC484" i="39"/>
  <c r="AQ474" i="39"/>
  <c r="S484" i="39"/>
  <c r="AL474" i="39"/>
  <c r="AE434" i="39"/>
  <c r="W494" i="39"/>
  <c r="AP474" i="39"/>
  <c r="AK434" i="39"/>
  <c r="AI434" i="39"/>
  <c r="AD434" i="39"/>
  <c r="R504" i="39"/>
  <c r="R464" i="39"/>
  <c r="AF494" i="39"/>
  <c r="AC504" i="39"/>
  <c r="AA424" i="39"/>
  <c r="AQ444" i="39"/>
  <c r="W484" i="39"/>
  <c r="R454" i="39"/>
  <c r="T454" i="39"/>
  <c r="AK494" i="39"/>
  <c r="AA414" i="39"/>
  <c r="AL434" i="39"/>
  <c r="R434" i="39"/>
  <c r="AB424" i="39"/>
  <c r="V504" i="39"/>
  <c r="AP454" i="39"/>
  <c r="Z474" i="39"/>
  <c r="Z94" i="39"/>
  <c r="W94" i="39"/>
  <c r="AB94" i="39"/>
  <c r="AD94" i="39"/>
  <c r="AA94" i="39"/>
  <c r="AF94" i="39"/>
  <c r="AK94" i="39"/>
  <c r="AI94" i="39"/>
  <c r="X94" i="39"/>
  <c r="Y94" i="39"/>
  <c r="AN94" i="39"/>
  <c r="AP194" i="39"/>
  <c r="AQ194" i="39"/>
  <c r="AI194" i="39"/>
  <c r="AC194" i="39"/>
  <c r="Q194" i="39"/>
  <c r="AM194" i="39"/>
  <c r="X194" i="39"/>
  <c r="AR294" i="39"/>
  <c r="AL294" i="39"/>
  <c r="AH294" i="39"/>
  <c r="AM394" i="39"/>
  <c r="AQ394" i="39"/>
  <c r="T394" i="39"/>
  <c r="U394" i="39"/>
  <c r="W394" i="39"/>
  <c r="S394" i="39"/>
  <c r="AJ394" i="39"/>
  <c r="AH394" i="39"/>
  <c r="AJ104" i="39"/>
  <c r="AE104" i="39"/>
  <c r="AA104" i="39"/>
  <c r="AL104" i="39"/>
  <c r="AN104" i="39"/>
  <c r="AQ104" i="39"/>
  <c r="AP104" i="39"/>
  <c r="AB104" i="39"/>
  <c r="AF104" i="39"/>
  <c r="Q104" i="39"/>
  <c r="AC204" i="39"/>
  <c r="V204" i="39"/>
  <c r="AP204" i="39"/>
  <c r="AA204" i="39"/>
  <c r="AN204" i="39"/>
  <c r="AE204" i="39"/>
  <c r="AM204" i="39"/>
  <c r="X204" i="39"/>
  <c r="AK304" i="39"/>
  <c r="W304" i="39"/>
  <c r="AD304" i="39"/>
  <c r="AI304" i="39"/>
  <c r="Y404" i="39"/>
  <c r="Z404" i="39"/>
  <c r="AG404" i="39"/>
  <c r="AO404" i="39"/>
  <c r="AE404" i="39"/>
  <c r="AJ404" i="39"/>
  <c r="X404" i="39"/>
  <c r="AK404" i="39"/>
  <c r="AB404" i="39"/>
  <c r="W404" i="39"/>
  <c r="AJ424" i="39"/>
  <c r="AB454" i="39"/>
  <c r="AR474" i="39"/>
  <c r="T484" i="39"/>
  <c r="AF424" i="39"/>
  <c r="X464" i="39"/>
  <c r="AJ494" i="39"/>
  <c r="Y414" i="39"/>
  <c r="AO434" i="39"/>
  <c r="Q444" i="39"/>
  <c r="AG464" i="39"/>
  <c r="Y494" i="39"/>
  <c r="AN414" i="39"/>
  <c r="AF454" i="39"/>
  <c r="AR484" i="39"/>
  <c r="T494" i="39"/>
  <c r="AC434" i="39"/>
  <c r="U464" i="39"/>
  <c r="AK484" i="39"/>
  <c r="AA444" i="39"/>
  <c r="AI494" i="39"/>
  <c r="AD454" i="39"/>
  <c r="AL504" i="39"/>
  <c r="AE494" i="39"/>
  <c r="R414" i="39"/>
  <c r="W454" i="39"/>
  <c r="X414" i="39"/>
  <c r="AN444" i="39"/>
  <c r="AB484" i="39"/>
  <c r="AJ504" i="39"/>
  <c r="Q414" i="39"/>
  <c r="AG434" i="39"/>
  <c r="Y464" i="39"/>
  <c r="AO484" i="39"/>
  <c r="Q494" i="39"/>
  <c r="AA434" i="39"/>
  <c r="AI484" i="39"/>
  <c r="AD444" i="39"/>
  <c r="AL494" i="39"/>
  <c r="AM444" i="39"/>
  <c r="AP464" i="39"/>
  <c r="R474" i="39"/>
  <c r="W414" i="39"/>
  <c r="AI504" i="39"/>
  <c r="AD504" i="39"/>
  <c r="AH424" i="39"/>
  <c r="AJ474" i="39"/>
  <c r="AC464" i="39"/>
  <c r="AA464" i="39"/>
  <c r="V464" i="39"/>
  <c r="AH474" i="39"/>
  <c r="AP434" i="39"/>
  <c r="AA504" i="39"/>
  <c r="AD474" i="39"/>
  <c r="Z414" i="39"/>
  <c r="AH464" i="39"/>
  <c r="AR444" i="39"/>
  <c r="AN504" i="39"/>
  <c r="AK414" i="39"/>
  <c r="AQ434" i="39"/>
  <c r="S444" i="39"/>
  <c r="AD464" i="39"/>
  <c r="W464" i="39"/>
  <c r="AH504" i="39"/>
  <c r="AP414" i="39"/>
  <c r="AN454" i="39"/>
  <c r="U454" i="39"/>
  <c r="AK474" i="39"/>
  <c r="AP94" i="39"/>
  <c r="AM94" i="39"/>
  <c r="AR94" i="39"/>
  <c r="Q94" i="39"/>
  <c r="AO94" i="39"/>
  <c r="AC94" i="39"/>
  <c r="AQ94" i="39"/>
  <c r="AG94" i="39"/>
  <c r="V94" i="39"/>
  <c r="V194" i="39"/>
  <c r="T194" i="39"/>
  <c r="U194" i="39"/>
  <c r="AL194" i="39"/>
  <c r="AO294" i="39"/>
  <c r="AQ294" i="39"/>
  <c r="AG294" i="39"/>
  <c r="AN294" i="39"/>
  <c r="AA294" i="39"/>
  <c r="Q294" i="39"/>
  <c r="V294" i="39"/>
  <c r="AM294" i="39"/>
  <c r="AC294" i="39"/>
  <c r="AI394" i="39"/>
  <c r="AL394" i="39"/>
  <c r="AP394" i="39"/>
  <c r="AN394" i="39"/>
  <c r="AO394" i="39"/>
  <c r="X394" i="39"/>
  <c r="Y394" i="39"/>
  <c r="U104" i="39"/>
  <c r="AM104" i="39"/>
  <c r="S104" i="39"/>
  <c r="AR104" i="39"/>
  <c r="AO104" i="39"/>
  <c r="AD104" i="39"/>
  <c r="AK204" i="39"/>
  <c r="AR204" i="39"/>
  <c r="U204" i="39"/>
  <c r="AQ304" i="39"/>
  <c r="AL304" i="39"/>
  <c r="AE304" i="39"/>
  <c r="AR304" i="39"/>
  <c r="AN304" i="39"/>
  <c r="X304" i="39"/>
  <c r="T304" i="39"/>
  <c r="Q404" i="39"/>
  <c r="S404" i="39"/>
  <c r="R404" i="39"/>
  <c r="U404" i="39"/>
  <c r="AH404" i="39"/>
  <c r="AD404" i="39"/>
  <c r="AC404" i="39"/>
  <c r="AP404" i="39"/>
  <c r="AB434" i="39"/>
  <c r="AR454" i="39"/>
  <c r="T464" i="39"/>
  <c r="AJ484" i="39"/>
  <c r="AF434" i="39"/>
  <c r="AR464" i="39"/>
  <c r="T474" i="39"/>
  <c r="AO414" i="39"/>
  <c r="Q424" i="39"/>
  <c r="AG444" i="39"/>
  <c r="Y474" i="39"/>
  <c r="AO494" i="39"/>
  <c r="Q504" i="39"/>
  <c r="AN424" i="39"/>
  <c r="AB464" i="39"/>
  <c r="AN494" i="39"/>
  <c r="AC414" i="39"/>
  <c r="U444" i="39"/>
  <c r="AK464" i="39"/>
  <c r="AC494" i="39"/>
  <c r="AI454" i="39"/>
  <c r="AQ504" i="39"/>
  <c r="AD414" i="39"/>
  <c r="AL464" i="39"/>
  <c r="AE414" i="39"/>
  <c r="AH434" i="39"/>
  <c r="X424" i="39"/>
  <c r="AJ454" i="39"/>
  <c r="X494" i="39"/>
  <c r="AG414" i="39"/>
  <c r="Y444" i="39"/>
  <c r="AO464" i="39"/>
  <c r="Q474" i="39"/>
  <c r="AG494" i="39"/>
  <c r="AI444" i="39"/>
  <c r="AQ494" i="39"/>
  <c r="S504" i="39"/>
  <c r="AL454" i="39"/>
  <c r="AE474" i="39"/>
  <c r="AH494" i="39"/>
  <c r="X434" i="39"/>
  <c r="U434" i="39"/>
  <c r="AI424" i="39"/>
  <c r="AD424" i="39"/>
  <c r="AP504" i="39"/>
  <c r="R484" i="39"/>
  <c r="U494" i="39"/>
  <c r="AQ484" i="39"/>
  <c r="S494" i="39"/>
  <c r="AL484" i="39"/>
  <c r="AM504" i="39"/>
  <c r="Z424" i="39"/>
  <c r="AE424" i="39"/>
  <c r="Z494" i="39"/>
  <c r="AM414" i="39"/>
  <c r="AC424" i="39"/>
  <c r="S454" i="39"/>
  <c r="V424" i="39"/>
  <c r="AL444" i="39"/>
  <c r="Z504" i="39"/>
  <c r="AF484" i="39"/>
  <c r="AC444" i="39"/>
  <c r="AI464" i="39"/>
  <c r="V494" i="39"/>
  <c r="AP424" i="39"/>
  <c r="Z454" i="39"/>
  <c r="AE484" i="39"/>
  <c r="AM474" i="39"/>
  <c r="AH444" i="39"/>
  <c r="AE444" i="39"/>
  <c r="AH484" i="39"/>
  <c r="Z434" i="39"/>
  <c r="R94" i="39"/>
  <c r="AE94" i="39"/>
  <c r="T94" i="39"/>
  <c r="AL94" i="39"/>
  <c r="S94" i="39"/>
  <c r="AJ194" i="39"/>
  <c r="AE194" i="39"/>
  <c r="W194" i="39"/>
  <c r="AN194" i="39"/>
  <c r="AG194" i="39"/>
  <c r="Z194" i="39"/>
  <c r="AA194" i="39"/>
  <c r="AO194" i="39"/>
  <c r="AH194" i="39"/>
  <c r="S194" i="39"/>
  <c r="AF194" i="39"/>
  <c r="U294" i="39"/>
  <c r="Z294" i="39"/>
  <c r="AE294" i="39"/>
  <c r="X294" i="39"/>
  <c r="AK294" i="39"/>
  <c r="AB294" i="39"/>
  <c r="Y294" i="39"/>
  <c r="AB394" i="39"/>
  <c r="AD394" i="39"/>
  <c r="Z394" i="39"/>
  <c r="R394" i="39"/>
  <c r="AE394" i="39"/>
  <c r="AF394" i="39"/>
  <c r="AA394" i="39"/>
  <c r="R104" i="39"/>
  <c r="AI104" i="39"/>
  <c r="AC104" i="39"/>
  <c r="Y204" i="39"/>
  <c r="R204" i="39"/>
  <c r="S204" i="39"/>
  <c r="AD204" i="39"/>
  <c r="T204" i="39"/>
  <c r="AL204" i="39"/>
  <c r="W204" i="39"/>
  <c r="AB204" i="39"/>
  <c r="AG304" i="39"/>
  <c r="AF304" i="39"/>
  <c r="AC304" i="39"/>
  <c r="Z304" i="39"/>
  <c r="AM304" i="39"/>
  <c r="AB304" i="39"/>
  <c r="V304" i="39"/>
  <c r="AJ304" i="39"/>
  <c r="AQ404" i="39"/>
  <c r="AM404" i="39"/>
  <c r="AR404" i="39"/>
  <c r="AB414" i="39"/>
  <c r="AR434" i="39"/>
  <c r="T444" i="39"/>
  <c r="AJ464" i="39"/>
  <c r="AB494" i="39"/>
  <c r="AB444" i="39"/>
  <c r="AN474" i="39"/>
  <c r="AB504" i="39"/>
  <c r="AG424" i="39"/>
  <c r="Y454" i="39"/>
  <c r="AO474" i="39"/>
  <c r="Q484" i="39"/>
  <c r="AG504" i="39"/>
  <c r="AJ434" i="39"/>
  <c r="X474" i="39"/>
  <c r="U424" i="39"/>
  <c r="AK444" i="39"/>
  <c r="AC474" i="39"/>
  <c r="U504" i="39"/>
  <c r="AI414" i="39"/>
  <c r="AQ464" i="39"/>
  <c r="S474" i="39"/>
  <c r="AL424" i="39"/>
  <c r="V484" i="39"/>
  <c r="W444" i="39"/>
  <c r="Z464" i="39"/>
  <c r="AR424" i="39"/>
  <c r="T434" i="39"/>
  <c r="AF464" i="39"/>
  <c r="Y424" i="39"/>
  <c r="AO444" i="39"/>
  <c r="Q454" i="39"/>
  <c r="AG474" i="39"/>
  <c r="Y504" i="39"/>
  <c r="AQ454" i="39"/>
  <c r="S464" i="39"/>
  <c r="AL414" i="39"/>
  <c r="V474" i="39"/>
  <c r="W504" i="39"/>
  <c r="AH414" i="39"/>
  <c r="AK454" i="39"/>
  <c r="AA454" i="39"/>
  <c r="V454" i="39"/>
  <c r="AM484" i="39"/>
  <c r="AH454" i="39"/>
  <c r="X444" i="39"/>
  <c r="X504" i="39"/>
  <c r="U414" i="39"/>
  <c r="S414" i="39"/>
  <c r="AE454" i="39"/>
  <c r="R444" i="39"/>
  <c r="W474" i="39"/>
  <c r="AI474" i="39"/>
  <c r="AP444" i="39"/>
  <c r="AF414" i="39"/>
  <c r="U474" i="39"/>
  <c r="AA494" i="39"/>
  <c r="V414" i="39"/>
  <c r="Z484" i="39"/>
  <c r="AM434" i="39"/>
  <c r="W434" i="39"/>
  <c r="AM424" i="39"/>
  <c r="AP494" i="39"/>
  <c r="AM454" i="39"/>
  <c r="AM494" i="39"/>
  <c r="R424" i="39"/>
  <c r="AH94" i="39"/>
  <c r="AJ94" i="39"/>
  <c r="U94" i="39"/>
  <c r="AK194" i="39"/>
  <c r="AD194" i="39"/>
  <c r="Y194" i="39"/>
  <c r="R194" i="39"/>
  <c r="AB194" i="39"/>
  <c r="AR194" i="39"/>
  <c r="W294" i="39"/>
  <c r="S294" i="39"/>
  <c r="R294" i="39"/>
  <c r="AJ294" i="39"/>
  <c r="AI294" i="39"/>
  <c r="T294" i="39"/>
  <c r="AP294" i="39"/>
  <c r="AF294" i="39"/>
  <c r="AD294" i="39"/>
  <c r="AR394" i="39"/>
  <c r="Q394" i="39"/>
  <c r="AG394" i="39"/>
  <c r="AC394" i="39"/>
  <c r="AK394" i="39"/>
  <c r="V394" i="39"/>
  <c r="AH104" i="39"/>
  <c r="T104" i="39"/>
  <c r="Y104" i="39"/>
  <c r="V104" i="39"/>
  <c r="X104" i="39"/>
  <c r="AG104" i="39"/>
  <c r="Z104" i="39"/>
  <c r="W104" i="39"/>
  <c r="AK104" i="39"/>
  <c r="AG204" i="39"/>
  <c r="Z204" i="39"/>
  <c r="AO204" i="39"/>
  <c r="AH204" i="39"/>
  <c r="AI204" i="39"/>
  <c r="AQ204" i="39"/>
  <c r="Q204" i="39"/>
  <c r="AJ204" i="39"/>
  <c r="AF204" i="39"/>
  <c r="Q304" i="39"/>
  <c r="AP304" i="39"/>
  <c r="S304" i="39"/>
  <c r="U304" i="39"/>
  <c r="AO304" i="39"/>
  <c r="AH304" i="39"/>
  <c r="AA304" i="39"/>
  <c r="Y304" i="39"/>
  <c r="R304" i="39"/>
  <c r="T404" i="39"/>
  <c r="AI404" i="39"/>
  <c r="AF404" i="39"/>
  <c r="AN404" i="39"/>
  <c r="AA404" i="39"/>
  <c r="V404" i="39"/>
  <c r="AL404" i="39"/>
  <c r="AB694" i="39"/>
  <c r="R623" i="39"/>
  <c r="T694" i="39"/>
  <c r="AC634" i="39"/>
  <c r="T654" i="39"/>
  <c r="AK653" i="39"/>
  <c r="AA664" i="39"/>
  <c r="Q643" i="39"/>
  <c r="AE703" i="39"/>
  <c r="AI694" i="39"/>
  <c r="AE683" i="39"/>
  <c r="AG644" i="39"/>
  <c r="X654" i="39"/>
  <c r="T693" i="39"/>
  <c r="S703" i="39"/>
  <c r="V664" i="39"/>
  <c r="Z624" i="39"/>
  <c r="AO634" i="39"/>
  <c r="T684" i="39"/>
  <c r="AJ674" i="39"/>
  <c r="AJ684" i="39"/>
  <c r="AM663" i="39"/>
  <c r="AI654" i="39"/>
  <c r="AG623" i="39"/>
  <c r="AJ683" i="39"/>
  <c r="AF674" i="39"/>
  <c r="AM644" i="39"/>
  <c r="AE684" i="39"/>
  <c r="AP653" i="39"/>
  <c r="AK634" i="39"/>
  <c r="AL703" i="39"/>
  <c r="AH694" i="39"/>
  <c r="Y653" i="39"/>
  <c r="AG673" i="39"/>
  <c r="AC664" i="39"/>
  <c r="U643" i="39"/>
  <c r="Q634" i="39"/>
  <c r="AO624" i="39"/>
  <c r="AF653" i="39"/>
  <c r="AB644" i="39"/>
  <c r="AA643" i="39"/>
  <c r="W634" i="39"/>
  <c r="AF704" i="39"/>
  <c r="AB663" i="39"/>
  <c r="AM704" i="39"/>
  <c r="AQ693" i="39"/>
  <c r="U614" i="39"/>
  <c r="Z673" i="39"/>
  <c r="R663" i="39"/>
  <c r="AO653" i="39"/>
  <c r="X624" i="39"/>
  <c r="AR613" i="39"/>
  <c r="AI634" i="39"/>
  <c r="AN703" i="39"/>
  <c r="AN673" i="39"/>
  <c r="AP633" i="39"/>
  <c r="AF683" i="39"/>
  <c r="AH644" i="39"/>
  <c r="W663" i="39"/>
  <c r="S654" i="39"/>
  <c r="AB683" i="39"/>
  <c r="X674" i="39"/>
  <c r="AC644" i="39"/>
  <c r="AM694" i="39"/>
  <c r="W664" i="39"/>
  <c r="Z693" i="39"/>
  <c r="V684" i="39"/>
  <c r="Y704" i="39"/>
  <c r="U663" i="39"/>
  <c r="Q654" i="39"/>
  <c r="U613" i="39"/>
  <c r="T643" i="39"/>
  <c r="AR633" i="39"/>
  <c r="AN624" i="39"/>
  <c r="AM623" i="39"/>
  <c r="AI614" i="39"/>
  <c r="AN704" i="39"/>
  <c r="AJ663" i="39"/>
  <c r="AF654" i="39"/>
  <c r="Z623" i="39"/>
  <c r="V614" i="39"/>
  <c r="AE674" i="39"/>
  <c r="AK614" i="39"/>
  <c r="AL683" i="39"/>
  <c r="AH674" i="39"/>
  <c r="AP644" i="39"/>
  <c r="AO703" i="39"/>
  <c r="AK694" i="39"/>
  <c r="AC653" i="39"/>
  <c r="X623" i="39"/>
  <c r="T614" i="39"/>
  <c r="AA623" i="39"/>
  <c r="W614" i="39"/>
  <c r="AI673" i="39"/>
  <c r="AE664" i="39"/>
  <c r="Y643" i="39"/>
  <c r="U634" i="39"/>
  <c r="AL693" i="39"/>
  <c r="AH684" i="39"/>
  <c r="V673" i="39"/>
  <c r="R664" i="39"/>
  <c r="AP654" i="39"/>
  <c r="V633" i="39"/>
  <c r="R624" i="39"/>
  <c r="AP614" i="39"/>
  <c r="AK704" i="39"/>
  <c r="Y693" i="39"/>
  <c r="U684" i="39"/>
  <c r="AG663" i="39"/>
  <c r="AC654" i="39"/>
  <c r="U623" i="39"/>
  <c r="Q614" i="39"/>
  <c r="AF643" i="39"/>
  <c r="AB634" i="39"/>
  <c r="AN613" i="39"/>
  <c r="AI643" i="39"/>
  <c r="AE634" i="39"/>
  <c r="S623" i="39"/>
  <c r="AQ613" i="39"/>
  <c r="AH693" i="39"/>
  <c r="AD684" i="39"/>
  <c r="R673" i="39"/>
  <c r="AP663" i="39"/>
  <c r="AL654" i="39"/>
  <c r="AL623" i="39"/>
  <c r="AH614" i="39"/>
  <c r="Q704" i="39"/>
  <c r="AO694" i="39"/>
  <c r="AC683" i="39"/>
  <c r="Y674" i="39"/>
  <c r="AH653" i="39"/>
  <c r="AD644" i="39"/>
  <c r="AJ633" i="39"/>
  <c r="AF624" i="39"/>
  <c r="T613" i="39"/>
  <c r="W633" i="39"/>
  <c r="S624" i="39"/>
  <c r="AQ614" i="39"/>
  <c r="V564" i="39"/>
  <c r="AH603" i="39"/>
  <c r="V513" i="39"/>
  <c r="AC574" i="39"/>
  <c r="AO553" i="39"/>
  <c r="AK584" i="39"/>
  <c r="V583" i="39"/>
  <c r="AN604" i="39"/>
  <c r="AP533" i="39"/>
  <c r="W583" i="39"/>
  <c r="S574" i="39"/>
  <c r="AQ564" i="39"/>
  <c r="W543" i="39"/>
  <c r="S534" i="39"/>
  <c r="AQ524" i="39"/>
  <c r="Q513" i="39"/>
  <c r="AH524" i="39"/>
  <c r="AP553" i="39"/>
  <c r="AM534" i="39"/>
  <c r="AP603" i="39"/>
  <c r="AL594" i="39"/>
  <c r="AL513" i="39"/>
  <c r="AC564" i="39"/>
  <c r="AH534" i="39"/>
  <c r="AK583" i="39"/>
  <c r="AG574" i="39"/>
  <c r="AB604" i="39"/>
  <c r="X563" i="39"/>
  <c r="T554" i="39"/>
  <c r="R533" i="39"/>
  <c r="AP523" i="39"/>
  <c r="AL514" i="39"/>
  <c r="S593" i="39"/>
  <c r="AQ583" i="39"/>
  <c r="AM574" i="39"/>
  <c r="AK513" i="39"/>
  <c r="V533" i="39"/>
  <c r="AP564" i="39"/>
  <c r="AG584" i="39"/>
  <c r="AF514" i="39"/>
  <c r="AL584" i="39"/>
  <c r="Y603" i="39"/>
  <c r="AK554" i="39"/>
  <c r="Q604" i="39"/>
  <c r="AO594" i="39"/>
  <c r="AQ513" i="39"/>
  <c r="AB573" i="39"/>
  <c r="X564" i="39"/>
  <c r="V544" i="39"/>
  <c r="W603" i="39"/>
  <c r="S594" i="39"/>
  <c r="AQ584" i="39"/>
  <c r="AG513" i="39"/>
  <c r="R573" i="39"/>
  <c r="AP563" i="39"/>
  <c r="AL554" i="39"/>
  <c r="AD543" i="39"/>
  <c r="AG593" i="39"/>
  <c r="AL553" i="39"/>
  <c r="V523" i="39"/>
  <c r="X583" i="39"/>
  <c r="T574" i="39"/>
  <c r="AR564" i="39"/>
  <c r="AQ603" i="39"/>
  <c r="AM594" i="39"/>
  <c r="AI553" i="39"/>
  <c r="AM513" i="39"/>
  <c r="AK533" i="39"/>
  <c r="AG524" i="39"/>
  <c r="AC604" i="39"/>
  <c r="S533" i="39"/>
  <c r="AM514" i="39"/>
  <c r="AH604" i="39"/>
  <c r="AD563" i="39"/>
  <c r="Z554" i="39"/>
  <c r="AD533" i="39"/>
  <c r="Z524" i="39"/>
  <c r="AC593" i="39"/>
  <c r="Y584" i="39"/>
  <c r="T604" i="39"/>
  <c r="AR594" i="39"/>
  <c r="AF583" i="39"/>
  <c r="AB574" i="39"/>
  <c r="AN553" i="39"/>
  <c r="Z523" i="39"/>
  <c r="V514" i="39"/>
  <c r="W604" i="39"/>
  <c r="AI583" i="39"/>
  <c r="AE574" i="39"/>
  <c r="S563" i="39"/>
  <c r="AQ553" i="39"/>
  <c r="AE523" i="39"/>
  <c r="AA514" i="39"/>
  <c r="AO544" i="39"/>
  <c r="AC533" i="39"/>
  <c r="Y524" i="39"/>
  <c r="AJ544" i="39"/>
  <c r="X533" i="39"/>
  <c r="T524" i="39"/>
  <c r="AR514" i="39"/>
  <c r="Z604" i="39"/>
  <c r="V563" i="39"/>
  <c r="R554" i="39"/>
  <c r="AL523" i="39"/>
  <c r="AH514" i="39"/>
  <c r="AK573" i="39"/>
  <c r="AG564" i="39"/>
  <c r="AM544" i="39"/>
  <c r="AR603" i="39"/>
  <c r="AN594" i="39"/>
  <c r="AB583" i="39"/>
  <c r="X574" i="39"/>
  <c r="AJ553" i="39"/>
  <c r="R523" i="39"/>
  <c r="AP513" i="39"/>
  <c r="S604" i="39"/>
  <c r="AQ594" i="39"/>
  <c r="AE583" i="39"/>
  <c r="AA574" i="39"/>
  <c r="AM553" i="39"/>
  <c r="W523" i="39"/>
  <c r="S514" i="39"/>
  <c r="Q543" i="39"/>
  <c r="AO533" i="39"/>
  <c r="AK524" i="39"/>
  <c r="Y513" i="39"/>
  <c r="AJ533" i="39"/>
  <c r="AF524" i="39"/>
  <c r="T513" i="39"/>
  <c r="AR544" i="39"/>
  <c r="AF533" i="39"/>
  <c r="AB524" i="39"/>
  <c r="K11" i="39"/>
  <c r="AC715" i="39" s="1"/>
  <c r="K12" i="39"/>
  <c r="AO726" i="39" s="1"/>
  <c r="AS62" i="39"/>
  <c r="AT62" i="39" s="1"/>
  <c r="AS312" i="39"/>
  <c r="AT312" i="39" s="1"/>
  <c r="AS332" i="39"/>
  <c r="AT332" i="39" s="1"/>
  <c r="AS232" i="39"/>
  <c r="AT232" i="39" s="1"/>
  <c r="AS52" i="39"/>
  <c r="AT52" i="39" s="1"/>
  <c r="O376" i="39"/>
  <c r="M276" i="39"/>
  <c r="AS441" i="39"/>
  <c r="AT441" i="39" s="1"/>
  <c r="O641" i="39"/>
  <c r="M541" i="39"/>
  <c r="AS541" i="39"/>
  <c r="AT541" i="39" s="1"/>
  <c r="M917" i="39"/>
  <c r="AS618" i="39"/>
  <c r="AT618" i="39" s="1"/>
  <c r="AS350" i="39"/>
  <c r="AT350" i="39" s="1"/>
  <c r="AS322" i="39"/>
  <c r="AT322" i="39" s="1"/>
  <c r="O188" i="39"/>
  <c r="O98" i="39"/>
  <c r="M88" i="39"/>
  <c r="AS242" i="39"/>
  <c r="AT242" i="39" s="1"/>
  <c r="AS142" i="39"/>
  <c r="AT142" i="39" s="1"/>
  <c r="AS222" i="39"/>
  <c r="AT222" i="39" s="1"/>
  <c r="AS132" i="39"/>
  <c r="AT132" i="39" s="1"/>
  <c r="AS122" i="39"/>
  <c r="AT122" i="39" s="1"/>
  <c r="O555" i="39"/>
  <c r="M455" i="39"/>
  <c r="O467" i="39"/>
  <c r="M367" i="39"/>
  <c r="AS530" i="39"/>
  <c r="AT530" i="39" s="1"/>
  <c r="O728" i="39"/>
  <c r="M628" i="39"/>
  <c r="AS258" i="39"/>
  <c r="AT258" i="39" s="1"/>
  <c r="AS439" i="39"/>
  <c r="AT439" i="39" s="1"/>
  <c r="O729" i="39"/>
  <c r="M629" i="39"/>
  <c r="O549" i="39"/>
  <c r="M449" i="39"/>
  <c r="O372" i="39"/>
  <c r="M272" i="39"/>
  <c r="O820" i="39"/>
  <c r="M720" i="39"/>
  <c r="O647" i="39"/>
  <c r="M547" i="39"/>
  <c r="O550" i="39"/>
  <c r="M450" i="39"/>
  <c r="AS170" i="39"/>
  <c r="AT170" i="39" s="1"/>
  <c r="O369" i="39"/>
  <c r="M269" i="39"/>
  <c r="AS351" i="39"/>
  <c r="AT351" i="39" s="1"/>
  <c r="O644" i="39"/>
  <c r="M544" i="39"/>
  <c r="O465" i="39"/>
  <c r="M365" i="39"/>
  <c r="AS262" i="39"/>
  <c r="AT262" i="39" s="1"/>
  <c r="O284" i="39"/>
  <c r="M184" i="39"/>
  <c r="O821" i="39"/>
  <c r="M721" i="39"/>
  <c r="M187" i="39"/>
  <c r="O287" i="39"/>
  <c r="AS532" i="39"/>
  <c r="AT532" i="39" s="1"/>
  <c r="AS259" i="39"/>
  <c r="AT259" i="39" s="1"/>
  <c r="O646" i="39"/>
  <c r="M546" i="39"/>
  <c r="AS442" i="39"/>
  <c r="AT442" i="39" s="1"/>
  <c r="O464" i="39"/>
  <c r="M364" i="39"/>
  <c r="O280" i="39"/>
  <c r="M180" i="39"/>
  <c r="M179" i="39"/>
  <c r="O279" i="39"/>
  <c r="AS609" i="39"/>
  <c r="AT609" i="39" s="1"/>
  <c r="AS508" i="39"/>
  <c r="AT508" i="39" s="1"/>
  <c r="AS510" i="39"/>
  <c r="AT510" i="39" s="1"/>
  <c r="O730" i="39"/>
  <c r="M630" i="39"/>
  <c r="O639" i="39"/>
  <c r="M539" i="39"/>
  <c r="AS529" i="39"/>
  <c r="AT529" i="39" s="1"/>
  <c r="O736" i="39"/>
  <c r="M636" i="39"/>
  <c r="AS172" i="39"/>
  <c r="AT172" i="39" s="1"/>
  <c r="O818" i="39"/>
  <c r="M718" i="39"/>
  <c r="O551" i="39"/>
  <c r="M451" i="39"/>
  <c r="AS152" i="39"/>
  <c r="AT152" i="39" s="1"/>
  <c r="AS22" i="39"/>
  <c r="AT22" i="39" s="1"/>
  <c r="AS12" i="39"/>
  <c r="AT12" i="39" s="1"/>
  <c r="AS32" i="39"/>
  <c r="AT32" i="39" s="1"/>
  <c r="AS78" i="39"/>
  <c r="AT78" i="39" s="1"/>
  <c r="O278" i="39"/>
  <c r="M178" i="39"/>
  <c r="O645" i="39"/>
  <c r="M545" i="39"/>
  <c r="AS528" i="39"/>
  <c r="AT528" i="39" s="1"/>
  <c r="O824" i="39"/>
  <c r="M724" i="39"/>
  <c r="O458" i="39"/>
  <c r="M358" i="39"/>
  <c r="M183" i="39"/>
  <c r="O283" i="39"/>
  <c r="AS349" i="39"/>
  <c r="AT349" i="39" s="1"/>
  <c r="O377" i="39"/>
  <c r="M277" i="39"/>
  <c r="O196" i="39"/>
  <c r="O106" i="39"/>
  <c r="M96" i="39"/>
  <c r="M909" i="39"/>
  <c r="AS348" i="39"/>
  <c r="AT348" i="39" s="1"/>
  <c r="O548" i="39"/>
  <c r="M448" i="39"/>
  <c r="M908" i="39"/>
  <c r="M910" i="39"/>
  <c r="O733" i="39"/>
  <c r="M633" i="39"/>
  <c r="O195" i="39"/>
  <c r="M95" i="39"/>
  <c r="O105" i="39"/>
  <c r="O370" i="39"/>
  <c r="M270" i="39"/>
  <c r="O192" i="39"/>
  <c r="O102" i="39"/>
  <c r="M92" i="39"/>
  <c r="AS260" i="39"/>
  <c r="AT260" i="39" s="1"/>
  <c r="AS622" i="39"/>
  <c r="AT622" i="39" s="1"/>
  <c r="O462" i="39"/>
  <c r="M362" i="39"/>
  <c r="M912" i="39"/>
  <c r="O553" i="39"/>
  <c r="M453" i="39"/>
  <c r="O734" i="39"/>
  <c r="M634" i="39"/>
  <c r="O826" i="39"/>
  <c r="M726" i="39"/>
  <c r="O819" i="39"/>
  <c r="M719" i="39"/>
  <c r="O368" i="39"/>
  <c r="M268" i="39"/>
  <c r="O557" i="39"/>
  <c r="M457" i="39"/>
  <c r="M915" i="39"/>
  <c r="M913" i="39"/>
  <c r="O642" i="39"/>
  <c r="M542" i="39"/>
  <c r="AS81" i="39"/>
  <c r="AT81" i="39" s="1"/>
  <c r="O191" i="39"/>
  <c r="M91" i="39"/>
  <c r="O101" i="39"/>
  <c r="O823" i="39"/>
  <c r="M723" i="39"/>
  <c r="AS79" i="39"/>
  <c r="AT79" i="39" s="1"/>
  <c r="AS520" i="39"/>
  <c r="AT520" i="39" s="1"/>
  <c r="AS522" i="39"/>
  <c r="AT522" i="39" s="1"/>
  <c r="O463" i="39"/>
  <c r="M363" i="39"/>
  <c r="O461" i="39"/>
  <c r="M361" i="39"/>
  <c r="O638" i="39"/>
  <c r="M538" i="39"/>
  <c r="M911" i="39"/>
  <c r="O554" i="39"/>
  <c r="M454" i="39"/>
  <c r="O197" i="39"/>
  <c r="M97" i="39"/>
  <c r="O107" i="39"/>
  <c r="AS619" i="39"/>
  <c r="AT619" i="39" s="1"/>
  <c r="O459" i="39"/>
  <c r="M359" i="39"/>
  <c r="M914" i="39"/>
  <c r="O827" i="39"/>
  <c r="M727" i="39"/>
  <c r="O189" i="39"/>
  <c r="M89" i="39"/>
  <c r="O99" i="39"/>
  <c r="AS612" i="39"/>
  <c r="AT612" i="39" s="1"/>
  <c r="AS611" i="39"/>
  <c r="AT611" i="39" s="1"/>
  <c r="AS519" i="39"/>
  <c r="AT519" i="39" s="1"/>
  <c r="AS521" i="39"/>
  <c r="AT521" i="39" s="1"/>
  <c r="AS512" i="39"/>
  <c r="AT512" i="39" s="1"/>
  <c r="AS511" i="39"/>
  <c r="AT511" i="39" s="1"/>
  <c r="O371" i="39"/>
  <c r="M271" i="39"/>
  <c r="O737" i="39"/>
  <c r="M637" i="39"/>
  <c r="AS212" i="39"/>
  <c r="AT212" i="39" s="1"/>
  <c r="AS42" i="39"/>
  <c r="AT42" i="39" s="1"/>
  <c r="AS112" i="39"/>
  <c r="AT112" i="39" s="1"/>
  <c r="M916" i="39"/>
  <c r="AS531" i="39"/>
  <c r="AT531" i="39" s="1"/>
  <c r="O731" i="39"/>
  <c r="M631" i="39"/>
  <c r="O466" i="39"/>
  <c r="M366" i="39"/>
  <c r="O374" i="39"/>
  <c r="M274" i="39"/>
  <c r="D35" i="39"/>
  <c r="C36" i="39"/>
  <c r="O193" i="39"/>
  <c r="M93" i="39"/>
  <c r="O103" i="39"/>
  <c r="O286" i="39"/>
  <c r="M186" i="39"/>
  <c r="M185" i="39"/>
  <c r="O285" i="39"/>
  <c r="AS171" i="39"/>
  <c r="AT171" i="39" s="1"/>
  <c r="AS169" i="39"/>
  <c r="AT169" i="39" s="1"/>
  <c r="AS82" i="39"/>
  <c r="AT82" i="39" s="1"/>
  <c r="O282" i="39"/>
  <c r="M182" i="39"/>
  <c r="AS182" i="39"/>
  <c r="AT182" i="39" s="1"/>
  <c r="O460" i="39"/>
  <c r="M360" i="39"/>
  <c r="O822" i="39"/>
  <c r="M722" i="39"/>
  <c r="O556" i="39"/>
  <c r="M456" i="39"/>
  <c r="AS261" i="39"/>
  <c r="AT261" i="39" s="1"/>
  <c r="O194" i="39"/>
  <c r="M94" i="39"/>
  <c r="O104" i="39"/>
  <c r="AS438" i="39"/>
  <c r="AT438" i="39" s="1"/>
  <c r="AS352" i="39"/>
  <c r="AT352" i="39" s="1"/>
  <c r="O552" i="39"/>
  <c r="M452" i="39"/>
  <c r="O373" i="39"/>
  <c r="M273" i="39"/>
  <c r="AS440" i="39"/>
  <c r="AT440" i="39" s="1"/>
  <c r="O640" i="39"/>
  <c r="M540" i="39"/>
  <c r="AS621" i="39"/>
  <c r="AT621" i="39" s="1"/>
  <c r="AS168" i="39"/>
  <c r="AT168" i="39" s="1"/>
  <c r="O825" i="39"/>
  <c r="M725" i="39"/>
  <c r="O735" i="39"/>
  <c r="M635" i="39"/>
  <c r="O732" i="39"/>
  <c r="M632" i="39"/>
  <c r="O643" i="39"/>
  <c r="M543" i="39"/>
  <c r="O375" i="39"/>
  <c r="M275" i="39"/>
  <c r="AS80" i="39"/>
  <c r="AT80" i="39" s="1"/>
  <c r="O190" i="39"/>
  <c r="M90" i="39"/>
  <c r="O100" i="39"/>
  <c r="M181" i="39"/>
  <c r="O281" i="39"/>
  <c r="AS610" i="39"/>
  <c r="AT610" i="39" s="1"/>
  <c r="AS518" i="39"/>
  <c r="AT518" i="39" s="1"/>
  <c r="AS509" i="39"/>
  <c r="AT509" i="39" s="1"/>
  <c r="AM61" i="36"/>
  <c r="Q61" i="36"/>
  <c r="AG331" i="36"/>
  <c r="AD361" i="36"/>
  <c r="AH351" i="36"/>
  <c r="AK61" i="36"/>
  <c r="T61" i="36"/>
  <c r="X261" i="36"/>
  <c r="AH361" i="36"/>
  <c r="AP321" i="36"/>
  <c r="AM321" i="36"/>
  <c r="AM161" i="36"/>
  <c r="W61" i="36"/>
  <c r="AC311" i="36"/>
  <c r="W361" i="36"/>
  <c r="T361" i="36"/>
  <c r="AA351" i="36"/>
  <c r="AI331" i="36"/>
  <c r="AA311" i="36"/>
  <c r="AD341" i="36"/>
  <c r="AE341" i="36"/>
  <c r="AS220" i="36"/>
  <c r="AT220" i="36" s="1"/>
  <c r="AS240" i="36"/>
  <c r="AT240" i="36" s="1"/>
  <c r="AS210" i="36"/>
  <c r="AT210" i="36" s="1"/>
  <c r="AS250" i="36"/>
  <c r="AT250" i="36" s="1"/>
  <c r="AC61" i="36"/>
  <c r="AB261" i="36"/>
  <c r="AJ161" i="36"/>
  <c r="AI161" i="36"/>
  <c r="AF361" i="36"/>
  <c r="AO351" i="36"/>
  <c r="AE331" i="36"/>
  <c r="AC321" i="36"/>
  <c r="AA331" i="36"/>
  <c r="R321" i="36"/>
  <c r="T341" i="36"/>
  <c r="AC341" i="36"/>
  <c r="AQ341" i="36"/>
  <c r="W311" i="36"/>
  <c r="U311" i="36"/>
  <c r="V321" i="36"/>
  <c r="S311" i="36"/>
  <c r="AD331" i="36"/>
  <c r="AG341" i="36"/>
  <c r="AJ341" i="36"/>
  <c r="AO341" i="36"/>
  <c r="AP341" i="36"/>
  <c r="AJ261" i="36"/>
  <c r="AL161" i="36"/>
  <c r="Z161" i="36"/>
  <c r="AA261" i="36"/>
  <c r="AE161" i="36"/>
  <c r="AC161" i="36"/>
  <c r="AB361" i="36"/>
  <c r="S351" i="36"/>
  <c r="AR351" i="36"/>
  <c r="AK321" i="36"/>
  <c r="R331" i="36"/>
  <c r="AG311" i="36"/>
  <c r="AR311" i="36"/>
  <c r="AK331" i="36"/>
  <c r="W341" i="36"/>
  <c r="AN341" i="36"/>
  <c r="AS158" i="36"/>
  <c r="AT158" i="36" s="1"/>
  <c r="R61" i="36"/>
  <c r="AF261" i="36"/>
  <c r="W161" i="36"/>
  <c r="AN61" i="36"/>
  <c r="AA161" i="36"/>
  <c r="AP361" i="36"/>
  <c r="AO361" i="36"/>
  <c r="AN361" i="36"/>
  <c r="Z361" i="36"/>
  <c r="AM361" i="36"/>
  <c r="AM351" i="36"/>
  <c r="AP351" i="36"/>
  <c r="AN351" i="36"/>
  <c r="AG351" i="36"/>
  <c r="W351" i="36"/>
  <c r="Y351" i="36"/>
  <c r="Z351" i="36"/>
  <c r="Q351" i="36"/>
  <c r="AQ351" i="36"/>
  <c r="AD351" i="36"/>
  <c r="U351" i="36"/>
  <c r="T321" i="36"/>
  <c r="AP311" i="36"/>
  <c r="Z331" i="36"/>
  <c r="R311" i="36"/>
  <c r="Y311" i="36"/>
  <c r="U321" i="36"/>
  <c r="AF331" i="36"/>
  <c r="AB331" i="36"/>
  <c r="AN331" i="36"/>
  <c r="T331" i="36"/>
  <c r="Y321" i="36"/>
  <c r="AF321" i="36"/>
  <c r="AE311" i="36"/>
  <c r="V311" i="36"/>
  <c r="V331" i="36"/>
  <c r="AC331" i="36"/>
  <c r="AJ321" i="36"/>
  <c r="AR321" i="36"/>
  <c r="Y331" i="36"/>
  <c r="AJ311" i="36"/>
  <c r="AM331" i="36"/>
  <c r="AM341" i="36"/>
  <c r="AF341" i="36"/>
  <c r="Y341" i="36"/>
  <c r="AH341" i="36"/>
  <c r="AI341" i="36"/>
  <c r="AB341" i="36"/>
  <c r="AK341" i="36"/>
  <c r="AL341" i="36"/>
  <c r="X61" i="36"/>
  <c r="AG161" i="36"/>
  <c r="AL61" i="36"/>
  <c r="AO61" i="36"/>
  <c r="Z61" i="36"/>
  <c r="AD261" i="36"/>
  <c r="V261" i="36"/>
  <c r="AO161" i="36"/>
  <c r="AN161" i="36"/>
  <c r="Q161" i="36"/>
  <c r="T161" i="36"/>
  <c r="AP161" i="36"/>
  <c r="AG361" i="36"/>
  <c r="AL361" i="36"/>
  <c r="AH61" i="36"/>
  <c r="AB61" i="36"/>
  <c r="S61" i="36"/>
  <c r="Z261" i="36"/>
  <c r="AQ261" i="36"/>
  <c r="AP61" i="36"/>
  <c r="AJ61" i="36"/>
  <c r="X161" i="36"/>
  <c r="AG261" i="36"/>
  <c r="AK261" i="36"/>
  <c r="AM261" i="36"/>
  <c r="U261" i="36"/>
  <c r="AR61" i="36"/>
  <c r="AH161" i="36"/>
  <c r="AB161" i="36"/>
  <c r="R161" i="36"/>
  <c r="S161" i="36"/>
  <c r="AK161" i="36"/>
  <c r="V161" i="36"/>
  <c r="AC361" i="36"/>
  <c r="AI361" i="36"/>
  <c r="Y361" i="36"/>
  <c r="AE361" i="36"/>
  <c r="U361" i="36"/>
  <c r="S361" i="36"/>
  <c r="V361" i="36"/>
  <c r="V351" i="36"/>
  <c r="AB351" i="36"/>
  <c r="AI351" i="36"/>
  <c r="X351" i="36"/>
  <c r="T351" i="36"/>
  <c r="AF351" i="36"/>
  <c r="AK351" i="36"/>
  <c r="AE351" i="36"/>
  <c r="AN321" i="36"/>
  <c r="AG321" i="36"/>
  <c r="AK311" i="36"/>
  <c r="U331" i="36"/>
  <c r="AJ331" i="36"/>
  <c r="AO321" i="36"/>
  <c r="AL321" i="36"/>
  <c r="S331" i="36"/>
  <c r="AQ311" i="36"/>
  <c r="AQ331" i="36"/>
  <c r="AI311" i="36"/>
  <c r="Z321" i="36"/>
  <c r="AH321" i="36"/>
  <c r="AO331" i="36"/>
  <c r="Q311" i="36"/>
  <c r="Q331" i="36"/>
  <c r="S321" i="36"/>
  <c r="AA321" i="36"/>
  <c r="X311" i="36"/>
  <c r="AM311" i="36"/>
  <c r="AH331" i="36"/>
  <c r="Z341" i="36"/>
  <c r="AA341" i="36"/>
  <c r="AO261" i="36"/>
  <c r="Q261" i="36"/>
  <c r="AF61" i="36"/>
  <c r="S261" i="36"/>
  <c r="AP261" i="36"/>
  <c r="AD61" i="36"/>
  <c r="AI261" i="36"/>
  <c r="AN261" i="36"/>
  <c r="AR261" i="36"/>
  <c r="AC261" i="36"/>
  <c r="R261" i="36"/>
  <c r="AQ61" i="36"/>
  <c r="W261" i="36"/>
  <c r="T261" i="36"/>
  <c r="AA61" i="36"/>
  <c r="AG61" i="36"/>
  <c r="AH261" i="36"/>
  <c r="Y261" i="36"/>
  <c r="U61" i="36"/>
  <c r="AF161" i="36"/>
  <c r="AE261" i="36"/>
  <c r="V61" i="36"/>
  <c r="AL261" i="36"/>
  <c r="AI61" i="36"/>
  <c r="Y61" i="36"/>
  <c r="AE61" i="36"/>
  <c r="AR161" i="36"/>
  <c r="AQ161" i="36"/>
  <c r="U161" i="36"/>
  <c r="AD161" i="36"/>
  <c r="Y161" i="36"/>
  <c r="X361" i="36"/>
  <c r="R361" i="36"/>
  <c r="AJ361" i="36"/>
  <c r="AQ361" i="36"/>
  <c r="Q361" i="36"/>
  <c r="AR361" i="36"/>
  <c r="AK361" i="36"/>
  <c r="AA361" i="36"/>
  <c r="R351" i="36"/>
  <c r="AJ351" i="36"/>
  <c r="AC351" i="36"/>
  <c r="AL351" i="36"/>
  <c r="W321" i="36"/>
  <c r="AB321" i="36"/>
  <c r="AR331" i="36"/>
  <c r="T311" i="36"/>
  <c r="W331" i="36"/>
  <c r="X321" i="36"/>
  <c r="Q321" i="36"/>
  <c r="Z311" i="36"/>
  <c r="AL311" i="36"/>
  <c r="AL331" i="36"/>
  <c r="AD311" i="36"/>
  <c r="AI321" i="36"/>
  <c r="AQ321" i="36"/>
  <c r="AN311" i="36"/>
  <c r="X331" i="36"/>
  <c r="AF311" i="36"/>
  <c r="AD321" i="36"/>
  <c r="AE321" i="36"/>
  <c r="AB311" i="36"/>
  <c r="AP331" i="36"/>
  <c r="AH311" i="36"/>
  <c r="AO311" i="36"/>
  <c r="AR341" i="36"/>
  <c r="R341" i="36"/>
  <c r="S341" i="36"/>
  <c r="U341" i="36"/>
  <c r="V341" i="36"/>
  <c r="X341" i="36"/>
  <c r="AS259" i="36"/>
  <c r="AT259" i="36" s="1"/>
  <c r="AS358" i="36"/>
  <c r="AT358" i="36" s="1"/>
  <c r="AS59" i="36"/>
  <c r="AT59" i="36" s="1"/>
  <c r="AS159" i="36"/>
  <c r="AT159" i="36" s="1"/>
  <c r="AS58" i="36"/>
  <c r="AT58" i="36" s="1"/>
  <c r="AS160" i="36"/>
  <c r="AT160" i="36" s="1"/>
  <c r="AS360" i="36"/>
  <c r="AT360" i="36" s="1"/>
  <c r="AS258" i="36"/>
  <c r="AT258" i="36" s="1"/>
  <c r="AS260" i="36"/>
  <c r="AT260" i="36" s="1"/>
  <c r="AS60" i="36"/>
  <c r="AT60" i="36" s="1"/>
  <c r="AS359" i="36"/>
  <c r="AT359" i="36" s="1"/>
  <c r="AS230" i="36"/>
  <c r="AT230" i="36" s="1"/>
  <c r="AP170" i="36"/>
  <c r="AI168" i="36"/>
  <c r="AQ171" i="36"/>
  <c r="X170" i="36"/>
  <c r="Q171" i="36"/>
  <c r="Z168" i="36"/>
  <c r="AH171" i="36"/>
  <c r="AA170" i="36"/>
  <c r="AR170" i="36"/>
  <c r="R170" i="36"/>
  <c r="S171" i="36"/>
  <c r="AF170" i="36"/>
  <c r="Q168" i="36"/>
  <c r="Y171" i="36"/>
  <c r="V170" i="36"/>
  <c r="AE168" i="36"/>
  <c r="AM171" i="36"/>
  <c r="AJ170" i="36"/>
  <c r="AK168" i="36"/>
  <c r="AF171" i="36"/>
  <c r="U171" i="36"/>
  <c r="AH368" i="36"/>
  <c r="AP371" i="36"/>
  <c r="AM370" i="36"/>
  <c r="AF368" i="36"/>
  <c r="AN371" i="36"/>
  <c r="U371" i="36"/>
  <c r="AC270" i="36"/>
  <c r="T71" i="36"/>
  <c r="AO70" i="36"/>
  <c r="AL70" i="36"/>
  <c r="AI70" i="36"/>
  <c r="AK270" i="36"/>
  <c r="AP370" i="36"/>
  <c r="AM368" i="36"/>
  <c r="AN370" i="36"/>
  <c r="Q368" i="36"/>
  <c r="Y371" i="36"/>
  <c r="AN268" i="36"/>
  <c r="AO268" i="36"/>
  <c r="X71" i="36"/>
  <c r="Q71" i="36"/>
  <c r="AP70" i="36"/>
  <c r="AM70" i="36"/>
  <c r="W271" i="36"/>
  <c r="U270" i="36"/>
  <c r="R371" i="36"/>
  <c r="AQ368" i="36"/>
  <c r="AR370" i="36"/>
  <c r="U368" i="36"/>
  <c r="AC371" i="36"/>
  <c r="AJ271" i="36"/>
  <c r="AG271" i="36"/>
  <c r="AN70" i="36"/>
  <c r="AG70" i="36"/>
  <c r="AD70" i="36"/>
  <c r="AA70" i="36"/>
  <c r="R270" i="36"/>
  <c r="X268" i="36"/>
  <c r="AO271" i="36"/>
  <c r="AH370" i="36"/>
  <c r="AE368" i="36"/>
  <c r="AM371" i="36"/>
  <c r="AF370" i="36"/>
  <c r="Y368" i="36"/>
  <c r="AG371" i="36"/>
  <c r="AP271" i="36"/>
  <c r="X68" i="36"/>
  <c r="Q68" i="36"/>
  <c r="Y71" i="36"/>
  <c r="V71" i="36"/>
  <c r="S71" i="36"/>
  <c r="AJ270" i="36"/>
  <c r="AR271" i="36"/>
  <c r="U271" i="36"/>
  <c r="AI369" i="36"/>
  <c r="AL269" i="36"/>
  <c r="Y169" i="36"/>
  <c r="AF169" i="36"/>
  <c r="AB269" i="36"/>
  <c r="AA169" i="36"/>
  <c r="AN69" i="36"/>
  <c r="AA268" i="36"/>
  <c r="AL268" i="36"/>
  <c r="AK169" i="36"/>
  <c r="AN369" i="36"/>
  <c r="AI169" i="36"/>
  <c r="W369" i="36"/>
  <c r="W169" i="36"/>
  <c r="AK69" i="36"/>
  <c r="V169" i="36"/>
  <c r="Q69" i="36"/>
  <c r="AH269" i="36"/>
  <c r="AN169" i="36"/>
  <c r="AI269" i="36"/>
  <c r="Q269" i="36"/>
  <c r="AM169" i="36"/>
  <c r="AL169" i="36"/>
  <c r="AF269" i="36"/>
  <c r="V369" i="36"/>
  <c r="AE268" i="36"/>
  <c r="AC268" i="36"/>
  <c r="V269" i="36"/>
  <c r="U69" i="36"/>
  <c r="AK369" i="36"/>
  <c r="AD269" i="36"/>
  <c r="X69" i="36"/>
  <c r="V168" i="36"/>
  <c r="AD171" i="36"/>
  <c r="W170" i="36"/>
  <c r="AN170" i="36"/>
  <c r="Y168" i="36"/>
  <c r="AG171" i="36"/>
  <c r="Q170" i="36"/>
  <c r="AP168" i="36"/>
  <c r="AQ170" i="36"/>
  <c r="AH170" i="36"/>
  <c r="AA168" i="36"/>
  <c r="AI171" i="36"/>
  <c r="T171" i="36"/>
  <c r="AG168" i="36"/>
  <c r="AO171" i="36"/>
  <c r="AL170" i="36"/>
  <c r="S170" i="36"/>
  <c r="X171" i="36"/>
  <c r="Y170" i="36"/>
  <c r="V370" i="36"/>
  <c r="S368" i="36"/>
  <c r="AA371" i="36"/>
  <c r="T370" i="36"/>
  <c r="AC368" i="36"/>
  <c r="AK371" i="36"/>
  <c r="AB268" i="36"/>
  <c r="Z271" i="36"/>
  <c r="AB68" i="36"/>
  <c r="U68" i="36"/>
  <c r="R68" i="36"/>
  <c r="Z71" i="36"/>
  <c r="W71" i="36"/>
  <c r="AM71" i="36"/>
  <c r="AF268" i="36"/>
  <c r="AR268" i="36"/>
  <c r="AH271" i="36"/>
  <c r="V368" i="36"/>
  <c r="AD371" i="36"/>
  <c r="AA370" i="36"/>
  <c r="T368" i="36"/>
  <c r="AB371" i="36"/>
  <c r="AG368" i="36"/>
  <c r="AO371" i="36"/>
  <c r="W268" i="36"/>
  <c r="AF68" i="36"/>
  <c r="Y68" i="36"/>
  <c r="V68" i="36"/>
  <c r="S68" i="36"/>
  <c r="AA71" i="36"/>
  <c r="AQ71" i="36"/>
  <c r="AK268" i="36"/>
  <c r="AQ271" i="36"/>
  <c r="R271" i="36"/>
  <c r="Z368" i="36"/>
  <c r="AH371" i="36"/>
  <c r="AE370" i="36"/>
  <c r="X368" i="36"/>
  <c r="AF371" i="36"/>
  <c r="AK368" i="36"/>
  <c r="T68" i="36"/>
  <c r="AB71" i="36"/>
  <c r="U71" i="36"/>
  <c r="R71" i="36"/>
  <c r="AQ70" i="36"/>
  <c r="AL71" i="36"/>
  <c r="S270" i="36"/>
  <c r="AN271" i="36"/>
  <c r="AG268" i="36"/>
  <c r="V371" i="36"/>
  <c r="S370" i="36"/>
  <c r="T371" i="36"/>
  <c r="AO368" i="36"/>
  <c r="S268" i="36"/>
  <c r="AH268" i="36"/>
  <c r="AN68" i="36"/>
  <c r="AG68" i="36"/>
  <c r="AD68" i="36"/>
  <c r="AA68" i="36"/>
  <c r="AG71" i="36"/>
  <c r="AI71" i="36"/>
  <c r="AO270" i="36"/>
  <c r="AI268" i="36"/>
  <c r="AE270" i="36"/>
  <c r="U169" i="36"/>
  <c r="T269" i="36"/>
  <c r="AP369" i="36"/>
  <c r="AI69" i="36"/>
  <c r="R69" i="36"/>
  <c r="AF369" i="36"/>
  <c r="T169" i="36"/>
  <c r="R269" i="36"/>
  <c r="AM271" i="36"/>
  <c r="Z69" i="36"/>
  <c r="AC269" i="36"/>
  <c r="AR169" i="36"/>
  <c r="Z269" i="36"/>
  <c r="AH69" i="36"/>
  <c r="AR269" i="36"/>
  <c r="AQ169" i="36"/>
  <c r="AA269" i="36"/>
  <c r="AJ268" i="36"/>
  <c r="AD271" i="36"/>
  <c r="Q270" i="36"/>
  <c r="AP69" i="36"/>
  <c r="AM369" i="36"/>
  <c r="U369" i="36"/>
  <c r="AM69" i="36"/>
  <c r="V69" i="36"/>
  <c r="AJ369" i="36"/>
  <c r="AP268" i="36"/>
  <c r="AP270" i="36"/>
  <c r="AP169" i="36"/>
  <c r="Z369" i="36"/>
  <c r="AN269" i="36"/>
  <c r="AC169" i="36"/>
  <c r="AH369" i="36"/>
  <c r="AO269" i="36"/>
  <c r="AL168" i="36"/>
  <c r="AM170" i="36"/>
  <c r="T168" i="36"/>
  <c r="AB171" i="36"/>
  <c r="AO168" i="36"/>
  <c r="AB170" i="36"/>
  <c r="AK171" i="36"/>
  <c r="AD170" i="36"/>
  <c r="W168" i="36"/>
  <c r="AE171" i="36"/>
  <c r="V171" i="36"/>
  <c r="AQ168" i="36"/>
  <c r="AB168" i="36"/>
  <c r="AJ171" i="36"/>
  <c r="U170" i="36"/>
  <c r="R168" i="36"/>
  <c r="Z171" i="36"/>
  <c r="AI170" i="36"/>
  <c r="AF168" i="36"/>
  <c r="AN171" i="36"/>
  <c r="AO170" i="36"/>
  <c r="X168" i="36"/>
  <c r="AC168" i="36"/>
  <c r="AL370" i="36"/>
  <c r="AI368" i="36"/>
  <c r="AQ371" i="36"/>
  <c r="AJ370" i="36"/>
  <c r="Q370" i="36"/>
  <c r="R268" i="36"/>
  <c r="AR68" i="36"/>
  <c r="AK68" i="36"/>
  <c r="AH68" i="36"/>
  <c r="AE68" i="36"/>
  <c r="AK71" i="36"/>
  <c r="AB271" i="36"/>
  <c r="Y270" i="36"/>
  <c r="Z268" i="36"/>
  <c r="AL368" i="36"/>
  <c r="AQ370" i="36"/>
  <c r="AJ368" i="36"/>
  <c r="AR371" i="36"/>
  <c r="U370" i="36"/>
  <c r="AL270" i="36"/>
  <c r="T70" i="36"/>
  <c r="AO68" i="36"/>
  <c r="AL68" i="36"/>
  <c r="AI68" i="36"/>
  <c r="AO71" i="36"/>
  <c r="AJ71" i="36"/>
  <c r="X270" i="36"/>
  <c r="AH270" i="36"/>
  <c r="AP368" i="36"/>
  <c r="S371" i="36"/>
  <c r="AN368" i="36"/>
  <c r="Y370" i="36"/>
  <c r="W270" i="36"/>
  <c r="V270" i="36"/>
  <c r="AJ68" i="36"/>
  <c r="AC68" i="36"/>
  <c r="Z68" i="36"/>
  <c r="W68" i="36"/>
  <c r="AC71" i="36"/>
  <c r="AN71" i="36"/>
  <c r="AC271" i="36"/>
  <c r="AM270" i="36"/>
  <c r="AD270" i="36"/>
  <c r="AD368" i="36"/>
  <c r="AL371" i="36"/>
  <c r="AI370" i="36"/>
  <c r="AB368" i="36"/>
  <c r="AJ371" i="36"/>
  <c r="AC370" i="36"/>
  <c r="AE271" i="36"/>
  <c r="AB70" i="36"/>
  <c r="U70" i="36"/>
  <c r="R70" i="36"/>
  <c r="AQ68" i="36"/>
  <c r="AL271" i="36"/>
  <c r="Z270" i="36"/>
  <c r="AG69" i="36"/>
  <c r="X369" i="36"/>
  <c r="S169" i="36"/>
  <c r="AF69" i="36"/>
  <c r="AM269" i="36"/>
  <c r="U269" i="36"/>
  <c r="Q169" i="36"/>
  <c r="AL369" i="36"/>
  <c r="AN270" i="36"/>
  <c r="AG270" i="36"/>
  <c r="AO69" i="36"/>
  <c r="AG369" i="36"/>
  <c r="AO169" i="36"/>
  <c r="AD369" i="36"/>
  <c r="W69" i="36"/>
  <c r="AK269" i="36"/>
  <c r="AJ169" i="36"/>
  <c r="AE369" i="36"/>
  <c r="Y271" i="36"/>
  <c r="V268" i="36"/>
  <c r="Z169" i="36"/>
  <c r="AE69" i="36"/>
  <c r="X269" i="36"/>
  <c r="AP269" i="36"/>
  <c r="AJ69" i="36"/>
  <c r="Y69" i="36"/>
  <c r="Y269" i="36"/>
  <c r="Q268" i="36"/>
  <c r="AI271" i="36"/>
  <c r="AR69" i="36"/>
  <c r="AD69" i="36"/>
  <c r="AR369" i="36"/>
  <c r="W269" i="36"/>
  <c r="AL69" i="36"/>
  <c r="Z170" i="36"/>
  <c r="S168" i="36"/>
  <c r="AA171" i="36"/>
  <c r="AJ168" i="36"/>
  <c r="AR171" i="36"/>
  <c r="AC170" i="36"/>
  <c r="R171" i="36"/>
  <c r="AM168" i="36"/>
  <c r="AD168" i="36"/>
  <c r="AL171" i="36"/>
  <c r="AE170" i="36"/>
  <c r="AR168" i="36"/>
  <c r="AK170" i="36"/>
  <c r="AH168" i="36"/>
  <c r="AP171" i="36"/>
  <c r="W171" i="36"/>
  <c r="T170" i="36"/>
  <c r="U168" i="36"/>
  <c r="AC171" i="36"/>
  <c r="AN168" i="36"/>
  <c r="AG170" i="36"/>
  <c r="R368" i="36"/>
  <c r="Z371" i="36"/>
  <c r="W370" i="36"/>
  <c r="X371" i="36"/>
  <c r="AG370" i="36"/>
  <c r="AA270" i="36"/>
  <c r="AR270" i="36"/>
  <c r="AF70" i="36"/>
  <c r="Y70" i="36"/>
  <c r="V70" i="36"/>
  <c r="S70" i="36"/>
  <c r="AD71" i="36"/>
  <c r="AF71" i="36"/>
  <c r="AQ268" i="36"/>
  <c r="V271" i="36"/>
  <c r="AQ270" i="36"/>
  <c r="AF271" i="36"/>
  <c r="Z370" i="36"/>
  <c r="W368" i="36"/>
  <c r="AE371" i="36"/>
  <c r="X370" i="36"/>
  <c r="AK370" i="36"/>
  <c r="Y268" i="36"/>
  <c r="AA271" i="36"/>
  <c r="AJ70" i="36"/>
  <c r="AC70" i="36"/>
  <c r="Z70" i="36"/>
  <c r="W70" i="36"/>
  <c r="AH71" i="36"/>
  <c r="AM268" i="36"/>
  <c r="AB270" i="36"/>
  <c r="AD370" i="36"/>
  <c r="AA368" i="36"/>
  <c r="AI371" i="36"/>
  <c r="AB370" i="36"/>
  <c r="AO370" i="36"/>
  <c r="X70" i="36"/>
  <c r="Q70" i="36"/>
  <c r="AP68" i="36"/>
  <c r="AM68" i="36"/>
  <c r="AE71" i="36"/>
  <c r="T268" i="36"/>
  <c r="U268" i="36"/>
  <c r="R370" i="36"/>
  <c r="W371" i="36"/>
  <c r="AR368" i="36"/>
  <c r="Q371" i="36"/>
  <c r="AF270" i="36"/>
  <c r="Q271" i="36"/>
  <c r="AR70" i="36"/>
  <c r="AK70" i="36"/>
  <c r="AH70" i="36"/>
  <c r="AE70" i="36"/>
  <c r="AP71" i="36"/>
  <c r="AR71" i="36"/>
  <c r="S271" i="36"/>
  <c r="AD268" i="36"/>
  <c r="T271" i="36"/>
  <c r="T270" i="36"/>
  <c r="AE269" i="36"/>
  <c r="Q369" i="36"/>
  <c r="AB169" i="36"/>
  <c r="AC69" i="36"/>
  <c r="AQ369" i="36"/>
  <c r="Y369" i="36"/>
  <c r="AQ69" i="36"/>
  <c r="X169" i="36"/>
  <c r="AJ269" i="36"/>
  <c r="AD169" i="36"/>
  <c r="S269" i="36"/>
  <c r="R169" i="36"/>
  <c r="T69" i="36"/>
  <c r="AO369" i="36"/>
  <c r="AG169" i="36"/>
  <c r="T369" i="36"/>
  <c r="AI270" i="36"/>
  <c r="AE169" i="36"/>
  <c r="AB69" i="36"/>
  <c r="AB369" i="36"/>
  <c r="AH169" i="36"/>
  <c r="R369" i="36"/>
  <c r="AQ269" i="36"/>
  <c r="AC369" i="36"/>
  <c r="X271" i="36"/>
  <c r="AK271" i="36"/>
  <c r="S369" i="36"/>
  <c r="S69" i="36"/>
  <c r="AG269" i="36"/>
  <c r="AA369" i="36"/>
  <c r="AA69" i="36"/>
  <c r="R411" i="36"/>
  <c r="Z430" i="36"/>
  <c r="AH438" i="36"/>
  <c r="AP441" i="36"/>
  <c r="W411" i="36"/>
  <c r="AE430" i="36"/>
  <c r="AM438" i="36"/>
  <c r="T408" i="36"/>
  <c r="AB411" i="36"/>
  <c r="AJ430" i="36"/>
  <c r="AR438" i="36"/>
  <c r="U408" i="36"/>
  <c r="AC411" i="36"/>
  <c r="AK430" i="36"/>
  <c r="Q440" i="36"/>
  <c r="AG409" i="36"/>
  <c r="AB439" i="36"/>
  <c r="AJ421" i="36"/>
  <c r="AB429" i="36"/>
  <c r="AR439" i="36"/>
  <c r="AD408" i="36"/>
  <c r="AL411" i="36"/>
  <c r="R431" i="36"/>
  <c r="Z440" i="36"/>
  <c r="AI408" i="36"/>
  <c r="AQ411" i="36"/>
  <c r="W431" i="36"/>
  <c r="AE440" i="36"/>
  <c r="AN408" i="36"/>
  <c r="T428" i="36"/>
  <c r="AB431" i="36"/>
  <c r="AJ440" i="36"/>
  <c r="AO408" i="36"/>
  <c r="U428" i="36"/>
  <c r="AC431" i="36"/>
  <c r="AK440" i="36"/>
  <c r="T439" i="36"/>
  <c r="AA419" i="36"/>
  <c r="AG420" i="36"/>
  <c r="AJ439" i="36"/>
  <c r="AE419" i="36"/>
  <c r="AL410" i="36"/>
  <c r="R430" i="36"/>
  <c r="Z438" i="36"/>
  <c r="AH441" i="36"/>
  <c r="AQ410" i="36"/>
  <c r="W430" i="36"/>
  <c r="AE438" i="36"/>
  <c r="AM441" i="36"/>
  <c r="T411" i="36"/>
  <c r="AB430" i="36"/>
  <c r="AJ438" i="36"/>
  <c r="AR441" i="36"/>
  <c r="U411" i="36"/>
  <c r="AC430" i="36"/>
  <c r="AK438" i="36"/>
  <c r="W429" i="36"/>
  <c r="AM439" i="36"/>
  <c r="AF420" i="36"/>
  <c r="AP421" i="36"/>
  <c r="S429" i="36"/>
  <c r="V408" i="36"/>
  <c r="AD411" i="36"/>
  <c r="AL430" i="36"/>
  <c r="R440" i="36"/>
  <c r="AA408" i="36"/>
  <c r="AI411" i="36"/>
  <c r="AQ430" i="36"/>
  <c r="W440" i="36"/>
  <c r="AF408" i="36"/>
  <c r="AN411" i="36"/>
  <c r="T431" i="36"/>
  <c r="AB440" i="36"/>
  <c r="AG408" i="36"/>
  <c r="AO411" i="36"/>
  <c r="U431" i="36"/>
  <c r="AC440" i="36"/>
  <c r="W409" i="36"/>
  <c r="W418" i="36"/>
  <c r="AC419" i="36"/>
  <c r="AM409" i="36"/>
  <c r="AA418" i="36"/>
  <c r="AM421" i="36"/>
  <c r="AP420" i="36"/>
  <c r="Q439" i="36"/>
  <c r="AJ419" i="36"/>
  <c r="AD420" i="36"/>
  <c r="Z408" i="36"/>
  <c r="AH411" i="36"/>
  <c r="AP430" i="36"/>
  <c r="V440" i="36"/>
  <c r="AE408" i="36"/>
  <c r="AM411" i="36"/>
  <c r="S431" i="36"/>
  <c r="AA440" i="36"/>
  <c r="AJ408" i="36"/>
  <c r="AR411" i="36"/>
  <c r="X431" i="36"/>
  <c r="AF440" i="36"/>
  <c r="AK408" i="36"/>
  <c r="Q428" i="36"/>
  <c r="Y431" i="36"/>
  <c r="AG440" i="36"/>
  <c r="AE439" i="36"/>
  <c r="AM418" i="36"/>
  <c r="Q420" i="36"/>
  <c r="AB409" i="36"/>
  <c r="AQ418" i="36"/>
  <c r="R410" i="36"/>
  <c r="Z428" i="36"/>
  <c r="AH431" i="36"/>
  <c r="AP440" i="36"/>
  <c r="W410" i="36"/>
  <c r="AE428" i="36"/>
  <c r="AM431" i="36"/>
  <c r="S441" i="36"/>
  <c r="AB410" i="36"/>
  <c r="AJ428" i="36"/>
  <c r="AR431" i="36"/>
  <c r="X441" i="36"/>
  <c r="AC410" i="36"/>
  <c r="AK428" i="36"/>
  <c r="Q438" i="36"/>
  <c r="Y441" i="36"/>
  <c r="AE429" i="36"/>
  <c r="AI421" i="36"/>
  <c r="R419" i="36"/>
  <c r="S439" i="36"/>
  <c r="R408" i="36"/>
  <c r="Z411" i="36"/>
  <c r="AH430" i="36"/>
  <c r="AP438" i="36"/>
  <c r="W408" i="36"/>
  <c r="AE411" i="36"/>
  <c r="AM430" i="36"/>
  <c r="S440" i="36"/>
  <c r="AB408" i="36"/>
  <c r="AJ411" i="36"/>
  <c r="AR430" i="36"/>
  <c r="X440" i="36"/>
  <c r="AC408" i="36"/>
  <c r="AK411" i="36"/>
  <c r="Q431" i="36"/>
  <c r="Y440" i="36"/>
  <c r="AD429" i="36"/>
  <c r="AL409" i="36"/>
  <c r="AO418" i="36"/>
  <c r="R439" i="36"/>
  <c r="AK439" i="36"/>
  <c r="AL408" i="36"/>
  <c r="R428" i="36"/>
  <c r="Z431" i="36"/>
  <c r="AH440" i="36"/>
  <c r="AQ408" i="36"/>
  <c r="W428" i="36"/>
  <c r="AE431" i="36"/>
  <c r="AM440" i="36"/>
  <c r="T410" i="36"/>
  <c r="AB428" i="36"/>
  <c r="AJ431" i="36"/>
  <c r="AR440" i="36"/>
  <c r="U410" i="36"/>
  <c r="AC428" i="36"/>
  <c r="AK431" i="36"/>
  <c r="Q441" i="36"/>
  <c r="AD409" i="36"/>
  <c r="AP408" i="36"/>
  <c r="V428" i="36"/>
  <c r="AD431" i="36"/>
  <c r="AL440" i="36"/>
  <c r="S410" i="36"/>
  <c r="AA428" i="36"/>
  <c r="AI431" i="36"/>
  <c r="AQ440" i="36"/>
  <c r="X410" i="36"/>
  <c r="AF428" i="36"/>
  <c r="AN431" i="36"/>
  <c r="T441" i="36"/>
  <c r="Y410" i="36"/>
  <c r="AG428" i="36"/>
  <c r="AO431" i="36"/>
  <c r="U441" i="36"/>
  <c r="AL439" i="36"/>
  <c r="S421" i="36"/>
  <c r="AD418" i="36"/>
  <c r="R429" i="36"/>
  <c r="W421" i="36"/>
  <c r="AH410" i="36"/>
  <c r="AP428" i="36"/>
  <c r="V438" i="36"/>
  <c r="AD441" i="36"/>
  <c r="AM410" i="36"/>
  <c r="S430" i="36"/>
  <c r="AA438" i="36"/>
  <c r="AI441" i="36"/>
  <c r="AR410" i="36"/>
  <c r="X430" i="36"/>
  <c r="AF438" i="36"/>
  <c r="AN441" i="36"/>
  <c r="Q411" i="36"/>
  <c r="Y430" i="36"/>
  <c r="AG438" i="36"/>
  <c r="AO441" i="36"/>
  <c r="AE409" i="36"/>
  <c r="AR419" i="36"/>
  <c r="Z421" i="36"/>
  <c r="Z439" i="36"/>
  <c r="AH408" i="36"/>
  <c r="AP411" i="36"/>
  <c r="V431" i="36"/>
  <c r="AD440" i="36"/>
  <c r="AM408" i="36"/>
  <c r="S428" i="36"/>
  <c r="AA431" i="36"/>
  <c r="AI440" i="36"/>
  <c r="AR408" i="36"/>
  <c r="X428" i="36"/>
  <c r="AF431" i="36"/>
  <c r="AN440" i="36"/>
  <c r="Q410" i="36"/>
  <c r="Y428" i="36"/>
  <c r="AG431" i="36"/>
  <c r="AO440" i="36"/>
  <c r="AO429" i="36"/>
  <c r="AQ419" i="36"/>
  <c r="U421" i="36"/>
  <c r="U409" i="36"/>
  <c r="S420" i="36"/>
  <c r="Z410" i="36"/>
  <c r="AH428" i="36"/>
  <c r="AP431" i="36"/>
  <c r="V441" i="36"/>
  <c r="AE410" i="36"/>
  <c r="AM428" i="36"/>
  <c r="S438" i="36"/>
  <c r="AA441" i="36"/>
  <c r="AJ410" i="36"/>
  <c r="AR428" i="36"/>
  <c r="X438" i="36"/>
  <c r="AF441" i="36"/>
  <c r="AK410" i="36"/>
  <c r="Q430" i="36"/>
  <c r="Y438" i="36"/>
  <c r="AG441" i="36"/>
  <c r="AO409" i="36"/>
  <c r="AN418" i="36"/>
  <c r="V420" i="36"/>
  <c r="AC429" i="36"/>
  <c r="AR418" i="36"/>
  <c r="AK420" i="36"/>
  <c r="AD410" i="36"/>
  <c r="AL428" i="36"/>
  <c r="R438" i="36"/>
  <c r="Z441" i="36"/>
  <c r="AI410" i="36"/>
  <c r="AQ428" i="36"/>
  <c r="W438" i="36"/>
  <c r="AE441" i="36"/>
  <c r="AN410" i="36"/>
  <c r="T430" i="36"/>
  <c r="AB438" i="36"/>
  <c r="AJ441" i="36"/>
  <c r="AO410" i="36"/>
  <c r="U430" i="36"/>
  <c r="AC438" i="36"/>
  <c r="AK441" i="36"/>
  <c r="AL429" i="36"/>
  <c r="AB419" i="36"/>
  <c r="AL420" i="36"/>
  <c r="R409" i="36"/>
  <c r="AF419" i="36"/>
  <c r="V411" i="36"/>
  <c r="AD430" i="36"/>
  <c r="AL438" i="36"/>
  <c r="S408" i="36"/>
  <c r="AA411" i="36"/>
  <c r="AI430" i="36"/>
  <c r="AQ438" i="36"/>
  <c r="X408" i="36"/>
  <c r="AF411" i="36"/>
  <c r="AN430" i="36"/>
  <c r="T440" i="36"/>
  <c r="Y408" i="36"/>
  <c r="AG411" i="36"/>
  <c r="AO430" i="36"/>
  <c r="U440" i="36"/>
  <c r="AO439" i="36"/>
  <c r="U439" i="36"/>
  <c r="Y418" i="36"/>
  <c r="U429" i="36"/>
  <c r="AC409" i="36"/>
  <c r="V410" i="36"/>
  <c r="AD428" i="36"/>
  <c r="AL431" i="36"/>
  <c r="R441" i="36"/>
  <c r="AA410" i="36"/>
  <c r="AI428" i="36"/>
  <c r="AQ431" i="36"/>
  <c r="W441" i="36"/>
  <c r="AF410" i="36"/>
  <c r="AN428" i="36"/>
  <c r="T438" i="36"/>
  <c r="AB441" i="36"/>
  <c r="AG410" i="36"/>
  <c r="AO428" i="36"/>
  <c r="U438" i="36"/>
  <c r="AC441" i="36"/>
  <c r="T429" i="36"/>
  <c r="X418" i="36"/>
  <c r="AH419" i="36"/>
  <c r="AJ429" i="36"/>
  <c r="AB418" i="36"/>
  <c r="AP410" i="36"/>
  <c r="V430" i="36"/>
  <c r="AD438" i="36"/>
  <c r="AL441" i="36"/>
  <c r="S411" i="36"/>
  <c r="AA430" i="36"/>
  <c r="AI438" i="36"/>
  <c r="AQ441" i="36"/>
  <c r="X411" i="36"/>
  <c r="AF430" i="36"/>
  <c r="AN438" i="36"/>
  <c r="Q408" i="36"/>
  <c r="Y411" i="36"/>
  <c r="AG430" i="36"/>
  <c r="AO438" i="36"/>
  <c r="AN409" i="36"/>
  <c r="T409" i="36"/>
  <c r="T421" i="36"/>
  <c r="AM429" i="36"/>
  <c r="AJ409" i="36"/>
  <c r="X421" i="36"/>
  <c r="AH418" i="36"/>
  <c r="AH429" i="36"/>
  <c r="AI420" i="36"/>
  <c r="Q429" i="36"/>
  <c r="AK419" i="36"/>
  <c r="Y429" i="36"/>
  <c r="AM419" i="36"/>
  <c r="Q421" i="36"/>
  <c r="T420" i="36"/>
  <c r="AD421" i="36"/>
  <c r="AH409" i="36"/>
  <c r="X420" i="36"/>
  <c r="R421" i="36"/>
  <c r="Y409" i="36"/>
  <c r="AJ418" i="36"/>
  <c r="R420" i="36"/>
  <c r="AL419" i="36"/>
  <c r="AI439" i="36"/>
  <c r="AF418" i="36"/>
  <c r="Z419" i="36"/>
  <c r="AQ409" i="36"/>
  <c r="AQ420" i="36"/>
  <c r="Z418" i="36"/>
  <c r="R418" i="36"/>
  <c r="AK409" i="36"/>
  <c r="AM420" i="36"/>
  <c r="AC421" i="36"/>
  <c r="AF429" i="36"/>
  <c r="W419" i="36"/>
  <c r="AC420" i="36"/>
  <c r="R450" i="36"/>
  <c r="AQ450" i="36"/>
  <c r="AJ448" i="36"/>
  <c r="AR451" i="36"/>
  <c r="U450" i="36"/>
  <c r="AE420" i="36"/>
  <c r="AC418" i="36"/>
  <c r="S419" i="36"/>
  <c r="V418" i="36"/>
  <c r="AN439" i="36"/>
  <c r="T418" i="36"/>
  <c r="AD419" i="36"/>
  <c r="Q419" i="36"/>
  <c r="AR429" i="36"/>
  <c r="Z429" i="36"/>
  <c r="Q418" i="36"/>
  <c r="X409" i="36"/>
  <c r="AN429" i="36"/>
  <c r="AR420" i="36"/>
  <c r="AJ420" i="36"/>
  <c r="AP429" i="36"/>
  <c r="AI429" i="36"/>
  <c r="AN420" i="36"/>
  <c r="AH421" i="36"/>
  <c r="AG439" i="36"/>
  <c r="X419" i="36"/>
  <c r="AH420" i="36"/>
  <c r="Z420" i="36"/>
  <c r="X439" i="36"/>
  <c r="T419" i="36"/>
  <c r="AP419" i="36"/>
  <c r="AF409" i="36"/>
  <c r="AE421" i="36"/>
  <c r="AP418" i="36"/>
  <c r="AH450" i="36"/>
  <c r="W448" i="36"/>
  <c r="AE451" i="36"/>
  <c r="X450" i="36"/>
  <c r="AK421" i="36"/>
  <c r="AA439" i="36"/>
  <c r="AA421" i="36"/>
  <c r="AQ439" i="36"/>
  <c r="W439" i="36"/>
  <c r="AB420" i="36"/>
  <c r="AL421" i="36"/>
  <c r="Y421" i="36"/>
  <c r="AA429" i="36"/>
  <c r="AI419" i="36"/>
  <c r="Y420" i="36"/>
  <c r="AP409" i="36"/>
  <c r="S418" i="36"/>
  <c r="Y419" i="36"/>
  <c r="AG419" i="36"/>
  <c r="AK429" i="36"/>
  <c r="AD439" i="36"/>
  <c r="AG418" i="36"/>
  <c r="AF439" i="36"/>
  <c r="AG429" i="36"/>
  <c r="AF421" i="36"/>
  <c r="AN421" i="36"/>
  <c r="S409" i="36"/>
  <c r="X429" i="36"/>
  <c r="AB421" i="36"/>
  <c r="AI409" i="36"/>
  <c r="V429" i="36"/>
  <c r="AN419" i="36"/>
  <c r="V421" i="36"/>
  <c r="AC439" i="36"/>
  <c r="AH439" i="36"/>
  <c r="AR421" i="36"/>
  <c r="Y439" i="36"/>
  <c r="V409" i="36"/>
  <c r="AK418" i="36"/>
  <c r="K8" i="36"/>
  <c r="AR172" i="36" s="1"/>
  <c r="V419" i="36"/>
  <c r="AA409" i="36"/>
  <c r="AQ421" i="36"/>
  <c r="AL418" i="36"/>
  <c r="V439" i="36"/>
  <c r="AA420" i="36"/>
  <c r="AG421" i="36"/>
  <c r="AO421" i="36"/>
  <c r="AR409" i="36"/>
  <c r="W420" i="36"/>
  <c r="AO420" i="36"/>
  <c r="AQ429" i="36"/>
  <c r="AI418" i="36"/>
  <c r="AO419" i="36"/>
  <c r="U420" i="36"/>
  <c r="Z409" i="36"/>
  <c r="AE418" i="36"/>
  <c r="U419" i="36"/>
  <c r="Q409" i="36"/>
  <c r="AP439" i="36"/>
  <c r="U418" i="36"/>
  <c r="AD448" i="36"/>
  <c r="AL451" i="36"/>
  <c r="AA450" i="36"/>
  <c r="T448" i="36"/>
  <c r="AB451" i="36"/>
  <c r="AG448" i="36"/>
  <c r="AO451" i="36"/>
  <c r="Q449" i="36"/>
  <c r="AM448" i="36"/>
  <c r="AK450" i="36"/>
  <c r="R448" i="36"/>
  <c r="Z451" i="36"/>
  <c r="AQ448" i="36"/>
  <c r="AB450" i="36"/>
  <c r="AJ452" i="36"/>
  <c r="AO450" i="36"/>
  <c r="AM449" i="36"/>
  <c r="AG449" i="36"/>
  <c r="AP450" i="36"/>
  <c r="AE448" i="36"/>
  <c r="AM451" i="36"/>
  <c r="AR448" i="36"/>
  <c r="X452" i="36"/>
  <c r="AC450" i="36"/>
  <c r="AK449" i="36"/>
  <c r="AP449" i="36"/>
  <c r="AO449" i="36"/>
  <c r="R451" i="36"/>
  <c r="S448" i="36"/>
  <c r="AA451" i="36"/>
  <c r="T450" i="36"/>
  <c r="AG450" i="36"/>
  <c r="S449" i="36"/>
  <c r="AN449" i="36"/>
  <c r="AF412" i="36"/>
  <c r="Y451" i="36"/>
  <c r="AH448" i="36"/>
  <c r="AP451" i="36"/>
  <c r="AE450" i="36"/>
  <c r="AR450" i="36"/>
  <c r="U448" i="36"/>
  <c r="AC451" i="36"/>
  <c r="AC449" i="36"/>
  <c r="V448" i="36"/>
  <c r="AD451" i="36"/>
  <c r="S450" i="36"/>
  <c r="AF450" i="36"/>
  <c r="Q451" i="36"/>
  <c r="T449" i="36"/>
  <c r="AA449" i="36"/>
  <c r="Y449" i="36"/>
  <c r="Z448" i="36"/>
  <c r="AH451" i="36"/>
  <c r="AI448" i="36"/>
  <c r="AQ451" i="36"/>
  <c r="AJ450" i="36"/>
  <c r="U451" i="36"/>
  <c r="AL449" i="36"/>
  <c r="Z449" i="36"/>
  <c r="AN450" i="36"/>
  <c r="AE449" i="36"/>
  <c r="V450" i="36"/>
  <c r="S451" i="36"/>
  <c r="X448" i="36"/>
  <c r="AF451" i="36"/>
  <c r="AK448" i="36"/>
  <c r="X449" i="36"/>
  <c r="AL448" i="36"/>
  <c r="AI450" i="36"/>
  <c r="T451" i="36"/>
  <c r="Y448" i="36"/>
  <c r="AG451" i="36"/>
  <c r="U449" i="36"/>
  <c r="R449" i="36"/>
  <c r="V449" i="36"/>
  <c r="AP448" i="36"/>
  <c r="W450" i="36"/>
  <c r="X451" i="36"/>
  <c r="AC448" i="36"/>
  <c r="AK451" i="36"/>
  <c r="AB449" i="36"/>
  <c r="AI449" i="36"/>
  <c r="V451" i="36"/>
  <c r="Q448" i="36"/>
  <c r="AR449" i="36"/>
  <c r="AL450" i="36"/>
  <c r="AA448" i="36"/>
  <c r="AI451" i="36"/>
  <c r="AN448" i="36"/>
  <c r="Y450" i="36"/>
  <c r="AQ449" i="36"/>
  <c r="Z450" i="36"/>
  <c r="W451" i="36"/>
  <c r="AB448" i="36"/>
  <c r="AJ451" i="36"/>
  <c r="AO448" i="36"/>
  <c r="AJ449" i="36"/>
  <c r="AH449" i="36"/>
  <c r="W449" i="36"/>
  <c r="AD450" i="36"/>
  <c r="AM450" i="36"/>
  <c r="AF448" i="36"/>
  <c r="AN451" i="36"/>
  <c r="Q450" i="36"/>
  <c r="AD449" i="36"/>
  <c r="AF449" i="36"/>
  <c r="AI432" i="36"/>
  <c r="R458" i="36"/>
  <c r="Z461" i="36"/>
  <c r="AE460" i="36"/>
  <c r="AN458" i="36"/>
  <c r="U458" i="36"/>
  <c r="AC461" i="36"/>
  <c r="AJ459" i="36"/>
  <c r="R459" i="36"/>
  <c r="V458" i="36"/>
  <c r="AD461" i="36"/>
  <c r="AI460" i="36"/>
  <c r="AF460" i="36"/>
  <c r="AO458" i="36"/>
  <c r="AB459" i="36"/>
  <c r="Q459" i="36"/>
  <c r="AD460" i="36"/>
  <c r="AI458" i="36"/>
  <c r="AQ461" i="36"/>
  <c r="AF458" i="36"/>
  <c r="AN461" i="36"/>
  <c r="AC458" i="36"/>
  <c r="AK461" i="36"/>
  <c r="S459" i="36"/>
  <c r="W459" i="36"/>
  <c r="V461" i="36"/>
  <c r="AA460" i="36"/>
  <c r="AJ458" i="36"/>
  <c r="AR461" i="36"/>
  <c r="Q458" i="36"/>
  <c r="Y461" i="36"/>
  <c r="AL459" i="36"/>
  <c r="AH458" i="36"/>
  <c r="AP461" i="36"/>
  <c r="S461" i="36"/>
  <c r="AB460" i="36"/>
  <c r="AK458" i="36"/>
  <c r="AI459" i="36"/>
  <c r="AG459" i="36"/>
  <c r="AL458" i="36"/>
  <c r="W461" i="36"/>
  <c r="T461" i="36"/>
  <c r="AC460" i="36"/>
  <c r="AA459" i="36"/>
  <c r="AN459" i="36"/>
  <c r="R461" i="36"/>
  <c r="W460" i="36"/>
  <c r="T460" i="36"/>
  <c r="Q460" i="36"/>
  <c r="AC459" i="36"/>
  <c r="AD458" i="36"/>
  <c r="AL461" i="36"/>
  <c r="AQ460" i="36"/>
  <c r="X460" i="36"/>
  <c r="AG458" i="36"/>
  <c r="AO461" i="36"/>
  <c r="AQ459" i="36"/>
  <c r="Z459" i="36"/>
  <c r="V460" i="36"/>
  <c r="AA458" i="36"/>
  <c r="AI461" i="36"/>
  <c r="AR460" i="36"/>
  <c r="Y460" i="36"/>
  <c r="AP459" i="36"/>
  <c r="AO459" i="36"/>
  <c r="Z460" i="36"/>
  <c r="AE458" i="36"/>
  <c r="AM461" i="36"/>
  <c r="AB458" i="36"/>
  <c r="AJ461" i="36"/>
  <c r="Q461" i="36"/>
  <c r="V459" i="36"/>
  <c r="Z458" i="36"/>
  <c r="AH461" i="36"/>
  <c r="AM460" i="36"/>
  <c r="AJ460" i="36"/>
  <c r="AG460" i="36"/>
  <c r="AR459" i="36"/>
  <c r="R460" i="36"/>
  <c r="W458" i="36"/>
  <c r="AE461" i="36"/>
  <c r="AN460" i="36"/>
  <c r="U460" i="36"/>
  <c r="U459" i="36"/>
  <c r="X459" i="36"/>
  <c r="AL460" i="36"/>
  <c r="AQ458" i="36"/>
  <c r="X458" i="36"/>
  <c r="AF461" i="36"/>
  <c r="AO460" i="36"/>
  <c r="AF459" i="36"/>
  <c r="T459" i="36"/>
  <c r="AP460" i="36"/>
  <c r="S460" i="36"/>
  <c r="AR458" i="36"/>
  <c r="Y458" i="36"/>
  <c r="AG461" i="36"/>
  <c r="AE459" i="36"/>
  <c r="AK459" i="36"/>
  <c r="AP458" i="36"/>
  <c r="S458" i="36"/>
  <c r="AA461" i="36"/>
  <c r="X461" i="36"/>
  <c r="U461" i="36"/>
  <c r="AH459" i="36"/>
  <c r="Y459" i="36"/>
  <c r="AH460" i="36"/>
  <c r="AM458" i="36"/>
  <c r="T458" i="36"/>
  <c r="AB461" i="36"/>
  <c r="AK460" i="36"/>
  <c r="AM459" i="36"/>
  <c r="AD459" i="36"/>
  <c r="AB470" i="36"/>
  <c r="Q471" i="36"/>
  <c r="R470" i="36"/>
  <c r="AM470" i="36"/>
  <c r="AJ469" i="36"/>
  <c r="AN469" i="36"/>
  <c r="AA469" i="36"/>
  <c r="AR468" i="36"/>
  <c r="U471" i="36"/>
  <c r="AH468" i="36"/>
  <c r="AP471" i="36"/>
  <c r="AA470" i="36"/>
  <c r="T469" i="36"/>
  <c r="X471" i="36"/>
  <c r="AG468" i="36"/>
  <c r="AO471" i="36"/>
  <c r="Z470" i="36"/>
  <c r="S471" i="36"/>
  <c r="AF469" i="36"/>
  <c r="AI469" i="36"/>
  <c r="X470" i="36"/>
  <c r="AO470" i="36"/>
  <c r="Z468" i="36"/>
  <c r="AH471" i="36"/>
  <c r="AI470" i="36"/>
  <c r="AB469" i="36"/>
  <c r="W469" i="36"/>
  <c r="AR470" i="36"/>
  <c r="Y468" i="36"/>
  <c r="AG471" i="36"/>
  <c r="AH470" i="36"/>
  <c r="S468" i="36"/>
  <c r="AA471" i="36"/>
  <c r="AC469" i="36"/>
  <c r="S469" i="36"/>
  <c r="R469" i="36"/>
  <c r="AF470" i="36"/>
  <c r="AC468" i="36"/>
  <c r="AK471" i="36"/>
  <c r="V470" i="36"/>
  <c r="AQ470" i="36"/>
  <c r="U469" i="36"/>
  <c r="AF468" i="36"/>
  <c r="AN471" i="36"/>
  <c r="U470" i="36"/>
  <c r="AP470" i="36"/>
  <c r="AA468" i="36"/>
  <c r="AI471" i="36"/>
  <c r="AD469" i="36"/>
  <c r="AL469" i="36"/>
  <c r="AN470" i="36"/>
  <c r="U468" i="36"/>
  <c r="AC471" i="36"/>
  <c r="AP468" i="36"/>
  <c r="W471" i="36"/>
  <c r="AQ469" i="36"/>
  <c r="AM469" i="36"/>
  <c r="X468" i="36"/>
  <c r="AF471" i="36"/>
  <c r="AO468" i="36"/>
  <c r="V471" i="36"/>
  <c r="AI468" i="36"/>
  <c r="AQ471" i="36"/>
  <c r="AO469" i="36"/>
  <c r="AG469" i="36"/>
  <c r="AP469" i="36"/>
  <c r="T471" i="36"/>
  <c r="Q470" i="36"/>
  <c r="AL470" i="36"/>
  <c r="W468" i="36"/>
  <c r="AE471" i="36"/>
  <c r="X469" i="36"/>
  <c r="T470" i="36"/>
  <c r="AK470" i="36"/>
  <c r="V468" i="36"/>
  <c r="AD471" i="36"/>
  <c r="AQ468" i="36"/>
  <c r="AK469" i="36"/>
  <c r="T468" i="36"/>
  <c r="AB471" i="36"/>
  <c r="AK468" i="36"/>
  <c r="AD470" i="36"/>
  <c r="AE468" i="36"/>
  <c r="AM471" i="36"/>
  <c r="Q469" i="36"/>
  <c r="AN468" i="36"/>
  <c r="AC470" i="36"/>
  <c r="AD468" i="36"/>
  <c r="AL471" i="36"/>
  <c r="W470" i="36"/>
  <c r="V469" i="36"/>
  <c r="AH469" i="36"/>
  <c r="AB468" i="36"/>
  <c r="AJ471" i="36"/>
  <c r="AG470" i="36"/>
  <c r="R468" i="36"/>
  <c r="Z471" i="36"/>
  <c r="AM468" i="36"/>
  <c r="Y469" i="36"/>
  <c r="AJ470" i="36"/>
  <c r="Q468" i="36"/>
  <c r="Y471" i="36"/>
  <c r="AL468" i="36"/>
  <c r="AE470" i="36"/>
  <c r="Z469" i="36"/>
  <c r="AE469" i="36"/>
  <c r="AJ468" i="36"/>
  <c r="AR471" i="36"/>
  <c r="Y470" i="36"/>
  <c r="R471" i="36"/>
  <c r="S470" i="36"/>
  <c r="AR469" i="36"/>
  <c r="AS40" i="36"/>
  <c r="AT40" i="36" s="1"/>
  <c r="D33" i="36"/>
  <c r="AS320" i="36"/>
  <c r="AT320" i="36" s="1"/>
  <c r="AS318" i="36"/>
  <c r="AT318" i="36" s="1"/>
  <c r="AS140" i="36"/>
  <c r="AT140" i="36" s="1"/>
  <c r="AS120" i="36"/>
  <c r="AT120" i="36" s="1"/>
  <c r="AS20" i="36"/>
  <c r="AT20" i="36" s="1"/>
  <c r="AS10" i="36"/>
  <c r="AT10" i="36" s="1"/>
  <c r="AS348" i="36"/>
  <c r="AT348" i="36" s="1"/>
  <c r="AS340" i="36"/>
  <c r="AT340" i="36" s="1"/>
  <c r="AS319" i="36"/>
  <c r="AT319" i="36" s="1"/>
  <c r="AS309" i="36"/>
  <c r="AT309" i="36" s="1"/>
  <c r="AJ121" i="36"/>
  <c r="Y11" i="36"/>
  <c r="AI11" i="36"/>
  <c r="R11" i="36"/>
  <c r="AB11" i="36"/>
  <c r="V11" i="36"/>
  <c r="AF11" i="36"/>
  <c r="U11" i="36"/>
  <c r="AE11" i="36"/>
  <c r="Y31" i="36"/>
  <c r="AJ31" i="36"/>
  <c r="AI31" i="36"/>
  <c r="Z31" i="36"/>
  <c r="Q31" i="36"/>
  <c r="S31" i="36"/>
  <c r="AK31" i="36"/>
  <c r="AE31" i="36"/>
  <c r="AG21" i="36"/>
  <c r="T21" i="36"/>
  <c r="S21" i="36"/>
  <c r="Y21" i="36"/>
  <c r="AA21" i="36"/>
  <c r="AI21" i="36"/>
  <c r="AO11" i="36"/>
  <c r="X11" i="36"/>
  <c r="AH11" i="36"/>
  <c r="AR11" i="36"/>
  <c r="AL11" i="36"/>
  <c r="AK11" i="36"/>
  <c r="T11" i="36"/>
  <c r="AO31" i="36"/>
  <c r="AL31" i="36"/>
  <c r="X31" i="36"/>
  <c r="AG31" i="36"/>
  <c r="W31" i="36"/>
  <c r="R31" i="36"/>
  <c r="AH31" i="36"/>
  <c r="Z21" i="36"/>
  <c r="W21" i="36"/>
  <c r="U21" i="36"/>
  <c r="AB21" i="36"/>
  <c r="AO21" i="36"/>
  <c r="AJ21" i="36"/>
  <c r="AC21" i="36"/>
  <c r="AR21" i="36"/>
  <c r="AD11" i="36"/>
  <c r="AN11" i="36"/>
  <c r="W11" i="36"/>
  <c r="Q11" i="36"/>
  <c r="AA11" i="36"/>
  <c r="Z11" i="36"/>
  <c r="AJ11" i="36"/>
  <c r="V31" i="36"/>
  <c r="AM31" i="36"/>
  <c r="AN31" i="36"/>
  <c r="AB31" i="36"/>
  <c r="AF31" i="36"/>
  <c r="AA31" i="36"/>
  <c r="AP21" i="36"/>
  <c r="X21" i="36"/>
  <c r="AK21" i="36"/>
  <c r="AE21" i="36"/>
  <c r="R21" i="36"/>
  <c r="AM21" i="36"/>
  <c r="V21" i="36"/>
  <c r="AN21" i="36"/>
  <c r="S11" i="36"/>
  <c r="AC11" i="36"/>
  <c r="AM11" i="36"/>
  <c r="AG11" i="36"/>
  <c r="AQ11" i="36"/>
  <c r="AP11" i="36"/>
  <c r="T31" i="36"/>
  <c r="AP31" i="36"/>
  <c r="AC31" i="36"/>
  <c r="AQ31" i="36"/>
  <c r="AR31" i="36"/>
  <c r="U31" i="36"/>
  <c r="AD31" i="36"/>
  <c r="Q21" i="36"/>
  <c r="AQ21" i="36"/>
  <c r="AD21" i="36"/>
  <c r="AF21" i="36"/>
  <c r="AH21" i="36"/>
  <c r="AL21" i="36"/>
  <c r="U41" i="36"/>
  <c r="T41" i="36"/>
  <c r="S41" i="36"/>
  <c r="Z41" i="36"/>
  <c r="Y41" i="36"/>
  <c r="AN41" i="36"/>
  <c r="AH41" i="36"/>
  <c r="Y141" i="36"/>
  <c r="AF141" i="36"/>
  <c r="AI141" i="36"/>
  <c r="AO141" i="36"/>
  <c r="R141" i="36"/>
  <c r="AJ111" i="36"/>
  <c r="AO111" i="36"/>
  <c r="AQ131" i="36"/>
  <c r="S131" i="36"/>
  <c r="AN121" i="36"/>
  <c r="AF111" i="36"/>
  <c r="AB111" i="36"/>
  <c r="Z131" i="36"/>
  <c r="AB131" i="36"/>
  <c r="AB121" i="36"/>
  <c r="AL111" i="36"/>
  <c r="AG111" i="36"/>
  <c r="Q131" i="36"/>
  <c r="AD131" i="36"/>
  <c r="AA121" i="36"/>
  <c r="AA111" i="36"/>
  <c r="R111" i="36"/>
  <c r="AP131" i="36"/>
  <c r="AE131" i="36"/>
  <c r="AR121" i="36"/>
  <c r="AM41" i="36"/>
  <c r="AK41" i="36"/>
  <c r="AJ41" i="36"/>
  <c r="AI41" i="36"/>
  <c r="AG41" i="36"/>
  <c r="AF41" i="36"/>
  <c r="AL41" i="36"/>
  <c r="W41" i="36"/>
  <c r="T121" i="36"/>
  <c r="AE141" i="36"/>
  <c r="AP141" i="36"/>
  <c r="T141" i="36"/>
  <c r="AM141" i="36"/>
  <c r="V141" i="36"/>
  <c r="AC141" i="36"/>
  <c r="AJ141" i="36"/>
  <c r="AL141" i="36"/>
  <c r="AN111" i="36"/>
  <c r="AM131" i="36"/>
  <c r="AF131" i="36"/>
  <c r="AQ121" i="36"/>
  <c r="AF121" i="36"/>
  <c r="Y111" i="36"/>
  <c r="Z111" i="36"/>
  <c r="AK131" i="36"/>
  <c r="R121" i="36"/>
  <c r="AO121" i="36"/>
  <c r="AE111" i="36"/>
  <c r="AR111" i="36"/>
  <c r="Y131" i="36"/>
  <c r="AJ131" i="36"/>
  <c r="AM121" i="36"/>
  <c r="Q111" i="36"/>
  <c r="W111" i="36"/>
  <c r="AI131" i="36"/>
  <c r="AO131" i="36"/>
  <c r="X121" i="36"/>
  <c r="AQ41" i="36"/>
  <c r="X41" i="36"/>
  <c r="V41" i="36"/>
  <c r="AC41" i="36"/>
  <c r="AR41" i="36"/>
  <c r="AP41" i="36"/>
  <c r="AO41" i="36"/>
  <c r="AA41" i="36"/>
  <c r="S141" i="36"/>
  <c r="AD141" i="36"/>
  <c r="AR141" i="36"/>
  <c r="X141" i="36"/>
  <c r="AA141" i="36"/>
  <c r="Q141" i="36"/>
  <c r="AN141" i="36"/>
  <c r="AQ141" i="36"/>
  <c r="Z141" i="36"/>
  <c r="AG141" i="36"/>
  <c r="AQ111" i="36"/>
  <c r="AK111" i="36"/>
  <c r="X131" i="36"/>
  <c r="U131" i="36"/>
  <c r="AK121" i="36"/>
  <c r="AI121" i="36"/>
  <c r="S111" i="36"/>
  <c r="AH131" i="36"/>
  <c r="T131" i="36"/>
  <c r="AP121" i="36"/>
  <c r="AE121" i="36"/>
  <c r="AP111" i="36"/>
  <c r="AC111" i="36"/>
  <c r="AC131" i="36"/>
  <c r="AG121" i="36"/>
  <c r="AL121" i="36"/>
  <c r="T111" i="36"/>
  <c r="AD111" i="36"/>
  <c r="AG131" i="36"/>
  <c r="AD121" i="36"/>
  <c r="W121" i="36"/>
  <c r="AE41" i="36"/>
  <c r="AD41" i="36"/>
  <c r="Q41" i="36"/>
  <c r="AB41" i="36"/>
  <c r="R41" i="36"/>
  <c r="W141" i="36"/>
  <c r="AH141" i="36"/>
  <c r="U141" i="36"/>
  <c r="AK141" i="36"/>
  <c r="AB141" i="36"/>
  <c r="AH111" i="36"/>
  <c r="AM111" i="36"/>
  <c r="AR131" i="36"/>
  <c r="W131" i="36"/>
  <c r="U121" i="36"/>
  <c r="V121" i="36"/>
  <c r="V111" i="36"/>
  <c r="AL131" i="36"/>
  <c r="V131" i="36"/>
  <c r="Z121" i="36"/>
  <c r="Y121" i="36"/>
  <c r="AI111" i="36"/>
  <c r="AA131" i="36"/>
  <c r="AN131" i="36"/>
  <c r="S121" i="36"/>
  <c r="AH121" i="36"/>
  <c r="X111" i="36"/>
  <c r="U111" i="36"/>
  <c r="R131" i="36"/>
  <c r="Q121" i="36"/>
  <c r="AC121" i="36"/>
  <c r="AD151" i="36"/>
  <c r="AO51" i="36"/>
  <c r="AP151" i="36"/>
  <c r="R51" i="36"/>
  <c r="AR51" i="36"/>
  <c r="U151" i="36"/>
  <c r="AL151" i="36"/>
  <c r="AC151" i="36"/>
  <c r="AK151" i="36"/>
  <c r="V241" i="36"/>
  <c r="AI241" i="36"/>
  <c r="Y241" i="36"/>
  <c r="T241" i="36"/>
  <c r="AF241" i="36"/>
  <c r="AE241" i="36"/>
  <c r="AL241" i="36"/>
  <c r="W241" i="36"/>
  <c r="R241" i="36"/>
  <c r="AE211" i="36"/>
  <c r="Z231" i="36"/>
  <c r="AO231" i="36"/>
  <c r="AE231" i="36"/>
  <c r="AF221" i="36"/>
  <c r="Z211" i="36"/>
  <c r="Y231" i="36"/>
  <c r="AH231" i="36"/>
  <c r="AK221" i="36"/>
  <c r="AE221" i="36"/>
  <c r="AR211" i="36"/>
  <c r="AN231" i="36"/>
  <c r="W231" i="36"/>
  <c r="AC231" i="36"/>
  <c r="AB221" i="36"/>
  <c r="Q211" i="36"/>
  <c r="AK231" i="36"/>
  <c r="Q231" i="36"/>
  <c r="AJ221" i="36"/>
  <c r="Y221" i="36"/>
  <c r="AQ221" i="36"/>
  <c r="U251" i="36"/>
  <c r="Y251" i="36"/>
  <c r="T151" i="36"/>
  <c r="W51" i="36"/>
  <c r="AG51" i="36"/>
  <c r="S151" i="36"/>
  <c r="AN151" i="36"/>
  <c r="AO151" i="36"/>
  <c r="AE51" i="36"/>
  <c r="X51" i="36"/>
  <c r="AA51" i="36"/>
  <c r="AM151" i="36"/>
  <c r="AR151" i="36"/>
  <c r="AK51" i="36"/>
  <c r="S51" i="36"/>
  <c r="AL51" i="36"/>
  <c r="R151" i="36"/>
  <c r="T51" i="36"/>
  <c r="S241" i="36"/>
  <c r="AJ241" i="36"/>
  <c r="AA241" i="36"/>
  <c r="Y211" i="36"/>
  <c r="X241" i="36"/>
  <c r="AH241" i="36"/>
  <c r="AC241" i="36"/>
  <c r="AG211" i="36"/>
  <c r="T231" i="36"/>
  <c r="AG221" i="36"/>
  <c r="AO221" i="36"/>
  <c r="AQ211" i="36"/>
  <c r="AJ211" i="36"/>
  <c r="AI231" i="36"/>
  <c r="AR231" i="36"/>
  <c r="R221" i="36"/>
  <c r="R211" i="36"/>
  <c r="AP211" i="36"/>
  <c r="AM231" i="36"/>
  <c r="AB231" i="36"/>
  <c r="AD221" i="36"/>
  <c r="AH211" i="36"/>
  <c r="S211" i="36"/>
  <c r="U231" i="36"/>
  <c r="AA231" i="36"/>
  <c r="S221" i="36"/>
  <c r="T221" i="36"/>
  <c r="R251" i="36"/>
  <c r="AF251" i="36"/>
  <c r="AM251" i="36"/>
  <c r="AP251" i="36"/>
  <c r="AA251" i="36"/>
  <c r="AB251" i="36"/>
  <c r="AH251" i="36"/>
  <c r="AI251" i="36"/>
  <c r="S251" i="36"/>
  <c r="W251" i="36"/>
  <c r="Z151" i="36"/>
  <c r="AH151" i="36"/>
  <c r="AE151" i="36"/>
  <c r="AJ51" i="36"/>
  <c r="AC51" i="36"/>
  <c r="AF51" i="36"/>
  <c r="V151" i="36"/>
  <c r="U51" i="36"/>
  <c r="AD51" i="36"/>
  <c r="AM51" i="36"/>
  <c r="Q151" i="36"/>
  <c r="AH51" i="36"/>
  <c r="AG151" i="36"/>
  <c r="Z51" i="36"/>
  <c r="AI51" i="36"/>
  <c r="U241" i="36"/>
  <c r="AB241" i="36"/>
  <c r="AO241" i="36"/>
  <c r="AR241" i="36"/>
  <c r="AD241" i="36"/>
  <c r="Z241" i="36"/>
  <c r="AO211" i="36"/>
  <c r="AI211" i="36"/>
  <c r="AJ231" i="36"/>
  <c r="U221" i="36"/>
  <c r="AI221" i="36"/>
  <c r="AC211" i="36"/>
  <c r="U211" i="36"/>
  <c r="V231" i="36"/>
  <c r="Z221" i="36"/>
  <c r="X221" i="36"/>
  <c r="AN211" i="36"/>
  <c r="AK211" i="36"/>
  <c r="S231" i="36"/>
  <c r="AP221" i="36"/>
  <c r="AH221" i="36"/>
  <c r="AB211" i="36"/>
  <c r="AD211" i="36"/>
  <c r="AG231" i="36"/>
  <c r="AL231" i="36"/>
  <c r="AR221" i="36"/>
  <c r="X231" i="36"/>
  <c r="AQ251" i="36"/>
  <c r="AG251" i="36"/>
  <c r="Q251" i="36"/>
  <c r="AR251" i="36"/>
  <c r="AE251" i="36"/>
  <c r="X251" i="36"/>
  <c r="AL251" i="36"/>
  <c r="AK251" i="36"/>
  <c r="X151" i="36"/>
  <c r="Y151" i="36"/>
  <c r="AP51" i="36"/>
  <c r="AB51" i="36"/>
  <c r="AJ151" i="36"/>
  <c r="W151" i="36"/>
  <c r="AB151" i="36"/>
  <c r="V51" i="36"/>
  <c r="AI151" i="36"/>
  <c r="AA151" i="36"/>
  <c r="AN51" i="36"/>
  <c r="AQ51" i="36"/>
  <c r="AQ151" i="36"/>
  <c r="AF151" i="36"/>
  <c r="Y51" i="36"/>
  <c r="Q51" i="36"/>
  <c r="AG241" i="36"/>
  <c r="AM241" i="36"/>
  <c r="Q241" i="36"/>
  <c r="AK241" i="36"/>
  <c r="AN241" i="36"/>
  <c r="AQ241" i="36"/>
  <c r="AP241" i="36"/>
  <c r="AA211" i="36"/>
  <c r="W211" i="36"/>
  <c r="AQ231" i="36"/>
  <c r="AA221" i="36"/>
  <c r="V221" i="36"/>
  <c r="T211" i="36"/>
  <c r="AM211" i="36"/>
  <c r="AF231" i="36"/>
  <c r="AN221" i="36"/>
  <c r="AL221" i="36"/>
  <c r="V211" i="36"/>
  <c r="X211" i="36"/>
  <c r="AP231" i="36"/>
  <c r="AM221" i="36"/>
  <c r="W221" i="36"/>
  <c r="AL211" i="36"/>
  <c r="AF211" i="36"/>
  <c r="AD231" i="36"/>
  <c r="Q221" i="36"/>
  <c r="R231" i="36"/>
  <c r="AC221" i="36"/>
  <c r="T251" i="36"/>
  <c r="AO251" i="36"/>
  <c r="AD251" i="36"/>
  <c r="V251" i="36"/>
  <c r="Z251" i="36"/>
  <c r="AJ251" i="36"/>
  <c r="AN251" i="36"/>
  <c r="AC251" i="36"/>
  <c r="AS150" i="36"/>
  <c r="AT150" i="36" s="1"/>
  <c r="AS30" i="36"/>
  <c r="AT30" i="36" s="1"/>
  <c r="AS349" i="36"/>
  <c r="AT349" i="36" s="1"/>
  <c r="AS329" i="36"/>
  <c r="AT329" i="36" s="1"/>
  <c r="AS50" i="36"/>
  <c r="AT50" i="36" s="1"/>
  <c r="AS110" i="36"/>
  <c r="AT110" i="36" s="1"/>
  <c r="AS130" i="36"/>
  <c r="AT130" i="36" s="1"/>
  <c r="AS350" i="36"/>
  <c r="AT350" i="36" s="1"/>
  <c r="AS338" i="36"/>
  <c r="AT338" i="36" s="1"/>
  <c r="AS339" i="36"/>
  <c r="AT339" i="36" s="1"/>
  <c r="AS330" i="36"/>
  <c r="AT330" i="36" s="1"/>
  <c r="AS308" i="36"/>
  <c r="AT308" i="36" s="1"/>
  <c r="AS328" i="36"/>
  <c r="AT328" i="36" s="1"/>
  <c r="AS310" i="36"/>
  <c r="AT310" i="36" s="1"/>
  <c r="O96" i="36"/>
  <c r="O186" i="36"/>
  <c r="O286" i="36" s="1"/>
  <c r="O386" i="36" s="1"/>
  <c r="O486" i="36" s="1"/>
  <c r="O586" i="36" s="1"/>
  <c r="O686" i="36" s="1"/>
  <c r="O786" i="36" s="1"/>
  <c r="O886" i="36" s="1"/>
  <c r="O986" i="36" s="1"/>
  <c r="O178" i="36"/>
  <c r="O278" i="36" s="1"/>
  <c r="O378" i="36" s="1"/>
  <c r="O478" i="36" s="1"/>
  <c r="O578" i="36" s="1"/>
  <c r="O678" i="36" s="1"/>
  <c r="O778" i="36" s="1"/>
  <c r="O878" i="36" s="1"/>
  <c r="O978" i="36" s="1"/>
  <c r="O88" i="36"/>
  <c r="O197" i="36"/>
  <c r="O297" i="36" s="1"/>
  <c r="O397" i="36" s="1"/>
  <c r="O497" i="36" s="1"/>
  <c r="O597" i="36" s="1"/>
  <c r="O697" i="36" s="1"/>
  <c r="O797" i="36" s="1"/>
  <c r="O897" i="36" s="1"/>
  <c r="O997" i="36" s="1"/>
  <c r="O107" i="36"/>
  <c r="O207" i="36" s="1"/>
  <c r="O307" i="36" s="1"/>
  <c r="O407" i="36" s="1"/>
  <c r="O507" i="36" s="1"/>
  <c r="O607" i="36" s="1"/>
  <c r="O707" i="36" s="1"/>
  <c r="O807" i="36" s="1"/>
  <c r="O907" i="36" s="1"/>
  <c r="O1007" i="36" s="1"/>
  <c r="O193" i="36"/>
  <c r="O293" i="36" s="1"/>
  <c r="O393" i="36" s="1"/>
  <c r="O493" i="36" s="1"/>
  <c r="O593" i="36" s="1"/>
  <c r="O693" i="36" s="1"/>
  <c r="O793" i="36" s="1"/>
  <c r="O893" i="36" s="1"/>
  <c r="O993" i="36" s="1"/>
  <c r="O103" i="36"/>
  <c r="O203" i="36" s="1"/>
  <c r="O303" i="36" s="1"/>
  <c r="O403" i="36" s="1"/>
  <c r="O503" i="36" s="1"/>
  <c r="O603" i="36" s="1"/>
  <c r="O703" i="36" s="1"/>
  <c r="O803" i="36" s="1"/>
  <c r="O903" i="36" s="1"/>
  <c r="O1003" i="36" s="1"/>
  <c r="O94" i="36"/>
  <c r="O184" i="36"/>
  <c r="O284" i="36" s="1"/>
  <c r="O384" i="36" s="1"/>
  <c r="O484" i="36" s="1"/>
  <c r="O584" i="36" s="1"/>
  <c r="O684" i="36" s="1"/>
  <c r="O784" i="36" s="1"/>
  <c r="O884" i="36" s="1"/>
  <c r="O984" i="36" s="1"/>
  <c r="O180" i="36"/>
  <c r="O280" i="36" s="1"/>
  <c r="O380" i="36" s="1"/>
  <c r="O480" i="36" s="1"/>
  <c r="O580" i="36" s="1"/>
  <c r="O680" i="36" s="1"/>
  <c r="O780" i="36" s="1"/>
  <c r="O880" i="36" s="1"/>
  <c r="O980" i="36" s="1"/>
  <c r="O90" i="36"/>
  <c r="O189" i="36"/>
  <c r="O289" i="36" s="1"/>
  <c r="O389" i="36" s="1"/>
  <c r="O489" i="36" s="1"/>
  <c r="O589" i="36" s="1"/>
  <c r="O689" i="36" s="1"/>
  <c r="O789" i="36" s="1"/>
  <c r="O889" i="36" s="1"/>
  <c r="O989" i="36" s="1"/>
  <c r="O99" i="36"/>
  <c r="O199" i="36" s="1"/>
  <c r="O299" i="36" s="1"/>
  <c r="O399" i="36" s="1"/>
  <c r="O499" i="36" s="1"/>
  <c r="O599" i="36" s="1"/>
  <c r="O699" i="36" s="1"/>
  <c r="O799" i="36" s="1"/>
  <c r="O899" i="36" s="1"/>
  <c r="O999" i="36" s="1"/>
  <c r="L49" i="33"/>
  <c r="P49" i="33"/>
  <c r="T49" i="33"/>
  <c r="X49" i="33"/>
  <c r="AB49" i="33"/>
  <c r="AF49" i="33"/>
  <c r="AJ49" i="33"/>
  <c r="AN49" i="33"/>
  <c r="AR49" i="33"/>
  <c r="AR52" i="33" s="1"/>
  <c r="AV49" i="33"/>
  <c r="M49" i="33"/>
  <c r="Q49" i="33"/>
  <c r="U49" i="33"/>
  <c r="Y49" i="33"/>
  <c r="AC49" i="33"/>
  <c r="AG49" i="33"/>
  <c r="AK49" i="33"/>
  <c r="AK52" i="33" s="1"/>
  <c r="AO49" i="33"/>
  <c r="AO52" i="33" s="1"/>
  <c r="AS49" i="33"/>
  <c r="AW49" i="33"/>
  <c r="AW52" i="33" s="1"/>
  <c r="N49" i="33"/>
  <c r="R49" i="33"/>
  <c r="V49" i="33"/>
  <c r="Z49" i="33"/>
  <c r="AD49" i="33"/>
  <c r="AH49" i="33"/>
  <c r="AH52" i="33" s="1"/>
  <c r="AL49" i="33"/>
  <c r="AP49" i="33"/>
  <c r="AT49" i="33"/>
  <c r="AT52" i="33" s="1"/>
  <c r="AX49" i="33"/>
  <c r="AX52" i="33" s="1"/>
  <c r="O49" i="33"/>
  <c r="S49" i="33"/>
  <c r="W49" i="33"/>
  <c r="AA49" i="33"/>
  <c r="AE49" i="33"/>
  <c r="AE52" i="33" s="1"/>
  <c r="AI49" i="33"/>
  <c r="AI52" i="33" s="1"/>
  <c r="AM49" i="33"/>
  <c r="AM52" i="33" s="1"/>
  <c r="AQ49" i="33"/>
  <c r="AQ52" i="33" s="1"/>
  <c r="AU49" i="33"/>
  <c r="AU52" i="33" s="1"/>
  <c r="AY49" i="33"/>
  <c r="AY52" i="33" s="1"/>
  <c r="AP52" i="33"/>
  <c r="AJ52" i="33"/>
  <c r="AG52" i="33"/>
  <c r="AS52" i="33"/>
  <c r="AF52" i="33"/>
  <c r="AL52" i="33"/>
  <c r="AV52" i="33"/>
  <c r="AQ53" i="33"/>
  <c r="AZ29" i="33"/>
  <c r="AY53" i="33"/>
  <c r="AZ10" i="33"/>
  <c r="AZ48" i="33"/>
  <c r="I14" i="36"/>
  <c r="F9" i="36"/>
  <c r="F14" i="39"/>
  <c r="F13" i="39"/>
  <c r="I18" i="39"/>
  <c r="I17" i="39"/>
  <c r="AS263" i="39" l="1"/>
  <c r="AT263" i="39" s="1"/>
  <c r="AS443" i="39"/>
  <c r="AT443" i="39" s="1"/>
  <c r="AS173" i="39"/>
  <c r="AT173" i="39" s="1"/>
  <c r="AS353" i="39"/>
  <c r="AT353" i="39" s="1"/>
  <c r="AS624" i="39"/>
  <c r="AT624" i="39" s="1"/>
  <c r="AS274" i="39"/>
  <c r="AT274" i="39" s="1"/>
  <c r="AS444" i="39"/>
  <c r="AT444" i="39" s="1"/>
  <c r="AS513" i="39"/>
  <c r="AT513" i="39" s="1"/>
  <c r="AS264" i="39"/>
  <c r="AT264" i="39" s="1"/>
  <c r="AS534" i="39"/>
  <c r="AT534" i="39" s="1"/>
  <c r="AS623" i="39"/>
  <c r="AT623" i="39" s="1"/>
  <c r="AS84" i="39"/>
  <c r="AT84" i="39" s="1"/>
  <c r="AS533" i="39"/>
  <c r="AT533" i="39" s="1"/>
  <c r="AS523" i="39"/>
  <c r="AT523" i="39" s="1"/>
  <c r="AS613" i="39"/>
  <c r="AT613" i="39" s="1"/>
  <c r="AS614" i="39"/>
  <c r="AT614" i="39" s="1"/>
  <c r="AS344" i="39"/>
  <c r="AT344" i="39" s="1"/>
  <c r="AS354" i="39"/>
  <c r="AT354" i="39" s="1"/>
  <c r="Q908" i="39"/>
  <c r="AG908" i="39"/>
  <c r="U909" i="39"/>
  <c r="AK909" i="39"/>
  <c r="Y910" i="39"/>
  <c r="AO910" i="39"/>
  <c r="AC911" i="39"/>
  <c r="Q912" i="39"/>
  <c r="AG912" i="39"/>
  <c r="U913" i="39"/>
  <c r="AK913" i="39"/>
  <c r="Y914" i="39"/>
  <c r="AO914" i="39"/>
  <c r="AC915" i="39"/>
  <c r="Q916" i="39"/>
  <c r="AG916" i="39"/>
  <c r="Y918" i="39"/>
  <c r="AO918" i="39"/>
  <c r="AC919" i="39"/>
  <c r="Q920" i="39"/>
  <c r="AG920" i="39"/>
  <c r="U921" i="39"/>
  <c r="AK921" i="39"/>
  <c r="Y922" i="39"/>
  <c r="AO922" i="39"/>
  <c r="AC923" i="39"/>
  <c r="Q924" i="39"/>
  <c r="AG924" i="39"/>
  <c r="U925" i="39"/>
  <c r="AK925" i="39"/>
  <c r="Y926" i="39"/>
  <c r="AO926" i="39"/>
  <c r="Q928" i="39"/>
  <c r="AG928" i="39"/>
  <c r="U929" i="39"/>
  <c r="AK929" i="39"/>
  <c r="Y930" i="39"/>
  <c r="AO930" i="39"/>
  <c r="AC931" i="39"/>
  <c r="Q932" i="39"/>
  <c r="AG932" i="39"/>
  <c r="U933" i="39"/>
  <c r="AK933" i="39"/>
  <c r="Y934" i="39"/>
  <c r="AO934" i="39"/>
  <c r="AC935" i="39"/>
  <c r="Q936" i="39"/>
  <c r="AG936" i="39"/>
  <c r="Y938" i="39"/>
  <c r="AO938" i="39"/>
  <c r="AC939" i="39"/>
  <c r="Q940" i="39"/>
  <c r="AG940" i="39"/>
  <c r="U941" i="39"/>
  <c r="AK941" i="39"/>
  <c r="Y942" i="39"/>
  <c r="AO942" i="39"/>
  <c r="AC943" i="39"/>
  <c r="Q944" i="39"/>
  <c r="AG944" i="39"/>
  <c r="U945" i="39"/>
  <c r="AK945" i="39"/>
  <c r="Y946" i="39"/>
  <c r="AO946" i="39"/>
  <c r="Q948" i="39"/>
  <c r="AG948" i="39"/>
  <c r="U949" i="39"/>
  <c r="AK949" i="39"/>
  <c r="Y950" i="39"/>
  <c r="AO950" i="39"/>
  <c r="AC951" i="39"/>
  <c r="Q952" i="39"/>
  <c r="AG952" i="39"/>
  <c r="U953" i="39"/>
  <c r="AK953" i="39"/>
  <c r="Y954" i="39"/>
  <c r="AO954" i="39"/>
  <c r="AC955" i="39"/>
  <c r="Q956" i="39"/>
  <c r="AG956" i="39"/>
  <c r="Y958" i="39"/>
  <c r="AO958" i="39"/>
  <c r="AC959" i="39"/>
  <c r="Q960" i="39"/>
  <c r="AG960" i="39"/>
  <c r="U961" i="39"/>
  <c r="AK961" i="39"/>
  <c r="Y962" i="39"/>
  <c r="AO962" i="39"/>
  <c r="AC963" i="39"/>
  <c r="Q964" i="39"/>
  <c r="AG964" i="39"/>
  <c r="U965" i="39"/>
  <c r="AK965" i="39"/>
  <c r="Y966" i="39"/>
  <c r="AO966" i="39"/>
  <c r="Q968" i="39"/>
  <c r="AG968" i="39"/>
  <c r="U969" i="39"/>
  <c r="AK969" i="39"/>
  <c r="Y970" i="39"/>
  <c r="AO970" i="39"/>
  <c r="AC971" i="39"/>
  <c r="Q972" i="39"/>
  <c r="AG972" i="39"/>
  <c r="U973" i="39"/>
  <c r="U908" i="39"/>
  <c r="AO908" i="39"/>
  <c r="AG909" i="39"/>
  <c r="AC910" i="39"/>
  <c r="U911" i="39"/>
  <c r="AO911" i="39"/>
  <c r="AK912" i="39"/>
  <c r="AC913" i="39"/>
  <c r="U914" i="39"/>
  <c r="Q915" i="39"/>
  <c r="AK915" i="39"/>
  <c r="AC916" i="39"/>
  <c r="Q918" i="39"/>
  <c r="AK918" i="39"/>
  <c r="AG919" i="39"/>
  <c r="Y920" i="39"/>
  <c r="Q921" i="39"/>
  <c r="AO921" i="39"/>
  <c r="AG922" i="39"/>
  <c r="Y923" i="39"/>
  <c r="U924" i="39"/>
  <c r="AO924" i="39"/>
  <c r="AG925" i="39"/>
  <c r="AC926" i="39"/>
  <c r="AK928" i="39"/>
  <c r="AC929" i="39"/>
  <c r="U930" i="39"/>
  <c r="Q931" i="39"/>
  <c r="AK931" i="39"/>
  <c r="AC932" i="39"/>
  <c r="Y933" i="39"/>
  <c r="Q934" i="39"/>
  <c r="AK934" i="39"/>
  <c r="AG935" i="39"/>
  <c r="Y936" i="39"/>
  <c r="AG938" i="39"/>
  <c r="Y939" i="39"/>
  <c r="U940" i="39"/>
  <c r="AO940" i="39"/>
  <c r="AG941" i="39"/>
  <c r="AC942" i="39"/>
  <c r="U943" i="39"/>
  <c r="AO943" i="39"/>
  <c r="AK944" i="39"/>
  <c r="AC945" i="39"/>
  <c r="U946" i="39"/>
  <c r="AC948" i="39"/>
  <c r="Y949" i="39"/>
  <c r="Q950" i="39"/>
  <c r="AK950" i="39"/>
  <c r="AG951" i="39"/>
  <c r="Y952" i="39"/>
  <c r="Q953" i="39"/>
  <c r="AO953" i="39"/>
  <c r="AG954" i="39"/>
  <c r="Y955" i="39"/>
  <c r="U956" i="39"/>
  <c r="AO956" i="39"/>
  <c r="AC958" i="39"/>
  <c r="U959" i="39"/>
  <c r="AO959" i="39"/>
  <c r="AK960" i="39"/>
  <c r="AC961" i="39"/>
  <c r="U962" i="39"/>
  <c r="Q963" i="39"/>
  <c r="AK963" i="39"/>
  <c r="AC964" i="39"/>
  <c r="Y965" i="39"/>
  <c r="Q966" i="39"/>
  <c r="AK966" i="39"/>
  <c r="Y968" i="39"/>
  <c r="Q969" i="39"/>
  <c r="AO969" i="39"/>
  <c r="AG970" i="39"/>
  <c r="Y971" i="39"/>
  <c r="U972" i="39"/>
  <c r="AO972" i="39"/>
  <c r="AG973" i="39"/>
  <c r="U974" i="39"/>
  <c r="AK974" i="39"/>
  <c r="Y975" i="39"/>
  <c r="AO975" i="39"/>
  <c r="AC976" i="39"/>
  <c r="U978" i="39"/>
  <c r="AK978" i="39"/>
  <c r="Y979" i="39"/>
  <c r="AO979" i="39"/>
  <c r="AC980" i="39"/>
  <c r="Q981" i="39"/>
  <c r="AG981" i="39"/>
  <c r="U982" i="39"/>
  <c r="AK982" i="39"/>
  <c r="Y983" i="39"/>
  <c r="AO983" i="39"/>
  <c r="AC984" i="39"/>
  <c r="Q985" i="39"/>
  <c r="AG985" i="39"/>
  <c r="U986" i="39"/>
  <c r="AK986" i="39"/>
  <c r="AC988" i="39"/>
  <c r="Q989" i="39"/>
  <c r="AG989" i="39"/>
  <c r="U990" i="39"/>
  <c r="AK990" i="39"/>
  <c r="Y991" i="39"/>
  <c r="AO991" i="39"/>
  <c r="AC992" i="39"/>
  <c r="Q993" i="39"/>
  <c r="AG993" i="39"/>
  <c r="U994" i="39"/>
  <c r="AK994" i="39"/>
  <c r="Y995" i="39"/>
  <c r="AO995" i="39"/>
  <c r="AC996" i="39"/>
  <c r="U998" i="39"/>
  <c r="V908" i="39"/>
  <c r="AL908" i="39"/>
  <c r="Z909" i="39"/>
  <c r="AP909" i="39"/>
  <c r="AD910" i="39"/>
  <c r="R911" i="39"/>
  <c r="AH911" i="39"/>
  <c r="V912" i="39"/>
  <c r="AL912" i="39"/>
  <c r="Z913" i="39"/>
  <c r="AP913" i="39"/>
  <c r="AD914" i="39"/>
  <c r="R915" i="39"/>
  <c r="AH915" i="39"/>
  <c r="V916" i="39"/>
  <c r="AL916" i="39"/>
  <c r="AD918" i="39"/>
  <c r="R919" i="39"/>
  <c r="AH919" i="39"/>
  <c r="V920" i="39"/>
  <c r="AL920" i="39"/>
  <c r="Z921" i="39"/>
  <c r="AP921" i="39"/>
  <c r="AD922" i="39"/>
  <c r="R923" i="39"/>
  <c r="AH923" i="39"/>
  <c r="V924" i="39"/>
  <c r="AL924" i="39"/>
  <c r="Z925" i="39"/>
  <c r="AP925" i="39"/>
  <c r="AD926" i="39"/>
  <c r="V928" i="39"/>
  <c r="AL928" i="39"/>
  <c r="Z929" i="39"/>
  <c r="AP929" i="39"/>
  <c r="AD930" i="39"/>
  <c r="R931" i="39"/>
  <c r="AH931" i="39"/>
  <c r="V932" i="39"/>
  <c r="AL932" i="39"/>
  <c r="Z933" i="39"/>
  <c r="AP933" i="39"/>
  <c r="AD934" i="39"/>
  <c r="R935" i="39"/>
  <c r="AH935" i="39"/>
  <c r="V936" i="39"/>
  <c r="AL936" i="39"/>
  <c r="AD938" i="39"/>
  <c r="R939" i="39"/>
  <c r="AH939" i="39"/>
  <c r="V940" i="39"/>
  <c r="AL940" i="39"/>
  <c r="Z941" i="39"/>
  <c r="AP941" i="39"/>
  <c r="AD942" i="39"/>
  <c r="R943" i="39"/>
  <c r="AH943" i="39"/>
  <c r="V944" i="39"/>
  <c r="AL944" i="39"/>
  <c r="Z945" i="39"/>
  <c r="AP945" i="39"/>
  <c r="AD946" i="39"/>
  <c r="V948" i="39"/>
  <c r="AL948" i="39"/>
  <c r="Z949" i="39"/>
  <c r="AP949" i="39"/>
  <c r="AD950" i="39"/>
  <c r="R951" i="39"/>
  <c r="AH951" i="39"/>
  <c r="V952" i="39"/>
  <c r="AL952" i="39"/>
  <c r="Z953" i="39"/>
  <c r="AP953" i="39"/>
  <c r="Y908" i="39"/>
  <c r="Q909" i="39"/>
  <c r="AO909" i="39"/>
  <c r="AG910" i="39"/>
  <c r="Y911" i="39"/>
  <c r="U912" i="39"/>
  <c r="AO912" i="39"/>
  <c r="AG913" i="39"/>
  <c r="AC914" i="39"/>
  <c r="U915" i="39"/>
  <c r="AO915" i="39"/>
  <c r="AK916" i="39"/>
  <c r="U918" i="39"/>
  <c r="Q919" i="39"/>
  <c r="AK919" i="39"/>
  <c r="AC920" i="39"/>
  <c r="Y921" i="39"/>
  <c r="Q922" i="39"/>
  <c r="AK922" i="39"/>
  <c r="AG923" i="39"/>
  <c r="Y924" i="39"/>
  <c r="Q925" i="39"/>
  <c r="AO925" i="39"/>
  <c r="AG926" i="39"/>
  <c r="U928" i="39"/>
  <c r="AO928" i="39"/>
  <c r="AG929" i="39"/>
  <c r="AC930" i="39"/>
  <c r="U931" i="39"/>
  <c r="AO931" i="39"/>
  <c r="AK932" i="39"/>
  <c r="AC933" i="39"/>
  <c r="U934" i="39"/>
  <c r="Q935" i="39"/>
  <c r="AK935" i="39"/>
  <c r="AC936" i="39"/>
  <c r="Q938" i="39"/>
  <c r="AK938" i="39"/>
  <c r="AG939" i="39"/>
  <c r="Y940" i="39"/>
  <c r="Q941" i="39"/>
  <c r="AO941" i="39"/>
  <c r="AG942" i="39"/>
  <c r="Y943" i="39"/>
  <c r="U944" i="39"/>
  <c r="AO944" i="39"/>
  <c r="AG945" i="39"/>
  <c r="AC946" i="39"/>
  <c r="AK948" i="39"/>
  <c r="AC949" i="39"/>
  <c r="U950" i="39"/>
  <c r="Q951" i="39"/>
  <c r="AK951" i="39"/>
  <c r="AC952" i="39"/>
  <c r="Y953" i="39"/>
  <c r="Q954" i="39"/>
  <c r="AK954" i="39"/>
  <c r="AG955" i="39"/>
  <c r="Y956" i="39"/>
  <c r="AG958" i="39"/>
  <c r="Y959" i="39"/>
  <c r="U960" i="39"/>
  <c r="AO960" i="39"/>
  <c r="AG961" i="39"/>
  <c r="AC962" i="39"/>
  <c r="U963" i="39"/>
  <c r="AO963" i="39"/>
  <c r="AK964" i="39"/>
  <c r="AC965" i="39"/>
  <c r="U966" i="39"/>
  <c r="AC968" i="39"/>
  <c r="Y969" i="39"/>
  <c r="Q970" i="39"/>
  <c r="AK970" i="39"/>
  <c r="AG971" i="39"/>
  <c r="Y972" i="39"/>
  <c r="Q973" i="39"/>
  <c r="AK973" i="39"/>
  <c r="Y974" i="39"/>
  <c r="AO974" i="39"/>
  <c r="AC975" i="39"/>
  <c r="Q976" i="39"/>
  <c r="AG976" i="39"/>
  <c r="Y978" i="39"/>
  <c r="AO978" i="39"/>
  <c r="AC979" i="39"/>
  <c r="Q980" i="39"/>
  <c r="AG980" i="39"/>
  <c r="U981" i="39"/>
  <c r="AK981" i="39"/>
  <c r="Y982" i="39"/>
  <c r="AO982" i="39"/>
  <c r="AC983" i="39"/>
  <c r="Q984" i="39"/>
  <c r="AG984" i="39"/>
  <c r="U985" i="39"/>
  <c r="AK985" i="39"/>
  <c r="Y986" i="39"/>
  <c r="AO986" i="39"/>
  <c r="Q988" i="39"/>
  <c r="AG988" i="39"/>
  <c r="U989" i="39"/>
  <c r="AK989" i="39"/>
  <c r="Y990" i="39"/>
  <c r="AO990" i="39"/>
  <c r="AC991" i="39"/>
  <c r="Q992" i="39"/>
  <c r="AG992" i="39"/>
  <c r="U993" i="39"/>
  <c r="AK993" i="39"/>
  <c r="Y994" i="39"/>
  <c r="AO994" i="39"/>
  <c r="AC995" i="39"/>
  <c r="Q996" i="39"/>
  <c r="AG996" i="39"/>
  <c r="Z908" i="39"/>
  <c r="AP908" i="39"/>
  <c r="AD909" i="39"/>
  <c r="R910" i="39"/>
  <c r="AH910" i="39"/>
  <c r="V911" i="39"/>
  <c r="AL911" i="39"/>
  <c r="Z912" i="39"/>
  <c r="AP912" i="39"/>
  <c r="AD913" i="39"/>
  <c r="R914" i="39"/>
  <c r="AH914" i="39"/>
  <c r="V915" i="39"/>
  <c r="AL915" i="39"/>
  <c r="Z916" i="39"/>
  <c r="AP916" i="39"/>
  <c r="R918" i="39"/>
  <c r="AH918" i="39"/>
  <c r="V919" i="39"/>
  <c r="AL919" i="39"/>
  <c r="Z920" i="39"/>
  <c r="AP920" i="39"/>
  <c r="AD921" i="39"/>
  <c r="R922" i="39"/>
  <c r="AH922" i="39"/>
  <c r="V923" i="39"/>
  <c r="AL923" i="39"/>
  <c r="Z924" i="39"/>
  <c r="AP924" i="39"/>
  <c r="AD925" i="39"/>
  <c r="R926" i="39"/>
  <c r="AH926" i="39"/>
  <c r="Z928" i="39"/>
  <c r="AP928" i="39"/>
  <c r="AD929" i="39"/>
  <c r="R930" i="39"/>
  <c r="AH930" i="39"/>
  <c r="V931" i="39"/>
  <c r="AL931" i="39"/>
  <c r="Z932" i="39"/>
  <c r="AP932" i="39"/>
  <c r="AD933" i="39"/>
  <c r="R934" i="39"/>
  <c r="AH934" i="39"/>
  <c r="V935" i="39"/>
  <c r="AL935" i="39"/>
  <c r="Z936" i="39"/>
  <c r="AP936" i="39"/>
  <c r="R938" i="39"/>
  <c r="AH938" i="39"/>
  <c r="V939" i="39"/>
  <c r="AL939" i="39"/>
  <c r="Z940" i="39"/>
  <c r="AP940" i="39"/>
  <c r="AD941" i="39"/>
  <c r="R942" i="39"/>
  <c r="AH942" i="39"/>
  <c r="V943" i="39"/>
  <c r="AL943" i="39"/>
  <c r="Z944" i="39"/>
  <c r="AP944" i="39"/>
  <c r="AD945" i="39"/>
  <c r="R946" i="39"/>
  <c r="AH946" i="39"/>
  <c r="Z948" i="39"/>
  <c r="AP948" i="39"/>
  <c r="AD949" i="39"/>
  <c r="R950" i="39"/>
  <c r="AH950" i="39"/>
  <c r="V951" i="39"/>
  <c r="AL951" i="39"/>
  <c r="Z952" i="39"/>
  <c r="AP952" i="39"/>
  <c r="AD953" i="39"/>
  <c r="R954" i="39"/>
  <c r="AH954" i="39"/>
  <c r="V955" i="39"/>
  <c r="AL955" i="39"/>
  <c r="Z956" i="39"/>
  <c r="AP956" i="39"/>
  <c r="R958" i="39"/>
  <c r="AH958" i="39"/>
  <c r="V959" i="39"/>
  <c r="AL959" i="39"/>
  <c r="Z960" i="39"/>
  <c r="AP960" i="39"/>
  <c r="AD961" i="39"/>
  <c r="R962" i="39"/>
  <c r="AH962" i="39"/>
  <c r="V963" i="39"/>
  <c r="AL963" i="39"/>
  <c r="Z964" i="39"/>
  <c r="AP964" i="39"/>
  <c r="AD965" i="39"/>
  <c r="R966" i="39"/>
  <c r="AH966" i="39"/>
  <c r="Z968" i="39"/>
  <c r="AP968" i="39"/>
  <c r="AD969" i="39"/>
  <c r="R970" i="39"/>
  <c r="AH970" i="39"/>
  <c r="V971" i="39"/>
  <c r="AL971" i="39"/>
  <c r="Z972" i="39"/>
  <c r="AP972" i="39"/>
  <c r="AD973" i="39"/>
  <c r="R974" i="39"/>
  <c r="AH974" i="39"/>
  <c r="V975" i="39"/>
  <c r="AL975" i="39"/>
  <c r="Z976" i="39"/>
  <c r="AP976" i="39"/>
  <c r="R978" i="39"/>
  <c r="AH978" i="39"/>
  <c r="V979" i="39"/>
  <c r="AL979" i="39"/>
  <c r="Z980" i="39"/>
  <c r="AP980" i="39"/>
  <c r="AD981" i="39"/>
  <c r="R982" i="39"/>
  <c r="AH982" i="39"/>
  <c r="V983" i="39"/>
  <c r="AL983" i="39"/>
  <c r="Z984" i="39"/>
  <c r="AP984" i="39"/>
  <c r="AD985" i="39"/>
  <c r="R986" i="39"/>
  <c r="AH986" i="39"/>
  <c r="Z988" i="39"/>
  <c r="AP988" i="39"/>
  <c r="AD989" i="39"/>
  <c r="R990" i="39"/>
  <c r="AH990" i="39"/>
  <c r="V991" i="39"/>
  <c r="AL991" i="39"/>
  <c r="Z992" i="39"/>
  <c r="AP992" i="39"/>
  <c r="AD993" i="39"/>
  <c r="R994" i="39"/>
  <c r="AH994" i="39"/>
  <c r="V995" i="39"/>
  <c r="AL995" i="39"/>
  <c r="Z996" i="39"/>
  <c r="AP996" i="39"/>
  <c r="R998" i="39"/>
  <c r="AH998" i="39"/>
  <c r="V999" i="39"/>
  <c r="AL999" i="39"/>
  <c r="Z1000" i="39"/>
  <c r="AP1000" i="39"/>
  <c r="AD1001" i="39"/>
  <c r="R1002" i="39"/>
  <c r="AH1002" i="39"/>
  <c r="V1003" i="39"/>
  <c r="AL1003" i="39"/>
  <c r="Z1004" i="39"/>
  <c r="AP1004" i="39"/>
  <c r="AD1005" i="39"/>
  <c r="R1006" i="39"/>
  <c r="AH1006" i="39"/>
  <c r="AM908" i="39"/>
  <c r="AQ909" i="39"/>
  <c r="S911" i="39"/>
  <c r="W912" i="39"/>
  <c r="AA913" i="39"/>
  <c r="AE914" i="39"/>
  <c r="AI915" i="39"/>
  <c r="AM916" i="39"/>
  <c r="S919" i="39"/>
  <c r="W920" i="39"/>
  <c r="AA921" i="39"/>
  <c r="AE922" i="39"/>
  <c r="AI923" i="39"/>
  <c r="AM924" i="39"/>
  <c r="AQ925" i="39"/>
  <c r="W928" i="39"/>
  <c r="AA929" i="39"/>
  <c r="AE930" i="39"/>
  <c r="AI931" i="39"/>
  <c r="AM932" i="39"/>
  <c r="AQ933" i="39"/>
  <c r="S935" i="39"/>
  <c r="W936" i="39"/>
  <c r="AE938" i="39"/>
  <c r="AI939" i="39"/>
  <c r="AM940" i="39"/>
  <c r="AQ941" i="39"/>
  <c r="S943" i="39"/>
  <c r="W944" i="39"/>
  <c r="AA945" i="39"/>
  <c r="AE946" i="39"/>
  <c r="AM948" i="39"/>
  <c r="AQ949" i="39"/>
  <c r="S951" i="39"/>
  <c r="W952" i="39"/>
  <c r="AA953" i="39"/>
  <c r="AE954" i="39"/>
  <c r="AI955" i="39"/>
  <c r="AM956" i="39"/>
  <c r="S959" i="39"/>
  <c r="W960" i="39"/>
  <c r="AA961" i="39"/>
  <c r="AE962" i="39"/>
  <c r="AI963" i="39"/>
  <c r="AM964" i="39"/>
  <c r="AQ965" i="39"/>
  <c r="W968" i="39"/>
  <c r="AA969" i="39"/>
  <c r="AE970" i="39"/>
  <c r="AI971" i="39"/>
  <c r="AM972" i="39"/>
  <c r="AQ973" i="39"/>
  <c r="S975" i="39"/>
  <c r="W976" i="39"/>
  <c r="AE978" i="39"/>
  <c r="AI979" i="39"/>
  <c r="AM980" i="39"/>
  <c r="AQ981" i="39"/>
  <c r="S983" i="39"/>
  <c r="W984" i="39"/>
  <c r="AA985" i="39"/>
  <c r="AE986" i="39"/>
  <c r="AM988" i="39"/>
  <c r="AQ989" i="39"/>
  <c r="S991" i="39"/>
  <c r="W992" i="39"/>
  <c r="AA993" i="39"/>
  <c r="AE994" i="39"/>
  <c r="AI995" i="39"/>
  <c r="AM996" i="39"/>
  <c r="AM998" i="39"/>
  <c r="AF999" i="39"/>
  <c r="Y1000" i="39"/>
  <c r="S1001" i="39"/>
  <c r="AN1001" i="39"/>
  <c r="AG1002" i="39"/>
  <c r="AA1003" i="39"/>
  <c r="T1004" i="39"/>
  <c r="AO1004" i="39"/>
  <c r="AI1005" i="39"/>
  <c r="AB1006" i="39"/>
  <c r="AB908" i="39"/>
  <c r="AJ910" i="39"/>
  <c r="AR912" i="39"/>
  <c r="AF915" i="39"/>
  <c r="AF919" i="39"/>
  <c r="AR920" i="39"/>
  <c r="X923" i="39"/>
  <c r="AF925" i="39"/>
  <c r="T930" i="39"/>
  <c r="AB932" i="39"/>
  <c r="AJ934" i="39"/>
  <c r="AR936" i="39"/>
  <c r="X939" i="39"/>
  <c r="AF941" i="39"/>
  <c r="AN943" i="39"/>
  <c r="T946" i="39"/>
  <c r="AB948" i="39"/>
  <c r="AJ950" i="39"/>
  <c r="AR952" i="39"/>
  <c r="AF955" i="39"/>
  <c r="AB960" i="39"/>
  <c r="AJ962" i="39"/>
  <c r="AR964" i="39"/>
  <c r="AF969" i="39"/>
  <c r="AN971" i="39"/>
  <c r="T974" i="39"/>
  <c r="AJ976" i="39"/>
  <c r="AR978" i="39"/>
  <c r="AN981" i="39"/>
  <c r="AJ984" i="39"/>
  <c r="T990" i="39"/>
  <c r="AR992" i="39"/>
  <c r="AF995" i="39"/>
  <c r="AA998" i="39"/>
  <c r="S1000" i="39"/>
  <c r="AR1001" i="39"/>
  <c r="AO1003" i="39"/>
  <c r="AG1005" i="39"/>
  <c r="AF908" i="39"/>
  <c r="AJ909" i="39"/>
  <c r="AN910" i="39"/>
  <c r="AR911" i="39"/>
  <c r="T913" i="39"/>
  <c r="X914" i="39"/>
  <c r="AB915" i="39"/>
  <c r="AF916" i="39"/>
  <c r="AN918" i="39"/>
  <c r="AR919" i="39"/>
  <c r="T921" i="39"/>
  <c r="X922" i="39"/>
  <c r="AB923" i="39"/>
  <c r="AF924" i="39"/>
  <c r="AJ925" i="39"/>
  <c r="AN926" i="39"/>
  <c r="T929" i="39"/>
  <c r="X930" i="39"/>
  <c r="AB931" i="39"/>
  <c r="AF932" i="39"/>
  <c r="AJ933" i="39"/>
  <c r="AN934" i="39"/>
  <c r="AR935" i="39"/>
  <c r="X938" i="39"/>
  <c r="AB939" i="39"/>
  <c r="AF940" i="39"/>
  <c r="AJ941" i="39"/>
  <c r="AN942" i="39"/>
  <c r="AR943" i="39"/>
  <c r="T945" i="39"/>
  <c r="X946" i="39"/>
  <c r="AF948" i="39"/>
  <c r="AJ949" i="39"/>
  <c r="AN950" i="39"/>
  <c r="AR951" i="39"/>
  <c r="T953" i="39"/>
  <c r="X954" i="39"/>
  <c r="AB955" i="39"/>
  <c r="AF956" i="39"/>
  <c r="AN958" i="39"/>
  <c r="AR959" i="39"/>
  <c r="T961" i="39"/>
  <c r="X962" i="39"/>
  <c r="AB963" i="39"/>
  <c r="AF964" i="39"/>
  <c r="AJ965" i="39"/>
  <c r="AN966" i="39"/>
  <c r="T969" i="39"/>
  <c r="X970" i="39"/>
  <c r="AB971" i="39"/>
  <c r="AF972" i="39"/>
  <c r="AJ973" i="39"/>
  <c r="AN974" i="39"/>
  <c r="AR975" i="39"/>
  <c r="X978" i="39"/>
  <c r="AB979" i="39"/>
  <c r="AF980" i="39"/>
  <c r="AJ981" i="39"/>
  <c r="AN982" i="39"/>
  <c r="AR983" i="39"/>
  <c r="T985" i="39"/>
  <c r="X986" i="39"/>
  <c r="AF988" i="39"/>
  <c r="AJ989" i="39"/>
  <c r="AN990" i="39"/>
  <c r="AR991" i="39"/>
  <c r="T993" i="39"/>
  <c r="X994" i="39"/>
  <c r="AB995" i="39"/>
  <c r="AF996" i="39"/>
  <c r="AI998" i="39"/>
  <c r="AB999" i="39"/>
  <c r="U1000" i="39"/>
  <c r="AQ1000" i="39"/>
  <c r="AJ1001" i="39"/>
  <c r="AC1002" i="39"/>
  <c r="W1003" i="39"/>
  <c r="AR1003" i="39"/>
  <c r="AK1004" i="39"/>
  <c r="AE1005" i="39"/>
  <c r="X1006" i="39"/>
  <c r="T958" i="39"/>
  <c r="AR980" i="39"/>
  <c r="AB994" i="39"/>
  <c r="X1000" i="39"/>
  <c r="AN1004" i="39"/>
  <c r="AI908" i="39"/>
  <c r="AM909" i="39"/>
  <c r="AQ910" i="39"/>
  <c r="S912" i="39"/>
  <c r="W913" i="39"/>
  <c r="AA914" i="39"/>
  <c r="AE915" i="39"/>
  <c r="AI916" i="39"/>
  <c r="AQ918" i="39"/>
  <c r="S920" i="39"/>
  <c r="W921" i="39"/>
  <c r="AA922" i="39"/>
  <c r="AE923" i="39"/>
  <c r="AI924" i="39"/>
  <c r="AM925" i="39"/>
  <c r="AQ926" i="39"/>
  <c r="S928" i="39"/>
  <c r="W929" i="39"/>
  <c r="AA930" i="39"/>
  <c r="AE931" i="39"/>
  <c r="AI932" i="39"/>
  <c r="AM933" i="39"/>
  <c r="AQ934" i="39"/>
  <c r="S936" i="39"/>
  <c r="AA938" i="39"/>
  <c r="AE939" i="39"/>
  <c r="AI940" i="39"/>
  <c r="AM941" i="39"/>
  <c r="AQ942" i="39"/>
  <c r="S944" i="39"/>
  <c r="W945" i="39"/>
  <c r="AA946" i="39"/>
  <c r="AI948" i="39"/>
  <c r="AM949" i="39"/>
  <c r="AQ950" i="39"/>
  <c r="S952" i="39"/>
  <c r="W953" i="39"/>
  <c r="AA954" i="39"/>
  <c r="AE955" i="39"/>
  <c r="AI956" i="39"/>
  <c r="AQ958" i="39"/>
  <c r="S960" i="39"/>
  <c r="W961" i="39"/>
  <c r="AA962" i="39"/>
  <c r="AE963" i="39"/>
  <c r="AI964" i="39"/>
  <c r="AM965" i="39"/>
  <c r="AQ966" i="39"/>
  <c r="S968" i="39"/>
  <c r="W969" i="39"/>
  <c r="AA970" i="39"/>
  <c r="AE971" i="39"/>
  <c r="AI972" i="39"/>
  <c r="AM973" i="39"/>
  <c r="AQ974" i="39"/>
  <c r="S976" i="39"/>
  <c r="AA978" i="39"/>
  <c r="AE979" i="39"/>
  <c r="AI980" i="39"/>
  <c r="AM981" i="39"/>
  <c r="AQ982" i="39"/>
  <c r="S984" i="39"/>
  <c r="W985" i="39"/>
  <c r="AA986" i="39"/>
  <c r="AI988" i="39"/>
  <c r="AM989" i="39"/>
  <c r="AQ990" i="39"/>
  <c r="S992" i="39"/>
  <c r="W993" i="39"/>
  <c r="AA994" i="39"/>
  <c r="AE995" i="39"/>
  <c r="AI996" i="39"/>
  <c r="AJ998" i="39"/>
  <c r="AC999" i="39"/>
  <c r="W1000" i="39"/>
  <c r="AR1000" i="39"/>
  <c r="AK1001" i="39"/>
  <c r="AE1002" i="39"/>
  <c r="X1003" i="39"/>
  <c r="Q1004" i="39"/>
  <c r="AM1004" i="39"/>
  <c r="AF1005" i="39"/>
  <c r="Y1006" i="39"/>
  <c r="X909" i="39"/>
  <c r="AF911" i="39"/>
  <c r="AN913" i="39"/>
  <c r="AN915" i="39"/>
  <c r="T918" i="39"/>
  <c r="AN921" i="39"/>
  <c r="T924" i="39"/>
  <c r="AB926" i="39"/>
  <c r="AJ928" i="39"/>
  <c r="AR930" i="39"/>
  <c r="X933" i="39"/>
  <c r="AF935" i="39"/>
  <c r="T940" i="39"/>
  <c r="AB942" i="39"/>
  <c r="AJ944" i="39"/>
  <c r="AR946" i="39"/>
  <c r="X949" i="39"/>
  <c r="AF951" i="39"/>
  <c r="AF953" i="39"/>
  <c r="AN955" i="39"/>
  <c r="AB958" i="39"/>
  <c r="AJ960" i="39"/>
  <c r="AR962" i="39"/>
  <c r="X965" i="39"/>
  <c r="AN969" i="39"/>
  <c r="T972" i="39"/>
  <c r="AJ974" i="39"/>
  <c r="AR976" i="39"/>
  <c r="T980" i="39"/>
  <c r="AJ982" i="39"/>
  <c r="AF985" i="39"/>
  <c r="AB988" i="39"/>
  <c r="AR990" i="39"/>
  <c r="AN993" i="39"/>
  <c r="AJ996" i="39"/>
  <c r="AQ998" i="39"/>
  <c r="AN1000" i="39"/>
  <c r="AK1002" i="39"/>
  <c r="AC1004" i="39"/>
  <c r="AA1006" i="39"/>
  <c r="T912" i="39"/>
  <c r="AB916" i="39"/>
  <c r="AJ918" i="39"/>
  <c r="AJ924" i="39"/>
  <c r="AF931" i="39"/>
  <c r="T936" i="39"/>
  <c r="AJ940" i="39"/>
  <c r="X945" i="39"/>
  <c r="AN949" i="39"/>
  <c r="T952" i="39"/>
  <c r="AB956" i="39"/>
  <c r="AF963" i="39"/>
  <c r="AN965" i="39"/>
  <c r="AB970" i="39"/>
  <c r="AF983" i="39"/>
  <c r="AR988" i="39"/>
  <c r="AJ994" i="39"/>
  <c r="AE999" i="39"/>
  <c r="W1001" i="39"/>
  <c r="Q1005" i="39"/>
  <c r="U910" i="39"/>
  <c r="AC912" i="39"/>
  <c r="Q914" i="39"/>
  <c r="AG915" i="39"/>
  <c r="Y919" i="39"/>
  <c r="AO920" i="39"/>
  <c r="AC922" i="39"/>
  <c r="AO923" i="39"/>
  <c r="AC925" i="39"/>
  <c r="Y929" i="39"/>
  <c r="AK930" i="39"/>
  <c r="Y932" i="39"/>
  <c r="AO933" i="39"/>
  <c r="Y935" i="39"/>
  <c r="U939" i="39"/>
  <c r="AK940" i="39"/>
  <c r="U942" i="39"/>
  <c r="AK943" i="39"/>
  <c r="Q946" i="39"/>
  <c r="Y948" i="39"/>
  <c r="AG950" i="39"/>
  <c r="AO952" i="39"/>
  <c r="U955" i="39"/>
  <c r="AK959" i="39"/>
  <c r="Q962" i="39"/>
  <c r="AG963" i="39"/>
  <c r="AO965" i="39"/>
  <c r="U968" i="39"/>
  <c r="AC970" i="39"/>
  <c r="AK972" i="39"/>
  <c r="AG974" i="39"/>
  <c r="Y976" i="39"/>
  <c r="Q978" i="39"/>
  <c r="AK979" i="39"/>
  <c r="AC981" i="39"/>
  <c r="U983" i="39"/>
  <c r="AO984" i="39"/>
  <c r="AG986" i="39"/>
  <c r="Y988" i="39"/>
  <c r="Q990" i="39"/>
  <c r="U991" i="39"/>
  <c r="AO992" i="39"/>
  <c r="AG994" i="39"/>
  <c r="Y996" i="39"/>
  <c r="Q998" i="39"/>
  <c r="AC908" i="39"/>
  <c r="Y909" i="39"/>
  <c r="Q910" i="39"/>
  <c r="AK910" i="39"/>
  <c r="AG911" i="39"/>
  <c r="Y912" i="39"/>
  <c r="Q913" i="39"/>
  <c r="AO913" i="39"/>
  <c r="AG914" i="39"/>
  <c r="Y915" i="39"/>
  <c r="U916" i="39"/>
  <c r="AO916" i="39"/>
  <c r="AC918" i="39"/>
  <c r="U919" i="39"/>
  <c r="AO919" i="39"/>
  <c r="AK920" i="39"/>
  <c r="AC921" i="39"/>
  <c r="U922" i="39"/>
  <c r="Q923" i="39"/>
  <c r="AK923" i="39"/>
  <c r="AC924" i="39"/>
  <c r="Y925" i="39"/>
  <c r="Q926" i="39"/>
  <c r="AK926" i="39"/>
  <c r="Y928" i="39"/>
  <c r="Q929" i="39"/>
  <c r="AO929" i="39"/>
  <c r="AG930" i="39"/>
  <c r="Y931" i="39"/>
  <c r="U932" i="39"/>
  <c r="AO932" i="39"/>
  <c r="AG933" i="39"/>
  <c r="AC934" i="39"/>
  <c r="U935" i="39"/>
  <c r="AO935" i="39"/>
  <c r="AK936" i="39"/>
  <c r="U938" i="39"/>
  <c r="Q939" i="39"/>
  <c r="AK939" i="39"/>
  <c r="AC940" i="39"/>
  <c r="Y941" i="39"/>
  <c r="Q942" i="39"/>
  <c r="AK942" i="39"/>
  <c r="AG943" i="39"/>
  <c r="Y944" i="39"/>
  <c r="Q945" i="39"/>
  <c r="AO945" i="39"/>
  <c r="AG946" i="39"/>
  <c r="U948" i="39"/>
  <c r="AO948" i="39"/>
  <c r="AG949" i="39"/>
  <c r="AC950" i="39"/>
  <c r="U951" i="39"/>
  <c r="AO951" i="39"/>
  <c r="AK952" i="39"/>
  <c r="AC953" i="39"/>
  <c r="U954" i="39"/>
  <c r="Q955" i="39"/>
  <c r="AK955" i="39"/>
  <c r="AC956" i="39"/>
  <c r="Q958" i="39"/>
  <c r="AK958" i="39"/>
  <c r="AG959" i="39"/>
  <c r="Y960" i="39"/>
  <c r="Q961" i="39"/>
  <c r="AO961" i="39"/>
  <c r="AG962" i="39"/>
  <c r="Y963" i="39"/>
  <c r="U964" i="39"/>
  <c r="AO964" i="39"/>
  <c r="AG965" i="39"/>
  <c r="AC966" i="39"/>
  <c r="AK968" i="39"/>
  <c r="AC969" i="39"/>
  <c r="U970" i="39"/>
  <c r="Q971" i="39"/>
  <c r="AK971" i="39"/>
  <c r="AC972" i="39"/>
  <c r="Y973" i="39"/>
  <c r="AO973" i="39"/>
  <c r="AC974" i="39"/>
  <c r="Q975" i="39"/>
  <c r="AG975" i="39"/>
  <c r="U976" i="39"/>
  <c r="AK976" i="39"/>
  <c r="AC978" i="39"/>
  <c r="Q979" i="39"/>
  <c r="AG979" i="39"/>
  <c r="U980" i="39"/>
  <c r="AK980" i="39"/>
  <c r="Y981" i="39"/>
  <c r="AO981" i="39"/>
  <c r="AC982" i="39"/>
  <c r="Q983" i="39"/>
  <c r="AG983" i="39"/>
  <c r="U984" i="39"/>
  <c r="AK984" i="39"/>
  <c r="Y985" i="39"/>
  <c r="AO985" i="39"/>
  <c r="AC986" i="39"/>
  <c r="U988" i="39"/>
  <c r="AK988" i="39"/>
  <c r="Y989" i="39"/>
  <c r="AO989" i="39"/>
  <c r="AC990" i="39"/>
  <c r="Q991" i="39"/>
  <c r="AG991" i="39"/>
  <c r="U992" i="39"/>
  <c r="AK992" i="39"/>
  <c r="Y993" i="39"/>
  <c r="AO993" i="39"/>
  <c r="AC994" i="39"/>
  <c r="Q995" i="39"/>
  <c r="AG995" i="39"/>
  <c r="U996" i="39"/>
  <c r="AK996" i="39"/>
  <c r="AD908" i="39"/>
  <c r="R909" i="39"/>
  <c r="AH909" i="39"/>
  <c r="V910" i="39"/>
  <c r="AL910" i="39"/>
  <c r="Z911" i="39"/>
  <c r="AP911" i="39"/>
  <c r="AD912" i="39"/>
  <c r="R913" i="39"/>
  <c r="AH913" i="39"/>
  <c r="V914" i="39"/>
  <c r="AL914" i="39"/>
  <c r="Z915" i="39"/>
  <c r="AP915" i="39"/>
  <c r="AD916" i="39"/>
  <c r="V918" i="39"/>
  <c r="AL918" i="39"/>
  <c r="Z919" i="39"/>
  <c r="AP919" i="39"/>
  <c r="AD920" i="39"/>
  <c r="R921" i="39"/>
  <c r="AH921" i="39"/>
  <c r="V922" i="39"/>
  <c r="AL922" i="39"/>
  <c r="Z923" i="39"/>
  <c r="AP923" i="39"/>
  <c r="AD924" i="39"/>
  <c r="R925" i="39"/>
  <c r="AH925" i="39"/>
  <c r="V926" i="39"/>
  <c r="AL926" i="39"/>
  <c r="AD928" i="39"/>
  <c r="R929" i="39"/>
  <c r="AH929" i="39"/>
  <c r="V930" i="39"/>
  <c r="AL930" i="39"/>
  <c r="Z931" i="39"/>
  <c r="AP931" i="39"/>
  <c r="AD932" i="39"/>
  <c r="R933" i="39"/>
  <c r="AH933" i="39"/>
  <c r="V934" i="39"/>
  <c r="AL934" i="39"/>
  <c r="Z935" i="39"/>
  <c r="AP935" i="39"/>
  <c r="AD936" i="39"/>
  <c r="V938" i="39"/>
  <c r="AL938" i="39"/>
  <c r="Z939" i="39"/>
  <c r="AP939" i="39"/>
  <c r="AD940" i="39"/>
  <c r="R941" i="39"/>
  <c r="AH941" i="39"/>
  <c r="V942" i="39"/>
  <c r="AL942" i="39"/>
  <c r="Z943" i="39"/>
  <c r="AP943" i="39"/>
  <c r="AD944" i="39"/>
  <c r="R945" i="39"/>
  <c r="AH945" i="39"/>
  <c r="V946" i="39"/>
  <c r="AL946" i="39"/>
  <c r="AD948" i="39"/>
  <c r="R949" i="39"/>
  <c r="AH949" i="39"/>
  <c r="V950" i="39"/>
  <c r="AL950" i="39"/>
  <c r="Z951" i="39"/>
  <c r="AP951" i="39"/>
  <c r="AD952" i="39"/>
  <c r="R953" i="39"/>
  <c r="AH953" i="39"/>
  <c r="V954" i="39"/>
  <c r="AL954" i="39"/>
  <c r="Z955" i="39"/>
  <c r="AP955" i="39"/>
  <c r="AD956" i="39"/>
  <c r="V958" i="39"/>
  <c r="AL958" i="39"/>
  <c r="Z959" i="39"/>
  <c r="AP959" i="39"/>
  <c r="AD960" i="39"/>
  <c r="R961" i="39"/>
  <c r="AH961" i="39"/>
  <c r="V962" i="39"/>
  <c r="AL962" i="39"/>
  <c r="Z963" i="39"/>
  <c r="AP963" i="39"/>
  <c r="AD964" i="39"/>
  <c r="R965" i="39"/>
  <c r="AH965" i="39"/>
  <c r="V966" i="39"/>
  <c r="AL966" i="39"/>
  <c r="AD968" i="39"/>
  <c r="R969" i="39"/>
  <c r="AH969" i="39"/>
  <c r="V970" i="39"/>
  <c r="AL970" i="39"/>
  <c r="Z971" i="39"/>
  <c r="AP971" i="39"/>
  <c r="AD972" i="39"/>
  <c r="R973" i="39"/>
  <c r="AH973" i="39"/>
  <c r="V974" i="39"/>
  <c r="AL974" i="39"/>
  <c r="Z975" i="39"/>
  <c r="AP975" i="39"/>
  <c r="AD976" i="39"/>
  <c r="V978" i="39"/>
  <c r="AL978" i="39"/>
  <c r="Z979" i="39"/>
  <c r="AP979" i="39"/>
  <c r="AD980" i="39"/>
  <c r="R981" i="39"/>
  <c r="AH981" i="39"/>
  <c r="V982" i="39"/>
  <c r="AL982" i="39"/>
  <c r="Z983" i="39"/>
  <c r="AP983" i="39"/>
  <c r="AD984" i="39"/>
  <c r="R985" i="39"/>
  <c r="AH985" i="39"/>
  <c r="V986" i="39"/>
  <c r="AL986" i="39"/>
  <c r="AD988" i="39"/>
  <c r="R989" i="39"/>
  <c r="AH989" i="39"/>
  <c r="V990" i="39"/>
  <c r="AL990" i="39"/>
  <c r="Z991" i="39"/>
  <c r="AP991" i="39"/>
  <c r="AD992" i="39"/>
  <c r="R993" i="39"/>
  <c r="AH993" i="39"/>
  <c r="V994" i="39"/>
  <c r="AL994" i="39"/>
  <c r="Z995" i="39"/>
  <c r="AP995" i="39"/>
  <c r="AD996" i="39"/>
  <c r="V998" i="39"/>
  <c r="AL998" i="39"/>
  <c r="Z999" i="39"/>
  <c r="AP999" i="39"/>
  <c r="AD1000" i="39"/>
  <c r="R1001" i="39"/>
  <c r="AH1001" i="39"/>
  <c r="V1002" i="39"/>
  <c r="AL1002" i="39"/>
  <c r="Z1003" i="39"/>
  <c r="AP1003" i="39"/>
  <c r="AD1004" i="39"/>
  <c r="R1005" i="39"/>
  <c r="AH1005" i="39"/>
  <c r="V1006" i="39"/>
  <c r="AL1006" i="39"/>
  <c r="S909" i="39"/>
  <c r="W910" i="39"/>
  <c r="AA911" i="39"/>
  <c r="AE912" i="39"/>
  <c r="AI913" i="39"/>
  <c r="AM914" i="39"/>
  <c r="AQ915" i="39"/>
  <c r="W918" i="39"/>
  <c r="AA919" i="39"/>
  <c r="AE920" i="39"/>
  <c r="AI921" i="39"/>
  <c r="AM922" i="39"/>
  <c r="AQ923" i="39"/>
  <c r="S925" i="39"/>
  <c r="W926" i="39"/>
  <c r="AE928" i="39"/>
  <c r="AI929" i="39"/>
  <c r="AM930" i="39"/>
  <c r="AQ931" i="39"/>
  <c r="S933" i="39"/>
  <c r="W934" i="39"/>
  <c r="AA935" i="39"/>
  <c r="AE936" i="39"/>
  <c r="AM938" i="39"/>
  <c r="AQ939" i="39"/>
  <c r="S941" i="39"/>
  <c r="W942" i="39"/>
  <c r="AA943" i="39"/>
  <c r="AE944" i="39"/>
  <c r="AI945" i="39"/>
  <c r="AM946" i="39"/>
  <c r="S949" i="39"/>
  <c r="W950" i="39"/>
  <c r="AA951" i="39"/>
  <c r="AE952" i="39"/>
  <c r="AI953" i="39"/>
  <c r="AM954" i="39"/>
  <c r="AQ955" i="39"/>
  <c r="W958" i="39"/>
  <c r="AA959" i="39"/>
  <c r="AE960" i="39"/>
  <c r="AI961" i="39"/>
  <c r="AM962" i="39"/>
  <c r="AQ963" i="39"/>
  <c r="S965" i="39"/>
  <c r="W966" i="39"/>
  <c r="AE968" i="39"/>
  <c r="AI969" i="39"/>
  <c r="AM970" i="39"/>
  <c r="AQ971" i="39"/>
  <c r="S973" i="39"/>
  <c r="W974" i="39"/>
  <c r="AA975" i="39"/>
  <c r="AE976" i="39"/>
  <c r="AM978" i="39"/>
  <c r="AQ979" i="39"/>
  <c r="S981" i="39"/>
  <c r="W982" i="39"/>
  <c r="AA983" i="39"/>
  <c r="AE984" i="39"/>
  <c r="AI985" i="39"/>
  <c r="AM986" i="39"/>
  <c r="S989" i="39"/>
  <c r="W990" i="39"/>
  <c r="AA991" i="39"/>
  <c r="AE992" i="39"/>
  <c r="AI993" i="39"/>
  <c r="AM994" i="39"/>
  <c r="AQ995" i="39"/>
  <c r="W998" i="39"/>
  <c r="AR998" i="39"/>
  <c r="AK999" i="39"/>
  <c r="AE1000" i="39"/>
  <c r="X1001" i="39"/>
  <c r="Q1002" i="39"/>
  <c r="AM1002" i="39"/>
  <c r="AF1003" i="39"/>
  <c r="Y1004" i="39"/>
  <c r="S1005" i="39"/>
  <c r="AN1005" i="39"/>
  <c r="AG1006" i="39"/>
  <c r="AR908" i="39"/>
  <c r="X911" i="39"/>
  <c r="AF913" i="39"/>
  <c r="T916" i="39"/>
  <c r="AB918" i="39"/>
  <c r="AN919" i="39"/>
  <c r="AF921" i="39"/>
  <c r="AN923" i="39"/>
  <c r="T926" i="39"/>
  <c r="AB928" i="39"/>
  <c r="AJ930" i="39"/>
  <c r="AR932" i="39"/>
  <c r="X935" i="39"/>
  <c r="AN939" i="39"/>
  <c r="T942" i="39"/>
  <c r="AB944" i="39"/>
  <c r="AJ946" i="39"/>
  <c r="AR948" i="39"/>
  <c r="X951" i="39"/>
  <c r="AN953" i="39"/>
  <c r="T956" i="39"/>
  <c r="AJ958" i="39"/>
  <c r="AR960" i="39"/>
  <c r="X963" i="39"/>
  <c r="AF965" i="39"/>
  <c r="T970" i="39"/>
  <c r="AB972" i="39"/>
  <c r="AB974" i="39"/>
  <c r="AN979" i="39"/>
  <c r="AB982" i="39"/>
  <c r="X985" i="39"/>
  <c r="T988" i="39"/>
  <c r="AJ990" i="39"/>
  <c r="AF993" i="39"/>
  <c r="AB996" i="39"/>
  <c r="AK998" i="39"/>
  <c r="AI1000" i="39"/>
  <c r="AA1002" i="39"/>
  <c r="X1004" i="39"/>
  <c r="U1006" i="39"/>
  <c r="AN908" i="39"/>
  <c r="AR909" i="39"/>
  <c r="T911" i="39"/>
  <c r="X912" i="39"/>
  <c r="AB913" i="39"/>
  <c r="AF914" i="39"/>
  <c r="AJ915" i="39"/>
  <c r="AN916" i="39"/>
  <c r="T919" i="39"/>
  <c r="X920" i="39"/>
  <c r="AB921" i="39"/>
  <c r="AF922" i="39"/>
  <c r="AJ923" i="39"/>
  <c r="AN924" i="39"/>
  <c r="AR925" i="39"/>
  <c r="X928" i="39"/>
  <c r="AB929" i="39"/>
  <c r="AF930" i="39"/>
  <c r="AJ931" i="39"/>
  <c r="AN932" i="39"/>
  <c r="AR933" i="39"/>
  <c r="T935" i="39"/>
  <c r="X936" i="39"/>
  <c r="AF938" i="39"/>
  <c r="AJ939" i="39"/>
  <c r="AN940" i="39"/>
  <c r="AR941" i="39"/>
  <c r="T943" i="39"/>
  <c r="X944" i="39"/>
  <c r="AB945" i="39"/>
  <c r="AF946" i="39"/>
  <c r="AN948" i="39"/>
  <c r="AR949" i="39"/>
  <c r="T951" i="39"/>
  <c r="X952" i="39"/>
  <c r="AB953" i="39"/>
  <c r="AF954" i="39"/>
  <c r="AJ955" i="39"/>
  <c r="AN956" i="39"/>
  <c r="T959" i="39"/>
  <c r="X960" i="39"/>
  <c r="AB961" i="39"/>
  <c r="AF962" i="39"/>
  <c r="AJ963" i="39"/>
  <c r="AN964" i="39"/>
  <c r="AR965" i="39"/>
  <c r="X968" i="39"/>
  <c r="AB969" i="39"/>
  <c r="AF970" i="39"/>
  <c r="AJ971" i="39"/>
  <c r="AN972" i="39"/>
  <c r="AR973" i="39"/>
  <c r="T975" i="39"/>
  <c r="X976" i="39"/>
  <c r="AF978" i="39"/>
  <c r="AJ979" i="39"/>
  <c r="AN980" i="39"/>
  <c r="AR981" i="39"/>
  <c r="T983" i="39"/>
  <c r="X984" i="39"/>
  <c r="AB985" i="39"/>
  <c r="AF986" i="39"/>
  <c r="AN988" i="39"/>
  <c r="AR989" i="39"/>
  <c r="T991" i="39"/>
  <c r="X992" i="39"/>
  <c r="AB993" i="39"/>
  <c r="AF994" i="39"/>
  <c r="AJ995" i="39"/>
  <c r="AN996" i="39"/>
  <c r="AN998" i="39"/>
  <c r="AG999" i="39"/>
  <c r="AA1000" i="39"/>
  <c r="T1001" i="39"/>
  <c r="AO1001" i="39"/>
  <c r="AI1002" i="39"/>
  <c r="AB1003" i="39"/>
  <c r="U1004" i="39"/>
  <c r="AQ1004" i="39"/>
  <c r="AJ1005" i="39"/>
  <c r="AC1006" i="39"/>
  <c r="X975" i="39"/>
  <c r="AR982" i="39"/>
  <c r="X989" i="39"/>
  <c r="T996" i="39"/>
  <c r="AB1001" i="39"/>
  <c r="AM1005" i="39"/>
  <c r="AQ908" i="39"/>
  <c r="S910" i="39"/>
  <c r="W911" i="39"/>
  <c r="AA912" i="39"/>
  <c r="AE913" i="39"/>
  <c r="AI914" i="39"/>
  <c r="AM915" i="39"/>
  <c r="AQ916" i="39"/>
  <c r="S918" i="39"/>
  <c r="W919" i="39"/>
  <c r="AA920" i="39"/>
  <c r="AE921" i="39"/>
  <c r="AI922" i="39"/>
  <c r="AM923" i="39"/>
  <c r="AQ924" i="39"/>
  <c r="S926" i="39"/>
  <c r="AA928" i="39"/>
  <c r="AE929" i="39"/>
  <c r="AI930" i="39"/>
  <c r="AM931" i="39"/>
  <c r="AQ932" i="39"/>
  <c r="S934" i="39"/>
  <c r="W935" i="39"/>
  <c r="AA936" i="39"/>
  <c r="AI938" i="39"/>
  <c r="AM939" i="39"/>
  <c r="AQ940" i="39"/>
  <c r="S942" i="39"/>
  <c r="W943" i="39"/>
  <c r="AA944" i="39"/>
  <c r="AE945" i="39"/>
  <c r="AI946" i="39"/>
  <c r="AQ948" i="39"/>
  <c r="S950" i="39"/>
  <c r="W951" i="39"/>
  <c r="AA952" i="39"/>
  <c r="AE953" i="39"/>
  <c r="AI954" i="39"/>
  <c r="AM955" i="39"/>
  <c r="AQ956" i="39"/>
  <c r="S958" i="39"/>
  <c r="W959" i="39"/>
  <c r="AA960" i="39"/>
  <c r="AE961" i="39"/>
  <c r="AI962" i="39"/>
  <c r="AM963" i="39"/>
  <c r="AQ964" i="39"/>
  <c r="S966" i="39"/>
  <c r="AA968" i="39"/>
  <c r="AE969" i="39"/>
  <c r="AI970" i="39"/>
  <c r="AM971" i="39"/>
  <c r="AQ972" i="39"/>
  <c r="S974" i="39"/>
  <c r="W975" i="39"/>
  <c r="AA976" i="39"/>
  <c r="AI978" i="39"/>
  <c r="AM979" i="39"/>
  <c r="AQ980" i="39"/>
  <c r="S982" i="39"/>
  <c r="W983" i="39"/>
  <c r="AA984" i="39"/>
  <c r="AE985" i="39"/>
  <c r="AI986" i="39"/>
  <c r="AQ988" i="39"/>
  <c r="S990" i="39"/>
  <c r="W991" i="39"/>
  <c r="AA992" i="39"/>
  <c r="AE993" i="39"/>
  <c r="AI994" i="39"/>
  <c r="AM995" i="39"/>
  <c r="AQ996" i="39"/>
  <c r="S998" i="39"/>
  <c r="AO998" i="39"/>
  <c r="AI999" i="39"/>
  <c r="AB1000" i="39"/>
  <c r="U1001" i="39"/>
  <c r="AQ1001" i="39"/>
  <c r="AJ1002" i="39"/>
  <c r="AC1003" i="39"/>
  <c r="W1004" i="39"/>
  <c r="AR1004" i="39"/>
  <c r="AK1005" i="39"/>
  <c r="AE1006" i="39"/>
  <c r="AN909" i="39"/>
  <c r="AB914" i="39"/>
  <c r="AB922" i="39"/>
  <c r="AR926" i="39"/>
  <c r="X929" i="39"/>
  <c r="AN933" i="39"/>
  <c r="AB938" i="39"/>
  <c r="AR942" i="39"/>
  <c r="T954" i="39"/>
  <c r="AR958" i="39"/>
  <c r="X961" i="39"/>
  <c r="T968" i="39"/>
  <c r="AJ972" i="39"/>
  <c r="AF975" i="39"/>
  <c r="AJ980" i="39"/>
  <c r="AB986" i="39"/>
  <c r="AN991" i="39"/>
  <c r="T1003" i="39"/>
  <c r="AK1006" i="39"/>
  <c r="AC909" i="39"/>
  <c r="Q911" i="39"/>
  <c r="AK911" i="39"/>
  <c r="Y913" i="39"/>
  <c r="AK914" i="39"/>
  <c r="Y916" i="39"/>
  <c r="AG918" i="39"/>
  <c r="U920" i="39"/>
  <c r="AG921" i="39"/>
  <c r="U923" i="39"/>
  <c r="AK924" i="39"/>
  <c r="U926" i="39"/>
  <c r="AC928" i="39"/>
  <c r="Q930" i="39"/>
  <c r="AG931" i="39"/>
  <c r="Q933" i="39"/>
  <c r="AG934" i="39"/>
  <c r="U936" i="39"/>
  <c r="AO936" i="39"/>
  <c r="AC938" i="39"/>
  <c r="AO939" i="39"/>
  <c r="AC941" i="39"/>
  <c r="Q943" i="39"/>
  <c r="Y945" i="39"/>
  <c r="AO949" i="39"/>
  <c r="U952" i="39"/>
  <c r="AC954" i="39"/>
  <c r="AK956" i="39"/>
  <c r="Q959" i="39"/>
  <c r="Y961" i="39"/>
  <c r="Y964" i="39"/>
  <c r="AG966" i="39"/>
  <c r="AO968" i="39"/>
  <c r="U971" i="39"/>
  <c r="AC973" i="39"/>
  <c r="U975" i="39"/>
  <c r="AO976" i="39"/>
  <c r="AG978" i="39"/>
  <c r="Y980" i="39"/>
  <c r="Q982" i="39"/>
  <c r="AK983" i="39"/>
  <c r="AC985" i="39"/>
  <c r="AO988" i="39"/>
  <c r="AG990" i="39"/>
  <c r="Y992" i="39"/>
  <c r="Q994" i="39"/>
  <c r="AK995" i="39"/>
  <c r="AK908" i="39"/>
  <c r="AC944" i="39"/>
  <c r="AK946" i="39"/>
  <c r="Q949" i="39"/>
  <c r="Y951" i="39"/>
  <c r="AG953" i="39"/>
  <c r="AO955" i="39"/>
  <c r="U958" i="39"/>
  <c r="AC960" i="39"/>
  <c r="AK962" i="39"/>
  <c r="Q965" i="39"/>
  <c r="AG969" i="39"/>
  <c r="AO971" i="39"/>
  <c r="Q974" i="39"/>
  <c r="AK975" i="39"/>
  <c r="U979" i="39"/>
  <c r="AO980" i="39"/>
  <c r="AG982" i="39"/>
  <c r="Y984" i="39"/>
  <c r="Q986" i="39"/>
  <c r="AC989" i="39"/>
  <c r="AK991" i="39"/>
  <c r="AC993" i="39"/>
  <c r="U995" i="39"/>
  <c r="AO996" i="39"/>
  <c r="V909" i="39"/>
  <c r="AD911" i="39"/>
  <c r="AL913" i="39"/>
  <c r="R916" i="39"/>
  <c r="Z918" i="39"/>
  <c r="AH920" i="39"/>
  <c r="AP922" i="39"/>
  <c r="V925" i="39"/>
  <c r="AL929" i="39"/>
  <c r="R932" i="39"/>
  <c r="Z934" i="39"/>
  <c r="AH936" i="39"/>
  <c r="AP938" i="39"/>
  <c r="V941" i="39"/>
  <c r="AD943" i="39"/>
  <c r="AL945" i="39"/>
  <c r="R948" i="39"/>
  <c r="Z950" i="39"/>
  <c r="AH952" i="39"/>
  <c r="AD954" i="39"/>
  <c r="AH955" i="39"/>
  <c r="AL956" i="39"/>
  <c r="R959" i="39"/>
  <c r="V960" i="39"/>
  <c r="Z961" i="39"/>
  <c r="AD962" i="39"/>
  <c r="AH963" i="39"/>
  <c r="AL964" i="39"/>
  <c r="AP965" i="39"/>
  <c r="V968" i="39"/>
  <c r="Z969" i="39"/>
  <c r="AD970" i="39"/>
  <c r="AH971" i="39"/>
  <c r="AL972" i="39"/>
  <c r="AP973" i="39"/>
  <c r="R975" i="39"/>
  <c r="V976" i="39"/>
  <c r="AD978" i="39"/>
  <c r="AH979" i="39"/>
  <c r="AL980" i="39"/>
  <c r="AP981" i="39"/>
  <c r="R983" i="39"/>
  <c r="V984" i="39"/>
  <c r="Z985" i="39"/>
  <c r="AD986" i="39"/>
  <c r="AL988" i="39"/>
  <c r="AP989" i="39"/>
  <c r="R991" i="39"/>
  <c r="V992" i="39"/>
  <c r="Z993" i="39"/>
  <c r="AD994" i="39"/>
  <c r="AH995" i="39"/>
  <c r="AL996" i="39"/>
  <c r="R999" i="39"/>
  <c r="V1000" i="39"/>
  <c r="Z1001" i="39"/>
  <c r="AD1002" i="39"/>
  <c r="AH1003" i="39"/>
  <c r="AL1004" i="39"/>
  <c r="AP1005" i="39"/>
  <c r="AE908" i="39"/>
  <c r="AM910" i="39"/>
  <c r="S913" i="39"/>
  <c r="AA915" i="39"/>
  <c r="AQ919" i="39"/>
  <c r="W922" i="39"/>
  <c r="AE924" i="39"/>
  <c r="AM926" i="39"/>
  <c r="S929" i="39"/>
  <c r="AA931" i="39"/>
  <c r="AI933" i="39"/>
  <c r="AQ935" i="39"/>
  <c r="W938" i="39"/>
  <c r="AE940" i="39"/>
  <c r="AM942" i="39"/>
  <c r="S945" i="39"/>
  <c r="AI949" i="39"/>
  <c r="AQ951" i="39"/>
  <c r="W954" i="39"/>
  <c r="AE956" i="39"/>
  <c r="AM958" i="39"/>
  <c r="S961" i="39"/>
  <c r="AA963" i="39"/>
  <c r="AI965" i="39"/>
  <c r="W970" i="39"/>
  <c r="AE972" i="39"/>
  <c r="AM974" i="39"/>
  <c r="AA979" i="39"/>
  <c r="AI981" i="39"/>
  <c r="AQ983" i="39"/>
  <c r="W986" i="39"/>
  <c r="AE988" i="39"/>
  <c r="AM990" i="39"/>
  <c r="S993" i="39"/>
  <c r="AA995" i="39"/>
  <c r="AA999" i="39"/>
  <c r="AO1000" i="39"/>
  <c r="AB1002" i="39"/>
  <c r="AQ1003" i="39"/>
  <c r="AC1005" i="39"/>
  <c r="AR1006" i="39"/>
  <c r="T910" i="39"/>
  <c r="AR914" i="39"/>
  <c r="X919" i="39"/>
  <c r="AJ922" i="39"/>
  <c r="AN931" i="39"/>
  <c r="AB936" i="39"/>
  <c r="AR940" i="39"/>
  <c r="AF945" i="39"/>
  <c r="T950" i="39"/>
  <c r="AR954" i="39"/>
  <c r="AN959" i="39"/>
  <c r="AB964" i="39"/>
  <c r="AR968" i="39"/>
  <c r="AF973" i="39"/>
  <c r="AB978" i="39"/>
  <c r="AN983" i="39"/>
  <c r="AF989" i="39"/>
  <c r="AR994" i="39"/>
  <c r="AJ999" i="39"/>
  <c r="Y1003" i="39"/>
  <c r="AQ1006" i="39"/>
  <c r="AL909" i="39"/>
  <c r="R912" i="39"/>
  <c r="Z914" i="39"/>
  <c r="AH916" i="39"/>
  <c r="AP918" i="39"/>
  <c r="V921" i="39"/>
  <c r="AD923" i="39"/>
  <c r="AL925" i="39"/>
  <c r="R928" i="39"/>
  <c r="Z930" i="39"/>
  <c r="AH932" i="39"/>
  <c r="AP934" i="39"/>
  <c r="AD939" i="39"/>
  <c r="AL941" i="39"/>
  <c r="R944" i="39"/>
  <c r="Z946" i="39"/>
  <c r="AH948" i="39"/>
  <c r="AP950" i="39"/>
  <c r="V953" i="39"/>
  <c r="AP954" i="39"/>
  <c r="R956" i="39"/>
  <c r="Z958" i="39"/>
  <c r="AD959" i="39"/>
  <c r="AH960" i="39"/>
  <c r="AL961" i="39"/>
  <c r="AP962" i="39"/>
  <c r="R964" i="39"/>
  <c r="V965" i="39"/>
  <c r="Z966" i="39"/>
  <c r="AH968" i="39"/>
  <c r="AL969" i="39"/>
  <c r="AP970" i="39"/>
  <c r="R972" i="39"/>
  <c r="V973" i="39"/>
  <c r="Z974" i="39"/>
  <c r="AD975" i="39"/>
  <c r="AH976" i="39"/>
  <c r="AP978" i="39"/>
  <c r="R980" i="39"/>
  <c r="V981" i="39"/>
  <c r="Z982" i="39"/>
  <c r="AD983" i="39"/>
  <c r="AH984" i="39"/>
  <c r="AL985" i="39"/>
  <c r="AP986" i="39"/>
  <c r="R988" i="39"/>
  <c r="V989" i="39"/>
  <c r="Z990" i="39"/>
  <c r="AD991" i="39"/>
  <c r="AH992" i="39"/>
  <c r="AL993" i="39"/>
  <c r="AP994" i="39"/>
  <c r="R996" i="39"/>
  <c r="Z998" i="39"/>
  <c r="AD999" i="39"/>
  <c r="AH1000" i="39"/>
  <c r="AL1001" i="39"/>
  <c r="AP1002" i="39"/>
  <c r="R1004" i="39"/>
  <c r="V1005" i="39"/>
  <c r="Z1006" i="39"/>
  <c r="AA909" i="39"/>
  <c r="AI911" i="39"/>
  <c r="AQ913" i="39"/>
  <c r="W916" i="39"/>
  <c r="AE918" i="39"/>
  <c r="AM920" i="39"/>
  <c r="S923" i="39"/>
  <c r="AA925" i="39"/>
  <c r="AQ929" i="39"/>
  <c r="W932" i="39"/>
  <c r="AE934" i="39"/>
  <c r="AM936" i="39"/>
  <c r="S939" i="39"/>
  <c r="AA941" i="39"/>
  <c r="AI943" i="39"/>
  <c r="AQ945" i="39"/>
  <c r="W948" i="39"/>
  <c r="AE950" i="39"/>
  <c r="AM952" i="39"/>
  <c r="S955" i="39"/>
  <c r="AI959" i="39"/>
  <c r="AQ961" i="39"/>
  <c r="W964" i="39"/>
  <c r="AE966" i="39"/>
  <c r="AM968" i="39"/>
  <c r="S971" i="39"/>
  <c r="AA973" i="39"/>
  <c r="AI975" i="39"/>
  <c r="W980" i="39"/>
  <c r="AE982" i="39"/>
  <c r="AM984" i="39"/>
  <c r="AA989" i="39"/>
  <c r="AI991" i="39"/>
  <c r="AQ993" i="39"/>
  <c r="W996" i="39"/>
  <c r="AB998" i="39"/>
  <c r="AQ999" i="39"/>
  <c r="AC1001" i="39"/>
  <c r="AR1002" i="39"/>
  <c r="AE1004" i="39"/>
  <c r="Q1006" i="39"/>
  <c r="AN911" i="39"/>
  <c r="AJ916" i="39"/>
  <c r="T920" i="39"/>
  <c r="AB924" i="39"/>
  <c r="AR928" i="39"/>
  <c r="AF933" i="39"/>
  <c r="T938" i="39"/>
  <c r="AJ942" i="39"/>
  <c r="AN951" i="39"/>
  <c r="AJ956" i="39"/>
  <c r="AF961" i="39"/>
  <c r="T966" i="39"/>
  <c r="AJ970" i="39"/>
  <c r="AR974" i="39"/>
  <c r="AB980" i="39"/>
  <c r="T986" i="39"/>
  <c r="AF991" i="39"/>
  <c r="AR996" i="39"/>
  <c r="Q1001" i="39"/>
  <c r="AI1004" i="39"/>
  <c r="R908" i="39"/>
  <c r="Z910" i="39"/>
  <c r="AH912" i="39"/>
  <c r="AP914" i="39"/>
  <c r="AD919" i="39"/>
  <c r="AL921" i="39"/>
  <c r="R924" i="39"/>
  <c r="Z926" i="39"/>
  <c r="AH928" i="39"/>
  <c r="AP930" i="39"/>
  <c r="V933" i="39"/>
  <c r="AD935" i="39"/>
  <c r="R940" i="39"/>
  <c r="Z942" i="39"/>
  <c r="AH944" i="39"/>
  <c r="AP946" i="39"/>
  <c r="V949" i="39"/>
  <c r="AD951" i="39"/>
  <c r="AL953" i="39"/>
  <c r="R955" i="39"/>
  <c r="V956" i="39"/>
  <c r="AD958" i="39"/>
  <c r="AH959" i="39"/>
  <c r="AL960" i="39"/>
  <c r="AP961" i="39"/>
  <c r="R963" i="39"/>
  <c r="V964" i="39"/>
  <c r="Z965" i="39"/>
  <c r="AD966" i="39"/>
  <c r="AL968" i="39"/>
  <c r="AP969" i="39"/>
  <c r="R971" i="39"/>
  <c r="V972" i="39"/>
  <c r="Z973" i="39"/>
  <c r="AD974" i="39"/>
  <c r="AH975" i="39"/>
  <c r="AL976" i="39"/>
  <c r="R979" i="39"/>
  <c r="V980" i="39"/>
  <c r="Z981" i="39"/>
  <c r="AD982" i="39"/>
  <c r="AH983" i="39"/>
  <c r="AL984" i="39"/>
  <c r="AP985" i="39"/>
  <c r="V988" i="39"/>
  <c r="Z989" i="39"/>
  <c r="AD990" i="39"/>
  <c r="AH991" i="39"/>
  <c r="AL992" i="39"/>
  <c r="AP993" i="39"/>
  <c r="R995" i="39"/>
  <c r="V996" i="39"/>
  <c r="AD998" i="39"/>
  <c r="AH999" i="39"/>
  <c r="AL1000" i="39"/>
  <c r="AP1001" i="39"/>
  <c r="R1003" i="39"/>
  <c r="V1004" i="39"/>
  <c r="Z1005" i="39"/>
  <c r="AD1006" i="39"/>
  <c r="AI909" i="39"/>
  <c r="AQ911" i="39"/>
  <c r="W914" i="39"/>
  <c r="AE916" i="39"/>
  <c r="AM918" i="39"/>
  <c r="S921" i="39"/>
  <c r="AA923" i="39"/>
  <c r="AI925" i="39"/>
  <c r="W930" i="39"/>
  <c r="AE932" i="39"/>
  <c r="AM934" i="39"/>
  <c r="AA939" i="39"/>
  <c r="AI941" i="39"/>
  <c r="AQ943" i="39"/>
  <c r="W946" i="39"/>
  <c r="AE948" i="39"/>
  <c r="AM950" i="39"/>
  <c r="S953" i="39"/>
  <c r="AA955" i="39"/>
  <c r="AQ959" i="39"/>
  <c r="W962" i="39"/>
  <c r="AE964" i="39"/>
  <c r="AM966" i="39"/>
  <c r="S969" i="39"/>
  <c r="AA971" i="39"/>
  <c r="AI973" i="39"/>
  <c r="AQ975" i="39"/>
  <c r="W978" i="39"/>
  <c r="AE980" i="39"/>
  <c r="AM982" i="39"/>
  <c r="S985" i="39"/>
  <c r="AI989" i="39"/>
  <c r="AQ991" i="39"/>
  <c r="W994" i="39"/>
  <c r="AE996" i="39"/>
  <c r="AG998" i="39"/>
  <c r="T1000" i="39"/>
  <c r="AI1001" i="39"/>
  <c r="U1003" i="39"/>
  <c r="AJ1004" i="39"/>
  <c r="W1006" i="39"/>
  <c r="AB912" i="39"/>
  <c r="AJ920" i="39"/>
  <c r="AR924" i="39"/>
  <c r="AF929" i="39"/>
  <c r="T934" i="39"/>
  <c r="AJ938" i="39"/>
  <c r="X943" i="39"/>
  <c r="AB952" i="39"/>
  <c r="T962" i="39"/>
  <c r="AJ966" i="39"/>
  <c r="X971" i="39"/>
  <c r="T976" i="39"/>
  <c r="X981" i="39"/>
  <c r="AJ986" i="39"/>
  <c r="T992" i="39"/>
  <c r="AG1001" i="39"/>
  <c r="W1005" i="39"/>
  <c r="AH908" i="39"/>
  <c r="AP910" i="39"/>
  <c r="V913" i="39"/>
  <c r="AD915" i="39"/>
  <c r="R920" i="39"/>
  <c r="Z922" i="39"/>
  <c r="AH924" i="39"/>
  <c r="AP926" i="39"/>
  <c r="V929" i="39"/>
  <c r="AD931" i="39"/>
  <c r="AL933" i="39"/>
  <c r="R936" i="39"/>
  <c r="Z938" i="39"/>
  <c r="AH940" i="39"/>
  <c r="AP942" i="39"/>
  <c r="V945" i="39"/>
  <c r="AL949" i="39"/>
  <c r="R952" i="39"/>
  <c r="Z954" i="39"/>
  <c r="AD955" i="39"/>
  <c r="AH956" i="39"/>
  <c r="AP958" i="39"/>
  <c r="R960" i="39"/>
  <c r="V961" i="39"/>
  <c r="Z962" i="39"/>
  <c r="AD963" i="39"/>
  <c r="AH964" i="39"/>
  <c r="AL965" i="39"/>
  <c r="AP966" i="39"/>
  <c r="R968" i="39"/>
  <c r="V969" i="39"/>
  <c r="Z970" i="39"/>
  <c r="AD971" i="39"/>
  <c r="AH972" i="39"/>
  <c r="AL973" i="39"/>
  <c r="AP974" i="39"/>
  <c r="R976" i="39"/>
  <c r="Z978" i="39"/>
  <c r="AD979" i="39"/>
  <c r="AH980" i="39"/>
  <c r="AL981" i="39"/>
  <c r="AP982" i="39"/>
  <c r="R984" i="39"/>
  <c r="V985" i="39"/>
  <c r="Z986" i="39"/>
  <c r="AH988" i="39"/>
  <c r="AL989" i="39"/>
  <c r="AP990" i="39"/>
  <c r="R992" i="39"/>
  <c r="V993" i="39"/>
  <c r="Z994" i="39"/>
  <c r="AD995" i="39"/>
  <c r="AH996" i="39"/>
  <c r="AP998" i="39"/>
  <c r="R1000" i="39"/>
  <c r="V1001" i="39"/>
  <c r="Z1002" i="39"/>
  <c r="AD1003" i="39"/>
  <c r="AH1004" i="39"/>
  <c r="AL1005" i="39"/>
  <c r="AP1006" i="39"/>
  <c r="W908" i="39"/>
  <c r="AE910" i="39"/>
  <c r="AM912" i="39"/>
  <c r="S915" i="39"/>
  <c r="AI919" i="39"/>
  <c r="AQ921" i="39"/>
  <c r="W924" i="39"/>
  <c r="AE926" i="39"/>
  <c r="AM928" i="39"/>
  <c r="S931" i="39"/>
  <c r="AA933" i="39"/>
  <c r="AI935" i="39"/>
  <c r="W940" i="39"/>
  <c r="AE942" i="39"/>
  <c r="AM944" i="39"/>
  <c r="AA949" i="39"/>
  <c r="AI951" i="39"/>
  <c r="AQ953" i="39"/>
  <c r="W956" i="39"/>
  <c r="AE958" i="39"/>
  <c r="AM960" i="39"/>
  <c r="S963" i="39"/>
  <c r="AA965" i="39"/>
  <c r="AQ969" i="39"/>
  <c r="W972" i="39"/>
  <c r="AE974" i="39"/>
  <c r="AM976" i="39"/>
  <c r="S979" i="39"/>
  <c r="AA981" i="39"/>
  <c r="AI983" i="39"/>
  <c r="AQ985" i="39"/>
  <c r="W988" i="39"/>
  <c r="AE990" i="39"/>
  <c r="AM992" i="39"/>
  <c r="S995" i="39"/>
  <c r="U999" i="39"/>
  <c r="AJ1000" i="39"/>
  <c r="W1002" i="39"/>
  <c r="AK1003" i="39"/>
  <c r="X1005" i="39"/>
  <c r="AM1006" i="39"/>
  <c r="AF909" i="39"/>
  <c r="T914" i="39"/>
  <c r="AR918" i="39"/>
  <c r="T922" i="39"/>
  <c r="AJ926" i="39"/>
  <c r="X931" i="39"/>
  <c r="AN935" i="39"/>
  <c r="AB940" i="39"/>
  <c r="AR944" i="39"/>
  <c r="AF949" i="39"/>
  <c r="AB954" i="39"/>
  <c r="X959" i="39"/>
  <c r="AN963" i="39"/>
  <c r="AB968" i="39"/>
  <c r="AR972" i="39"/>
  <c r="T978" i="39"/>
  <c r="X983" i="39"/>
  <c r="AJ988" i="39"/>
  <c r="T994" i="39"/>
  <c r="Y999" i="39"/>
  <c r="AQ1002" i="39"/>
  <c r="AF1006" i="39"/>
  <c r="T909" i="39"/>
  <c r="AB911" i="39"/>
  <c r="AJ913" i="39"/>
  <c r="AR915" i="39"/>
  <c r="X918" i="39"/>
  <c r="AF920" i="39"/>
  <c r="AN922" i="39"/>
  <c r="T925" i="39"/>
  <c r="AJ929" i="39"/>
  <c r="AR931" i="39"/>
  <c r="X934" i="39"/>
  <c r="AF936" i="39"/>
  <c r="AN938" i="39"/>
  <c r="T941" i="39"/>
  <c r="AB943" i="39"/>
  <c r="AJ945" i="39"/>
  <c r="X950" i="39"/>
  <c r="AF952" i="39"/>
  <c r="AN954" i="39"/>
  <c r="AB959" i="39"/>
  <c r="AJ961" i="39"/>
  <c r="AR963" i="39"/>
  <c r="X966" i="39"/>
  <c r="AF968" i="39"/>
  <c r="AN970" i="39"/>
  <c r="T973" i="39"/>
  <c r="AB975" i="39"/>
  <c r="AR979" i="39"/>
  <c r="X982" i="39"/>
  <c r="AF984" i="39"/>
  <c r="AN986" i="39"/>
  <c r="T989" i="39"/>
  <c r="AB991" i="39"/>
  <c r="AJ993" i="39"/>
  <c r="AR995" i="39"/>
  <c r="X998" i="39"/>
  <c r="AM999" i="39"/>
  <c r="Y1001" i="39"/>
  <c r="AN1002" i="39"/>
  <c r="AA1004" i="39"/>
  <c r="AO1005" i="39"/>
  <c r="AB984" i="39"/>
  <c r="S908" i="39"/>
  <c r="AA910" i="39"/>
  <c r="AI912" i="39"/>
  <c r="AQ914" i="39"/>
  <c r="AE919" i="39"/>
  <c r="AM921" i="39"/>
  <c r="S924" i="39"/>
  <c r="AA926" i="39"/>
  <c r="AI928" i="39"/>
  <c r="AQ930" i="39"/>
  <c r="W933" i="39"/>
  <c r="AE935" i="39"/>
  <c r="S940" i="39"/>
  <c r="AA942" i="39"/>
  <c r="AI944" i="39"/>
  <c r="AQ946" i="39"/>
  <c r="W949" i="39"/>
  <c r="AE951" i="39"/>
  <c r="AM953" i="39"/>
  <c r="S956" i="39"/>
  <c r="AA958" i="39"/>
  <c r="AI960" i="39"/>
  <c r="AQ962" i="39"/>
  <c r="W965" i="39"/>
  <c r="AM969" i="39"/>
  <c r="S972" i="39"/>
  <c r="AA974" i="39"/>
  <c r="AI976" i="39"/>
  <c r="AQ978" i="39"/>
  <c r="W981" i="39"/>
  <c r="AE983" i="39"/>
  <c r="AM985" i="39"/>
  <c r="S988" i="39"/>
  <c r="AA990" i="39"/>
  <c r="AI992" i="39"/>
  <c r="AQ994" i="39"/>
  <c r="S999" i="39"/>
  <c r="AG1000" i="39"/>
  <c r="T1002" i="39"/>
  <c r="AI1003" i="39"/>
  <c r="U1005" i="39"/>
  <c r="AJ1006" i="39"/>
  <c r="T908" i="39"/>
  <c r="AJ912" i="39"/>
  <c r="AR916" i="39"/>
  <c r="AR922" i="39"/>
  <c r="T932" i="39"/>
  <c r="AJ936" i="39"/>
  <c r="X941" i="39"/>
  <c r="AN945" i="39"/>
  <c r="AB950" i="39"/>
  <c r="AJ954" i="39"/>
  <c r="AF959" i="39"/>
  <c r="T964" i="39"/>
  <c r="AJ968" i="39"/>
  <c r="X973" i="39"/>
  <c r="AJ978" i="39"/>
  <c r="T984" i="39"/>
  <c r="AN989" i="39"/>
  <c r="X995" i="39"/>
  <c r="AO999" i="39"/>
  <c r="AJ1003" i="39"/>
  <c r="AB909" i="39"/>
  <c r="AJ911" i="39"/>
  <c r="AR913" i="39"/>
  <c r="X916" i="39"/>
  <c r="AF918" i="39"/>
  <c r="AN920" i="39"/>
  <c r="T923" i="39"/>
  <c r="AB925" i="39"/>
  <c r="AR929" i="39"/>
  <c r="X932" i="39"/>
  <c r="AF934" i="39"/>
  <c r="AN936" i="39"/>
  <c r="T939" i="39"/>
  <c r="AB941" i="39"/>
  <c r="AJ943" i="39"/>
  <c r="AR945" i="39"/>
  <c r="X948" i="39"/>
  <c r="AF950" i="39"/>
  <c r="AN952" i="39"/>
  <c r="T955" i="39"/>
  <c r="AJ959" i="39"/>
  <c r="AR961" i="39"/>
  <c r="X964" i="39"/>
  <c r="AF966" i="39"/>
  <c r="AN968" i="39"/>
  <c r="T971" i="39"/>
  <c r="AB973" i="39"/>
  <c r="AJ975" i="39"/>
  <c r="X980" i="39"/>
  <c r="AF982" i="39"/>
  <c r="AN984" i="39"/>
  <c r="AB989" i="39"/>
  <c r="AJ991" i="39"/>
  <c r="AR993" i="39"/>
  <c r="X996" i="39"/>
  <c r="AC998" i="39"/>
  <c r="AR999" i="39"/>
  <c r="AE1001" i="39"/>
  <c r="Q1003" i="39"/>
  <c r="AF1004" i="39"/>
  <c r="S1006" i="39"/>
  <c r="AN985" i="39"/>
  <c r="T999" i="39"/>
  <c r="AA908" i="39"/>
  <c r="AI910" i="39"/>
  <c r="AQ912" i="39"/>
  <c r="W915" i="39"/>
  <c r="AM919" i="39"/>
  <c r="S922" i="39"/>
  <c r="AA924" i="39"/>
  <c r="AI926" i="39"/>
  <c r="AQ928" i="39"/>
  <c r="W931" i="39"/>
  <c r="AE933" i="39"/>
  <c r="AM935" i="39"/>
  <c r="S938" i="39"/>
  <c r="AA940" i="39"/>
  <c r="AI942" i="39"/>
  <c r="AQ944" i="39"/>
  <c r="AE949" i="39"/>
  <c r="AM951" i="39"/>
  <c r="S954" i="39"/>
  <c r="AA956" i="39"/>
  <c r="AI958" i="39"/>
  <c r="AQ960" i="39"/>
  <c r="W963" i="39"/>
  <c r="AE965" i="39"/>
  <c r="S970" i="39"/>
  <c r="AA972" i="39"/>
  <c r="AI974" i="39"/>
  <c r="AQ976" i="39"/>
  <c r="W979" i="39"/>
  <c r="AE981" i="39"/>
  <c r="AM983" i="39"/>
  <c r="S986" i="39"/>
  <c r="AA988" i="39"/>
  <c r="AI990" i="39"/>
  <c r="AQ992" i="39"/>
  <c r="W995" i="39"/>
  <c r="X999" i="39"/>
  <c r="AM1000" i="39"/>
  <c r="Y1002" i="39"/>
  <c r="AN1003" i="39"/>
  <c r="AA1005" i="39"/>
  <c r="AO1006" i="39"/>
  <c r="AJ908" i="39"/>
  <c r="X913" i="39"/>
  <c r="AF923" i="39"/>
  <c r="T928" i="39"/>
  <c r="AJ932" i="39"/>
  <c r="AN941" i="39"/>
  <c r="AB946" i="39"/>
  <c r="AR950" i="39"/>
  <c r="X955" i="39"/>
  <c r="T960" i="39"/>
  <c r="AJ964" i="39"/>
  <c r="X969" i="39"/>
  <c r="AN973" i="39"/>
  <c r="X979" i="39"/>
  <c r="AR984" i="39"/>
  <c r="AB990" i="39"/>
  <c r="AN995" i="39"/>
  <c r="AC1000" i="39"/>
  <c r="S1004" i="39"/>
  <c r="X910" i="39"/>
  <c r="AF912" i="39"/>
  <c r="AN914" i="39"/>
  <c r="AB919" i="39"/>
  <c r="AJ921" i="39"/>
  <c r="AR923" i="39"/>
  <c r="X926" i="39"/>
  <c r="AF928" i="39"/>
  <c r="AN930" i="39"/>
  <c r="T933" i="39"/>
  <c r="AB935" i="39"/>
  <c r="AR939" i="39"/>
  <c r="X942" i="39"/>
  <c r="AF944" i="39"/>
  <c r="AN946" i="39"/>
  <c r="T949" i="39"/>
  <c r="AB951" i="39"/>
  <c r="AJ953" i="39"/>
  <c r="AR955" i="39"/>
  <c r="X958" i="39"/>
  <c r="AF960" i="39"/>
  <c r="AN962" i="39"/>
  <c r="T965" i="39"/>
  <c r="AJ969" i="39"/>
  <c r="AR971" i="39"/>
  <c r="X974" i="39"/>
  <c r="AF976" i="39"/>
  <c r="AN978" i="39"/>
  <c r="T981" i="39"/>
  <c r="AB983" i="39"/>
  <c r="AJ985" i="39"/>
  <c r="X990" i="39"/>
  <c r="AF992" i="39"/>
  <c r="AN994" i="39"/>
  <c r="Q999" i="39"/>
  <c r="AF1000" i="39"/>
  <c r="S1002" i="39"/>
  <c r="AG1003" i="39"/>
  <c r="T1005" i="39"/>
  <c r="AI1006" i="39"/>
  <c r="X991" i="39"/>
  <c r="AF1002" i="39"/>
  <c r="W909" i="39"/>
  <c r="AE911" i="39"/>
  <c r="AM913" i="39"/>
  <c r="S916" i="39"/>
  <c r="AA918" i="39"/>
  <c r="AI920" i="39"/>
  <c r="AQ922" i="39"/>
  <c r="W925" i="39"/>
  <c r="AM929" i="39"/>
  <c r="S932" i="39"/>
  <c r="AA934" i="39"/>
  <c r="AI936" i="39"/>
  <c r="AQ938" i="39"/>
  <c r="W941" i="39"/>
  <c r="AE943" i="39"/>
  <c r="AM945" i="39"/>
  <c r="S948" i="39"/>
  <c r="AA950" i="39"/>
  <c r="AI952" i="39"/>
  <c r="AQ954" i="39"/>
  <c r="AE959" i="39"/>
  <c r="AM961" i="39"/>
  <c r="S964" i="39"/>
  <c r="AA966" i="39"/>
  <c r="AI968" i="39"/>
  <c r="AQ970" i="39"/>
  <c r="W973" i="39"/>
  <c r="AE975" i="39"/>
  <c r="S980" i="39"/>
  <c r="AA982" i="39"/>
  <c r="AI984" i="39"/>
  <c r="AQ986" i="39"/>
  <c r="W989" i="39"/>
  <c r="AE991" i="39"/>
  <c r="AM993" i="39"/>
  <c r="S996" i="39"/>
  <c r="Y998" i="39"/>
  <c r="AN999" i="39"/>
  <c r="AA1001" i="39"/>
  <c r="AO1002" i="39"/>
  <c r="AB1004" i="39"/>
  <c r="AQ1005" i="39"/>
  <c r="AB910" i="39"/>
  <c r="AJ914" i="39"/>
  <c r="AB920" i="39"/>
  <c r="X925" i="39"/>
  <c r="AN929" i="39"/>
  <c r="AB934" i="39"/>
  <c r="AR938" i="39"/>
  <c r="AF943" i="39"/>
  <c r="T948" i="39"/>
  <c r="AJ952" i="39"/>
  <c r="AR956" i="39"/>
  <c r="AN961" i="39"/>
  <c r="AB966" i="39"/>
  <c r="AR970" i="39"/>
  <c r="AN975" i="39"/>
  <c r="AF981" i="39"/>
  <c r="AR986" i="39"/>
  <c r="AB992" i="39"/>
  <c r="T998" i="39"/>
  <c r="AM1001" i="39"/>
  <c r="AB1005" i="39"/>
  <c r="X908" i="39"/>
  <c r="AF910" i="39"/>
  <c r="AN912" i="39"/>
  <c r="T915" i="39"/>
  <c r="AJ919" i="39"/>
  <c r="AR921" i="39"/>
  <c r="X924" i="39"/>
  <c r="AF926" i="39"/>
  <c r="AN928" i="39"/>
  <c r="T931" i="39"/>
  <c r="AB933" i="39"/>
  <c r="AJ935" i="39"/>
  <c r="X940" i="39"/>
  <c r="AF942" i="39"/>
  <c r="AN944" i="39"/>
  <c r="AB949" i="39"/>
  <c r="AJ951" i="39"/>
  <c r="AR953" i="39"/>
  <c r="X956" i="39"/>
  <c r="AF958" i="39"/>
  <c r="AN960" i="39"/>
  <c r="T963" i="39"/>
  <c r="AB965" i="39"/>
  <c r="AR969" i="39"/>
  <c r="X972" i="39"/>
  <c r="AF974" i="39"/>
  <c r="AN976" i="39"/>
  <c r="T979" i="39"/>
  <c r="AB981" i="39"/>
  <c r="AJ983" i="39"/>
  <c r="AR985" i="39"/>
  <c r="X988" i="39"/>
  <c r="AF990" i="39"/>
  <c r="AN992" i="39"/>
  <c r="T995" i="39"/>
  <c r="W999" i="39"/>
  <c r="AK1000" i="39"/>
  <c r="X1002" i="39"/>
  <c r="AM1003" i="39"/>
  <c r="Y1005" i="39"/>
  <c r="AN1006" i="39"/>
  <c r="AF979" i="39"/>
  <c r="AJ992" i="39"/>
  <c r="AE1003" i="39"/>
  <c r="AE909" i="39"/>
  <c r="AM911" i="39"/>
  <c r="S914" i="39"/>
  <c r="AA916" i="39"/>
  <c r="AI918" i="39"/>
  <c r="AQ920" i="39"/>
  <c r="W923" i="39"/>
  <c r="AE925" i="39"/>
  <c r="S930" i="39"/>
  <c r="AA932" i="39"/>
  <c r="AI934" i="39"/>
  <c r="AQ936" i="39"/>
  <c r="W939" i="39"/>
  <c r="AE941" i="39"/>
  <c r="AM943" i="39"/>
  <c r="S946" i="39"/>
  <c r="AA948" i="39"/>
  <c r="AI950" i="39"/>
  <c r="AQ952" i="39"/>
  <c r="W955" i="39"/>
  <c r="AM959" i="39"/>
  <c r="S962" i="39"/>
  <c r="AA964" i="39"/>
  <c r="AI966" i="39"/>
  <c r="AQ968" i="39"/>
  <c r="W971" i="39"/>
  <c r="AE973" i="39"/>
  <c r="AM975" i="39"/>
  <c r="S978" i="39"/>
  <c r="AA980" i="39"/>
  <c r="AI982" i="39"/>
  <c r="AQ984" i="39"/>
  <c r="AE989" i="39"/>
  <c r="AM991" i="39"/>
  <c r="S994" i="39"/>
  <c r="AA996" i="39"/>
  <c r="AE998" i="39"/>
  <c r="Q1000" i="39"/>
  <c r="AF1001" i="39"/>
  <c r="S1003" i="39"/>
  <c r="AG1004" i="39"/>
  <c r="T1006" i="39"/>
  <c r="AR910" i="39"/>
  <c r="X915" i="39"/>
  <c r="X921" i="39"/>
  <c r="AN925" i="39"/>
  <c r="AB930" i="39"/>
  <c r="AR934" i="39"/>
  <c r="AF939" i="39"/>
  <c r="T944" i="39"/>
  <c r="AJ948" i="39"/>
  <c r="X953" i="39"/>
  <c r="AB962" i="39"/>
  <c r="AR966" i="39"/>
  <c r="AF971" i="39"/>
  <c r="AB976" i="39"/>
  <c r="T982" i="39"/>
  <c r="X993" i="39"/>
  <c r="AF998" i="39"/>
  <c r="U1002" i="39"/>
  <c r="AR1005" i="39"/>
  <c r="AB906" i="39"/>
  <c r="AN835" i="39"/>
  <c r="AJ826" i="39"/>
  <c r="AE845" i="39"/>
  <c r="AA836" i="39"/>
  <c r="T835" i="39"/>
  <c r="AR825" i="39"/>
  <c r="AN816" i="39"/>
  <c r="AN905" i="39"/>
  <c r="AF835" i="39"/>
  <c r="AB826" i="39"/>
  <c r="W845" i="39"/>
  <c r="S836" i="39"/>
  <c r="AQ826" i="39"/>
  <c r="AB855" i="39"/>
  <c r="X846" i="39"/>
  <c r="X855" i="39"/>
  <c r="T846" i="39"/>
  <c r="AR836" i="39"/>
  <c r="W835" i="39"/>
  <c r="S826" i="39"/>
  <c r="AQ816" i="39"/>
  <c r="AJ815" i="39"/>
  <c r="AN875" i="39"/>
  <c r="X825" i="39"/>
  <c r="T816" i="39"/>
  <c r="AM905" i="39"/>
  <c r="AI896" i="39"/>
  <c r="AB895" i="39"/>
  <c r="X886" i="39"/>
  <c r="AI855" i="39"/>
  <c r="AE846" i="39"/>
  <c r="T876" i="39"/>
  <c r="S905" i="39"/>
  <c r="AQ895" i="39"/>
  <c r="AM886" i="39"/>
  <c r="AA845" i="39"/>
  <c r="W836" i="39"/>
  <c r="AF905" i="39"/>
  <c r="AI885" i="39"/>
  <c r="AE876" i="39"/>
  <c r="Z886" i="39"/>
  <c r="AL865" i="39"/>
  <c r="V845" i="39"/>
  <c r="AP886" i="39"/>
  <c r="Z866" i="39"/>
  <c r="AL845" i="39"/>
  <c r="Z826" i="39"/>
  <c r="AG886" i="39"/>
  <c r="U856" i="39"/>
  <c r="AG825" i="39"/>
  <c r="X905" i="39"/>
  <c r="AF845" i="39"/>
  <c r="AB836" i="39"/>
  <c r="AI906" i="39"/>
  <c r="AE865" i="39"/>
  <c r="AA856" i="39"/>
  <c r="W815" i="39"/>
  <c r="AF906" i="39"/>
  <c r="AB865" i="39"/>
  <c r="X856" i="39"/>
  <c r="T815" i="39"/>
  <c r="AB886" i="39"/>
  <c r="AA895" i="39"/>
  <c r="W886" i="39"/>
  <c r="S845" i="39"/>
  <c r="AQ835" i="39"/>
  <c r="AM826" i="39"/>
  <c r="V906" i="39"/>
  <c r="AH885" i="39"/>
  <c r="AD876" i="39"/>
  <c r="R865" i="39"/>
  <c r="AP855" i="39"/>
  <c r="AL846" i="39"/>
  <c r="Z835" i="39"/>
  <c r="V826" i="39"/>
  <c r="AG895" i="39"/>
  <c r="AC886" i="39"/>
  <c r="Q865" i="39"/>
  <c r="AO855" i="39"/>
  <c r="AK846" i="39"/>
  <c r="AC825" i="39"/>
  <c r="Y816" i="39"/>
  <c r="AH856" i="39"/>
  <c r="R836" i="39"/>
  <c r="U875" i="39"/>
  <c r="AC845" i="39"/>
  <c r="AC826" i="39"/>
  <c r="Q815" i="39"/>
  <c r="AJ896" i="39"/>
  <c r="AB866" i="39"/>
  <c r="AN855" i="39"/>
  <c r="AN815" i="39"/>
  <c r="T886" i="39"/>
  <c r="AR876" i="39"/>
  <c r="AN825" i="39"/>
  <c r="AJ816" i="39"/>
  <c r="AE875" i="39"/>
  <c r="AA866" i="39"/>
  <c r="W825" i="39"/>
  <c r="S816" i="39"/>
  <c r="AB875" i="39"/>
  <c r="X866" i="39"/>
  <c r="T825" i="39"/>
  <c r="AR815" i="39"/>
  <c r="AN885" i="39"/>
  <c r="AJ876" i="39"/>
  <c r="S895" i="39"/>
  <c r="AQ885" i="39"/>
  <c r="AM876" i="39"/>
  <c r="AI835" i="39"/>
  <c r="AE826" i="39"/>
  <c r="R906" i="39"/>
  <c r="AP896" i="39"/>
  <c r="AD885" i="39"/>
  <c r="Z876" i="39"/>
  <c r="AL855" i="39"/>
  <c r="AH846" i="39"/>
  <c r="V835" i="39"/>
  <c r="R826" i="39"/>
  <c r="AP816" i="39"/>
  <c r="Y895" i="39"/>
  <c r="U886" i="39"/>
  <c r="AK855" i="39"/>
  <c r="AG846" i="39"/>
  <c r="Y825" i="39"/>
  <c r="U816" i="39"/>
  <c r="AH895" i="39"/>
  <c r="AD886" i="39"/>
  <c r="R875" i="39"/>
  <c r="AP865" i="39"/>
  <c r="AL856" i="39"/>
  <c r="Z845" i="39"/>
  <c r="V836" i="39"/>
  <c r="AH815" i="39"/>
  <c r="AO905" i="39"/>
  <c r="AK896" i="39"/>
  <c r="Y875" i="39"/>
  <c r="U866" i="39"/>
  <c r="AK835" i="39"/>
  <c r="AG826" i="39"/>
  <c r="AK905" i="39"/>
  <c r="AG896" i="39"/>
  <c r="U885" i="39"/>
  <c r="Q876" i="39"/>
  <c r="AO866" i="39"/>
  <c r="AC855" i="39"/>
  <c r="Y846" i="39"/>
  <c r="AK825" i="39"/>
  <c r="AG816" i="39"/>
  <c r="T806" i="39"/>
  <c r="AR796" i="39"/>
  <c r="AE765" i="39"/>
  <c r="AA756" i="39"/>
  <c r="AH746" i="39"/>
  <c r="AN805" i="39"/>
  <c r="AJ796" i="39"/>
  <c r="W765" i="39"/>
  <c r="S756" i="39"/>
  <c r="W746" i="39"/>
  <c r="AF725" i="39"/>
  <c r="AM775" i="39"/>
  <c r="AI766" i="39"/>
  <c r="AQ735" i="39"/>
  <c r="W805" i="39"/>
  <c r="S796" i="39"/>
  <c r="AQ786" i="39"/>
  <c r="T765" i="39"/>
  <c r="AR755" i="39"/>
  <c r="S746" i="39"/>
  <c r="T726" i="39"/>
  <c r="S755" i="39"/>
  <c r="S726" i="39"/>
  <c r="AM806" i="39"/>
  <c r="W715" i="39"/>
  <c r="AA765" i="39"/>
  <c r="W756" i="39"/>
  <c r="AB746" i="39"/>
  <c r="S785" i="39"/>
  <c r="AQ775" i="39"/>
  <c r="AM766" i="39"/>
  <c r="T736" i="39"/>
  <c r="AP766" i="39"/>
  <c r="AB745" i="39"/>
  <c r="AB735" i="39"/>
  <c r="AD795" i="39"/>
  <c r="AD755" i="39"/>
  <c r="AK786" i="39"/>
  <c r="Y756" i="39"/>
  <c r="AB796" i="39"/>
  <c r="X755" i="39"/>
  <c r="T745" i="39"/>
  <c r="S806" i="39"/>
  <c r="AQ796" i="39"/>
  <c r="AM755" i="39"/>
  <c r="AN745" i="39"/>
  <c r="AR805" i="39"/>
  <c r="AN796" i="39"/>
  <c r="AJ755" i="39"/>
  <c r="AJ745" i="39"/>
  <c r="W806" i="39"/>
  <c r="S765" i="39"/>
  <c r="AQ755" i="39"/>
  <c r="R746" i="39"/>
  <c r="R805" i="39"/>
  <c r="AP795" i="39"/>
  <c r="AL786" i="39"/>
  <c r="Z775" i="39"/>
  <c r="V766" i="39"/>
  <c r="T735" i="39"/>
  <c r="AR725" i="39"/>
  <c r="AN716" i="39"/>
  <c r="AK795" i="39"/>
  <c r="AG786" i="39"/>
  <c r="Y765" i="39"/>
  <c r="U756" i="39"/>
  <c r="Z746" i="39"/>
  <c r="S715" i="39"/>
  <c r="AH726" i="39"/>
  <c r="AG745" i="39"/>
  <c r="AC736" i="39"/>
  <c r="Z766" i="39"/>
  <c r="X736" i="39"/>
  <c r="Y775" i="39"/>
  <c r="AB736" i="39"/>
  <c r="U715" i="39"/>
  <c r="AF775" i="39"/>
  <c r="AB766" i="39"/>
  <c r="AF735" i="39"/>
  <c r="AB726" i="39"/>
  <c r="W785" i="39"/>
  <c r="S776" i="39"/>
  <c r="AQ766" i="39"/>
  <c r="Z736" i="39"/>
  <c r="AB795" i="39"/>
  <c r="X786" i="39"/>
  <c r="AI795" i="39"/>
  <c r="AE786" i="39"/>
  <c r="AF715" i="39"/>
  <c r="AH806" i="39"/>
  <c r="V795" i="39"/>
  <c r="R786" i="39"/>
  <c r="AP776" i="39"/>
  <c r="AD765" i="39"/>
  <c r="Z756" i="39"/>
  <c r="AF746" i="39"/>
  <c r="AB715" i="39"/>
  <c r="AG785" i="39"/>
  <c r="AC776" i="39"/>
  <c r="U755" i="39"/>
  <c r="AM736" i="39"/>
  <c r="AA725" i="39"/>
  <c r="AH735" i="39"/>
  <c r="AD726" i="39"/>
  <c r="AC745" i="39"/>
  <c r="Y736" i="39"/>
  <c r="AP805" i="39"/>
  <c r="AL796" i="39"/>
  <c r="Z785" i="39"/>
  <c r="V776" i="39"/>
  <c r="AH755" i="39"/>
  <c r="AH745" i="39"/>
  <c r="AD736" i="39"/>
  <c r="Q806" i="39"/>
  <c r="AO796" i="39"/>
  <c r="AG775" i="39"/>
  <c r="AC766" i="39"/>
  <c r="AI735" i="39"/>
  <c r="AL715" i="39"/>
  <c r="Y715" i="39"/>
  <c r="AO806" i="39"/>
  <c r="AC795" i="39"/>
  <c r="Y786" i="39"/>
  <c r="AK765" i="39"/>
  <c r="AG756" i="39"/>
  <c r="AP746" i="39"/>
  <c r="S725" i="39"/>
  <c r="AQ715" i="39"/>
  <c r="AL725" i="39"/>
  <c r="AH716" i="39"/>
  <c r="AC746" i="39"/>
  <c r="Q735" i="39"/>
  <c r="AO725" i="39"/>
  <c r="AK716" i="39"/>
  <c r="Z735" i="39"/>
  <c r="V726" i="39"/>
  <c r="Y746" i="39"/>
  <c r="AK725" i="39"/>
  <c r="AG716" i="39"/>
  <c r="AS174" i="39"/>
  <c r="AT174" i="39" s="1"/>
  <c r="AS83" i="39"/>
  <c r="AT83" i="39" s="1"/>
  <c r="X815" i="39"/>
  <c r="AM815" i="39"/>
  <c r="AR905" i="39"/>
  <c r="AN896" i="39"/>
  <c r="AQ906" i="39"/>
  <c r="AE815" i="39"/>
  <c r="AJ825" i="39"/>
  <c r="AF816" i="39"/>
  <c r="AB876" i="39"/>
  <c r="AF825" i="39"/>
  <c r="AB816" i="39"/>
  <c r="S906" i="39"/>
  <c r="AQ896" i="39"/>
  <c r="AJ895" i="39"/>
  <c r="AF886" i="39"/>
  <c r="W885" i="39"/>
  <c r="S876" i="39"/>
  <c r="AQ866" i="39"/>
  <c r="AJ865" i="39"/>
  <c r="AF856" i="39"/>
  <c r="AR886" i="39"/>
  <c r="S835" i="39"/>
  <c r="AQ825" i="39"/>
  <c r="AM816" i="39"/>
  <c r="Z906" i="39"/>
  <c r="AA875" i="39"/>
  <c r="W866" i="39"/>
  <c r="AI815" i="39"/>
  <c r="S865" i="39"/>
  <c r="AQ855" i="39"/>
  <c r="AM846" i="39"/>
  <c r="AD835" i="39"/>
  <c r="AD815" i="39"/>
  <c r="V885" i="39"/>
  <c r="AC906" i="39"/>
  <c r="AC896" i="39"/>
  <c r="Q885" i="39"/>
  <c r="Q866" i="39"/>
  <c r="AG835" i="39"/>
  <c r="X875" i="39"/>
  <c r="AE905" i="39"/>
  <c r="AA896" i="39"/>
  <c r="W855" i="39"/>
  <c r="S846" i="39"/>
  <c r="AQ836" i="39"/>
  <c r="AB905" i="39"/>
  <c r="X896" i="39"/>
  <c r="T855" i="39"/>
  <c r="AR845" i="39"/>
  <c r="AN836" i="39"/>
  <c r="S885" i="39"/>
  <c r="AQ875" i="39"/>
  <c r="AM866" i="39"/>
  <c r="AI825" i="39"/>
  <c r="AE816" i="39"/>
  <c r="AH905" i="39"/>
  <c r="AD896" i="39"/>
  <c r="R885" i="39"/>
  <c r="AP875" i="39"/>
  <c r="AL866" i="39"/>
  <c r="Z855" i="39"/>
  <c r="V846" i="39"/>
  <c r="AH825" i="39"/>
  <c r="AD816" i="39"/>
  <c r="AG885" i="39"/>
  <c r="AC876" i="39"/>
  <c r="U855" i="39"/>
  <c r="Q846" i="39"/>
  <c r="AO836" i="39"/>
  <c r="AG815" i="39"/>
  <c r="R876" i="39"/>
  <c r="AP826" i="39"/>
  <c r="AO885" i="39"/>
  <c r="Y855" i="39"/>
  <c r="X835" i="39"/>
  <c r="AB896" i="39"/>
  <c r="T866" i="39"/>
  <c r="AJ856" i="39"/>
  <c r="AF815" i="39"/>
  <c r="AA906" i="39"/>
  <c r="W865" i="39"/>
  <c r="S856" i="39"/>
  <c r="AQ846" i="39"/>
  <c r="X906" i="39"/>
  <c r="T865" i="39"/>
  <c r="AR855" i="39"/>
  <c r="AN846" i="39"/>
  <c r="AI875" i="39"/>
  <c r="AE866" i="39"/>
  <c r="AA825" i="39"/>
  <c r="W816" i="39"/>
  <c r="AD905" i="39"/>
  <c r="Z896" i="39"/>
  <c r="AL875" i="39"/>
  <c r="AH866" i="39"/>
  <c r="V855" i="39"/>
  <c r="R846" i="39"/>
  <c r="AP836" i="39"/>
  <c r="AD825" i="39"/>
  <c r="Z816" i="39"/>
  <c r="AK906" i="39"/>
  <c r="AC885" i="39"/>
  <c r="Y876" i="39"/>
  <c r="Q855" i="39"/>
  <c r="AO845" i="39"/>
  <c r="AK836" i="39"/>
  <c r="Y815" i="39"/>
  <c r="AD906" i="39"/>
  <c r="R895" i="39"/>
  <c r="AP885" i="39"/>
  <c r="AL876" i="39"/>
  <c r="Z865" i="39"/>
  <c r="V856" i="39"/>
  <c r="AH835" i="39"/>
  <c r="AD826" i="39"/>
  <c r="R815" i="39"/>
  <c r="Q905" i="39"/>
  <c r="AO895" i="39"/>
  <c r="AK886" i="39"/>
  <c r="AC865" i="39"/>
  <c r="Y856" i="39"/>
  <c r="Q835" i="39"/>
  <c r="AO825" i="39"/>
  <c r="AK816" i="39"/>
  <c r="U905" i="39"/>
  <c r="Q896" i="39"/>
  <c r="AO886" i="39"/>
  <c r="AC875" i="39"/>
  <c r="Y866" i="39"/>
  <c r="AK845" i="39"/>
  <c r="AG836" i="39"/>
  <c r="U825" i="39"/>
  <c r="Q816" i="39"/>
  <c r="AF785" i="39"/>
  <c r="AB776" i="39"/>
  <c r="AL736" i="39"/>
  <c r="AB805" i="39"/>
  <c r="X796" i="39"/>
  <c r="X785" i="39"/>
  <c r="T776" i="39"/>
  <c r="AR766" i="39"/>
  <c r="AA736" i="39"/>
  <c r="T805" i="39"/>
  <c r="AR795" i="39"/>
  <c r="AN786" i="39"/>
  <c r="AQ736" i="39"/>
  <c r="AN795" i="39"/>
  <c r="AJ786" i="39"/>
  <c r="AB716" i="39"/>
  <c r="W755" i="39"/>
  <c r="S745" i="39"/>
  <c r="AF806" i="39"/>
  <c r="AR806" i="39"/>
  <c r="AE775" i="39"/>
  <c r="AA766" i="39"/>
  <c r="AE735" i="39"/>
  <c r="AI726" i="39"/>
  <c r="AA795" i="39"/>
  <c r="W786" i="39"/>
  <c r="AA755" i="39"/>
  <c r="X745" i="39"/>
  <c r="AP806" i="39"/>
  <c r="Z786" i="39"/>
  <c r="V765" i="39"/>
  <c r="AP786" i="39"/>
  <c r="V746" i="39"/>
  <c r="Y785" i="39"/>
  <c r="R735" i="39"/>
  <c r="AL716" i="39"/>
  <c r="X795" i="39"/>
  <c r="T786" i="39"/>
  <c r="AR776" i="39"/>
  <c r="AM795" i="39"/>
  <c r="AI786" i="39"/>
  <c r="T716" i="39"/>
  <c r="AJ795" i="39"/>
  <c r="AF786" i="39"/>
  <c r="AN715" i="39"/>
  <c r="S805" i="39"/>
  <c r="AQ795" i="39"/>
  <c r="AM786" i="39"/>
  <c r="AJ716" i="39"/>
  <c r="AL806" i="39"/>
  <c r="Z795" i="39"/>
  <c r="V786" i="39"/>
  <c r="AH765" i="39"/>
  <c r="AD756" i="39"/>
  <c r="AL746" i="39"/>
  <c r="AJ715" i="39"/>
  <c r="Q795" i="39"/>
  <c r="AO785" i="39"/>
  <c r="AK776" i="39"/>
  <c r="Y755" i="39"/>
  <c r="V745" i="39"/>
  <c r="AI725" i="39"/>
  <c r="AD725" i="39"/>
  <c r="Z716" i="39"/>
  <c r="Y735" i="39"/>
  <c r="U726" i="39"/>
  <c r="Z806" i="39"/>
  <c r="AL785" i="39"/>
  <c r="AO805" i="39"/>
  <c r="Q786" i="39"/>
  <c r="AG755" i="39"/>
  <c r="AP725" i="39"/>
  <c r="AH715" i="39"/>
  <c r="AJ806" i="39"/>
  <c r="AB806" i="39"/>
  <c r="X765" i="39"/>
  <c r="T756" i="39"/>
  <c r="X746" i="39"/>
  <c r="AQ806" i="39"/>
  <c r="AM765" i="39"/>
  <c r="AI756" i="39"/>
  <c r="AR746" i="39"/>
  <c r="T785" i="39"/>
  <c r="AR775" i="39"/>
  <c r="AN766" i="39"/>
  <c r="V736" i="39"/>
  <c r="AA785" i="39"/>
  <c r="W776" i="39"/>
  <c r="AE736" i="39"/>
  <c r="R806" i="39"/>
  <c r="AP796" i="39"/>
  <c r="AD785" i="39"/>
  <c r="Z776" i="39"/>
  <c r="AL755" i="39"/>
  <c r="AM745" i="39"/>
  <c r="AI736" i="39"/>
  <c r="U806" i="39"/>
  <c r="AK775" i="39"/>
  <c r="AG766" i="39"/>
  <c r="AN735" i="39"/>
  <c r="Z725" i="39"/>
  <c r="V716" i="39"/>
  <c r="U735" i="39"/>
  <c r="Q726" i="39"/>
  <c r="AO716" i="39"/>
  <c r="Z805" i="39"/>
  <c r="V796" i="39"/>
  <c r="AH775" i="39"/>
  <c r="AD766" i="39"/>
  <c r="R755" i="39"/>
  <c r="AJ735" i="39"/>
  <c r="AF726" i="39"/>
  <c r="Y805" i="39"/>
  <c r="U796" i="39"/>
  <c r="AG765" i="39"/>
  <c r="AC756" i="39"/>
  <c r="AJ746" i="39"/>
  <c r="AI715" i="39"/>
  <c r="U746" i="39"/>
  <c r="Y806" i="39"/>
  <c r="AK785" i="39"/>
  <c r="AG776" i="39"/>
  <c r="U765" i="39"/>
  <c r="Q756" i="39"/>
  <c r="T746" i="39"/>
  <c r="AR736" i="39"/>
  <c r="V725" i="39"/>
  <c r="R716" i="39"/>
  <c r="AO745" i="39"/>
  <c r="AK736" i="39"/>
  <c r="Y725" i="39"/>
  <c r="U716" i="39"/>
  <c r="AH725" i="39"/>
  <c r="AD716" i="39"/>
  <c r="AK745" i="39"/>
  <c r="AG736" i="39"/>
  <c r="U725" i="39"/>
  <c r="Q716" i="39"/>
  <c r="AM895" i="39"/>
  <c r="AI886" i="39"/>
  <c r="AB885" i="39"/>
  <c r="X876" i="39"/>
  <c r="AE895" i="39"/>
  <c r="AA886" i="39"/>
  <c r="AJ905" i="39"/>
  <c r="AF896" i="39"/>
  <c r="AE885" i="39"/>
  <c r="AA876" i="39"/>
  <c r="T875" i="39"/>
  <c r="AR865" i="39"/>
  <c r="AN856" i="39"/>
  <c r="AR896" i="39"/>
  <c r="AJ866" i="39"/>
  <c r="AE855" i="39"/>
  <c r="AA846" i="39"/>
  <c r="T845" i="39"/>
  <c r="AR835" i="39"/>
  <c r="AN826" i="39"/>
  <c r="AQ905" i="39"/>
  <c r="AM896" i="39"/>
  <c r="X885" i="39"/>
  <c r="AR866" i="39"/>
  <c r="AI845" i="39"/>
  <c r="AE836" i="39"/>
  <c r="AF875" i="39"/>
  <c r="AI895" i="39"/>
  <c r="AE886" i="39"/>
  <c r="V905" i="39"/>
  <c r="R896" i="39"/>
  <c r="AA835" i="39"/>
  <c r="W826" i="39"/>
  <c r="AP906" i="39"/>
  <c r="AD875" i="39"/>
  <c r="AD855" i="39"/>
  <c r="AH876" i="39"/>
  <c r="R856" i="39"/>
  <c r="AH836" i="39"/>
  <c r="R816" i="39"/>
  <c r="AK895" i="39"/>
  <c r="Y865" i="39"/>
  <c r="U846" i="39"/>
  <c r="AK815" i="39"/>
  <c r="W895" i="39"/>
  <c r="S886" i="39"/>
  <c r="AQ876" i="39"/>
  <c r="AM835" i="39"/>
  <c r="AI826" i="39"/>
  <c r="T895" i="39"/>
  <c r="AR885" i="39"/>
  <c r="AN876" i="39"/>
  <c r="AJ835" i="39"/>
  <c r="AF826" i="39"/>
  <c r="AM906" i="39"/>
  <c r="AI865" i="39"/>
  <c r="AE856" i="39"/>
  <c r="AA815" i="39"/>
  <c r="R905" i="39"/>
  <c r="AP895" i="39"/>
  <c r="AL886" i="39"/>
  <c r="Z875" i="39"/>
  <c r="V866" i="39"/>
  <c r="AH845" i="39"/>
  <c r="AD836" i="39"/>
  <c r="R825" i="39"/>
  <c r="AP815" i="39"/>
  <c r="U906" i="39"/>
  <c r="AK875" i="39"/>
  <c r="AG866" i="39"/>
  <c r="Y845" i="39"/>
  <c r="U836" i="39"/>
  <c r="AP866" i="39"/>
  <c r="Z846" i="39"/>
  <c r="V825" i="39"/>
  <c r="AG905" i="39"/>
  <c r="AK866" i="39"/>
  <c r="Y836" i="39"/>
  <c r="X895" i="39"/>
  <c r="AF855" i="39"/>
  <c r="AB846" i="39"/>
  <c r="W905" i="39"/>
  <c r="S896" i="39"/>
  <c r="AQ886" i="39"/>
  <c r="AM845" i="39"/>
  <c r="AI836" i="39"/>
  <c r="T905" i="39"/>
  <c r="AR895" i="39"/>
  <c r="AN886" i="39"/>
  <c r="AJ845" i="39"/>
  <c r="AF836" i="39"/>
  <c r="AE906" i="39"/>
  <c r="AA865" i="39"/>
  <c r="W856" i="39"/>
  <c r="S815" i="39"/>
  <c r="AL895" i="39"/>
  <c r="AH886" i="39"/>
  <c r="V875" i="39"/>
  <c r="R866" i="39"/>
  <c r="AP856" i="39"/>
  <c r="AD845" i="39"/>
  <c r="Z836" i="39"/>
  <c r="AL815" i="39"/>
  <c r="Q906" i="39"/>
  <c r="AO896" i="39"/>
  <c r="AG875" i="39"/>
  <c r="AC866" i="39"/>
  <c r="Q845" i="39"/>
  <c r="AO835" i="39"/>
  <c r="AK826" i="39"/>
  <c r="AP905" i="39"/>
  <c r="AL896" i="39"/>
  <c r="Z885" i="39"/>
  <c r="V876" i="39"/>
  <c r="AH855" i="39"/>
  <c r="AD846" i="39"/>
  <c r="R835" i="39"/>
  <c r="AP825" i="39"/>
  <c r="AL816" i="39"/>
  <c r="U895" i="39"/>
  <c r="Q886" i="39"/>
  <c r="AO876" i="39"/>
  <c r="AG855" i="39"/>
  <c r="AC846" i="39"/>
  <c r="Q825" i="39"/>
  <c r="AO815" i="39"/>
  <c r="AO906" i="39"/>
  <c r="AC895" i="39"/>
  <c r="Y886" i="39"/>
  <c r="AK865" i="39"/>
  <c r="AG856" i="39"/>
  <c r="U845" i="39"/>
  <c r="Q836" i="39"/>
  <c r="AO826" i="39"/>
  <c r="AC815" i="39"/>
  <c r="AN755" i="39"/>
  <c r="AP745" i="39"/>
  <c r="AI806" i="39"/>
  <c r="AJ775" i="39"/>
  <c r="AF766" i="39"/>
  <c r="AF755" i="39"/>
  <c r="AE745" i="39"/>
  <c r="AA806" i="39"/>
  <c r="AB775" i="39"/>
  <c r="X766" i="39"/>
  <c r="X775" i="39"/>
  <c r="T766" i="39"/>
  <c r="AR756" i="39"/>
  <c r="AQ726" i="39"/>
  <c r="T795" i="39"/>
  <c r="AR785" i="39"/>
  <c r="AN776" i="39"/>
  <c r="AM735" i="39"/>
  <c r="AF795" i="39"/>
  <c r="AB786" i="39"/>
  <c r="X715" i="39"/>
  <c r="X806" i="39"/>
  <c r="AA805" i="39"/>
  <c r="W796" i="39"/>
  <c r="AQ716" i="39"/>
  <c r="AI765" i="39"/>
  <c r="AE756" i="39"/>
  <c r="AM746" i="39"/>
  <c r="AE806" i="39"/>
  <c r="V805" i="39"/>
  <c r="AH756" i="39"/>
  <c r="AR715" i="39"/>
  <c r="AL805" i="39"/>
  <c r="V785" i="39"/>
  <c r="AL765" i="39"/>
  <c r="AG806" i="39"/>
  <c r="AO795" i="39"/>
  <c r="AC765" i="39"/>
  <c r="AE746" i="39"/>
  <c r="AQ725" i="39"/>
  <c r="AC725" i="39"/>
  <c r="Y716" i="39"/>
  <c r="AN775" i="39"/>
  <c r="AJ766" i="39"/>
  <c r="AR735" i="39"/>
  <c r="AR726" i="39"/>
  <c r="AE785" i="39"/>
  <c r="AA776" i="39"/>
  <c r="AJ736" i="39"/>
  <c r="AB785" i="39"/>
  <c r="X776" i="39"/>
  <c r="AF736" i="39"/>
  <c r="AI785" i="39"/>
  <c r="AE776" i="39"/>
  <c r="AP736" i="39"/>
  <c r="V806" i="39"/>
  <c r="AH785" i="39"/>
  <c r="AD776" i="39"/>
  <c r="R765" i="39"/>
  <c r="AP755" i="39"/>
  <c r="AR745" i="39"/>
  <c r="AN736" i="39"/>
  <c r="AC806" i="39"/>
  <c r="Q785" i="39"/>
  <c r="AO775" i="39"/>
  <c r="AK766" i="39"/>
  <c r="R736" i="39"/>
  <c r="V715" i="39"/>
  <c r="Q725" i="39"/>
  <c r="AO715" i="39"/>
  <c r="R756" i="39"/>
  <c r="AK796" i="39"/>
  <c r="U766" i="39"/>
  <c r="AM716" i="39"/>
  <c r="Q746" i="39"/>
  <c r="AO736" i="39"/>
  <c r="AF805" i="39"/>
  <c r="X805" i="39"/>
  <c r="T796" i="39"/>
  <c r="AR786" i="39"/>
  <c r="AM805" i="39"/>
  <c r="AI796" i="39"/>
  <c r="AE755" i="39"/>
  <c r="AD745" i="39"/>
  <c r="AN806" i="39"/>
  <c r="AJ765" i="39"/>
  <c r="AF756" i="39"/>
  <c r="AN746" i="39"/>
  <c r="S775" i="39"/>
  <c r="AQ765" i="39"/>
  <c r="AM756" i="39"/>
  <c r="AM715" i="39"/>
  <c r="W725" i="39"/>
  <c r="S716" i="39"/>
  <c r="AD805" i="39"/>
  <c r="Z796" i="39"/>
  <c r="AL775" i="39"/>
  <c r="AH766" i="39"/>
  <c r="V755" i="39"/>
  <c r="R745" i="39"/>
  <c r="AP735" i="39"/>
  <c r="AN726" i="39"/>
  <c r="AC805" i="39"/>
  <c r="Y796" i="39"/>
  <c r="Q775" i="39"/>
  <c r="AO765" i="39"/>
  <c r="AK756" i="39"/>
  <c r="W716" i="39"/>
  <c r="R715" i="39"/>
  <c r="AK715" i="39"/>
  <c r="AH795" i="39"/>
  <c r="AD786" i="39"/>
  <c r="R775" i="39"/>
  <c r="AP765" i="39"/>
  <c r="AL756" i="39"/>
  <c r="AB725" i="39"/>
  <c r="X716" i="39"/>
  <c r="Y795" i="39"/>
  <c r="U786" i="39"/>
  <c r="AK755" i="39"/>
  <c r="AL745" i="39"/>
  <c r="AE726" i="39"/>
  <c r="Q745" i="39"/>
  <c r="AO735" i="39"/>
  <c r="AK726" i="39"/>
  <c r="AK805" i="39"/>
  <c r="AG796" i="39"/>
  <c r="U785" i="39"/>
  <c r="Q776" i="39"/>
  <c r="AO766" i="39"/>
  <c r="AC755" i="39"/>
  <c r="AA745" i="39"/>
  <c r="W736" i="39"/>
  <c r="AP726" i="39"/>
  <c r="AD715" i="39"/>
  <c r="Y745" i="39"/>
  <c r="U736" i="39"/>
  <c r="AG715" i="39"/>
  <c r="R725" i="39"/>
  <c r="AP715" i="39"/>
  <c r="U745" i="39"/>
  <c r="Q736" i="39"/>
  <c r="AO15" i="39"/>
  <c r="V15" i="39"/>
  <c r="AE25" i="39"/>
  <c r="X25" i="39"/>
  <c r="AR25" i="39"/>
  <c r="AN45" i="39"/>
  <c r="AG45" i="39"/>
  <c r="Z45" i="39"/>
  <c r="AP15" i="39"/>
  <c r="AI15" i="39"/>
  <c r="X15" i="39"/>
  <c r="AH25" i="39"/>
  <c r="AI35" i="39"/>
  <c r="V45" i="39"/>
  <c r="AD15" i="39"/>
  <c r="W15" i="39"/>
  <c r="V25" i="39"/>
  <c r="AM25" i="39"/>
  <c r="R35" i="39"/>
  <c r="W35" i="39"/>
  <c r="AO45" i="39"/>
  <c r="AE45" i="39"/>
  <c r="AH15" i="39"/>
  <c r="Z25" i="39"/>
  <c r="AA35" i="39"/>
  <c r="S45" i="39"/>
  <c r="T45" i="39"/>
  <c r="AL15" i="39"/>
  <c r="AE15" i="39"/>
  <c r="T15" i="39"/>
  <c r="AD25" i="39"/>
  <c r="AE35" i="39"/>
  <c r="AN15" i="39"/>
  <c r="Q25" i="39"/>
  <c r="AF35" i="39"/>
  <c r="Q35" i="39"/>
  <c r="U35" i="39"/>
  <c r="AP35" i="39"/>
  <c r="AM15" i="39"/>
  <c r="AB15" i="39"/>
  <c r="AL25" i="39"/>
  <c r="AM35" i="39"/>
  <c r="T35" i="39"/>
  <c r="AA15" i="39"/>
  <c r="V35" i="39"/>
  <c r="Y35" i="39"/>
  <c r="AP25" i="39"/>
  <c r="AQ35" i="39"/>
  <c r="AC45" i="39"/>
  <c r="AK35" i="39"/>
  <c r="AL35" i="39"/>
  <c r="AK15" i="39"/>
  <c r="AO25" i="39"/>
  <c r="AA25" i="39"/>
  <c r="AJ15" i="39"/>
  <c r="AB35" i="39"/>
  <c r="AC15" i="39"/>
  <c r="AG25" i="39"/>
  <c r="S25" i="39"/>
  <c r="AF25" i="39"/>
  <c r="AA45" i="39"/>
  <c r="AB45" i="39"/>
  <c r="AO35" i="39"/>
  <c r="U45" i="39"/>
  <c r="R45" i="39"/>
  <c r="Q15" i="39"/>
  <c r="AR15" i="39"/>
  <c r="U25" i="39"/>
  <c r="AJ35" i="39"/>
  <c r="AC35" i="39"/>
  <c r="AD35" i="39"/>
  <c r="AQ45" i="39"/>
  <c r="AQ15" i="39"/>
  <c r="X35" i="39"/>
  <c r="T25" i="39"/>
  <c r="AN35" i="39"/>
  <c r="R15" i="39"/>
  <c r="AJ45" i="39"/>
  <c r="Y15" i="39"/>
  <c r="AC25" i="39"/>
  <c r="AJ25" i="39"/>
  <c r="AR35" i="39"/>
  <c r="W45" i="39"/>
  <c r="X45" i="39"/>
  <c r="AG35" i="39"/>
  <c r="Q45" i="39"/>
  <c r="Z15" i="39"/>
  <c r="S15" i="39"/>
  <c r="R25" i="39"/>
  <c r="AI25" i="39"/>
  <c r="S35" i="39"/>
  <c r="AN25" i="39"/>
  <c r="AR45" i="39"/>
  <c r="AK45" i="39"/>
  <c r="AH35" i="39"/>
  <c r="AI45" i="39"/>
  <c r="AG15" i="39"/>
  <c r="AK25" i="39"/>
  <c r="W25" i="39"/>
  <c r="AF45" i="39"/>
  <c r="Y45" i="39"/>
  <c r="AB25" i="39"/>
  <c r="AH45" i="39"/>
  <c r="Z35" i="39"/>
  <c r="AD45" i="39"/>
  <c r="AQ25" i="39"/>
  <c r="AM45" i="39"/>
  <c r="AF15" i="39"/>
  <c r="AL45" i="39"/>
  <c r="U15" i="39"/>
  <c r="Y25" i="39"/>
  <c r="AP45" i="39"/>
  <c r="AF115" i="39"/>
  <c r="AG125" i="39"/>
  <c r="AQ145" i="39"/>
  <c r="S155" i="39"/>
  <c r="Y155" i="39"/>
  <c r="X145" i="39"/>
  <c r="AM125" i="39"/>
  <c r="AJ135" i="39"/>
  <c r="AH115" i="39"/>
  <c r="AB125" i="39"/>
  <c r="W135" i="39"/>
  <c r="AM155" i="39"/>
  <c r="AC155" i="39"/>
  <c r="V135" i="39"/>
  <c r="AF145" i="39"/>
  <c r="AD125" i="39"/>
  <c r="X115" i="39"/>
  <c r="AA155" i="39"/>
  <c r="AI125" i="39"/>
  <c r="AC125" i="39"/>
  <c r="AO145" i="39"/>
  <c r="Q155" i="39"/>
  <c r="AD135" i="39"/>
  <c r="Z135" i="39"/>
  <c r="AR135" i="39"/>
  <c r="AD115" i="39"/>
  <c r="X125" i="39"/>
  <c r="S135" i="39"/>
  <c r="AI155" i="39"/>
  <c r="Y135" i="39"/>
  <c r="AO155" i="39"/>
  <c r="V145" i="39"/>
  <c r="AF155" i="39"/>
  <c r="AP135" i="39"/>
  <c r="R145" i="39"/>
  <c r="Z125" i="39"/>
  <c r="AR125" i="39"/>
  <c r="AM135" i="39"/>
  <c r="AC135" i="39"/>
  <c r="AD145" i="39"/>
  <c r="AN155" i="39"/>
  <c r="R135" i="39"/>
  <c r="T155" i="39"/>
  <c r="AN115" i="39"/>
  <c r="AA135" i="39"/>
  <c r="AQ155" i="39"/>
  <c r="Q135" i="39"/>
  <c r="AG155" i="39"/>
  <c r="AL145" i="39"/>
  <c r="AH145" i="39"/>
  <c r="Q115" i="39"/>
  <c r="AQ125" i="39"/>
  <c r="Z115" i="39"/>
  <c r="X155" i="39"/>
  <c r="AH135" i="39"/>
  <c r="AJ155" i="39"/>
  <c r="AB135" i="39"/>
  <c r="U135" i="39"/>
  <c r="AF55" i="39"/>
  <c r="W55" i="39"/>
  <c r="V125" i="39"/>
  <c r="AN125" i="39"/>
  <c r="AI135" i="39"/>
  <c r="AO135" i="39"/>
  <c r="Q145" i="39"/>
  <c r="AD155" i="39"/>
  <c r="Z155" i="39"/>
  <c r="AP125" i="39"/>
  <c r="T115" i="39"/>
  <c r="AG115" i="39"/>
  <c r="AE145" i="39"/>
  <c r="S115" i="39"/>
  <c r="U145" i="39"/>
  <c r="AL155" i="39"/>
  <c r="Z145" i="39"/>
  <c r="T135" i="39"/>
  <c r="V115" i="39"/>
  <c r="AF125" i="39"/>
  <c r="AQ135" i="39"/>
  <c r="S145" i="39"/>
  <c r="AG135" i="39"/>
  <c r="AF135" i="39"/>
  <c r="AP155" i="39"/>
  <c r="T145" i="39"/>
  <c r="AR115" i="39"/>
  <c r="T125" i="39"/>
  <c r="AC115" i="39"/>
  <c r="AE115" i="39"/>
  <c r="AP145" i="39"/>
  <c r="AL125" i="39"/>
  <c r="Y115" i="39"/>
  <c r="AA145" i="39"/>
  <c r="AQ115" i="39"/>
  <c r="S125" i="39"/>
  <c r="AK115" i="39"/>
  <c r="AG145" i="39"/>
  <c r="R115" i="39"/>
  <c r="AJ115" i="39"/>
  <c r="AO125" i="39"/>
  <c r="W155" i="39"/>
  <c r="AA125" i="39"/>
  <c r="U125" i="39"/>
  <c r="AK145" i="39"/>
  <c r="X135" i="39"/>
  <c r="AH155" i="39"/>
  <c r="AM115" i="39"/>
  <c r="AR145" i="39"/>
  <c r="AL115" i="39"/>
  <c r="AO115" i="39"/>
  <c r="Q125" i="39"/>
  <c r="AI145" i="39"/>
  <c r="AA115" i="39"/>
  <c r="U115" i="39"/>
  <c r="Y145" i="39"/>
  <c r="W115" i="39"/>
  <c r="AN145" i="39"/>
  <c r="AB145" i="39"/>
  <c r="W145" i="39"/>
  <c r="AK135" i="39"/>
  <c r="AJ125" i="39"/>
  <c r="W125" i="39"/>
  <c r="AP115" i="39"/>
  <c r="R125" i="39"/>
  <c r="AE155" i="39"/>
  <c r="AK125" i="39"/>
  <c r="U155" i="39"/>
  <c r="AL135" i="39"/>
  <c r="AO55" i="39"/>
  <c r="AI55" i="39"/>
  <c r="AN135" i="39"/>
  <c r="AB155" i="39"/>
  <c r="R155" i="39"/>
  <c r="AL55" i="39"/>
  <c r="AJ55" i="39"/>
  <c r="AG55" i="39"/>
  <c r="AB55" i="39"/>
  <c r="AJ145" i="39"/>
  <c r="AH125" i="39"/>
  <c r="AE135" i="39"/>
  <c r="AB115" i="39"/>
  <c r="AE55" i="39"/>
  <c r="V55" i="39"/>
  <c r="AM145" i="39"/>
  <c r="V155" i="39"/>
  <c r="AI115" i="39"/>
  <c r="AK155" i="39"/>
  <c r="Z55" i="39"/>
  <c r="AC55" i="39"/>
  <c r="AH55" i="39"/>
  <c r="X55" i="39"/>
  <c r="AR55" i="39"/>
  <c r="U55" i="39"/>
  <c r="AA55" i="39"/>
  <c r="AK55" i="39"/>
  <c r="R55" i="39"/>
  <c r="Y125" i="39"/>
  <c r="AC145" i="39"/>
  <c r="AR155" i="39"/>
  <c r="AE125" i="39"/>
  <c r="Y55" i="39"/>
  <c r="T55" i="39"/>
  <c r="AQ55" i="39"/>
  <c r="AN55" i="39"/>
  <c r="Q55" i="39"/>
  <c r="AM55" i="39"/>
  <c r="AP55" i="39"/>
  <c r="S55" i="39"/>
  <c r="AD55" i="39"/>
  <c r="AR65" i="39"/>
  <c r="W65" i="39"/>
  <c r="AH65" i="39"/>
  <c r="T65" i="39"/>
  <c r="Y65" i="39"/>
  <c r="AL65" i="39"/>
  <c r="AP65" i="39"/>
  <c r="X65" i="39"/>
  <c r="AN65" i="39"/>
  <c r="V165" i="39"/>
  <c r="AK165" i="39"/>
  <c r="T165" i="39"/>
  <c r="AP165" i="39"/>
  <c r="Q165" i="39"/>
  <c r="AR165" i="39"/>
  <c r="AC165" i="39"/>
  <c r="AN165" i="39"/>
  <c r="AE165" i="39"/>
  <c r="AF165" i="39"/>
  <c r="U215" i="39"/>
  <c r="AK235" i="39"/>
  <c r="AC265" i="39"/>
  <c r="W225" i="39"/>
  <c r="AM245" i="39"/>
  <c r="AO215" i="39"/>
  <c r="Q225" i="39"/>
  <c r="AG245" i="39"/>
  <c r="AQ225" i="39"/>
  <c r="S235" i="39"/>
  <c r="AI255" i="39"/>
  <c r="AD215" i="39"/>
  <c r="AL265" i="39"/>
  <c r="X265" i="39"/>
  <c r="AP215" i="39"/>
  <c r="R225" i="39"/>
  <c r="U225" i="39"/>
  <c r="AK245" i="39"/>
  <c r="AM215" i="39"/>
  <c r="AE245" i="39"/>
  <c r="AL255" i="39"/>
  <c r="AN235" i="39"/>
  <c r="AH235" i="39"/>
  <c r="T215" i="39"/>
  <c r="Q215" i="39"/>
  <c r="AN215" i="39"/>
  <c r="AH215" i="39"/>
  <c r="AO245" i="39"/>
  <c r="Q255" i="39"/>
  <c r="AI245" i="39"/>
  <c r="AD265" i="39"/>
  <c r="AN255" i="39"/>
  <c r="AH255" i="39"/>
  <c r="AR225" i="39"/>
  <c r="Q235" i="39"/>
  <c r="AN265" i="39"/>
  <c r="AI225" i="39"/>
  <c r="R245" i="39"/>
  <c r="Q65" i="39"/>
  <c r="AD65" i="39"/>
  <c r="AJ65" i="39"/>
  <c r="AO65" i="39"/>
  <c r="S65" i="39"/>
  <c r="AC65" i="39"/>
  <c r="AM165" i="39"/>
  <c r="Y165" i="39"/>
  <c r="AK215" i="39"/>
  <c r="AC245" i="39"/>
  <c r="AM225" i="39"/>
  <c r="AE255" i="39"/>
  <c r="V215" i="39"/>
  <c r="AG225" i="39"/>
  <c r="Y255" i="39"/>
  <c r="S215" i="39"/>
  <c r="AI235" i="39"/>
  <c r="AA265" i="39"/>
  <c r="AL225" i="39"/>
  <c r="X225" i="39"/>
  <c r="Z235" i="39"/>
  <c r="AK225" i="39"/>
  <c r="AC255" i="39"/>
  <c r="AE225" i="39"/>
  <c r="W255" i="39"/>
  <c r="AL215" i="39"/>
  <c r="X255" i="39"/>
  <c r="AP245" i="39"/>
  <c r="R255" i="39"/>
  <c r="AR235" i="39"/>
  <c r="AG235" i="39"/>
  <c r="AA235" i="39"/>
  <c r="V255" i="39"/>
  <c r="AF245" i="39"/>
  <c r="Z245" i="39"/>
  <c r="AG215" i="39"/>
  <c r="AA215" i="39"/>
  <c r="AD235" i="39"/>
  <c r="AN225" i="39"/>
  <c r="AH225" i="39"/>
  <c r="AR215" i="39"/>
  <c r="AJ215" i="39"/>
  <c r="AJ265" i="39"/>
  <c r="AF215" i="39"/>
  <c r="AJ255" i="39"/>
  <c r="AR255" i="39"/>
  <c r="AG255" i="39"/>
  <c r="AG65" i="39"/>
  <c r="V65" i="39"/>
  <c r="R65" i="39"/>
  <c r="U65" i="39"/>
  <c r="AE65" i="39"/>
  <c r="Z65" i="39"/>
  <c r="AA65" i="39"/>
  <c r="AM65" i="39"/>
  <c r="AB165" i="39"/>
  <c r="AO165" i="39"/>
  <c r="X165" i="39"/>
  <c r="U165" i="39"/>
  <c r="S165" i="39"/>
  <c r="AJ165" i="39"/>
  <c r="R165" i="39"/>
  <c r="AA165" i="39"/>
  <c r="AH165" i="39"/>
  <c r="AC225" i="39"/>
  <c r="U255" i="39"/>
  <c r="AE235" i="39"/>
  <c r="W265" i="39"/>
  <c r="AD225" i="39"/>
  <c r="Y235" i="39"/>
  <c r="AO255" i="39"/>
  <c r="Q265" i="39"/>
  <c r="AI215" i="39"/>
  <c r="AA245" i="39"/>
  <c r="AQ265" i="39"/>
  <c r="V245" i="39"/>
  <c r="AF235" i="39"/>
  <c r="AH245" i="39"/>
  <c r="AB235" i="39"/>
  <c r="AC235" i="39"/>
  <c r="U265" i="39"/>
  <c r="W235" i="39"/>
  <c r="AM255" i="39"/>
  <c r="V235" i="39"/>
  <c r="X215" i="39"/>
  <c r="AF265" i="39"/>
  <c r="R215" i="39"/>
  <c r="Z265" i="39"/>
  <c r="AJ245" i="39"/>
  <c r="Y265" i="39"/>
  <c r="AQ255" i="39"/>
  <c r="S265" i="39"/>
  <c r="V225" i="39"/>
  <c r="AP265" i="39"/>
  <c r="AB225" i="39"/>
  <c r="AB245" i="39"/>
  <c r="Y245" i="39"/>
  <c r="AQ235" i="39"/>
  <c r="S245" i="39"/>
  <c r="V265" i="39"/>
  <c r="AF255" i="39"/>
  <c r="Z255" i="39"/>
  <c r="T225" i="39"/>
  <c r="AR245" i="39"/>
  <c r="AR265" i="39"/>
  <c r="T235" i="39"/>
  <c r="X245" i="39"/>
  <c r="AA255" i="39"/>
  <c r="AB65" i="39"/>
  <c r="AI65" i="39"/>
  <c r="AF65" i="39"/>
  <c r="AK65" i="39"/>
  <c r="AQ65" i="39"/>
  <c r="AI165" i="39"/>
  <c r="AQ165" i="39"/>
  <c r="AL165" i="39"/>
  <c r="AD165" i="39"/>
  <c r="Z165" i="39"/>
  <c r="AG165" i="39"/>
  <c r="W165" i="39"/>
  <c r="U235" i="39"/>
  <c r="AK255" i="39"/>
  <c r="AE215" i="39"/>
  <c r="W245" i="39"/>
  <c r="AM265" i="39"/>
  <c r="Y215" i="39"/>
  <c r="AO235" i="39"/>
  <c r="Q245" i="39"/>
  <c r="AG265" i="39"/>
  <c r="AA225" i="39"/>
  <c r="AQ245" i="39"/>
  <c r="S255" i="39"/>
  <c r="AD255" i="39"/>
  <c r="AN245" i="39"/>
  <c r="AP255" i="39"/>
  <c r="R265" i="39"/>
  <c r="AC215" i="39"/>
  <c r="U245" i="39"/>
  <c r="AK265" i="39"/>
  <c r="W215" i="39"/>
  <c r="AM235" i="39"/>
  <c r="AE265" i="39"/>
  <c r="AD245" i="39"/>
  <c r="AF225" i="39"/>
  <c r="Z225" i="39"/>
  <c r="AB265" i="39"/>
  <c r="T245" i="39"/>
  <c r="T255" i="39"/>
  <c r="AJ225" i="39"/>
  <c r="AO265" i="39"/>
  <c r="AI265" i="39"/>
  <c r="AB215" i="39"/>
  <c r="AB255" i="39"/>
  <c r="Y225" i="39"/>
  <c r="AQ215" i="39"/>
  <c r="S225" i="39"/>
  <c r="AL235" i="39"/>
  <c r="X235" i="39"/>
  <c r="AP225" i="39"/>
  <c r="R235" i="39"/>
  <c r="T265" i="39"/>
  <c r="AJ235" i="39"/>
  <c r="AO225" i="39"/>
  <c r="Z215" i="39"/>
  <c r="AH265" i="39"/>
  <c r="AL245" i="39"/>
  <c r="AP235" i="39"/>
  <c r="T75" i="39"/>
  <c r="Z75" i="39"/>
  <c r="W75" i="39"/>
  <c r="Q75" i="39"/>
  <c r="AN75" i="39"/>
  <c r="AE75" i="39"/>
  <c r="AB75" i="39"/>
  <c r="AI175" i="39"/>
  <c r="AQ175" i="39"/>
  <c r="Q175" i="39"/>
  <c r="AG175" i="39"/>
  <c r="V175" i="39"/>
  <c r="AB275" i="39"/>
  <c r="AE275" i="39"/>
  <c r="U275" i="39"/>
  <c r="Z275" i="39"/>
  <c r="AK275" i="39"/>
  <c r="T275" i="39"/>
  <c r="AQ275" i="39"/>
  <c r="AH275" i="39"/>
  <c r="X85" i="39"/>
  <c r="W85" i="39"/>
  <c r="Q85" i="39"/>
  <c r="AA85" i="39"/>
  <c r="AB85" i="39"/>
  <c r="AE85" i="39"/>
  <c r="Y85" i="39"/>
  <c r="AI85" i="39"/>
  <c r="AK85" i="39"/>
  <c r="AF85" i="39"/>
  <c r="V85" i="39"/>
  <c r="S85" i="39"/>
  <c r="X185" i="39"/>
  <c r="AH185" i="39"/>
  <c r="AR185" i="39"/>
  <c r="S185" i="39"/>
  <c r="Q185" i="39"/>
  <c r="Y185" i="39"/>
  <c r="AE185" i="39"/>
  <c r="T285" i="39"/>
  <c r="AF285" i="39"/>
  <c r="AO285" i="39"/>
  <c r="V285" i="39"/>
  <c r="AQ285" i="39"/>
  <c r="AJ285" i="39"/>
  <c r="X285" i="39"/>
  <c r="AL285" i="39"/>
  <c r="AI285" i="39"/>
  <c r="Y285" i="39"/>
  <c r="S315" i="39"/>
  <c r="AI335" i="39"/>
  <c r="AO315" i="39"/>
  <c r="Q325" i="39"/>
  <c r="AD345" i="39"/>
  <c r="AJ365" i="39"/>
  <c r="W315" i="39"/>
  <c r="AM335" i="39"/>
  <c r="AC315" i="39"/>
  <c r="Z325" i="39"/>
  <c r="Q335" i="39"/>
  <c r="AF355" i="39"/>
  <c r="X385" i="39"/>
  <c r="AP345" i="39"/>
  <c r="U375" i="39"/>
  <c r="V315" i="39"/>
  <c r="R355" i="39"/>
  <c r="R345" i="39"/>
  <c r="AA365" i="39"/>
  <c r="AE335" i="39"/>
  <c r="T375" i="39"/>
  <c r="AK345" i="39"/>
  <c r="AO365" i="39"/>
  <c r="Q375" i="39"/>
  <c r="T335" i="39"/>
  <c r="AF325" i="39"/>
  <c r="AA375" i="39"/>
  <c r="AD375" i="39"/>
  <c r="T345" i="39"/>
  <c r="AB365" i="39"/>
  <c r="AR315" i="39"/>
  <c r="AN335" i="39"/>
  <c r="AC355" i="39"/>
  <c r="AO385" i="39"/>
  <c r="Z355" i="39"/>
  <c r="AQ355" i="39"/>
  <c r="V345" i="39"/>
  <c r="AD365" i="39"/>
  <c r="Z385" i="39"/>
  <c r="AE355" i="39"/>
  <c r="W345" i="39"/>
  <c r="Y345" i="39"/>
  <c r="AF365" i="39"/>
  <c r="AG355" i="39"/>
  <c r="AD325" i="39"/>
  <c r="V385" i="39"/>
  <c r="AE385" i="39"/>
  <c r="W365" i="39"/>
  <c r="AG375" i="39"/>
  <c r="T315" i="39"/>
  <c r="AC335" i="39"/>
  <c r="AK335" i="39"/>
  <c r="Z375" i="39"/>
  <c r="AJ355" i="39"/>
  <c r="AI385" i="39"/>
  <c r="W355" i="39"/>
  <c r="AF345" i="39"/>
  <c r="AL325" i="39"/>
  <c r="V75" i="39"/>
  <c r="S75" i="39"/>
  <c r="AC75" i="39"/>
  <c r="AP75" i="39"/>
  <c r="U75" i="39"/>
  <c r="AE175" i="39"/>
  <c r="AM175" i="39"/>
  <c r="Y175" i="39"/>
  <c r="AP175" i="39"/>
  <c r="AC175" i="39"/>
  <c r="X175" i="39"/>
  <c r="AO275" i="39"/>
  <c r="AR275" i="39"/>
  <c r="AF275" i="39"/>
  <c r="AP275" i="39"/>
  <c r="AL275" i="39"/>
  <c r="AN85" i="39"/>
  <c r="AR85" i="39"/>
  <c r="R85" i="39"/>
  <c r="AL85" i="39"/>
  <c r="AG85" i="39"/>
  <c r="Z85" i="39"/>
  <c r="AJ85" i="39"/>
  <c r="AG185" i="39"/>
  <c r="U185" i="39"/>
  <c r="AJ185" i="39"/>
  <c r="W185" i="39"/>
  <c r="V185" i="39"/>
  <c r="R185" i="39"/>
  <c r="AQ185" i="39"/>
  <c r="AO185" i="39"/>
  <c r="AC185" i="39"/>
  <c r="AF185" i="39"/>
  <c r="AN285" i="39"/>
  <c r="AK285" i="39"/>
  <c r="AP285" i="39"/>
  <c r="AG285" i="39"/>
  <c r="W285" i="39"/>
  <c r="U285" i="39"/>
  <c r="Z285" i="39"/>
  <c r="S285" i="39"/>
  <c r="AI315" i="39"/>
  <c r="AA345" i="39"/>
  <c r="AG325" i="39"/>
  <c r="AM315" i="39"/>
  <c r="AE345" i="39"/>
  <c r="U325" i="39"/>
  <c r="AL335" i="39"/>
  <c r="X365" i="39"/>
  <c r="AN385" i="39"/>
  <c r="AB315" i="39"/>
  <c r="U355" i="39"/>
  <c r="AK375" i="39"/>
  <c r="Q345" i="39"/>
  <c r="Z365" i="39"/>
  <c r="AI375" i="39"/>
  <c r="AM345" i="39"/>
  <c r="AB335" i="39"/>
  <c r="AN375" i="39"/>
  <c r="AO375" i="39"/>
  <c r="Q385" i="39"/>
  <c r="AB345" i="39"/>
  <c r="AH365" i="39"/>
  <c r="AJ335" i="39"/>
  <c r="AL385" i="39"/>
  <c r="AA315" i="39"/>
  <c r="Q315" i="39"/>
  <c r="X375" i="39"/>
  <c r="Y365" i="39"/>
  <c r="AQ375" i="39"/>
  <c r="AL375" i="39"/>
  <c r="X345" i="39"/>
  <c r="AE365" i="39"/>
  <c r="AM375" i="39"/>
  <c r="U315" i="39"/>
  <c r="AB375" i="39"/>
  <c r="Z345" i="39"/>
  <c r="AG365" i="39"/>
  <c r="U335" i="39"/>
  <c r="AH345" i="39"/>
  <c r="AM365" i="39"/>
  <c r="AN315" i="39"/>
  <c r="AD385" i="39"/>
  <c r="AH375" i="39"/>
  <c r="AE375" i="39"/>
  <c r="Q355" i="39"/>
  <c r="AN325" i="39"/>
  <c r="AO345" i="39"/>
  <c r="AQ315" i="39"/>
  <c r="AF315" i="39"/>
  <c r="AH385" i="39"/>
  <c r="S375" i="39"/>
  <c r="AM385" i="39"/>
  <c r="AO325" i="39"/>
  <c r="R375" i="39"/>
  <c r="Y75" i="39"/>
  <c r="AL75" i="39"/>
  <c r="AJ75" i="39"/>
  <c r="AD75" i="39"/>
  <c r="AM75" i="39"/>
  <c r="AK75" i="39"/>
  <c r="AH75" i="39"/>
  <c r="Z175" i="39"/>
  <c r="AA175" i="39"/>
  <c r="AN175" i="39"/>
  <c r="AD175" i="39"/>
  <c r="R175" i="39"/>
  <c r="W275" i="39"/>
  <c r="X275" i="39"/>
  <c r="AG275" i="39"/>
  <c r="AM275" i="39"/>
  <c r="R275" i="39"/>
  <c r="AJ275" i="39"/>
  <c r="AC275" i="39"/>
  <c r="AN275" i="39"/>
  <c r="AA275" i="39"/>
  <c r="Q275" i="39"/>
  <c r="S275" i="39"/>
  <c r="AD85" i="39"/>
  <c r="AH85" i="39"/>
  <c r="AC85" i="39"/>
  <c r="AM85" i="39"/>
  <c r="AQ85" i="39"/>
  <c r="AO85" i="39"/>
  <c r="U85" i="39"/>
  <c r="AB185" i="39"/>
  <c r="AP185" i="39"/>
  <c r="T185" i="39"/>
  <c r="AN185" i="39"/>
  <c r="AA185" i="39"/>
  <c r="AL185" i="39"/>
  <c r="Z185" i="39"/>
  <c r="AM185" i="39"/>
  <c r="AK185" i="39"/>
  <c r="R285" i="39"/>
  <c r="AM285" i="39"/>
  <c r="AC285" i="39"/>
  <c r="AB285" i="39"/>
  <c r="AA325" i="39"/>
  <c r="AQ345" i="39"/>
  <c r="AP315" i="39"/>
  <c r="R325" i="39"/>
  <c r="AB355" i="39"/>
  <c r="AE325" i="39"/>
  <c r="AK325" i="39"/>
  <c r="AJ345" i="39"/>
  <c r="AN365" i="39"/>
  <c r="AJ325" i="39"/>
  <c r="X335" i="39"/>
  <c r="AK355" i="39"/>
  <c r="AC385" i="39"/>
  <c r="AP335" i="39"/>
  <c r="AQ385" i="39"/>
  <c r="AK315" i="39"/>
  <c r="AJ385" i="39"/>
  <c r="AJ315" i="39"/>
  <c r="AH335" i="39"/>
  <c r="Y355" i="39"/>
  <c r="AK385" i="39"/>
  <c r="AI325" i="39"/>
  <c r="Y325" i="39"/>
  <c r="AR335" i="39"/>
  <c r="AR375" i="39"/>
  <c r="T385" i="39"/>
  <c r="T325" i="39"/>
  <c r="Y375" i="39"/>
  <c r="AL315" i="39"/>
  <c r="AD335" i="39"/>
  <c r="S365" i="39"/>
  <c r="AM355" i="39"/>
  <c r="AE315" i="39"/>
  <c r="AC325" i="39"/>
  <c r="AB385" i="39"/>
  <c r="AB325" i="39"/>
  <c r="AC375" i="39"/>
  <c r="AC345" i="39"/>
  <c r="AI365" i="39"/>
  <c r="V325" i="39"/>
  <c r="AD355" i="39"/>
  <c r="AI345" i="39"/>
  <c r="AR325" i="39"/>
  <c r="AF75" i="39"/>
  <c r="AO75" i="39"/>
  <c r="AQ75" i="39"/>
  <c r="X75" i="39"/>
  <c r="AG75" i="39"/>
  <c r="R75" i="39"/>
  <c r="AA75" i="39"/>
  <c r="AR75" i="39"/>
  <c r="AI75" i="39"/>
  <c r="AB175" i="39"/>
  <c r="AF175" i="39"/>
  <c r="S175" i="39"/>
  <c r="AR175" i="39"/>
  <c r="AK175" i="39"/>
  <c r="U175" i="39"/>
  <c r="T175" i="39"/>
  <c r="AL175" i="39"/>
  <c r="AJ175" i="39"/>
  <c r="AH175" i="39"/>
  <c r="W175" i="39"/>
  <c r="AO175" i="39"/>
  <c r="AI275" i="39"/>
  <c r="V275" i="39"/>
  <c r="Y275" i="39"/>
  <c r="AD275" i="39"/>
  <c r="T85" i="39"/>
  <c r="AP85" i="39"/>
  <c r="AD185" i="39"/>
  <c r="AI185" i="39"/>
  <c r="Q285" i="39"/>
  <c r="AA285" i="39"/>
  <c r="AH285" i="39"/>
  <c r="AE285" i="39"/>
  <c r="AD285" i="39"/>
  <c r="AR285" i="39"/>
  <c r="AQ325" i="39"/>
  <c r="S335" i="39"/>
  <c r="Y315" i="39"/>
  <c r="AG335" i="39"/>
  <c r="AR355" i="39"/>
  <c r="T365" i="39"/>
  <c r="W335" i="39"/>
  <c r="R315" i="39"/>
  <c r="AF375" i="39"/>
  <c r="U345" i="39"/>
  <c r="AC365" i="39"/>
  <c r="AO335" i="39"/>
  <c r="X315" i="39"/>
  <c r="S355" i="39"/>
  <c r="W325" i="39"/>
  <c r="AP325" i="39"/>
  <c r="AN355" i="39"/>
  <c r="U365" i="39"/>
  <c r="AI355" i="39"/>
  <c r="V365" i="39"/>
  <c r="AQ335" i="39"/>
  <c r="S345" i="39"/>
  <c r="Z315" i="39"/>
  <c r="T355" i="39"/>
  <c r="AR385" i="39"/>
  <c r="U385" i="39"/>
  <c r="AL345" i="39"/>
  <c r="AP365" i="39"/>
  <c r="S385" i="39"/>
  <c r="AD315" i="39"/>
  <c r="V355" i="39"/>
  <c r="X325" i="39"/>
  <c r="AM325" i="39"/>
  <c r="AH315" i="39"/>
  <c r="X355" i="39"/>
  <c r="R335" i="39"/>
  <c r="Y385" i="39"/>
  <c r="AH355" i="39"/>
  <c r="AA385" i="39"/>
  <c r="AG345" i="39"/>
  <c r="AL365" i="39"/>
  <c r="AP385" i="39"/>
  <c r="Z335" i="39"/>
  <c r="V335" i="39"/>
  <c r="AJ375" i="39"/>
  <c r="AF335" i="39"/>
  <c r="Y335" i="39"/>
  <c r="W375" i="39"/>
  <c r="AG385" i="39"/>
  <c r="AN345" i="39"/>
  <c r="AR365" i="39"/>
  <c r="AK365" i="39"/>
  <c r="R385" i="39"/>
  <c r="S325" i="39"/>
  <c r="AG315" i="39"/>
  <c r="AH325" i="39"/>
  <c r="AO355" i="39"/>
  <c r="AA355" i="39"/>
  <c r="AL355" i="39"/>
  <c r="AA335" i="39"/>
  <c r="AP355" i="39"/>
  <c r="AR345" i="39"/>
  <c r="AF385" i="39"/>
  <c r="R365" i="39"/>
  <c r="AQ365" i="39"/>
  <c r="V375" i="39"/>
  <c r="AP375" i="39"/>
  <c r="Q365" i="39"/>
  <c r="W385" i="39"/>
  <c r="AF435" i="39"/>
  <c r="X465" i="39"/>
  <c r="AN485" i="39"/>
  <c r="AR435" i="39"/>
  <c r="T445" i="39"/>
  <c r="AJ475" i="39"/>
  <c r="U425" i="39"/>
  <c r="AK445" i="39"/>
  <c r="AC475" i="39"/>
  <c r="U505" i="39"/>
  <c r="AB435" i="39"/>
  <c r="AR465" i="39"/>
  <c r="T475" i="39"/>
  <c r="AG415" i="39"/>
  <c r="Y445" i="39"/>
  <c r="AO465" i="39"/>
  <c r="Q475" i="39"/>
  <c r="AG495" i="39"/>
  <c r="AM415" i="39"/>
  <c r="W475" i="39"/>
  <c r="AP425" i="39"/>
  <c r="R435" i="39"/>
  <c r="Z485" i="39"/>
  <c r="AI455" i="39"/>
  <c r="AL475" i="39"/>
  <c r="AJ425" i="39"/>
  <c r="AB465" i="39"/>
  <c r="AN495" i="39"/>
  <c r="AK415" i="39"/>
  <c r="AC445" i="39"/>
  <c r="U475" i="39"/>
  <c r="AK495" i="39"/>
  <c r="W465" i="39"/>
  <c r="AP415" i="39"/>
  <c r="R425" i="39"/>
  <c r="Z475" i="39"/>
  <c r="S415" i="39"/>
  <c r="V435" i="39"/>
  <c r="AR415" i="39"/>
  <c r="Y475" i="39"/>
  <c r="AM465" i="39"/>
  <c r="AH465" i="39"/>
  <c r="AL495" i="39"/>
  <c r="T435" i="39"/>
  <c r="AR495" i="39"/>
  <c r="AG425" i="39"/>
  <c r="AE425" i="39"/>
  <c r="Z425" i="39"/>
  <c r="AI495" i="39"/>
  <c r="V415" i="39"/>
  <c r="V485" i="39"/>
  <c r="V465" i="39"/>
  <c r="R415" i="39"/>
  <c r="AI415" i="39"/>
  <c r="AD455" i="39"/>
  <c r="AL505" i="39"/>
  <c r="AG485" i="39"/>
  <c r="AM505" i="39"/>
  <c r="AH425" i="39"/>
  <c r="AL415" i="39"/>
  <c r="V445" i="39"/>
  <c r="AA475" i="39"/>
  <c r="AJ445" i="39"/>
  <c r="Y415" i="39"/>
  <c r="W495" i="39"/>
  <c r="S505" i="39"/>
  <c r="V95" i="39"/>
  <c r="AI95" i="39"/>
  <c r="X95" i="39"/>
  <c r="Q95" i="39"/>
  <c r="Z95" i="39"/>
  <c r="W95" i="39"/>
  <c r="U195" i="39"/>
  <c r="AC195" i="39"/>
  <c r="V195" i="39"/>
  <c r="AD195" i="39"/>
  <c r="AE195" i="39"/>
  <c r="AL195" i="39"/>
  <c r="AF195" i="39"/>
  <c r="AG195" i="39"/>
  <c r="AQ195" i="39"/>
  <c r="AO195" i="39"/>
  <c r="AM195" i="39"/>
  <c r="AJ195" i="39"/>
  <c r="AM295" i="39"/>
  <c r="AF295" i="39"/>
  <c r="AD295" i="39"/>
  <c r="AN295" i="39"/>
  <c r="AB295" i="39"/>
  <c r="Z295" i="39"/>
  <c r="AE295" i="39"/>
  <c r="U295" i="39"/>
  <c r="Q295" i="39"/>
  <c r="AR395" i="39"/>
  <c r="AD395" i="39"/>
  <c r="AQ395" i="39"/>
  <c r="AJ395" i="39"/>
  <c r="X395" i="39"/>
  <c r="V105" i="39"/>
  <c r="AC105" i="39"/>
  <c r="AK105" i="39"/>
  <c r="AJ105" i="39"/>
  <c r="AA105" i="39"/>
  <c r="AP205" i="39"/>
  <c r="AA205" i="39"/>
  <c r="X205" i="39"/>
  <c r="W205" i="39"/>
  <c r="AO205" i="39"/>
  <c r="Z205" i="39"/>
  <c r="AE205" i="39"/>
  <c r="AQ305" i="39"/>
  <c r="AE305" i="39"/>
  <c r="AD305" i="39"/>
  <c r="AB305" i="39"/>
  <c r="Y305" i="39"/>
  <c r="Z305" i="39"/>
  <c r="W305" i="39"/>
  <c r="AH305" i="39"/>
  <c r="AP405" i="39"/>
  <c r="S405" i="39"/>
  <c r="Q405" i="39"/>
  <c r="AC405" i="39"/>
  <c r="AH405" i="39"/>
  <c r="V405" i="39"/>
  <c r="AF415" i="39"/>
  <c r="X445" i="39"/>
  <c r="AN465" i="39"/>
  <c r="AF495" i="39"/>
  <c r="AB415" i="39"/>
  <c r="AR445" i="39"/>
  <c r="T455" i="39"/>
  <c r="AF485" i="39"/>
  <c r="AF505" i="39"/>
  <c r="AK425" i="39"/>
  <c r="AC455" i="39"/>
  <c r="U485" i="39"/>
  <c r="AK505" i="39"/>
  <c r="AB445" i="39"/>
  <c r="AN475" i="39"/>
  <c r="T505" i="39"/>
  <c r="Y425" i="39"/>
  <c r="AO445" i="39"/>
  <c r="Q455" i="39"/>
  <c r="AG475" i="39"/>
  <c r="Y505" i="39"/>
  <c r="W435" i="39"/>
  <c r="AE485" i="39"/>
  <c r="Z445" i="39"/>
  <c r="AH495" i="39"/>
  <c r="AA485" i="39"/>
  <c r="AD505" i="39"/>
  <c r="AQ435" i="39"/>
  <c r="AJ435" i="39"/>
  <c r="X475" i="39"/>
  <c r="AC425" i="39"/>
  <c r="U455" i="39"/>
  <c r="AK475" i="39"/>
  <c r="AC505" i="39"/>
  <c r="W425" i="39"/>
  <c r="AE475" i="39"/>
  <c r="Z435" i="39"/>
  <c r="AH485" i="39"/>
  <c r="AI435" i="39"/>
  <c r="AL455" i="39"/>
  <c r="AI505" i="39"/>
  <c r="AJ455" i="39"/>
  <c r="AO495" i="39"/>
  <c r="Q505" i="39"/>
  <c r="AE495" i="39"/>
  <c r="Z495" i="39"/>
  <c r="AI475" i="39"/>
  <c r="AD445" i="39"/>
  <c r="AR425" i="39"/>
  <c r="Y455" i="39"/>
  <c r="W455" i="39"/>
  <c r="AP445" i="39"/>
  <c r="R455" i="39"/>
  <c r="AA445" i="39"/>
  <c r="AA415" i="39"/>
  <c r="S465" i="39"/>
  <c r="AO435" i="39"/>
  <c r="V495" i="39"/>
  <c r="AM425" i="39"/>
  <c r="Z455" i="39"/>
  <c r="AQ445" i="39"/>
  <c r="V475" i="39"/>
  <c r="S425" i="39"/>
  <c r="AD435" i="39"/>
  <c r="AD475" i="39"/>
  <c r="AH435" i="39"/>
  <c r="S475" i="39"/>
  <c r="AA435" i="39"/>
  <c r="Y95" i="39"/>
  <c r="R95" i="39"/>
  <c r="T95" i="39"/>
  <c r="AC95" i="39"/>
  <c r="AL95" i="39"/>
  <c r="AN95" i="39"/>
  <c r="AB95" i="39"/>
  <c r="AK195" i="39"/>
  <c r="Z195" i="39"/>
  <c r="AN195" i="39"/>
  <c r="AA195" i="39"/>
  <c r="AI195" i="39"/>
  <c r="AB195" i="39"/>
  <c r="AJ295" i="39"/>
  <c r="AC295" i="39"/>
  <c r="AL295" i="39"/>
  <c r="V295" i="39"/>
  <c r="S295" i="39"/>
  <c r="R295" i="39"/>
  <c r="AO295" i="39"/>
  <c r="Q395" i="39"/>
  <c r="AE395" i="39"/>
  <c r="AP395" i="39"/>
  <c r="V395" i="39"/>
  <c r="AB395" i="39"/>
  <c r="AL105" i="39"/>
  <c r="X105" i="39"/>
  <c r="AI105" i="39"/>
  <c r="Z105" i="39"/>
  <c r="AB105" i="39"/>
  <c r="AD105" i="39"/>
  <c r="AM105" i="39"/>
  <c r="W105" i="39"/>
  <c r="AQ205" i="39"/>
  <c r="AN205" i="39"/>
  <c r="Y205" i="39"/>
  <c r="AC305" i="39"/>
  <c r="S305" i="39"/>
  <c r="AI305" i="39"/>
  <c r="AP305" i="39"/>
  <c r="AL305" i="39"/>
  <c r="AF305" i="39"/>
  <c r="R305" i="39"/>
  <c r="Q305" i="39"/>
  <c r="AN405" i="39"/>
  <c r="AR405" i="39"/>
  <c r="AI405" i="39"/>
  <c r="R405" i="39"/>
  <c r="X405" i="39"/>
  <c r="AE405" i="39"/>
  <c r="T405" i="39"/>
  <c r="AQ405" i="39"/>
  <c r="AG405" i="39"/>
  <c r="X425" i="39"/>
  <c r="AN445" i="39"/>
  <c r="AF475" i="39"/>
  <c r="AB425" i="39"/>
  <c r="AN455" i="39"/>
  <c r="AB495" i="39"/>
  <c r="AC435" i="39"/>
  <c r="U465" i="39"/>
  <c r="AK485" i="39"/>
  <c r="AJ415" i="39"/>
  <c r="X455" i="39"/>
  <c r="AJ485" i="39"/>
  <c r="AJ505" i="39"/>
  <c r="AO425" i="39"/>
  <c r="Q435" i="39"/>
  <c r="AG455" i="39"/>
  <c r="Y485" i="39"/>
  <c r="AO505" i="39"/>
  <c r="AE445" i="39"/>
  <c r="AM495" i="39"/>
  <c r="AH455" i="39"/>
  <c r="AP505" i="39"/>
  <c r="AQ505" i="39"/>
  <c r="AD425" i="39"/>
  <c r="AA495" i="39"/>
  <c r="T415" i="39"/>
  <c r="AF445" i="39"/>
  <c r="AR475" i="39"/>
  <c r="T485" i="39"/>
  <c r="X505" i="39"/>
  <c r="U435" i="39"/>
  <c r="AK455" i="39"/>
  <c r="AC485" i="39"/>
  <c r="AE435" i="39"/>
  <c r="AM485" i="39"/>
  <c r="AH445" i="39"/>
  <c r="AP495" i="39"/>
  <c r="R505" i="39"/>
  <c r="AA465" i="39"/>
  <c r="AD485" i="39"/>
  <c r="AA455" i="39"/>
  <c r="X495" i="39"/>
  <c r="AR505" i="39"/>
  <c r="AO415" i="39"/>
  <c r="Q425" i="39"/>
  <c r="AE415" i="39"/>
  <c r="Z415" i="39"/>
  <c r="AA425" i="39"/>
  <c r="AQ475" i="39"/>
  <c r="AL465" i="39"/>
  <c r="AF465" i="39"/>
  <c r="AO475" i="39"/>
  <c r="Q485" i="39"/>
  <c r="AM475" i="39"/>
  <c r="AH475" i="39"/>
  <c r="Y495" i="39"/>
  <c r="W415" i="39"/>
  <c r="AM435" i="39"/>
  <c r="AQ465" i="39"/>
  <c r="AL435" i="39"/>
  <c r="AI465" i="39"/>
  <c r="AN435" i="39"/>
  <c r="Y435" i="39"/>
  <c r="AE455" i="39"/>
  <c r="AP475" i="39"/>
  <c r="R485" i="39"/>
  <c r="AA505" i="39"/>
  <c r="AI425" i="39"/>
  <c r="V505" i="39"/>
  <c r="AB485" i="39"/>
  <c r="AB505" i="39"/>
  <c r="AE465" i="39"/>
  <c r="R495" i="39"/>
  <c r="AI445" i="39"/>
  <c r="AI485" i="39"/>
  <c r="AD95" i="39"/>
  <c r="AA95" i="39"/>
  <c r="AF95" i="39"/>
  <c r="AH95" i="39"/>
  <c r="AE95" i="39"/>
  <c r="AJ95" i="39"/>
  <c r="AO95" i="39"/>
  <c r="AM95" i="39"/>
  <c r="AK95" i="39"/>
  <c r="AP95" i="39"/>
  <c r="Y195" i="39"/>
  <c r="R195" i="39"/>
  <c r="T195" i="39"/>
  <c r="Q195" i="39"/>
  <c r="Y295" i="39"/>
  <c r="AK295" i="39"/>
  <c r="W295" i="39"/>
  <c r="AH295" i="39"/>
  <c r="X295" i="39"/>
  <c r="AP295" i="39"/>
  <c r="AN395" i="39"/>
  <c r="W395" i="39"/>
  <c r="S395" i="39"/>
  <c r="U395" i="39"/>
  <c r="T395" i="39"/>
  <c r="R395" i="39"/>
  <c r="AN105" i="39"/>
  <c r="Q105" i="39"/>
  <c r="AP105" i="39"/>
  <c r="AR105" i="39"/>
  <c r="Y105" i="39"/>
  <c r="AQ105" i="39"/>
  <c r="AF105" i="39"/>
  <c r="S105" i="39"/>
  <c r="AH105" i="39"/>
  <c r="R105" i="39"/>
  <c r="AC205" i="39"/>
  <c r="Q205" i="39"/>
  <c r="AK205" i="39"/>
  <c r="AD205" i="39"/>
  <c r="AI205" i="39"/>
  <c r="R205" i="39"/>
  <c r="AL205" i="39"/>
  <c r="AM205" i="39"/>
  <c r="AB205" i="39"/>
  <c r="T205" i="39"/>
  <c r="AF205" i="39"/>
  <c r="S205" i="39"/>
  <c r="AG305" i="39"/>
  <c r="AM305" i="39"/>
  <c r="AO305" i="39"/>
  <c r="U305" i="39"/>
  <c r="AK305" i="39"/>
  <c r="V305" i="39"/>
  <c r="AO405" i="39"/>
  <c r="Z405" i="39"/>
  <c r="AK405" i="39"/>
  <c r="Y405" i="39"/>
  <c r="AL405" i="39"/>
  <c r="W405" i="39"/>
  <c r="AN425" i="39"/>
  <c r="AF455" i="39"/>
  <c r="X485" i="39"/>
  <c r="X435" i="39"/>
  <c r="AJ465" i="39"/>
  <c r="AC415" i="39"/>
  <c r="U445" i="39"/>
  <c r="AK465" i="39"/>
  <c r="AC495" i="39"/>
  <c r="AF425" i="39"/>
  <c r="AR455" i="39"/>
  <c r="T465" i="39"/>
  <c r="AJ495" i="39"/>
  <c r="Q415" i="39"/>
  <c r="AG435" i="39"/>
  <c r="Y465" i="39"/>
  <c r="AO485" i="39"/>
  <c r="Q495" i="39"/>
  <c r="AM455" i="39"/>
  <c r="AH415" i="39"/>
  <c r="AP465" i="39"/>
  <c r="R475" i="39"/>
  <c r="AQ425" i="39"/>
  <c r="S435" i="39"/>
  <c r="V455" i="39"/>
  <c r="S445" i="39"/>
  <c r="AN415" i="39"/>
  <c r="AB455" i="39"/>
  <c r="AR485" i="39"/>
  <c r="T495" i="39"/>
  <c r="AN505" i="39"/>
  <c r="U415" i="39"/>
  <c r="AK435" i="39"/>
  <c r="AC465" i="39"/>
  <c r="U495" i="39"/>
  <c r="AM445" i="39"/>
  <c r="W505" i="39"/>
  <c r="AP455" i="39"/>
  <c r="R465" i="39"/>
  <c r="AQ485" i="39"/>
  <c r="S495" i="39"/>
  <c r="T425" i="39"/>
  <c r="AG445" i="39"/>
  <c r="W445" i="39"/>
  <c r="AP435" i="39"/>
  <c r="R445" i="39"/>
  <c r="S485" i="39"/>
  <c r="AD415" i="39"/>
  <c r="AG505" i="39"/>
  <c r="AE505" i="39"/>
  <c r="Z505" i="39"/>
  <c r="AD465" i="39"/>
  <c r="AL425" i="39"/>
  <c r="AQ455" i="39"/>
  <c r="AL485" i="39"/>
  <c r="AL445" i="39"/>
  <c r="X415" i="39"/>
  <c r="Q445" i="39"/>
  <c r="Z465" i="39"/>
  <c r="AP485" i="39"/>
  <c r="AB475" i="39"/>
  <c r="AO455" i="39"/>
  <c r="Q465" i="39"/>
  <c r="W485" i="39"/>
  <c r="AH505" i="39"/>
  <c r="S455" i="39"/>
  <c r="AD495" i="39"/>
  <c r="AQ415" i="39"/>
  <c r="V425" i="39"/>
  <c r="AG465" i="39"/>
  <c r="AQ495" i="39"/>
  <c r="AQ95" i="39"/>
  <c r="AG95" i="39"/>
  <c r="S95" i="39"/>
  <c r="U95" i="39"/>
  <c r="AR95" i="39"/>
  <c r="W195" i="39"/>
  <c r="AR195" i="39"/>
  <c r="AH195" i="39"/>
  <c r="S195" i="39"/>
  <c r="AP195" i="39"/>
  <c r="X195" i="39"/>
  <c r="AR295" i="39"/>
  <c r="AQ295" i="39"/>
  <c r="AG295" i="39"/>
  <c r="T295" i="39"/>
  <c r="AA295" i="39"/>
  <c r="AI295" i="39"/>
  <c r="AK395" i="39"/>
  <c r="Y395" i="39"/>
  <c r="AC395" i="39"/>
  <c r="AL395" i="39"/>
  <c r="AA395" i="39"/>
  <c r="AO395" i="39"/>
  <c r="Z395" i="39"/>
  <c r="AH395" i="39"/>
  <c r="AF395" i="39"/>
  <c r="AI395" i="39"/>
  <c r="AG395" i="39"/>
  <c r="AM395" i="39"/>
  <c r="AE105" i="39"/>
  <c r="AG105" i="39"/>
  <c r="AO105" i="39"/>
  <c r="U105" i="39"/>
  <c r="T105" i="39"/>
  <c r="AJ205" i="39"/>
  <c r="U205" i="39"/>
  <c r="V205" i="39"/>
  <c r="AH205" i="39"/>
  <c r="AG205" i="39"/>
  <c r="AR205" i="39"/>
  <c r="AA305" i="39"/>
  <c r="T305" i="39"/>
  <c r="AN305" i="39"/>
  <c r="AR305" i="39"/>
  <c r="AJ305" i="39"/>
  <c r="X305" i="39"/>
  <c r="AJ405" i="39"/>
  <c r="AA405" i="39"/>
  <c r="AB405" i="39"/>
  <c r="AD405" i="39"/>
  <c r="U405" i="39"/>
  <c r="AM405" i="39"/>
  <c r="AF405" i="39"/>
  <c r="X515" i="39"/>
  <c r="AN535" i="39"/>
  <c r="AB515" i="39"/>
  <c r="AR535" i="39"/>
  <c r="T545" i="39"/>
  <c r="AG515" i="39"/>
  <c r="Y545" i="39"/>
  <c r="W565" i="39"/>
  <c r="AM585" i="39"/>
  <c r="AP545" i="39"/>
  <c r="AR555" i="39"/>
  <c r="T565" i="39"/>
  <c r="AJ585" i="39"/>
  <c r="AI535" i="39"/>
  <c r="AC555" i="39"/>
  <c r="AK605" i="39"/>
  <c r="V595" i="39"/>
  <c r="AF535" i="39"/>
  <c r="U515" i="39"/>
  <c r="AK535" i="39"/>
  <c r="AA565" i="39"/>
  <c r="AQ585" i="39"/>
  <c r="S595" i="39"/>
  <c r="X565" i="39"/>
  <c r="AN585" i="39"/>
  <c r="U575" i="39"/>
  <c r="V515" i="39"/>
  <c r="AD595" i="39"/>
  <c r="Y595" i="39"/>
  <c r="AC515" i="39"/>
  <c r="AI585" i="39"/>
  <c r="AH545" i="39"/>
  <c r="AN555" i="39"/>
  <c r="AG605" i="39"/>
  <c r="V525" i="39"/>
  <c r="AB545" i="39"/>
  <c r="AG545" i="39"/>
  <c r="AM575" i="39"/>
  <c r="AP525" i="39"/>
  <c r="R535" i="39"/>
  <c r="T555" i="39"/>
  <c r="AB605" i="39"/>
  <c r="AK585" i="39"/>
  <c r="AD535" i="39"/>
  <c r="AH605" i="39"/>
  <c r="U605" i="39"/>
  <c r="AI545" i="39"/>
  <c r="AO595" i="39"/>
  <c r="AK545" i="39"/>
  <c r="AI565" i="39"/>
  <c r="X595" i="39"/>
  <c r="AC565" i="39"/>
  <c r="V605" i="39"/>
  <c r="AH585" i="39"/>
  <c r="Y605" i="39"/>
  <c r="AH555" i="39"/>
  <c r="T535" i="39"/>
  <c r="AM555" i="39"/>
  <c r="AH515" i="39"/>
  <c r="AD545" i="39"/>
  <c r="Q575" i="39"/>
  <c r="S545" i="39"/>
  <c r="Y565" i="39"/>
  <c r="Z565" i="39"/>
  <c r="Y585" i="39"/>
  <c r="AP585" i="39"/>
  <c r="AP565" i="39"/>
  <c r="AL525" i="39"/>
  <c r="AH595" i="39"/>
  <c r="AE635" i="39"/>
  <c r="AB615" i="39"/>
  <c r="AR635" i="39"/>
  <c r="T645" i="39"/>
  <c r="AC635" i="39"/>
  <c r="U665" i="39"/>
  <c r="AK685" i="39"/>
  <c r="AO645" i="39"/>
  <c r="Z675" i="39"/>
  <c r="AP695" i="39"/>
  <c r="R705" i="39"/>
  <c r="AA625" i="39"/>
  <c r="X625" i="39"/>
  <c r="AN645" i="39"/>
  <c r="AC645" i="39"/>
  <c r="AO665" i="39"/>
  <c r="Q675" i="39"/>
  <c r="AG695" i="39"/>
  <c r="AD675" i="39"/>
  <c r="V705" i="39"/>
  <c r="AO615" i="39"/>
  <c r="Q625" i="39"/>
  <c r="AA655" i="39"/>
  <c r="AI705" i="39"/>
  <c r="AG685" i="39"/>
  <c r="AD665" i="39"/>
  <c r="S705" i="39"/>
  <c r="AJ695" i="39"/>
  <c r="AJ615" i="39"/>
  <c r="U695" i="39"/>
  <c r="AD645" i="39"/>
  <c r="AP665" i="39"/>
  <c r="R675" i="39"/>
  <c r="Z635" i="39"/>
  <c r="AR655" i="39"/>
  <c r="T665" i="39"/>
  <c r="X665" i="39"/>
  <c r="Z625" i="39"/>
  <c r="AF655" i="39"/>
  <c r="AF685" i="39"/>
  <c r="AE625" i="39"/>
  <c r="AQ655" i="39"/>
  <c r="AQ615" i="39"/>
  <c r="S625" i="39"/>
  <c r="X635" i="39"/>
  <c r="AK615" i="39"/>
  <c r="Y655" i="39"/>
  <c r="AG705" i="39"/>
  <c r="AD685" i="39"/>
  <c r="AP645" i="39"/>
  <c r="AP635" i="39"/>
  <c r="AB665" i="39"/>
  <c r="AA645" i="39"/>
  <c r="AN665" i="39"/>
  <c r="AN695" i="39"/>
  <c r="R655" i="39"/>
  <c r="Y635" i="39"/>
  <c r="S665" i="39"/>
  <c r="AJ665" i="39"/>
  <c r="AB695" i="39"/>
  <c r="W665" i="39"/>
  <c r="W685" i="39"/>
  <c r="AN685" i="39"/>
  <c r="R635" i="39"/>
  <c r="AN655" i="39"/>
  <c r="X675" i="39"/>
  <c r="AN515" i="39"/>
  <c r="AF545" i="39"/>
  <c r="AR515" i="39"/>
  <c r="T525" i="39"/>
  <c r="AJ545" i="39"/>
  <c r="Y525" i="39"/>
  <c r="AO545" i="39"/>
  <c r="W515" i="39"/>
  <c r="AM565" i="39"/>
  <c r="AE595" i="39"/>
  <c r="R515" i="39"/>
  <c r="AJ565" i="39"/>
  <c r="AB595" i="39"/>
  <c r="AK565" i="39"/>
  <c r="V535" i="39"/>
  <c r="V555" i="39"/>
  <c r="AD605" i="39"/>
  <c r="AF515" i="39"/>
  <c r="X545" i="39"/>
  <c r="AK515" i="39"/>
  <c r="AC545" i="39"/>
  <c r="AE515" i="39"/>
  <c r="AQ565" i="39"/>
  <c r="S575" i="39"/>
  <c r="AI595" i="39"/>
  <c r="Z515" i="39"/>
  <c r="AN565" i="39"/>
  <c r="AF595" i="39"/>
  <c r="AC585" i="39"/>
  <c r="AL535" i="39"/>
  <c r="AD555" i="39"/>
  <c r="AL605" i="39"/>
  <c r="T515" i="39"/>
  <c r="AK525" i="39"/>
  <c r="W525" i="39"/>
  <c r="AQ595" i="39"/>
  <c r="S605" i="39"/>
  <c r="X575" i="39"/>
  <c r="AQ525" i="39"/>
  <c r="U555" i="39"/>
  <c r="V565" i="39"/>
  <c r="Z575" i="39"/>
  <c r="W595" i="39"/>
  <c r="AB565" i="39"/>
  <c r="AQ515" i="39"/>
  <c r="Q555" i="39"/>
  <c r="Q595" i="39"/>
  <c r="Z545" i="39"/>
  <c r="AA525" i="39"/>
  <c r="AD585" i="39"/>
  <c r="Z595" i="39"/>
  <c r="AQ575" i="39"/>
  <c r="S585" i="39"/>
  <c r="Z535" i="39"/>
  <c r="X555" i="39"/>
  <c r="AF605" i="39"/>
  <c r="U595" i="39"/>
  <c r="Y555" i="39"/>
  <c r="Y515" i="39"/>
  <c r="AE545" i="39"/>
  <c r="AE585" i="39"/>
  <c r="R555" i="39"/>
  <c r="AE615" i="39"/>
  <c r="AR615" i="39"/>
  <c r="T625" i="39"/>
  <c r="AJ645" i="39"/>
  <c r="W645" i="39"/>
  <c r="AK665" i="39"/>
  <c r="AC695" i="39"/>
  <c r="AL615" i="39"/>
  <c r="Z655" i="39"/>
  <c r="AP675" i="39"/>
  <c r="R685" i="39"/>
  <c r="AH705" i="39"/>
  <c r="AQ625" i="39"/>
  <c r="S635" i="39"/>
  <c r="AN625" i="39"/>
  <c r="U615" i="39"/>
  <c r="Q655" i="39"/>
  <c r="AG675" i="39"/>
  <c r="Y705" i="39"/>
  <c r="V625" i="39"/>
  <c r="AD655" i="39"/>
  <c r="V685" i="39"/>
  <c r="AL705" i="39"/>
  <c r="U645" i="39"/>
  <c r="AI665" i="39"/>
  <c r="AA615" i="39"/>
  <c r="X615" i="39"/>
  <c r="AO695" i="39"/>
  <c r="Q705" i="39"/>
  <c r="AL675" i="39"/>
  <c r="AH625" i="39"/>
  <c r="AJ655" i="39"/>
  <c r="AR705" i="39"/>
  <c r="AM615" i="39"/>
  <c r="AR625" i="39"/>
  <c r="T635" i="39"/>
  <c r="AC615" i="39"/>
  <c r="U655" i="39"/>
  <c r="AC705" i="39"/>
  <c r="Z685" i="39"/>
  <c r="AE645" i="39"/>
  <c r="AQ665" i="39"/>
  <c r="AQ645" i="39"/>
  <c r="AB675" i="39"/>
  <c r="AE665" i="39"/>
  <c r="AM635" i="39"/>
  <c r="AB625" i="39"/>
  <c r="AJ635" i="39"/>
  <c r="Z665" i="39"/>
  <c r="AH675" i="39"/>
  <c r="AA635" i="39"/>
  <c r="AF645" i="39"/>
  <c r="R645" i="39"/>
  <c r="AG665" i="39"/>
  <c r="AL695" i="39"/>
  <c r="AG625" i="39"/>
  <c r="AI655" i="39"/>
  <c r="AQ685" i="39"/>
  <c r="AJ675" i="39"/>
  <c r="AK645" i="39"/>
  <c r="W675" i="39"/>
  <c r="T615" i="39"/>
  <c r="AB655" i="39"/>
  <c r="T685" i="39"/>
  <c r="AG615" i="39"/>
  <c r="AE705" i="39"/>
  <c r="AO625" i="39"/>
  <c r="AM655" i="39"/>
  <c r="R615" i="39"/>
  <c r="X705" i="39"/>
  <c r="AM675" i="39"/>
  <c r="AF695" i="39"/>
  <c r="AL645" i="39"/>
  <c r="AF525" i="39"/>
  <c r="AJ525" i="39"/>
  <c r="AO525" i="39"/>
  <c r="Q535" i="39"/>
  <c r="AE525" i="39"/>
  <c r="AE575" i="39"/>
  <c r="W605" i="39"/>
  <c r="Z525" i="39"/>
  <c r="AB575" i="39"/>
  <c r="AR595" i="39"/>
  <c r="T605" i="39"/>
  <c r="U585" i="39"/>
  <c r="AD565" i="39"/>
  <c r="X525" i="39"/>
  <c r="AN545" i="39"/>
  <c r="AC525" i="39"/>
  <c r="AM525" i="39"/>
  <c r="S555" i="39"/>
  <c r="AI575" i="39"/>
  <c r="AA605" i="39"/>
  <c r="AH525" i="39"/>
  <c r="AF575" i="39"/>
  <c r="X605" i="39"/>
  <c r="AI515" i="39"/>
  <c r="AK595" i="39"/>
  <c r="AL565" i="39"/>
  <c r="AJ535" i="39"/>
  <c r="U545" i="39"/>
  <c r="AM545" i="39"/>
  <c r="AQ555" i="39"/>
  <c r="S565" i="39"/>
  <c r="AF585" i="39"/>
  <c r="AK575" i="39"/>
  <c r="AL585" i="39"/>
  <c r="Y575" i="39"/>
  <c r="AP595" i="39"/>
  <c r="R605" i="39"/>
  <c r="AO515" i="39"/>
  <c r="Q525" i="39"/>
  <c r="W535" i="39"/>
  <c r="W555" i="39"/>
  <c r="AE605" i="39"/>
  <c r="AJ575" i="39"/>
  <c r="V575" i="39"/>
  <c r="S525" i="39"/>
  <c r="Q585" i="39"/>
  <c r="Z555" i="39"/>
  <c r="AR525" i="39"/>
  <c r="W575" i="39"/>
  <c r="T575" i="39"/>
  <c r="AB585" i="39"/>
  <c r="AC575" i="39"/>
  <c r="AB525" i="39"/>
  <c r="U525" i="39"/>
  <c r="AA595" i="39"/>
  <c r="AF565" i="39"/>
  <c r="AD525" i="39"/>
  <c r="AO605" i="39"/>
  <c r="AI525" i="39"/>
  <c r="AG555" i="39"/>
  <c r="Z605" i="39"/>
  <c r="AO535" i="39"/>
  <c r="Q545" i="39"/>
  <c r="AJ555" i="39"/>
  <c r="AL555" i="39"/>
  <c r="AO555" i="39"/>
  <c r="Q605" i="39"/>
  <c r="AH565" i="39"/>
  <c r="R575" i="39"/>
  <c r="W625" i="39"/>
  <c r="AJ625" i="39"/>
  <c r="AC675" i="39"/>
  <c r="U705" i="39"/>
  <c r="V635" i="39"/>
  <c r="AP655" i="39"/>
  <c r="R665" i="39"/>
  <c r="AH685" i="39"/>
  <c r="S615" i="39"/>
  <c r="AI635" i="39"/>
  <c r="AF635" i="39"/>
  <c r="AC625" i="39"/>
  <c r="AG655" i="39"/>
  <c r="Y685" i="39"/>
  <c r="AO705" i="39"/>
  <c r="AD635" i="39"/>
  <c r="V665" i="39"/>
  <c r="AL685" i="39"/>
  <c r="AQ675" i="39"/>
  <c r="S685" i="39"/>
  <c r="AI625" i="39"/>
  <c r="AF625" i="39"/>
  <c r="U635" i="39"/>
  <c r="AO655" i="39"/>
  <c r="Q665" i="39"/>
  <c r="V695" i="39"/>
  <c r="AA665" i="39"/>
  <c r="AQ695" i="39"/>
  <c r="AG645" i="39"/>
  <c r="AR665" i="39"/>
  <c r="T675" i="39"/>
  <c r="W635" i="39"/>
  <c r="AB645" i="39"/>
  <c r="AC665" i="39"/>
  <c r="AH695" i="39"/>
  <c r="S655" i="39"/>
  <c r="AI685" i="39"/>
  <c r="AJ685" i="39"/>
  <c r="Z645" i="39"/>
  <c r="AM665" i="39"/>
  <c r="W695" i="39"/>
  <c r="AH615" i="39"/>
  <c r="AF705" i="39"/>
  <c r="AK625" i="39"/>
  <c r="AH645" i="39"/>
  <c r="AK655" i="39"/>
  <c r="U675" i="39"/>
  <c r="AP685" i="39"/>
  <c r="R695" i="39"/>
  <c r="AO675" i="39"/>
  <c r="Q685" i="39"/>
  <c r="AL625" i="39"/>
  <c r="AL655" i="39"/>
  <c r="AA675" i="39"/>
  <c r="AQ705" i="39"/>
  <c r="AR685" i="39"/>
  <c r="T695" i="39"/>
  <c r="AE675" i="39"/>
  <c r="AM695" i="39"/>
  <c r="AF675" i="39"/>
  <c r="Q645" i="39"/>
  <c r="AF665" i="39"/>
  <c r="W615" i="39"/>
  <c r="V615" i="39"/>
  <c r="Z705" i="39"/>
  <c r="AI695" i="39"/>
  <c r="V645" i="39"/>
  <c r="AE685" i="39"/>
  <c r="X695" i="39"/>
  <c r="W655" i="39"/>
  <c r="Q635" i="39"/>
  <c r="AM705" i="39"/>
  <c r="AN675" i="39"/>
  <c r="AP625" i="39"/>
  <c r="X535" i="39"/>
  <c r="AB535" i="39"/>
  <c r="Q515" i="39"/>
  <c r="AG535" i="39"/>
  <c r="AM535" i="39"/>
  <c r="AE555" i="39"/>
  <c r="W585" i="39"/>
  <c r="AM605" i="39"/>
  <c r="AH535" i="39"/>
  <c r="AB555" i="39"/>
  <c r="AR575" i="39"/>
  <c r="T585" i="39"/>
  <c r="AJ605" i="39"/>
  <c r="S515" i="39"/>
  <c r="AC595" i="39"/>
  <c r="AL575" i="39"/>
  <c r="AN525" i="39"/>
  <c r="U535" i="39"/>
  <c r="W545" i="39"/>
  <c r="AI555" i="39"/>
  <c r="AA585" i="39"/>
  <c r="AQ605" i="39"/>
  <c r="AP535" i="39"/>
  <c r="R545" i="39"/>
  <c r="AF555" i="39"/>
  <c r="X585" i="39"/>
  <c r="AN605" i="39"/>
  <c r="AA545" i="39"/>
  <c r="AK555" i="39"/>
  <c r="V585" i="39"/>
  <c r="AG565" i="39"/>
  <c r="AA575" i="39"/>
  <c r="AP515" i="39"/>
  <c r="R525" i="39"/>
  <c r="AN595" i="39"/>
  <c r="S535" i="39"/>
  <c r="AC605" i="39"/>
  <c r="AA535" i="39"/>
  <c r="AJ515" i="39"/>
  <c r="Y535" i="39"/>
  <c r="AE565" i="39"/>
  <c r="AR585" i="39"/>
  <c r="T595" i="39"/>
  <c r="AQ545" i="39"/>
  <c r="U565" i="39"/>
  <c r="AL515" i="39"/>
  <c r="AL595" i="39"/>
  <c r="AO575" i="39"/>
  <c r="AP575" i="39"/>
  <c r="R585" i="39"/>
  <c r="AG595" i="39"/>
  <c r="AA515" i="39"/>
  <c r="AO585" i="39"/>
  <c r="AH575" i="39"/>
  <c r="AG525" i="39"/>
  <c r="AM515" i="39"/>
  <c r="AM595" i="39"/>
  <c r="AJ595" i="39"/>
  <c r="AR605" i="39"/>
  <c r="Q565" i="39"/>
  <c r="AR545" i="39"/>
  <c r="AC535" i="39"/>
  <c r="AE535" i="39"/>
  <c r="AA555" i="39"/>
  <c r="AI605" i="39"/>
  <c r="AN575" i="39"/>
  <c r="AD575" i="39"/>
  <c r="AG585" i="39"/>
  <c r="AL545" i="39"/>
  <c r="AP555" i="39"/>
  <c r="R565" i="39"/>
  <c r="V545" i="39"/>
  <c r="AR565" i="39"/>
  <c r="AG575" i="39"/>
  <c r="AP605" i="39"/>
  <c r="R595" i="39"/>
  <c r="AQ535" i="39"/>
  <c r="AO565" i="39"/>
  <c r="Z585" i="39"/>
  <c r="AD515" i="39"/>
  <c r="AM625" i="39"/>
  <c r="AB635" i="39"/>
  <c r="U625" i="39"/>
  <c r="AC655" i="39"/>
  <c r="U685" i="39"/>
  <c r="AK705" i="39"/>
  <c r="S645" i="39"/>
  <c r="AH665" i="39"/>
  <c r="Z695" i="39"/>
  <c r="AI615" i="39"/>
  <c r="AF615" i="39"/>
  <c r="X645" i="39"/>
  <c r="AK635" i="39"/>
  <c r="Y665" i="39"/>
  <c r="AO685" i="39"/>
  <c r="Q695" i="39"/>
  <c r="Y645" i="39"/>
  <c r="AL665" i="39"/>
  <c r="AD695" i="39"/>
  <c r="AA695" i="39"/>
  <c r="AQ635" i="39"/>
  <c r="AN635" i="39"/>
  <c r="AM645" i="39"/>
  <c r="Y675" i="39"/>
  <c r="AD615" i="39"/>
  <c r="V655" i="39"/>
  <c r="AD705" i="39"/>
  <c r="AO635" i="39"/>
  <c r="AA685" i="39"/>
  <c r="AB685" i="39"/>
  <c r="AK675" i="39"/>
  <c r="AD625" i="39"/>
  <c r="AH655" i="39"/>
  <c r="AP705" i="39"/>
  <c r="Y615" i="39"/>
  <c r="S675" i="39"/>
  <c r="AA705" i="39"/>
  <c r="AR695" i="39"/>
  <c r="T705" i="39"/>
  <c r="AE695" i="39"/>
  <c r="AH635" i="39"/>
  <c r="X655" i="39"/>
  <c r="AN705" i="39"/>
  <c r="AC685" i="39"/>
  <c r="AP615" i="39"/>
  <c r="AN615" i="39"/>
  <c r="Y695" i="39"/>
  <c r="AI645" i="39"/>
  <c r="V675" i="39"/>
  <c r="S695" i="39"/>
  <c r="Z615" i="39"/>
  <c r="T655" i="39"/>
  <c r="AB705" i="39"/>
  <c r="Q615" i="39"/>
  <c r="W705" i="39"/>
  <c r="AR645" i="39"/>
  <c r="AK695" i="39"/>
  <c r="AL635" i="39"/>
  <c r="AI675" i="39"/>
  <c r="AR675" i="39"/>
  <c r="R625" i="39"/>
  <c r="AJ705" i="39"/>
  <c r="AG635" i="39"/>
  <c r="AM685" i="39"/>
  <c r="Y625" i="39"/>
  <c r="AE655" i="39"/>
  <c r="X685" i="39"/>
  <c r="AN16" i="39"/>
  <c r="Q26" i="39"/>
  <c r="AF36" i="39"/>
  <c r="AF26" i="39"/>
  <c r="AK36" i="39"/>
  <c r="AP46" i="39"/>
  <c r="AG16" i="39"/>
  <c r="AK26" i="39"/>
  <c r="W26" i="39"/>
  <c r="AF46" i="39"/>
  <c r="Y46" i="39"/>
  <c r="AM46" i="39"/>
  <c r="R46" i="39"/>
  <c r="U16" i="39"/>
  <c r="Y26" i="39"/>
  <c r="AB26" i="39"/>
  <c r="AN36" i="39"/>
  <c r="T46" i="39"/>
  <c r="AL46" i="39"/>
  <c r="Z46" i="39"/>
  <c r="X46" i="39"/>
  <c r="AO16" i="39"/>
  <c r="AE26" i="39"/>
  <c r="AQ46" i="39"/>
  <c r="AB36" i="39"/>
  <c r="AG46" i="39"/>
  <c r="AC16" i="39"/>
  <c r="AG26" i="39"/>
  <c r="S26" i="39"/>
  <c r="AB46" i="39"/>
  <c r="U46" i="39"/>
  <c r="S46" i="39"/>
  <c r="V36" i="39"/>
  <c r="AE46" i="39"/>
  <c r="AD16" i="39"/>
  <c r="W16" i="39"/>
  <c r="V26" i="39"/>
  <c r="AM26" i="39"/>
  <c r="W36" i="39"/>
  <c r="AO46" i="39"/>
  <c r="AD46" i="39"/>
  <c r="AK16" i="39"/>
  <c r="R16" i="39"/>
  <c r="AO26" i="39"/>
  <c r="AA26" i="39"/>
  <c r="AJ46" i="39"/>
  <c r="AC46" i="39"/>
  <c r="AL36" i="39"/>
  <c r="AI46" i="39"/>
  <c r="AH46" i="39"/>
  <c r="V16" i="39"/>
  <c r="AN46" i="39"/>
  <c r="AL16" i="39"/>
  <c r="AD26" i="39"/>
  <c r="AE36" i="39"/>
  <c r="AJ16" i="39"/>
  <c r="AJ26" i="39"/>
  <c r="Z16" i="39"/>
  <c r="S16" i="39"/>
  <c r="R26" i="39"/>
  <c r="AI26" i="39"/>
  <c r="S36" i="39"/>
  <c r="AR46" i="39"/>
  <c r="AK46" i="39"/>
  <c r="AM16" i="39"/>
  <c r="AB16" i="39"/>
  <c r="AL26" i="39"/>
  <c r="X26" i="39"/>
  <c r="AM36" i="39"/>
  <c r="T36" i="39"/>
  <c r="Y36" i="39"/>
  <c r="Z36" i="39"/>
  <c r="AD36" i="39"/>
  <c r="AH16" i="39"/>
  <c r="AA16" i="39"/>
  <c r="Z26" i="39"/>
  <c r="AQ26" i="39"/>
  <c r="AA36" i="39"/>
  <c r="AR36" i="39"/>
  <c r="AC36" i="39"/>
  <c r="AE16" i="39"/>
  <c r="Q46" i="39"/>
  <c r="W46" i="39"/>
  <c r="AP16" i="39"/>
  <c r="AI16" i="39"/>
  <c r="X16" i="39"/>
  <c r="AH26" i="39"/>
  <c r="AI36" i="39"/>
  <c r="Q36" i="39"/>
  <c r="R36" i="39"/>
  <c r="V46" i="39"/>
  <c r="Q16" i="39"/>
  <c r="AR16" i="39"/>
  <c r="U26" i="39"/>
  <c r="AJ36" i="39"/>
  <c r="AA46" i="39"/>
  <c r="AQ16" i="39"/>
  <c r="AF16" i="39"/>
  <c r="AP26" i="39"/>
  <c r="T26" i="39"/>
  <c r="AN26" i="39"/>
  <c r="AQ36" i="39"/>
  <c r="X36" i="39"/>
  <c r="AG36" i="39"/>
  <c r="AH36" i="39"/>
  <c r="U36" i="39"/>
  <c r="Y16" i="39"/>
  <c r="AC26" i="39"/>
  <c r="AR26" i="39"/>
  <c r="T16" i="39"/>
  <c r="AO36" i="39"/>
  <c r="AP36" i="39"/>
  <c r="Z126" i="39"/>
  <c r="AR126" i="39"/>
  <c r="AC116" i="39"/>
  <c r="AM136" i="39"/>
  <c r="W126" i="39"/>
  <c r="AO116" i="39"/>
  <c r="Q126" i="39"/>
  <c r="U146" i="39"/>
  <c r="AA126" i="39"/>
  <c r="T136" i="39"/>
  <c r="X116" i="39"/>
  <c r="AI146" i="39"/>
  <c r="AE126" i="39"/>
  <c r="Y126" i="39"/>
  <c r="Y146" i="39"/>
  <c r="AB136" i="39"/>
  <c r="AL156" i="39"/>
  <c r="S126" i="39"/>
  <c r="Z116" i="39"/>
  <c r="AJ126" i="39"/>
  <c r="U126" i="39"/>
  <c r="W146" i="39"/>
  <c r="AE116" i="39"/>
  <c r="Y116" i="39"/>
  <c r="AK136" i="39"/>
  <c r="AR146" i="39"/>
  <c r="T156" i="39"/>
  <c r="X156" i="39"/>
  <c r="AI156" i="39"/>
  <c r="Y156" i="39"/>
  <c r="AP126" i="39"/>
  <c r="T116" i="39"/>
  <c r="AK126" i="39"/>
  <c r="AE146" i="39"/>
  <c r="AK146" i="39"/>
  <c r="R136" i="39"/>
  <c r="AB146" i="39"/>
  <c r="AF156" i="39"/>
  <c r="AN156" i="39"/>
  <c r="V116" i="39"/>
  <c r="AN116" i="39"/>
  <c r="AA156" i="39"/>
  <c r="AO146" i="39"/>
  <c r="Q156" i="39"/>
  <c r="Z136" i="39"/>
  <c r="AJ146" i="39"/>
  <c r="AQ126" i="39"/>
  <c r="AN136" i="39"/>
  <c r="AF136" i="39"/>
  <c r="AP116" i="39"/>
  <c r="R126" i="39"/>
  <c r="AM146" i="39"/>
  <c r="AM126" i="39"/>
  <c r="AG126" i="39"/>
  <c r="AC146" i="39"/>
  <c r="AH136" i="39"/>
  <c r="AD136" i="39"/>
  <c r="X136" i="39"/>
  <c r="V126" i="39"/>
  <c r="AO156" i="39"/>
  <c r="AR136" i="39"/>
  <c r="X126" i="39"/>
  <c r="AG116" i="39"/>
  <c r="AG146" i="39"/>
  <c r="R146" i="39"/>
  <c r="R116" i="39"/>
  <c r="AJ116" i="39"/>
  <c r="W156" i="39"/>
  <c r="AC156" i="39"/>
  <c r="Z146" i="39"/>
  <c r="AJ156" i="39"/>
  <c r="AI116" i="39"/>
  <c r="V146" i="39"/>
  <c r="AL116" i="39"/>
  <c r="AF126" i="39"/>
  <c r="AA136" i="39"/>
  <c r="AQ156" i="39"/>
  <c r="Q136" i="39"/>
  <c r="AG156" i="39"/>
  <c r="AH146" i="39"/>
  <c r="AR156" i="39"/>
  <c r="V136" i="39"/>
  <c r="AN146" i="39"/>
  <c r="AH126" i="39"/>
  <c r="AB116" i="39"/>
  <c r="AE156" i="39"/>
  <c r="U156" i="39"/>
  <c r="AP146" i="39"/>
  <c r="R156" i="39"/>
  <c r="AL146" i="39"/>
  <c r="AL126" i="39"/>
  <c r="U116" i="39"/>
  <c r="AH116" i="39"/>
  <c r="AB126" i="39"/>
  <c r="W136" i="39"/>
  <c r="AM156" i="39"/>
  <c r="AC136" i="39"/>
  <c r="AH156" i="39"/>
  <c r="AI126" i="39"/>
  <c r="AD156" i="39"/>
  <c r="AD126" i="39"/>
  <c r="AK116" i="39"/>
  <c r="AQ136" i="39"/>
  <c r="S146" i="39"/>
  <c r="W116" i="39"/>
  <c r="Q116" i="39"/>
  <c r="AG136" i="39"/>
  <c r="AP156" i="39"/>
  <c r="AD146" i="39"/>
  <c r="AR116" i="39"/>
  <c r="T126" i="39"/>
  <c r="AE136" i="39"/>
  <c r="U136" i="39"/>
  <c r="AK156" i="39"/>
  <c r="AJ136" i="39"/>
  <c r="S136" i="39"/>
  <c r="AM116" i="39"/>
  <c r="AF116" i="39"/>
  <c r="AA116" i="39"/>
  <c r="T146" i="39"/>
  <c r="AC126" i="39"/>
  <c r="AA146" i="39"/>
  <c r="AO136" i="39"/>
  <c r="Q146" i="39"/>
  <c r="AQ116" i="39"/>
  <c r="AD116" i="39"/>
  <c r="AQ146" i="39"/>
  <c r="AP136" i="39"/>
  <c r="V156" i="39"/>
  <c r="AJ56" i="39"/>
  <c r="AD56" i="39"/>
  <c r="R56" i="39"/>
  <c r="Z156" i="39"/>
  <c r="AI136" i="39"/>
  <c r="AN126" i="39"/>
  <c r="AC56" i="39"/>
  <c r="AM56" i="39"/>
  <c r="AG56" i="39"/>
  <c r="AP56" i="39"/>
  <c r="AB56" i="39"/>
  <c r="AQ56" i="39"/>
  <c r="W56" i="39"/>
  <c r="S56" i="39"/>
  <c r="AE56" i="39"/>
  <c r="AF146" i="39"/>
  <c r="Y136" i="39"/>
  <c r="X146" i="39"/>
  <c r="X56" i="39"/>
  <c r="AR56" i="39"/>
  <c r="U56" i="39"/>
  <c r="Z56" i="39"/>
  <c r="Y56" i="39"/>
  <c r="V56" i="39"/>
  <c r="AA56" i="39"/>
  <c r="AN56" i="39"/>
  <c r="AI56" i="39"/>
  <c r="AK56" i="39"/>
  <c r="AO56" i="39"/>
  <c r="AF56" i="39"/>
  <c r="AH56" i="39"/>
  <c r="AB156" i="39"/>
  <c r="AL136" i="39"/>
  <c r="S156" i="39"/>
  <c r="AO126" i="39"/>
  <c r="S116" i="39"/>
  <c r="T56" i="39"/>
  <c r="Q56" i="39"/>
  <c r="AL56" i="39"/>
  <c r="AK66" i="39"/>
  <c r="AM66" i="39"/>
  <c r="T66" i="39"/>
  <c r="Y66" i="39"/>
  <c r="Q66" i="39"/>
  <c r="AG66" i="39"/>
  <c r="X166" i="39"/>
  <c r="V166" i="39"/>
  <c r="W166" i="39"/>
  <c r="AN166" i="39"/>
  <c r="Z166" i="39"/>
  <c r="AG226" i="39"/>
  <c r="Y256" i="39"/>
  <c r="S216" i="39"/>
  <c r="AI236" i="39"/>
  <c r="AA266" i="39"/>
  <c r="AC236" i="39"/>
  <c r="U266" i="39"/>
  <c r="AM216" i="39"/>
  <c r="AE246" i="39"/>
  <c r="AH256" i="39"/>
  <c r="AR246" i="39"/>
  <c r="T256" i="39"/>
  <c r="V266" i="39"/>
  <c r="X226" i="39"/>
  <c r="Q216" i="39"/>
  <c r="AG236" i="39"/>
  <c r="Y266" i="39"/>
  <c r="AA236" i="39"/>
  <c r="AQ256" i="39"/>
  <c r="S266" i="39"/>
  <c r="AH246" i="39"/>
  <c r="AJ226" i="39"/>
  <c r="AD226" i="39"/>
  <c r="AF236" i="39"/>
  <c r="R216" i="39"/>
  <c r="AN236" i="39"/>
  <c r="X246" i="39"/>
  <c r="AL266" i="39"/>
  <c r="AK236" i="39"/>
  <c r="AE236" i="39"/>
  <c r="Z256" i="39"/>
  <c r="AJ246" i="39"/>
  <c r="AD246" i="39"/>
  <c r="AF246" i="39"/>
  <c r="AF266" i="39"/>
  <c r="AC246" i="39"/>
  <c r="AR226" i="39"/>
  <c r="AN246" i="39"/>
  <c r="AF66" i="39"/>
  <c r="S66" i="39"/>
  <c r="AJ66" i="39"/>
  <c r="AO66" i="39"/>
  <c r="AA66" i="39"/>
  <c r="AP66" i="39"/>
  <c r="AQ66" i="39"/>
  <c r="AB166" i="39"/>
  <c r="AO166" i="39"/>
  <c r="AA166" i="39"/>
  <c r="AR166" i="39"/>
  <c r="AM166" i="39"/>
  <c r="AC166" i="39"/>
  <c r="U166" i="39"/>
  <c r="AD166" i="39"/>
  <c r="S166" i="39"/>
  <c r="T166" i="39"/>
  <c r="Y236" i="39"/>
  <c r="AO256" i="39"/>
  <c r="Q266" i="39"/>
  <c r="AI216" i="39"/>
  <c r="AA246" i="39"/>
  <c r="AC216" i="39"/>
  <c r="U246" i="39"/>
  <c r="AK266" i="39"/>
  <c r="AE226" i="39"/>
  <c r="W256" i="39"/>
  <c r="AH216" i="39"/>
  <c r="AM266" i="39"/>
  <c r="T216" i="39"/>
  <c r="AB266" i="39"/>
  <c r="V226" i="39"/>
  <c r="AG216" i="39"/>
  <c r="Y246" i="39"/>
  <c r="AO266" i="39"/>
  <c r="AA216" i="39"/>
  <c r="AQ236" i="39"/>
  <c r="S246" i="39"/>
  <c r="AP256" i="39"/>
  <c r="R266" i="39"/>
  <c r="AR236" i="39"/>
  <c r="T246" i="39"/>
  <c r="AL236" i="39"/>
  <c r="X256" i="39"/>
  <c r="AC226" i="39"/>
  <c r="W226" i="39"/>
  <c r="AP236" i="39"/>
  <c r="R246" i="39"/>
  <c r="AB236" i="39"/>
  <c r="V236" i="39"/>
  <c r="X266" i="39"/>
  <c r="AJ216" i="39"/>
  <c r="AD216" i="39"/>
  <c r="AF226" i="39"/>
  <c r="AC266" i="39"/>
  <c r="W266" i="39"/>
  <c r="AP266" i="39"/>
  <c r="X216" i="39"/>
  <c r="Z266" i="39"/>
  <c r="T236" i="39"/>
  <c r="AD256" i="39"/>
  <c r="AF256" i="39"/>
  <c r="AH66" i="39"/>
  <c r="X66" i="39"/>
  <c r="AC66" i="39"/>
  <c r="W66" i="39"/>
  <c r="AL66" i="39"/>
  <c r="AE66" i="39"/>
  <c r="AB66" i="39"/>
  <c r="AR66" i="39"/>
  <c r="R66" i="39"/>
  <c r="Q166" i="39"/>
  <c r="Y166" i="39"/>
  <c r="AK166" i="39"/>
  <c r="Y216" i="39"/>
  <c r="AO236" i="39"/>
  <c r="Q246" i="39"/>
  <c r="AG266" i="39"/>
  <c r="AA226" i="39"/>
  <c r="AQ246" i="39"/>
  <c r="S256" i="39"/>
  <c r="Z216" i="39"/>
  <c r="U226" i="39"/>
  <c r="AK246" i="39"/>
  <c r="W236" i="39"/>
  <c r="AM256" i="39"/>
  <c r="AP226" i="39"/>
  <c r="R236" i="39"/>
  <c r="AB226" i="39"/>
  <c r="AD236" i="39"/>
  <c r="Y226" i="39"/>
  <c r="AO246" i="39"/>
  <c r="Q256" i="39"/>
  <c r="AQ216" i="39"/>
  <c r="S226" i="39"/>
  <c r="AI246" i="39"/>
  <c r="AP216" i="39"/>
  <c r="R226" i="39"/>
  <c r="AR266" i="39"/>
  <c r="AB256" i="39"/>
  <c r="V256" i="39"/>
  <c r="U256" i="39"/>
  <c r="AM246" i="39"/>
  <c r="AH266" i="39"/>
  <c r="AR256" i="39"/>
  <c r="T266" i="39"/>
  <c r="AL256" i="39"/>
  <c r="AN216" i="39"/>
  <c r="U236" i="39"/>
  <c r="AM226" i="39"/>
  <c r="AP246" i="39"/>
  <c r="R256" i="39"/>
  <c r="AB246" i="39"/>
  <c r="V246" i="39"/>
  <c r="AF216" i="39"/>
  <c r="AK216" i="39"/>
  <c r="W246" i="39"/>
  <c r="AH236" i="39"/>
  <c r="AL226" i="39"/>
  <c r="AJ256" i="39"/>
  <c r="AN256" i="39"/>
  <c r="U66" i="39"/>
  <c r="Z66" i="39"/>
  <c r="AD66" i="39"/>
  <c r="V66" i="39"/>
  <c r="AN66" i="39"/>
  <c r="AI66" i="39"/>
  <c r="AE166" i="39"/>
  <c r="AJ166" i="39"/>
  <c r="AI166" i="39"/>
  <c r="AQ166" i="39"/>
  <c r="AP166" i="39"/>
  <c r="AL166" i="39"/>
  <c r="AH166" i="39"/>
  <c r="AF166" i="39"/>
  <c r="R166" i="39"/>
  <c r="AG166" i="39"/>
  <c r="AO216" i="39"/>
  <c r="Q226" i="39"/>
  <c r="AG246" i="39"/>
  <c r="AQ226" i="39"/>
  <c r="S236" i="39"/>
  <c r="AI256" i="39"/>
  <c r="AH226" i="39"/>
  <c r="AK226" i="39"/>
  <c r="AC256" i="39"/>
  <c r="W216" i="39"/>
  <c r="AM236" i="39"/>
  <c r="AE266" i="39"/>
  <c r="Z246" i="39"/>
  <c r="AJ236" i="39"/>
  <c r="AL246" i="39"/>
  <c r="AO226" i="39"/>
  <c r="Q236" i="39"/>
  <c r="AG256" i="39"/>
  <c r="AI226" i="39"/>
  <c r="AA256" i="39"/>
  <c r="Z236" i="39"/>
  <c r="AB216" i="39"/>
  <c r="AI266" i="39"/>
  <c r="V216" i="39"/>
  <c r="AD266" i="39"/>
  <c r="AN226" i="39"/>
  <c r="AK256" i="39"/>
  <c r="AE256" i="39"/>
  <c r="Z226" i="39"/>
  <c r="AN266" i="39"/>
  <c r="AJ266" i="39"/>
  <c r="U216" i="39"/>
  <c r="AR216" i="39"/>
  <c r="T226" i="39"/>
  <c r="AL216" i="39"/>
  <c r="X236" i="39"/>
  <c r="AE216" i="39"/>
  <c r="AQ266" i="39"/>
  <c r="T76" i="39"/>
  <c r="AC76" i="39"/>
  <c r="AP76" i="39"/>
  <c r="AI76" i="39"/>
  <c r="AN76" i="39"/>
  <c r="U76" i="39"/>
  <c r="AH76" i="39"/>
  <c r="Y76" i="39"/>
  <c r="AF76" i="39"/>
  <c r="AC176" i="39"/>
  <c r="X176" i="39"/>
  <c r="AF176" i="39"/>
  <c r="AI176" i="39"/>
  <c r="AA176" i="39"/>
  <c r="AN276" i="39"/>
  <c r="AM276" i="39"/>
  <c r="AF276" i="39"/>
  <c r="S276" i="39"/>
  <c r="AL276" i="39"/>
  <c r="AO276" i="39"/>
  <c r="AH86" i="39"/>
  <c r="Y86" i="39"/>
  <c r="AL86" i="39"/>
  <c r="AD86" i="39"/>
  <c r="AQ186" i="39"/>
  <c r="AJ186" i="39"/>
  <c r="S186" i="39"/>
  <c r="X186" i="39"/>
  <c r="Y186" i="39"/>
  <c r="AG186" i="39"/>
  <c r="T186" i="39"/>
  <c r="AI186" i="39"/>
  <c r="W286" i="39"/>
  <c r="AB286" i="39"/>
  <c r="Y286" i="39"/>
  <c r="AR286" i="39"/>
  <c r="AO286" i="39"/>
  <c r="S286" i="39"/>
  <c r="AE326" i="39"/>
  <c r="Z336" i="39"/>
  <c r="AF356" i="39"/>
  <c r="AI326" i="39"/>
  <c r="AO326" i="39"/>
  <c r="V316" i="39"/>
  <c r="AR366" i="39"/>
  <c r="T376" i="39"/>
  <c r="AL336" i="39"/>
  <c r="AO356" i="39"/>
  <c r="Q366" i="39"/>
  <c r="AG386" i="39"/>
  <c r="AJ326" i="39"/>
  <c r="W356" i="39"/>
  <c r="AA326" i="39"/>
  <c r="R346" i="39"/>
  <c r="AR356" i="39"/>
  <c r="T366" i="39"/>
  <c r="AK356" i="39"/>
  <c r="Z346" i="39"/>
  <c r="Z366" i="39"/>
  <c r="W346" i="39"/>
  <c r="AL326" i="39"/>
  <c r="X356" i="39"/>
  <c r="AJ386" i="39"/>
  <c r="AK376" i="39"/>
  <c r="AE386" i="39"/>
  <c r="AP326" i="39"/>
  <c r="Z356" i="39"/>
  <c r="V376" i="39"/>
  <c r="AQ326" i="39"/>
  <c r="S336" i="39"/>
  <c r="AB356" i="39"/>
  <c r="AN386" i="39"/>
  <c r="X316" i="39"/>
  <c r="V336" i="39"/>
  <c r="U386" i="39"/>
  <c r="AE356" i="39"/>
  <c r="AM386" i="39"/>
  <c r="AP366" i="39"/>
  <c r="R376" i="39"/>
  <c r="AL346" i="39"/>
  <c r="AI366" i="39"/>
  <c r="AA376" i="39"/>
  <c r="AE336" i="39"/>
  <c r="V386" i="39"/>
  <c r="AB326" i="39"/>
  <c r="AC376" i="39"/>
  <c r="AP316" i="39"/>
  <c r="AH386" i="39"/>
  <c r="AQ376" i="39"/>
  <c r="AQ356" i="39"/>
  <c r="AM356" i="39"/>
  <c r="X386" i="39"/>
  <c r="AL366" i="39"/>
  <c r="AI386" i="39"/>
  <c r="AD376" i="39"/>
  <c r="AP356" i="39"/>
  <c r="AQ366" i="39"/>
  <c r="AH336" i="39"/>
  <c r="S386" i="39"/>
  <c r="AK316" i="39"/>
  <c r="AD316" i="39"/>
  <c r="AN316" i="39"/>
  <c r="W326" i="39"/>
  <c r="AG356" i="39"/>
  <c r="AJ76" i="39"/>
  <c r="AB76" i="39"/>
  <c r="AK76" i="39"/>
  <c r="V76" i="39"/>
  <c r="AD176" i="39"/>
  <c r="AN176" i="39"/>
  <c r="AQ176" i="39"/>
  <c r="AE176" i="39"/>
  <c r="U176" i="39"/>
  <c r="AK176" i="39"/>
  <c r="AB176" i="39"/>
  <c r="Z276" i="39"/>
  <c r="V276" i="39"/>
  <c r="W276" i="39"/>
  <c r="AC276" i="39"/>
  <c r="AI276" i="39"/>
  <c r="Y276" i="39"/>
  <c r="R276" i="39"/>
  <c r="AA276" i="39"/>
  <c r="AQ276" i="39"/>
  <c r="T276" i="39"/>
  <c r="Q276" i="39"/>
  <c r="AE276" i="39"/>
  <c r="U276" i="39"/>
  <c r="AK276" i="39"/>
  <c r="AA86" i="39"/>
  <c r="U86" i="39"/>
  <c r="AE86" i="39"/>
  <c r="AI86" i="39"/>
  <c r="AC86" i="39"/>
  <c r="AM86" i="39"/>
  <c r="T86" i="39"/>
  <c r="AO86" i="39"/>
  <c r="W86" i="39"/>
  <c r="AP186" i="39"/>
  <c r="AD186" i="39"/>
  <c r="AA186" i="39"/>
  <c r="AR186" i="39"/>
  <c r="Q186" i="39"/>
  <c r="AL186" i="39"/>
  <c r="AH186" i="39"/>
  <c r="U186" i="39"/>
  <c r="AI286" i="39"/>
  <c r="AF286" i="39"/>
  <c r="U286" i="39"/>
  <c r="Z286" i="39"/>
  <c r="R286" i="39"/>
  <c r="AJ286" i="39"/>
  <c r="AH286" i="39"/>
  <c r="T286" i="39"/>
  <c r="W336" i="39"/>
  <c r="AC316" i="39"/>
  <c r="X346" i="39"/>
  <c r="X366" i="39"/>
  <c r="AA336" i="39"/>
  <c r="Q316" i="39"/>
  <c r="AD326" i="39"/>
  <c r="T356" i="39"/>
  <c r="AJ376" i="39"/>
  <c r="AJ346" i="39"/>
  <c r="AG366" i="39"/>
  <c r="AH326" i="39"/>
  <c r="V356" i="39"/>
  <c r="AG346" i="39"/>
  <c r="AE366" i="39"/>
  <c r="AI336" i="39"/>
  <c r="X326" i="39"/>
  <c r="AO346" i="39"/>
  <c r="AK366" i="39"/>
  <c r="AB316" i="39"/>
  <c r="Y336" i="39"/>
  <c r="AH376" i="39"/>
  <c r="AH346" i="39"/>
  <c r="AF366" i="39"/>
  <c r="AR336" i="39"/>
  <c r="U356" i="39"/>
  <c r="AK386" i="39"/>
  <c r="AL356" i="39"/>
  <c r="T326" i="39"/>
  <c r="AK346" i="39"/>
  <c r="AH366" i="39"/>
  <c r="AA346" i="39"/>
  <c r="AN346" i="39"/>
  <c r="AJ366" i="39"/>
  <c r="AC356" i="39"/>
  <c r="AO386" i="39"/>
  <c r="Z316" i="39"/>
  <c r="X336" i="39"/>
  <c r="W376" i="39"/>
  <c r="AC336" i="39"/>
  <c r="Z386" i="39"/>
  <c r="AC366" i="39"/>
  <c r="AE376" i="39"/>
  <c r="AL386" i="39"/>
  <c r="R366" i="39"/>
  <c r="Y386" i="39"/>
  <c r="AP346" i="39"/>
  <c r="AH316" i="39"/>
  <c r="S376" i="39"/>
  <c r="AB346" i="39"/>
  <c r="AQ76" i="39"/>
  <c r="Q76" i="39"/>
  <c r="AD76" i="39"/>
  <c r="AM76" i="39"/>
  <c r="AR76" i="39"/>
  <c r="AO76" i="39"/>
  <c r="S76" i="39"/>
  <c r="AL76" i="39"/>
  <c r="AO176" i="39"/>
  <c r="AP176" i="39"/>
  <c r="T176" i="39"/>
  <c r="Y176" i="39"/>
  <c r="AR176" i="39"/>
  <c r="S176" i="39"/>
  <c r="AJ176" i="39"/>
  <c r="Q176" i="39"/>
  <c r="R176" i="39"/>
  <c r="AG176" i="39"/>
  <c r="AH276" i="39"/>
  <c r="AD276" i="39"/>
  <c r="AR276" i="39"/>
  <c r="AB86" i="39"/>
  <c r="AF86" i="39"/>
  <c r="AJ86" i="39"/>
  <c r="Z86" i="39"/>
  <c r="AK86" i="39"/>
  <c r="S86" i="39"/>
  <c r="AE186" i="39"/>
  <c r="AM186" i="39"/>
  <c r="AK186" i="39"/>
  <c r="AB186" i="39"/>
  <c r="V186" i="39"/>
  <c r="AO186" i="39"/>
  <c r="AL286" i="39"/>
  <c r="W316" i="39"/>
  <c r="AM336" i="39"/>
  <c r="U326" i="39"/>
  <c r="AN366" i="39"/>
  <c r="AA316" i="39"/>
  <c r="AQ336" i="39"/>
  <c r="S346" i="39"/>
  <c r="AG316" i="39"/>
  <c r="AF336" i="39"/>
  <c r="AJ356" i="39"/>
  <c r="AB386" i="39"/>
  <c r="AF316" i="39"/>
  <c r="Y376" i="39"/>
  <c r="AF346" i="39"/>
  <c r="AD366" i="39"/>
  <c r="AM376" i="39"/>
  <c r="AQ346" i="39"/>
  <c r="AP336" i="39"/>
  <c r="AF376" i="39"/>
  <c r="AG376" i="39"/>
  <c r="V346" i="39"/>
  <c r="W366" i="39"/>
  <c r="AP386" i="39"/>
  <c r="AE316" i="39"/>
  <c r="U316" i="39"/>
  <c r="T346" i="39"/>
  <c r="U366" i="39"/>
  <c r="AR316" i="39"/>
  <c r="AJ336" i="39"/>
  <c r="R336" i="39"/>
  <c r="AP376" i="39"/>
  <c r="R386" i="39"/>
  <c r="AR326" i="39"/>
  <c r="T316" i="39"/>
  <c r="AA386" i="39"/>
  <c r="Y316" i="39"/>
  <c r="U336" i="39"/>
  <c r="X376" i="39"/>
  <c r="Y346" i="39"/>
  <c r="Y366" i="39"/>
  <c r="U346" i="39"/>
  <c r="V366" i="39"/>
  <c r="R316" i="39"/>
  <c r="R326" i="39"/>
  <c r="Z76" i="39"/>
  <c r="W76" i="39"/>
  <c r="X76" i="39"/>
  <c r="AG76" i="39"/>
  <c r="AE76" i="39"/>
  <c r="R76" i="39"/>
  <c r="AA76" i="39"/>
  <c r="AL176" i="39"/>
  <c r="W176" i="39"/>
  <c r="AH176" i="39"/>
  <c r="V176" i="39"/>
  <c r="AM176" i="39"/>
  <c r="Z176" i="39"/>
  <c r="AJ276" i="39"/>
  <c r="AG276" i="39"/>
  <c r="AP276" i="39"/>
  <c r="AB276" i="39"/>
  <c r="X276" i="39"/>
  <c r="AR86" i="39"/>
  <c r="R86" i="39"/>
  <c r="V86" i="39"/>
  <c r="AP86" i="39"/>
  <c r="AQ86" i="39"/>
  <c r="AG86" i="39"/>
  <c r="X86" i="39"/>
  <c r="AN86" i="39"/>
  <c r="Q86" i="39"/>
  <c r="W186" i="39"/>
  <c r="AN186" i="39"/>
  <c r="AC186" i="39"/>
  <c r="R186" i="39"/>
  <c r="AF186" i="39"/>
  <c r="Z186" i="39"/>
  <c r="AN286" i="39"/>
  <c r="AP286" i="39"/>
  <c r="AM286" i="39"/>
  <c r="AC286" i="39"/>
  <c r="AD286" i="39"/>
  <c r="AQ286" i="39"/>
  <c r="AG286" i="39"/>
  <c r="AE286" i="39"/>
  <c r="X286" i="39"/>
  <c r="AK286" i="39"/>
  <c r="V286" i="39"/>
  <c r="AA286" i="39"/>
  <c r="Q286" i="39"/>
  <c r="AM316" i="39"/>
  <c r="AE346" i="39"/>
  <c r="AK326" i="39"/>
  <c r="V326" i="39"/>
  <c r="AQ316" i="39"/>
  <c r="S326" i="39"/>
  <c r="AI346" i="39"/>
  <c r="Y326" i="39"/>
  <c r="AC346" i="39"/>
  <c r="AB366" i="39"/>
  <c r="AR386" i="39"/>
  <c r="AN326" i="39"/>
  <c r="Q336" i="39"/>
  <c r="Y356" i="39"/>
  <c r="AO376" i="39"/>
  <c r="Q386" i="39"/>
  <c r="S316" i="39"/>
  <c r="AO316" i="39"/>
  <c r="Q326" i="39"/>
  <c r="AL316" i="39"/>
  <c r="AF386" i="39"/>
  <c r="AG336" i="39"/>
  <c r="Q356" i="39"/>
  <c r="AC386" i="39"/>
  <c r="AD356" i="39"/>
  <c r="W386" i="39"/>
  <c r="Z326" i="39"/>
  <c r="R356" i="39"/>
  <c r="AM326" i="39"/>
  <c r="AC326" i="39"/>
  <c r="AN376" i="39"/>
  <c r="AF326" i="39"/>
  <c r="AO366" i="39"/>
  <c r="Q376" i="39"/>
  <c r="AR346" i="39"/>
  <c r="AM366" i="39"/>
  <c r="AA356" i="39"/>
  <c r="AJ316" i="39"/>
  <c r="AI316" i="39"/>
  <c r="AG326" i="39"/>
  <c r="AR376" i="39"/>
  <c r="T386" i="39"/>
  <c r="U376" i="39"/>
  <c r="AH356" i="39"/>
  <c r="AL376" i="39"/>
  <c r="AI356" i="39"/>
  <c r="S356" i="39"/>
  <c r="AD346" i="39"/>
  <c r="Z376" i="39"/>
  <c r="AD336" i="39"/>
  <c r="AK336" i="39"/>
  <c r="AB376" i="39"/>
  <c r="AD386" i="39"/>
  <c r="AO336" i="39"/>
  <c r="AQ386" i="39"/>
  <c r="T336" i="39"/>
  <c r="AI376" i="39"/>
  <c r="Q346" i="39"/>
  <c r="AA366" i="39"/>
  <c r="S366" i="39"/>
  <c r="AM346" i="39"/>
  <c r="AN336" i="39"/>
  <c r="AN356" i="39"/>
  <c r="AB336" i="39"/>
  <c r="AB426" i="39"/>
  <c r="AR446" i="39"/>
  <c r="T456" i="39"/>
  <c r="AJ476" i="39"/>
  <c r="AN426" i="39"/>
  <c r="AF466" i="39"/>
  <c r="AR496" i="39"/>
  <c r="Q416" i="39"/>
  <c r="AG436" i="39"/>
  <c r="Y466" i="39"/>
  <c r="AO486" i="39"/>
  <c r="Q496" i="39"/>
  <c r="X426" i="39"/>
  <c r="AN456" i="39"/>
  <c r="AB496" i="39"/>
  <c r="AN506" i="39"/>
  <c r="U436" i="39"/>
  <c r="AK456" i="39"/>
  <c r="AC486" i="39"/>
  <c r="AQ456" i="39"/>
  <c r="S466" i="39"/>
  <c r="AL416" i="39"/>
  <c r="V476" i="39"/>
  <c r="AE446" i="39"/>
  <c r="AH466" i="39"/>
  <c r="W486" i="39"/>
  <c r="AF416" i="39"/>
  <c r="X456" i="39"/>
  <c r="AJ486" i="39"/>
  <c r="AB506" i="39"/>
  <c r="Y436" i="39"/>
  <c r="AO456" i="39"/>
  <c r="Q466" i="39"/>
  <c r="AG486" i="39"/>
  <c r="AQ446" i="39"/>
  <c r="S456" i="39"/>
  <c r="AA506" i="39"/>
  <c r="V466" i="39"/>
  <c r="AE506" i="39"/>
  <c r="AP416" i="39"/>
  <c r="R426" i="39"/>
  <c r="W446" i="39"/>
  <c r="AR476" i="39"/>
  <c r="U466" i="39"/>
  <c r="AI456" i="39"/>
  <c r="AD456" i="39"/>
  <c r="W416" i="39"/>
  <c r="AH456" i="39"/>
  <c r="AF506" i="39"/>
  <c r="AC416" i="39"/>
  <c r="AA416" i="39"/>
  <c r="V416" i="39"/>
  <c r="AH506" i="39"/>
  <c r="AP466" i="39"/>
  <c r="U486" i="39"/>
  <c r="R486" i="39"/>
  <c r="X466" i="39"/>
  <c r="AC476" i="39"/>
  <c r="AI496" i="39"/>
  <c r="AD416" i="39"/>
  <c r="W496" i="39"/>
  <c r="AP426" i="39"/>
  <c r="AK506" i="39"/>
  <c r="AQ476" i="39"/>
  <c r="W426" i="39"/>
  <c r="AH436" i="39"/>
  <c r="AH96" i="39"/>
  <c r="AE96" i="39"/>
  <c r="AJ96" i="39"/>
  <c r="U96" i="39"/>
  <c r="AL96" i="39"/>
  <c r="AI96" i="39"/>
  <c r="AN96" i="39"/>
  <c r="AC96" i="39"/>
  <c r="Q96" i="39"/>
  <c r="AL196" i="39"/>
  <c r="W196" i="39"/>
  <c r="Q196" i="39"/>
  <c r="U196" i="39"/>
  <c r="AN196" i="39"/>
  <c r="AG196" i="39"/>
  <c r="Z196" i="39"/>
  <c r="X196" i="39"/>
  <c r="AK196" i="39"/>
  <c r="AD196" i="39"/>
  <c r="AI296" i="39"/>
  <c r="Y296" i="39"/>
  <c r="AA296" i="39"/>
  <c r="AQ296" i="39"/>
  <c r="T296" i="39"/>
  <c r="Q296" i="39"/>
  <c r="AO296" i="39"/>
  <c r="AC396" i="39"/>
  <c r="S396" i="39"/>
  <c r="AP396" i="39"/>
  <c r="U396" i="39"/>
  <c r="Y396" i="39"/>
  <c r="AF396" i="39"/>
  <c r="Q396" i="39"/>
  <c r="AO396" i="39"/>
  <c r="AM396" i="39"/>
  <c r="V396" i="39"/>
  <c r="AR106" i="39"/>
  <c r="AJ106" i="39"/>
  <c r="AK106" i="39"/>
  <c r="AE106" i="39"/>
  <c r="U206" i="39"/>
  <c r="AO206" i="39"/>
  <c r="AH206" i="39"/>
  <c r="S206" i="39"/>
  <c r="AP206" i="39"/>
  <c r="AQ206" i="39"/>
  <c r="Y206" i="39"/>
  <c r="R206" i="39"/>
  <c r="X206" i="39"/>
  <c r="W206" i="39"/>
  <c r="AF206" i="39"/>
  <c r="AR206" i="39"/>
  <c r="Y306" i="39"/>
  <c r="T306" i="39"/>
  <c r="Z306" i="39"/>
  <c r="S306" i="39"/>
  <c r="R306" i="39"/>
  <c r="AI306" i="39"/>
  <c r="AR306" i="39"/>
  <c r="AI406" i="39"/>
  <c r="AL406" i="39"/>
  <c r="AB406" i="39"/>
  <c r="S406" i="39"/>
  <c r="Q406" i="39"/>
  <c r="AN406" i="39"/>
  <c r="AR426" i="39"/>
  <c r="T436" i="39"/>
  <c r="AJ456" i="39"/>
  <c r="AB486" i="39"/>
  <c r="AN436" i="39"/>
  <c r="AB476" i="39"/>
  <c r="AG416" i="39"/>
  <c r="Y446" i="39"/>
  <c r="AO466" i="39"/>
  <c r="Q476" i="39"/>
  <c r="AG496" i="39"/>
  <c r="X436" i="39"/>
  <c r="AJ466" i="39"/>
  <c r="U416" i="39"/>
  <c r="AK436" i="39"/>
  <c r="AC466" i="39"/>
  <c r="U496" i="39"/>
  <c r="AQ416" i="39"/>
  <c r="S426" i="39"/>
  <c r="AA476" i="39"/>
  <c r="V436" i="39"/>
  <c r="AD486" i="39"/>
  <c r="W476" i="39"/>
  <c r="Z496" i="39"/>
  <c r="AF426" i="39"/>
  <c r="AR456" i="39"/>
  <c r="T466" i="39"/>
  <c r="AF496" i="39"/>
  <c r="AR506" i="39"/>
  <c r="Y416" i="39"/>
  <c r="AO436" i="39"/>
  <c r="Q446" i="39"/>
  <c r="AG466" i="39"/>
  <c r="Y496" i="39"/>
  <c r="S416" i="39"/>
  <c r="AA466" i="39"/>
  <c r="V426" i="39"/>
  <c r="AD476" i="39"/>
  <c r="AE426" i="39"/>
  <c r="AH446" i="39"/>
  <c r="AK486" i="39"/>
  <c r="AA486" i="39"/>
  <c r="V486" i="39"/>
  <c r="AM466" i="39"/>
  <c r="AN486" i="39"/>
  <c r="U446" i="39"/>
  <c r="AQ436" i="39"/>
  <c r="S446" i="39"/>
  <c r="AL436" i="39"/>
  <c r="Z456" i="39"/>
  <c r="AH416" i="39"/>
  <c r="AM446" i="39"/>
  <c r="Z466" i="39"/>
  <c r="AC456" i="39"/>
  <c r="V456" i="39"/>
  <c r="AM456" i="39"/>
  <c r="AH426" i="39"/>
  <c r="U506" i="39"/>
  <c r="AI416" i="39"/>
  <c r="V446" i="39"/>
  <c r="AP456" i="39"/>
  <c r="AE416" i="39"/>
  <c r="Z486" i="39"/>
  <c r="AP486" i="39"/>
  <c r="X476" i="39"/>
  <c r="AI426" i="39"/>
  <c r="AD506" i="39"/>
  <c r="AE456" i="39"/>
  <c r="AH496" i="39"/>
  <c r="AE436" i="39"/>
  <c r="Z426" i="39"/>
  <c r="AE476" i="39"/>
  <c r="AK96" i="39"/>
  <c r="W96" i="39"/>
  <c r="AQ96" i="39"/>
  <c r="AF96" i="39"/>
  <c r="AQ196" i="39"/>
  <c r="Y196" i="39"/>
  <c r="R196" i="39"/>
  <c r="S196" i="39"/>
  <c r="R296" i="39"/>
  <c r="AN296" i="39"/>
  <c r="X296" i="39"/>
  <c r="Z296" i="39"/>
  <c r="AH296" i="39"/>
  <c r="U296" i="39"/>
  <c r="AB396" i="39"/>
  <c r="AD396" i="39"/>
  <c r="AN396" i="39"/>
  <c r="AG396" i="39"/>
  <c r="W396" i="39"/>
  <c r="AE396" i="39"/>
  <c r="AG106" i="39"/>
  <c r="AO106" i="39"/>
  <c r="AN106" i="39"/>
  <c r="AA106" i="39"/>
  <c r="V106" i="39"/>
  <c r="Y106" i="39"/>
  <c r="AI106" i="39"/>
  <c r="AK206" i="39"/>
  <c r="AD206" i="39"/>
  <c r="AI206" i="39"/>
  <c r="AL206" i="39"/>
  <c r="AC206" i="39"/>
  <c r="AM206" i="39"/>
  <c r="AL306" i="39"/>
  <c r="AD306" i="39"/>
  <c r="AG306" i="39"/>
  <c r="AE306" i="39"/>
  <c r="V306" i="39"/>
  <c r="AF306" i="39"/>
  <c r="Q306" i="39"/>
  <c r="AP306" i="39"/>
  <c r="AJ306" i="39"/>
  <c r="AC306" i="39"/>
  <c r="AG406" i="39"/>
  <c r="AO406" i="39"/>
  <c r="AJ406" i="39"/>
  <c r="AR406" i="39"/>
  <c r="AK406" i="39"/>
  <c r="T416" i="39"/>
  <c r="AJ436" i="39"/>
  <c r="AB466" i="39"/>
  <c r="AR486" i="39"/>
  <c r="T496" i="39"/>
  <c r="X416" i="39"/>
  <c r="AJ446" i="39"/>
  <c r="X486" i="39"/>
  <c r="T506" i="39"/>
  <c r="Y426" i="39"/>
  <c r="AO446" i="39"/>
  <c r="Q456" i="39"/>
  <c r="AG476" i="39"/>
  <c r="Y506" i="39"/>
  <c r="AR436" i="39"/>
  <c r="T446" i="39"/>
  <c r="AF476" i="39"/>
  <c r="AK416" i="39"/>
  <c r="AC446" i="39"/>
  <c r="U476" i="39"/>
  <c r="AK496" i="39"/>
  <c r="AA436" i="39"/>
  <c r="AI486" i="39"/>
  <c r="AD446" i="39"/>
  <c r="AL496" i="39"/>
  <c r="AM496" i="39"/>
  <c r="Z416" i="39"/>
  <c r="AB436" i="39"/>
  <c r="AN466" i="39"/>
  <c r="AO416" i="39"/>
  <c r="Q426" i="39"/>
  <c r="AG446" i="39"/>
  <c r="Y476" i="39"/>
  <c r="AO496" i="39"/>
  <c r="Q506" i="39"/>
  <c r="AA426" i="39"/>
  <c r="AI476" i="39"/>
  <c r="AD436" i="39"/>
  <c r="AL486" i="39"/>
  <c r="W456" i="39"/>
  <c r="Z476" i="39"/>
  <c r="AF446" i="39"/>
  <c r="AQ506" i="39"/>
  <c r="AL506" i="39"/>
  <c r="AH486" i="39"/>
  <c r="AN416" i="39"/>
  <c r="AK466" i="39"/>
  <c r="AI466" i="39"/>
  <c r="AD466" i="39"/>
  <c r="AE486" i="39"/>
  <c r="R476" i="39"/>
  <c r="W506" i="39"/>
  <c r="AF436" i="39"/>
  <c r="AI506" i="39"/>
  <c r="AN496" i="39"/>
  <c r="U426" i="39"/>
  <c r="AA446" i="39"/>
  <c r="AL466" i="39"/>
  <c r="R436" i="39"/>
  <c r="W466" i="39"/>
  <c r="Z506" i="39"/>
  <c r="S486" i="39"/>
  <c r="AL476" i="39"/>
  <c r="Z446" i="39"/>
  <c r="AM486" i="39"/>
  <c r="R496" i="39"/>
  <c r="AH476" i="39"/>
  <c r="R456" i="39"/>
  <c r="R416" i="39"/>
  <c r="Y96" i="39"/>
  <c r="AO96" i="39"/>
  <c r="Z96" i="39"/>
  <c r="AM96" i="39"/>
  <c r="AB96" i="39"/>
  <c r="AD96" i="39"/>
  <c r="AG96" i="39"/>
  <c r="AF196" i="39"/>
  <c r="AR196" i="39"/>
  <c r="AE196" i="39"/>
  <c r="AB196" i="39"/>
  <c r="AC196" i="39"/>
  <c r="V196" i="39"/>
  <c r="AJ196" i="39"/>
  <c r="AB296" i="39"/>
  <c r="V296" i="39"/>
  <c r="AD296" i="39"/>
  <c r="S296" i="39"/>
  <c r="AE296" i="39"/>
  <c r="AR296" i="39"/>
  <c r="AP296" i="39"/>
  <c r="AQ396" i="39"/>
  <c r="R396" i="39"/>
  <c r="AK396" i="39"/>
  <c r="AH396" i="39"/>
  <c r="AI396" i="39"/>
  <c r="T396" i="39"/>
  <c r="Z396" i="39"/>
  <c r="Z106" i="39"/>
  <c r="AM106" i="39"/>
  <c r="R106" i="39"/>
  <c r="Q106" i="39"/>
  <c r="AQ106" i="39"/>
  <c r="AL106" i="39"/>
  <c r="X106" i="39"/>
  <c r="AJ206" i="39"/>
  <c r="T206" i="39"/>
  <c r="Q206" i="39"/>
  <c r="AN206" i="39"/>
  <c r="U306" i="39"/>
  <c r="AQ306" i="39"/>
  <c r="AB306" i="39"/>
  <c r="AM306" i="39"/>
  <c r="AH306" i="39"/>
  <c r="AA306" i="39"/>
  <c r="X406" i="39"/>
  <c r="Y406" i="39"/>
  <c r="T406" i="39"/>
  <c r="AM406" i="39"/>
  <c r="R406" i="39"/>
  <c r="AF406" i="39"/>
  <c r="AC406" i="39"/>
  <c r="AD406" i="39"/>
  <c r="Z406" i="39"/>
  <c r="W406" i="39"/>
  <c r="AQ406" i="39"/>
  <c r="AE406" i="39"/>
  <c r="AJ416" i="39"/>
  <c r="AB446" i="39"/>
  <c r="AR466" i="39"/>
  <c r="T476" i="39"/>
  <c r="AJ496" i="39"/>
  <c r="AR416" i="39"/>
  <c r="T426" i="39"/>
  <c r="AF456" i="39"/>
  <c r="X496" i="39"/>
  <c r="AJ506" i="39"/>
  <c r="AO426" i="39"/>
  <c r="Q436" i="39"/>
  <c r="AG456" i="39"/>
  <c r="Y486" i="39"/>
  <c r="AO506" i="39"/>
  <c r="AB416" i="39"/>
  <c r="AN446" i="39"/>
  <c r="AF486" i="39"/>
  <c r="X506" i="39"/>
  <c r="AC426" i="39"/>
  <c r="U456" i="39"/>
  <c r="AK476" i="39"/>
  <c r="AC506" i="39"/>
  <c r="AI446" i="39"/>
  <c r="AQ496" i="39"/>
  <c r="S506" i="39"/>
  <c r="AL456" i="39"/>
  <c r="AM416" i="39"/>
  <c r="AP436" i="39"/>
  <c r="R446" i="39"/>
  <c r="AM426" i="39"/>
  <c r="X446" i="39"/>
  <c r="AN476" i="39"/>
  <c r="AG426" i="39"/>
  <c r="Y456" i="39"/>
  <c r="AO476" i="39"/>
  <c r="Q486" i="39"/>
  <c r="AG506" i="39"/>
  <c r="AI436" i="39"/>
  <c r="AQ486" i="39"/>
  <c r="S496" i="39"/>
  <c r="AL446" i="39"/>
  <c r="V506" i="39"/>
  <c r="AM476" i="39"/>
  <c r="AP496" i="39"/>
  <c r="R506" i="39"/>
  <c r="AE496" i="39"/>
  <c r="T486" i="39"/>
  <c r="AC436" i="39"/>
  <c r="AQ426" i="39"/>
  <c r="S436" i="39"/>
  <c r="AL426" i="39"/>
  <c r="AE466" i="39"/>
  <c r="Z436" i="39"/>
  <c r="AP506" i="39"/>
  <c r="AB456" i="39"/>
  <c r="AC496" i="39"/>
  <c r="AA496" i="39"/>
  <c r="V496" i="39"/>
  <c r="W436" i="39"/>
  <c r="AM506" i="39"/>
  <c r="AP446" i="39"/>
  <c r="AA456" i="39"/>
  <c r="AP476" i="39"/>
  <c r="AJ426" i="39"/>
  <c r="AK446" i="39"/>
  <c r="AQ466" i="39"/>
  <c r="S476" i="39"/>
  <c r="AD496" i="39"/>
  <c r="AM436" i="39"/>
  <c r="R466" i="39"/>
  <c r="AK426" i="39"/>
  <c r="AD426" i="39"/>
  <c r="R96" i="39"/>
  <c r="T96" i="39"/>
  <c r="V96" i="39"/>
  <c r="S96" i="39"/>
  <c r="X96" i="39"/>
  <c r="AP96" i="39"/>
  <c r="AR96" i="39"/>
  <c r="AA96" i="39"/>
  <c r="T196" i="39"/>
  <c r="AM196" i="39"/>
  <c r="AO196" i="39"/>
  <c r="AH196" i="39"/>
  <c r="AI196" i="39"/>
  <c r="AP196" i="39"/>
  <c r="AA196" i="39"/>
  <c r="W296" i="39"/>
  <c r="AC296" i="39"/>
  <c r="AM296" i="39"/>
  <c r="AF296" i="39"/>
  <c r="AK296" i="39"/>
  <c r="AJ296" i="39"/>
  <c r="AG296" i="39"/>
  <c r="AL296" i="39"/>
  <c r="AJ396" i="39"/>
  <c r="X396" i="39"/>
  <c r="AL396" i="39"/>
  <c r="AA396" i="39"/>
  <c r="AR396" i="39"/>
  <c r="AP106" i="39"/>
  <c r="AB106" i="39"/>
  <c r="U106" i="39"/>
  <c r="AD106" i="39"/>
  <c r="AF106" i="39"/>
  <c r="AC106" i="39"/>
  <c r="AH106" i="39"/>
  <c r="T106" i="39"/>
  <c r="W106" i="39"/>
  <c r="S106" i="39"/>
  <c r="AG206" i="39"/>
  <c r="Z206" i="39"/>
  <c r="AA206" i="39"/>
  <c r="AE206" i="39"/>
  <c r="AB206" i="39"/>
  <c r="V206" i="39"/>
  <c r="AO306" i="39"/>
  <c r="W306" i="39"/>
  <c r="AK306" i="39"/>
  <c r="X306" i="39"/>
  <c r="AN306" i="39"/>
  <c r="AP406" i="39"/>
  <c r="U406" i="39"/>
  <c r="AA406" i="39"/>
  <c r="AH406" i="39"/>
  <c r="V406" i="39"/>
  <c r="AJ526" i="39"/>
  <c r="AN526" i="39"/>
  <c r="U536" i="39"/>
  <c r="AQ536" i="39"/>
  <c r="S546" i="39"/>
  <c r="S556" i="39"/>
  <c r="AI576" i="39"/>
  <c r="AA606" i="39"/>
  <c r="AL536" i="39"/>
  <c r="AF576" i="39"/>
  <c r="X606" i="39"/>
  <c r="AE526" i="39"/>
  <c r="AG596" i="39"/>
  <c r="AP576" i="39"/>
  <c r="R586" i="39"/>
  <c r="AB526" i="39"/>
  <c r="AG526" i="39"/>
  <c r="AA546" i="39"/>
  <c r="W556" i="39"/>
  <c r="AM576" i="39"/>
  <c r="AE606" i="39"/>
  <c r="V546" i="39"/>
  <c r="T556" i="39"/>
  <c r="AJ576" i="39"/>
  <c r="AB606" i="39"/>
  <c r="AO556" i="39"/>
  <c r="Q566" i="39"/>
  <c r="Z586" i="39"/>
  <c r="U586" i="39"/>
  <c r="AE576" i="39"/>
  <c r="AD536" i="39"/>
  <c r="AR596" i="39"/>
  <c r="T606" i="39"/>
  <c r="X536" i="39"/>
  <c r="AC536" i="39"/>
  <c r="AI566" i="39"/>
  <c r="AL516" i="39"/>
  <c r="X596" i="39"/>
  <c r="AG576" i="39"/>
  <c r="AE536" i="39"/>
  <c r="AK566" i="39"/>
  <c r="AD596" i="39"/>
  <c r="AD606" i="39"/>
  <c r="U546" i="39"/>
  <c r="AG536" i="39"/>
  <c r="AP546" i="39"/>
  <c r="AE556" i="39"/>
  <c r="AM606" i="39"/>
  <c r="AR576" i="39"/>
  <c r="T586" i="39"/>
  <c r="AE546" i="39"/>
  <c r="Y556" i="39"/>
  <c r="Z516" i="39"/>
  <c r="AP586" i="39"/>
  <c r="R596" i="39"/>
  <c r="AC576" i="39"/>
  <c r="AD576" i="39"/>
  <c r="AK596" i="39"/>
  <c r="AE516" i="39"/>
  <c r="AN516" i="39"/>
  <c r="AN596" i="39"/>
  <c r="Q596" i="39"/>
  <c r="AL606" i="39"/>
  <c r="V576" i="39"/>
  <c r="AL596" i="39"/>
  <c r="AA626" i="39"/>
  <c r="AN626" i="39"/>
  <c r="Y626" i="39"/>
  <c r="Q656" i="39"/>
  <c r="AG676" i="39"/>
  <c r="Y706" i="39"/>
  <c r="V666" i="39"/>
  <c r="AL686" i="39"/>
  <c r="W616" i="39"/>
  <c r="AM636" i="39"/>
  <c r="T616" i="39"/>
  <c r="AJ636" i="39"/>
  <c r="AO636" i="39"/>
  <c r="AK656" i="39"/>
  <c r="AC686" i="39"/>
  <c r="R646" i="39"/>
  <c r="Z666" i="39"/>
  <c r="AP686" i="39"/>
  <c r="R696" i="39"/>
  <c r="AE696" i="39"/>
  <c r="AR636" i="39"/>
  <c r="T646" i="39"/>
  <c r="AC676" i="39"/>
  <c r="AP626" i="39"/>
  <c r="R636" i="39"/>
  <c r="Z656" i="39"/>
  <c r="AH706" i="39"/>
  <c r="AK626" i="39"/>
  <c r="W656" i="39"/>
  <c r="AM686" i="39"/>
  <c r="AF686" i="39"/>
  <c r="AO676" i="39"/>
  <c r="Q686" i="39"/>
  <c r="AP636" i="39"/>
  <c r="AL656" i="39"/>
  <c r="AE676" i="39"/>
  <c r="V626" i="39"/>
  <c r="X706" i="39"/>
  <c r="AK636" i="39"/>
  <c r="AQ706" i="39"/>
  <c r="AB696" i="39"/>
  <c r="AA616" i="39"/>
  <c r="AG616" i="39"/>
  <c r="AO696" i="39"/>
  <c r="Q706" i="39"/>
  <c r="AR616" i="39"/>
  <c r="T626" i="39"/>
  <c r="AC696" i="39"/>
  <c r="Z676" i="39"/>
  <c r="W666" i="39"/>
  <c r="AM696" i="39"/>
  <c r="AL626" i="39"/>
  <c r="X656" i="39"/>
  <c r="AF706" i="39"/>
  <c r="U646" i="39"/>
  <c r="AB666" i="39"/>
  <c r="AB656" i="39"/>
  <c r="AN706" i="39"/>
  <c r="AA676" i="39"/>
  <c r="AR676" i="39"/>
  <c r="AO646" i="39"/>
  <c r="AQ666" i="39"/>
  <c r="AK616" i="39"/>
  <c r="S706" i="39"/>
  <c r="T696" i="39"/>
  <c r="AI696" i="39"/>
  <c r="AB686" i="39"/>
  <c r="AB536" i="39"/>
  <c r="AF536" i="39"/>
  <c r="U516" i="39"/>
  <c r="AK536" i="39"/>
  <c r="AI556" i="39"/>
  <c r="AA586" i="39"/>
  <c r="AQ606" i="39"/>
  <c r="AQ546" i="39"/>
  <c r="AF556" i="39"/>
  <c r="X586" i="39"/>
  <c r="AN606" i="39"/>
  <c r="AR546" i="39"/>
  <c r="AG556" i="39"/>
  <c r="AO606" i="39"/>
  <c r="AP516" i="39"/>
  <c r="R526" i="39"/>
  <c r="Z596" i="39"/>
  <c r="AR526" i="39"/>
  <c r="T536" i="39"/>
  <c r="Y536" i="39"/>
  <c r="AM556" i="39"/>
  <c r="AE586" i="39"/>
  <c r="AJ556" i="39"/>
  <c r="AB586" i="39"/>
  <c r="AR606" i="39"/>
  <c r="Y576" i="39"/>
  <c r="AH526" i="39"/>
  <c r="AH596" i="39"/>
  <c r="AK606" i="39"/>
  <c r="AG516" i="39"/>
  <c r="S516" i="39"/>
  <c r="AM586" i="39"/>
  <c r="AR556" i="39"/>
  <c r="T566" i="39"/>
  <c r="R546" i="39"/>
  <c r="R556" i="39"/>
  <c r="AC596" i="39"/>
  <c r="V566" i="39"/>
  <c r="AK546" i="39"/>
  <c r="AQ576" i="39"/>
  <c r="S586" i="39"/>
  <c r="AD546" i="39"/>
  <c r="X556" i="39"/>
  <c r="AF606" i="39"/>
  <c r="AM536" i="39"/>
  <c r="Y606" i="39"/>
  <c r="U606" i="39"/>
  <c r="AC586" i="39"/>
  <c r="AK576" i="39"/>
  <c r="AO546" i="39"/>
  <c r="AM566" i="39"/>
  <c r="V526" i="39"/>
  <c r="AB596" i="39"/>
  <c r="AO576" i="39"/>
  <c r="Q586" i="39"/>
  <c r="AH536" i="39"/>
  <c r="V606" i="39"/>
  <c r="V596" i="39"/>
  <c r="AA536" i="39"/>
  <c r="AA576" i="39"/>
  <c r="R606" i="39"/>
  <c r="V586" i="39"/>
  <c r="AN546" i="39"/>
  <c r="AC606" i="39"/>
  <c r="AK556" i="39"/>
  <c r="R536" i="39"/>
  <c r="AL556" i="39"/>
  <c r="AQ626" i="39"/>
  <c r="S636" i="39"/>
  <c r="AF636" i="39"/>
  <c r="AG636" i="39"/>
  <c r="AG656" i="39"/>
  <c r="Y686" i="39"/>
  <c r="AO706" i="39"/>
  <c r="AH646" i="39"/>
  <c r="AL666" i="39"/>
  <c r="AD696" i="39"/>
  <c r="AM616" i="39"/>
  <c r="AJ616" i="39"/>
  <c r="AB646" i="39"/>
  <c r="V646" i="39"/>
  <c r="AC666" i="39"/>
  <c r="U696" i="39"/>
  <c r="R616" i="39"/>
  <c r="AM646" i="39"/>
  <c r="AP666" i="39"/>
  <c r="R676" i="39"/>
  <c r="AH696" i="39"/>
  <c r="AC636" i="39"/>
  <c r="AE656" i="39"/>
  <c r="AM706" i="39"/>
  <c r="AK686" i="39"/>
  <c r="AC646" i="39"/>
  <c r="AH666" i="39"/>
  <c r="W676" i="39"/>
  <c r="AE706" i="39"/>
  <c r="AD616" i="39"/>
  <c r="AN696" i="39"/>
  <c r="AN616" i="39"/>
  <c r="Y696" i="39"/>
  <c r="V676" i="39"/>
  <c r="W696" i="39"/>
  <c r="X666" i="39"/>
  <c r="AA656" i="39"/>
  <c r="AB706" i="39"/>
  <c r="AJ696" i="39"/>
  <c r="AI626" i="39"/>
  <c r="AH626" i="39"/>
  <c r="V656" i="39"/>
  <c r="Y646" i="39"/>
  <c r="AN666" i="39"/>
  <c r="W626" i="39"/>
  <c r="AB636" i="39"/>
  <c r="Y636" i="39"/>
  <c r="AC656" i="39"/>
  <c r="AK706" i="39"/>
  <c r="AH686" i="39"/>
  <c r="Z646" i="39"/>
  <c r="AF666" i="39"/>
  <c r="AQ656" i="39"/>
  <c r="S666" i="39"/>
  <c r="V636" i="39"/>
  <c r="AR706" i="39"/>
  <c r="W646" i="39"/>
  <c r="AD666" i="39"/>
  <c r="W706" i="39"/>
  <c r="AF696" i="39"/>
  <c r="AD636" i="39"/>
  <c r="AA706" i="39"/>
  <c r="T686" i="39"/>
  <c r="AI676" i="39"/>
  <c r="AJ666" i="39"/>
  <c r="AR666" i="39"/>
  <c r="AB516" i="39"/>
  <c r="AR536" i="39"/>
  <c r="T546" i="39"/>
  <c r="AF516" i="39"/>
  <c r="X546" i="39"/>
  <c r="AK516" i="39"/>
  <c r="AC546" i="39"/>
  <c r="AA516" i="39"/>
  <c r="AA566" i="39"/>
  <c r="AQ586" i="39"/>
  <c r="S596" i="39"/>
  <c r="V516" i="39"/>
  <c r="X566" i="39"/>
  <c r="AN586" i="39"/>
  <c r="AO566" i="39"/>
  <c r="Q576" i="39"/>
  <c r="AH546" i="39"/>
  <c r="Z556" i="39"/>
  <c r="AH606" i="39"/>
  <c r="T516" i="39"/>
  <c r="AJ536" i="39"/>
  <c r="Y516" i="39"/>
  <c r="AO536" i="39"/>
  <c r="Q546" i="39"/>
  <c r="AI516" i="39"/>
  <c r="AE566" i="39"/>
  <c r="W596" i="39"/>
  <c r="AD516" i="39"/>
  <c r="AB566" i="39"/>
  <c r="AR586" i="39"/>
  <c r="T596" i="39"/>
  <c r="AG586" i="39"/>
  <c r="AH556" i="39"/>
  <c r="AP606" i="39"/>
  <c r="AF526" i="39"/>
  <c r="AO526" i="39"/>
  <c r="Q536" i="39"/>
  <c r="AI536" i="39"/>
  <c r="W606" i="39"/>
  <c r="AB576" i="39"/>
  <c r="AG566" i="39"/>
  <c r="AH576" i="39"/>
  <c r="R516" i="39"/>
  <c r="AL586" i="39"/>
  <c r="AQ516" i="39"/>
  <c r="S526" i="39"/>
  <c r="AA596" i="39"/>
  <c r="AF566" i="39"/>
  <c r="AP556" i="39"/>
  <c r="R566" i="39"/>
  <c r="Z526" i="39"/>
  <c r="AC566" i="39"/>
  <c r="AD566" i="39"/>
  <c r="AQ556" i="39"/>
  <c r="S566" i="39"/>
  <c r="X516" i="39"/>
  <c r="Q516" i="39"/>
  <c r="W586" i="39"/>
  <c r="AL546" i="39"/>
  <c r="AB556" i="39"/>
  <c r="AJ606" i="39"/>
  <c r="AG606" i="39"/>
  <c r="U596" i="39"/>
  <c r="AP526" i="39"/>
  <c r="AH516" i="39"/>
  <c r="AK526" i="39"/>
  <c r="AQ596" i="39"/>
  <c r="S606" i="39"/>
  <c r="W516" i="39"/>
  <c r="Y566" i="39"/>
  <c r="AO586" i="39"/>
  <c r="AL576" i="39"/>
  <c r="AM526" i="39"/>
  <c r="U556" i="39"/>
  <c r="V556" i="39"/>
  <c r="AD586" i="39"/>
  <c r="S616" i="39"/>
  <c r="AI636" i="39"/>
  <c r="AF616" i="39"/>
  <c r="X646" i="39"/>
  <c r="Q646" i="39"/>
  <c r="Y666" i="39"/>
  <c r="AO686" i="39"/>
  <c r="Q696" i="39"/>
  <c r="AP616" i="39"/>
  <c r="R626" i="39"/>
  <c r="AD676" i="39"/>
  <c r="V706" i="39"/>
  <c r="AE626" i="39"/>
  <c r="AB626" i="39"/>
  <c r="AR646" i="39"/>
  <c r="Y616" i="39"/>
  <c r="AQ646" i="39"/>
  <c r="U676" i="39"/>
  <c r="AK696" i="39"/>
  <c r="Z626" i="39"/>
  <c r="R656" i="39"/>
  <c r="AH676" i="39"/>
  <c r="Z706" i="39"/>
  <c r="AI646" i="39"/>
  <c r="AM666" i="39"/>
  <c r="AE616" i="39"/>
  <c r="AB616" i="39"/>
  <c r="AO616" i="39"/>
  <c r="Q626" i="39"/>
  <c r="U706" i="39"/>
  <c r="AP676" i="39"/>
  <c r="R686" i="39"/>
  <c r="AN656" i="39"/>
  <c r="AQ616" i="39"/>
  <c r="S626" i="39"/>
  <c r="X636" i="39"/>
  <c r="AO626" i="39"/>
  <c r="Q636" i="39"/>
  <c r="Y656" i="39"/>
  <c r="AG706" i="39"/>
  <c r="AD686" i="39"/>
  <c r="AF676" i="39"/>
  <c r="AI656" i="39"/>
  <c r="AQ676" i="39"/>
  <c r="S686" i="39"/>
  <c r="AD626" i="39"/>
  <c r="T656" i="39"/>
  <c r="AB676" i="39"/>
  <c r="Q666" i="39"/>
  <c r="AF656" i="39"/>
  <c r="AE636" i="39"/>
  <c r="AJ646" i="39"/>
  <c r="AG646" i="39"/>
  <c r="AK666" i="39"/>
  <c r="AH616" i="39"/>
  <c r="AP696" i="39"/>
  <c r="R706" i="39"/>
  <c r="AC616" i="39"/>
  <c r="AN676" i="39"/>
  <c r="S646" i="39"/>
  <c r="AA666" i="39"/>
  <c r="AI686" i="39"/>
  <c r="AJ656" i="39"/>
  <c r="AJ686" i="39"/>
  <c r="X616" i="39"/>
  <c r="AF626" i="39"/>
  <c r="AO656" i="39"/>
  <c r="AL676" i="39"/>
  <c r="V696" i="39"/>
  <c r="X686" i="39"/>
  <c r="AC626" i="39"/>
  <c r="S656" i="39"/>
  <c r="S676" i="39"/>
  <c r="AQ696" i="39"/>
  <c r="U616" i="39"/>
  <c r="AR696" i="39"/>
  <c r="T676" i="39"/>
  <c r="AR656" i="39"/>
  <c r="AR516" i="39"/>
  <c r="T526" i="39"/>
  <c r="AJ546" i="39"/>
  <c r="X526" i="39"/>
  <c r="AC526" i="39"/>
  <c r="AI526" i="39"/>
  <c r="AQ566" i="39"/>
  <c r="S576" i="39"/>
  <c r="AI596" i="39"/>
  <c r="AD526" i="39"/>
  <c r="AN566" i="39"/>
  <c r="AF596" i="39"/>
  <c r="Y586" i="39"/>
  <c r="AH566" i="39"/>
  <c r="AJ516" i="39"/>
  <c r="AB546" i="39"/>
  <c r="AO516" i="39"/>
  <c r="Q526" i="39"/>
  <c r="AG546" i="39"/>
  <c r="AQ526" i="39"/>
  <c r="S536" i="39"/>
  <c r="W576" i="39"/>
  <c r="AM596" i="39"/>
  <c r="AL526" i="39"/>
  <c r="AR566" i="39"/>
  <c r="T576" i="39"/>
  <c r="AJ596" i="39"/>
  <c r="W536" i="39"/>
  <c r="AO596" i="39"/>
  <c r="Q606" i="39"/>
  <c r="AP566" i="39"/>
  <c r="R576" i="39"/>
  <c r="AM546" i="39"/>
  <c r="AC556" i="39"/>
  <c r="Y546" i="39"/>
  <c r="W566" i="39"/>
  <c r="AJ586" i="39"/>
  <c r="AM516" i="39"/>
  <c r="Y596" i="39"/>
  <c r="AP536" i="39"/>
  <c r="Z606" i="39"/>
  <c r="U566" i="39"/>
  <c r="U526" i="39"/>
  <c r="AI546" i="39"/>
  <c r="AA556" i="39"/>
  <c r="AI606" i="39"/>
  <c r="AN576" i="39"/>
  <c r="Q556" i="39"/>
  <c r="AH586" i="39"/>
  <c r="AL566" i="39"/>
  <c r="AF546" i="39"/>
  <c r="AC516" i="39"/>
  <c r="AI586" i="39"/>
  <c r="V536" i="39"/>
  <c r="AF586" i="39"/>
  <c r="AD556" i="39"/>
  <c r="AN536" i="39"/>
  <c r="Y526" i="39"/>
  <c r="AA526" i="39"/>
  <c r="AE596" i="39"/>
  <c r="AJ566" i="39"/>
  <c r="Z566" i="39"/>
  <c r="W526" i="39"/>
  <c r="AN556" i="39"/>
  <c r="X576" i="39"/>
  <c r="Z536" i="39"/>
  <c r="Z576" i="39"/>
  <c r="AP596" i="39"/>
  <c r="AK586" i="39"/>
  <c r="Z546" i="39"/>
  <c r="U576" i="39"/>
  <c r="W546" i="39"/>
  <c r="AI616" i="39"/>
  <c r="X626" i="39"/>
  <c r="AN646" i="39"/>
  <c r="Q616" i="39"/>
  <c r="AL646" i="39"/>
  <c r="AO666" i="39"/>
  <c r="Q676" i="39"/>
  <c r="AG696" i="39"/>
  <c r="Z636" i="39"/>
  <c r="AD656" i="39"/>
  <c r="V686" i="39"/>
  <c r="AL706" i="39"/>
  <c r="W636" i="39"/>
  <c r="AR626" i="39"/>
  <c r="T636" i="39"/>
  <c r="AG626" i="39"/>
  <c r="U656" i="39"/>
  <c r="AK676" i="39"/>
  <c r="AC706" i="39"/>
  <c r="AH636" i="39"/>
  <c r="AH656" i="39"/>
  <c r="Z686" i="39"/>
  <c r="AP706" i="39"/>
  <c r="W686" i="39"/>
  <c r="AM626" i="39"/>
  <c r="AJ626" i="39"/>
  <c r="U666" i="39"/>
  <c r="Z696" i="39"/>
  <c r="X676" i="39"/>
  <c r="AA636" i="39"/>
  <c r="AF646" i="39"/>
  <c r="AA646" i="39"/>
  <c r="AG666" i="39"/>
  <c r="Z616" i="39"/>
  <c r="AL696" i="39"/>
  <c r="AM656" i="39"/>
  <c r="AN686" i="39"/>
  <c r="AA686" i="39"/>
  <c r="U636" i="39"/>
  <c r="AI706" i="39"/>
  <c r="V616" i="39"/>
  <c r="Y676" i="39"/>
  <c r="AD706" i="39"/>
  <c r="AE666" i="39"/>
  <c r="U686" i="39"/>
  <c r="AP656" i="39"/>
  <c r="R666" i="39"/>
  <c r="AM676" i="39"/>
  <c r="X696" i="39"/>
  <c r="AQ686" i="39"/>
  <c r="S696" i="39"/>
  <c r="AJ706" i="39"/>
  <c r="AL636" i="39"/>
  <c r="AQ636" i="39"/>
  <c r="AN636" i="39"/>
  <c r="AG686" i="39"/>
  <c r="U626" i="39"/>
  <c r="AE686" i="39"/>
  <c r="AK646" i="39"/>
  <c r="AA696" i="39"/>
  <c r="AJ676" i="39"/>
  <c r="AR686" i="39"/>
  <c r="AD646" i="39"/>
  <c r="AI666" i="39"/>
  <c r="AE646" i="39"/>
  <c r="AL616" i="39"/>
  <c r="T706" i="39"/>
  <c r="AP646" i="39"/>
  <c r="T666" i="39"/>
  <c r="T896" i="39"/>
  <c r="AN865" i="39"/>
  <c r="AB856" i="39"/>
  <c r="W875" i="39"/>
  <c r="S866" i="39"/>
  <c r="AQ856" i="39"/>
  <c r="AJ855" i="39"/>
  <c r="AF846" i="39"/>
  <c r="AN895" i="39"/>
  <c r="AF865" i="39"/>
  <c r="T856" i="39"/>
  <c r="AR846" i="39"/>
  <c r="AM865" i="39"/>
  <c r="AI856" i="39"/>
  <c r="T885" i="39"/>
  <c r="AR875" i="39"/>
  <c r="AN866" i="39"/>
  <c r="AF885" i="39"/>
  <c r="AM855" i="39"/>
  <c r="AI846" i="39"/>
  <c r="AB845" i="39"/>
  <c r="X836" i="39"/>
  <c r="AN845" i="39"/>
  <c r="AJ836" i="39"/>
  <c r="AM825" i="39"/>
  <c r="AI816" i="39"/>
  <c r="AN906" i="39"/>
  <c r="AB815" i="39"/>
  <c r="AA885" i="39"/>
  <c r="W876" i="39"/>
  <c r="S825" i="39"/>
  <c r="AQ815" i="39"/>
  <c r="AL905" i="39"/>
  <c r="AH896" i="39"/>
  <c r="S875" i="39"/>
  <c r="AQ865" i="39"/>
  <c r="AM856" i="39"/>
  <c r="W906" i="39"/>
  <c r="AD895" i="39"/>
  <c r="AP846" i="39"/>
  <c r="AL825" i="39"/>
  <c r="AO875" i="39"/>
  <c r="AO856" i="39"/>
  <c r="AF895" i="39"/>
  <c r="X865" i="39"/>
  <c r="AR856" i="39"/>
  <c r="AJ846" i="39"/>
  <c r="AM875" i="39"/>
  <c r="AI866" i="39"/>
  <c r="AE825" i="39"/>
  <c r="AA816" i="39"/>
  <c r="AJ875" i="39"/>
  <c r="AF866" i="39"/>
  <c r="AB825" i="39"/>
  <c r="X816" i="39"/>
  <c r="AJ906" i="39"/>
  <c r="AI905" i="39"/>
  <c r="AE896" i="39"/>
  <c r="AA855" i="39"/>
  <c r="W846" i="39"/>
  <c r="AL906" i="39"/>
  <c r="Z895" i="39"/>
  <c r="V886" i="39"/>
  <c r="AH865" i="39"/>
  <c r="AD856" i="39"/>
  <c r="R845" i="39"/>
  <c r="AP835" i="39"/>
  <c r="AL826" i="39"/>
  <c r="Z815" i="39"/>
  <c r="AC905" i="39"/>
  <c r="Y896" i="39"/>
  <c r="Q875" i="39"/>
  <c r="AO865" i="39"/>
  <c r="AK856" i="39"/>
  <c r="Y835" i="39"/>
  <c r="U826" i="39"/>
  <c r="AL885" i="39"/>
  <c r="V865" i="39"/>
  <c r="AH816" i="39"/>
  <c r="Q895" i="39"/>
  <c r="AK876" i="39"/>
  <c r="AC816" i="39"/>
  <c r="AJ886" i="39"/>
  <c r="T826" i="39"/>
  <c r="AR816" i="39"/>
  <c r="AR906" i="39"/>
  <c r="X845" i="39"/>
  <c r="T836" i="39"/>
  <c r="AR826" i="39"/>
  <c r="AM885" i="39"/>
  <c r="AI876" i="39"/>
  <c r="AE835" i="39"/>
  <c r="AA826" i="39"/>
  <c r="AJ885" i="39"/>
  <c r="AF876" i="39"/>
  <c r="AB835" i="39"/>
  <c r="X826" i="39"/>
  <c r="T906" i="39"/>
  <c r="AA905" i="39"/>
  <c r="W896" i="39"/>
  <c r="S855" i="39"/>
  <c r="AQ845" i="39"/>
  <c r="AM836" i="39"/>
  <c r="AH906" i="39"/>
  <c r="V895" i="39"/>
  <c r="R886" i="39"/>
  <c r="AP876" i="39"/>
  <c r="AD865" i="39"/>
  <c r="Z856" i="39"/>
  <c r="AL835" i="39"/>
  <c r="AH826" i="39"/>
  <c r="V815" i="39"/>
  <c r="Y905" i="39"/>
  <c r="U896" i="39"/>
  <c r="AG865" i="39"/>
  <c r="AC856" i="39"/>
  <c r="U835" i="39"/>
  <c r="Q826" i="39"/>
  <c r="AO816" i="39"/>
  <c r="Z905" i="39"/>
  <c r="V896" i="39"/>
  <c r="AH875" i="39"/>
  <c r="AD866" i="39"/>
  <c r="R855" i="39"/>
  <c r="AP845" i="39"/>
  <c r="AL836" i="39"/>
  <c r="Z825" i="39"/>
  <c r="V816" i="39"/>
  <c r="AG906" i="39"/>
  <c r="Y885" i="39"/>
  <c r="U876" i="39"/>
  <c r="AG845" i="39"/>
  <c r="AC836" i="39"/>
  <c r="U815" i="39"/>
  <c r="Y906" i="39"/>
  <c r="AK885" i="39"/>
  <c r="AG876" i="39"/>
  <c r="U865" i="39"/>
  <c r="Q856" i="39"/>
  <c r="AO846" i="39"/>
  <c r="AC835" i="39"/>
  <c r="Y826" i="39"/>
  <c r="W795" i="39"/>
  <c r="S786" i="39"/>
  <c r="AQ776" i="39"/>
  <c r="T755" i="39"/>
  <c r="AM785" i="39"/>
  <c r="AI776" i="39"/>
  <c r="AR716" i="39"/>
  <c r="AE805" i="39"/>
  <c r="AA796" i="39"/>
  <c r="AB765" i="39"/>
  <c r="X756" i="39"/>
  <c r="AD746" i="39"/>
  <c r="AJ726" i="39"/>
  <c r="AN765" i="39"/>
  <c r="AJ756" i="39"/>
  <c r="AA726" i="39"/>
  <c r="AJ785" i="39"/>
  <c r="AF776" i="39"/>
  <c r="X735" i="39"/>
  <c r="AI775" i="39"/>
  <c r="AE766" i="39"/>
  <c r="AL735" i="39"/>
  <c r="S795" i="39"/>
  <c r="AQ785" i="39"/>
  <c r="AM776" i="39"/>
  <c r="AI805" i="39"/>
  <c r="AE796" i="39"/>
  <c r="AE715" i="39"/>
  <c r="AH796" i="39"/>
  <c r="R776" i="39"/>
  <c r="T725" i="39"/>
  <c r="AH776" i="39"/>
  <c r="Q805" i="39"/>
  <c r="U776" i="39"/>
  <c r="S735" i="39"/>
  <c r="AF765" i="39"/>
  <c r="AB756" i="39"/>
  <c r="AI746" i="39"/>
  <c r="W775" i="39"/>
  <c r="S766" i="39"/>
  <c r="AQ756" i="39"/>
  <c r="X725" i="39"/>
  <c r="T775" i="39"/>
  <c r="AR765" i="39"/>
  <c r="AN756" i="39"/>
  <c r="AA775" i="39"/>
  <c r="W766" i="39"/>
  <c r="W735" i="39"/>
  <c r="AN725" i="39"/>
  <c r="AE725" i="39"/>
  <c r="AA716" i="39"/>
  <c r="AM725" i="39"/>
  <c r="AI716" i="39"/>
  <c r="AH805" i="39"/>
  <c r="AD796" i="39"/>
  <c r="R785" i="39"/>
  <c r="AP775" i="39"/>
  <c r="AL766" i="39"/>
  <c r="Z755" i="39"/>
  <c r="W745" i="39"/>
  <c r="S736" i="39"/>
  <c r="AG805" i="39"/>
  <c r="AC796" i="39"/>
  <c r="U775" i="39"/>
  <c r="Q766" i="39"/>
  <c r="AO756" i="39"/>
  <c r="AE716" i="39"/>
  <c r="AK746" i="39"/>
  <c r="R796" i="39"/>
  <c r="AD775" i="39"/>
  <c r="AQ746" i="39"/>
  <c r="X726" i="39"/>
  <c r="U795" i="39"/>
  <c r="AO776" i="39"/>
  <c r="AF745" i="39"/>
  <c r="AA715" i="39"/>
  <c r="AK735" i="39"/>
  <c r="AG726" i="39"/>
  <c r="AN785" i="39"/>
  <c r="AJ776" i="39"/>
  <c r="AE795" i="39"/>
  <c r="AA786" i="39"/>
  <c r="AJ805" i="39"/>
  <c r="AF796" i="39"/>
  <c r="AB755" i="39"/>
  <c r="Z745" i="39"/>
  <c r="AQ805" i="39"/>
  <c r="AM796" i="39"/>
  <c r="AI755" i="39"/>
  <c r="AI745" i="39"/>
  <c r="AL795" i="39"/>
  <c r="AH786" i="39"/>
  <c r="V775" i="39"/>
  <c r="R766" i="39"/>
  <c r="AP756" i="39"/>
  <c r="AJ725" i="39"/>
  <c r="AF716" i="39"/>
  <c r="AG795" i="39"/>
  <c r="AC786" i="39"/>
  <c r="Q765" i="39"/>
  <c r="AO755" i="39"/>
  <c r="AQ745" i="39"/>
  <c r="AM726" i="39"/>
  <c r="AG746" i="39"/>
  <c r="AD806" i="39"/>
  <c r="R795" i="39"/>
  <c r="AP785" i="39"/>
  <c r="AL776" i="39"/>
  <c r="Z765" i="39"/>
  <c r="V756" i="39"/>
  <c r="AA746" i="39"/>
  <c r="T715" i="39"/>
  <c r="AK806" i="39"/>
  <c r="AC785" i="39"/>
  <c r="Y776" i="39"/>
  <c r="Q755" i="39"/>
  <c r="AH736" i="39"/>
  <c r="V735" i="39"/>
  <c r="R726" i="39"/>
  <c r="AP716" i="39"/>
  <c r="AG725" i="39"/>
  <c r="AC716" i="39"/>
  <c r="U805" i="39"/>
  <c r="Q796" i="39"/>
  <c r="AO786" i="39"/>
  <c r="AC775" i="39"/>
  <c r="Y766" i="39"/>
  <c r="AA735" i="39"/>
  <c r="W726" i="39"/>
  <c r="AD735" i="39"/>
  <c r="Z726" i="39"/>
  <c r="AG735" i="39"/>
  <c r="AC726" i="39"/>
  <c r="Q715" i="39"/>
  <c r="AL726" i="39"/>
  <c r="Z715" i="39"/>
  <c r="AO746" i="39"/>
  <c r="AC735" i="39"/>
  <c r="Y726" i="39"/>
  <c r="K13" i="39"/>
  <c r="AK917" i="39" s="1"/>
  <c r="K14" i="39"/>
  <c r="AS433" i="39"/>
  <c r="AT433" i="39" s="1"/>
  <c r="AS423" i="39"/>
  <c r="AT423" i="39" s="1"/>
  <c r="AS253" i="39"/>
  <c r="AT253" i="39" s="1"/>
  <c r="AS223" i="39"/>
  <c r="AT223" i="39" s="1"/>
  <c r="AS43" i="39"/>
  <c r="AT43" i="39" s="1"/>
  <c r="AS133" i="39"/>
  <c r="AT133" i="39" s="1"/>
  <c r="AS123" i="39"/>
  <c r="AT123" i="39" s="1"/>
  <c r="AS13" i="39"/>
  <c r="AT13" i="39" s="1"/>
  <c r="AS33" i="39"/>
  <c r="AT33" i="39" s="1"/>
  <c r="AS524" i="39"/>
  <c r="AT524" i="39" s="1"/>
  <c r="O381" i="39"/>
  <c r="M281" i="39"/>
  <c r="AS90" i="39"/>
  <c r="AT90" i="39" s="1"/>
  <c r="O290" i="39"/>
  <c r="M190" i="39"/>
  <c r="AS632" i="39"/>
  <c r="AT632" i="39" s="1"/>
  <c r="O835" i="39"/>
  <c r="M735" i="39"/>
  <c r="O740" i="39"/>
  <c r="M640" i="39"/>
  <c r="AS273" i="39"/>
  <c r="AT273" i="39" s="1"/>
  <c r="O922" i="39"/>
  <c r="M822" i="39"/>
  <c r="AS360" i="39"/>
  <c r="AT360" i="39" s="1"/>
  <c r="O382" i="39"/>
  <c r="M282" i="39"/>
  <c r="O386" i="39"/>
  <c r="M286" i="39"/>
  <c r="O474" i="39"/>
  <c r="M374" i="39"/>
  <c r="AS631" i="39"/>
  <c r="AT631" i="39" s="1"/>
  <c r="O831" i="39"/>
  <c r="M731" i="39"/>
  <c r="AS271" i="39"/>
  <c r="AT271" i="39" s="1"/>
  <c r="AS254" i="39"/>
  <c r="AT254" i="39" s="1"/>
  <c r="AS414" i="39"/>
  <c r="AT414" i="39" s="1"/>
  <c r="AS434" i="39"/>
  <c r="AT434" i="39" s="1"/>
  <c r="AS234" i="39"/>
  <c r="AT234" i="39" s="1"/>
  <c r="AS24" i="39"/>
  <c r="AT24" i="39" s="1"/>
  <c r="AS34" i="39"/>
  <c r="AT34" i="39" s="1"/>
  <c r="M189" i="39"/>
  <c r="O289" i="39"/>
  <c r="O738" i="39"/>
  <c r="M638" i="39"/>
  <c r="O563" i="39"/>
  <c r="M463" i="39"/>
  <c r="O742" i="39"/>
  <c r="M642" i="39"/>
  <c r="AS268" i="39"/>
  <c r="AT268" i="39" s="1"/>
  <c r="O562" i="39"/>
  <c r="M462" i="39"/>
  <c r="AS633" i="39"/>
  <c r="AT633" i="39" s="1"/>
  <c r="O833" i="39"/>
  <c r="M733" i="39"/>
  <c r="AS448" i="39"/>
  <c r="AT448" i="39" s="1"/>
  <c r="AS183" i="39"/>
  <c r="AT183" i="39" s="1"/>
  <c r="AS358" i="39"/>
  <c r="AT358" i="39" s="1"/>
  <c r="O558" i="39"/>
  <c r="M458" i="39"/>
  <c r="AS724" i="39"/>
  <c r="AT724" i="39" s="1"/>
  <c r="AS178" i="39"/>
  <c r="AT178" i="39" s="1"/>
  <c r="O651" i="39"/>
  <c r="M551" i="39"/>
  <c r="O380" i="39"/>
  <c r="M280" i="39"/>
  <c r="O384" i="39"/>
  <c r="M284" i="39"/>
  <c r="O469" i="39"/>
  <c r="M369" i="39"/>
  <c r="AS450" i="39"/>
  <c r="AT450" i="39" s="1"/>
  <c r="AS272" i="39"/>
  <c r="AT272" i="39" s="1"/>
  <c r="AS449" i="39"/>
  <c r="AT449" i="39" s="1"/>
  <c r="O649" i="39"/>
  <c r="M549" i="39"/>
  <c r="AS629" i="39"/>
  <c r="AT629" i="39" s="1"/>
  <c r="O828" i="39"/>
  <c r="M728" i="39"/>
  <c r="O741" i="39"/>
  <c r="M641" i="39"/>
  <c r="O476" i="39"/>
  <c r="M376" i="39"/>
  <c r="AS813" i="39"/>
  <c r="AT813" i="39" s="1"/>
  <c r="AS708" i="39"/>
  <c r="AT708" i="39" s="1"/>
  <c r="AS714" i="39"/>
  <c r="AT714" i="39" s="1"/>
  <c r="AS163" i="39"/>
  <c r="AT163" i="39" s="1"/>
  <c r="AS413" i="39"/>
  <c r="AT413" i="39" s="1"/>
  <c r="AS343" i="39"/>
  <c r="AT343" i="39" s="1"/>
  <c r="AS63" i="39"/>
  <c r="AT63" i="39" s="1"/>
  <c r="AS53" i="39"/>
  <c r="AT53" i="39" s="1"/>
  <c r="O832" i="39"/>
  <c r="M732" i="39"/>
  <c r="O925" i="39"/>
  <c r="M825" i="39"/>
  <c r="AS452" i="39"/>
  <c r="AT452" i="39" s="1"/>
  <c r="O652" i="39"/>
  <c r="M552" i="39"/>
  <c r="AS94" i="39"/>
  <c r="AT94" i="39" s="1"/>
  <c r="O294" i="39"/>
  <c r="M194" i="39"/>
  <c r="AS722" i="39"/>
  <c r="AT722" i="39" s="1"/>
  <c r="O385" i="39"/>
  <c r="M285" i="39"/>
  <c r="AS93" i="39"/>
  <c r="AT93" i="39" s="1"/>
  <c r="O203" i="39"/>
  <c r="M103" i="39"/>
  <c r="AS103" i="39"/>
  <c r="AT103" i="39" s="1"/>
  <c r="D36" i="39"/>
  <c r="C37" i="39"/>
  <c r="AS164" i="39"/>
  <c r="AT164" i="39" s="1"/>
  <c r="AS74" i="39"/>
  <c r="AT74" i="39" s="1"/>
  <c r="AS334" i="39"/>
  <c r="AT334" i="39" s="1"/>
  <c r="AS314" i="39"/>
  <c r="AT314" i="39" s="1"/>
  <c r="AS244" i="39"/>
  <c r="AT244" i="39" s="1"/>
  <c r="AS224" i="39"/>
  <c r="AT224" i="39" s="1"/>
  <c r="AS134" i="39"/>
  <c r="AT134" i="39" s="1"/>
  <c r="AS44" i="39"/>
  <c r="AT44" i="39" s="1"/>
  <c r="O207" i="39"/>
  <c r="M107" i="39"/>
  <c r="AS723" i="39"/>
  <c r="AT723" i="39" s="1"/>
  <c r="M191" i="39"/>
  <c r="O291" i="39"/>
  <c r="AS542" i="39"/>
  <c r="AT542" i="39" s="1"/>
  <c r="O919" i="39"/>
  <c r="M819" i="39"/>
  <c r="O653" i="39"/>
  <c r="M553" i="39"/>
  <c r="AS362" i="39"/>
  <c r="AT362" i="39" s="1"/>
  <c r="AS270" i="39"/>
  <c r="AT270" i="39" s="1"/>
  <c r="M195" i="39"/>
  <c r="O295" i="39"/>
  <c r="O477" i="39"/>
  <c r="M377" i="39"/>
  <c r="O745" i="39"/>
  <c r="M645" i="39"/>
  <c r="O378" i="39"/>
  <c r="M278" i="39"/>
  <c r="AS718" i="39"/>
  <c r="AT718" i="39" s="1"/>
  <c r="O836" i="39"/>
  <c r="M736" i="39"/>
  <c r="O739" i="39"/>
  <c r="M639" i="39"/>
  <c r="AS630" i="39"/>
  <c r="AT630" i="39" s="1"/>
  <c r="O379" i="39"/>
  <c r="M279" i="39"/>
  <c r="AS721" i="39"/>
  <c r="AT721" i="39" s="1"/>
  <c r="AS269" i="39"/>
  <c r="AT269" i="39" s="1"/>
  <c r="O920" i="39"/>
  <c r="M820" i="39"/>
  <c r="O472" i="39"/>
  <c r="M372" i="39"/>
  <c r="AS628" i="39"/>
  <c r="AT628" i="39" s="1"/>
  <c r="AS814" i="39"/>
  <c r="AT814" i="39" s="1"/>
  <c r="AS713" i="39"/>
  <c r="AT713" i="39" s="1"/>
  <c r="AS712" i="39"/>
  <c r="AT712" i="39" s="1"/>
  <c r="AS73" i="39"/>
  <c r="AT73" i="39" s="1"/>
  <c r="AS243" i="39"/>
  <c r="AT243" i="39" s="1"/>
  <c r="AS333" i="39"/>
  <c r="AT333" i="39" s="1"/>
  <c r="AS153" i="39"/>
  <c r="AT153" i="39" s="1"/>
  <c r="AS323" i="39"/>
  <c r="AT323" i="39" s="1"/>
  <c r="AS313" i="39"/>
  <c r="AT313" i="39" s="1"/>
  <c r="AS143" i="39"/>
  <c r="AT143" i="39" s="1"/>
  <c r="AS23" i="39"/>
  <c r="AT23" i="39" s="1"/>
  <c r="O200" i="39"/>
  <c r="M100" i="39"/>
  <c r="O743" i="39"/>
  <c r="M643" i="39"/>
  <c r="AS540" i="39"/>
  <c r="AT540" i="39" s="1"/>
  <c r="O656" i="39"/>
  <c r="M556" i="39"/>
  <c r="O560" i="39"/>
  <c r="M460" i="39"/>
  <c r="O566" i="39"/>
  <c r="M466" i="39"/>
  <c r="O471" i="39"/>
  <c r="M371" i="39"/>
  <c r="AS64" i="39"/>
  <c r="AT64" i="39" s="1"/>
  <c r="AS144" i="39"/>
  <c r="AT144" i="39" s="1"/>
  <c r="AS54" i="39"/>
  <c r="AT54" i="39" s="1"/>
  <c r="AS114" i="39"/>
  <c r="AT114" i="39" s="1"/>
  <c r="AS14" i="39"/>
  <c r="AT14" i="39" s="1"/>
  <c r="AS89" i="39"/>
  <c r="AT89" i="39" s="1"/>
  <c r="O199" i="39"/>
  <c r="M99" i="39"/>
  <c r="O654" i="39"/>
  <c r="M554" i="39"/>
  <c r="AS554" i="39"/>
  <c r="AT554" i="39" s="1"/>
  <c r="AS361" i="39"/>
  <c r="AT361" i="39" s="1"/>
  <c r="O561" i="39"/>
  <c r="M461" i="39"/>
  <c r="AS363" i="39"/>
  <c r="AT363" i="39" s="1"/>
  <c r="O923" i="39"/>
  <c r="M823" i="39"/>
  <c r="AS91" i="39"/>
  <c r="AT91" i="39" s="1"/>
  <c r="O657" i="39"/>
  <c r="M557" i="39"/>
  <c r="O468" i="39"/>
  <c r="M368" i="39"/>
  <c r="AS719" i="39"/>
  <c r="AT719" i="39" s="1"/>
  <c r="AS92" i="39"/>
  <c r="AT92" i="39" s="1"/>
  <c r="O202" i="39"/>
  <c r="M102" i="39"/>
  <c r="O470" i="39"/>
  <c r="M370" i="39"/>
  <c r="O648" i="39"/>
  <c r="M548" i="39"/>
  <c r="O206" i="39"/>
  <c r="M106" i="39"/>
  <c r="O924" i="39"/>
  <c r="M824" i="39"/>
  <c r="O918" i="39"/>
  <c r="M818" i="39"/>
  <c r="AS539" i="39"/>
  <c r="AT539" i="39" s="1"/>
  <c r="AS179" i="39"/>
  <c r="AT179" i="39" s="1"/>
  <c r="AS180" i="39"/>
  <c r="AT180" i="39" s="1"/>
  <c r="O921" i="39"/>
  <c r="M821" i="39"/>
  <c r="AS184" i="39"/>
  <c r="AT184" i="39" s="1"/>
  <c r="O744" i="39"/>
  <c r="M644" i="39"/>
  <c r="O747" i="39"/>
  <c r="M647" i="39"/>
  <c r="O829" i="39"/>
  <c r="M729" i="39"/>
  <c r="O655" i="39"/>
  <c r="M555" i="39"/>
  <c r="AS88" i="39"/>
  <c r="AT88" i="39" s="1"/>
  <c r="O198" i="39"/>
  <c r="M98" i="39"/>
  <c r="AS710" i="39"/>
  <c r="AT710" i="39" s="1"/>
  <c r="AS233" i="39"/>
  <c r="AT233" i="39" s="1"/>
  <c r="AS213" i="39"/>
  <c r="AT213" i="39" s="1"/>
  <c r="AS113" i="39"/>
  <c r="AT113" i="39" s="1"/>
  <c r="AS181" i="39"/>
  <c r="AT181" i="39" s="1"/>
  <c r="O475" i="39"/>
  <c r="M375" i="39"/>
  <c r="AS543" i="39"/>
  <c r="AT543" i="39" s="1"/>
  <c r="O473" i="39"/>
  <c r="M373" i="39"/>
  <c r="O204" i="39"/>
  <c r="M104" i="39"/>
  <c r="M193" i="39"/>
  <c r="O293" i="39"/>
  <c r="O837" i="39"/>
  <c r="M737" i="39"/>
  <c r="AS424" i="39"/>
  <c r="AT424" i="39" s="1"/>
  <c r="AS154" i="39"/>
  <c r="AT154" i="39" s="1"/>
  <c r="AS324" i="39"/>
  <c r="AT324" i="39" s="1"/>
  <c r="AS214" i="39"/>
  <c r="AT214" i="39" s="1"/>
  <c r="AS124" i="39"/>
  <c r="AT124" i="39" s="1"/>
  <c r="O927" i="39"/>
  <c r="M827" i="39"/>
  <c r="AS359" i="39"/>
  <c r="AT359" i="39" s="1"/>
  <c r="O559" i="39"/>
  <c r="M459" i="39"/>
  <c r="M197" i="39"/>
  <c r="O297" i="39"/>
  <c r="AS454" i="39"/>
  <c r="AT454" i="39" s="1"/>
  <c r="AS538" i="39"/>
  <c r="AT538" i="39" s="1"/>
  <c r="AS514" i="39"/>
  <c r="AT514" i="39" s="1"/>
  <c r="O201" i="39"/>
  <c r="M101" i="39"/>
  <c r="O926" i="39"/>
  <c r="M826" i="39"/>
  <c r="AS634" i="39"/>
  <c r="AT634" i="39" s="1"/>
  <c r="O834" i="39"/>
  <c r="M734" i="39"/>
  <c r="AS453" i="39"/>
  <c r="AT453" i="39" s="1"/>
  <c r="O292" i="39"/>
  <c r="M192" i="39"/>
  <c r="O205" i="39"/>
  <c r="M105" i="39"/>
  <c r="O296" i="39"/>
  <c r="M196" i="39"/>
  <c r="O383" i="39"/>
  <c r="M283" i="39"/>
  <c r="AS451" i="39"/>
  <c r="AT451" i="39" s="1"/>
  <c r="O830" i="39"/>
  <c r="M730" i="39"/>
  <c r="AS364" i="39"/>
  <c r="AT364" i="39" s="1"/>
  <c r="O564" i="39"/>
  <c r="M464" i="39"/>
  <c r="O746" i="39"/>
  <c r="M646" i="39"/>
  <c r="O387" i="39"/>
  <c r="M287" i="39"/>
  <c r="O565" i="39"/>
  <c r="M465" i="39"/>
  <c r="AS544" i="39"/>
  <c r="AT544" i="39" s="1"/>
  <c r="O650" i="39"/>
  <c r="M550" i="39"/>
  <c r="AS720" i="39"/>
  <c r="AT720" i="39" s="1"/>
  <c r="O567" i="39"/>
  <c r="M467" i="39"/>
  <c r="O288" i="39"/>
  <c r="M188" i="39"/>
  <c r="AS810" i="39"/>
  <c r="AT810" i="39" s="1"/>
  <c r="AS811" i="39"/>
  <c r="AT811" i="39" s="1"/>
  <c r="AS808" i="39"/>
  <c r="AT808" i="39" s="1"/>
  <c r="AS812" i="39"/>
  <c r="AT812" i="39" s="1"/>
  <c r="AS809" i="39"/>
  <c r="AT809" i="39" s="1"/>
  <c r="AS711" i="39"/>
  <c r="AT711" i="39" s="1"/>
  <c r="AS709" i="39"/>
  <c r="AT709" i="39" s="1"/>
  <c r="AS341" i="36"/>
  <c r="AT341" i="36" s="1"/>
  <c r="AM472" i="36"/>
  <c r="AD472" i="36"/>
  <c r="AN472" i="36"/>
  <c r="AG452" i="36"/>
  <c r="V472" i="36"/>
  <c r="AH472" i="36"/>
  <c r="AO462" i="36"/>
  <c r="T422" i="36"/>
  <c r="AL412" i="36"/>
  <c r="Q472" i="36"/>
  <c r="Y472" i="36"/>
  <c r="AJ472" i="36"/>
  <c r="Z462" i="36"/>
  <c r="AC422" i="36"/>
  <c r="AQ432" i="36"/>
  <c r="AS351" i="36"/>
  <c r="AT351" i="36" s="1"/>
  <c r="AS321" i="36"/>
  <c r="AT321" i="36" s="1"/>
  <c r="AC462" i="36"/>
  <c r="Q422" i="36"/>
  <c r="Z442" i="36"/>
  <c r="S472" i="36"/>
  <c r="U472" i="36"/>
  <c r="Z472" i="36"/>
  <c r="X462" i="36"/>
  <c r="AF462" i="36"/>
  <c r="R462" i="36"/>
  <c r="AJ432" i="36"/>
  <c r="AC432" i="36"/>
  <c r="AG472" i="36"/>
  <c r="R472" i="36"/>
  <c r="AR472" i="36"/>
  <c r="AL472" i="36"/>
  <c r="AB472" i="36"/>
  <c r="AC472" i="36"/>
  <c r="AQ472" i="36"/>
  <c r="AI472" i="36"/>
  <c r="AB442" i="36"/>
  <c r="S422" i="36"/>
  <c r="T432" i="36"/>
  <c r="AC442" i="36"/>
  <c r="Q452" i="36"/>
  <c r="AE422" i="36"/>
  <c r="AI412" i="36"/>
  <c r="R422" i="36"/>
  <c r="AO472" i="36"/>
  <c r="T472" i="36"/>
  <c r="W472" i="36"/>
  <c r="AK462" i="36"/>
  <c r="AL462" i="36"/>
  <c r="AN432" i="36"/>
  <c r="U452" i="36"/>
  <c r="V422" i="36"/>
  <c r="AA472" i="36"/>
  <c r="AE472" i="36"/>
  <c r="AK472" i="36"/>
  <c r="AP472" i="36"/>
  <c r="AF472" i="36"/>
  <c r="X472" i="36"/>
  <c r="S462" i="36"/>
  <c r="AA462" i="36"/>
  <c r="W462" i="36"/>
  <c r="AP462" i="36"/>
  <c r="T412" i="36"/>
  <c r="AF442" i="36"/>
  <c r="W442" i="36"/>
  <c r="AB432" i="36"/>
  <c r="Y422" i="36"/>
  <c r="AJ442" i="36"/>
  <c r="AS470" i="36"/>
  <c r="AT470" i="36" s="1"/>
  <c r="AS270" i="36"/>
  <c r="AT270" i="36" s="1"/>
  <c r="AS331" i="36"/>
  <c r="AT331" i="36" s="1"/>
  <c r="AS361" i="36"/>
  <c r="AT361" i="36" s="1"/>
  <c r="AS61" i="36"/>
  <c r="AT61" i="36" s="1"/>
  <c r="AS161" i="36"/>
  <c r="AT161" i="36" s="1"/>
  <c r="AS261" i="36"/>
  <c r="AT261" i="36" s="1"/>
  <c r="AS311" i="36"/>
  <c r="AT311" i="36" s="1"/>
  <c r="AS271" i="36"/>
  <c r="AT271" i="36" s="1"/>
  <c r="AS268" i="36"/>
  <c r="AT268" i="36" s="1"/>
  <c r="AS68" i="36"/>
  <c r="AT68" i="36" s="1"/>
  <c r="AR462" i="36"/>
  <c r="AG462" i="36"/>
  <c r="V462" i="36"/>
  <c r="AB462" i="36"/>
  <c r="Q462" i="36"/>
  <c r="AI462" i="36"/>
  <c r="AN462" i="36"/>
  <c r="AM462" i="36"/>
  <c r="Z452" i="36"/>
  <c r="AA432" i="36"/>
  <c r="AM422" i="36"/>
  <c r="R432" i="36"/>
  <c r="AG412" i="36"/>
  <c r="AL432" i="36"/>
  <c r="AO432" i="36"/>
  <c r="AR412" i="36"/>
  <c r="Z412" i="36"/>
  <c r="AC412" i="36"/>
  <c r="AH452" i="36"/>
  <c r="AE432" i="36"/>
  <c r="AL422" i="36"/>
  <c r="AF432" i="36"/>
  <c r="AP412" i="36"/>
  <c r="Q432" i="36"/>
  <c r="AE452" i="36"/>
  <c r="R452" i="36"/>
  <c r="AD452" i="36"/>
  <c r="AR442" i="36"/>
  <c r="AH412" i="36"/>
  <c r="AK412" i="36"/>
  <c r="AE412" i="36"/>
  <c r="AA422" i="36"/>
  <c r="AQ442" i="36"/>
  <c r="AJ422" i="36"/>
  <c r="AR452" i="36"/>
  <c r="AA452" i="36"/>
  <c r="AM452" i="36"/>
  <c r="X432" i="36"/>
  <c r="AA412" i="36"/>
  <c r="AK422" i="36"/>
  <c r="Q442" i="36"/>
  <c r="U442" i="36"/>
  <c r="AD462" i="36"/>
  <c r="AI452" i="36"/>
  <c r="U432" i="36"/>
  <c r="V442" i="36"/>
  <c r="W412" i="36"/>
  <c r="AO442" i="36"/>
  <c r="AQ412" i="36"/>
  <c r="AF422" i="36"/>
  <c r="Y412" i="36"/>
  <c r="AH442" i="36"/>
  <c r="AK442" i="36"/>
  <c r="Y452" i="36"/>
  <c r="T452" i="36"/>
  <c r="U422" i="36"/>
  <c r="AN412" i="36"/>
  <c r="V412" i="36"/>
  <c r="AO412" i="36"/>
  <c r="S412" i="36"/>
  <c r="W422" i="36"/>
  <c r="AK432" i="36"/>
  <c r="AP442" i="36"/>
  <c r="X422" i="36"/>
  <c r="AM442" i="36"/>
  <c r="Z422" i="36"/>
  <c r="X442" i="36"/>
  <c r="S452" i="36"/>
  <c r="Y442" i="36"/>
  <c r="AI442" i="36"/>
  <c r="Z432" i="36"/>
  <c r="R442" i="36"/>
  <c r="AQ422" i="36"/>
  <c r="AO452" i="36"/>
  <c r="AH462" i="36"/>
  <c r="Y462" i="36"/>
  <c r="AE462" i="36"/>
  <c r="AJ462" i="36"/>
  <c r="U462" i="36"/>
  <c r="AQ462" i="36"/>
  <c r="T462" i="36"/>
  <c r="AM412" i="36"/>
  <c r="AH432" i="36"/>
  <c r="AJ412" i="36"/>
  <c r="AE442" i="36"/>
  <c r="AR422" i="36"/>
  <c r="X412" i="36"/>
  <c r="AP432" i="36"/>
  <c r="AG442" i="36"/>
  <c r="AM432" i="36"/>
  <c r="AB422" i="36"/>
  <c r="AL452" i="36"/>
  <c r="R412" i="36"/>
  <c r="U412" i="36"/>
  <c r="AD442" i="36"/>
  <c r="AN422" i="36"/>
  <c r="AA442" i="36"/>
  <c r="AG422" i="36"/>
  <c r="V452" i="36"/>
  <c r="AQ452" i="36"/>
  <c r="AO422" i="36"/>
  <c r="S442" i="36"/>
  <c r="AI422" i="36"/>
  <c r="T442" i="36"/>
  <c r="AD432" i="36"/>
  <c r="AG432" i="36"/>
  <c r="AN452" i="36"/>
  <c r="AL442" i="36"/>
  <c r="AD422" i="36"/>
  <c r="AR432" i="36"/>
  <c r="AB412" i="36"/>
  <c r="W432" i="36"/>
  <c r="AP422" i="36"/>
  <c r="AS370" i="36"/>
  <c r="AT370" i="36" s="1"/>
  <c r="AS69" i="36"/>
  <c r="AT69" i="36" s="1"/>
  <c r="AS369" i="36"/>
  <c r="AT369" i="36" s="1"/>
  <c r="AS70" i="36"/>
  <c r="AT70" i="36" s="1"/>
  <c r="AS371" i="36"/>
  <c r="AT371" i="36" s="1"/>
  <c r="AS170" i="36"/>
  <c r="AT170" i="36" s="1"/>
  <c r="AS169" i="36"/>
  <c r="AT169" i="36" s="1"/>
  <c r="AS368" i="36"/>
  <c r="AT368" i="36" s="1"/>
  <c r="AS71" i="36"/>
  <c r="AT71" i="36" s="1"/>
  <c r="AS168" i="36"/>
  <c r="AT168" i="36" s="1"/>
  <c r="AS171" i="36"/>
  <c r="AT171" i="36" s="1"/>
  <c r="AS269" i="36"/>
  <c r="AT269" i="36" s="1"/>
  <c r="AS468" i="36"/>
  <c r="AT468" i="36" s="1"/>
  <c r="AS471" i="36"/>
  <c r="AT471" i="36" s="1"/>
  <c r="AS469" i="36"/>
  <c r="AT469" i="36" s="1"/>
  <c r="AS450" i="36"/>
  <c r="AT450" i="36" s="1"/>
  <c r="AD412" i="36"/>
  <c r="Q412" i="36"/>
  <c r="V432" i="36"/>
  <c r="Y432" i="36"/>
  <c r="S432" i="36"/>
  <c r="AH422" i="36"/>
  <c r="AN442" i="36"/>
  <c r="AB452" i="36"/>
  <c r="AK452" i="36"/>
  <c r="W452" i="36"/>
  <c r="AS409" i="36"/>
  <c r="AT409" i="36" s="1"/>
  <c r="AS408" i="36"/>
  <c r="AT408" i="36" s="1"/>
  <c r="AS121" i="36"/>
  <c r="AT121" i="36" s="1"/>
  <c r="AP178" i="36"/>
  <c r="V182" i="36"/>
  <c r="AQ180" i="36"/>
  <c r="X178" i="36"/>
  <c r="AF181" i="36"/>
  <c r="Q180" i="36"/>
  <c r="Y182" i="36"/>
  <c r="AB178" i="36"/>
  <c r="AG178" i="36"/>
  <c r="R180" i="36"/>
  <c r="Z182" i="36"/>
  <c r="AH178" i="36"/>
  <c r="AP181" i="36"/>
  <c r="AI180" i="36"/>
  <c r="AQ182" i="36"/>
  <c r="AF178" i="36"/>
  <c r="AN181" i="36"/>
  <c r="Y180" i="36"/>
  <c r="AG182" i="36"/>
  <c r="AP180" i="36"/>
  <c r="S178" i="36"/>
  <c r="AA181" i="36"/>
  <c r="AJ178" i="36"/>
  <c r="AR181" i="36"/>
  <c r="AC180" i="36"/>
  <c r="AK182" i="36"/>
  <c r="AL378" i="36"/>
  <c r="R382" i="36"/>
  <c r="W378" i="36"/>
  <c r="AE381" i="36"/>
  <c r="AN380" i="36"/>
  <c r="AK380" i="36"/>
  <c r="U280" i="36"/>
  <c r="AB278" i="36"/>
  <c r="S280" i="36"/>
  <c r="AH278" i="36"/>
  <c r="AR280" i="36"/>
  <c r="AA278" i="36"/>
  <c r="AC280" i="36"/>
  <c r="Z378" i="36"/>
  <c r="AH381" i="36"/>
  <c r="AA378" i="36"/>
  <c r="AI381" i="36"/>
  <c r="X378" i="36"/>
  <c r="AF381" i="36"/>
  <c r="AO380" i="36"/>
  <c r="AM280" i="36"/>
  <c r="AM281" i="36"/>
  <c r="R278" i="36"/>
  <c r="AJ282" i="36"/>
  <c r="AP282" i="36"/>
  <c r="U282" i="36"/>
  <c r="AR281" i="36"/>
  <c r="AH380" i="36"/>
  <c r="AP382" i="36"/>
  <c r="AI380" i="36"/>
  <c r="AQ382" i="36"/>
  <c r="AF380" i="36"/>
  <c r="AN382" i="36"/>
  <c r="AC380" i="36"/>
  <c r="AK382" i="36"/>
  <c r="AE282" i="36"/>
  <c r="R282" i="36"/>
  <c r="Q278" i="36"/>
  <c r="W281" i="36"/>
  <c r="AE280" i="36"/>
  <c r="R280" i="36"/>
  <c r="Y278" i="36"/>
  <c r="AH378" i="36"/>
  <c r="AP381" i="36"/>
  <c r="AI378" i="36"/>
  <c r="AQ381" i="36"/>
  <c r="T380" i="36"/>
  <c r="AB382" i="36"/>
  <c r="Q380" i="36"/>
  <c r="Y382" i="36"/>
  <c r="AK280" i="36"/>
  <c r="AR278" i="36"/>
  <c r="AD282" i="36"/>
  <c r="AK281" i="36"/>
  <c r="AF281" i="36"/>
  <c r="W282" i="36"/>
  <c r="AL281" i="36"/>
  <c r="Y80" i="36"/>
  <c r="AG82" i="36"/>
  <c r="Z78" i="36"/>
  <c r="AH81" i="36"/>
  <c r="AE78" i="36"/>
  <c r="AM81" i="36"/>
  <c r="T78" i="36"/>
  <c r="AB81" i="36"/>
  <c r="X281" i="36"/>
  <c r="AI79" i="36"/>
  <c r="AQ379" i="36"/>
  <c r="Y379" i="36"/>
  <c r="AN79" i="36"/>
  <c r="Y79" i="36"/>
  <c r="AG379" i="36"/>
  <c r="AC80" i="36"/>
  <c r="AK82" i="36"/>
  <c r="AH80" i="36"/>
  <c r="AP82" i="36"/>
  <c r="AI78" i="36"/>
  <c r="AQ81" i="36"/>
  <c r="AN78" i="36"/>
  <c r="T82" i="36"/>
  <c r="AH179" i="36"/>
  <c r="Z279" i="36"/>
  <c r="AO79" i="36"/>
  <c r="X179" i="36"/>
  <c r="AE379" i="36"/>
  <c r="AE79" i="36"/>
  <c r="AG80" i="36"/>
  <c r="AO82" i="36"/>
  <c r="V80" i="36"/>
  <c r="AD82" i="36"/>
  <c r="AA80" i="36"/>
  <c r="AI82" i="36"/>
  <c r="AR78" i="36"/>
  <c r="X82" i="36"/>
  <c r="AG282" i="36"/>
  <c r="AB282" i="36"/>
  <c r="AI279" i="36"/>
  <c r="Q279" i="36"/>
  <c r="AA179" i="36"/>
  <c r="AJ79" i="36"/>
  <c r="Q79" i="36"/>
  <c r="Y279" i="36"/>
  <c r="Y179" i="36"/>
  <c r="V279" i="36"/>
  <c r="AK80" i="36"/>
  <c r="Z80" i="36"/>
  <c r="AH82" i="36"/>
  <c r="AQ78" i="36"/>
  <c r="W82" i="36"/>
  <c r="AF78" i="36"/>
  <c r="AN81" i="36"/>
  <c r="AD280" i="36"/>
  <c r="AK278" i="36"/>
  <c r="AF278" i="36"/>
  <c r="AG79" i="36"/>
  <c r="AK379" i="36"/>
  <c r="AG179" i="36"/>
  <c r="AD279" i="36"/>
  <c r="AA79" i="36"/>
  <c r="AI179" i="36"/>
  <c r="U79" i="36"/>
  <c r="X379" i="36"/>
  <c r="AR478" i="36"/>
  <c r="X482" i="36"/>
  <c r="AC478" i="36"/>
  <c r="AK481" i="36"/>
  <c r="R478" i="36"/>
  <c r="Z481" i="36"/>
  <c r="W478" i="36"/>
  <c r="AE481" i="36"/>
  <c r="V479" i="36"/>
  <c r="AI479" i="36"/>
  <c r="X481" i="36"/>
  <c r="U480" i="36"/>
  <c r="AC482" i="36"/>
  <c r="Z480" i="36"/>
  <c r="AH482" i="36"/>
  <c r="AA478" i="36"/>
  <c r="AI481" i="36"/>
  <c r="AH479" i="36"/>
  <c r="AR479" i="36"/>
  <c r="AJ478" i="36"/>
  <c r="AR481" i="36"/>
  <c r="AK478" i="36"/>
  <c r="Q482" i="36"/>
  <c r="Z478" i="36"/>
  <c r="AH481" i="36"/>
  <c r="AE478" i="36"/>
  <c r="AM481" i="36"/>
  <c r="AO479" i="36"/>
  <c r="AF479" i="36"/>
  <c r="AR480" i="36"/>
  <c r="AC480" i="36"/>
  <c r="AK482" i="36"/>
  <c r="R480" i="36"/>
  <c r="Z482" i="36"/>
  <c r="AI478" i="36"/>
  <c r="AQ481" i="36"/>
  <c r="AQ479" i="36"/>
  <c r="AD180" i="36"/>
  <c r="AL182" i="36"/>
  <c r="W178" i="36"/>
  <c r="AE181" i="36"/>
  <c r="AN178" i="36"/>
  <c r="T182" i="36"/>
  <c r="AG180" i="36"/>
  <c r="AO182" i="36"/>
  <c r="S181" i="36"/>
  <c r="T181" i="36"/>
  <c r="AK180" i="36"/>
  <c r="AH180" i="36"/>
  <c r="AP182" i="36"/>
  <c r="AA178" i="36"/>
  <c r="AJ181" i="36"/>
  <c r="V180" i="36"/>
  <c r="AD182" i="36"/>
  <c r="W181" i="36"/>
  <c r="T180" i="36"/>
  <c r="AB182" i="36"/>
  <c r="AO180" i="36"/>
  <c r="V178" i="36"/>
  <c r="AD181" i="36"/>
  <c r="AI178" i="36"/>
  <c r="AQ181" i="36"/>
  <c r="X180" i="36"/>
  <c r="AF182" i="36"/>
  <c r="Q181" i="36"/>
  <c r="AR178" i="36"/>
  <c r="U180" i="36"/>
  <c r="Z380" i="36"/>
  <c r="AH382" i="36"/>
  <c r="AM378" i="36"/>
  <c r="S382" i="36"/>
  <c r="T378" i="36"/>
  <c r="AB381" i="36"/>
  <c r="Q378" i="36"/>
  <c r="Y381" i="36"/>
  <c r="AP280" i="36"/>
  <c r="AP378" i="36"/>
  <c r="V382" i="36"/>
  <c r="AQ378" i="36"/>
  <c r="W382" i="36"/>
  <c r="AN378" i="36"/>
  <c r="T382" i="36"/>
  <c r="U378" i="36"/>
  <c r="AC381" i="36"/>
  <c r="T281" i="36"/>
  <c r="AE278" i="36"/>
  <c r="AO282" i="36"/>
  <c r="AB280" i="36"/>
  <c r="AH280" i="36"/>
  <c r="AO278" i="36"/>
  <c r="AJ278" i="36"/>
  <c r="V381" i="36"/>
  <c r="W381" i="36"/>
  <c r="T381" i="36"/>
  <c r="Q381" i="36"/>
  <c r="W280" i="36"/>
  <c r="AL278" i="36"/>
  <c r="AN282" i="36"/>
  <c r="Y282" i="36"/>
  <c r="T282" i="36"/>
  <c r="V380" i="36"/>
  <c r="AD382" i="36"/>
  <c r="W380" i="36"/>
  <c r="AE382" i="36"/>
  <c r="AJ380" i="36"/>
  <c r="AR382" i="36"/>
  <c r="AG380" i="36"/>
  <c r="AO382" i="36"/>
  <c r="AQ281" i="36"/>
  <c r="AD281" i="36"/>
  <c r="AQ282" i="36"/>
  <c r="V280" i="36"/>
  <c r="AC278" i="36"/>
  <c r="X278" i="36"/>
  <c r="AQ278" i="36"/>
  <c r="AD278" i="36"/>
  <c r="AN280" i="36"/>
  <c r="AO80" i="36"/>
  <c r="AP78" i="36"/>
  <c r="V82" i="36"/>
  <c r="S80" i="36"/>
  <c r="AA82" i="36"/>
  <c r="AJ78" i="36"/>
  <c r="AR81" i="36"/>
  <c r="AI282" i="36"/>
  <c r="V282" i="36"/>
  <c r="AC281" i="36"/>
  <c r="Z379" i="36"/>
  <c r="AF79" i="36"/>
  <c r="AB279" i="36"/>
  <c r="AP179" i="36"/>
  <c r="Z79" i="36"/>
  <c r="AJ279" i="36"/>
  <c r="AP379" i="36"/>
  <c r="Q81" i="36"/>
  <c r="V81" i="36"/>
  <c r="W80" i="36"/>
  <c r="AE82" i="36"/>
  <c r="AB80" i="36"/>
  <c r="AJ82" i="36"/>
  <c r="AO280" i="36"/>
  <c r="AP79" i="36"/>
  <c r="AD379" i="36"/>
  <c r="AR279" i="36"/>
  <c r="AK179" i="36"/>
  <c r="T379" i="36"/>
  <c r="AB79" i="36"/>
  <c r="U81" i="36"/>
  <c r="AL80" i="36"/>
  <c r="AQ80" i="36"/>
  <c r="AF80" i="36"/>
  <c r="AN82" i="36"/>
  <c r="Y280" i="36"/>
  <c r="T280" i="36"/>
  <c r="AM379" i="36"/>
  <c r="U379" i="36"/>
  <c r="T179" i="36"/>
  <c r="R79" i="36"/>
  <c r="AQ279" i="36"/>
  <c r="AC379" i="36"/>
  <c r="AR79" i="36"/>
  <c r="Q78" i="36"/>
  <c r="Y81" i="36"/>
  <c r="AP80" i="36"/>
  <c r="AE80" i="36"/>
  <c r="AM82" i="36"/>
  <c r="T80" i="36"/>
  <c r="AB82" i="36"/>
  <c r="AQ280" i="36"/>
  <c r="W179" i="36"/>
  <c r="AN279" i="36"/>
  <c r="AL179" i="36"/>
  <c r="V79" i="36"/>
  <c r="AH379" i="36"/>
  <c r="X79" i="36"/>
  <c r="AR179" i="36"/>
  <c r="AE279" i="36"/>
  <c r="Q379" i="36"/>
  <c r="AF480" i="36"/>
  <c r="AN482" i="36"/>
  <c r="Q480" i="36"/>
  <c r="Y482" i="36"/>
  <c r="AH478" i="36"/>
  <c r="AP481" i="36"/>
  <c r="AM478" i="36"/>
  <c r="S482" i="36"/>
  <c r="Q479" i="36"/>
  <c r="T479" i="36"/>
  <c r="AF478" i="36"/>
  <c r="AN481" i="36"/>
  <c r="AK480" i="36"/>
  <c r="AP480" i="36"/>
  <c r="AQ478" i="36"/>
  <c r="W482" i="36"/>
  <c r="S479" i="36"/>
  <c r="X479" i="36"/>
  <c r="X480" i="36"/>
  <c r="AF482" i="36"/>
  <c r="Y480" i="36"/>
  <c r="AG482" i="36"/>
  <c r="AP478" i="36"/>
  <c r="V482" i="36"/>
  <c r="S480" i="36"/>
  <c r="AA482" i="36"/>
  <c r="AL479" i="36"/>
  <c r="W479" i="36"/>
  <c r="X478" i="36"/>
  <c r="AF481" i="36"/>
  <c r="Q481" i="36"/>
  <c r="AH480" i="36"/>
  <c r="AP482" i="36"/>
  <c r="W480" i="36"/>
  <c r="AE482" i="36"/>
  <c r="AP479" i="36"/>
  <c r="R181" i="36"/>
  <c r="AM178" i="36"/>
  <c r="S182" i="36"/>
  <c r="AB180" i="36"/>
  <c r="AJ182" i="36"/>
  <c r="U181" i="36"/>
  <c r="W182" i="36"/>
  <c r="X182" i="36"/>
  <c r="AO181" i="36"/>
  <c r="V181" i="36"/>
  <c r="AQ178" i="36"/>
  <c r="AL180" i="36"/>
  <c r="AE178" i="36"/>
  <c r="AM181" i="36"/>
  <c r="AJ180" i="36"/>
  <c r="AR182" i="36"/>
  <c r="U178" i="36"/>
  <c r="AC181" i="36"/>
  <c r="AL178" i="36"/>
  <c r="R182" i="36"/>
  <c r="W180" i="36"/>
  <c r="AE182" i="36"/>
  <c r="AN180" i="36"/>
  <c r="Y178" i="36"/>
  <c r="AG181" i="36"/>
  <c r="AE180" i="36"/>
  <c r="AF180" i="36"/>
  <c r="Y181" i="36"/>
  <c r="AP380" i="36"/>
  <c r="AA380" i="36"/>
  <c r="AI382" i="36"/>
  <c r="AJ378" i="36"/>
  <c r="AR381" i="36"/>
  <c r="AG378" i="36"/>
  <c r="AO381" i="36"/>
  <c r="AA281" i="36"/>
  <c r="U281" i="36"/>
  <c r="V281" i="36"/>
  <c r="AF282" i="36"/>
  <c r="AD380" i="36"/>
  <c r="AL382" i="36"/>
  <c r="AE380" i="36"/>
  <c r="AM382" i="36"/>
  <c r="AB380" i="36"/>
  <c r="AJ382" i="36"/>
  <c r="AK378" i="36"/>
  <c r="Q382" i="36"/>
  <c r="T278" i="36"/>
  <c r="AH282" i="36"/>
  <c r="AO281" i="36"/>
  <c r="AG280" i="36"/>
  <c r="AD378" i="36"/>
  <c r="AL381" i="36"/>
  <c r="AE378" i="36"/>
  <c r="AM381" i="36"/>
  <c r="AB378" i="36"/>
  <c r="AJ381" i="36"/>
  <c r="Y378" i="36"/>
  <c r="AG381" i="36"/>
  <c r="AF280" i="36"/>
  <c r="AL280" i="36"/>
  <c r="Q280" i="36"/>
  <c r="AN278" i="36"/>
  <c r="AB281" i="36"/>
  <c r="AL380" i="36"/>
  <c r="AM380" i="36"/>
  <c r="X381" i="36"/>
  <c r="U381" i="36"/>
  <c r="AI278" i="36"/>
  <c r="V278" i="36"/>
  <c r="AI280" i="36"/>
  <c r="U78" i="36"/>
  <c r="AC81" i="36"/>
  <c r="AD80" i="36"/>
  <c r="AL82" i="36"/>
  <c r="AI80" i="36"/>
  <c r="AQ82" i="36"/>
  <c r="X80" i="36"/>
  <c r="AF82" i="36"/>
  <c r="AA280" i="36"/>
  <c r="AP278" i="36"/>
  <c r="U278" i="36"/>
  <c r="R179" i="36"/>
  <c r="AK79" i="36"/>
  <c r="AF379" i="36"/>
  <c r="U179" i="36"/>
  <c r="R279" i="36"/>
  <c r="AN379" i="36"/>
  <c r="Y78" i="36"/>
  <c r="AG81" i="36"/>
  <c r="AD78" i="36"/>
  <c r="AL81" i="36"/>
  <c r="AM80" i="36"/>
  <c r="AR80" i="36"/>
  <c r="S282" i="36"/>
  <c r="AH281" i="36"/>
  <c r="AR282" i="36"/>
  <c r="S279" i="36"/>
  <c r="W79" i="36"/>
  <c r="AK279" i="36"/>
  <c r="AD79" i="36"/>
  <c r="AH279" i="36"/>
  <c r="AC78" i="36"/>
  <c r="AK81" i="36"/>
  <c r="R78" i="36"/>
  <c r="Z81" i="36"/>
  <c r="W78" i="36"/>
  <c r="AE81" i="36"/>
  <c r="T81" i="36"/>
  <c r="AE281" i="36"/>
  <c r="R281" i="36"/>
  <c r="AC179" i="36"/>
  <c r="X279" i="36"/>
  <c r="AP279" i="36"/>
  <c r="Q179" i="36"/>
  <c r="R379" i="36"/>
  <c r="AF279" i="36"/>
  <c r="S179" i="36"/>
  <c r="AH79" i="36"/>
  <c r="AG78" i="36"/>
  <c r="AO81" i="36"/>
  <c r="V78" i="36"/>
  <c r="AD81" i="36"/>
  <c r="S81" i="36"/>
  <c r="AJ80" i="36"/>
  <c r="AR82" i="36"/>
  <c r="AF179" i="36"/>
  <c r="AR379" i="36"/>
  <c r="AQ179" i="36"/>
  <c r="W279" i="36"/>
  <c r="Z179" i="36"/>
  <c r="AO279" i="36"/>
  <c r="AO179" i="36"/>
  <c r="AI379" i="36"/>
  <c r="AL279" i="36"/>
  <c r="T481" i="36"/>
  <c r="AG480" i="36"/>
  <c r="AO482" i="36"/>
  <c r="V480" i="36"/>
  <c r="AD482" i="36"/>
  <c r="AA480" i="36"/>
  <c r="AI482" i="36"/>
  <c r="Y479" i="36"/>
  <c r="AE479" i="36"/>
  <c r="T480" i="36"/>
  <c r="AB482" i="36"/>
  <c r="Q478" i="36"/>
  <c r="Y481" i="36"/>
  <c r="V478" i="36"/>
  <c r="AD481" i="36"/>
  <c r="AE480" i="36"/>
  <c r="AM482" i="36"/>
  <c r="R479" i="36"/>
  <c r="AC479" i="36"/>
  <c r="AN480" i="36"/>
  <c r="AO480" i="36"/>
  <c r="AD480" i="36"/>
  <c r="AL482" i="36"/>
  <c r="AI480" i="36"/>
  <c r="AQ482" i="36"/>
  <c r="AN479" i="36"/>
  <c r="Z479" i="36"/>
  <c r="AN478" i="36"/>
  <c r="T482" i="36"/>
  <c r="Y478" i="36"/>
  <c r="AG481" i="36"/>
  <c r="V481" i="36"/>
  <c r="AM480" i="36"/>
  <c r="AA479" i="36"/>
  <c r="Z178" i="36"/>
  <c r="AH181" i="36"/>
  <c r="AA180" i="36"/>
  <c r="AI182" i="36"/>
  <c r="AR180" i="36"/>
  <c r="AC178" i="36"/>
  <c r="AK181" i="36"/>
  <c r="AD178" i="36"/>
  <c r="AL181" i="36"/>
  <c r="AI181" i="36"/>
  <c r="Q178" i="36"/>
  <c r="R178" i="36"/>
  <c r="Z181" i="36"/>
  <c r="S180" i="36"/>
  <c r="AA182" i="36"/>
  <c r="X181" i="36"/>
  <c r="AK178" i="36"/>
  <c r="Q182" i="36"/>
  <c r="Z180" i="36"/>
  <c r="AH182" i="36"/>
  <c r="AM180" i="36"/>
  <c r="T178" i="36"/>
  <c r="AB181" i="36"/>
  <c r="AO178" i="36"/>
  <c r="U182" i="36"/>
  <c r="AM182" i="36"/>
  <c r="AN182" i="36"/>
  <c r="AC182" i="36"/>
  <c r="V378" i="36"/>
  <c r="AD381" i="36"/>
  <c r="AQ380" i="36"/>
  <c r="X380" i="36"/>
  <c r="AF382" i="36"/>
  <c r="U380" i="36"/>
  <c r="AC382" i="36"/>
  <c r="S278" i="36"/>
  <c r="AC282" i="36"/>
  <c r="AJ281" i="36"/>
  <c r="AA282" i="36"/>
  <c r="AP281" i="36"/>
  <c r="AI281" i="36"/>
  <c r="AK282" i="36"/>
  <c r="X280" i="36"/>
  <c r="R381" i="36"/>
  <c r="S381" i="36"/>
  <c r="AR380" i="36"/>
  <c r="Y380" i="36"/>
  <c r="AG382" i="36"/>
  <c r="Z280" i="36"/>
  <c r="AG278" i="36"/>
  <c r="Z281" i="36"/>
  <c r="S281" i="36"/>
  <c r="R380" i="36"/>
  <c r="Z382" i="36"/>
  <c r="S380" i="36"/>
  <c r="AA382" i="36"/>
  <c r="AR378" i="36"/>
  <c r="X382" i="36"/>
  <c r="AO378" i="36"/>
  <c r="U382" i="36"/>
  <c r="Y281" i="36"/>
  <c r="AM282" i="36"/>
  <c r="Z282" i="36"/>
  <c r="AG281" i="36"/>
  <c r="R378" i="36"/>
  <c r="Z381" i="36"/>
  <c r="S378" i="36"/>
  <c r="AA381" i="36"/>
  <c r="AF378" i="36"/>
  <c r="AN381" i="36"/>
  <c r="AC378" i="36"/>
  <c r="AK381" i="36"/>
  <c r="X282" i="36"/>
  <c r="Q281" i="36"/>
  <c r="AK78" i="36"/>
  <c r="Q82" i="36"/>
  <c r="R81" i="36"/>
  <c r="W81" i="36"/>
  <c r="AN80" i="36"/>
  <c r="AM179" i="36"/>
  <c r="AM279" i="36"/>
  <c r="U279" i="36"/>
  <c r="AQ79" i="36"/>
  <c r="V379" i="36"/>
  <c r="AC279" i="36"/>
  <c r="AO78" i="36"/>
  <c r="U82" i="36"/>
  <c r="R80" i="36"/>
  <c r="Z82" i="36"/>
  <c r="S78" i="36"/>
  <c r="AA81" i="36"/>
  <c r="X78" i="36"/>
  <c r="AF81" i="36"/>
  <c r="AM278" i="36"/>
  <c r="Z278" i="36"/>
  <c r="AJ280" i="36"/>
  <c r="W379" i="36"/>
  <c r="T79" i="36"/>
  <c r="AO379" i="36"/>
  <c r="AA279" i="36"/>
  <c r="AL379" i="36"/>
  <c r="Q80" i="36"/>
  <c r="Y82" i="36"/>
  <c r="AH78" i="36"/>
  <c r="AP81" i="36"/>
  <c r="AM78" i="36"/>
  <c r="S82" i="36"/>
  <c r="AB78" i="36"/>
  <c r="AJ81" i="36"/>
  <c r="W278" i="36"/>
  <c r="AC79" i="36"/>
  <c r="AB379" i="36"/>
  <c r="V179" i="36"/>
  <c r="AM79" i="36"/>
  <c r="AN179" i="36"/>
  <c r="AJ379" i="36"/>
  <c r="AB179" i="36"/>
  <c r="S379" i="36"/>
  <c r="U80" i="36"/>
  <c r="AC82" i="36"/>
  <c r="AL78" i="36"/>
  <c r="R82" i="36"/>
  <c r="AA78" i="36"/>
  <c r="AI81" i="36"/>
  <c r="X81" i="36"/>
  <c r="AL282" i="36"/>
  <c r="Q282" i="36"/>
  <c r="AN281" i="36"/>
  <c r="S79" i="36"/>
  <c r="AG279" i="36"/>
  <c r="AJ179" i="36"/>
  <c r="AA379" i="36"/>
  <c r="AE179" i="36"/>
  <c r="AD179" i="36"/>
  <c r="AL79" i="36"/>
  <c r="T279" i="36"/>
  <c r="AB478" i="36"/>
  <c r="AJ481" i="36"/>
  <c r="U481" i="36"/>
  <c r="AL480" i="36"/>
  <c r="AQ480" i="36"/>
  <c r="AG479" i="36"/>
  <c r="AK479" i="36"/>
  <c r="AJ480" i="36"/>
  <c r="AR482" i="36"/>
  <c r="AG478" i="36"/>
  <c r="AO481" i="36"/>
  <c r="AL478" i="36"/>
  <c r="R482" i="36"/>
  <c r="S481" i="36"/>
  <c r="AJ479" i="36"/>
  <c r="T478" i="36"/>
  <c r="AB481" i="36"/>
  <c r="U478" i="36"/>
  <c r="AC481" i="36"/>
  <c r="R481" i="36"/>
  <c r="W481" i="36"/>
  <c r="AM479" i="36"/>
  <c r="AB479" i="36"/>
  <c r="AB480" i="36"/>
  <c r="AJ482" i="36"/>
  <c r="AO478" i="36"/>
  <c r="U482" i="36"/>
  <c r="AD478" i="36"/>
  <c r="AL481" i="36"/>
  <c r="S478" i="36"/>
  <c r="AA481" i="36"/>
  <c r="AD479" i="36"/>
  <c r="U479" i="36"/>
  <c r="X511" i="36"/>
  <c r="AF528" i="36"/>
  <c r="AN531" i="36"/>
  <c r="T540" i="36"/>
  <c r="AB542" i="36"/>
  <c r="AJ550" i="36"/>
  <c r="AR552" i="36"/>
  <c r="U511" i="36"/>
  <c r="AC528" i="36"/>
  <c r="AK531" i="36"/>
  <c r="Q540" i="36"/>
  <c r="Y542" i="36"/>
  <c r="AG550" i="36"/>
  <c r="AO552" i="36"/>
  <c r="V511" i="36"/>
  <c r="AD528" i="36"/>
  <c r="AL531" i="36"/>
  <c r="R540" i="36"/>
  <c r="Z542" i="36"/>
  <c r="AH550" i="36"/>
  <c r="AJ508" i="36"/>
  <c r="AR511" i="36"/>
  <c r="X530" i="36"/>
  <c r="AF532" i="36"/>
  <c r="AN540" i="36"/>
  <c r="T548" i="36"/>
  <c r="AB551" i="36"/>
  <c r="AG508" i="36"/>
  <c r="AO511" i="36"/>
  <c r="U530" i="36"/>
  <c r="AC532" i="36"/>
  <c r="AK540" i="36"/>
  <c r="Q548" i="36"/>
  <c r="Y551" i="36"/>
  <c r="X508" i="36"/>
  <c r="AF511" i="36"/>
  <c r="AN528" i="36"/>
  <c r="T532" i="36"/>
  <c r="AB540" i="36"/>
  <c r="AJ542" i="36"/>
  <c r="AR550" i="36"/>
  <c r="U508" i="36"/>
  <c r="AC511" i="36"/>
  <c r="AK528" i="36"/>
  <c r="Q532" i="36"/>
  <c r="Y540" i="36"/>
  <c r="AG542" i="36"/>
  <c r="AO550" i="36"/>
  <c r="T511" i="36"/>
  <c r="X542" i="36"/>
  <c r="Y528" i="36"/>
  <c r="AC550" i="36"/>
  <c r="Z511" i="36"/>
  <c r="Z530" i="36"/>
  <c r="Z538" i="36"/>
  <c r="AD542" i="36"/>
  <c r="AD551" i="36"/>
  <c r="AQ508" i="36"/>
  <c r="W512" i="36"/>
  <c r="AE530" i="36"/>
  <c r="AM532" i="36"/>
  <c r="S541" i="36"/>
  <c r="AA548" i="36"/>
  <c r="AI551" i="36"/>
  <c r="U509" i="36"/>
  <c r="T549" i="36"/>
  <c r="AK522" i="36"/>
  <c r="AI521" i="36"/>
  <c r="AP549" i="36"/>
  <c r="AR528" i="36"/>
  <c r="T551" i="36"/>
  <c r="U532" i="36"/>
  <c r="V508" i="36"/>
  <c r="V512" i="36"/>
  <c r="Z531" i="36"/>
  <c r="Z540" i="36"/>
  <c r="Z548" i="36"/>
  <c r="Z552" i="36"/>
  <c r="AI510" i="36"/>
  <c r="AQ512" i="36"/>
  <c r="AR508" i="36"/>
  <c r="T541" i="36"/>
  <c r="U512" i="36"/>
  <c r="Y548" i="36"/>
  <c r="AP510" i="36"/>
  <c r="AP528" i="36"/>
  <c r="R538" i="36"/>
  <c r="R542" i="36"/>
  <c r="R551" i="36"/>
  <c r="AI508" i="36"/>
  <c r="AQ511" i="36"/>
  <c r="W530" i="36"/>
  <c r="AE532" i="36"/>
  <c r="AM540" i="36"/>
  <c r="S548" i="36"/>
  <c r="AA551" i="36"/>
  <c r="V539" i="36"/>
  <c r="AL509" i="36"/>
  <c r="AG521" i="36"/>
  <c r="AE520" i="36"/>
  <c r="AE539" i="36"/>
  <c r="AG541" i="36"/>
  <c r="AD541" i="36"/>
  <c r="AM528" i="36"/>
  <c r="AQ540" i="36"/>
  <c r="AE551" i="36"/>
  <c r="Y529" i="36"/>
  <c r="S521" i="36"/>
  <c r="X549" i="36"/>
  <c r="AC519" i="36"/>
  <c r="AA518" i="36"/>
  <c r="AB522" i="36"/>
  <c r="AB509" i="36"/>
  <c r="AO521" i="36"/>
  <c r="AQ521" i="36"/>
  <c r="AO509" i="36"/>
  <c r="Q539" i="36"/>
  <c r="AG522" i="36"/>
  <c r="AE521" i="36"/>
  <c r="AJ541" i="36"/>
  <c r="V530" i="36"/>
  <c r="AM508" i="36"/>
  <c r="AQ532" i="36"/>
  <c r="AE548" i="36"/>
  <c r="AG529" i="36"/>
  <c r="V518" i="36"/>
  <c r="AH529" i="36"/>
  <c r="X509" i="36"/>
  <c r="AD519" i="36"/>
  <c r="AB518" i="36"/>
  <c r="AR549" i="36"/>
  <c r="AO529" i="36"/>
  <c r="AD522" i="36"/>
  <c r="AF522" i="36"/>
  <c r="Z509" i="36"/>
  <c r="AG518" i="36"/>
  <c r="AH522" i="36"/>
  <c r="AF521" i="36"/>
  <c r="U552" i="36"/>
  <c r="R548" i="36"/>
  <c r="AQ530" i="36"/>
  <c r="AE541" i="36"/>
  <c r="S552" i="36"/>
  <c r="AQ509" i="36"/>
  <c r="X518" i="36"/>
  <c r="AA549" i="36"/>
  <c r="AG520" i="36"/>
  <c r="AE519" i="36"/>
  <c r="AN529" i="36"/>
  <c r="AE509" i="36"/>
  <c r="AD518" i="36"/>
  <c r="AF518" i="36"/>
  <c r="Y549" i="36"/>
  <c r="AB529" i="36"/>
  <c r="AH518" i="36"/>
  <c r="AI522" i="36"/>
  <c r="T531" i="36"/>
  <c r="AH512" i="36"/>
  <c r="AH552" i="36"/>
  <c r="AA532" i="36"/>
  <c r="AQ542" i="36"/>
  <c r="AM509" i="36"/>
  <c r="Q521" i="36"/>
  <c r="T509" i="36"/>
  <c r="AG509" i="36"/>
  <c r="Z518" i="36"/>
  <c r="AA522" i="36"/>
  <c r="AC509" i="36"/>
  <c r="AD549" i="36"/>
  <c r="Z521" i="36"/>
  <c r="AB521" i="36"/>
  <c r="W529" i="36"/>
  <c r="U529" i="36"/>
  <c r="AD521" i="36"/>
  <c r="AB520" i="36"/>
  <c r="AF508" i="36"/>
  <c r="AN511" i="36"/>
  <c r="T530" i="36"/>
  <c r="AB532" i="36"/>
  <c r="AJ540" i="36"/>
  <c r="AR542" i="36"/>
  <c r="X551" i="36"/>
  <c r="AC508" i="36"/>
  <c r="AK511" i="36"/>
  <c r="Q530" i="36"/>
  <c r="Y532" i="36"/>
  <c r="AG540" i="36"/>
  <c r="AO542" i="36"/>
  <c r="U551" i="36"/>
  <c r="AD508" i="36"/>
  <c r="AL511" i="36"/>
  <c r="R530" i="36"/>
  <c r="Z532" i="36"/>
  <c r="AH540" i="36"/>
  <c r="AP542" i="36"/>
  <c r="V551" i="36"/>
  <c r="X510" i="36"/>
  <c r="AF512" i="36"/>
  <c r="AN530" i="36"/>
  <c r="T538" i="36"/>
  <c r="AB541" i="36"/>
  <c r="AJ548" i="36"/>
  <c r="AR551" i="36"/>
  <c r="U510" i="36"/>
  <c r="AC512" i="36"/>
  <c r="AK530" i="36"/>
  <c r="Q538" i="36"/>
  <c r="Y541" i="36"/>
  <c r="AG548" i="36"/>
  <c r="AO551" i="36"/>
  <c r="AN508" i="36"/>
  <c r="T512" i="36"/>
  <c r="AB530" i="36"/>
  <c r="AJ532" i="36"/>
  <c r="AR540" i="36"/>
  <c r="X548" i="36"/>
  <c r="AF551" i="36"/>
  <c r="AK508" i="36"/>
  <c r="Q512" i="36"/>
  <c r="Y530" i="36"/>
  <c r="AG532" i="36"/>
  <c r="AO540" i="36"/>
  <c r="U548" i="36"/>
  <c r="AC551" i="36"/>
  <c r="AB528" i="36"/>
  <c r="AF550" i="36"/>
  <c r="AG531" i="36"/>
  <c r="AK552" i="36"/>
  <c r="R512" i="36"/>
  <c r="R531" i="36"/>
  <c r="V540" i="36"/>
  <c r="V548" i="36"/>
  <c r="V552" i="36"/>
  <c r="AE510" i="36"/>
  <c r="AM512" i="36"/>
  <c r="S531" i="36"/>
  <c r="AA538" i="36"/>
  <c r="AI541" i="36"/>
  <c r="AQ548" i="36"/>
  <c r="W552" i="36"/>
  <c r="AF509" i="36"/>
  <c r="Z539" i="36"/>
  <c r="AP519" i="36"/>
  <c r="AN518" i="36"/>
  <c r="X539" i="36"/>
  <c r="X532" i="36"/>
  <c r="Y508" i="36"/>
  <c r="AC540" i="36"/>
  <c r="AP508" i="36"/>
  <c r="R528" i="36"/>
  <c r="R532" i="36"/>
  <c r="R541" i="36"/>
  <c r="V550" i="36"/>
  <c r="AP552" i="36"/>
  <c r="W511" i="36"/>
  <c r="AE528" i="36"/>
  <c r="X512" i="36"/>
  <c r="AB548" i="36"/>
  <c r="AC530" i="36"/>
  <c r="AG551" i="36"/>
  <c r="AH511" i="36"/>
  <c r="AL530" i="36"/>
  <c r="AL538" i="36"/>
  <c r="AL542" i="36"/>
  <c r="AP551" i="36"/>
  <c r="W510" i="36"/>
  <c r="AE512" i="36"/>
  <c r="AM530" i="36"/>
  <c r="S538" i="36"/>
  <c r="AA541" i="36"/>
  <c r="AI548" i="36"/>
  <c r="AQ551" i="36"/>
  <c r="AO549" i="36"/>
  <c r="W549" i="36"/>
  <c r="AL518" i="36"/>
  <c r="AM522" i="36"/>
  <c r="AC539" i="36"/>
  <c r="Z510" i="36"/>
  <c r="AD550" i="36"/>
  <c r="AE531" i="36"/>
  <c r="S542" i="36"/>
  <c r="AI552" i="36"/>
  <c r="Y509" i="36"/>
  <c r="AF520" i="36"/>
  <c r="AD539" i="36"/>
  <c r="AK521" i="36"/>
  <c r="AI520" i="36"/>
  <c r="Z549" i="36"/>
  <c r="AO539" i="36"/>
  <c r="AH519" i="36"/>
  <c r="AJ519" i="36"/>
  <c r="AB549" i="36"/>
  <c r="AE529" i="36"/>
  <c r="AL519" i="36"/>
  <c r="AJ518" i="36"/>
  <c r="AK512" i="36"/>
  <c r="V538" i="36"/>
  <c r="S512" i="36"/>
  <c r="S540" i="36"/>
  <c r="AI550" i="36"/>
  <c r="AN549" i="36"/>
  <c r="AL522" i="36"/>
  <c r="AL549" i="36"/>
  <c r="AG539" i="36"/>
  <c r="AL521" i="36"/>
  <c r="AJ520" i="36"/>
  <c r="AP509" i="36"/>
  <c r="U520" i="36"/>
  <c r="W520" i="36"/>
  <c r="AA529" i="36"/>
  <c r="W539" i="36"/>
  <c r="AO520" i="36"/>
  <c r="AM519" i="36"/>
  <c r="AN512" i="36"/>
  <c r="AP511" i="36"/>
  <c r="R552" i="36"/>
  <c r="S532" i="36"/>
  <c r="AI542" i="36"/>
  <c r="AJ509" i="36"/>
  <c r="AO519" i="36"/>
  <c r="AN522" i="36"/>
  <c r="AG549" i="36"/>
  <c r="AO522" i="36"/>
  <c r="AM521" i="36"/>
  <c r="AK529" i="36"/>
  <c r="S539" i="36"/>
  <c r="AL520" i="36"/>
  <c r="AN520" i="36"/>
  <c r="AE549" i="36"/>
  <c r="AH509" i="36"/>
  <c r="AP520" i="36"/>
  <c r="AN519" i="36"/>
  <c r="X552" i="36"/>
  <c r="AH531" i="36"/>
  <c r="AQ510" i="36"/>
  <c r="AE538" i="36"/>
  <c r="S550" i="36"/>
  <c r="AQ539" i="36"/>
  <c r="AD520" i="36"/>
  <c r="AA539" i="36"/>
  <c r="AA509" i="36"/>
  <c r="AH520" i="36"/>
  <c r="AF519" i="36"/>
  <c r="AM529" i="36"/>
  <c r="Q519" i="36"/>
  <c r="S519" i="36"/>
  <c r="X529" i="36"/>
  <c r="AK509" i="36"/>
  <c r="AK519" i="36"/>
  <c r="AI518" i="36"/>
  <c r="AJ522" i="36"/>
  <c r="T510" i="36"/>
  <c r="AB512" i="36"/>
  <c r="AJ530" i="36"/>
  <c r="AR532" i="36"/>
  <c r="X541" i="36"/>
  <c r="AF548" i="36"/>
  <c r="AN551" i="36"/>
  <c r="Q510" i="36"/>
  <c r="Y512" i="36"/>
  <c r="AG530" i="36"/>
  <c r="AO532" i="36"/>
  <c r="U541" i="36"/>
  <c r="AC548" i="36"/>
  <c r="AK551" i="36"/>
  <c r="R510" i="36"/>
  <c r="Z512" i="36"/>
  <c r="AH530" i="36"/>
  <c r="AP532" i="36"/>
  <c r="V541" i="36"/>
  <c r="AD548" i="36"/>
  <c r="AL551" i="36"/>
  <c r="AN510" i="36"/>
  <c r="T528" i="36"/>
  <c r="AB531" i="36"/>
  <c r="AJ538" i="36"/>
  <c r="AR541" i="36"/>
  <c r="X550" i="36"/>
  <c r="AF552" i="36"/>
  <c r="AK510" i="36"/>
  <c r="Q528" i="36"/>
  <c r="Y531" i="36"/>
  <c r="AG538" i="36"/>
  <c r="AO541" i="36"/>
  <c r="U550" i="36"/>
  <c r="AC552" i="36"/>
  <c r="AB510" i="36"/>
  <c r="AJ512" i="36"/>
  <c r="AR530" i="36"/>
  <c r="X538" i="36"/>
  <c r="AF541" i="36"/>
  <c r="AN548" i="36"/>
  <c r="T552" i="36"/>
  <c r="Y510" i="36"/>
  <c r="AG512" i="36"/>
  <c r="AO530" i="36"/>
  <c r="U538" i="36"/>
  <c r="AC541" i="36"/>
  <c r="AK548" i="36"/>
  <c r="Q552" i="36"/>
  <c r="AJ531" i="36"/>
  <c r="AN552" i="36"/>
  <c r="AO538" i="36"/>
  <c r="AL508" i="36"/>
  <c r="AL512" i="36"/>
  <c r="AP531" i="36"/>
  <c r="AP540" i="36"/>
  <c r="AP548" i="36"/>
  <c r="AL552" i="36"/>
  <c r="S511" i="36"/>
  <c r="AA528" i="36"/>
  <c r="AI531" i="36"/>
  <c r="AQ538" i="36"/>
  <c r="W542" i="36"/>
  <c r="AE550" i="36"/>
  <c r="AM552" i="36"/>
  <c r="Q549" i="36"/>
  <c r="U518" i="36"/>
  <c r="V522" i="36"/>
  <c r="T521" i="36"/>
  <c r="AB508" i="36"/>
  <c r="AF540" i="36"/>
  <c r="AG511" i="36"/>
  <c r="AK542" i="36"/>
  <c r="AL510" i="36"/>
  <c r="AL528" i="36"/>
  <c r="AL532" i="36"/>
  <c r="AP541" i="36"/>
  <c r="AP550" i="36"/>
  <c r="AE508" i="36"/>
  <c r="AM511" i="36"/>
  <c r="S530" i="36"/>
  <c r="AF530" i="36"/>
  <c r="AJ551" i="36"/>
  <c r="AK532" i="36"/>
  <c r="Z508" i="36"/>
  <c r="AD512" i="36"/>
  <c r="AD531" i="36"/>
  <c r="AD540" i="36"/>
  <c r="AH548" i="36"/>
  <c r="AD552" i="36"/>
  <c r="AM510" i="36"/>
  <c r="S528" i="36"/>
  <c r="AA531" i="36"/>
  <c r="AI538" i="36"/>
  <c r="AQ541" i="36"/>
  <c r="W550" i="36"/>
  <c r="AE552" i="36"/>
  <c r="AI509" i="36"/>
  <c r="AC549" i="36"/>
  <c r="R521" i="36"/>
  <c r="AR519" i="36"/>
  <c r="AB538" i="36"/>
  <c r="Z528" i="36"/>
  <c r="W508" i="36"/>
  <c r="AI532" i="36"/>
  <c r="W548" i="36"/>
  <c r="U549" i="36"/>
  <c r="U522" i="36"/>
  <c r="W509" i="36"/>
  <c r="AF539" i="36"/>
  <c r="AP518" i="36"/>
  <c r="AQ522" i="36"/>
  <c r="AK539" i="36"/>
  <c r="V529" i="36"/>
  <c r="AP521" i="36"/>
  <c r="AR521" i="36"/>
  <c r="AH539" i="36"/>
  <c r="Q518" i="36"/>
  <c r="R522" i="36"/>
  <c r="AR520" i="36"/>
  <c r="AO548" i="36"/>
  <c r="V542" i="36"/>
  <c r="AA530" i="36"/>
  <c r="W541" i="36"/>
  <c r="AM551" i="36"/>
  <c r="AN509" i="36"/>
  <c r="W522" i="36"/>
  <c r="AR509" i="36"/>
  <c r="Q520" i="36"/>
  <c r="AQ518" i="36"/>
  <c r="AR522" i="36"/>
  <c r="AM539" i="36"/>
  <c r="AC522" i="36"/>
  <c r="AE522" i="36"/>
  <c r="Q529" i="36"/>
  <c r="AJ549" i="36"/>
  <c r="R518" i="36"/>
  <c r="S522" i="36"/>
  <c r="AR548" i="36"/>
  <c r="AP530" i="36"/>
  <c r="AA510" i="36"/>
  <c r="W538" i="36"/>
  <c r="AM548" i="36"/>
  <c r="AN539" i="36"/>
  <c r="Z519" i="36"/>
  <c r="U539" i="36"/>
  <c r="AI539" i="36"/>
  <c r="R520" i="36"/>
  <c r="AR518" i="36"/>
  <c r="AJ529" i="36"/>
  <c r="AC518" i="36"/>
  <c r="AE518" i="36"/>
  <c r="AF549" i="36"/>
  <c r="AK549" i="36"/>
  <c r="U519" i="36"/>
  <c r="S518" i="36"/>
  <c r="T522" i="36"/>
  <c r="Y538" i="36"/>
  <c r="AL540" i="36"/>
  <c r="W528" i="36"/>
  <c r="AI540" i="36"/>
  <c r="W551" i="36"/>
  <c r="R549" i="36"/>
  <c r="AQ519" i="36"/>
  <c r="Y539" i="36"/>
  <c r="AO518" i="36"/>
  <c r="AP522" i="36"/>
  <c r="AN521" i="36"/>
  <c r="AJ539" i="36"/>
  <c r="Y521" i="36"/>
  <c r="AA521" i="36"/>
  <c r="AD509" i="36"/>
  <c r="Z529" i="36"/>
  <c r="Q522" i="36"/>
  <c r="AQ520" i="36"/>
  <c r="AF538" i="36"/>
  <c r="AG510" i="36"/>
  <c r="AK541" i="36"/>
  <c r="AP512" i="36"/>
  <c r="R550" i="36"/>
  <c r="AR531" i="36"/>
  <c r="Q508" i="36"/>
  <c r="U540" i="36"/>
  <c r="AR510" i="36"/>
  <c r="T542" i="36"/>
  <c r="U528" i="36"/>
  <c r="Y550" i="36"/>
  <c r="U542" i="36"/>
  <c r="AH541" i="36"/>
  <c r="AQ528" i="36"/>
  <c r="S551" i="36"/>
  <c r="AA519" i="36"/>
  <c r="AO528" i="36"/>
  <c r="AH538" i="36"/>
  <c r="AA512" i="36"/>
  <c r="Q541" i="36"/>
  <c r="Z541" i="36"/>
  <c r="AI528" i="36"/>
  <c r="AM550" i="36"/>
  <c r="W518" i="36"/>
  <c r="AE511" i="36"/>
  <c r="AH521" i="36"/>
  <c r="T520" i="36"/>
  <c r="AI549" i="36"/>
  <c r="AF510" i="36"/>
  <c r="AA542" i="36"/>
  <c r="V509" i="36"/>
  <c r="AR529" i="36"/>
  <c r="AP539" i="36"/>
  <c r="AP538" i="36"/>
  <c r="AQ549" i="36"/>
  <c r="Z522" i="36"/>
  <c r="AM520" i="36"/>
  <c r="AA520" i="36"/>
  <c r="W531" i="36"/>
  <c r="AB519" i="36"/>
  <c r="AQ529" i="36"/>
  <c r="Q509" i="36"/>
  <c r="T558" i="36"/>
  <c r="AB561" i="36"/>
  <c r="Q561" i="36"/>
  <c r="AD560" i="36"/>
  <c r="AL562" i="36"/>
  <c r="AQ558" i="36"/>
  <c r="W562" i="36"/>
  <c r="Z559" i="36"/>
  <c r="T559" i="36"/>
  <c r="AA559" i="36"/>
  <c r="AB560" i="36"/>
  <c r="AJ562" i="36"/>
  <c r="Q560" i="36"/>
  <c r="Y562" i="36"/>
  <c r="R560" i="36"/>
  <c r="Z562" i="36"/>
  <c r="S560" i="36"/>
  <c r="AA562" i="36"/>
  <c r="AH559" i="36"/>
  <c r="R559" i="36"/>
  <c r="AB559" i="36"/>
  <c r="T561" i="36"/>
  <c r="U560" i="36"/>
  <c r="AC562" i="36"/>
  <c r="AH558" i="36"/>
  <c r="AP561" i="36"/>
  <c r="S558" i="36"/>
  <c r="AA561" i="36"/>
  <c r="Q559" i="36"/>
  <c r="AJ560" i="36"/>
  <c r="AR562" i="36"/>
  <c r="Y560" i="36"/>
  <c r="AG562" i="36"/>
  <c r="AL558" i="36"/>
  <c r="R562" i="36"/>
  <c r="W558" i="36"/>
  <c r="AE561" i="36"/>
  <c r="AJ510" i="36"/>
  <c r="AN541" i="36"/>
  <c r="AO512" i="36"/>
  <c r="Q550" i="36"/>
  <c r="V531" i="36"/>
  <c r="T508" i="36"/>
  <c r="X540" i="36"/>
  <c r="Y511" i="36"/>
  <c r="AC542" i="36"/>
  <c r="X528" i="36"/>
  <c r="AB550" i="36"/>
  <c r="AC531" i="36"/>
  <c r="AG552" i="36"/>
  <c r="AD510" i="36"/>
  <c r="AL550" i="36"/>
  <c r="W532" i="36"/>
  <c r="S549" i="36"/>
  <c r="AB539" i="36"/>
  <c r="Q551" i="36"/>
  <c r="AH542" i="36"/>
  <c r="AI530" i="36"/>
  <c r="V510" i="36"/>
  <c r="Z550" i="36"/>
  <c r="AQ531" i="36"/>
  <c r="AR539" i="36"/>
  <c r="X522" i="36"/>
  <c r="AM538" i="36"/>
  <c r="S509" i="36"/>
  <c r="V549" i="36"/>
  <c r="T539" i="36"/>
  <c r="R511" i="36"/>
  <c r="AQ552" i="36"/>
  <c r="Y522" i="36"/>
  <c r="V520" i="36"/>
  <c r="Z520" i="36"/>
  <c r="AI512" i="36"/>
  <c r="AM518" i="36"/>
  <c r="X521" i="36"/>
  <c r="AL539" i="36"/>
  <c r="K9" i="36"/>
  <c r="T383" i="36" s="1"/>
  <c r="AM541" i="36"/>
  <c r="S529" i="36"/>
  <c r="AP529" i="36"/>
  <c r="AM549" i="36"/>
  <c r="AJ558" i="36"/>
  <c r="AR561" i="36"/>
  <c r="Y558" i="36"/>
  <c r="AG561" i="36"/>
  <c r="R561" i="36"/>
  <c r="AE560" i="36"/>
  <c r="AM562" i="36"/>
  <c r="AC559" i="36"/>
  <c r="W559" i="36"/>
  <c r="AE559" i="36"/>
  <c r="AR560" i="36"/>
  <c r="X563" i="36"/>
  <c r="AG560" i="36"/>
  <c r="AO562" i="36"/>
  <c r="AH560" i="36"/>
  <c r="AP562" i="36"/>
  <c r="AI560" i="36"/>
  <c r="AQ562" i="36"/>
  <c r="AJ559" i="36"/>
  <c r="AG559" i="36"/>
  <c r="AB558" i="36"/>
  <c r="AJ561" i="36"/>
  <c r="AK560" i="36"/>
  <c r="V560" i="36"/>
  <c r="AD562" i="36"/>
  <c r="AI558" i="36"/>
  <c r="AQ561" i="36"/>
  <c r="Y559" i="36"/>
  <c r="U559" i="36"/>
  <c r="X561" i="36"/>
  <c r="AO560" i="36"/>
  <c r="Z560" i="36"/>
  <c r="AH562" i="36"/>
  <c r="AM558" i="36"/>
  <c r="S562" i="36"/>
  <c r="AF559" i="36"/>
  <c r="AR512" i="36"/>
  <c r="T550" i="36"/>
  <c r="U531" i="36"/>
  <c r="Y552" i="36"/>
  <c r="AD538" i="36"/>
  <c r="AB511" i="36"/>
  <c r="AF542" i="36"/>
  <c r="AG528" i="36"/>
  <c r="AK550" i="36"/>
  <c r="AF531" i="36"/>
  <c r="AJ552" i="36"/>
  <c r="AK538" i="36"/>
  <c r="AR538" i="36"/>
  <c r="AH528" i="36"/>
  <c r="AA508" i="36"/>
  <c r="AE540" i="36"/>
  <c r="AI529" i="36"/>
  <c r="AJ511" i="36"/>
  <c r="AD511" i="36"/>
  <c r="AH551" i="36"/>
  <c r="AN532" i="36"/>
  <c r="V528" i="36"/>
  <c r="S508" i="36"/>
  <c r="W540" i="36"/>
  <c r="AF529" i="36"/>
  <c r="AC510" i="36"/>
  <c r="AA550" i="36"/>
  <c r="AL529" i="36"/>
  <c r="AG519" i="36"/>
  <c r="Y520" i="36"/>
  <c r="Z551" i="36"/>
  <c r="AK518" i="36"/>
  <c r="W521" i="36"/>
  <c r="X520" i="36"/>
  <c r="X519" i="36"/>
  <c r="AA540" i="36"/>
  <c r="AD529" i="36"/>
  <c r="AC529" i="36"/>
  <c r="AH549" i="36"/>
  <c r="AH508" i="36"/>
  <c r="AA552" i="36"/>
  <c r="U521" i="36"/>
  <c r="R519" i="36"/>
  <c r="V519" i="36"/>
  <c r="X560" i="36"/>
  <c r="AF562" i="36"/>
  <c r="AO558" i="36"/>
  <c r="U562" i="36"/>
  <c r="Z558" i="36"/>
  <c r="AH561" i="36"/>
  <c r="S561" i="36"/>
  <c r="AN559" i="36"/>
  <c r="AR559" i="36"/>
  <c r="X558" i="36"/>
  <c r="AF561" i="36"/>
  <c r="U561" i="36"/>
  <c r="V561" i="36"/>
  <c r="W561" i="36"/>
  <c r="AM559" i="36"/>
  <c r="V559" i="36"/>
  <c r="AR558" i="36"/>
  <c r="X562" i="36"/>
  <c r="Q558" i="36"/>
  <c r="Y561" i="36"/>
  <c r="AL560" i="36"/>
  <c r="W560" i="36"/>
  <c r="AE562" i="36"/>
  <c r="AI559" i="36"/>
  <c r="AF558" i="36"/>
  <c r="AN561" i="36"/>
  <c r="U558" i="36"/>
  <c r="AC561" i="36"/>
  <c r="AP560" i="36"/>
  <c r="AA560" i="36"/>
  <c r="AI562" i="36"/>
  <c r="AK559" i="36"/>
  <c r="X531" i="36"/>
  <c r="AB552" i="36"/>
  <c r="AC538" i="36"/>
  <c r="AH510" i="36"/>
  <c r="AL541" i="36"/>
  <c r="AJ528" i="36"/>
  <c r="AN550" i="36"/>
  <c r="AO531" i="36"/>
  <c r="R508" i="36"/>
  <c r="AN538" i="36"/>
  <c r="AO510" i="36"/>
  <c r="Q542" i="36"/>
  <c r="Q511" i="36"/>
  <c r="AH532" i="36"/>
  <c r="AI511" i="36"/>
  <c r="AM542" i="36"/>
  <c r="AC520" i="36"/>
  <c r="AN542" i="36"/>
  <c r="AD530" i="36"/>
  <c r="S510" i="36"/>
  <c r="AO508" i="36"/>
  <c r="V532" i="36"/>
  <c r="AA511" i="36"/>
  <c r="AE542" i="36"/>
  <c r="Y519" i="36"/>
  <c r="AD532" i="36"/>
  <c r="R539" i="36"/>
  <c r="V521" i="36"/>
  <c r="AI519" i="36"/>
  <c r="W519" i="36"/>
  <c r="AM531" i="36"/>
  <c r="AJ521" i="36"/>
  <c r="R529" i="36"/>
  <c r="T529" i="36"/>
  <c r="Q531" i="36"/>
  <c r="AQ550" i="36"/>
  <c r="Y518" i="36"/>
  <c r="AK520" i="36"/>
  <c r="AC521" i="36"/>
  <c r="AL548" i="36"/>
  <c r="R509" i="36"/>
  <c r="S520" i="36"/>
  <c r="T519" i="36"/>
  <c r="T518" i="36"/>
  <c r="AN560" i="36"/>
  <c r="AC560" i="36"/>
  <c r="AK562" i="36"/>
  <c r="AP558" i="36"/>
  <c r="V562" i="36"/>
  <c r="AA558" i="36"/>
  <c r="AI561" i="36"/>
  <c r="AQ559" i="36"/>
  <c r="X559" i="36"/>
  <c r="AN558" i="36"/>
  <c r="T562" i="36"/>
  <c r="AC558" i="36"/>
  <c r="AK561" i="36"/>
  <c r="AD558" i="36"/>
  <c r="AL561" i="36"/>
  <c r="AE558" i="36"/>
  <c r="AM561" i="36"/>
  <c r="AD559" i="36"/>
  <c r="AL559" i="36"/>
  <c r="AP559" i="36"/>
  <c r="AF560" i="36"/>
  <c r="AN562" i="36"/>
  <c r="AG558" i="36"/>
  <c r="AO561" i="36"/>
  <c r="R558" i="36"/>
  <c r="Z561" i="36"/>
  <c r="AM560" i="36"/>
  <c r="S559" i="36"/>
  <c r="T560" i="36"/>
  <c r="AB562" i="36"/>
  <c r="AK558" i="36"/>
  <c r="Q562" i="36"/>
  <c r="V558" i="36"/>
  <c r="AD561" i="36"/>
  <c r="AQ560" i="36"/>
  <c r="AO559" i="36"/>
  <c r="AB570" i="36"/>
  <c r="AJ572" i="36"/>
  <c r="U571" i="36"/>
  <c r="R570" i="36"/>
  <c r="Z572" i="36"/>
  <c r="W571" i="36"/>
  <c r="S569" i="36"/>
  <c r="AF570" i="36"/>
  <c r="AN572" i="36"/>
  <c r="Q568" i="36"/>
  <c r="Y571" i="36"/>
  <c r="AH568" i="36"/>
  <c r="AP571" i="36"/>
  <c r="W570" i="36"/>
  <c r="AE572" i="36"/>
  <c r="AE569" i="36"/>
  <c r="AD569" i="36"/>
  <c r="T570" i="36"/>
  <c r="AB572" i="36"/>
  <c r="AR570" i="36"/>
  <c r="AC568" i="36"/>
  <c r="AK571" i="36"/>
  <c r="AH570" i="36"/>
  <c r="AP572" i="36"/>
  <c r="AE568" i="36"/>
  <c r="AM571" i="36"/>
  <c r="AO569" i="36"/>
  <c r="T571" i="36"/>
  <c r="AG568" i="36"/>
  <c r="AO571" i="36"/>
  <c r="V570" i="36"/>
  <c r="AD572" i="36"/>
  <c r="AM570" i="36"/>
  <c r="X569" i="36"/>
  <c r="X568" i="36"/>
  <c r="AF571" i="36"/>
  <c r="Q570" i="36"/>
  <c r="Y572" i="36"/>
  <c r="V571" i="36"/>
  <c r="S570" i="36"/>
  <c r="AA572" i="36"/>
  <c r="AB568" i="36"/>
  <c r="AJ571" i="36"/>
  <c r="U570" i="36"/>
  <c r="AC572" i="36"/>
  <c r="AL570" i="36"/>
  <c r="S568" i="36"/>
  <c r="AA571" i="36"/>
  <c r="AA569" i="36"/>
  <c r="AF569" i="36"/>
  <c r="AN568" i="36"/>
  <c r="T572" i="36"/>
  <c r="AG570" i="36"/>
  <c r="AO572" i="36"/>
  <c r="AD568" i="36"/>
  <c r="AL571" i="36"/>
  <c r="AI570" i="36"/>
  <c r="AQ572" i="36"/>
  <c r="AK569" i="36"/>
  <c r="AR568" i="36"/>
  <c r="X572" i="36"/>
  <c r="AK570" i="36"/>
  <c r="R568" i="36"/>
  <c r="Z571" i="36"/>
  <c r="AQ571" i="36"/>
  <c r="AI569" i="36"/>
  <c r="AJ570" i="36"/>
  <c r="Y570" i="36"/>
  <c r="AG572" i="36"/>
  <c r="AP570" i="36"/>
  <c r="W568" i="36"/>
  <c r="AE571" i="36"/>
  <c r="Y569" i="36"/>
  <c r="AG569" i="36"/>
  <c r="AJ568" i="36"/>
  <c r="AR571" i="36"/>
  <c r="AC570" i="36"/>
  <c r="AK572" i="36"/>
  <c r="Z568" i="36"/>
  <c r="AH571" i="36"/>
  <c r="AE570" i="36"/>
  <c r="AM572" i="36"/>
  <c r="T569" i="36"/>
  <c r="AL569" i="36"/>
  <c r="AB569" i="36"/>
  <c r="U568" i="36"/>
  <c r="R572" i="36"/>
  <c r="AA570" i="36"/>
  <c r="AI572" i="36"/>
  <c r="AQ569" i="36"/>
  <c r="AN570" i="36"/>
  <c r="Y568" i="36"/>
  <c r="AA568" i="36"/>
  <c r="AH569" i="36"/>
  <c r="AJ569" i="36"/>
  <c r="X571" i="36"/>
  <c r="AO570" i="36"/>
  <c r="V568" i="36"/>
  <c r="AD571" i="36"/>
  <c r="AM568" i="36"/>
  <c r="S572" i="36"/>
  <c r="AN569" i="36"/>
  <c r="AR569" i="36"/>
  <c r="X570" i="36"/>
  <c r="AF572" i="36"/>
  <c r="Q571" i="36"/>
  <c r="AP568" i="36"/>
  <c r="V572" i="36"/>
  <c r="S571" i="36"/>
  <c r="W569" i="36"/>
  <c r="AP569" i="36"/>
  <c r="AM569" i="36"/>
  <c r="AN571" i="36"/>
  <c r="AC571" i="36"/>
  <c r="AL568" i="36"/>
  <c r="V569" i="36"/>
  <c r="AG571" i="36"/>
  <c r="AD570" i="36"/>
  <c r="AL572" i="36"/>
  <c r="AI571" i="36"/>
  <c r="U569" i="36"/>
  <c r="AI568" i="36"/>
  <c r="AC569" i="36"/>
  <c r="AF568" i="36"/>
  <c r="AR572" i="36"/>
  <c r="AK568" i="36"/>
  <c r="Q572" i="36"/>
  <c r="Z570" i="36"/>
  <c r="AH572" i="36"/>
  <c r="AQ570" i="36"/>
  <c r="Z569" i="36"/>
  <c r="R569" i="36"/>
  <c r="T568" i="36"/>
  <c r="AB571" i="36"/>
  <c r="AO568" i="36"/>
  <c r="U572" i="36"/>
  <c r="R571" i="36"/>
  <c r="AQ568" i="36"/>
  <c r="W572" i="36"/>
  <c r="Q569" i="36"/>
  <c r="AB578" i="36"/>
  <c r="AJ581" i="36"/>
  <c r="AG578" i="36"/>
  <c r="AO581" i="36"/>
  <c r="V580" i="36"/>
  <c r="AD582" i="36"/>
  <c r="AM580" i="36"/>
  <c r="AQ582" i="36"/>
  <c r="AO582" i="36"/>
  <c r="AP579" i="36"/>
  <c r="AD579" i="36"/>
  <c r="T580" i="36"/>
  <c r="AB582" i="36"/>
  <c r="Y580" i="36"/>
  <c r="AG582" i="36"/>
  <c r="AP580" i="36"/>
  <c r="W578" i="36"/>
  <c r="AE581" i="36"/>
  <c r="AK579" i="36"/>
  <c r="T578" i="36"/>
  <c r="AB581" i="36"/>
  <c r="AO578" i="36"/>
  <c r="U582" i="36"/>
  <c r="R581" i="36"/>
  <c r="AQ578" i="36"/>
  <c r="W582" i="36"/>
  <c r="AL582" i="36"/>
  <c r="R579" i="36"/>
  <c r="AB580" i="36"/>
  <c r="AJ582" i="36"/>
  <c r="U581" i="36"/>
  <c r="R580" i="36"/>
  <c r="Z582" i="36"/>
  <c r="W581" i="36"/>
  <c r="AB579" i="36"/>
  <c r="AM579" i="36"/>
  <c r="AR578" i="36"/>
  <c r="X582" i="36"/>
  <c r="U580" i="36"/>
  <c r="AC582" i="36"/>
  <c r="AL580" i="36"/>
  <c r="S578" i="36"/>
  <c r="AA581" i="36"/>
  <c r="AR579" i="36"/>
  <c r="AO579" i="36"/>
  <c r="AJ580" i="36"/>
  <c r="AR582" i="36"/>
  <c r="AO580" i="36"/>
  <c r="V578" i="36"/>
  <c r="AD581" i="36"/>
  <c r="AM578" i="36"/>
  <c r="S582" i="36"/>
  <c r="U579" i="36"/>
  <c r="AQ579" i="36"/>
  <c r="AJ578" i="36"/>
  <c r="AR581" i="36"/>
  <c r="AC580" i="36"/>
  <c r="Z578" i="36"/>
  <c r="AH581" i="36"/>
  <c r="AE580" i="36"/>
  <c r="AM582" i="36"/>
  <c r="T579" i="36"/>
  <c r="S579" i="36"/>
  <c r="AR580" i="36"/>
  <c r="AC578" i="36"/>
  <c r="AK581" i="36"/>
  <c r="AH580" i="36"/>
  <c r="AE578" i="36"/>
  <c r="AM581" i="36"/>
  <c r="AE579" i="36"/>
  <c r="AF580" i="36"/>
  <c r="AN582" i="36"/>
  <c r="AK580" i="36"/>
  <c r="R578" i="36"/>
  <c r="Z581" i="36"/>
  <c r="AI578" i="36"/>
  <c r="AQ581" i="36"/>
  <c r="AL579" i="36"/>
  <c r="AG579" i="36"/>
  <c r="AJ579" i="36"/>
  <c r="X581" i="36"/>
  <c r="U578" i="36"/>
  <c r="AC581" i="36"/>
  <c r="AL578" i="36"/>
  <c r="R582" i="36"/>
  <c r="AA580" i="36"/>
  <c r="AI582" i="36"/>
  <c r="AC579" i="36"/>
  <c r="X579" i="36"/>
  <c r="X580" i="36"/>
  <c r="AF582" i="36"/>
  <c r="Q581" i="36"/>
  <c r="AP578" i="36"/>
  <c r="V582" i="36"/>
  <c r="S581" i="36"/>
  <c r="AP582" i="36"/>
  <c r="W579" i="36"/>
  <c r="X578" i="36"/>
  <c r="AF581" i="36"/>
  <c r="Q580" i="36"/>
  <c r="Y582" i="36"/>
  <c r="V581" i="36"/>
  <c r="S580" i="36"/>
  <c r="AA582" i="36"/>
  <c r="AH579" i="36"/>
  <c r="AF579" i="36"/>
  <c r="T581" i="36"/>
  <c r="Q578" i="36"/>
  <c r="Y581" i="36"/>
  <c r="AH578" i="36"/>
  <c r="AP581" i="36"/>
  <c r="W580" i="36"/>
  <c r="AE582" i="36"/>
  <c r="Y579" i="36"/>
  <c r="Z579" i="36"/>
  <c r="AF578" i="36"/>
  <c r="AN581" i="36"/>
  <c r="AK578" i="36"/>
  <c r="Q582" i="36"/>
  <c r="Z580" i="36"/>
  <c r="AH582" i="36"/>
  <c r="AQ580" i="36"/>
  <c r="V579" i="36"/>
  <c r="AA579" i="36"/>
  <c r="AN580" i="36"/>
  <c r="Y578" i="36"/>
  <c r="AG581" i="36"/>
  <c r="AD580" i="36"/>
  <c r="AA578" i="36"/>
  <c r="AI581" i="36"/>
  <c r="AN579" i="36"/>
  <c r="AN578" i="36"/>
  <c r="T582" i="36"/>
  <c r="AG580" i="36"/>
  <c r="AD578" i="36"/>
  <c r="AL581" i="36"/>
  <c r="AI580" i="36"/>
  <c r="AK582" i="36"/>
  <c r="Q579" i="36"/>
  <c r="AI579" i="36"/>
  <c r="AS151" i="36"/>
  <c r="AT151" i="36" s="1"/>
  <c r="AS11" i="36"/>
  <c r="AT11" i="36" s="1"/>
  <c r="AS458" i="36"/>
  <c r="AT458" i="36" s="1"/>
  <c r="AS459" i="36"/>
  <c r="AT459" i="36" s="1"/>
  <c r="AS431" i="36"/>
  <c r="AT431" i="36" s="1"/>
  <c r="AS438" i="36"/>
  <c r="AT438" i="36" s="1"/>
  <c r="AS440" i="36"/>
  <c r="AT440" i="36" s="1"/>
  <c r="AM72" i="36"/>
  <c r="Z272" i="36"/>
  <c r="Q72" i="36"/>
  <c r="AL372" i="36"/>
  <c r="X72" i="36"/>
  <c r="AC72" i="36"/>
  <c r="AH372" i="36"/>
  <c r="Y72" i="36"/>
  <c r="AO372" i="36"/>
  <c r="AJ272" i="36"/>
  <c r="Z72" i="36"/>
  <c r="AN272" i="36"/>
  <c r="AE272" i="36"/>
  <c r="AR372" i="36"/>
  <c r="AC172" i="36"/>
  <c r="U372" i="36"/>
  <c r="AJ72" i="36"/>
  <c r="AD372" i="36"/>
  <c r="V172" i="36"/>
  <c r="W272" i="36"/>
  <c r="S72" i="36"/>
  <c r="Q272" i="36"/>
  <c r="Q172" i="36"/>
  <c r="AN172" i="36"/>
  <c r="AI172" i="36"/>
  <c r="AS51" i="36"/>
  <c r="AT51" i="36" s="1"/>
  <c r="AS231" i="36"/>
  <c r="AT231" i="36" s="1"/>
  <c r="AS41" i="36"/>
  <c r="AT41" i="36" s="1"/>
  <c r="AS141" i="36"/>
  <c r="AT141" i="36" s="1"/>
  <c r="AS21" i="36"/>
  <c r="AT21" i="36" s="1"/>
  <c r="AS448" i="36"/>
  <c r="AT448" i="36" s="1"/>
  <c r="AS419" i="36"/>
  <c r="AT419" i="36" s="1"/>
  <c r="AC452" i="36"/>
  <c r="AS430" i="36"/>
  <c r="AT430" i="36" s="1"/>
  <c r="AS420" i="36"/>
  <c r="AT420" i="36" s="1"/>
  <c r="U272" i="36"/>
  <c r="AQ72" i="36"/>
  <c r="AK272" i="36"/>
  <c r="AE372" i="36"/>
  <c r="X172" i="36"/>
  <c r="S172" i="36"/>
  <c r="AM272" i="36"/>
  <c r="S272" i="36"/>
  <c r="U72" i="36"/>
  <c r="AK372" i="36"/>
  <c r="T372" i="36"/>
  <c r="W172" i="36"/>
  <c r="Y172" i="36"/>
  <c r="AL172" i="36"/>
  <c r="U172" i="36"/>
  <c r="R172" i="36"/>
  <c r="V272" i="36"/>
  <c r="AH272" i="36"/>
  <c r="AA372" i="36"/>
  <c r="AI72" i="36"/>
  <c r="Q372" i="36"/>
  <c r="AG272" i="36"/>
  <c r="AG172" i="36"/>
  <c r="AE172" i="36"/>
  <c r="Y272" i="36"/>
  <c r="AD72" i="36"/>
  <c r="AN372" i="36"/>
  <c r="W372" i="36"/>
  <c r="AR272" i="36"/>
  <c r="S372" i="36"/>
  <c r="Z172" i="36"/>
  <c r="AJ172" i="36"/>
  <c r="AF172" i="36"/>
  <c r="AS241" i="36"/>
  <c r="AT241" i="36" s="1"/>
  <c r="AS251" i="36"/>
  <c r="AT251" i="36" s="1"/>
  <c r="D34" i="36"/>
  <c r="AS461" i="36"/>
  <c r="AT461" i="36" s="1"/>
  <c r="AS460" i="36"/>
  <c r="AT460" i="36" s="1"/>
  <c r="AS449" i="36"/>
  <c r="AT449" i="36" s="1"/>
  <c r="AS418" i="36"/>
  <c r="AT418" i="36" s="1"/>
  <c r="AP452" i="36"/>
  <c r="AS421" i="36"/>
  <c r="AT421" i="36" s="1"/>
  <c r="AS429" i="36"/>
  <c r="AT429" i="36" s="1"/>
  <c r="AS441" i="36"/>
  <c r="AT441" i="36" s="1"/>
  <c r="AS428" i="36"/>
  <c r="AT428" i="36" s="1"/>
  <c r="AS439" i="36"/>
  <c r="AT439" i="36" s="1"/>
  <c r="R272" i="36"/>
  <c r="AQ272" i="36"/>
  <c r="X372" i="36"/>
  <c r="AP72" i="36"/>
  <c r="AC272" i="36"/>
  <c r="T172" i="36"/>
  <c r="W72" i="36"/>
  <c r="AQ372" i="36"/>
  <c r="AG372" i="36"/>
  <c r="V372" i="36"/>
  <c r="AC372" i="36"/>
  <c r="R372" i="36"/>
  <c r="Y372" i="36"/>
  <c r="AO272" i="36"/>
  <c r="AL272" i="36"/>
  <c r="AD272" i="36"/>
  <c r="AM372" i="36"/>
  <c r="AP272" i="36"/>
  <c r="AI372" i="36"/>
  <c r="AO172" i="36"/>
  <c r="AA172" i="36"/>
  <c r="AP172" i="36"/>
  <c r="AF72" i="36"/>
  <c r="AP372" i="36"/>
  <c r="AR72" i="36"/>
  <c r="V72" i="36"/>
  <c r="R72" i="36"/>
  <c r="AS221" i="36"/>
  <c r="AT221" i="36" s="1"/>
  <c r="AS211" i="36"/>
  <c r="AT211" i="36" s="1"/>
  <c r="AS111" i="36"/>
  <c r="AT111" i="36" s="1"/>
  <c r="AS131" i="36"/>
  <c r="AT131" i="36" s="1"/>
  <c r="AS31" i="36"/>
  <c r="AT31" i="36" s="1"/>
  <c r="AS451" i="36"/>
  <c r="AT451" i="36" s="1"/>
  <c r="Q152" i="36"/>
  <c r="AG12" i="36"/>
  <c r="AQ12" i="36"/>
  <c r="AJ112" i="36"/>
  <c r="AG112" i="36"/>
  <c r="Z12" i="36"/>
  <c r="AJ12" i="36"/>
  <c r="AN112" i="36"/>
  <c r="AD12" i="36"/>
  <c r="AN12" i="36"/>
  <c r="AR112" i="36"/>
  <c r="R12" i="36"/>
  <c r="AB12" i="36"/>
  <c r="AF112" i="36"/>
  <c r="Q112" i="36"/>
  <c r="AI132" i="36"/>
  <c r="AP32" i="36"/>
  <c r="AN132" i="36"/>
  <c r="AF132" i="36"/>
  <c r="AB32" i="36"/>
  <c r="V32" i="36"/>
  <c r="AQ132" i="36"/>
  <c r="AO132" i="36"/>
  <c r="Z32" i="36"/>
  <c r="AH132" i="36"/>
  <c r="Y132" i="36"/>
  <c r="T32" i="36"/>
  <c r="AL32" i="36"/>
  <c r="Y122" i="36"/>
  <c r="AB122" i="36"/>
  <c r="X22" i="36"/>
  <c r="R122" i="36"/>
  <c r="Y22" i="36"/>
  <c r="W22" i="36"/>
  <c r="AC22" i="36"/>
  <c r="AN22" i="36"/>
  <c r="V122" i="36"/>
  <c r="AR122" i="36"/>
  <c r="AP22" i="36"/>
  <c r="AC122" i="36"/>
  <c r="S122" i="36"/>
  <c r="AJ42" i="36"/>
  <c r="AN42" i="36"/>
  <c r="T42" i="36"/>
  <c r="AR42" i="36"/>
  <c r="AI42" i="36"/>
  <c r="AE142" i="36"/>
  <c r="AC142" i="36"/>
  <c r="AK142" i="36"/>
  <c r="AG142" i="36"/>
  <c r="AK42" i="36"/>
  <c r="AF42" i="36"/>
  <c r="U142" i="36"/>
  <c r="T142" i="36"/>
  <c r="V12" i="36"/>
  <c r="AF12" i="36"/>
  <c r="AP112" i="36"/>
  <c r="Y112" i="36"/>
  <c r="AP12" i="36"/>
  <c r="S112" i="36"/>
  <c r="R112" i="36"/>
  <c r="S12" i="36"/>
  <c r="W112" i="36"/>
  <c r="Z112" i="36"/>
  <c r="AH12" i="36"/>
  <c r="AR12" i="36"/>
  <c r="AH112" i="36"/>
  <c r="AJ132" i="36"/>
  <c r="R132" i="36"/>
  <c r="AC32" i="36"/>
  <c r="AQ32" i="36"/>
  <c r="AP132" i="36"/>
  <c r="AD132" i="36"/>
  <c r="AR32" i="36"/>
  <c r="AG132" i="36"/>
  <c r="AB132" i="36"/>
  <c r="U32" i="36"/>
  <c r="AA32" i="36"/>
  <c r="S132" i="36"/>
  <c r="AJ32" i="36"/>
  <c r="AE32" i="36"/>
  <c r="AD122" i="36"/>
  <c r="U22" i="36"/>
  <c r="AA22" i="36"/>
  <c r="AJ122" i="36"/>
  <c r="AO22" i="36"/>
  <c r="AF22" i="36"/>
  <c r="T122" i="36"/>
  <c r="V22" i="36"/>
  <c r="AQ22" i="36"/>
  <c r="AK122" i="36"/>
  <c r="Q22" i="36"/>
  <c r="AM22" i="36"/>
  <c r="AN122" i="36"/>
  <c r="Z122" i="36"/>
  <c r="U42" i="36"/>
  <c r="Y42" i="36"/>
  <c r="AE42" i="36"/>
  <c r="R42" i="36"/>
  <c r="AL142" i="36"/>
  <c r="V42" i="36"/>
  <c r="AB42" i="36"/>
  <c r="V142" i="36"/>
  <c r="AN142" i="36"/>
  <c r="AJ142" i="36"/>
  <c r="AQ42" i="36"/>
  <c r="W42" i="36"/>
  <c r="AD42" i="36"/>
  <c r="AR142" i="36"/>
  <c r="X142" i="36"/>
  <c r="S142" i="36"/>
  <c r="AL12" i="36"/>
  <c r="AE112" i="36"/>
  <c r="U112" i="36"/>
  <c r="U12" i="36"/>
  <c r="AE12" i="36"/>
  <c r="AI112" i="36"/>
  <c r="AC112" i="36"/>
  <c r="Y12" i="36"/>
  <c r="AI12" i="36"/>
  <c r="AM112" i="36"/>
  <c r="AK112" i="36"/>
  <c r="W12" i="36"/>
  <c r="AA112" i="36"/>
  <c r="AD112" i="36"/>
  <c r="Z132" i="36"/>
  <c r="X32" i="36"/>
  <c r="AM32" i="36"/>
  <c r="AA132" i="36"/>
  <c r="U132" i="36"/>
  <c r="AC132" i="36"/>
  <c r="Q32" i="36"/>
  <c r="R32" i="36"/>
  <c r="AK132" i="36"/>
  <c r="V132" i="36"/>
  <c r="AK32" i="36"/>
  <c r="AD32" i="36"/>
  <c r="AR132" i="36"/>
  <c r="Y32" i="36"/>
  <c r="AH32" i="36"/>
  <c r="AF122" i="36"/>
  <c r="AK22" i="36"/>
  <c r="AR22" i="36"/>
  <c r="AA122" i="36"/>
  <c r="R22" i="36"/>
  <c r="AI22" i="36"/>
  <c r="AP122" i="36"/>
  <c r="AL22" i="36"/>
  <c r="AJ22" i="36"/>
  <c r="AE122" i="36"/>
  <c r="AH122" i="36"/>
  <c r="AG22" i="36"/>
  <c r="S22" i="36"/>
  <c r="X122" i="36"/>
  <c r="AG122" i="36"/>
  <c r="AA42" i="36"/>
  <c r="AH42" i="36"/>
  <c r="AO142" i="36"/>
  <c r="AC42" i="36"/>
  <c r="Y142" i="36"/>
  <c r="AP42" i="36"/>
  <c r="AG42" i="36"/>
  <c r="AM42" i="36"/>
  <c r="AQ142" i="36"/>
  <c r="AM142" i="36"/>
  <c r="AI142" i="36"/>
  <c r="Q42" i="36"/>
  <c r="AO42" i="36"/>
  <c r="AA142" i="36"/>
  <c r="W142" i="36"/>
  <c r="Q12" i="36"/>
  <c r="AA12" i="36"/>
  <c r="T112" i="36"/>
  <c r="AL112" i="36"/>
  <c r="AK12" i="36"/>
  <c r="T12" i="36"/>
  <c r="X112" i="36"/>
  <c r="AO12" i="36"/>
  <c r="X12" i="36"/>
  <c r="AB112" i="36"/>
  <c r="V112" i="36"/>
  <c r="AC12" i="36"/>
  <c r="AM12" i="36"/>
  <c r="AQ112" i="36"/>
  <c r="AO112" i="36"/>
  <c r="X132" i="36"/>
  <c r="AN32" i="36"/>
  <c r="AL132" i="36"/>
  <c r="W132" i="36"/>
  <c r="AG32" i="36"/>
  <c r="S32" i="36"/>
  <c r="AE132" i="36"/>
  <c r="AM132" i="36"/>
  <c r="AF32" i="36"/>
  <c r="W32" i="36"/>
  <c r="T132" i="36"/>
  <c r="Q132" i="36"/>
  <c r="AO32" i="36"/>
  <c r="AI32" i="36"/>
  <c r="U122" i="36"/>
  <c r="AQ122" i="36"/>
  <c r="AD22" i="36"/>
  <c r="T22" i="36"/>
  <c r="AM122" i="36"/>
  <c r="AH22" i="36"/>
  <c r="AB22" i="36"/>
  <c r="W122" i="36"/>
  <c r="AE22" i="36"/>
  <c r="Q122" i="36"/>
  <c r="AO122" i="36"/>
  <c r="Z22" i="36"/>
  <c r="AI122" i="36"/>
  <c r="AL122" i="36"/>
  <c r="AB142" i="36"/>
  <c r="AL42" i="36"/>
  <c r="X42" i="36"/>
  <c r="AF142" i="36"/>
  <c r="AP142" i="36"/>
  <c r="S42" i="36"/>
  <c r="AH142" i="36"/>
  <c r="AD142" i="36"/>
  <c r="Z142" i="36"/>
  <c r="Z42" i="36"/>
  <c r="R142" i="36"/>
  <c r="Q142" i="36"/>
  <c r="AM152" i="36"/>
  <c r="AE152" i="36"/>
  <c r="AJ152" i="36"/>
  <c r="AL52" i="36"/>
  <c r="V152" i="36"/>
  <c r="S152" i="36"/>
  <c r="AM52" i="36"/>
  <c r="S52" i="36"/>
  <c r="R52" i="36"/>
  <c r="AA52" i="36"/>
  <c r="Z152" i="36"/>
  <c r="AI52" i="36"/>
  <c r="AR52" i="36"/>
  <c r="AB252" i="36"/>
  <c r="Y252" i="36"/>
  <c r="W252" i="36"/>
  <c r="AB212" i="36"/>
  <c r="AA212" i="36"/>
  <c r="Y232" i="36"/>
  <c r="AN152" i="36"/>
  <c r="AA152" i="36"/>
  <c r="AF152" i="36"/>
  <c r="AQ52" i="36"/>
  <c r="Z52" i="36"/>
  <c r="AD252" i="36"/>
  <c r="X252" i="36"/>
  <c r="AI252" i="36"/>
  <c r="AK212" i="36"/>
  <c r="T232" i="36"/>
  <c r="U222" i="36"/>
  <c r="V222" i="36"/>
  <c r="X242" i="36"/>
  <c r="R242" i="36"/>
  <c r="AC212" i="36"/>
  <c r="AD212" i="36"/>
  <c r="Z232" i="36"/>
  <c r="AI232" i="36"/>
  <c r="AO222" i="36"/>
  <c r="AD232" i="36"/>
  <c r="AI242" i="36"/>
  <c r="T242" i="36"/>
  <c r="T212" i="36"/>
  <c r="R212" i="36"/>
  <c r="AM232" i="36"/>
  <c r="W222" i="36"/>
  <c r="X222" i="36"/>
  <c r="AL242" i="36"/>
  <c r="Q242" i="36"/>
  <c r="AG212" i="36"/>
  <c r="AH212" i="36"/>
  <c r="AQ232" i="36"/>
  <c r="AH222" i="36"/>
  <c r="AF232" i="36"/>
  <c r="AM242" i="36"/>
  <c r="AK242" i="36"/>
  <c r="AJ242" i="36"/>
  <c r="AB52" i="36"/>
  <c r="AK252" i="36"/>
  <c r="AO52" i="36"/>
  <c r="AO152" i="36"/>
  <c r="AG152" i="36"/>
  <c r="T252" i="36"/>
  <c r="AK52" i="36"/>
  <c r="AG52" i="36"/>
  <c r="AH252" i="36"/>
  <c r="S252" i="36"/>
  <c r="AH152" i="36"/>
  <c r="AQ152" i="36"/>
  <c r="R152" i="36"/>
  <c r="U52" i="36"/>
  <c r="AI152" i="36"/>
  <c r="AF52" i="36"/>
  <c r="AM252" i="36"/>
  <c r="AJ252" i="36"/>
  <c r="V252" i="36"/>
  <c r="AF252" i="36"/>
  <c r="R252" i="36"/>
  <c r="AC252" i="36"/>
  <c r="Z252" i="36"/>
  <c r="AE212" i="36"/>
  <c r="AR212" i="36"/>
  <c r="AJ232" i="36"/>
  <c r="Y222" i="36"/>
  <c r="AB222" i="36"/>
  <c r="AE242" i="36"/>
  <c r="W242" i="36"/>
  <c r="AN212" i="36"/>
  <c r="AF212" i="36"/>
  <c r="U232" i="36"/>
  <c r="AK222" i="36"/>
  <c r="T222" i="36"/>
  <c r="AG232" i="36"/>
  <c r="AG242" i="36"/>
  <c r="Q212" i="36"/>
  <c r="X212" i="36"/>
  <c r="AR232" i="36"/>
  <c r="V232" i="36"/>
  <c r="W232" i="36"/>
  <c r="AR242" i="36"/>
  <c r="AH242" i="36"/>
  <c r="AI212" i="36"/>
  <c r="X232" i="36"/>
  <c r="AN222" i="36"/>
  <c r="AK232" i="36"/>
  <c r="Q222" i="36"/>
  <c r="AD242" i="36"/>
  <c r="AB242" i="36"/>
  <c r="AN242" i="36"/>
  <c r="AC52" i="36"/>
  <c r="AQ252" i="36"/>
  <c r="AB152" i="36"/>
  <c r="Q252" i="36"/>
  <c r="AL252" i="36"/>
  <c r="AD52" i="36"/>
  <c r="AP152" i="36"/>
  <c r="U152" i="36"/>
  <c r="W52" i="36"/>
  <c r="AP52" i="36"/>
  <c r="AN52" i="36"/>
  <c r="Q52" i="36"/>
  <c r="AJ52" i="36"/>
  <c r="AR152" i="36"/>
  <c r="W152" i="36"/>
  <c r="V52" i="36"/>
  <c r="AE52" i="36"/>
  <c r="AE252" i="36"/>
  <c r="Z212" i="36"/>
  <c r="Y212" i="36"/>
  <c r="AC232" i="36"/>
  <c r="AE222" i="36"/>
  <c r="AP232" i="36"/>
  <c r="AQ242" i="36"/>
  <c r="AP212" i="36"/>
  <c r="AO212" i="36"/>
  <c r="AH232" i="36"/>
  <c r="AQ222" i="36"/>
  <c r="AL222" i="36"/>
  <c r="Z222" i="36"/>
  <c r="V242" i="36"/>
  <c r="S212" i="36"/>
  <c r="AA232" i="36"/>
  <c r="Q232" i="36"/>
  <c r="R222" i="36"/>
  <c r="AP222" i="36"/>
  <c r="AA242" i="36"/>
  <c r="U212" i="36"/>
  <c r="AN232" i="36"/>
  <c r="AR222" i="36"/>
  <c r="AC222" i="36"/>
  <c r="AF222" i="36"/>
  <c r="AC242" i="36"/>
  <c r="AO242" i="36"/>
  <c r="AA252" i="36"/>
  <c r="AR252" i="36"/>
  <c r="T152" i="36"/>
  <c r="AK152" i="36"/>
  <c r="AG252" i="36"/>
  <c r="AH52" i="36"/>
  <c r="Y52" i="36"/>
  <c r="AL152" i="36"/>
  <c r="AD152" i="36"/>
  <c r="AG222" i="36"/>
  <c r="AJ212" i="36"/>
  <c r="AA222" i="36"/>
  <c r="AD222" i="36"/>
  <c r="AL212" i="36"/>
  <c r="AM222" i="36"/>
  <c r="AN252" i="36"/>
  <c r="X152" i="36"/>
  <c r="U252" i="36"/>
  <c r="AF242" i="36"/>
  <c r="AQ212" i="36"/>
  <c r="AJ222" i="36"/>
  <c r="V212" i="36"/>
  <c r="S222" i="36"/>
  <c r="AM212" i="36"/>
  <c r="S242" i="36"/>
  <c r="AP252" i="36"/>
  <c r="AO232" i="36"/>
  <c r="U242" i="36"/>
  <c r="W212" i="36"/>
  <c r="AI222" i="36"/>
  <c r="AL232" i="36"/>
  <c r="Y242" i="36"/>
  <c r="X52" i="36"/>
  <c r="T52" i="36"/>
  <c r="AB232" i="36"/>
  <c r="R232" i="36"/>
  <c r="AE232" i="36"/>
  <c r="Z242" i="36"/>
  <c r="S232" i="36"/>
  <c r="AP242" i="36"/>
  <c r="AC152" i="36"/>
  <c r="AO252" i="36"/>
  <c r="Y152" i="36"/>
  <c r="V352" i="36"/>
  <c r="AE352" i="36"/>
  <c r="AI352" i="36"/>
  <c r="AJ352" i="36"/>
  <c r="AL352" i="36"/>
  <c r="U352" i="36"/>
  <c r="AN332" i="36"/>
  <c r="AB332" i="36"/>
  <c r="AF332" i="36"/>
  <c r="AE322" i="36"/>
  <c r="AJ322" i="36"/>
  <c r="AR322" i="36"/>
  <c r="AO342" i="36"/>
  <c r="AH342" i="36"/>
  <c r="W312" i="36"/>
  <c r="AE332" i="36"/>
  <c r="AI332" i="36"/>
  <c r="AJ332" i="36"/>
  <c r="Y322" i="36"/>
  <c r="AP342" i="36"/>
  <c r="AC342" i="36"/>
  <c r="AH312" i="36"/>
  <c r="AP332" i="36"/>
  <c r="AB312" i="36"/>
  <c r="AF322" i="36"/>
  <c r="AO322" i="36"/>
  <c r="AK342" i="36"/>
  <c r="Q332" i="36"/>
  <c r="Q312" i="36"/>
  <c r="AO332" i="36"/>
  <c r="S312" i="36"/>
  <c r="AK322" i="36"/>
  <c r="R322" i="36"/>
  <c r="Z342" i="36"/>
  <c r="AO352" i="36"/>
  <c r="AK352" i="36"/>
  <c r="AB362" i="36"/>
  <c r="AH362" i="36"/>
  <c r="AF362" i="36"/>
  <c r="AL362" i="36"/>
  <c r="AJ362" i="36"/>
  <c r="AD352" i="36"/>
  <c r="AD362" i="36"/>
  <c r="AR362" i="36"/>
  <c r="X362" i="36"/>
  <c r="AR162" i="36"/>
  <c r="AL162" i="36"/>
  <c r="Q162" i="36"/>
  <c r="AJ162" i="36"/>
  <c r="AL262" i="36"/>
  <c r="Z262" i="36"/>
  <c r="V62" i="36"/>
  <c r="U262" i="36"/>
  <c r="AA262" i="36"/>
  <c r="W62" i="36"/>
  <c r="AF62" i="36"/>
  <c r="AL62" i="36"/>
  <c r="U62" i="36"/>
  <c r="AN262" i="36"/>
  <c r="AH262" i="36"/>
  <c r="AK62" i="36"/>
  <c r="AE62" i="36"/>
  <c r="AA352" i="36"/>
  <c r="S352" i="36"/>
  <c r="Q352" i="36"/>
  <c r="AR352" i="36"/>
  <c r="AG332" i="36"/>
  <c r="AG312" i="36"/>
  <c r="U312" i="36"/>
  <c r="AD312" i="36"/>
  <c r="Q322" i="36"/>
  <c r="AM322" i="36"/>
  <c r="AH322" i="36"/>
  <c r="AI342" i="36"/>
  <c r="S342" i="36"/>
  <c r="T312" i="36"/>
  <c r="AR332" i="36"/>
  <c r="Y312" i="36"/>
  <c r="AG322" i="36"/>
  <c r="AQ322" i="36"/>
  <c r="AD342" i="36"/>
  <c r="AM312" i="36"/>
  <c r="X312" i="36"/>
  <c r="AO312" i="36"/>
  <c r="U322" i="36"/>
  <c r="AC322" i="36"/>
  <c r="Y342" i="36"/>
  <c r="V332" i="36"/>
  <c r="V312" i="36"/>
  <c r="AE312" i="36"/>
  <c r="AF312" i="36"/>
  <c r="W322" i="36"/>
  <c r="AA342" i="36"/>
  <c r="AQ342" i="36"/>
  <c r="AB352" i="36"/>
  <c r="AG352" i="36"/>
  <c r="AQ362" i="36"/>
  <c r="AK362" i="36"/>
  <c r="S362" i="36"/>
  <c r="W362" i="36"/>
  <c r="Q362" i="36"/>
  <c r="Z362" i="36"/>
  <c r="U162" i="36"/>
  <c r="X162" i="36"/>
  <c r="AO162" i="36"/>
  <c r="AK162" i="36"/>
  <c r="AN62" i="36"/>
  <c r="Q262" i="36"/>
  <c r="AJ262" i="36"/>
  <c r="S262" i="36"/>
  <c r="AO262" i="36"/>
  <c r="AC62" i="36"/>
  <c r="AM62" i="36"/>
  <c r="AE162" i="36"/>
  <c r="X62" i="36"/>
  <c r="AD62" i="36"/>
  <c r="R352" i="36"/>
  <c r="AQ352" i="36"/>
  <c r="Z352" i="36"/>
  <c r="W352" i="36"/>
  <c r="AN352" i="36"/>
  <c r="AL332" i="36"/>
  <c r="AL312" i="36"/>
  <c r="Z312" i="36"/>
  <c r="AI312" i="36"/>
  <c r="AL322" i="36"/>
  <c r="AD322" i="36"/>
  <c r="V342" i="36"/>
  <c r="U342" i="36"/>
  <c r="AB342" i="36"/>
  <c r="U332" i="36"/>
  <c r="AK312" i="36"/>
  <c r="R332" i="36"/>
  <c r="AI322" i="36"/>
  <c r="Q342" i="36"/>
  <c r="AR342" i="36"/>
  <c r="AJ312" i="36"/>
  <c r="Y332" i="36"/>
  <c r="AH332" i="36"/>
  <c r="AP322" i="36"/>
  <c r="AN342" i="36"/>
  <c r="AE342" i="36"/>
  <c r="AA332" i="36"/>
  <c r="AA312" i="36"/>
  <c r="AR312" i="36"/>
  <c r="V322" i="36"/>
  <c r="AN322" i="36"/>
  <c r="T342" i="36"/>
  <c r="AM342" i="36"/>
  <c r="X352" i="36"/>
  <c r="AC352" i="36"/>
  <c r="AA362" i="36"/>
  <c r="Y362" i="36"/>
  <c r="AI362" i="36"/>
  <c r="AC362" i="36"/>
  <c r="AM362" i="36"/>
  <c r="AG362" i="36"/>
  <c r="AE362" i="36"/>
  <c r="AO362" i="36"/>
  <c r="U362" i="36"/>
  <c r="R162" i="36"/>
  <c r="AD162" i="36"/>
  <c r="AH162" i="36"/>
  <c r="Z162" i="36"/>
  <c r="V162" i="36"/>
  <c r="W162" i="36"/>
  <c r="AP262" i="36"/>
  <c r="Q62" i="36"/>
  <c r="AA62" i="36"/>
  <c r="AI162" i="36"/>
  <c r="S62" i="36"/>
  <c r="AB62" i="36"/>
  <c r="R62" i="36"/>
  <c r="Y262" i="36"/>
  <c r="AG62" i="36"/>
  <c r="AQ62" i="36"/>
  <c r="AF262" i="36"/>
  <c r="T162" i="36"/>
  <c r="AN162" i="36"/>
  <c r="AG262" i="36"/>
  <c r="T62" i="36"/>
  <c r="Z62" i="36"/>
  <c r="AM262" i="36"/>
  <c r="AK262" i="36"/>
  <c r="AP162" i="36"/>
  <c r="W262" i="36"/>
  <c r="V262" i="36"/>
  <c r="AJ62" i="36"/>
  <c r="AP62" i="36"/>
  <c r="R262" i="36"/>
  <c r="AM352" i="36"/>
  <c r="AF352" i="36"/>
  <c r="AP352" i="36"/>
  <c r="AQ332" i="36"/>
  <c r="AQ312" i="36"/>
  <c r="S332" i="36"/>
  <c r="T332" i="36"/>
  <c r="S322" i="36"/>
  <c r="AA322" i="36"/>
  <c r="W342" i="36"/>
  <c r="AL342" i="36"/>
  <c r="R312" i="36"/>
  <c r="Z332" i="36"/>
  <c r="AP312" i="36"/>
  <c r="W332" i="36"/>
  <c r="Z322" i="36"/>
  <c r="R342" i="36"/>
  <c r="AG342" i="36"/>
  <c r="AC312" i="36"/>
  <c r="AK332" i="36"/>
  <c r="AD332" i="36"/>
  <c r="AM332" i="36"/>
  <c r="X322" i="36"/>
  <c r="X342" i="36"/>
  <c r="AJ342" i="36"/>
  <c r="X332" i="36"/>
  <c r="AN312" i="36"/>
  <c r="AC332" i="36"/>
  <c r="T322" i="36"/>
  <c r="AB322" i="36"/>
  <c r="AF342" i="36"/>
  <c r="Y352" i="36"/>
  <c r="T352" i="36"/>
  <c r="AP362" i="36"/>
  <c r="AN362" i="36"/>
  <c r="R362" i="36"/>
  <c r="V362" i="36"/>
  <c r="T362" i="36"/>
  <c r="AH352" i="36"/>
  <c r="AA162" i="36"/>
  <c r="AQ162" i="36"/>
  <c r="AG162" i="36"/>
  <c r="S162" i="36"/>
  <c r="AM162" i="36"/>
  <c r="AB162" i="36"/>
  <c r="Y162" i="36"/>
  <c r="AC262" i="36"/>
  <c r="AO62" i="36"/>
  <c r="AE262" i="36"/>
  <c r="X262" i="36"/>
  <c r="AF162" i="36"/>
  <c r="AQ262" i="36"/>
  <c r="AB262" i="36"/>
  <c r="AI62" i="36"/>
  <c r="AR62" i="36"/>
  <c r="AH62" i="36"/>
  <c r="AD262" i="36"/>
  <c r="AC162" i="36"/>
  <c r="Y62" i="36"/>
  <c r="T262" i="36"/>
  <c r="AI262" i="36"/>
  <c r="AR262" i="36"/>
  <c r="AF452" i="36"/>
  <c r="AS410" i="36"/>
  <c r="AT410" i="36" s="1"/>
  <c r="AS411" i="36"/>
  <c r="AT411" i="36" s="1"/>
  <c r="AB272" i="36"/>
  <c r="AK72" i="36"/>
  <c r="Z372" i="36"/>
  <c r="AB72" i="36"/>
  <c r="AI272" i="36"/>
  <c r="AJ372" i="36"/>
  <c r="AF372" i="36"/>
  <c r="AB172" i="36"/>
  <c r="AM172" i="36"/>
  <c r="AK172" i="36"/>
  <c r="AH172" i="36"/>
  <c r="AF272" i="36"/>
  <c r="T272" i="36"/>
  <c r="AE72" i="36"/>
  <c r="AA72" i="36"/>
  <c r="AQ172" i="36"/>
  <c r="X272" i="36"/>
  <c r="AL72" i="36"/>
  <c r="AA272" i="36"/>
  <c r="AH72" i="36"/>
  <c r="AB372" i="36"/>
  <c r="AG72" i="36"/>
  <c r="AN72" i="36"/>
  <c r="T72" i="36"/>
  <c r="AO72" i="36"/>
  <c r="AD172" i="36"/>
  <c r="O106" i="36"/>
  <c r="O206" i="36" s="1"/>
  <c r="O306" i="36" s="1"/>
  <c r="O406" i="36" s="1"/>
  <c r="O506" i="36" s="1"/>
  <c r="O606" i="36" s="1"/>
  <c r="O706" i="36" s="1"/>
  <c r="O806" i="36" s="1"/>
  <c r="O906" i="36" s="1"/>
  <c r="O1006" i="36" s="1"/>
  <c r="O196" i="36"/>
  <c r="O296" i="36" s="1"/>
  <c r="O396" i="36" s="1"/>
  <c r="O496" i="36" s="1"/>
  <c r="O596" i="36" s="1"/>
  <c r="O696" i="36" s="1"/>
  <c r="O796" i="36" s="1"/>
  <c r="O896" i="36" s="1"/>
  <c r="O996" i="36" s="1"/>
  <c r="O194" i="36"/>
  <c r="O294" i="36" s="1"/>
  <c r="O394" i="36" s="1"/>
  <c r="O494" i="36" s="1"/>
  <c r="O594" i="36" s="1"/>
  <c r="O694" i="36" s="1"/>
  <c r="O794" i="36" s="1"/>
  <c r="O894" i="36" s="1"/>
  <c r="O994" i="36" s="1"/>
  <c r="O104" i="36"/>
  <c r="O204" i="36" s="1"/>
  <c r="O304" i="36" s="1"/>
  <c r="O404" i="36" s="1"/>
  <c r="O504" i="36" s="1"/>
  <c r="O604" i="36" s="1"/>
  <c r="O704" i="36" s="1"/>
  <c r="O804" i="36" s="1"/>
  <c r="O904" i="36" s="1"/>
  <c r="O1004" i="36" s="1"/>
  <c r="O190" i="36"/>
  <c r="O290" i="36" s="1"/>
  <c r="O390" i="36" s="1"/>
  <c r="O490" i="36" s="1"/>
  <c r="O590" i="36" s="1"/>
  <c r="O690" i="36" s="1"/>
  <c r="O790" i="36" s="1"/>
  <c r="O890" i="36" s="1"/>
  <c r="O990" i="36" s="1"/>
  <c r="O100" i="36"/>
  <c r="O200" i="36" s="1"/>
  <c r="O300" i="36" s="1"/>
  <c r="O400" i="36" s="1"/>
  <c r="O500" i="36" s="1"/>
  <c r="O600" i="36" s="1"/>
  <c r="O700" i="36" s="1"/>
  <c r="O800" i="36" s="1"/>
  <c r="O900" i="36" s="1"/>
  <c r="O1000" i="36" s="1"/>
  <c r="O98" i="36"/>
  <c r="O198" i="36" s="1"/>
  <c r="O298" i="36" s="1"/>
  <c r="O398" i="36" s="1"/>
  <c r="O498" i="36" s="1"/>
  <c r="O598" i="36" s="1"/>
  <c r="O698" i="36" s="1"/>
  <c r="O798" i="36" s="1"/>
  <c r="O898" i="36" s="1"/>
  <c r="O998" i="36" s="1"/>
  <c r="O188" i="36"/>
  <c r="O288" i="36" s="1"/>
  <c r="O388" i="36" s="1"/>
  <c r="O488" i="36" s="1"/>
  <c r="O588" i="36" s="1"/>
  <c r="O688" i="36" s="1"/>
  <c r="O788" i="36" s="1"/>
  <c r="O888" i="36" s="1"/>
  <c r="O988" i="36" s="1"/>
  <c r="AZ49" i="33"/>
  <c r="AN52" i="33"/>
  <c r="I15" i="36"/>
  <c r="I16" i="36"/>
  <c r="F10" i="36"/>
  <c r="F16" i="39"/>
  <c r="F15" i="39"/>
  <c r="I19" i="39"/>
  <c r="AS635" i="39" l="1"/>
  <c r="AT635" i="39" s="1"/>
  <c r="AS365" i="39"/>
  <c r="AT365" i="39" s="1"/>
  <c r="AS275" i="39"/>
  <c r="AT275" i="39" s="1"/>
  <c r="AS215" i="39"/>
  <c r="AT215" i="39" s="1"/>
  <c r="AS96" i="39"/>
  <c r="AT96" i="39" s="1"/>
  <c r="AS366" i="39"/>
  <c r="AT366" i="39" s="1"/>
  <c r="AS276" i="39"/>
  <c r="AT276" i="39" s="1"/>
  <c r="AS286" i="39"/>
  <c r="AT286" i="39" s="1"/>
  <c r="AS456" i="39"/>
  <c r="AT456" i="39" s="1"/>
  <c r="AS126" i="39"/>
  <c r="AT126" i="39" s="1"/>
  <c r="AS536" i="39"/>
  <c r="AT536" i="39" s="1"/>
  <c r="AS646" i="39"/>
  <c r="AT646" i="39" s="1"/>
  <c r="AS516" i="39"/>
  <c r="AT516" i="39" s="1"/>
  <c r="AS545" i="39"/>
  <c r="AT545" i="39" s="1"/>
  <c r="AS455" i="39"/>
  <c r="AT455" i="39" s="1"/>
  <c r="AS185" i="39"/>
  <c r="AT185" i="39" s="1"/>
  <c r="AS546" i="39"/>
  <c r="AT546" i="39" s="1"/>
  <c r="AS725" i="39"/>
  <c r="AT725" i="39" s="1"/>
  <c r="AS816" i="39"/>
  <c r="AT816" i="39" s="1"/>
  <c r="AS815" i="39"/>
  <c r="AT815" i="39" s="1"/>
  <c r="AS716" i="39"/>
  <c r="AT716" i="39" s="1"/>
  <c r="AS726" i="39"/>
  <c r="AT726" i="39" s="1"/>
  <c r="AS715" i="39"/>
  <c r="AT715" i="39" s="1"/>
  <c r="AS636" i="39"/>
  <c r="AT636" i="39" s="1"/>
  <c r="AF987" i="39"/>
  <c r="W987" i="39"/>
  <c r="AB997" i="39"/>
  <c r="AM977" i="39"/>
  <c r="T997" i="39"/>
  <c r="AR987" i="39"/>
  <c r="AM967" i="39"/>
  <c r="T987" i="39"/>
  <c r="AR977" i="39"/>
  <c r="AF927" i="39"/>
  <c r="AE967" i="39"/>
  <c r="AN997" i="39"/>
  <c r="AA997" i="39"/>
  <c r="AL997" i="39"/>
  <c r="AK1007" i="39"/>
  <c r="AI957" i="39"/>
  <c r="R987" i="39"/>
  <c r="AP977" i="39"/>
  <c r="AL937" i="39"/>
  <c r="AI927" i="39"/>
  <c r="AD967" i="39"/>
  <c r="AI997" i="39"/>
  <c r="R1007" i="39"/>
  <c r="AP997" i="39"/>
  <c r="AK987" i="39"/>
  <c r="AG947" i="39"/>
  <c r="AO917" i="39"/>
  <c r="X1007" i="39"/>
  <c r="AM947" i="39"/>
  <c r="AB977" i="39"/>
  <c r="T927" i="39"/>
  <c r="AR917" i="39"/>
  <c r="AA967" i="39"/>
  <c r="S917" i="39"/>
  <c r="AP1007" i="39"/>
  <c r="Z987" i="39"/>
  <c r="AH957" i="39"/>
  <c r="R937" i="39"/>
  <c r="AP927" i="39"/>
  <c r="Y997" i="39"/>
  <c r="Y947" i="39"/>
  <c r="AG937" i="39"/>
  <c r="Q917" i="39"/>
  <c r="AN1007" i="39"/>
  <c r="AM957" i="39"/>
  <c r="AB987" i="39"/>
  <c r="T937" i="39"/>
  <c r="AR927" i="39"/>
  <c r="AN927" i="39"/>
  <c r="AI987" i="39"/>
  <c r="AA937" i="39"/>
  <c r="AD997" i="39"/>
  <c r="AL967" i="39"/>
  <c r="V947" i="39"/>
  <c r="AD917" i="39"/>
  <c r="AK977" i="39"/>
  <c r="Q967" i="39"/>
  <c r="AO957" i="39"/>
  <c r="Y927" i="39"/>
  <c r="AH927" i="39"/>
  <c r="AG997" i="39"/>
  <c r="Q977" i="39"/>
  <c r="AK947" i="39"/>
  <c r="Y917" i="39"/>
  <c r="AK957" i="39"/>
  <c r="U937" i="39"/>
  <c r="AI1007" i="39"/>
  <c r="AE957" i="39"/>
  <c r="AJ967" i="39"/>
  <c r="AC1007" i="39"/>
  <c r="W957" i="39"/>
  <c r="AF977" i="39"/>
  <c r="AB967" i="39"/>
  <c r="W947" i="39"/>
  <c r="AG1007" i="39"/>
  <c r="AB957" i="39"/>
  <c r="AM937" i="39"/>
  <c r="AJ977" i="39"/>
  <c r="AI967" i="39"/>
  <c r="AD987" i="39"/>
  <c r="AD947" i="39"/>
  <c r="AF997" i="39"/>
  <c r="X957" i="39"/>
  <c r="S937" i="39"/>
  <c r="AQ927" i="39"/>
  <c r="AH967" i="39"/>
  <c r="V917" i="39"/>
  <c r="AD1007" i="39"/>
  <c r="V957" i="39"/>
  <c r="X927" i="39"/>
  <c r="S977" i="39"/>
  <c r="AQ967" i="39"/>
  <c r="AH987" i="39"/>
  <c r="U987" i="39"/>
  <c r="AK927" i="39"/>
  <c r="X997" i="39"/>
  <c r="AM987" i="39"/>
  <c r="AE937" i="39"/>
  <c r="AR1007" i="39"/>
  <c r="T967" i="39"/>
  <c r="AR957" i="39"/>
  <c r="AO1007" i="39"/>
  <c r="AA1007" i="39"/>
  <c r="S957" i="39"/>
  <c r="AQ947" i="39"/>
  <c r="Z1007" i="39"/>
  <c r="AH977" i="39"/>
  <c r="R957" i="39"/>
  <c r="AP947" i="39"/>
  <c r="Z927" i="39"/>
  <c r="AG987" i="39"/>
  <c r="AO967" i="39"/>
  <c r="AC937" i="39"/>
  <c r="S1007" i="39"/>
  <c r="AM997" i="39"/>
  <c r="AE947" i="39"/>
  <c r="T977" i="39"/>
  <c r="AR967" i="39"/>
  <c r="AJ917" i="39"/>
  <c r="AN917" i="39"/>
  <c r="AA977" i="39"/>
  <c r="S927" i="39"/>
  <c r="AQ917" i="39"/>
  <c r="AL987" i="39"/>
  <c r="V967" i="39"/>
  <c r="AD937" i="39"/>
  <c r="AK997" i="39"/>
  <c r="U977" i="39"/>
  <c r="Q957" i="39"/>
  <c r="AO947" i="39"/>
  <c r="AC917" i="39"/>
  <c r="AH947" i="39"/>
  <c r="R927" i="39"/>
  <c r="AP917" i="39"/>
  <c r="Q997" i="39"/>
  <c r="AO987" i="39"/>
  <c r="Q947" i="39"/>
  <c r="AO937" i="39"/>
  <c r="U957" i="39"/>
  <c r="AC927" i="39"/>
  <c r="AS186" i="39"/>
  <c r="AT186" i="39" s="1"/>
  <c r="AF957" i="39"/>
  <c r="AM927" i="39"/>
  <c r="T947" i="39"/>
  <c r="AR937" i="39"/>
  <c r="AE927" i="39"/>
  <c r="AJ937" i="39"/>
  <c r="X937" i="39"/>
  <c r="AF917" i="39"/>
  <c r="AE917" i="39"/>
  <c r="AJ927" i="39"/>
  <c r="W917" i="39"/>
  <c r="AB1007" i="39"/>
  <c r="T957" i="39"/>
  <c r="AR947" i="39"/>
  <c r="S947" i="39"/>
  <c r="AQ937" i="39"/>
  <c r="V977" i="39"/>
  <c r="AL917" i="39"/>
  <c r="X917" i="39"/>
  <c r="AH1007" i="39"/>
  <c r="Z957" i="39"/>
  <c r="X947" i="39"/>
  <c r="S987" i="39"/>
  <c r="AQ977" i="39"/>
  <c r="V997" i="39"/>
  <c r="AA947" i="39"/>
  <c r="Z977" i="39"/>
  <c r="AD927" i="39"/>
  <c r="AC977" i="39"/>
  <c r="AE977" i="39"/>
  <c r="W927" i="39"/>
  <c r="W1007" i="39"/>
  <c r="AR997" i="39"/>
  <c r="AJ947" i="39"/>
  <c r="X977" i="39"/>
  <c r="AN967" i="39"/>
  <c r="S997" i="39"/>
  <c r="AQ987" i="39"/>
  <c r="AI937" i="39"/>
  <c r="AH997" i="39"/>
  <c r="R977" i="39"/>
  <c r="AP967" i="39"/>
  <c r="Z947" i="39"/>
  <c r="AH917" i="39"/>
  <c r="Q987" i="39"/>
  <c r="AO977" i="39"/>
  <c r="U967" i="39"/>
  <c r="AG927" i="39"/>
  <c r="AC957" i="39"/>
  <c r="Q927" i="39"/>
  <c r="AF967" i="39"/>
  <c r="AE987" i="39"/>
  <c r="W937" i="39"/>
  <c r="AM1007" i="39"/>
  <c r="AJ957" i="39"/>
  <c r="AE1007" i="39"/>
  <c r="AQ1007" i="39"/>
  <c r="S967" i="39"/>
  <c r="AQ957" i="39"/>
  <c r="AL1007" i="39"/>
  <c r="V987" i="39"/>
  <c r="AD957" i="39"/>
  <c r="AL927" i="39"/>
  <c r="U997" i="39"/>
  <c r="U947" i="39"/>
  <c r="R947" i="39"/>
  <c r="AP937" i="39"/>
  <c r="Z917" i="39"/>
  <c r="Y987" i="39"/>
  <c r="AG967" i="39"/>
  <c r="Q937" i="39"/>
  <c r="AO927" i="39"/>
  <c r="AC947" i="39"/>
  <c r="AD17" i="39"/>
  <c r="W17" i="39"/>
  <c r="AM27" i="39"/>
  <c r="V27" i="39"/>
  <c r="AF27" i="39"/>
  <c r="W37" i="39"/>
  <c r="U37" i="39"/>
  <c r="V37" i="39"/>
  <c r="AO47" i="39"/>
  <c r="Z47" i="39"/>
  <c r="AQ17" i="39"/>
  <c r="AF17" i="39"/>
  <c r="AQ37" i="39"/>
  <c r="AH27" i="39"/>
  <c r="X37" i="39"/>
  <c r="AE47" i="39"/>
  <c r="Z37" i="39"/>
  <c r="AL17" i="39"/>
  <c r="AE17" i="39"/>
  <c r="T17" i="39"/>
  <c r="AL27" i="39"/>
  <c r="AE37" i="39"/>
  <c r="AK37" i="39"/>
  <c r="AL37" i="39"/>
  <c r="T27" i="39"/>
  <c r="Y37" i="39"/>
  <c r="R37" i="39"/>
  <c r="AN17" i="39"/>
  <c r="Q27" i="39"/>
  <c r="AD47" i="39"/>
  <c r="AC17" i="39"/>
  <c r="AG27" i="39"/>
  <c r="S27" i="39"/>
  <c r="S17" i="39"/>
  <c r="X27" i="39"/>
  <c r="AA47" i="39"/>
  <c r="AL47" i="39"/>
  <c r="AM17" i="39"/>
  <c r="AB17" i="39"/>
  <c r="AM37" i="39"/>
  <c r="Z27" i="39"/>
  <c r="T37" i="39"/>
  <c r="AO37" i="39"/>
  <c r="U17" i="39"/>
  <c r="Y27" i="39"/>
  <c r="AN37" i="39"/>
  <c r="T47" i="39"/>
  <c r="AQ47" i="39"/>
  <c r="AJ17" i="39"/>
  <c r="AP27" i="39"/>
  <c r="AB37" i="39"/>
  <c r="AP47" i="39"/>
  <c r="AP17" i="39"/>
  <c r="AI37" i="39"/>
  <c r="U47" i="39"/>
  <c r="R47" i="39"/>
  <c r="AB47" i="39"/>
  <c r="Q17" i="39"/>
  <c r="AR17" i="39"/>
  <c r="U27" i="39"/>
  <c r="AJ37" i="39"/>
  <c r="W47" i="39"/>
  <c r="AI47" i="39"/>
  <c r="AK17" i="39"/>
  <c r="R17" i="39"/>
  <c r="AO27" i="39"/>
  <c r="AA27" i="39"/>
  <c r="AJ47" i="39"/>
  <c r="AC47" i="39"/>
  <c r="AH47" i="39"/>
  <c r="Y17" i="39"/>
  <c r="AC27" i="39"/>
  <c r="AR37" i="39"/>
  <c r="X47" i="39"/>
  <c r="Q47" i="39"/>
  <c r="AM47" i="39"/>
  <c r="V47" i="39"/>
  <c r="AI17" i="39"/>
  <c r="AK47" i="39"/>
  <c r="AI27" i="39"/>
  <c r="AG17" i="39"/>
  <c r="AK27" i="39"/>
  <c r="W27" i="39"/>
  <c r="AF47" i="39"/>
  <c r="Y47" i="39"/>
  <c r="AH37" i="39"/>
  <c r="AH17" i="39"/>
  <c r="AA17" i="39"/>
  <c r="AQ27" i="39"/>
  <c r="AD27" i="39"/>
  <c r="AN27" i="39"/>
  <c r="AA37" i="39"/>
  <c r="AJ27" i="39"/>
  <c r="AC37" i="39"/>
  <c r="AR27" i="39"/>
  <c r="AD37" i="39"/>
  <c r="Q37" i="39"/>
  <c r="AB27" i="39"/>
  <c r="AO17" i="39"/>
  <c r="V17" i="39"/>
  <c r="AE27" i="39"/>
  <c r="AN47" i="39"/>
  <c r="AG47" i="39"/>
  <c r="S47" i="39"/>
  <c r="X17" i="39"/>
  <c r="AF37" i="39"/>
  <c r="AP37" i="39"/>
  <c r="AG37" i="39"/>
  <c r="Z17" i="39"/>
  <c r="R27" i="39"/>
  <c r="S37" i="39"/>
  <c r="AR47" i="39"/>
  <c r="V117" i="39"/>
  <c r="AN117" i="39"/>
  <c r="AA157" i="39"/>
  <c r="S117" i="39"/>
  <c r="Q137" i="39"/>
  <c r="AG157" i="39"/>
  <c r="AL157" i="39"/>
  <c r="AH157" i="39"/>
  <c r="AP117" i="39"/>
  <c r="R127" i="39"/>
  <c r="AJ127" i="39"/>
  <c r="AO117" i="39"/>
  <c r="Q127" i="39"/>
  <c r="AE137" i="39"/>
  <c r="AA117" i="39"/>
  <c r="U117" i="39"/>
  <c r="U137" i="39"/>
  <c r="AK157" i="39"/>
  <c r="AE127" i="39"/>
  <c r="AH147" i="39"/>
  <c r="AL127" i="39"/>
  <c r="AF117" i="39"/>
  <c r="Q117" i="39"/>
  <c r="S137" i="39"/>
  <c r="AI157" i="39"/>
  <c r="Y157" i="39"/>
  <c r="AN137" i="39"/>
  <c r="AR137" i="39"/>
  <c r="AE147" i="39"/>
  <c r="U147" i="39"/>
  <c r="AL117" i="39"/>
  <c r="AF127" i="39"/>
  <c r="AG117" i="39"/>
  <c r="AA137" i="39"/>
  <c r="AQ157" i="39"/>
  <c r="AA127" i="39"/>
  <c r="U127" i="39"/>
  <c r="AG137" i="39"/>
  <c r="AE117" i="39"/>
  <c r="X137" i="39"/>
  <c r="AH127" i="39"/>
  <c r="W147" i="39"/>
  <c r="AI127" i="39"/>
  <c r="AC127" i="39"/>
  <c r="AK137" i="39"/>
  <c r="AF137" i="39"/>
  <c r="AP157" i="39"/>
  <c r="W127" i="39"/>
  <c r="X127" i="39"/>
  <c r="Y127" i="39"/>
  <c r="AI137" i="39"/>
  <c r="AI117" i="39"/>
  <c r="AC117" i="39"/>
  <c r="Y137" i="39"/>
  <c r="AO157" i="39"/>
  <c r="X157" i="39"/>
  <c r="AR147" i="39"/>
  <c r="R117" i="39"/>
  <c r="Z157" i="39"/>
  <c r="W157" i="39"/>
  <c r="AQ117" i="39"/>
  <c r="AK147" i="39"/>
  <c r="AD157" i="39"/>
  <c r="T117" i="39"/>
  <c r="Y117" i="39"/>
  <c r="AG127" i="39"/>
  <c r="AC137" i="39"/>
  <c r="AN57" i="39"/>
  <c r="Q57" i="39"/>
  <c r="AD127" i="39"/>
  <c r="AO127" i="39"/>
  <c r="AQ137" i="39"/>
  <c r="S147" i="39"/>
  <c r="Y147" i="39"/>
  <c r="W117" i="39"/>
  <c r="V137" i="39"/>
  <c r="AF147" i="39"/>
  <c r="R137" i="39"/>
  <c r="AB117" i="39"/>
  <c r="AM147" i="39"/>
  <c r="AC147" i="39"/>
  <c r="AD137" i="39"/>
  <c r="AN147" i="39"/>
  <c r="AJ157" i="39"/>
  <c r="AD117" i="39"/>
  <c r="AN127" i="39"/>
  <c r="AA147" i="39"/>
  <c r="AQ127" i="39"/>
  <c r="AK127" i="39"/>
  <c r="AO137" i="39"/>
  <c r="Q147" i="39"/>
  <c r="AL137" i="39"/>
  <c r="AH137" i="39"/>
  <c r="T147" i="39"/>
  <c r="V147" i="39"/>
  <c r="AH117" i="39"/>
  <c r="X147" i="39"/>
  <c r="AM137" i="39"/>
  <c r="X117" i="39"/>
  <c r="AI147" i="39"/>
  <c r="AO147" i="39"/>
  <c r="Q157" i="39"/>
  <c r="AD147" i="39"/>
  <c r="AN157" i="39"/>
  <c r="Z147" i="39"/>
  <c r="AB147" i="39"/>
  <c r="AJ147" i="39"/>
  <c r="Z117" i="39"/>
  <c r="AR117" i="39"/>
  <c r="T127" i="39"/>
  <c r="AE157" i="39"/>
  <c r="U157" i="39"/>
  <c r="AL147" i="39"/>
  <c r="AM127" i="39"/>
  <c r="AM117" i="39"/>
  <c r="Z137" i="39"/>
  <c r="AR157" i="39"/>
  <c r="V127" i="39"/>
  <c r="AQ147" i="39"/>
  <c r="S157" i="39"/>
  <c r="AG147" i="39"/>
  <c r="V157" i="39"/>
  <c r="AP147" i="39"/>
  <c r="R157" i="39"/>
  <c r="AB127" i="39"/>
  <c r="T137" i="39"/>
  <c r="S127" i="39"/>
  <c r="W137" i="39"/>
  <c r="AK117" i="39"/>
  <c r="AF157" i="39"/>
  <c r="AJ137" i="39"/>
  <c r="AE57" i="39"/>
  <c r="Z127" i="39"/>
  <c r="AC157" i="39"/>
  <c r="T157" i="39"/>
  <c r="AJ117" i="39"/>
  <c r="X57" i="39"/>
  <c r="AR57" i="39"/>
  <c r="AP57" i="39"/>
  <c r="S57" i="39"/>
  <c r="AO57" i="39"/>
  <c r="R57" i="39"/>
  <c r="AI57" i="39"/>
  <c r="AD57" i="39"/>
  <c r="AM157" i="39"/>
  <c r="AB157" i="39"/>
  <c r="AB137" i="39"/>
  <c r="AP137" i="39"/>
  <c r="AG57" i="39"/>
  <c r="AQ57" i="39"/>
  <c r="U57" i="39"/>
  <c r="AA57" i="39"/>
  <c r="AJ57" i="39"/>
  <c r="AR127" i="39"/>
  <c r="AK57" i="39"/>
  <c r="AF57" i="39"/>
  <c r="W57" i="39"/>
  <c r="T57" i="39"/>
  <c r="AP127" i="39"/>
  <c r="R147" i="39"/>
  <c r="AH57" i="39"/>
  <c r="AL57" i="39"/>
  <c r="AB57" i="39"/>
  <c r="AM57" i="39"/>
  <c r="V57" i="39"/>
  <c r="Y57" i="39"/>
  <c r="Z57" i="39"/>
  <c r="AC57" i="39"/>
  <c r="AD67" i="39"/>
  <c r="S67" i="39"/>
  <c r="AB67" i="39"/>
  <c r="AG67" i="39"/>
  <c r="AM67" i="39"/>
  <c r="V67" i="39"/>
  <c r="AI67" i="39"/>
  <c r="AQ167" i="39"/>
  <c r="AL167" i="39"/>
  <c r="S167" i="39"/>
  <c r="Q167" i="39"/>
  <c r="AE167" i="39"/>
  <c r="AP167" i="39"/>
  <c r="AC217" i="39"/>
  <c r="U247" i="39"/>
  <c r="AK267" i="39"/>
  <c r="AE227" i="39"/>
  <c r="W257" i="39"/>
  <c r="AL227" i="39"/>
  <c r="Y227" i="39"/>
  <c r="AO247" i="39"/>
  <c r="Q257" i="39"/>
  <c r="AA237" i="39"/>
  <c r="AQ257" i="39"/>
  <c r="AD247" i="39"/>
  <c r="AN237" i="39"/>
  <c r="AP247" i="39"/>
  <c r="R257" i="39"/>
  <c r="AC227" i="39"/>
  <c r="U257" i="39"/>
  <c r="W227" i="39"/>
  <c r="AM247" i="39"/>
  <c r="AD237" i="39"/>
  <c r="AF217" i="39"/>
  <c r="AB267" i="39"/>
  <c r="Z217" i="39"/>
  <c r="X267" i="39"/>
  <c r="T257" i="39"/>
  <c r="AR257" i="39"/>
  <c r="AE267" i="39"/>
  <c r="AB237" i="39"/>
  <c r="AG227" i="39"/>
  <c r="AA227" i="39"/>
  <c r="V247" i="39"/>
  <c r="AF237" i="39"/>
  <c r="Z237" i="39"/>
  <c r="AQ267" i="39"/>
  <c r="V257" i="39"/>
  <c r="Y67" i="39"/>
  <c r="AQ67" i="39"/>
  <c r="AR67" i="39"/>
  <c r="AF67" i="39"/>
  <c r="AK67" i="39"/>
  <c r="AH167" i="39"/>
  <c r="AB167" i="39"/>
  <c r="AK167" i="39"/>
  <c r="AC167" i="39"/>
  <c r="X167" i="39"/>
  <c r="W167" i="39"/>
  <c r="U227" i="39"/>
  <c r="AK247" i="39"/>
  <c r="W237" i="39"/>
  <c r="AM257" i="39"/>
  <c r="AO227" i="39"/>
  <c r="Q237" i="39"/>
  <c r="AG257" i="39"/>
  <c r="AA217" i="39"/>
  <c r="AQ237" i="39"/>
  <c r="S247" i="39"/>
  <c r="AL257" i="39"/>
  <c r="X257" i="39"/>
  <c r="R217" i="39"/>
  <c r="S267" i="39"/>
  <c r="T267" i="39"/>
  <c r="U237" i="39"/>
  <c r="AK257" i="39"/>
  <c r="AM227" i="39"/>
  <c r="AE257" i="39"/>
  <c r="AL247" i="39"/>
  <c r="AN227" i="39"/>
  <c r="AH227" i="39"/>
  <c r="AR237" i="39"/>
  <c r="AJ217" i="39"/>
  <c r="Y217" i="39"/>
  <c r="S217" i="39"/>
  <c r="X227" i="39"/>
  <c r="AP217" i="39"/>
  <c r="R227" i="39"/>
  <c r="Z267" i="39"/>
  <c r="T227" i="39"/>
  <c r="V217" i="39"/>
  <c r="AR227" i="39"/>
  <c r="Y257" i="39"/>
  <c r="AQ247" i="39"/>
  <c r="S257" i="39"/>
  <c r="AD227" i="39"/>
  <c r="AA267" i="39"/>
  <c r="R267" i="39"/>
  <c r="AP257" i="39"/>
  <c r="AD267" i="39"/>
  <c r="AQ227" i="39"/>
  <c r="AH217" i="39"/>
  <c r="S237" i="39"/>
  <c r="T67" i="39"/>
  <c r="AO67" i="39"/>
  <c r="W67" i="39"/>
  <c r="X67" i="39"/>
  <c r="AC67" i="39"/>
  <c r="AE67" i="39"/>
  <c r="Z67" i="39"/>
  <c r="R67" i="39"/>
  <c r="U67" i="39"/>
  <c r="Y167" i="39"/>
  <c r="Z167" i="39"/>
  <c r="AM167" i="39"/>
  <c r="V167" i="39"/>
  <c r="AD167" i="39"/>
  <c r="R167" i="39"/>
  <c r="U167" i="39"/>
  <c r="AO167" i="39"/>
  <c r="AK227" i="39"/>
  <c r="AC257" i="39"/>
  <c r="W217" i="39"/>
  <c r="AM237" i="39"/>
  <c r="Q217" i="39"/>
  <c r="AG237" i="39"/>
  <c r="Y267" i="39"/>
  <c r="AQ217" i="39"/>
  <c r="S227" i="39"/>
  <c r="AI247" i="39"/>
  <c r="AL217" i="39"/>
  <c r="AF267" i="39"/>
  <c r="X217" i="39"/>
  <c r="W267" i="39"/>
  <c r="Z227" i="39"/>
  <c r="AN267" i="39"/>
  <c r="T217" i="39"/>
  <c r="U217" i="39"/>
  <c r="AK237" i="39"/>
  <c r="AC267" i="39"/>
  <c r="AE237" i="39"/>
  <c r="X247" i="39"/>
  <c r="AP237" i="39"/>
  <c r="R247" i="39"/>
  <c r="AB227" i="39"/>
  <c r="AO237" i="39"/>
  <c r="Q247" i="39"/>
  <c r="AI237" i="39"/>
  <c r="AD257" i="39"/>
  <c r="AN247" i="39"/>
  <c r="AH247" i="39"/>
  <c r="AO217" i="39"/>
  <c r="Q227" i="39"/>
  <c r="AI217" i="39"/>
  <c r="AL237" i="39"/>
  <c r="X237" i="39"/>
  <c r="AP227" i="39"/>
  <c r="R237" i="39"/>
  <c r="AB257" i="39"/>
  <c r="AR217" i="39"/>
  <c r="T237" i="39"/>
  <c r="AJ237" i="39"/>
  <c r="AB217" i="39"/>
  <c r="Z247" i="39"/>
  <c r="AJ267" i="39"/>
  <c r="AJ67" i="39"/>
  <c r="AN67" i="39"/>
  <c r="AL67" i="39"/>
  <c r="Q67" i="39"/>
  <c r="AA67" i="39"/>
  <c r="AH67" i="39"/>
  <c r="AP67" i="39"/>
  <c r="T167" i="39"/>
  <c r="AJ167" i="39"/>
  <c r="AF167" i="39"/>
  <c r="AA167" i="39"/>
  <c r="AR167" i="39"/>
  <c r="AI167" i="39"/>
  <c r="AG167" i="39"/>
  <c r="AN167" i="39"/>
  <c r="AC237" i="39"/>
  <c r="U267" i="39"/>
  <c r="AM217" i="39"/>
  <c r="AE247" i="39"/>
  <c r="AD217" i="39"/>
  <c r="AG217" i="39"/>
  <c r="Y247" i="39"/>
  <c r="AO267" i="39"/>
  <c r="AI227" i="39"/>
  <c r="AA257" i="39"/>
  <c r="V237" i="39"/>
  <c r="AF227" i="39"/>
  <c r="AR267" i="39"/>
  <c r="AH237" i="39"/>
  <c r="AK217" i="39"/>
  <c r="AC247" i="39"/>
  <c r="AE217" i="39"/>
  <c r="W247" i="39"/>
  <c r="V227" i="39"/>
  <c r="AL267" i="39"/>
  <c r="AF257" i="39"/>
  <c r="Z257" i="39"/>
  <c r="AP267" i="39"/>
  <c r="T247" i="39"/>
  <c r="AJ247" i="39"/>
  <c r="AG267" i="39"/>
  <c r="AM267" i="39"/>
  <c r="AI267" i="39"/>
  <c r="AR247" i="39"/>
  <c r="AG247" i="39"/>
  <c r="AA247" i="39"/>
  <c r="V267" i="39"/>
  <c r="AN257" i="39"/>
  <c r="AH257" i="39"/>
  <c r="AJ227" i="39"/>
  <c r="AB247" i="39"/>
  <c r="AJ257" i="39"/>
  <c r="AI257" i="39"/>
  <c r="AH267" i="39"/>
  <c r="AO257" i="39"/>
  <c r="AF247" i="39"/>
  <c r="Y237" i="39"/>
  <c r="AN217" i="39"/>
  <c r="Q267" i="39"/>
  <c r="U77" i="39"/>
  <c r="AH77" i="39"/>
  <c r="AA77" i="39"/>
  <c r="T77" i="39"/>
  <c r="AJ177" i="39"/>
  <c r="AN177" i="39"/>
  <c r="AA177" i="39"/>
  <c r="AP177" i="39"/>
  <c r="R177" i="39"/>
  <c r="AB177" i="39"/>
  <c r="AR177" i="39"/>
  <c r="AQ277" i="39"/>
  <c r="AB277" i="39"/>
  <c r="U277" i="39"/>
  <c r="AD277" i="39"/>
  <c r="Q277" i="39"/>
  <c r="S277" i="39"/>
  <c r="AG277" i="39"/>
  <c r="Z277" i="39"/>
  <c r="W277" i="39"/>
  <c r="AF87" i="39"/>
  <c r="AJ87" i="39"/>
  <c r="AC87" i="39"/>
  <c r="AN87" i="39"/>
  <c r="AD87" i="39"/>
  <c r="R87" i="39"/>
  <c r="AB87" i="39"/>
  <c r="W87" i="39"/>
  <c r="U187" i="39"/>
  <c r="Q187" i="39"/>
  <c r="AG187" i="39"/>
  <c r="V187" i="39"/>
  <c r="S187" i="39"/>
  <c r="Y187" i="39"/>
  <c r="X187" i="39"/>
  <c r="AQ187" i="39"/>
  <c r="AK187" i="39"/>
  <c r="Y287" i="39"/>
  <c r="AL287" i="39"/>
  <c r="AD287" i="39"/>
  <c r="AI287" i="39"/>
  <c r="W287" i="39"/>
  <c r="AM287" i="39"/>
  <c r="AA317" i="39"/>
  <c r="AQ337" i="39"/>
  <c r="S347" i="39"/>
  <c r="V327" i="39"/>
  <c r="AR367" i="39"/>
  <c r="AE317" i="39"/>
  <c r="W347" i="39"/>
  <c r="AK317" i="39"/>
  <c r="V347" i="39"/>
  <c r="AN357" i="39"/>
  <c r="AF387" i="39"/>
  <c r="AH327" i="39"/>
  <c r="AC377" i="39"/>
  <c r="AB337" i="39"/>
  <c r="AF317" i="39"/>
  <c r="W317" i="39"/>
  <c r="AL327" i="39"/>
  <c r="X387" i="39"/>
  <c r="AK337" i="39"/>
  <c r="Y387" i="39"/>
  <c r="T327" i="39"/>
  <c r="AP357" i="39"/>
  <c r="S357" i="39"/>
  <c r="AI387" i="39"/>
  <c r="V357" i="39"/>
  <c r="AQ327" i="39"/>
  <c r="S337" i="39"/>
  <c r="AH317" i="39"/>
  <c r="AF377" i="39"/>
  <c r="AN327" i="39"/>
  <c r="AG367" i="39"/>
  <c r="AJ347" i="39"/>
  <c r="Z367" i="39"/>
  <c r="AL317" i="39"/>
  <c r="W377" i="39"/>
  <c r="AM317" i="39"/>
  <c r="AP317" i="39"/>
  <c r="Q327" i="39"/>
  <c r="AJ377" i="39"/>
  <c r="AO367" i="39"/>
  <c r="Q377" i="39"/>
  <c r="R357" i="39"/>
  <c r="T347" i="39"/>
  <c r="AL357" i="39"/>
  <c r="AF347" i="39"/>
  <c r="X317" i="39"/>
  <c r="AE387" i="39"/>
  <c r="AO387" i="39"/>
  <c r="AI337" i="39"/>
  <c r="AM367" i="39"/>
  <c r="AQ347" i="39"/>
  <c r="AG327" i="39"/>
  <c r="AP347" i="39"/>
  <c r="AP387" i="39"/>
  <c r="AN337" i="39"/>
  <c r="AM377" i="39"/>
  <c r="T387" i="39"/>
  <c r="AJ327" i="39"/>
  <c r="U377" i="39"/>
  <c r="AK347" i="39"/>
  <c r="AE377" i="39"/>
  <c r="AK327" i="39"/>
  <c r="Q77" i="39"/>
  <c r="AD77" i="39"/>
  <c r="AB77" i="39"/>
  <c r="AK77" i="39"/>
  <c r="AE77" i="39"/>
  <c r="V77" i="39"/>
  <c r="AM77" i="39"/>
  <c r="Z77" i="39"/>
  <c r="AJ77" i="39"/>
  <c r="AI77" i="39"/>
  <c r="S77" i="39"/>
  <c r="Z177" i="39"/>
  <c r="AO177" i="39"/>
  <c r="AQ177" i="39"/>
  <c r="U177" i="39"/>
  <c r="AH177" i="39"/>
  <c r="T177" i="39"/>
  <c r="X177" i="39"/>
  <c r="AJ277" i="39"/>
  <c r="AI277" i="39"/>
  <c r="AC277" i="39"/>
  <c r="V87" i="39"/>
  <c r="Z87" i="39"/>
  <c r="AK87" i="39"/>
  <c r="AA87" i="39"/>
  <c r="Q87" i="39"/>
  <c r="AF187" i="39"/>
  <c r="AA187" i="39"/>
  <c r="AP187" i="39"/>
  <c r="T187" i="39"/>
  <c r="U287" i="39"/>
  <c r="AB287" i="39"/>
  <c r="AG287" i="39"/>
  <c r="Q287" i="39"/>
  <c r="AR287" i="39"/>
  <c r="AF287" i="39"/>
  <c r="AH287" i="39"/>
  <c r="AQ317" i="39"/>
  <c r="S327" i="39"/>
  <c r="AI347" i="39"/>
  <c r="AR327" i="39"/>
  <c r="T337" i="39"/>
  <c r="T357" i="39"/>
  <c r="W327" i="39"/>
  <c r="AM347" i="39"/>
  <c r="Z317" i="39"/>
  <c r="AR347" i="39"/>
  <c r="AF367" i="39"/>
  <c r="AF337" i="39"/>
  <c r="AC357" i="39"/>
  <c r="U387" i="39"/>
  <c r="AD317" i="39"/>
  <c r="AA357" i="39"/>
  <c r="AE327" i="39"/>
  <c r="AG347" i="39"/>
  <c r="X367" i="39"/>
  <c r="AR387" i="39"/>
  <c r="AG357" i="39"/>
  <c r="Q337" i="39"/>
  <c r="AP327" i="39"/>
  <c r="S377" i="39"/>
  <c r="AO347" i="39"/>
  <c r="AD367" i="39"/>
  <c r="AA347" i="39"/>
  <c r="AB357" i="39"/>
  <c r="AB387" i="39"/>
  <c r="AB317" i="39"/>
  <c r="AG377" i="39"/>
  <c r="AI357" i="39"/>
  <c r="AQ387" i="39"/>
  <c r="AD357" i="39"/>
  <c r="AN317" i="39"/>
  <c r="AH387" i="39"/>
  <c r="W337" i="39"/>
  <c r="AF357" i="39"/>
  <c r="AJ387" i="39"/>
  <c r="AR317" i="39"/>
  <c r="U337" i="39"/>
  <c r="AK377" i="39"/>
  <c r="AO327" i="39"/>
  <c r="U327" i="39"/>
  <c r="AQ357" i="39"/>
  <c r="V377" i="39"/>
  <c r="AM387" i="39"/>
  <c r="AB347" i="39"/>
  <c r="T367" i="39"/>
  <c r="AD347" i="39"/>
  <c r="V367" i="39"/>
  <c r="AH337" i="39"/>
  <c r="Y367" i="39"/>
  <c r="Z377" i="39"/>
  <c r="AO377" i="39"/>
  <c r="T377" i="39"/>
  <c r="AA367" i="39"/>
  <c r="R387" i="39"/>
  <c r="S317" i="39"/>
  <c r="AR377" i="39"/>
  <c r="AE367" i="39"/>
  <c r="W357" i="39"/>
  <c r="X77" i="39"/>
  <c r="AG77" i="39"/>
  <c r="AR77" i="39"/>
  <c r="Y77" i="39"/>
  <c r="AL77" i="39"/>
  <c r="AQ77" i="39"/>
  <c r="AC77" i="39"/>
  <c r="Y177" i="39"/>
  <c r="AM177" i="39"/>
  <c r="AF177" i="39"/>
  <c r="AC177" i="39"/>
  <c r="AE177" i="39"/>
  <c r="Q177" i="39"/>
  <c r="AL277" i="39"/>
  <c r="AP277" i="39"/>
  <c r="AN277" i="39"/>
  <c r="AF277" i="39"/>
  <c r="R277" i="39"/>
  <c r="AH277" i="39"/>
  <c r="AL87" i="39"/>
  <c r="AE87" i="39"/>
  <c r="Y87" i="39"/>
  <c r="AI87" i="39"/>
  <c r="U87" i="39"/>
  <c r="AP87" i="39"/>
  <c r="AM87" i="39"/>
  <c r="AG87" i="39"/>
  <c r="AQ87" i="39"/>
  <c r="AH87" i="39"/>
  <c r="AR87" i="39"/>
  <c r="AD187" i="39"/>
  <c r="R187" i="39"/>
  <c r="AR187" i="39"/>
  <c r="AE187" i="39"/>
  <c r="W187" i="39"/>
  <c r="X287" i="39"/>
  <c r="AO287" i="39"/>
  <c r="AJ287" i="39"/>
  <c r="AC287" i="39"/>
  <c r="R287" i="39"/>
  <c r="AK287" i="39"/>
  <c r="T287" i="39"/>
  <c r="AI327" i="39"/>
  <c r="Q317" i="39"/>
  <c r="AO337" i="39"/>
  <c r="Q347" i="39"/>
  <c r="AJ357" i="39"/>
  <c r="AM327" i="39"/>
  <c r="AB327" i="39"/>
  <c r="X377" i="39"/>
  <c r="AC347" i="39"/>
  <c r="U367" i="39"/>
  <c r="AK387" i="39"/>
  <c r="Z357" i="39"/>
  <c r="AI367" i="39"/>
  <c r="AM337" i="39"/>
  <c r="AC327" i="39"/>
  <c r="AN347" i="39"/>
  <c r="AC367" i="39"/>
  <c r="Y347" i="39"/>
  <c r="R367" i="39"/>
  <c r="V337" i="39"/>
  <c r="AL377" i="39"/>
  <c r="AJ367" i="39"/>
  <c r="AP337" i="39"/>
  <c r="Q357" i="39"/>
  <c r="AC387" i="39"/>
  <c r="AD327" i="39"/>
  <c r="AA377" i="39"/>
  <c r="AL367" i="39"/>
  <c r="W387" i="39"/>
  <c r="AE347" i="39"/>
  <c r="AN367" i="39"/>
  <c r="U357" i="39"/>
  <c r="AG387" i="39"/>
  <c r="R337" i="39"/>
  <c r="AI377" i="39"/>
  <c r="AR337" i="39"/>
  <c r="AD387" i="39"/>
  <c r="AE357" i="39"/>
  <c r="Z327" i="39"/>
  <c r="W367" i="39"/>
  <c r="AA327" i="39"/>
  <c r="AO317" i="39"/>
  <c r="Y357" i="39"/>
  <c r="AH357" i="39"/>
  <c r="AF327" i="39"/>
  <c r="AN77" i="39"/>
  <c r="R77" i="39"/>
  <c r="W77" i="39"/>
  <c r="AF77" i="39"/>
  <c r="AO77" i="39"/>
  <c r="AP77" i="39"/>
  <c r="S177" i="39"/>
  <c r="AL177" i="39"/>
  <c r="W177" i="39"/>
  <c r="AI177" i="39"/>
  <c r="AG177" i="39"/>
  <c r="AD177" i="39"/>
  <c r="AK177" i="39"/>
  <c r="V177" i="39"/>
  <c r="AE277" i="39"/>
  <c r="Y277" i="39"/>
  <c r="X277" i="39"/>
  <c r="AR277" i="39"/>
  <c r="AK277" i="39"/>
  <c r="AM277" i="39"/>
  <c r="AA277" i="39"/>
  <c r="T277" i="39"/>
  <c r="V277" i="39"/>
  <c r="AO277" i="39"/>
  <c r="T87" i="39"/>
  <c r="X87" i="39"/>
  <c r="AO87" i="39"/>
  <c r="S87" i="39"/>
  <c r="AJ187" i="39"/>
  <c r="AB187" i="39"/>
  <c r="AH187" i="39"/>
  <c r="AM187" i="39"/>
  <c r="AN187" i="39"/>
  <c r="AO187" i="39"/>
  <c r="AI187" i="39"/>
  <c r="AL187" i="39"/>
  <c r="AC187" i="39"/>
  <c r="Z187" i="39"/>
  <c r="S287" i="39"/>
  <c r="AE287" i="39"/>
  <c r="AA287" i="39"/>
  <c r="AQ287" i="39"/>
  <c r="V287" i="39"/>
  <c r="AP287" i="39"/>
  <c r="AN287" i="39"/>
  <c r="Z287" i="39"/>
  <c r="AA337" i="39"/>
  <c r="AG317" i="39"/>
  <c r="R317" i="39"/>
  <c r="AL347" i="39"/>
  <c r="AB367" i="39"/>
  <c r="AE337" i="39"/>
  <c r="U317" i="39"/>
  <c r="Y337" i="39"/>
  <c r="X357" i="39"/>
  <c r="AN377" i="39"/>
  <c r="AJ317" i="39"/>
  <c r="AK367" i="39"/>
  <c r="AH367" i="39"/>
  <c r="AC337" i="39"/>
  <c r="AQ377" i="39"/>
  <c r="S387" i="39"/>
  <c r="AB377" i="39"/>
  <c r="T317" i="39"/>
  <c r="Y377" i="39"/>
  <c r="AQ367" i="39"/>
  <c r="V317" i="39"/>
  <c r="AI317" i="39"/>
  <c r="Y317" i="39"/>
  <c r="AD337" i="39"/>
  <c r="R347" i="39"/>
  <c r="AK357" i="39"/>
  <c r="AL337" i="39"/>
  <c r="AG337" i="39"/>
  <c r="V387" i="39"/>
  <c r="Z387" i="39"/>
  <c r="AC317" i="39"/>
  <c r="AJ337" i="39"/>
  <c r="R327" i="39"/>
  <c r="X347" i="39"/>
  <c r="AO357" i="39"/>
  <c r="Q367" i="39"/>
  <c r="AP367" i="39"/>
  <c r="Z347" i="39"/>
  <c r="S367" i="39"/>
  <c r="Y327" i="39"/>
  <c r="AR357" i="39"/>
  <c r="AN387" i="39"/>
  <c r="R377" i="39"/>
  <c r="X337" i="39"/>
  <c r="AH347" i="39"/>
  <c r="Q387" i="39"/>
  <c r="AM357" i="39"/>
  <c r="AP377" i="39"/>
  <c r="AH377" i="39"/>
  <c r="Z337" i="39"/>
  <c r="U347" i="39"/>
  <c r="X327" i="39"/>
  <c r="AD377" i="39"/>
  <c r="AA387" i="39"/>
  <c r="AL387" i="39"/>
  <c r="X417" i="39"/>
  <c r="AN437" i="39"/>
  <c r="AF467" i="39"/>
  <c r="X497" i="39"/>
  <c r="AJ417" i="39"/>
  <c r="AB457" i="39"/>
  <c r="AN487" i="39"/>
  <c r="X507" i="39"/>
  <c r="AC427" i="39"/>
  <c r="U457" i="39"/>
  <c r="AK477" i="39"/>
  <c r="AC507" i="39"/>
  <c r="T417" i="39"/>
  <c r="AJ447" i="39"/>
  <c r="X487" i="39"/>
  <c r="AO417" i="39"/>
  <c r="Q427" i="39"/>
  <c r="AG447" i="39"/>
  <c r="Y477" i="39"/>
  <c r="AO497" i="39"/>
  <c r="Q507" i="39"/>
  <c r="AM447" i="39"/>
  <c r="W507" i="39"/>
  <c r="AP457" i="39"/>
  <c r="R467" i="39"/>
  <c r="AA437" i="39"/>
  <c r="AD457" i="39"/>
  <c r="AQ467" i="39"/>
  <c r="AR437" i="39"/>
  <c r="T447" i="39"/>
  <c r="AF477" i="39"/>
  <c r="U427" i="39"/>
  <c r="AK447" i="39"/>
  <c r="AC477" i="39"/>
  <c r="U507" i="39"/>
  <c r="AM437" i="39"/>
  <c r="W497" i="39"/>
  <c r="AP447" i="39"/>
  <c r="R457" i="39"/>
  <c r="Z507" i="39"/>
  <c r="AA497" i="39"/>
  <c r="AQ427" i="39"/>
  <c r="AO447" i="39"/>
  <c r="Q457" i="39"/>
  <c r="AE447" i="39"/>
  <c r="Z447" i="39"/>
  <c r="AI507" i="39"/>
  <c r="AD477" i="39"/>
  <c r="AI457" i="39"/>
  <c r="X447" i="39"/>
  <c r="AO507" i="39"/>
  <c r="AM507" i="39"/>
  <c r="AH507" i="39"/>
  <c r="AA477" i="39"/>
  <c r="S497" i="39"/>
  <c r="AO467" i="39"/>
  <c r="AI447" i="39"/>
  <c r="AD417" i="39"/>
  <c r="AF417" i="39"/>
  <c r="Y467" i="39"/>
  <c r="AE487" i="39"/>
  <c r="AP507" i="39"/>
  <c r="AQ477" i="39"/>
  <c r="V507" i="39"/>
  <c r="S457" i="39"/>
  <c r="V417" i="39"/>
  <c r="AF497" i="39"/>
  <c r="R447" i="39"/>
  <c r="AH467" i="39"/>
  <c r="S507" i="39"/>
  <c r="AA427" i="39"/>
  <c r="AA467" i="39"/>
  <c r="AD97" i="39"/>
  <c r="AQ97" i="39"/>
  <c r="AF97" i="39"/>
  <c r="AC97" i="39"/>
  <c r="T97" i="39"/>
  <c r="Q197" i="39"/>
  <c r="AE197" i="39"/>
  <c r="AP197" i="39"/>
  <c r="AA197" i="39"/>
  <c r="S197" i="39"/>
  <c r="AI197" i="39"/>
  <c r="AR197" i="39"/>
  <c r="AH297" i="39"/>
  <c r="AI297" i="39"/>
  <c r="AM297" i="39"/>
  <c r="AD297" i="39"/>
  <c r="R297" i="39"/>
  <c r="AQ297" i="39"/>
  <c r="W297" i="39"/>
  <c r="AB297" i="39"/>
  <c r="Z397" i="39"/>
  <c r="X397" i="39"/>
  <c r="AN397" i="39"/>
  <c r="S397" i="39"/>
  <c r="AG397" i="39"/>
  <c r="AK397" i="39"/>
  <c r="AD107" i="39"/>
  <c r="Y107" i="39"/>
  <c r="R107" i="39"/>
  <c r="T107" i="39"/>
  <c r="AG107" i="39"/>
  <c r="V107" i="39"/>
  <c r="AA107" i="39"/>
  <c r="AB107" i="39"/>
  <c r="U207" i="39"/>
  <c r="AR207" i="39"/>
  <c r="AC207" i="39"/>
  <c r="AD207" i="39"/>
  <c r="W207" i="39"/>
  <c r="AO207" i="39"/>
  <c r="AQ207" i="39"/>
  <c r="AP207" i="39"/>
  <c r="AN207" i="39"/>
  <c r="AI307" i="39"/>
  <c r="AR307" i="39"/>
  <c r="U307" i="39"/>
  <c r="AD307" i="39"/>
  <c r="AP307" i="39"/>
  <c r="Q307" i="39"/>
  <c r="AL307" i="39"/>
  <c r="AH307" i="39"/>
  <c r="V307" i="39"/>
  <c r="V407" i="39"/>
  <c r="AO407" i="39"/>
  <c r="Z407" i="39"/>
  <c r="AM407" i="39"/>
  <c r="AA407" i="39"/>
  <c r="AJ407" i="39"/>
  <c r="AN407" i="39"/>
  <c r="AC407" i="39"/>
  <c r="S407" i="39"/>
  <c r="AN417" i="39"/>
  <c r="AF447" i="39"/>
  <c r="X477" i="39"/>
  <c r="AN497" i="39"/>
  <c r="AJ427" i="39"/>
  <c r="X467" i="39"/>
  <c r="AJ497" i="39"/>
  <c r="AN507" i="39"/>
  <c r="U437" i="39"/>
  <c r="AK457" i="39"/>
  <c r="AC487" i="39"/>
  <c r="AR417" i="39"/>
  <c r="T427" i="39"/>
  <c r="AF457" i="39"/>
  <c r="AR487" i="39"/>
  <c r="T497" i="39"/>
  <c r="AB507" i="39"/>
  <c r="AG427" i="39"/>
  <c r="Y457" i="39"/>
  <c r="AO477" i="39"/>
  <c r="Q487" i="39"/>
  <c r="AG507" i="39"/>
  <c r="W467" i="39"/>
  <c r="AP417" i="39"/>
  <c r="R427" i="39"/>
  <c r="Z477" i="39"/>
  <c r="AQ457" i="39"/>
  <c r="S467" i="39"/>
  <c r="V487" i="39"/>
  <c r="AI417" i="39"/>
  <c r="AB417" i="39"/>
  <c r="AN447" i="39"/>
  <c r="AB487" i="39"/>
  <c r="AK427" i="39"/>
  <c r="AC457" i="39"/>
  <c r="U487" i="39"/>
  <c r="AK507" i="39"/>
  <c r="W457" i="39"/>
  <c r="AE507" i="39"/>
  <c r="R417" i="39"/>
  <c r="Z467" i="39"/>
  <c r="AA417" i="39"/>
  <c r="AD437" i="39"/>
  <c r="AA487" i="39"/>
  <c r="AN467" i="39"/>
  <c r="AG477" i="39"/>
  <c r="W477" i="39"/>
  <c r="AP467" i="39"/>
  <c r="R477" i="39"/>
  <c r="AA457" i="39"/>
  <c r="V427" i="39"/>
  <c r="AL497" i="39"/>
  <c r="AO427" i="39"/>
  <c r="Q437" i="39"/>
  <c r="AM427" i="39"/>
  <c r="AH427" i="39"/>
  <c r="S427" i="39"/>
  <c r="AM467" i="39"/>
  <c r="AP437" i="39"/>
  <c r="AA447" i="39"/>
  <c r="T457" i="39"/>
  <c r="AO487" i="39"/>
  <c r="Q497" i="39"/>
  <c r="AP427" i="39"/>
  <c r="R437" i="39"/>
  <c r="AI427" i="39"/>
  <c r="AB427" i="39"/>
  <c r="AG417" i="39"/>
  <c r="AE497" i="39"/>
  <c r="Z417" i="39"/>
  <c r="AD487" i="39"/>
  <c r="V437" i="39"/>
  <c r="AI477" i="39"/>
  <c r="AL477" i="39"/>
  <c r="V497" i="39"/>
  <c r="V97" i="39"/>
  <c r="S97" i="39"/>
  <c r="X97" i="39"/>
  <c r="Z97" i="39"/>
  <c r="W97" i="39"/>
  <c r="AB97" i="39"/>
  <c r="Q97" i="39"/>
  <c r="AH97" i="39"/>
  <c r="Y97" i="39"/>
  <c r="AC197" i="39"/>
  <c r="V197" i="39"/>
  <c r="W197" i="39"/>
  <c r="AF197" i="39"/>
  <c r="AK197" i="39"/>
  <c r="AD197" i="39"/>
  <c r="AL197" i="39"/>
  <c r="AM197" i="39"/>
  <c r="AJ197" i="39"/>
  <c r="AH197" i="39"/>
  <c r="T197" i="39"/>
  <c r="X297" i="39"/>
  <c r="AN297" i="39"/>
  <c r="AP297" i="39"/>
  <c r="AO297" i="39"/>
  <c r="AJ297" i="39"/>
  <c r="AD397" i="39"/>
  <c r="AJ397" i="39"/>
  <c r="T397" i="39"/>
  <c r="U397" i="39"/>
  <c r="R397" i="39"/>
  <c r="AL397" i="39"/>
  <c r="AF107" i="39"/>
  <c r="AH107" i="39"/>
  <c r="AJ107" i="39"/>
  <c r="AL107" i="39"/>
  <c r="X107" i="39"/>
  <c r="AO107" i="39"/>
  <c r="AI107" i="39"/>
  <c r="AR107" i="39"/>
  <c r="AI207" i="39"/>
  <c r="V207" i="39"/>
  <c r="AE207" i="39"/>
  <c r="AH207" i="39"/>
  <c r="S207" i="39"/>
  <c r="AM207" i="39"/>
  <c r="T207" i="39"/>
  <c r="AG207" i="39"/>
  <c r="AM307" i="39"/>
  <c r="AF307" i="39"/>
  <c r="R307" i="39"/>
  <c r="AA307" i="39"/>
  <c r="AN307" i="39"/>
  <c r="AQ307" i="39"/>
  <c r="AB307" i="39"/>
  <c r="T407" i="39"/>
  <c r="U407" i="39"/>
  <c r="AP407" i="39"/>
  <c r="W407" i="39"/>
  <c r="Y407" i="39"/>
  <c r="X407" i="39"/>
  <c r="Q407" i="39"/>
  <c r="AH407" i="39"/>
  <c r="AB407" i="39"/>
  <c r="AK407" i="39"/>
  <c r="AD407" i="39"/>
  <c r="AF427" i="39"/>
  <c r="X457" i="39"/>
  <c r="AN477" i="39"/>
  <c r="AF437" i="39"/>
  <c r="AR467" i="39"/>
  <c r="T477" i="39"/>
  <c r="U417" i="39"/>
  <c r="AK437" i="39"/>
  <c r="AC467" i="39"/>
  <c r="U497" i="39"/>
  <c r="AN427" i="39"/>
  <c r="AB467" i="39"/>
  <c r="AR497" i="39"/>
  <c r="AR507" i="39"/>
  <c r="Y437" i="39"/>
  <c r="AO457" i="39"/>
  <c r="Q467" i="39"/>
  <c r="AG487" i="39"/>
  <c r="W427" i="39"/>
  <c r="AE477" i="39"/>
  <c r="Z437" i="39"/>
  <c r="AH487" i="39"/>
  <c r="AI487" i="39"/>
  <c r="AL507" i="39"/>
  <c r="S477" i="39"/>
  <c r="X427" i="39"/>
  <c r="AJ457" i="39"/>
  <c r="AB497" i="39"/>
  <c r="AF507" i="39"/>
  <c r="AC437" i="39"/>
  <c r="U467" i="39"/>
  <c r="AK487" i="39"/>
  <c r="W417" i="39"/>
  <c r="AE467" i="39"/>
  <c r="Z427" i="39"/>
  <c r="AH477" i="39"/>
  <c r="AQ437" i="39"/>
  <c r="S447" i="39"/>
  <c r="V467" i="39"/>
  <c r="S437" i="39"/>
  <c r="Y507" i="39"/>
  <c r="AM497" i="39"/>
  <c r="AH497" i="39"/>
  <c r="AD447" i="39"/>
  <c r="AJ477" i="39"/>
  <c r="AG457" i="39"/>
  <c r="AE457" i="39"/>
  <c r="Z457" i="39"/>
  <c r="AD497" i="39"/>
  <c r="AI497" i="39"/>
  <c r="AL457" i="39"/>
  <c r="AQ487" i="39"/>
  <c r="AD467" i="39"/>
  <c r="AD427" i="39"/>
  <c r="AR457" i="39"/>
  <c r="AJ507" i="39"/>
  <c r="Z497" i="39"/>
  <c r="AL467" i="39"/>
  <c r="AR447" i="39"/>
  <c r="T507" i="39"/>
  <c r="Q417" i="39"/>
  <c r="W437" i="39"/>
  <c r="AH457" i="39"/>
  <c r="S487" i="39"/>
  <c r="AL417" i="39"/>
  <c r="AQ447" i="39"/>
  <c r="Q477" i="39"/>
  <c r="AG497" i="39"/>
  <c r="W447" i="39"/>
  <c r="AL97" i="39"/>
  <c r="AI97" i="39"/>
  <c r="AN97" i="39"/>
  <c r="AG97" i="39"/>
  <c r="U97" i="39"/>
  <c r="AP97" i="39"/>
  <c r="AM97" i="39"/>
  <c r="AR97" i="39"/>
  <c r="AK97" i="39"/>
  <c r="AJ97" i="39"/>
  <c r="X197" i="39"/>
  <c r="AQ197" i="39"/>
  <c r="Y197" i="39"/>
  <c r="R197" i="39"/>
  <c r="U297" i="39"/>
  <c r="AK297" i="39"/>
  <c r="AC297" i="39"/>
  <c r="AA297" i="39"/>
  <c r="T297" i="39"/>
  <c r="AR297" i="39"/>
  <c r="AL297" i="39"/>
  <c r="AA397" i="39"/>
  <c r="AH397" i="39"/>
  <c r="AP397" i="39"/>
  <c r="W397" i="39"/>
  <c r="AR397" i="39"/>
  <c r="AO397" i="39"/>
  <c r="AB397" i="39"/>
  <c r="Y397" i="39"/>
  <c r="AI397" i="39"/>
  <c r="Q397" i="39"/>
  <c r="AE397" i="39"/>
  <c r="AQ397" i="39"/>
  <c r="AK107" i="39"/>
  <c r="AE107" i="39"/>
  <c r="AM107" i="39"/>
  <c r="AN107" i="39"/>
  <c r="Q107" i="39"/>
  <c r="AC107" i="39"/>
  <c r="Z107" i="39"/>
  <c r="AF207" i="39"/>
  <c r="Q207" i="39"/>
  <c r="AJ207" i="39"/>
  <c r="AA207" i="39"/>
  <c r="W307" i="39"/>
  <c r="X307" i="39"/>
  <c r="Y307" i="39"/>
  <c r="Z307" i="39"/>
  <c r="AF407" i="39"/>
  <c r="AE407" i="39"/>
  <c r="X437" i="39"/>
  <c r="AN457" i="39"/>
  <c r="AF487" i="39"/>
  <c r="AB447" i="39"/>
  <c r="AR477" i="39"/>
  <c r="T487" i="39"/>
  <c r="AK417" i="39"/>
  <c r="AC447" i="39"/>
  <c r="U477" i="39"/>
  <c r="AK497" i="39"/>
  <c r="AJ437" i="39"/>
  <c r="AB477" i="39"/>
  <c r="Y417" i="39"/>
  <c r="AO437" i="39"/>
  <c r="Q447" i="39"/>
  <c r="AG467" i="39"/>
  <c r="Y497" i="39"/>
  <c r="AE437" i="39"/>
  <c r="AM487" i="39"/>
  <c r="AH447" i="39"/>
  <c r="AP497" i="39"/>
  <c r="R507" i="39"/>
  <c r="AL427" i="39"/>
  <c r="AR427" i="39"/>
  <c r="T437" i="39"/>
  <c r="AJ467" i="39"/>
  <c r="AC417" i="39"/>
  <c r="U447" i="39"/>
  <c r="AK467" i="39"/>
  <c r="AC497" i="39"/>
  <c r="AE427" i="39"/>
  <c r="AM477" i="39"/>
  <c r="AH437" i="39"/>
  <c r="AP487" i="39"/>
  <c r="R497" i="39"/>
  <c r="AI467" i="39"/>
  <c r="AL487" i="39"/>
  <c r="AB437" i="39"/>
  <c r="Y427" i="39"/>
  <c r="AM417" i="39"/>
  <c r="AH417" i="39"/>
  <c r="Y487" i="39"/>
  <c r="W487" i="39"/>
  <c r="AP477" i="39"/>
  <c r="R487" i="39"/>
  <c r="AQ417" i="39"/>
  <c r="V447" i="39"/>
  <c r="AI437" i="39"/>
  <c r="T467" i="39"/>
  <c r="AJ487" i="39"/>
  <c r="AG437" i="39"/>
  <c r="AM457" i="39"/>
  <c r="Z487" i="39"/>
  <c r="AL447" i="39"/>
  <c r="AQ507" i="39"/>
  <c r="V477" i="39"/>
  <c r="AA507" i="39"/>
  <c r="Y447" i="39"/>
  <c r="AE417" i="39"/>
  <c r="AQ497" i="39"/>
  <c r="S417" i="39"/>
  <c r="AL437" i="39"/>
  <c r="AD507" i="39"/>
  <c r="V457" i="39"/>
  <c r="AO97" i="39"/>
  <c r="AA97" i="39"/>
  <c r="R97" i="39"/>
  <c r="AE97" i="39"/>
  <c r="AG197" i="39"/>
  <c r="Z197" i="39"/>
  <c r="AN197" i="39"/>
  <c r="AO197" i="39"/>
  <c r="U197" i="39"/>
  <c r="AB197" i="39"/>
  <c r="Z297" i="39"/>
  <c r="Q297" i="39"/>
  <c r="AF297" i="39"/>
  <c r="S297" i="39"/>
  <c r="Y297" i="39"/>
  <c r="AG297" i="39"/>
  <c r="V297" i="39"/>
  <c r="AE297" i="39"/>
  <c r="AF397" i="39"/>
  <c r="AC397" i="39"/>
  <c r="V397" i="39"/>
  <c r="AM397" i="39"/>
  <c r="AQ107" i="39"/>
  <c r="S107" i="39"/>
  <c r="U107" i="39"/>
  <c r="AP107" i="39"/>
  <c r="W107" i="39"/>
  <c r="AK207" i="39"/>
  <c r="Y207" i="39"/>
  <c r="R207" i="39"/>
  <c r="AL207" i="39"/>
  <c r="X207" i="39"/>
  <c r="Z207" i="39"/>
  <c r="AB207" i="39"/>
  <c r="AO307" i="39"/>
  <c r="AE307" i="39"/>
  <c r="T307" i="39"/>
  <c r="AJ307" i="39"/>
  <c r="AC307" i="39"/>
  <c r="AK307" i="39"/>
  <c r="AG307" i="39"/>
  <c r="S307" i="39"/>
  <c r="R407" i="39"/>
  <c r="AI407" i="39"/>
  <c r="AL407" i="39"/>
  <c r="AR407" i="39"/>
  <c r="AG407" i="39"/>
  <c r="AQ407" i="39"/>
  <c r="AF517" i="39"/>
  <c r="AJ517" i="39"/>
  <c r="AO517" i="39"/>
  <c r="Q527" i="39"/>
  <c r="AG547" i="39"/>
  <c r="AM527" i="39"/>
  <c r="AE567" i="39"/>
  <c r="W597" i="39"/>
  <c r="AH527" i="39"/>
  <c r="AB567" i="39"/>
  <c r="AR587" i="39"/>
  <c r="T597" i="39"/>
  <c r="AA517" i="39"/>
  <c r="AC587" i="39"/>
  <c r="AL567" i="39"/>
  <c r="X517" i="39"/>
  <c r="AN537" i="39"/>
  <c r="AC517" i="39"/>
  <c r="U547" i="39"/>
  <c r="W537" i="39"/>
  <c r="AI567" i="39"/>
  <c r="AA597" i="39"/>
  <c r="AP527" i="39"/>
  <c r="R537" i="39"/>
  <c r="AF567" i="39"/>
  <c r="X597" i="39"/>
  <c r="AA547" i="39"/>
  <c r="U607" i="39"/>
  <c r="V577" i="39"/>
  <c r="AO567" i="39"/>
  <c r="Q577" i="39"/>
  <c r="AC547" i="39"/>
  <c r="AA567" i="39"/>
  <c r="Z527" i="39"/>
  <c r="AN587" i="39"/>
  <c r="AK607" i="39"/>
  <c r="Q557" i="39"/>
  <c r="AR517" i="39"/>
  <c r="T527" i="39"/>
  <c r="Y527" i="39"/>
  <c r="AE557" i="39"/>
  <c r="AM607" i="39"/>
  <c r="AR577" i="39"/>
  <c r="T587" i="39"/>
  <c r="AC567" i="39"/>
  <c r="V607" i="39"/>
  <c r="V517" i="39"/>
  <c r="Z587" i="39"/>
  <c r="AR547" i="39"/>
  <c r="AO527" i="39"/>
  <c r="Q537" i="39"/>
  <c r="W607" i="39"/>
  <c r="AR597" i="39"/>
  <c r="AL547" i="39"/>
  <c r="AC527" i="39"/>
  <c r="AM537" i="39"/>
  <c r="AI597" i="39"/>
  <c r="AN567" i="39"/>
  <c r="AL577" i="39"/>
  <c r="Z567" i="39"/>
  <c r="Q587" i="39"/>
  <c r="R587" i="39"/>
  <c r="AJ587" i="39"/>
  <c r="AK577" i="39"/>
  <c r="AL537" i="39"/>
  <c r="AH597" i="39"/>
  <c r="Y597" i="39"/>
  <c r="AG607" i="39"/>
  <c r="W617" i="39"/>
  <c r="AM637" i="39"/>
  <c r="AJ617" i="39"/>
  <c r="AB647" i="39"/>
  <c r="U617" i="39"/>
  <c r="AE647" i="39"/>
  <c r="AC667" i="39"/>
  <c r="U697" i="39"/>
  <c r="AD637" i="39"/>
  <c r="R657" i="39"/>
  <c r="AH677" i="39"/>
  <c r="Z707" i="39"/>
  <c r="AI627" i="39"/>
  <c r="AF627" i="39"/>
  <c r="AK627" i="39"/>
  <c r="Y677" i="39"/>
  <c r="AO697" i="39"/>
  <c r="Q707" i="39"/>
  <c r="AL637" i="39"/>
  <c r="V657" i="39"/>
  <c r="AL677" i="39"/>
  <c r="AD707" i="39"/>
  <c r="AA687" i="39"/>
  <c r="AQ627" i="39"/>
  <c r="S637" i="39"/>
  <c r="AN627" i="39"/>
  <c r="Z647" i="39"/>
  <c r="Y667" i="39"/>
  <c r="AL617" i="39"/>
  <c r="AD697" i="39"/>
  <c r="AB677" i="39"/>
  <c r="AE637" i="39"/>
  <c r="AJ647" i="39"/>
  <c r="AP647" i="39"/>
  <c r="AK667" i="39"/>
  <c r="AL627" i="39"/>
  <c r="AP697" i="39"/>
  <c r="R707" i="39"/>
  <c r="S707" i="39"/>
  <c r="R617" i="39"/>
  <c r="AR687" i="39"/>
  <c r="T697" i="39"/>
  <c r="AM697" i="39"/>
  <c r="Y647" i="39"/>
  <c r="X667" i="39"/>
  <c r="U637" i="39"/>
  <c r="AK687" i="39"/>
  <c r="T677" i="39"/>
  <c r="Y687" i="39"/>
  <c r="V647" i="39"/>
  <c r="V667" i="39"/>
  <c r="AH617" i="39"/>
  <c r="AB697" i="39"/>
  <c r="AO637" i="39"/>
  <c r="AE707" i="39"/>
  <c r="R627" i="39"/>
  <c r="AF677" i="39"/>
  <c r="U707" i="39"/>
  <c r="AA677" i="39"/>
  <c r="Z627" i="39"/>
  <c r="AR667" i="39"/>
  <c r="AI647" i="39"/>
  <c r="AM687" i="39"/>
  <c r="AM707" i="39"/>
  <c r="AF657" i="39"/>
  <c r="X707" i="39"/>
  <c r="AN657" i="39"/>
  <c r="X527" i="39"/>
  <c r="AB527" i="39"/>
  <c r="AG527" i="39"/>
  <c r="S547" i="39"/>
  <c r="W577" i="39"/>
  <c r="AM597" i="39"/>
  <c r="AP537" i="39"/>
  <c r="AR567" i="39"/>
  <c r="T577" i="39"/>
  <c r="AJ597" i="39"/>
  <c r="AQ537" i="39"/>
  <c r="AK597" i="39"/>
  <c r="V587" i="39"/>
  <c r="AN517" i="39"/>
  <c r="U527" i="39"/>
  <c r="AK547" i="39"/>
  <c r="X547" i="39"/>
  <c r="AA577" i="39"/>
  <c r="AQ597" i="39"/>
  <c r="S607" i="39"/>
  <c r="T547" i="39"/>
  <c r="X577" i="39"/>
  <c r="AN597" i="39"/>
  <c r="U567" i="39"/>
  <c r="AD517" i="39"/>
  <c r="AD587" i="39"/>
  <c r="AI537" i="39"/>
  <c r="AG597" i="39"/>
  <c r="AI577" i="39"/>
  <c r="AE547" i="39"/>
  <c r="X607" i="39"/>
  <c r="AL527" i="39"/>
  <c r="AF547" i="39"/>
  <c r="AH547" i="39"/>
  <c r="R557" i="39"/>
  <c r="AG537" i="39"/>
  <c r="AM567" i="39"/>
  <c r="Z537" i="39"/>
  <c r="AB597" i="39"/>
  <c r="U597" i="39"/>
  <c r="AG557" i="39"/>
  <c r="AP607" i="39"/>
  <c r="V537" i="39"/>
  <c r="Z557" i="39"/>
  <c r="AG577" i="39"/>
  <c r="AP567" i="39"/>
  <c r="AK537" i="39"/>
  <c r="AI557" i="39"/>
  <c r="AQ607" i="39"/>
  <c r="R517" i="39"/>
  <c r="X587" i="39"/>
  <c r="AK567" i="39"/>
  <c r="AD607" i="39"/>
  <c r="Y567" i="39"/>
  <c r="AP587" i="39"/>
  <c r="R597" i="39"/>
  <c r="AB537" i="39"/>
  <c r="W527" i="39"/>
  <c r="W567" i="39"/>
  <c r="T607" i="39"/>
  <c r="V567" i="39"/>
  <c r="AL587" i="39"/>
  <c r="R577" i="39"/>
  <c r="AI517" i="39"/>
  <c r="AQ527" i="39"/>
  <c r="AO597" i="39"/>
  <c r="AM617" i="39"/>
  <c r="AB627" i="39"/>
  <c r="AR647" i="39"/>
  <c r="AC627" i="39"/>
  <c r="U677" i="39"/>
  <c r="AK697" i="39"/>
  <c r="AH657" i="39"/>
  <c r="Z687" i="39"/>
  <c r="AP707" i="39"/>
  <c r="AA637" i="39"/>
  <c r="X637" i="39"/>
  <c r="Y657" i="39"/>
  <c r="AO677" i="39"/>
  <c r="Q687" i="39"/>
  <c r="AG707" i="39"/>
  <c r="AL657" i="39"/>
  <c r="AD687" i="39"/>
  <c r="Y627" i="39"/>
  <c r="AI697" i="39"/>
  <c r="X647" i="39"/>
  <c r="AG677" i="39"/>
  <c r="AD657" i="39"/>
  <c r="AL707" i="39"/>
  <c r="AG617" i="39"/>
  <c r="AQ657" i="39"/>
  <c r="AJ687" i="39"/>
  <c r="U687" i="39"/>
  <c r="Q647" i="39"/>
  <c r="AP657" i="39"/>
  <c r="R667" i="39"/>
  <c r="AQ677" i="39"/>
  <c r="AH637" i="39"/>
  <c r="T657" i="39"/>
  <c r="AB707" i="39"/>
  <c r="Q627" i="39"/>
  <c r="Z617" i="39"/>
  <c r="AE617" i="39"/>
  <c r="AB617" i="39"/>
  <c r="S697" i="39"/>
  <c r="AI707" i="39"/>
  <c r="AR707" i="39"/>
  <c r="S617" i="39"/>
  <c r="X627" i="39"/>
  <c r="U627" i="39"/>
  <c r="AG697" i="39"/>
  <c r="AD677" i="39"/>
  <c r="AG637" i="39"/>
  <c r="AM647" i="39"/>
  <c r="AI667" i="39"/>
  <c r="AB657" i="39"/>
  <c r="AJ707" i="39"/>
  <c r="AF707" i="39"/>
  <c r="AF697" i="39"/>
  <c r="Z657" i="39"/>
  <c r="Q617" i="39"/>
  <c r="AA657" i="39"/>
  <c r="AJ657" i="39"/>
  <c r="Y617" i="39"/>
  <c r="W687" i="39"/>
  <c r="AE657" i="39"/>
  <c r="AN687" i="39"/>
  <c r="Z637" i="39"/>
  <c r="AN527" i="39"/>
  <c r="AR527" i="39"/>
  <c r="T537" i="39"/>
  <c r="Y537" i="39"/>
  <c r="AN547" i="39"/>
  <c r="W557" i="39"/>
  <c r="AM577" i="39"/>
  <c r="AE607" i="39"/>
  <c r="AJ547" i="39"/>
  <c r="T557" i="39"/>
  <c r="AJ577" i="39"/>
  <c r="AB607" i="39"/>
  <c r="AK557" i="39"/>
  <c r="AD537" i="39"/>
  <c r="AD597" i="39"/>
  <c r="AF527" i="39"/>
  <c r="AK527" i="39"/>
  <c r="AA557" i="39"/>
  <c r="AQ577" i="39"/>
  <c r="S587" i="39"/>
  <c r="AI607" i="39"/>
  <c r="AP547" i="39"/>
  <c r="X557" i="39"/>
  <c r="AN577" i="39"/>
  <c r="AF607" i="39"/>
  <c r="AC577" i="39"/>
  <c r="R547" i="39"/>
  <c r="AL597" i="39"/>
  <c r="AB517" i="39"/>
  <c r="AK517" i="39"/>
  <c r="AE527" i="39"/>
  <c r="AQ587" i="39"/>
  <c r="S597" i="39"/>
  <c r="X567" i="39"/>
  <c r="AC557" i="39"/>
  <c r="AD567" i="39"/>
  <c r="Y587" i="39"/>
  <c r="AH577" i="39"/>
  <c r="AO547" i="39"/>
  <c r="W587" i="39"/>
  <c r="AB557" i="39"/>
  <c r="AJ607" i="39"/>
  <c r="AB547" i="39"/>
  <c r="Q597" i="39"/>
  <c r="V547" i="39"/>
  <c r="Y557" i="39"/>
  <c r="AP597" i="39"/>
  <c r="AR557" i="39"/>
  <c r="T567" i="39"/>
  <c r="U557" i="39"/>
  <c r="AO607" i="39"/>
  <c r="AQ567" i="39"/>
  <c r="S577" i="39"/>
  <c r="AH537" i="39"/>
  <c r="AF597" i="39"/>
  <c r="AA537" i="39"/>
  <c r="AC597" i="39"/>
  <c r="S517" i="39"/>
  <c r="Y607" i="39"/>
  <c r="AG587" i="39"/>
  <c r="AO577" i="39"/>
  <c r="AG517" i="39"/>
  <c r="AD547" i="39"/>
  <c r="AM587" i="39"/>
  <c r="R527" i="39"/>
  <c r="V527" i="39"/>
  <c r="AH587" i="39"/>
  <c r="S537" i="39"/>
  <c r="Q607" i="39"/>
  <c r="R567" i="39"/>
  <c r="AE627" i="39"/>
  <c r="AR627" i="39"/>
  <c r="T637" i="39"/>
  <c r="AK637" i="39"/>
  <c r="U657" i="39"/>
  <c r="AK677" i="39"/>
  <c r="AC707" i="39"/>
  <c r="AA647" i="39"/>
  <c r="Z667" i="39"/>
  <c r="AP687" i="39"/>
  <c r="R697" i="39"/>
  <c r="AA617" i="39"/>
  <c r="AQ637" i="39"/>
  <c r="X617" i="39"/>
  <c r="AN637" i="39"/>
  <c r="AO657" i="39"/>
  <c r="Q667" i="39"/>
  <c r="AG687" i="39"/>
  <c r="V617" i="39"/>
  <c r="AG647" i="39"/>
  <c r="AD667" i="39"/>
  <c r="V697" i="39"/>
  <c r="AI657" i="39"/>
  <c r="AQ707" i="39"/>
  <c r="AO687" i="39"/>
  <c r="Q697" i="39"/>
  <c r="AQ647" i="39"/>
  <c r="AL667" i="39"/>
  <c r="AI677" i="39"/>
  <c r="AP627" i="39"/>
  <c r="R637" i="39"/>
  <c r="AR697" i="39"/>
  <c r="T707" i="39"/>
  <c r="AR617" i="39"/>
  <c r="T627" i="39"/>
  <c r="AK617" i="39"/>
  <c r="AC697" i="39"/>
  <c r="Z677" i="39"/>
  <c r="Q637" i="39"/>
  <c r="AC647" i="39"/>
  <c r="AA667" i="39"/>
  <c r="AQ697" i="39"/>
  <c r="AD647" i="39"/>
  <c r="AB667" i="39"/>
  <c r="AG627" i="39"/>
  <c r="AM667" i="39"/>
  <c r="X687" i="39"/>
  <c r="AR637" i="39"/>
  <c r="T647" i="39"/>
  <c r="AL647" i="39"/>
  <c r="AH667" i="39"/>
  <c r="AP677" i="39"/>
  <c r="AQ687" i="39"/>
  <c r="AJ697" i="39"/>
  <c r="AA627" i="39"/>
  <c r="AF637" i="39"/>
  <c r="AG657" i="39"/>
  <c r="AO707" i="39"/>
  <c r="AL687" i="39"/>
  <c r="S657" i="39"/>
  <c r="AI687" i="39"/>
  <c r="AO647" i="39"/>
  <c r="AJ667" i="39"/>
  <c r="W657" i="39"/>
  <c r="AE677" i="39"/>
  <c r="X657" i="39"/>
  <c r="AH627" i="39"/>
  <c r="R687" i="39"/>
  <c r="W647" i="39"/>
  <c r="W667" i="39"/>
  <c r="AM657" i="39"/>
  <c r="AF667" i="39"/>
  <c r="AN677" i="39"/>
  <c r="AE687" i="39"/>
  <c r="AN707" i="39"/>
  <c r="AF537" i="39"/>
  <c r="T517" i="39"/>
  <c r="AJ537" i="39"/>
  <c r="Y517" i="39"/>
  <c r="AO537" i="39"/>
  <c r="Q547" i="39"/>
  <c r="AE517" i="39"/>
  <c r="AM557" i="39"/>
  <c r="AE587" i="39"/>
  <c r="Z517" i="39"/>
  <c r="AJ557" i="39"/>
  <c r="AB587" i="39"/>
  <c r="AR607" i="39"/>
  <c r="U577" i="39"/>
  <c r="AD557" i="39"/>
  <c r="AL607" i="39"/>
  <c r="X537" i="39"/>
  <c r="AC537" i="39"/>
  <c r="AM517" i="39"/>
  <c r="AQ557" i="39"/>
  <c r="S567" i="39"/>
  <c r="AI587" i="39"/>
  <c r="AH517" i="39"/>
  <c r="AN557" i="39"/>
  <c r="AF587" i="39"/>
  <c r="AQ517" i="39"/>
  <c r="S527" i="39"/>
  <c r="AK587" i="39"/>
  <c r="AL557" i="39"/>
  <c r="AR537" i="39"/>
  <c r="U537" i="39"/>
  <c r="AI547" i="39"/>
  <c r="S557" i="39"/>
  <c r="AA607" i="39"/>
  <c r="AF577" i="39"/>
  <c r="U587" i="39"/>
  <c r="V597" i="39"/>
  <c r="Z607" i="39"/>
  <c r="Q517" i="39"/>
  <c r="AE537" i="39"/>
  <c r="AE597" i="39"/>
  <c r="AJ567" i="39"/>
  <c r="AI527" i="39"/>
  <c r="AD577" i="39"/>
  <c r="AO587" i="39"/>
  <c r="AH557" i="39"/>
  <c r="Y577" i="39"/>
  <c r="Z597" i="39"/>
  <c r="R607" i="39"/>
  <c r="AE577" i="39"/>
  <c r="AP517" i="39"/>
  <c r="AB577" i="39"/>
  <c r="AJ527" i="39"/>
  <c r="U517" i="39"/>
  <c r="W517" i="39"/>
  <c r="AA587" i="39"/>
  <c r="AF557" i="39"/>
  <c r="AN607" i="39"/>
  <c r="AM547" i="39"/>
  <c r="V557" i="39"/>
  <c r="AD527" i="39"/>
  <c r="AQ547" i="39"/>
  <c r="AO557" i="39"/>
  <c r="Q567" i="39"/>
  <c r="AP577" i="39"/>
  <c r="Y547" i="39"/>
  <c r="Z547" i="39"/>
  <c r="AC607" i="39"/>
  <c r="AA527" i="39"/>
  <c r="AL517" i="39"/>
  <c r="AP557" i="39"/>
  <c r="AH567" i="39"/>
  <c r="AG567" i="39"/>
  <c r="W547" i="39"/>
  <c r="AH607" i="39"/>
  <c r="Z577" i="39"/>
  <c r="W637" i="39"/>
  <c r="T617" i="39"/>
  <c r="AJ637" i="39"/>
  <c r="AK657" i="39"/>
  <c r="AC687" i="39"/>
  <c r="V627" i="39"/>
  <c r="AP667" i="39"/>
  <c r="R677" i="39"/>
  <c r="AH697" i="39"/>
  <c r="AQ617" i="39"/>
  <c r="S627" i="39"/>
  <c r="AN617" i="39"/>
  <c r="AF647" i="39"/>
  <c r="AC617" i="39"/>
  <c r="AK647" i="39"/>
  <c r="AG667" i="39"/>
  <c r="Y697" i="39"/>
  <c r="AD627" i="39"/>
  <c r="V677" i="39"/>
  <c r="AL697" i="39"/>
  <c r="AQ667" i="39"/>
  <c r="S677" i="39"/>
  <c r="AI617" i="39"/>
  <c r="AF617" i="39"/>
  <c r="AC637" i="39"/>
  <c r="Q657" i="39"/>
  <c r="Y707" i="39"/>
  <c r="V687" i="39"/>
  <c r="R647" i="39"/>
  <c r="S667" i="39"/>
  <c r="AA697" i="39"/>
  <c r="S647" i="39"/>
  <c r="AR657" i="39"/>
  <c r="T667" i="39"/>
  <c r="W627" i="39"/>
  <c r="AB637" i="39"/>
  <c r="AC657" i="39"/>
  <c r="AK707" i="39"/>
  <c r="AH687" i="39"/>
  <c r="AO627" i="39"/>
  <c r="S687" i="39"/>
  <c r="AJ677" i="39"/>
  <c r="W677" i="39"/>
  <c r="AO617" i="39"/>
  <c r="AE697" i="39"/>
  <c r="X697" i="39"/>
  <c r="AF687" i="39"/>
  <c r="AD617" i="39"/>
  <c r="Z697" i="39"/>
  <c r="AB687" i="39"/>
  <c r="AI637" i="39"/>
  <c r="AN647" i="39"/>
  <c r="AO667" i="39"/>
  <c r="Q677" i="39"/>
  <c r="V637" i="39"/>
  <c r="V707" i="39"/>
  <c r="AA707" i="39"/>
  <c r="AR677" i="39"/>
  <c r="T687" i="39"/>
  <c r="AM677" i="39"/>
  <c r="Y637" i="39"/>
  <c r="W707" i="39"/>
  <c r="AP637" i="39"/>
  <c r="AP617" i="39"/>
  <c r="AN697" i="39"/>
  <c r="AM627" i="39"/>
  <c r="AJ627" i="39"/>
  <c r="U647" i="39"/>
  <c r="U667" i="39"/>
  <c r="AC677" i="39"/>
  <c r="AH707" i="39"/>
  <c r="W697" i="39"/>
  <c r="AN667" i="39"/>
  <c r="AH647" i="39"/>
  <c r="AE667" i="39"/>
  <c r="X677" i="39"/>
  <c r="U717" i="39"/>
  <c r="AK737" i="39"/>
  <c r="AH717" i="39"/>
  <c r="Y717" i="39"/>
  <c r="AO737" i="39"/>
  <c r="Q747" i="39"/>
  <c r="V717" i="39"/>
  <c r="S717" i="39"/>
  <c r="AI747" i="39"/>
  <c r="U757" i="39"/>
  <c r="AK777" i="39"/>
  <c r="AC807" i="39"/>
  <c r="U767" i="39"/>
  <c r="AG797" i="39"/>
  <c r="W737" i="39"/>
  <c r="AH767" i="39"/>
  <c r="Z797" i="39"/>
  <c r="AC737" i="39"/>
  <c r="AH727" i="39"/>
  <c r="AQ737" i="39"/>
  <c r="Y777" i="39"/>
  <c r="AK807" i="39"/>
  <c r="Z747" i="39"/>
  <c r="AD777" i="39"/>
  <c r="V807" i="39"/>
  <c r="AI787" i="39"/>
  <c r="AB787" i="39"/>
  <c r="AN737" i="39"/>
  <c r="W777" i="39"/>
  <c r="T737" i="39"/>
  <c r="AF767" i="39"/>
  <c r="AC717" i="39"/>
  <c r="AI727" i="39"/>
  <c r="AM737" i="39"/>
  <c r="AG737" i="39"/>
  <c r="AL727" i="39"/>
  <c r="X747" i="39"/>
  <c r="Y787" i="39"/>
  <c r="AR717" i="39"/>
  <c r="T727" i="39"/>
  <c r="AH757" i="39"/>
  <c r="Z787" i="39"/>
  <c r="AP807" i="39"/>
  <c r="AF747" i="39"/>
  <c r="S757" i="39"/>
  <c r="AA807" i="39"/>
  <c r="W747" i="39"/>
  <c r="AR797" i="39"/>
  <c r="T807" i="39"/>
  <c r="AA747" i="39"/>
  <c r="W807" i="39"/>
  <c r="AF797" i="39"/>
  <c r="AO757" i="39"/>
  <c r="AG787" i="39"/>
  <c r="T717" i="39"/>
  <c r="V757" i="39"/>
  <c r="V797" i="39"/>
  <c r="AJ747" i="39"/>
  <c r="AA787" i="39"/>
  <c r="X737" i="39"/>
  <c r="AI767" i="39"/>
  <c r="AM717" i="39"/>
  <c r="AQ747" i="39"/>
  <c r="AA757" i="39"/>
  <c r="AB767" i="39"/>
  <c r="AE807" i="39"/>
  <c r="R747" i="39"/>
  <c r="W787" i="39"/>
  <c r="S737" i="39"/>
  <c r="AE767" i="39"/>
  <c r="AF727" i="39"/>
  <c r="AD737" i="39"/>
  <c r="AM767" i="39"/>
  <c r="U817" i="39"/>
  <c r="AK837" i="39"/>
  <c r="AC867" i="39"/>
  <c r="U897" i="39"/>
  <c r="Y827" i="39"/>
  <c r="AO857" i="39"/>
  <c r="Q867" i="39"/>
  <c r="AC897" i="39"/>
  <c r="AH827" i="39"/>
  <c r="Z857" i="39"/>
  <c r="AP877" i="39"/>
  <c r="R887" i="39"/>
  <c r="AH907" i="39"/>
  <c r="Y847" i="39"/>
  <c r="AO877" i="39"/>
  <c r="Q887" i="39"/>
  <c r="AD817" i="39"/>
  <c r="V847" i="39"/>
  <c r="AL867" i="39"/>
  <c r="AD897" i="39"/>
  <c r="AI827" i="39"/>
  <c r="AQ877" i="39"/>
  <c r="S887" i="39"/>
  <c r="T817" i="39"/>
  <c r="AB867" i="39"/>
  <c r="W817" i="39"/>
  <c r="AE867" i="39"/>
  <c r="AN817" i="39"/>
  <c r="AO827" i="39"/>
  <c r="Q847" i="39"/>
  <c r="V837" i="39"/>
  <c r="Q817" i="39"/>
  <c r="AG847" i="39"/>
  <c r="U887" i="39"/>
  <c r="AH817" i="39"/>
  <c r="Z847" i="39"/>
  <c r="AP867" i="39"/>
  <c r="R877" i="39"/>
  <c r="AH897" i="39"/>
  <c r="AQ827" i="39"/>
  <c r="S837" i="39"/>
  <c r="AA887" i="39"/>
  <c r="AB857" i="39"/>
  <c r="AJ907" i="39"/>
  <c r="AE857" i="39"/>
  <c r="AM907" i="39"/>
  <c r="U827" i="39"/>
  <c r="AD847" i="39"/>
  <c r="AD867" i="39"/>
  <c r="AQ887" i="39"/>
  <c r="S897" i="39"/>
  <c r="AI847" i="39"/>
  <c r="AA907" i="39"/>
  <c r="AN907" i="39"/>
  <c r="AQ857" i="39"/>
  <c r="S867" i="39"/>
  <c r="AN877" i="39"/>
  <c r="AJ897" i="39"/>
  <c r="AF827" i="39"/>
  <c r="AR817" i="39"/>
  <c r="T827" i="39"/>
  <c r="AE837" i="39"/>
  <c r="AF857" i="39"/>
  <c r="X867" i="39"/>
  <c r="X897" i="39"/>
  <c r="AJ857" i="39"/>
  <c r="AE847" i="39"/>
  <c r="AN837" i="39"/>
  <c r="AB837" i="39"/>
  <c r="AM847" i="39"/>
  <c r="X847" i="39"/>
  <c r="AK717" i="39"/>
  <c r="AC747" i="39"/>
  <c r="Z727" i="39"/>
  <c r="AO717" i="39"/>
  <c r="Q727" i="39"/>
  <c r="AG747" i="39"/>
  <c r="AL717" i="39"/>
  <c r="AA727" i="39"/>
  <c r="AK757" i="39"/>
  <c r="AC787" i="39"/>
  <c r="AG717" i="39"/>
  <c r="V727" i="39"/>
  <c r="AF737" i="39"/>
  <c r="AO767" i="39"/>
  <c r="Q777" i="39"/>
  <c r="AG807" i="39"/>
  <c r="AR737" i="39"/>
  <c r="T747" i="39"/>
  <c r="Z777" i="39"/>
  <c r="AP797" i="39"/>
  <c r="R807" i="39"/>
  <c r="AK747" i="39"/>
  <c r="S747" i="39"/>
  <c r="U787" i="39"/>
  <c r="AJ717" i="39"/>
  <c r="AD757" i="39"/>
  <c r="V787" i="39"/>
  <c r="AL807" i="39"/>
  <c r="V747" i="39"/>
  <c r="AQ797" i="39"/>
  <c r="S807" i="39"/>
  <c r="AJ797" i="39"/>
  <c r="AE787" i="39"/>
  <c r="AF717" i="39"/>
  <c r="AN777" i="39"/>
  <c r="AK727" i="39"/>
  <c r="AD747" i="39"/>
  <c r="V777" i="39"/>
  <c r="AL797" i="39"/>
  <c r="AO747" i="39"/>
  <c r="AQ717" i="39"/>
  <c r="AG757" i="39"/>
  <c r="Y797" i="39"/>
  <c r="Z767" i="39"/>
  <c r="AP787" i="39"/>
  <c r="R797" i="39"/>
  <c r="AA767" i="39"/>
  <c r="AN727" i="39"/>
  <c r="AR757" i="39"/>
  <c r="T767" i="39"/>
  <c r="W767" i="39"/>
  <c r="AF757" i="39"/>
  <c r="AA737" i="39"/>
  <c r="AG777" i="39"/>
  <c r="AL777" i="39"/>
  <c r="AE717" i="39"/>
  <c r="W727" i="39"/>
  <c r="AQ807" i="39"/>
  <c r="AA797" i="39"/>
  <c r="AN717" i="39"/>
  <c r="AQ777" i="39"/>
  <c r="S787" i="39"/>
  <c r="AR787" i="39"/>
  <c r="T797" i="39"/>
  <c r="AP737" i="39"/>
  <c r="X777" i="39"/>
  <c r="AJ767" i="39"/>
  <c r="AM807" i="39"/>
  <c r="AB747" i="39"/>
  <c r="AH747" i="39"/>
  <c r="T757" i="39"/>
  <c r="W797" i="39"/>
  <c r="AR747" i="39"/>
  <c r="AB757" i="39"/>
  <c r="AE797" i="39"/>
  <c r="AK817" i="39"/>
  <c r="AC847" i="39"/>
  <c r="U877" i="39"/>
  <c r="AK897" i="39"/>
  <c r="Y837" i="39"/>
  <c r="AK867" i="39"/>
  <c r="Y907" i="39"/>
  <c r="Z837" i="39"/>
  <c r="AP857" i="39"/>
  <c r="R867" i="39"/>
  <c r="AH887" i="39"/>
  <c r="AG817" i="39"/>
  <c r="Y857" i="39"/>
  <c r="AK887" i="39"/>
  <c r="V827" i="39"/>
  <c r="AL847" i="39"/>
  <c r="AD877" i="39"/>
  <c r="V907" i="39"/>
  <c r="AQ837" i="39"/>
  <c r="S847" i="39"/>
  <c r="AA897" i="39"/>
  <c r="AB827" i="39"/>
  <c r="AJ877" i="39"/>
  <c r="AE827" i="39"/>
  <c r="AM877" i="39"/>
  <c r="X837" i="39"/>
  <c r="X827" i="39"/>
  <c r="AK847" i="39"/>
  <c r="Y897" i="39"/>
  <c r="AD887" i="39"/>
  <c r="AO817" i="39"/>
  <c r="Q827" i="39"/>
  <c r="AC857" i="39"/>
  <c r="AO887" i="39"/>
  <c r="Q897" i="39"/>
  <c r="Z827" i="39"/>
  <c r="AP847" i="39"/>
  <c r="R857" i="39"/>
  <c r="AH877" i="39"/>
  <c r="Z907" i="39"/>
  <c r="AA847" i="39"/>
  <c r="AI897" i="39"/>
  <c r="AB817" i="39"/>
  <c r="AJ867" i="39"/>
  <c r="AE817" i="39"/>
  <c r="AM867" i="39"/>
  <c r="AN897" i="39"/>
  <c r="AC877" i="39"/>
  <c r="AD827" i="39"/>
  <c r="AL897" i="39"/>
  <c r="S817" i="39"/>
  <c r="AF887" i="39"/>
  <c r="AA877" i="39"/>
  <c r="AA827" i="39"/>
  <c r="AI887" i="39"/>
  <c r="AJ817" i="39"/>
  <c r="W837" i="39"/>
  <c r="X857" i="39"/>
  <c r="AJ847" i="39"/>
  <c r="W867" i="39"/>
  <c r="AB887" i="39"/>
  <c r="W877" i="39"/>
  <c r="X887" i="39"/>
  <c r="AR857" i="39"/>
  <c r="T867" i="39"/>
  <c r="AE877" i="39"/>
  <c r="AN887" i="39"/>
  <c r="AC727" i="39"/>
  <c r="AP727" i="39"/>
  <c r="AG727" i="39"/>
  <c r="AD727" i="39"/>
  <c r="AC767" i="39"/>
  <c r="U797" i="39"/>
  <c r="AO727" i="39"/>
  <c r="Q737" i="39"/>
  <c r="AQ727" i="39"/>
  <c r="AO777" i="39"/>
  <c r="Q787" i="39"/>
  <c r="AB717" i="39"/>
  <c r="AP747" i="39"/>
  <c r="Z757" i="39"/>
  <c r="AP777" i="39"/>
  <c r="R787" i="39"/>
  <c r="AH807" i="39"/>
  <c r="AI717" i="39"/>
  <c r="AC757" i="39"/>
  <c r="AO787" i="39"/>
  <c r="Q797" i="39"/>
  <c r="AR727" i="39"/>
  <c r="V767" i="39"/>
  <c r="AL787" i="39"/>
  <c r="AM727" i="39"/>
  <c r="AQ757" i="39"/>
  <c r="S767" i="39"/>
  <c r="X727" i="39"/>
  <c r="AJ757" i="39"/>
  <c r="AR807" i="39"/>
  <c r="AM797" i="39"/>
  <c r="X797" i="39"/>
  <c r="AK767" i="39"/>
  <c r="AL757" i="39"/>
  <c r="Q717" i="39"/>
  <c r="V737" i="39"/>
  <c r="AG767" i="39"/>
  <c r="U807" i="39"/>
  <c r="AH737" i="39"/>
  <c r="AP767" i="39"/>
  <c r="R777" i="39"/>
  <c r="AH797" i="39"/>
  <c r="AI777" i="39"/>
  <c r="AB777" i="39"/>
  <c r="AE777" i="39"/>
  <c r="AE737" i="39"/>
  <c r="AN767" i="39"/>
  <c r="U747" i="39"/>
  <c r="Q767" i="39"/>
  <c r="AC797" i="39"/>
  <c r="R737" i="39"/>
  <c r="AD767" i="39"/>
  <c r="AD807" i="39"/>
  <c r="Z737" i="39"/>
  <c r="W717" i="39"/>
  <c r="AI737" i="39"/>
  <c r="AQ767" i="39"/>
  <c r="S777" i="39"/>
  <c r="AI807" i="39"/>
  <c r="AL747" i="39"/>
  <c r="W757" i="39"/>
  <c r="AN797" i="39"/>
  <c r="AB797" i="39"/>
  <c r="AF777" i="39"/>
  <c r="AJ777" i="39"/>
  <c r="AN757" i="39"/>
  <c r="AR777" i="39"/>
  <c r="T787" i="39"/>
  <c r="X767" i="39"/>
  <c r="AC827" i="39"/>
  <c r="U857" i="39"/>
  <c r="AK877" i="39"/>
  <c r="AC907" i="39"/>
  <c r="U847" i="39"/>
  <c r="AG877" i="39"/>
  <c r="Z817" i="39"/>
  <c r="AP837" i="39"/>
  <c r="R847" i="39"/>
  <c r="AH867" i="39"/>
  <c r="Z897" i="39"/>
  <c r="AG827" i="39"/>
  <c r="U867" i="39"/>
  <c r="AG897" i="39"/>
  <c r="AL827" i="39"/>
  <c r="AD857" i="39"/>
  <c r="V887" i="39"/>
  <c r="AL907" i="39"/>
  <c r="AA857" i="39"/>
  <c r="AI907" i="39"/>
  <c r="AJ837" i="39"/>
  <c r="AR887" i="39"/>
  <c r="T897" i="39"/>
  <c r="AM837" i="39"/>
  <c r="W897" i="39"/>
  <c r="AF847" i="39"/>
  <c r="AF877" i="39"/>
  <c r="AF907" i="39"/>
  <c r="Q837" i="39"/>
  <c r="AO907" i="39"/>
  <c r="AK827" i="39"/>
  <c r="Y867" i="39"/>
  <c r="AO897" i="39"/>
  <c r="Q907" i="39"/>
  <c r="AP827" i="39"/>
  <c r="R837" i="39"/>
  <c r="AH857" i="39"/>
  <c r="Z887" i="39"/>
  <c r="AP907" i="39"/>
  <c r="AI857" i="39"/>
  <c r="AQ907" i="39"/>
  <c r="AJ827" i="39"/>
  <c r="AR877" i="39"/>
  <c r="T887" i="39"/>
  <c r="AM827" i="39"/>
  <c r="W887" i="39"/>
  <c r="Y817" i="39"/>
  <c r="AL817" i="39"/>
  <c r="AL857" i="39"/>
  <c r="V857" i="39"/>
  <c r="AL877" i="39"/>
  <c r="AI837" i="39"/>
  <c r="AD907" i="39"/>
  <c r="AQ897" i="39"/>
  <c r="S907" i="39"/>
  <c r="X907" i="39"/>
  <c r="AQ847" i="39"/>
  <c r="S857" i="39"/>
  <c r="V897" i="39"/>
  <c r="AB847" i="39"/>
  <c r="AM857" i="39"/>
  <c r="AB877" i="39"/>
  <c r="AM887" i="39"/>
  <c r="AR907" i="39"/>
  <c r="AM897" i="39"/>
  <c r="AJ887" i="39"/>
  <c r="W907" i="39"/>
  <c r="U737" i="39"/>
  <c r="R717" i="39"/>
  <c r="Y737" i="39"/>
  <c r="AL737" i="39"/>
  <c r="U777" i="39"/>
  <c r="AK797" i="39"/>
  <c r="Y747" i="39"/>
  <c r="AA717" i="39"/>
  <c r="AN747" i="39"/>
  <c r="Y757" i="39"/>
  <c r="AK787" i="39"/>
  <c r="AJ727" i="39"/>
  <c r="AP757" i="39"/>
  <c r="R767" i="39"/>
  <c r="AH787" i="39"/>
  <c r="U727" i="39"/>
  <c r="Z717" i="39"/>
  <c r="Y767" i="39"/>
  <c r="AO797" i="39"/>
  <c r="Q807" i="39"/>
  <c r="AB737" i="39"/>
  <c r="AL767" i="39"/>
  <c r="AD797" i="39"/>
  <c r="AA777" i="39"/>
  <c r="AJ737" i="39"/>
  <c r="AR767" i="39"/>
  <c r="T777" i="39"/>
  <c r="AE727" i="39"/>
  <c r="AM757" i="39"/>
  <c r="AM747" i="39"/>
  <c r="X757" i="39"/>
  <c r="AF807" i="39"/>
  <c r="AN807" i="39"/>
  <c r="AP717" i="39"/>
  <c r="Q757" i="39"/>
  <c r="Y807" i="39"/>
  <c r="AD787" i="39"/>
  <c r="Y727" i="39"/>
  <c r="AD717" i="39"/>
  <c r="S727" i="39"/>
  <c r="AC777" i="39"/>
  <c r="AO807" i="39"/>
  <c r="AE747" i="39"/>
  <c r="R757" i="39"/>
  <c r="AH777" i="39"/>
  <c r="Z807" i="39"/>
  <c r="AQ787" i="39"/>
  <c r="S797" i="39"/>
  <c r="AJ787" i="39"/>
  <c r="AM787" i="39"/>
  <c r="X787" i="39"/>
  <c r="R727" i="39"/>
  <c r="AB727" i="39"/>
  <c r="AI757" i="39"/>
  <c r="AI797" i="39"/>
  <c r="X717" i="39"/>
  <c r="AM777" i="39"/>
  <c r="AE757" i="39"/>
  <c r="X807" i="39"/>
  <c r="AB807" i="39"/>
  <c r="AF787" i="39"/>
  <c r="AJ807" i="39"/>
  <c r="AN787" i="39"/>
  <c r="U837" i="39"/>
  <c r="AK857" i="39"/>
  <c r="AC887" i="39"/>
  <c r="AC817" i="39"/>
  <c r="AO847" i="39"/>
  <c r="Q857" i="39"/>
  <c r="AG887" i="39"/>
  <c r="AP817" i="39"/>
  <c r="R827" i="39"/>
  <c r="AH847" i="39"/>
  <c r="Z877" i="39"/>
  <c r="AP897" i="39"/>
  <c r="R907" i="39"/>
  <c r="AC837" i="39"/>
  <c r="AO867" i="39"/>
  <c r="Q877" i="39"/>
  <c r="AG907" i="39"/>
  <c r="AD837" i="39"/>
  <c r="V867" i="39"/>
  <c r="AL887" i="39"/>
  <c r="AA817" i="39"/>
  <c r="AI867" i="39"/>
  <c r="AF867" i="39"/>
  <c r="AR847" i="39"/>
  <c r="T857" i="39"/>
  <c r="AB907" i="39"/>
  <c r="W857" i="39"/>
  <c r="AE907" i="39"/>
  <c r="AN857" i="39"/>
  <c r="AN867" i="39"/>
  <c r="AF897" i="39"/>
  <c r="AF837" i="39"/>
  <c r="AN847" i="39"/>
  <c r="AG857" i="39"/>
  <c r="Y887" i="39"/>
  <c r="V877" i="39"/>
  <c r="AG837" i="39"/>
  <c r="Y877" i="39"/>
  <c r="AK907" i="39"/>
  <c r="R817" i="39"/>
  <c r="AH837" i="39"/>
  <c r="Z867" i="39"/>
  <c r="AP887" i="39"/>
  <c r="R897" i="39"/>
  <c r="AI817" i="39"/>
  <c r="AQ867" i="39"/>
  <c r="S877" i="39"/>
  <c r="X877" i="39"/>
  <c r="AR837" i="39"/>
  <c r="T847" i="39"/>
  <c r="AB897" i="39"/>
  <c r="W847" i="39"/>
  <c r="AE897" i="39"/>
  <c r="AO837" i="39"/>
  <c r="AG867" i="39"/>
  <c r="U907" i="39"/>
  <c r="V817" i="39"/>
  <c r="AL837" i="39"/>
  <c r="AA867" i="39"/>
  <c r="AQ817" i="39"/>
  <c r="S827" i="39"/>
  <c r="AI877" i="39"/>
  <c r="AA837" i="39"/>
  <c r="AR867" i="39"/>
  <c r="T877" i="39"/>
  <c r="AE887" i="39"/>
  <c r="AR897" i="39"/>
  <c r="T907" i="39"/>
  <c r="AN827" i="39"/>
  <c r="AR827" i="39"/>
  <c r="T837" i="39"/>
  <c r="AM817" i="39"/>
  <c r="X817" i="39"/>
  <c r="W827" i="39"/>
  <c r="AF817" i="39"/>
  <c r="AS95" i="39"/>
  <c r="AT95" i="39" s="1"/>
  <c r="AB917" i="39"/>
  <c r="T917" i="39"/>
  <c r="AJ1007" i="39"/>
  <c r="AE997" i="39"/>
  <c r="Y1007" i="39"/>
  <c r="W997" i="39"/>
  <c r="T1007" i="39"/>
  <c r="AB927" i="39"/>
  <c r="AA917" i="39"/>
  <c r="AL957" i="39"/>
  <c r="AN947" i="39"/>
  <c r="AA987" i="39"/>
  <c r="Z997" i="39"/>
  <c r="AF1007" i="39"/>
  <c r="AA957" i="39"/>
  <c r="AL977" i="39"/>
  <c r="V937" i="39"/>
  <c r="AI917" i="39"/>
  <c r="R967" i="39"/>
  <c r="AP957" i="39"/>
  <c r="Y967" i="39"/>
  <c r="AC997" i="39"/>
  <c r="AF947" i="39"/>
  <c r="W967" i="39"/>
  <c r="AJ987" i="39"/>
  <c r="AB937" i="39"/>
  <c r="AF937" i="39"/>
  <c r="AI977" i="39"/>
  <c r="AA927" i="39"/>
  <c r="R997" i="39"/>
  <c r="AP987" i="39"/>
  <c r="Z967" i="39"/>
  <c r="AH937" i="39"/>
  <c r="R917" i="39"/>
  <c r="AO997" i="39"/>
  <c r="Y977" i="39"/>
  <c r="Y957" i="39"/>
  <c r="AG917" i="39"/>
  <c r="AN977" i="39"/>
  <c r="AN937" i="39"/>
  <c r="W977" i="39"/>
  <c r="AM917" i="39"/>
  <c r="AN987" i="39"/>
  <c r="Q1007" i="39"/>
  <c r="AJ997" i="39"/>
  <c r="AB947" i="39"/>
  <c r="X987" i="39"/>
  <c r="X967" i="39"/>
  <c r="AN957" i="39"/>
  <c r="U1007" i="39"/>
  <c r="AQ997" i="39"/>
  <c r="AI947" i="39"/>
  <c r="V1007" i="39"/>
  <c r="AD977" i="39"/>
  <c r="AL947" i="39"/>
  <c r="V927" i="39"/>
  <c r="AC987" i="39"/>
  <c r="AK967" i="39"/>
  <c r="Y937" i="39"/>
  <c r="Z937" i="39"/>
  <c r="AG977" i="39"/>
  <c r="AG957" i="39"/>
  <c r="U927" i="39"/>
  <c r="AC967" i="39"/>
  <c r="AK937" i="39"/>
  <c r="U917" i="39"/>
  <c r="K15" i="39"/>
  <c r="K16" i="39"/>
  <c r="AS625" i="39"/>
  <c r="AT625" i="39" s="1"/>
  <c r="AS175" i="39"/>
  <c r="AT175" i="39" s="1"/>
  <c r="AS255" i="39"/>
  <c r="AT255" i="39" s="1"/>
  <c r="AS155" i="39"/>
  <c r="AT155" i="39" s="1"/>
  <c r="AS325" i="39"/>
  <c r="AT325" i="39" s="1"/>
  <c r="AS65" i="39"/>
  <c r="AT65" i="39" s="1"/>
  <c r="AS145" i="39"/>
  <c r="AT145" i="39" s="1"/>
  <c r="AS550" i="39"/>
  <c r="AT550" i="39" s="1"/>
  <c r="AS105" i="39"/>
  <c r="AT105" i="39" s="1"/>
  <c r="O301" i="39"/>
  <c r="M201" i="39"/>
  <c r="O397" i="39"/>
  <c r="M297" i="39"/>
  <c r="AS459" i="39"/>
  <c r="AT459" i="39" s="1"/>
  <c r="AS375" i="39"/>
  <c r="AT375" i="39" s="1"/>
  <c r="AS176" i="39"/>
  <c r="AT176" i="39" s="1"/>
  <c r="AS266" i="39"/>
  <c r="AT266" i="39" s="1"/>
  <c r="AS156" i="39"/>
  <c r="AT156" i="39" s="1"/>
  <c r="AS326" i="39"/>
  <c r="AT326" i="39" s="1"/>
  <c r="AS46" i="39"/>
  <c r="AT46" i="39" s="1"/>
  <c r="AS106" i="39"/>
  <c r="AT106" i="39" s="1"/>
  <c r="O570" i="39"/>
  <c r="M470" i="39"/>
  <c r="O757" i="39"/>
  <c r="M657" i="39"/>
  <c r="AS461" i="39"/>
  <c r="AT461" i="39" s="1"/>
  <c r="AS643" i="39"/>
  <c r="AT643" i="39" s="1"/>
  <c r="AS820" i="39"/>
  <c r="AT820" i="39" s="1"/>
  <c r="O479" i="39"/>
  <c r="M379" i="39"/>
  <c r="O478" i="39"/>
  <c r="M378" i="39"/>
  <c r="AS377" i="39"/>
  <c r="AT377" i="39" s="1"/>
  <c r="O577" i="39"/>
  <c r="M477" i="39"/>
  <c r="M919" i="39"/>
  <c r="O394" i="39"/>
  <c r="M294" i="39"/>
  <c r="O932" i="39"/>
  <c r="M832" i="39"/>
  <c r="AS549" i="39"/>
  <c r="AT549" i="39" s="1"/>
  <c r="AS369" i="39"/>
  <c r="AT369" i="39" s="1"/>
  <c r="AS458" i="39"/>
  <c r="AT458" i="39" s="1"/>
  <c r="AS733" i="39"/>
  <c r="AT733" i="39" s="1"/>
  <c r="O933" i="39"/>
  <c r="M833" i="39"/>
  <c r="AS462" i="39"/>
  <c r="AT462" i="39" s="1"/>
  <c r="AS642" i="39"/>
  <c r="AT642" i="39" s="1"/>
  <c r="AS463" i="39"/>
  <c r="AT463" i="39" s="1"/>
  <c r="O663" i="39"/>
  <c r="M563" i="39"/>
  <c r="O840" i="39"/>
  <c r="M740" i="39"/>
  <c r="AS914" i="39"/>
  <c r="AT914" i="39" s="1"/>
  <c r="AS355" i="39"/>
  <c r="AT355" i="39" s="1"/>
  <c r="AS85" i="39"/>
  <c r="AT85" i="39" s="1"/>
  <c r="AS525" i="39"/>
  <c r="AT525" i="39" s="1"/>
  <c r="AS75" i="39"/>
  <c r="AT75" i="39" s="1"/>
  <c r="AS245" i="39"/>
  <c r="AT245" i="39" s="1"/>
  <c r="AS225" i="39"/>
  <c r="AT225" i="39" s="1"/>
  <c r="AS135" i="39"/>
  <c r="AT135" i="39" s="1"/>
  <c r="AS25" i="39"/>
  <c r="AT25" i="39" s="1"/>
  <c r="O388" i="39"/>
  <c r="M288" i="39"/>
  <c r="O665" i="39"/>
  <c r="M565" i="39"/>
  <c r="O846" i="39"/>
  <c r="M746" i="39"/>
  <c r="AS464" i="39"/>
  <c r="AT464" i="39" s="1"/>
  <c r="O483" i="39"/>
  <c r="M383" i="39"/>
  <c r="AS196" i="39"/>
  <c r="AT196" i="39" s="1"/>
  <c r="O305" i="39"/>
  <c r="M205" i="39"/>
  <c r="AS192" i="39"/>
  <c r="AT192" i="39" s="1"/>
  <c r="M926" i="39"/>
  <c r="O937" i="39"/>
  <c r="M837" i="39"/>
  <c r="AS193" i="39"/>
  <c r="AT193" i="39" s="1"/>
  <c r="AS104" i="39"/>
  <c r="AT104" i="39" s="1"/>
  <c r="O304" i="39"/>
  <c r="M204" i="39"/>
  <c r="AS626" i="39"/>
  <c r="AT626" i="39" s="1"/>
  <c r="AS356" i="39"/>
  <c r="AT356" i="39" s="1"/>
  <c r="AS616" i="39"/>
  <c r="AT616" i="39" s="1"/>
  <c r="AS436" i="39"/>
  <c r="AT436" i="39" s="1"/>
  <c r="AS166" i="39"/>
  <c r="AT166" i="39" s="1"/>
  <c r="AS316" i="39"/>
  <c r="AT316" i="39" s="1"/>
  <c r="AS146" i="39"/>
  <c r="AT146" i="39" s="1"/>
  <c r="AS236" i="39"/>
  <c r="AT236" i="39" s="1"/>
  <c r="AS136" i="39"/>
  <c r="AT136" i="39" s="1"/>
  <c r="AS36" i="39"/>
  <c r="AT36" i="39" s="1"/>
  <c r="AS16" i="39"/>
  <c r="AT16" i="39" s="1"/>
  <c r="O755" i="39"/>
  <c r="M655" i="39"/>
  <c r="O847" i="39"/>
  <c r="M747" i="39"/>
  <c r="AS824" i="39"/>
  <c r="AT824" i="39" s="1"/>
  <c r="M924" i="39"/>
  <c r="AS548" i="39"/>
  <c r="AT548" i="39" s="1"/>
  <c r="O754" i="39"/>
  <c r="M654" i="39"/>
  <c r="AS99" i="39"/>
  <c r="AT99" i="39" s="1"/>
  <c r="O666" i="39"/>
  <c r="M566" i="39"/>
  <c r="AS460" i="39"/>
  <c r="AT460" i="39" s="1"/>
  <c r="AS556" i="39"/>
  <c r="AT556" i="39" s="1"/>
  <c r="O756" i="39"/>
  <c r="M656" i="39"/>
  <c r="O843" i="39"/>
  <c r="M743" i="39"/>
  <c r="O572" i="39"/>
  <c r="M472" i="39"/>
  <c r="O936" i="39"/>
  <c r="M836" i="39"/>
  <c r="O395" i="39"/>
  <c r="M295" i="39"/>
  <c r="O485" i="39"/>
  <c r="M385" i="39"/>
  <c r="O576" i="39"/>
  <c r="M476" i="39"/>
  <c r="O749" i="39"/>
  <c r="M649" i="39"/>
  <c r="O484" i="39"/>
  <c r="M384" i="39"/>
  <c r="O931" i="39"/>
  <c r="M831" i="39"/>
  <c r="AS374" i="39"/>
  <c r="AT374" i="39" s="1"/>
  <c r="O574" i="39"/>
  <c r="M474" i="39"/>
  <c r="AS282" i="39"/>
  <c r="AT282" i="39" s="1"/>
  <c r="M922" i="39"/>
  <c r="AS640" i="39"/>
  <c r="AT640" i="39" s="1"/>
  <c r="AS190" i="39"/>
  <c r="AT190" i="39" s="1"/>
  <c r="O481" i="39"/>
  <c r="M381" i="39"/>
  <c r="AS915" i="39"/>
  <c r="AT915" i="39" s="1"/>
  <c r="AS615" i="39"/>
  <c r="AT615" i="39" s="1"/>
  <c r="AS165" i="39"/>
  <c r="AT165" i="39" s="1"/>
  <c r="AS415" i="39"/>
  <c r="AT415" i="39" s="1"/>
  <c r="AS335" i="39"/>
  <c r="AT335" i="39" s="1"/>
  <c r="AS315" i="39"/>
  <c r="AT315" i="39" s="1"/>
  <c r="AS125" i="39"/>
  <c r="AT125" i="39" s="1"/>
  <c r="AS35" i="39"/>
  <c r="AT35" i="39" s="1"/>
  <c r="AS15" i="39"/>
  <c r="AT15" i="39" s="1"/>
  <c r="O750" i="39"/>
  <c r="M650" i="39"/>
  <c r="AS650" i="39"/>
  <c r="AT650" i="39" s="1"/>
  <c r="O930" i="39"/>
  <c r="M830" i="39"/>
  <c r="O934" i="39"/>
  <c r="M834" i="39"/>
  <c r="M927" i="39"/>
  <c r="O393" i="39"/>
  <c r="M293" i="39"/>
  <c r="AS373" i="39"/>
  <c r="AT373" i="39" s="1"/>
  <c r="AS446" i="39"/>
  <c r="AT446" i="39" s="1"/>
  <c r="AS86" i="39"/>
  <c r="AT86" i="39" s="1"/>
  <c r="AS256" i="39"/>
  <c r="AT256" i="39" s="1"/>
  <c r="AS426" i="39"/>
  <c r="AT426" i="39" s="1"/>
  <c r="AS346" i="39"/>
  <c r="AT346" i="39" s="1"/>
  <c r="AS246" i="39"/>
  <c r="AT246" i="39" s="1"/>
  <c r="AS66" i="39"/>
  <c r="AT66" i="39" s="1"/>
  <c r="AS336" i="39"/>
  <c r="AT336" i="39" s="1"/>
  <c r="AS216" i="39"/>
  <c r="AT216" i="39" s="1"/>
  <c r="AS116" i="39"/>
  <c r="AT116" i="39" s="1"/>
  <c r="O298" i="39"/>
  <c r="M198" i="39"/>
  <c r="AS555" i="39"/>
  <c r="AT555" i="39" s="1"/>
  <c r="AS644" i="39"/>
  <c r="AT644" i="39" s="1"/>
  <c r="M921" i="39"/>
  <c r="O748" i="39"/>
  <c r="M648" i="39"/>
  <c r="O302" i="39"/>
  <c r="M202" i="39"/>
  <c r="AS368" i="39"/>
  <c r="AT368" i="39" s="1"/>
  <c r="O568" i="39"/>
  <c r="M468" i="39"/>
  <c r="O661" i="39"/>
  <c r="M561" i="39"/>
  <c r="AS466" i="39"/>
  <c r="AT466" i="39" s="1"/>
  <c r="AS279" i="39"/>
  <c r="AT279" i="39" s="1"/>
  <c r="AS639" i="39"/>
  <c r="AT639" i="39" s="1"/>
  <c r="O845" i="39"/>
  <c r="M745" i="39"/>
  <c r="AS195" i="39"/>
  <c r="AT195" i="39" s="1"/>
  <c r="AS553" i="39"/>
  <c r="AT553" i="39" s="1"/>
  <c r="O753" i="39"/>
  <c r="M653" i="39"/>
  <c r="O391" i="39"/>
  <c r="M291" i="39"/>
  <c r="O307" i="39"/>
  <c r="M207" i="39"/>
  <c r="O303" i="39"/>
  <c r="M203" i="39"/>
  <c r="AS285" i="39"/>
  <c r="AT285" i="39" s="1"/>
  <c r="AS825" i="39"/>
  <c r="AT825" i="39" s="1"/>
  <c r="M925" i="39"/>
  <c r="AS732" i="39"/>
  <c r="AT732" i="39" s="1"/>
  <c r="O928" i="39"/>
  <c r="M828" i="39"/>
  <c r="O569" i="39"/>
  <c r="M469" i="39"/>
  <c r="AS280" i="39"/>
  <c r="AT280" i="39" s="1"/>
  <c r="O751" i="39"/>
  <c r="M651" i="39"/>
  <c r="O842" i="39"/>
  <c r="M742" i="39"/>
  <c r="AS638" i="39"/>
  <c r="AT638" i="39" s="1"/>
  <c r="O838" i="39"/>
  <c r="M738" i="39"/>
  <c r="AS189" i="39"/>
  <c r="AT189" i="39" s="1"/>
  <c r="O482" i="39"/>
  <c r="M382" i="39"/>
  <c r="AS822" i="39"/>
  <c r="AT822" i="39" s="1"/>
  <c r="AS735" i="39"/>
  <c r="AT735" i="39" s="1"/>
  <c r="O390" i="39"/>
  <c r="M290" i="39"/>
  <c r="AS290" i="39"/>
  <c r="AT290" i="39" s="1"/>
  <c r="AS281" i="39"/>
  <c r="AT281" i="39" s="1"/>
  <c r="AS908" i="39"/>
  <c r="AT908" i="39" s="1"/>
  <c r="AS909" i="39"/>
  <c r="AT909" i="39" s="1"/>
  <c r="AS912" i="39"/>
  <c r="AT912" i="39" s="1"/>
  <c r="AS265" i="39"/>
  <c r="AT265" i="39" s="1"/>
  <c r="AS535" i="39"/>
  <c r="AT535" i="39" s="1"/>
  <c r="AS445" i="39"/>
  <c r="AT445" i="39" s="1"/>
  <c r="AS515" i="39"/>
  <c r="AT515" i="39" s="1"/>
  <c r="AS435" i="39"/>
  <c r="AT435" i="39" s="1"/>
  <c r="AS345" i="39"/>
  <c r="AT345" i="39" s="1"/>
  <c r="AS425" i="39"/>
  <c r="AT425" i="39" s="1"/>
  <c r="AS235" i="39"/>
  <c r="AT235" i="39" s="1"/>
  <c r="AS55" i="39"/>
  <c r="AT55" i="39" s="1"/>
  <c r="AS45" i="39"/>
  <c r="AT45" i="39" s="1"/>
  <c r="AS115" i="39"/>
  <c r="AT115" i="39" s="1"/>
  <c r="AS188" i="39"/>
  <c r="AT188" i="39" s="1"/>
  <c r="O667" i="39"/>
  <c r="M567" i="39"/>
  <c r="AS465" i="39"/>
  <c r="AT465" i="39" s="1"/>
  <c r="O487" i="39"/>
  <c r="M387" i="39"/>
  <c r="O664" i="39"/>
  <c r="M564" i="39"/>
  <c r="AS730" i="39"/>
  <c r="AT730" i="39" s="1"/>
  <c r="AS283" i="39"/>
  <c r="AT283" i="39" s="1"/>
  <c r="O396" i="39"/>
  <c r="M296" i="39"/>
  <c r="O392" i="39"/>
  <c r="M292" i="39"/>
  <c r="AS734" i="39"/>
  <c r="AT734" i="39" s="1"/>
  <c r="AS826" i="39"/>
  <c r="AT826" i="39" s="1"/>
  <c r="AS101" i="39"/>
  <c r="AT101" i="39" s="1"/>
  <c r="O659" i="39"/>
  <c r="M559" i="39"/>
  <c r="O573" i="39"/>
  <c r="M473" i="39"/>
  <c r="O575" i="39"/>
  <c r="M475" i="39"/>
  <c r="AS526" i="39"/>
  <c r="AT526" i="39" s="1"/>
  <c r="AS416" i="39"/>
  <c r="AT416" i="39" s="1"/>
  <c r="AS76" i="39"/>
  <c r="AT76" i="39" s="1"/>
  <c r="AS226" i="39"/>
  <c r="AT226" i="39" s="1"/>
  <c r="AS56" i="39"/>
  <c r="AT56" i="39" s="1"/>
  <c r="AS26" i="39"/>
  <c r="AT26" i="39" s="1"/>
  <c r="AS98" i="39"/>
  <c r="AT98" i="39" s="1"/>
  <c r="AS729" i="39"/>
  <c r="AT729" i="39" s="1"/>
  <c r="O929" i="39"/>
  <c r="M829" i="39"/>
  <c r="AS647" i="39"/>
  <c r="AT647" i="39" s="1"/>
  <c r="O844" i="39"/>
  <c r="M744" i="39"/>
  <c r="AS821" i="39"/>
  <c r="AT821" i="39" s="1"/>
  <c r="AS818" i="39"/>
  <c r="AT818" i="39" s="1"/>
  <c r="M918" i="39"/>
  <c r="O306" i="39"/>
  <c r="M206" i="39"/>
  <c r="AS370" i="39"/>
  <c r="AT370" i="39" s="1"/>
  <c r="AS102" i="39"/>
  <c r="AT102" i="39" s="1"/>
  <c r="AS823" i="39"/>
  <c r="AT823" i="39" s="1"/>
  <c r="M923" i="39"/>
  <c r="M199" i="39"/>
  <c r="O299" i="39"/>
  <c r="AS371" i="39"/>
  <c r="AT371" i="39" s="1"/>
  <c r="O571" i="39"/>
  <c r="M471" i="39"/>
  <c r="O660" i="39"/>
  <c r="M560" i="39"/>
  <c r="AS100" i="39"/>
  <c r="AT100" i="39" s="1"/>
  <c r="O300" i="39"/>
  <c r="M200" i="39"/>
  <c r="AS372" i="39"/>
  <c r="AT372" i="39" s="1"/>
  <c r="M920" i="39"/>
  <c r="O839" i="39"/>
  <c r="M739" i="39"/>
  <c r="AS736" i="39"/>
  <c r="AT736" i="39" s="1"/>
  <c r="AS278" i="39"/>
  <c r="AT278" i="39" s="1"/>
  <c r="AS645" i="39"/>
  <c r="AT645" i="39" s="1"/>
  <c r="AS819" i="39"/>
  <c r="AT819" i="39" s="1"/>
  <c r="AS191" i="39"/>
  <c r="AT191" i="39" s="1"/>
  <c r="D37" i="39"/>
  <c r="C38" i="39"/>
  <c r="AS194" i="39"/>
  <c r="AT194" i="39" s="1"/>
  <c r="AS552" i="39"/>
  <c r="AT552" i="39" s="1"/>
  <c r="O752" i="39"/>
  <c r="M652" i="39"/>
  <c r="AS376" i="39"/>
  <c r="AT376" i="39" s="1"/>
  <c r="AS641" i="39"/>
  <c r="AT641" i="39" s="1"/>
  <c r="O841" i="39"/>
  <c r="M741" i="39"/>
  <c r="AS728" i="39"/>
  <c r="AT728" i="39" s="1"/>
  <c r="AS284" i="39"/>
  <c r="AT284" i="39" s="1"/>
  <c r="O480" i="39"/>
  <c r="M380" i="39"/>
  <c r="AS551" i="39"/>
  <c r="AT551" i="39" s="1"/>
  <c r="O658" i="39"/>
  <c r="M558" i="39"/>
  <c r="O662" i="39"/>
  <c r="M562" i="39"/>
  <c r="AS562" i="39"/>
  <c r="AT562" i="39" s="1"/>
  <c r="O389" i="39"/>
  <c r="M289" i="39"/>
  <c r="AS731" i="39"/>
  <c r="AT731" i="39" s="1"/>
  <c r="O486" i="39"/>
  <c r="M386" i="39"/>
  <c r="O935" i="39"/>
  <c r="M835" i="39"/>
  <c r="AS913" i="39"/>
  <c r="AT913" i="39" s="1"/>
  <c r="AS910" i="39"/>
  <c r="AT910" i="39" s="1"/>
  <c r="AS911" i="39"/>
  <c r="AT911" i="39" s="1"/>
  <c r="AS916" i="39"/>
  <c r="AT916" i="39" s="1"/>
  <c r="AP583" i="36"/>
  <c r="AM583" i="36"/>
  <c r="AA583" i="36"/>
  <c r="AG583" i="36"/>
  <c r="AF583" i="36"/>
  <c r="U573" i="36"/>
  <c r="AE573" i="36"/>
  <c r="AC573" i="36"/>
  <c r="AN533" i="36"/>
  <c r="AI583" i="36"/>
  <c r="AC533" i="36"/>
  <c r="W583" i="36"/>
  <c r="AO583" i="36"/>
  <c r="Q533" i="36"/>
  <c r="R573" i="36"/>
  <c r="AR573" i="36"/>
  <c r="AB573" i="36"/>
  <c r="AD533" i="36"/>
  <c r="AC513" i="36"/>
  <c r="AJ523" i="36"/>
  <c r="AD513" i="36"/>
  <c r="AJ543" i="36"/>
  <c r="AA523" i="36"/>
  <c r="AS472" i="36"/>
  <c r="AT472" i="36" s="1"/>
  <c r="R523" i="36"/>
  <c r="Z513" i="36"/>
  <c r="AN543" i="36"/>
  <c r="AS412" i="36"/>
  <c r="AT412" i="36" s="1"/>
  <c r="AS442" i="36"/>
  <c r="AT442" i="36" s="1"/>
  <c r="AS78" i="36"/>
  <c r="AT78" i="36" s="1"/>
  <c r="AS179" i="36"/>
  <c r="AT179" i="36" s="1"/>
  <c r="AS462" i="36"/>
  <c r="AT462" i="36" s="1"/>
  <c r="AS422" i="36"/>
  <c r="AT422" i="36" s="1"/>
  <c r="AS178" i="36"/>
  <c r="AT178" i="36" s="1"/>
  <c r="AE583" i="36"/>
  <c r="AH583" i="36"/>
  <c r="AK583" i="36"/>
  <c r="Q583" i="36"/>
  <c r="Y583" i="36"/>
  <c r="AQ583" i="36"/>
  <c r="Z573" i="36"/>
  <c r="AJ573" i="36"/>
  <c r="T573" i="36"/>
  <c r="AA573" i="36"/>
  <c r="Y573" i="36"/>
  <c r="AL573" i="36"/>
  <c r="AQ573" i="36"/>
  <c r="AP573" i="36"/>
  <c r="V573" i="36"/>
  <c r="AF573" i="36"/>
  <c r="AH573" i="36"/>
  <c r="X573" i="36"/>
  <c r="AI523" i="36"/>
  <c r="AP523" i="36"/>
  <c r="AL543" i="36"/>
  <c r="Y513" i="36"/>
  <c r="AA513" i="36"/>
  <c r="R533" i="36"/>
  <c r="AD553" i="36"/>
  <c r="AQ513" i="36"/>
  <c r="Y553" i="36"/>
  <c r="AM533" i="36"/>
  <c r="U523" i="36"/>
  <c r="Q553" i="36"/>
  <c r="V583" i="36"/>
  <c r="T583" i="36"/>
  <c r="X583" i="36"/>
  <c r="AR583" i="36"/>
  <c r="S583" i="36"/>
  <c r="AJ583" i="36"/>
  <c r="W573" i="36"/>
  <c r="AK573" i="36"/>
  <c r="AM573" i="36"/>
  <c r="AB543" i="36"/>
  <c r="T523" i="36"/>
  <c r="AA553" i="36"/>
  <c r="AJ513" i="36"/>
  <c r="AI543" i="36"/>
  <c r="Z553" i="36"/>
  <c r="X533" i="36"/>
  <c r="AD523" i="36"/>
  <c r="AH533" i="36"/>
  <c r="T553" i="36"/>
  <c r="AK533" i="36"/>
  <c r="AE553" i="36"/>
  <c r="AN583" i="36"/>
  <c r="Z583" i="36"/>
  <c r="R583" i="36"/>
  <c r="U583" i="36"/>
  <c r="AC583" i="36"/>
  <c r="AD583" i="36"/>
  <c r="AB583" i="36"/>
  <c r="AL583" i="36"/>
  <c r="AO573" i="36"/>
  <c r="U553" i="36"/>
  <c r="AB533" i="36"/>
  <c r="W523" i="36"/>
  <c r="AR543" i="36"/>
  <c r="AL523" i="36"/>
  <c r="Q523" i="36"/>
  <c r="AF553" i="36"/>
  <c r="AN523" i="36"/>
  <c r="Y523" i="36"/>
  <c r="AO553" i="36"/>
  <c r="Z543" i="36"/>
  <c r="AE543" i="36"/>
  <c r="AS279" i="36"/>
  <c r="AT279" i="36" s="1"/>
  <c r="AS581" i="36"/>
  <c r="AT581" i="36" s="1"/>
  <c r="AR553" i="36"/>
  <c r="AS379" i="36"/>
  <c r="AT379" i="36" s="1"/>
  <c r="AS82" i="36"/>
  <c r="AT82" i="36" s="1"/>
  <c r="AS81" i="36"/>
  <c r="AT81" i="36" s="1"/>
  <c r="AS381" i="36"/>
  <c r="AT381" i="36" s="1"/>
  <c r="AS182" i="36"/>
  <c r="AT182" i="36" s="1"/>
  <c r="AS380" i="36"/>
  <c r="AT380" i="36" s="1"/>
  <c r="AS282" i="36"/>
  <c r="AT282" i="36" s="1"/>
  <c r="Q573" i="36"/>
  <c r="AG573" i="36"/>
  <c r="T513" i="36"/>
  <c r="AL553" i="36"/>
  <c r="U543" i="36"/>
  <c r="AE523" i="36"/>
  <c r="V553" i="36"/>
  <c r="R543" i="36"/>
  <c r="AR533" i="36"/>
  <c r="AI533" i="36"/>
  <c r="AE533" i="36"/>
  <c r="AH543" i="36"/>
  <c r="X513" i="36"/>
  <c r="W543" i="36"/>
  <c r="AN513" i="36"/>
  <c r="AE513" i="36"/>
  <c r="AF533" i="36"/>
  <c r="AM523" i="36"/>
  <c r="Z523" i="36"/>
  <c r="T563" i="36"/>
  <c r="AP543" i="36"/>
  <c r="AP533" i="36"/>
  <c r="AK563" i="36"/>
  <c r="R563" i="36"/>
  <c r="AA563" i="36"/>
  <c r="AC523" i="36"/>
  <c r="T543" i="36"/>
  <c r="T533" i="36"/>
  <c r="V523" i="36"/>
  <c r="V563" i="36"/>
  <c r="AG563" i="36"/>
  <c r="AP563" i="36"/>
  <c r="V513" i="36"/>
  <c r="V543" i="36"/>
  <c r="AO543" i="36"/>
  <c r="AQ543" i="36"/>
  <c r="AH553" i="36"/>
  <c r="Y543" i="36"/>
  <c r="Y533" i="36"/>
  <c r="AM513" i="36"/>
  <c r="AS580" i="36"/>
  <c r="AT580" i="36" s="1"/>
  <c r="AS579" i="36"/>
  <c r="AT579" i="36" s="1"/>
  <c r="AS582" i="36"/>
  <c r="AT582" i="36" s="1"/>
  <c r="AS432" i="36"/>
  <c r="AT432" i="36" s="1"/>
  <c r="AS562" i="36"/>
  <c r="AT562" i="36" s="1"/>
  <c r="AS578" i="36"/>
  <c r="AT578" i="36" s="1"/>
  <c r="AN553" i="36"/>
  <c r="AI513" i="36"/>
  <c r="AF513" i="36"/>
  <c r="Z533" i="36"/>
  <c r="S523" i="36"/>
  <c r="AL563" i="36"/>
  <c r="S563" i="36"/>
  <c r="Q513" i="36"/>
  <c r="W533" i="36"/>
  <c r="AB553" i="36"/>
  <c r="W513" i="36"/>
  <c r="AD563" i="36"/>
  <c r="AN563" i="36"/>
  <c r="AO533" i="36"/>
  <c r="S553" i="36"/>
  <c r="U563" i="36"/>
  <c r="AR563" i="36"/>
  <c r="AO563" i="36"/>
  <c r="AS481" i="36"/>
  <c r="AT481" i="36" s="1"/>
  <c r="AS478" i="36"/>
  <c r="AT478" i="36" s="1"/>
  <c r="AS80" i="36"/>
  <c r="AT80" i="36" s="1"/>
  <c r="AS281" i="36"/>
  <c r="AT281" i="36" s="1"/>
  <c r="AS278" i="36"/>
  <c r="AT278" i="36" s="1"/>
  <c r="AS181" i="36"/>
  <c r="AT181" i="36" s="1"/>
  <c r="AS480" i="36"/>
  <c r="AT480" i="36" s="1"/>
  <c r="AS479" i="36"/>
  <c r="AT479" i="36" s="1"/>
  <c r="AS378" i="36"/>
  <c r="AT378" i="36" s="1"/>
  <c r="AS382" i="36"/>
  <c r="AT382" i="36" s="1"/>
  <c r="AS180" i="36"/>
  <c r="AT180" i="36" s="1"/>
  <c r="AS482" i="36"/>
  <c r="AT482" i="36" s="1"/>
  <c r="AS79" i="36"/>
  <c r="AT79" i="36" s="1"/>
  <c r="AS280" i="36"/>
  <c r="AT280" i="36" s="1"/>
  <c r="AI573" i="36"/>
  <c r="AD573" i="36"/>
  <c r="AN573" i="36"/>
  <c r="S573" i="36"/>
  <c r="AP513" i="36"/>
  <c r="AO513" i="36"/>
  <c r="S543" i="36"/>
  <c r="AJ553" i="36"/>
  <c r="S533" i="36"/>
  <c r="V533" i="36"/>
  <c r="AM553" i="36"/>
  <c r="AK553" i="36"/>
  <c r="AR523" i="36"/>
  <c r="AK543" i="36"/>
  <c r="AQ553" i="36"/>
  <c r="AG543" i="36"/>
  <c r="Q543" i="36"/>
  <c r="W553" i="36"/>
  <c r="AF543" i="36"/>
  <c r="AP553" i="36"/>
  <c r="AG513" i="36"/>
  <c r="AG533" i="36"/>
  <c r="AM543" i="36"/>
  <c r="AO523" i="36"/>
  <c r="R513" i="36"/>
  <c r="AF523" i="36"/>
  <c r="AK513" i="36"/>
  <c r="AQ533" i="36"/>
  <c r="W563" i="36"/>
  <c r="AH563" i="36"/>
  <c r="AQ563" i="36"/>
  <c r="AH513" i="36"/>
  <c r="AG523" i="36"/>
  <c r="AG553" i="36"/>
  <c r="AB523" i="36"/>
  <c r="AE563" i="36"/>
  <c r="AC563" i="36"/>
  <c r="AJ533" i="36"/>
  <c r="AD543" i="36"/>
  <c r="X523" i="36"/>
  <c r="AF563" i="36"/>
  <c r="Q563" i="36"/>
  <c r="Z563" i="36"/>
  <c r="AS452" i="36"/>
  <c r="AT452" i="36" s="1"/>
  <c r="AS531" i="36"/>
  <c r="AT531" i="36" s="1"/>
  <c r="AS569" i="36"/>
  <c r="AT569" i="36" s="1"/>
  <c r="AS132" i="36"/>
  <c r="AT132" i="36" s="1"/>
  <c r="Q188" i="36"/>
  <c r="Y191" i="36"/>
  <c r="AG193" i="36"/>
  <c r="R191" i="36"/>
  <c r="Z193" i="36"/>
  <c r="AM190" i="36"/>
  <c r="S193" i="36"/>
  <c r="AF190" i="36"/>
  <c r="AN192" i="36"/>
  <c r="AG192" i="36"/>
  <c r="AP192" i="36"/>
  <c r="AI192" i="36"/>
  <c r="X191" i="36"/>
  <c r="T188" i="36"/>
  <c r="AP290" i="36"/>
  <c r="W293" i="36"/>
  <c r="AB292" i="36"/>
  <c r="Z192" i="36"/>
  <c r="W193" i="36"/>
  <c r="AN191" i="36"/>
  <c r="X190" i="36"/>
  <c r="AO188" i="36"/>
  <c r="U192" i="36"/>
  <c r="AL190" i="36"/>
  <c r="R193" i="36"/>
  <c r="AE190" i="36"/>
  <c r="AM192" i="36"/>
  <c r="AJ188" i="36"/>
  <c r="AC188" i="36"/>
  <c r="AK191" i="36"/>
  <c r="V188" i="36"/>
  <c r="AD191" i="36"/>
  <c r="AL193" i="36"/>
  <c r="AI190" i="36"/>
  <c r="AQ192" i="36"/>
  <c r="AB190" i="36"/>
  <c r="AJ192" i="36"/>
  <c r="U188" i="36"/>
  <c r="AL191" i="36"/>
  <c r="AA190" i="36"/>
  <c r="AJ190" i="36"/>
  <c r="AR191" i="36"/>
  <c r="AP388" i="36"/>
  <c r="V392" i="36"/>
  <c r="S391" i="36"/>
  <c r="AA393" i="36"/>
  <c r="AN388" i="36"/>
  <c r="T392" i="36"/>
  <c r="U388" i="36"/>
  <c r="AC391" i="36"/>
  <c r="AK393" i="36"/>
  <c r="R393" i="36"/>
  <c r="AF288" i="36"/>
  <c r="AL293" i="36"/>
  <c r="AK291" i="36"/>
  <c r="U88" i="36"/>
  <c r="AC91" i="36"/>
  <c r="AK93" i="36"/>
  <c r="AL90" i="36"/>
  <c r="R93" i="36"/>
  <c r="W90" i="36"/>
  <c r="AE92" i="36"/>
  <c r="AN88" i="36"/>
  <c r="T92" i="36"/>
  <c r="AD292" i="36"/>
  <c r="AL288" i="36"/>
  <c r="Z292" i="36"/>
  <c r="AE288" i="36"/>
  <c r="R390" i="36"/>
  <c r="AE388" i="36"/>
  <c r="AM391" i="36"/>
  <c r="T391" i="36"/>
  <c r="AB393" i="36"/>
  <c r="AC390" i="36"/>
  <c r="AK392" i="36"/>
  <c r="Z392" i="36"/>
  <c r="AQ292" i="36"/>
  <c r="AK288" i="36"/>
  <c r="Q91" i="36"/>
  <c r="Y93" i="36"/>
  <c r="AL88" i="36"/>
  <c r="R92" i="36"/>
  <c r="W88" i="36"/>
  <c r="AE91" i="36"/>
  <c r="AM93" i="36"/>
  <c r="AF90" i="36"/>
  <c r="AN92" i="36"/>
  <c r="AJ293" i="36"/>
  <c r="AI291" i="36"/>
  <c r="V288" i="36"/>
  <c r="AL291" i="36"/>
  <c r="AL290" i="36"/>
  <c r="AH388" i="36"/>
  <c r="AP391" i="36"/>
  <c r="AM390" i="36"/>
  <c r="S393" i="36"/>
  <c r="AJ390" i="36"/>
  <c r="AR392" i="36"/>
  <c r="AC388" i="36"/>
  <c r="AK391" i="36"/>
  <c r="V393" i="36"/>
  <c r="AA292" i="36"/>
  <c r="AO292" i="36"/>
  <c r="AC88" i="36"/>
  <c r="AK91" i="36"/>
  <c r="AD90" i="36"/>
  <c r="AL92" i="36"/>
  <c r="AA88" i="36"/>
  <c r="AI91" i="36"/>
  <c r="AQ93" i="36"/>
  <c r="AJ90" i="36"/>
  <c r="AR92" i="36"/>
  <c r="AA293" i="36"/>
  <c r="Z291" i="36"/>
  <c r="S288" i="36"/>
  <c r="AD293" i="36"/>
  <c r="AM290" i="36"/>
  <c r="V388" i="36"/>
  <c r="AD391" i="36"/>
  <c r="AA390" i="36"/>
  <c r="AI392" i="36"/>
  <c r="T388" i="36"/>
  <c r="AB391" i="36"/>
  <c r="AJ393" i="36"/>
  <c r="U390" i="36"/>
  <c r="AC392" i="36"/>
  <c r="AD393" i="36"/>
  <c r="AL393" i="36"/>
  <c r="R292" i="36"/>
  <c r="AM288" i="36"/>
  <c r="AG88" i="36"/>
  <c r="AO91" i="36"/>
  <c r="V91" i="36"/>
  <c r="AD93" i="36"/>
  <c r="S90" i="36"/>
  <c r="AA92" i="36"/>
  <c r="AN90" i="36"/>
  <c r="T93" i="36"/>
  <c r="AF292" i="36"/>
  <c r="R293" i="36"/>
  <c r="Q291" i="36"/>
  <c r="S290" i="36"/>
  <c r="AE290" i="36"/>
  <c r="AK189" i="36"/>
  <c r="AQ389" i="36"/>
  <c r="Y389" i="36"/>
  <c r="AB189" i="36"/>
  <c r="R289" i="36"/>
  <c r="AN389" i="36"/>
  <c r="R189" i="36"/>
  <c r="Y89" i="36"/>
  <c r="V292" i="36"/>
  <c r="AD288" i="36"/>
  <c r="W89" i="36"/>
  <c r="AO389" i="36"/>
  <c r="AR189" i="36"/>
  <c r="T389" i="36"/>
  <c r="AE89" i="36"/>
  <c r="AH189" i="36"/>
  <c r="AI289" i="36"/>
  <c r="Q289" i="36"/>
  <c r="AI293" i="36"/>
  <c r="AH291" i="36"/>
  <c r="AA288" i="36"/>
  <c r="AM189" i="36"/>
  <c r="R389" i="36"/>
  <c r="Y289" i="36"/>
  <c r="AH89" i="36"/>
  <c r="Z389" i="36"/>
  <c r="AG289" i="36"/>
  <c r="Z293" i="36"/>
  <c r="Y291" i="36"/>
  <c r="U189" i="36"/>
  <c r="AA389" i="36"/>
  <c r="X89" i="36"/>
  <c r="U89" i="36"/>
  <c r="X389" i="36"/>
  <c r="AI89" i="36"/>
  <c r="T490" i="36"/>
  <c r="AB492" i="36"/>
  <c r="AK490" i="36"/>
  <c r="Q493" i="36"/>
  <c r="AL488" i="36"/>
  <c r="R492" i="36"/>
  <c r="S491" i="36"/>
  <c r="AA493" i="36"/>
  <c r="AA489" i="36"/>
  <c r="AK489" i="36"/>
  <c r="AN490" i="36"/>
  <c r="T493" i="36"/>
  <c r="AK488" i="36"/>
  <c r="Q492" i="36"/>
  <c r="R491" i="36"/>
  <c r="Z493" i="36"/>
  <c r="S490" i="36"/>
  <c r="AA492" i="36"/>
  <c r="U489" i="36"/>
  <c r="X488" i="36"/>
  <c r="AF491" i="36"/>
  <c r="AN493" i="36"/>
  <c r="AC490" i="36"/>
  <c r="AK492" i="36"/>
  <c r="AD488" i="36"/>
  <c r="AL491" i="36"/>
  <c r="W490" i="36"/>
  <c r="AE492" i="36"/>
  <c r="AE489" i="36"/>
  <c r="AB488" i="36"/>
  <c r="AJ491" i="36"/>
  <c r="AR493" i="36"/>
  <c r="AG490" i="36"/>
  <c r="AO492" i="36"/>
  <c r="R488" i="36"/>
  <c r="Z491" i="36"/>
  <c r="AH493" i="36"/>
  <c r="AA490" i="36"/>
  <c r="AI492" i="36"/>
  <c r="Y489" i="36"/>
  <c r="T489" i="36"/>
  <c r="AN489" i="36"/>
  <c r="AG188" i="36"/>
  <c r="AO191" i="36"/>
  <c r="Z188" i="36"/>
  <c r="AH191" i="36"/>
  <c r="AP193" i="36"/>
  <c r="S188" i="36"/>
  <c r="AA191" i="36"/>
  <c r="AI193" i="36"/>
  <c r="T191" i="36"/>
  <c r="AB193" i="36"/>
  <c r="AK193" i="36"/>
  <c r="AR192" i="36"/>
  <c r="AB191" i="36"/>
  <c r="AE291" i="36"/>
  <c r="AM293" i="36"/>
  <c r="AR292" i="36"/>
  <c r="AO190" i="36"/>
  <c r="AF193" i="36"/>
  <c r="T193" i="36"/>
  <c r="AC190" i="36"/>
  <c r="AK192" i="36"/>
  <c r="R188" i="36"/>
  <c r="Z191" i="36"/>
  <c r="AH193" i="36"/>
  <c r="S191" i="36"/>
  <c r="AA193" i="36"/>
  <c r="AN190" i="36"/>
  <c r="Q190" i="36"/>
  <c r="Y192" i="36"/>
  <c r="AL188" i="36"/>
  <c r="R192" i="36"/>
  <c r="W191" i="36"/>
  <c r="AE193" i="36"/>
  <c r="AR190" i="36"/>
  <c r="X193" i="36"/>
  <c r="Y190" i="36"/>
  <c r="AD193" i="36"/>
  <c r="S192" i="36"/>
  <c r="AB192" i="36"/>
  <c r="AD390" i="36"/>
  <c r="AA388" i="36"/>
  <c r="AI391" i="36"/>
  <c r="AQ393" i="36"/>
  <c r="AB390" i="36"/>
  <c r="AJ392" i="36"/>
  <c r="AK388" i="36"/>
  <c r="Q392" i="36"/>
  <c r="AE293" i="36"/>
  <c r="AD291" i="36"/>
  <c r="W288" i="36"/>
  <c r="AK88" i="36"/>
  <c r="Q92" i="36"/>
  <c r="R88" i="36"/>
  <c r="Z91" i="36"/>
  <c r="AH93" i="36"/>
  <c r="AM90" i="36"/>
  <c r="S93" i="36"/>
  <c r="AB90" i="36"/>
  <c r="AJ92" i="36"/>
  <c r="Q288" i="36"/>
  <c r="R288" i="36"/>
  <c r="AH390" i="36"/>
  <c r="S390" i="36"/>
  <c r="AA392" i="36"/>
  <c r="AB388" i="36"/>
  <c r="AJ391" i="36"/>
  <c r="AR393" i="36"/>
  <c r="Q391" i="36"/>
  <c r="Y393" i="36"/>
  <c r="AH392" i="36"/>
  <c r="AC293" i="36"/>
  <c r="Y88" i="36"/>
  <c r="AG91" i="36"/>
  <c r="AO93" i="36"/>
  <c r="Z90" i="36"/>
  <c r="AH92" i="36"/>
  <c r="AM88" i="36"/>
  <c r="S92" i="36"/>
  <c r="T91" i="36"/>
  <c r="AB93" i="36"/>
  <c r="AB291" i="36"/>
  <c r="AF290" i="36"/>
  <c r="Q290" i="36"/>
  <c r="V390" i="36"/>
  <c r="S388" i="36"/>
  <c r="AA391" i="36"/>
  <c r="AI393" i="36"/>
  <c r="X391" i="36"/>
  <c r="AF393" i="36"/>
  <c r="Q390" i="36"/>
  <c r="Y392" i="36"/>
  <c r="AP392" i="36"/>
  <c r="T292" i="36"/>
  <c r="AA290" i="36"/>
  <c r="Q90" i="36"/>
  <c r="Y92" i="36"/>
  <c r="R91" i="36"/>
  <c r="Z93" i="36"/>
  <c r="AQ88" i="36"/>
  <c r="W92" i="36"/>
  <c r="X91" i="36"/>
  <c r="AF93" i="36"/>
  <c r="T293" i="36"/>
  <c r="S291" i="36"/>
  <c r="U290" i="36"/>
  <c r="V291" i="36"/>
  <c r="V290" i="36"/>
  <c r="AL388" i="36"/>
  <c r="R392" i="36"/>
  <c r="AQ390" i="36"/>
  <c r="W393" i="36"/>
  <c r="AJ388" i="36"/>
  <c r="AR391" i="36"/>
  <c r="AK390" i="36"/>
  <c r="Q393" i="36"/>
  <c r="AN293" i="36"/>
  <c r="AM291" i="36"/>
  <c r="Z288" i="36"/>
  <c r="U90" i="36"/>
  <c r="AC92" i="36"/>
  <c r="AD88" i="36"/>
  <c r="AL91" i="36"/>
  <c r="AI90" i="36"/>
  <c r="AQ92" i="36"/>
  <c r="T88" i="36"/>
  <c r="AB91" i="36"/>
  <c r="AJ93" i="36"/>
  <c r="AG290" i="36"/>
  <c r="Z290" i="36"/>
  <c r="AP292" i="36"/>
  <c r="AH288" i="36"/>
  <c r="X292" i="36"/>
  <c r="AL292" i="36"/>
  <c r="R290" i="36"/>
  <c r="X189" i="36"/>
  <c r="AB289" i="36"/>
  <c r="Y189" i="36"/>
  <c r="AQ89" i="36"/>
  <c r="V389" i="36"/>
  <c r="AC289" i="36"/>
  <c r="S189" i="36"/>
  <c r="S289" i="36"/>
  <c r="AR293" i="36"/>
  <c r="AQ291" i="36"/>
  <c r="AN290" i="36"/>
  <c r="T89" i="36"/>
  <c r="AO189" i="36"/>
  <c r="AO89" i="36"/>
  <c r="AH289" i="36"/>
  <c r="AB89" i="36"/>
  <c r="AI189" i="36"/>
  <c r="AM389" i="36"/>
  <c r="U389" i="36"/>
  <c r="AB293" i="36"/>
  <c r="AA291" i="36"/>
  <c r="AC290" i="36"/>
  <c r="AM89" i="36"/>
  <c r="AQ289" i="36"/>
  <c r="AC389" i="36"/>
  <c r="Q89" i="36"/>
  <c r="S89" i="36"/>
  <c r="AK389" i="36"/>
  <c r="S293" i="36"/>
  <c r="R291" i="36"/>
  <c r="AH290" i="36"/>
  <c r="AL189" i="36"/>
  <c r="AD289" i="36"/>
  <c r="V89" i="36"/>
  <c r="AE289" i="36"/>
  <c r="Q389" i="36"/>
  <c r="AF89" i="36"/>
  <c r="AJ490" i="36"/>
  <c r="AR492" i="36"/>
  <c r="Q488" i="36"/>
  <c r="Y491" i="36"/>
  <c r="AG493" i="36"/>
  <c r="Z490" i="36"/>
  <c r="AH492" i="36"/>
  <c r="AA488" i="36"/>
  <c r="AI491" i="36"/>
  <c r="AQ493" i="36"/>
  <c r="AI489" i="36"/>
  <c r="T488" i="36"/>
  <c r="AB491" i="36"/>
  <c r="AJ493" i="36"/>
  <c r="Y490" i="36"/>
  <c r="AG492" i="36"/>
  <c r="Z488" i="36"/>
  <c r="AH491" i="36"/>
  <c r="AP493" i="36"/>
  <c r="AI490" i="36"/>
  <c r="AQ492" i="36"/>
  <c r="AO489" i="36"/>
  <c r="AP489" i="36"/>
  <c r="AN488" i="36"/>
  <c r="T492" i="36"/>
  <c r="Q491" i="36"/>
  <c r="Y493" i="36"/>
  <c r="R490" i="36"/>
  <c r="Z492" i="36"/>
  <c r="AM490" i="36"/>
  <c r="S493" i="36"/>
  <c r="AD489" i="36"/>
  <c r="AR488" i="36"/>
  <c r="X492" i="36"/>
  <c r="U491" i="36"/>
  <c r="AC493" i="36"/>
  <c r="AH488" i="36"/>
  <c r="AP491" i="36"/>
  <c r="AQ490" i="36"/>
  <c r="W493" i="36"/>
  <c r="X489" i="36"/>
  <c r="Q489" i="36"/>
  <c r="R489" i="36"/>
  <c r="U190" i="36"/>
  <c r="AC192" i="36"/>
  <c r="AP188" i="36"/>
  <c r="V192" i="36"/>
  <c r="AI188" i="36"/>
  <c r="AQ191" i="36"/>
  <c r="AB188" i="36"/>
  <c r="AJ191" i="36"/>
  <c r="AR193" i="36"/>
  <c r="AK188" i="36"/>
  <c r="AD188" i="36"/>
  <c r="AM188" i="36"/>
  <c r="AJ193" i="36"/>
  <c r="S292" i="36"/>
  <c r="X291" i="36"/>
  <c r="AF293" i="36"/>
  <c r="W188" i="36"/>
  <c r="Q191" i="36"/>
  <c r="Y193" i="36"/>
  <c r="AH188" i="36"/>
  <c r="AP191" i="36"/>
  <c r="AA188" i="36"/>
  <c r="AI191" i="36"/>
  <c r="AQ193" i="36"/>
  <c r="AF192" i="36"/>
  <c r="AG190" i="36"/>
  <c r="AO192" i="36"/>
  <c r="Z190" i="36"/>
  <c r="AH192" i="36"/>
  <c r="AE188" i="36"/>
  <c r="AM191" i="36"/>
  <c r="X188" i="36"/>
  <c r="AF191" i="36"/>
  <c r="AN193" i="36"/>
  <c r="Q192" i="36"/>
  <c r="AM193" i="36"/>
  <c r="R391" i="36"/>
  <c r="AQ388" i="36"/>
  <c r="W392" i="36"/>
  <c r="AR390" i="36"/>
  <c r="X393" i="36"/>
  <c r="Y390" i="36"/>
  <c r="AG392" i="36"/>
  <c r="X293" i="36"/>
  <c r="W291" i="36"/>
  <c r="Y290" i="36"/>
  <c r="Y90" i="36"/>
  <c r="AG92" i="36"/>
  <c r="AH88" i="36"/>
  <c r="AP91" i="36"/>
  <c r="S88" i="36"/>
  <c r="AA91" i="36"/>
  <c r="AI93" i="36"/>
  <c r="AR90" i="36"/>
  <c r="X93" i="36"/>
  <c r="W292" i="36"/>
  <c r="AK292" i="36"/>
  <c r="AB290" i="36"/>
  <c r="V391" i="36"/>
  <c r="AI390" i="36"/>
  <c r="AQ392" i="36"/>
  <c r="AR388" i="36"/>
  <c r="X392" i="36"/>
  <c r="Y388" i="36"/>
  <c r="AG391" i="36"/>
  <c r="AO393" i="36"/>
  <c r="AJ292" i="36"/>
  <c r="V293" i="36"/>
  <c r="U291" i="36"/>
  <c r="AO88" i="36"/>
  <c r="U92" i="36"/>
  <c r="AP90" i="36"/>
  <c r="V93" i="36"/>
  <c r="AA90" i="36"/>
  <c r="AI92" i="36"/>
  <c r="AB88" i="36"/>
  <c r="AJ91" i="36"/>
  <c r="AR93" i="36"/>
  <c r="U292" i="36"/>
  <c r="AK293" i="36"/>
  <c r="AN288" i="36"/>
  <c r="AL390" i="36"/>
  <c r="AI388" i="36"/>
  <c r="AQ391" i="36"/>
  <c r="AF388" i="36"/>
  <c r="AN391" i="36"/>
  <c r="AG390" i="36"/>
  <c r="AO392" i="36"/>
  <c r="AH292" i="36"/>
  <c r="AP288" i="36"/>
  <c r="AG90" i="36"/>
  <c r="AO92" i="36"/>
  <c r="Z88" i="36"/>
  <c r="AH91" i="36"/>
  <c r="AP93" i="36"/>
  <c r="AE90" i="36"/>
  <c r="AM92" i="36"/>
  <c r="AF88" i="36"/>
  <c r="AN91" i="36"/>
  <c r="AK290" i="36"/>
  <c r="AO293" i="36"/>
  <c r="AR288" i="36"/>
  <c r="AC288" i="36"/>
  <c r="Z390" i="36"/>
  <c r="W388" i="36"/>
  <c r="AE391" i="36"/>
  <c r="AM393" i="36"/>
  <c r="X390" i="36"/>
  <c r="AF392" i="36"/>
  <c r="Q388" i="36"/>
  <c r="Y391" i="36"/>
  <c r="AG393" i="36"/>
  <c r="AD392" i="36"/>
  <c r="AL392" i="36"/>
  <c r="AF291" i="36"/>
  <c r="AJ290" i="36"/>
  <c r="AK90" i="36"/>
  <c r="Q93" i="36"/>
  <c r="R90" i="36"/>
  <c r="Z92" i="36"/>
  <c r="W91" i="36"/>
  <c r="AE93" i="36"/>
  <c r="AJ88" i="36"/>
  <c r="AR91" i="36"/>
  <c r="AM292" i="36"/>
  <c r="AG288" i="36"/>
  <c r="AR290" i="36"/>
  <c r="Y288" i="36"/>
  <c r="AK89" i="36"/>
  <c r="AF389" i="36"/>
  <c r="Z189" i="36"/>
  <c r="AN89" i="36"/>
  <c r="AE189" i="36"/>
  <c r="AG389" i="36"/>
  <c r="T189" i="36"/>
  <c r="W389" i="36"/>
  <c r="AJ291" i="36"/>
  <c r="AC292" i="36"/>
  <c r="W189" i="36"/>
  <c r="AR289" i="36"/>
  <c r="AP189" i="36"/>
  <c r="AA289" i="36"/>
  <c r="AL389" i="36"/>
  <c r="AD89" i="36"/>
  <c r="AJ189" i="36"/>
  <c r="X289" i="36"/>
  <c r="AP289" i="36"/>
  <c r="T291" i="36"/>
  <c r="X290" i="36"/>
  <c r="AJ89" i="36"/>
  <c r="AF289" i="36"/>
  <c r="AC189" i="36"/>
  <c r="S389" i="36"/>
  <c r="AN289" i="36"/>
  <c r="AI290" i="36"/>
  <c r="AO288" i="36"/>
  <c r="AG89" i="36"/>
  <c r="AH389" i="36"/>
  <c r="AO289" i="36"/>
  <c r="AI389" i="36"/>
  <c r="AL289" i="36"/>
  <c r="AL89" i="36"/>
  <c r="X491" i="36"/>
  <c r="AF493" i="36"/>
  <c r="AG488" i="36"/>
  <c r="AO491" i="36"/>
  <c r="AP490" i="36"/>
  <c r="V493" i="36"/>
  <c r="AQ488" i="36"/>
  <c r="W492" i="36"/>
  <c r="AL489" i="36"/>
  <c r="AJ488" i="36"/>
  <c r="AR491" i="36"/>
  <c r="AO490" i="36"/>
  <c r="U493" i="36"/>
  <c r="AP488" i="36"/>
  <c r="V492" i="36"/>
  <c r="W491" i="36"/>
  <c r="AE493" i="36"/>
  <c r="AG489" i="36"/>
  <c r="AQ489" i="36"/>
  <c r="AB490" i="36"/>
  <c r="AJ492" i="36"/>
  <c r="Y488" i="36"/>
  <c r="AG491" i="36"/>
  <c r="AO493" i="36"/>
  <c r="AH490" i="36"/>
  <c r="AP492" i="36"/>
  <c r="S488" i="36"/>
  <c r="AA491" i="36"/>
  <c r="AI493" i="36"/>
  <c r="AF489" i="36"/>
  <c r="AF490" i="36"/>
  <c r="AN492" i="36"/>
  <c r="AC488" i="36"/>
  <c r="AK491" i="36"/>
  <c r="V490" i="36"/>
  <c r="AD492" i="36"/>
  <c r="W488" i="36"/>
  <c r="AE491" i="36"/>
  <c r="AM493" i="36"/>
  <c r="AJ489" i="36"/>
  <c r="AR489" i="36"/>
  <c r="AC489" i="36"/>
  <c r="AK190" i="36"/>
  <c r="Q193" i="36"/>
  <c r="AD190" i="36"/>
  <c r="AL192" i="36"/>
  <c r="W190" i="36"/>
  <c r="AE192" i="36"/>
  <c r="AR188" i="36"/>
  <c r="X192" i="36"/>
  <c r="AC191" i="36"/>
  <c r="V191" i="36"/>
  <c r="AE191" i="36"/>
  <c r="AF188" i="36"/>
  <c r="AI292" i="36"/>
  <c r="AN291" i="36"/>
  <c r="AH190" i="36"/>
  <c r="AQ190" i="36"/>
  <c r="T190" i="36"/>
  <c r="Y188" i="36"/>
  <c r="AG191" i="36"/>
  <c r="AO193" i="36"/>
  <c r="V190" i="36"/>
  <c r="AD192" i="36"/>
  <c r="AQ188" i="36"/>
  <c r="W192" i="36"/>
  <c r="U191" i="36"/>
  <c r="AC193" i="36"/>
  <c r="AP190" i="36"/>
  <c r="V193" i="36"/>
  <c r="S190" i="36"/>
  <c r="AA192" i="36"/>
  <c r="AN188" i="36"/>
  <c r="T192" i="36"/>
  <c r="U193" i="36"/>
  <c r="R190" i="36"/>
  <c r="Z388" i="36"/>
  <c r="AH391" i="36"/>
  <c r="AE390" i="36"/>
  <c r="AM392" i="36"/>
  <c r="X388" i="36"/>
  <c r="AF391" i="36"/>
  <c r="AN393" i="36"/>
  <c r="AO390" i="36"/>
  <c r="U393" i="36"/>
  <c r="Z393" i="36"/>
  <c r="AQ290" i="36"/>
  <c r="T290" i="36"/>
  <c r="AO90" i="36"/>
  <c r="U93" i="36"/>
  <c r="V90" i="36"/>
  <c r="AD92" i="36"/>
  <c r="AI88" i="36"/>
  <c r="AQ91" i="36"/>
  <c r="X88" i="36"/>
  <c r="AF91" i="36"/>
  <c r="AN93" i="36"/>
  <c r="AR291" i="36"/>
  <c r="W290" i="36"/>
  <c r="Q292" i="36"/>
  <c r="AD388" i="36"/>
  <c r="AL391" i="36"/>
  <c r="W391" i="36"/>
  <c r="AE393" i="36"/>
  <c r="AF390" i="36"/>
  <c r="AN392" i="36"/>
  <c r="AO388" i="36"/>
  <c r="U392" i="36"/>
  <c r="AH393" i="36"/>
  <c r="AP393" i="36"/>
  <c r="AO290" i="36"/>
  <c r="AD290" i="36"/>
  <c r="AC90" i="36"/>
  <c r="AK92" i="36"/>
  <c r="V88" i="36"/>
  <c r="AD91" i="36"/>
  <c r="AL93" i="36"/>
  <c r="AQ90" i="36"/>
  <c r="W93" i="36"/>
  <c r="AR88" i="36"/>
  <c r="X92" i="36"/>
  <c r="AQ293" i="36"/>
  <c r="AP291" i="36"/>
  <c r="AI288" i="36"/>
  <c r="AC291" i="36"/>
  <c r="R388" i="36"/>
  <c r="Z391" i="36"/>
  <c r="W390" i="36"/>
  <c r="AE392" i="36"/>
  <c r="T390" i="36"/>
  <c r="AB392" i="36"/>
  <c r="U391" i="36"/>
  <c r="AC393" i="36"/>
  <c r="U288" i="36"/>
  <c r="U91" i="36"/>
  <c r="AC93" i="36"/>
  <c r="AP88" i="36"/>
  <c r="V92" i="36"/>
  <c r="S91" i="36"/>
  <c r="AA93" i="36"/>
  <c r="T90" i="36"/>
  <c r="AB92" i="36"/>
  <c r="AH293" i="36"/>
  <c r="AG291" i="36"/>
  <c r="U293" i="36"/>
  <c r="X288" i="36"/>
  <c r="AP390" i="36"/>
  <c r="AM388" i="36"/>
  <c r="S392" i="36"/>
  <c r="AN390" i="36"/>
  <c r="T393" i="36"/>
  <c r="AG388" i="36"/>
  <c r="AO391" i="36"/>
  <c r="Y292" i="36"/>
  <c r="Q88" i="36"/>
  <c r="Y91" i="36"/>
  <c r="AG93" i="36"/>
  <c r="AH90" i="36"/>
  <c r="AP92" i="36"/>
  <c r="AE88" i="36"/>
  <c r="AM91" i="36"/>
  <c r="X90" i="36"/>
  <c r="AF92" i="36"/>
  <c r="Y293" i="36"/>
  <c r="AB288" i="36"/>
  <c r="AG292" i="36"/>
  <c r="AE292" i="36"/>
  <c r="Q293" i="36"/>
  <c r="T288" i="36"/>
  <c r="AM289" i="36"/>
  <c r="U289" i="36"/>
  <c r="AA189" i="36"/>
  <c r="Z89" i="36"/>
  <c r="AJ289" i="36"/>
  <c r="Q189" i="36"/>
  <c r="AP89" i="36"/>
  <c r="Z289" i="36"/>
  <c r="AQ288" i="36"/>
  <c r="AN189" i="36"/>
  <c r="AK289" i="36"/>
  <c r="AQ189" i="36"/>
  <c r="AE389" i="36"/>
  <c r="AD189" i="36"/>
  <c r="AG189" i="36"/>
  <c r="AC89" i="36"/>
  <c r="AB389" i="36"/>
  <c r="AD389" i="36"/>
  <c r="AP293" i="36"/>
  <c r="AO291" i="36"/>
  <c r="V189" i="36"/>
  <c r="R89" i="36"/>
  <c r="AJ389" i="36"/>
  <c r="AR89" i="36"/>
  <c r="V289" i="36"/>
  <c r="AR389" i="36"/>
  <c r="AN292" i="36"/>
  <c r="AG293" i="36"/>
  <c r="AJ288" i="36"/>
  <c r="W289" i="36"/>
  <c r="AA89" i="36"/>
  <c r="AF189" i="36"/>
  <c r="T289" i="36"/>
  <c r="AP389" i="36"/>
  <c r="AF488" i="36"/>
  <c r="AN491" i="36"/>
  <c r="U490" i="36"/>
  <c r="AC492" i="36"/>
  <c r="V488" i="36"/>
  <c r="AD491" i="36"/>
  <c r="AL493" i="36"/>
  <c r="AE490" i="36"/>
  <c r="AM492" i="36"/>
  <c r="AB489" i="36"/>
  <c r="W489" i="36"/>
  <c r="X490" i="36"/>
  <c r="AF492" i="36"/>
  <c r="U488" i="36"/>
  <c r="AC491" i="36"/>
  <c r="AK493" i="36"/>
  <c r="AD490" i="36"/>
  <c r="AL492" i="36"/>
  <c r="AE488" i="36"/>
  <c r="AM491" i="36"/>
  <c r="AM489" i="36"/>
  <c r="Z489" i="36"/>
  <c r="AR490" i="36"/>
  <c r="X493" i="36"/>
  <c r="AO488" i="36"/>
  <c r="U492" i="36"/>
  <c r="V491" i="36"/>
  <c r="AD493" i="36"/>
  <c r="AI488" i="36"/>
  <c r="AQ491" i="36"/>
  <c r="S489" i="36"/>
  <c r="T491" i="36"/>
  <c r="AB493" i="36"/>
  <c r="Q490" i="36"/>
  <c r="Y492" i="36"/>
  <c r="AL490" i="36"/>
  <c r="R493" i="36"/>
  <c r="AM488" i="36"/>
  <c r="S492" i="36"/>
  <c r="AH489" i="36"/>
  <c r="V489" i="36"/>
  <c r="AI589" i="36"/>
  <c r="T592" i="36"/>
  <c r="AC593" i="36"/>
  <c r="AB593" i="36"/>
  <c r="W589" i="36"/>
  <c r="Y588" i="36"/>
  <c r="V590" i="36"/>
  <c r="AI591" i="36"/>
  <c r="AQ589" i="36"/>
  <c r="AE588" i="36"/>
  <c r="Z589" i="36"/>
  <c r="Z588" i="36"/>
  <c r="W590" i="36"/>
  <c r="AK589" i="36"/>
  <c r="U588" i="36"/>
  <c r="AH590" i="36"/>
  <c r="AE591" i="36"/>
  <c r="AN590" i="36"/>
  <c r="U592" i="36"/>
  <c r="R593" i="36"/>
  <c r="V589" i="36"/>
  <c r="Q590" i="36"/>
  <c r="AP590" i="36"/>
  <c r="AA592" i="36"/>
  <c r="AR588" i="36"/>
  <c r="AK590" i="36"/>
  <c r="V592" i="36"/>
  <c r="S593" i="36"/>
  <c r="X591" i="36"/>
  <c r="Q592" i="36"/>
  <c r="AD593" i="36"/>
  <c r="AB591" i="36"/>
  <c r="AK592" i="36"/>
  <c r="AH593" i="36"/>
  <c r="X588" i="36"/>
  <c r="AG590" i="36"/>
  <c r="AD591" i="36"/>
  <c r="AQ592" i="36"/>
  <c r="AF590" i="36"/>
  <c r="Y591" i="36"/>
  <c r="AL592" i="36"/>
  <c r="AI593" i="36"/>
  <c r="AN591" i="36"/>
  <c r="AG592" i="36"/>
  <c r="AH588" i="36"/>
  <c r="S591" i="36"/>
  <c r="AN589" i="36"/>
  <c r="Y589" i="36"/>
  <c r="AI588" i="36"/>
  <c r="AG589" i="36"/>
  <c r="R590" i="36"/>
  <c r="AQ590" i="36"/>
  <c r="X590" i="36"/>
  <c r="AG591" i="36"/>
  <c r="AD592" i="36"/>
  <c r="AQ593" i="36"/>
  <c r="AR589" i="36"/>
  <c r="AC588" i="36"/>
  <c r="Z590" i="36"/>
  <c r="AM591" i="36"/>
  <c r="AB588" i="36"/>
  <c r="U590" i="36"/>
  <c r="AH591" i="36"/>
  <c r="AE592" i="36"/>
  <c r="AJ590" i="36"/>
  <c r="AC591" i="36"/>
  <c r="AP592" i="36"/>
  <c r="AM593" i="36"/>
  <c r="T593" i="36"/>
  <c r="AR590" i="36"/>
  <c r="Y592" i="36"/>
  <c r="V593" i="36"/>
  <c r="X592" i="36"/>
  <c r="Q593" i="36"/>
  <c r="AF593" i="36"/>
  <c r="AJ593" i="36"/>
  <c r="AF589" i="36"/>
  <c r="AF591" i="36"/>
  <c r="AO592" i="36"/>
  <c r="AL593" i="36"/>
  <c r="AN592" i="36"/>
  <c r="AG593" i="36"/>
  <c r="T589" i="36"/>
  <c r="AJ588" i="36"/>
  <c r="Q591" i="36"/>
  <c r="AP591" i="36"/>
  <c r="AA593" i="36"/>
  <c r="AC589" i="36"/>
  <c r="AL588" i="36"/>
  <c r="W591" i="36"/>
  <c r="U589" i="36"/>
  <c r="AG588" i="36"/>
  <c r="R591" i="36"/>
  <c r="AQ591" i="36"/>
  <c r="T590" i="36"/>
  <c r="AO590" i="36"/>
  <c r="Z592" i="36"/>
  <c r="W593" i="36"/>
  <c r="AF592" i="36"/>
  <c r="AO593" i="36"/>
  <c r="AB590" i="36"/>
  <c r="AK591" i="36"/>
  <c r="AH592" i="36"/>
  <c r="AJ591" i="36"/>
  <c r="AC592" i="36"/>
  <c r="AP593" i="36"/>
  <c r="AR592" i="36"/>
  <c r="AK593" i="36"/>
  <c r="AQ588" i="36"/>
  <c r="AM589" i="36"/>
  <c r="X593" i="36"/>
  <c r="AE589" i="36"/>
  <c r="AM588" i="36"/>
  <c r="AA589" i="36"/>
  <c r="R588" i="36"/>
  <c r="AE590" i="36"/>
  <c r="S589" i="36"/>
  <c r="AN593" i="36"/>
  <c r="AH589" i="36"/>
  <c r="S588" i="36"/>
  <c r="AP589" i="36"/>
  <c r="AD588" i="36"/>
  <c r="AA590" i="36"/>
  <c r="AR591" i="36"/>
  <c r="Y593" i="36"/>
  <c r="AN588" i="36"/>
  <c r="U591" i="36"/>
  <c r="R592" i="36"/>
  <c r="AE593" i="36"/>
  <c r="T591" i="36"/>
  <c r="AO591" i="36"/>
  <c r="Z593" i="36"/>
  <c r="AB592" i="36"/>
  <c r="U593" i="36"/>
  <c r="AA588" i="36"/>
  <c r="AJ589" i="36"/>
  <c r="AJ592" i="36"/>
  <c r="AR593" i="36"/>
  <c r="AB589" i="36"/>
  <c r="W588" i="36"/>
  <c r="X589" i="36"/>
  <c r="AO588" i="36"/>
  <c r="AL590" i="36"/>
  <c r="W592" i="36"/>
  <c r="R589" i="36"/>
  <c r="S590" i="36"/>
  <c r="Q589" i="36"/>
  <c r="AP588" i="36"/>
  <c r="AM590" i="36"/>
  <c r="AO589" i="36"/>
  <c r="AK588" i="36"/>
  <c r="V591" i="36"/>
  <c r="S592" i="36"/>
  <c r="T588" i="36"/>
  <c r="AC590" i="36"/>
  <c r="Z591" i="36"/>
  <c r="AM592" i="36"/>
  <c r="AL589" i="36"/>
  <c r="V588" i="36"/>
  <c r="AI590" i="36"/>
  <c r="AD589" i="36"/>
  <c r="Q588" i="36"/>
  <c r="AD590" i="36"/>
  <c r="AA591" i="36"/>
  <c r="AF588" i="36"/>
  <c r="Y590" i="36"/>
  <c r="AL591" i="36"/>
  <c r="AI592" i="36"/>
  <c r="T610" i="36"/>
  <c r="AB612" i="36"/>
  <c r="AJ628" i="36"/>
  <c r="AR631" i="36"/>
  <c r="X638" i="36"/>
  <c r="AF641" i="36"/>
  <c r="AN643" i="36"/>
  <c r="T651" i="36"/>
  <c r="AB653" i="36"/>
  <c r="AJ660" i="36"/>
  <c r="AR662" i="36"/>
  <c r="U610" i="36"/>
  <c r="AC612" i="36"/>
  <c r="AK628" i="36"/>
  <c r="Q632" i="36"/>
  <c r="Y638" i="36"/>
  <c r="AG641" i="36"/>
  <c r="AO643" i="36"/>
  <c r="U651" i="36"/>
  <c r="AC653" i="36"/>
  <c r="T608" i="36"/>
  <c r="AB611" i="36"/>
  <c r="AJ613" i="36"/>
  <c r="AR630" i="36"/>
  <c r="X633" i="36"/>
  <c r="AF640" i="36"/>
  <c r="AN642" i="36"/>
  <c r="T650" i="36"/>
  <c r="AB652" i="36"/>
  <c r="AJ658" i="36"/>
  <c r="AR661" i="36"/>
  <c r="U608" i="36"/>
  <c r="AC611" i="36"/>
  <c r="AK613" i="36"/>
  <c r="Q631" i="36"/>
  <c r="Y633" i="36"/>
  <c r="AG640" i="36"/>
  <c r="AO642" i="36"/>
  <c r="U650" i="36"/>
  <c r="AC652" i="36"/>
  <c r="AK658" i="36"/>
  <c r="Q662" i="36"/>
  <c r="AR610" i="36"/>
  <c r="X613" i="36"/>
  <c r="AF630" i="36"/>
  <c r="AN632" i="36"/>
  <c r="T640" i="36"/>
  <c r="AB642" i="36"/>
  <c r="AJ648" i="36"/>
  <c r="AR651" i="36"/>
  <c r="X658" i="36"/>
  <c r="AF661" i="36"/>
  <c r="AN663" i="36"/>
  <c r="Q611" i="36"/>
  <c r="Y613" i="36"/>
  <c r="AG630" i="36"/>
  <c r="AO632" i="36"/>
  <c r="U640" i="36"/>
  <c r="AC642" i="36"/>
  <c r="AK648" i="36"/>
  <c r="Q652" i="36"/>
  <c r="Y658" i="36"/>
  <c r="AG661" i="36"/>
  <c r="T611" i="36"/>
  <c r="AB613" i="36"/>
  <c r="AJ630" i="36"/>
  <c r="AR632" i="36"/>
  <c r="X640" i="36"/>
  <c r="AF642" i="36"/>
  <c r="AN648" i="36"/>
  <c r="T652" i="36"/>
  <c r="AB658" i="36"/>
  <c r="AJ661" i="36"/>
  <c r="AR663" i="36"/>
  <c r="U611" i="36"/>
  <c r="AC613" i="36"/>
  <c r="AK630" i="36"/>
  <c r="Q633" i="36"/>
  <c r="Y640" i="36"/>
  <c r="AG642" i="36"/>
  <c r="AO648" i="36"/>
  <c r="U652" i="36"/>
  <c r="AC658" i="36"/>
  <c r="AO661" i="36"/>
  <c r="Z608" i="36"/>
  <c r="AH611" i="36"/>
  <c r="AP613" i="36"/>
  <c r="V631" i="36"/>
  <c r="AD633" i="36"/>
  <c r="AL640" i="36"/>
  <c r="R643" i="36"/>
  <c r="Z650" i="36"/>
  <c r="AH652" i="36"/>
  <c r="AP658" i="36"/>
  <c r="V662" i="36"/>
  <c r="AE608" i="36"/>
  <c r="AM611" i="36"/>
  <c r="S628" i="36"/>
  <c r="AA631" i="36"/>
  <c r="AI633" i="36"/>
  <c r="AQ640" i="36"/>
  <c r="W643" i="36"/>
  <c r="AE650" i="36"/>
  <c r="AM652" i="36"/>
  <c r="S660" i="36"/>
  <c r="AA662" i="36"/>
  <c r="AH659" i="36"/>
  <c r="AM629" i="36"/>
  <c r="AG619" i="36"/>
  <c r="R623" i="36"/>
  <c r="AN620" i="36"/>
  <c r="AJ659" i="36"/>
  <c r="Z609" i="36"/>
  <c r="AK619" i="36"/>
  <c r="AH622" i="36"/>
  <c r="X619" i="36"/>
  <c r="AO609" i="36"/>
  <c r="AK629" i="36"/>
  <c r="U622" i="36"/>
  <c r="AM618" i="36"/>
  <c r="AJ621" i="36"/>
  <c r="AI649" i="36"/>
  <c r="AN649" i="36"/>
  <c r="AO622" i="36"/>
  <c r="AI620" i="36"/>
  <c r="U661" i="36"/>
  <c r="AO663" i="36"/>
  <c r="V611" i="36"/>
  <c r="AD613" i="36"/>
  <c r="AL630" i="36"/>
  <c r="R633" i="36"/>
  <c r="Z640" i="36"/>
  <c r="AH642" i="36"/>
  <c r="AP648" i="36"/>
  <c r="V652" i="36"/>
  <c r="AD658" i="36"/>
  <c r="AL661" i="36"/>
  <c r="S608" i="36"/>
  <c r="AA611" i="36"/>
  <c r="AI613" i="36"/>
  <c r="AQ630" i="36"/>
  <c r="W633" i="36"/>
  <c r="AE640" i="36"/>
  <c r="AM642" i="36"/>
  <c r="S650" i="36"/>
  <c r="AA652" i="36"/>
  <c r="AI658" i="36"/>
  <c r="AQ661" i="36"/>
  <c r="AN609" i="36"/>
  <c r="AR649" i="36"/>
  <c r="U639" i="36"/>
  <c r="Z621" i="36"/>
  <c r="T619" i="36"/>
  <c r="AL629" i="36"/>
  <c r="W629" i="36"/>
  <c r="Q618" i="36"/>
  <c r="AP620" i="36"/>
  <c r="AM623" i="36"/>
  <c r="AD649" i="36"/>
  <c r="Z659" i="36"/>
  <c r="AC620" i="36"/>
  <c r="Z623" i="36"/>
  <c r="AR619" i="36"/>
  <c r="Y609" i="36"/>
  <c r="AD629" i="36"/>
  <c r="U621" i="36"/>
  <c r="AQ618" i="36"/>
  <c r="AB622" i="36"/>
  <c r="AO662" i="36"/>
  <c r="V610" i="36"/>
  <c r="AD612" i="36"/>
  <c r="AL628" i="36"/>
  <c r="R632" i="36"/>
  <c r="Z638" i="36"/>
  <c r="AH641" i="36"/>
  <c r="AP643" i="36"/>
  <c r="V651" i="36"/>
  <c r="AD653" i="36"/>
  <c r="AL660" i="36"/>
  <c r="R663" i="36"/>
  <c r="AA610" i="36"/>
  <c r="AI612" i="36"/>
  <c r="AQ628" i="36"/>
  <c r="W632" i="36"/>
  <c r="AE638" i="36"/>
  <c r="AM641" i="36"/>
  <c r="S648" i="36"/>
  <c r="AA651" i="36"/>
  <c r="AI653" i="36"/>
  <c r="AQ660" i="36"/>
  <c r="W663" i="36"/>
  <c r="AJ609" i="36"/>
  <c r="AR609" i="36"/>
  <c r="Q623" i="36"/>
  <c r="AM620" i="36"/>
  <c r="AN659" i="36"/>
  <c r="AP649" i="36"/>
  <c r="AB609" i="36"/>
  <c r="U623" i="36"/>
  <c r="AJ610" i="36"/>
  <c r="AR612" i="36"/>
  <c r="X630" i="36"/>
  <c r="AF632" i="36"/>
  <c r="AN638" i="36"/>
  <c r="T642" i="36"/>
  <c r="AB648" i="36"/>
  <c r="AJ651" i="36"/>
  <c r="AR653" i="36"/>
  <c r="X661" i="36"/>
  <c r="AF663" i="36"/>
  <c r="AK610" i="36"/>
  <c r="Q613" i="36"/>
  <c r="Y630" i="36"/>
  <c r="AG632" i="36"/>
  <c r="AO638" i="36"/>
  <c r="U642" i="36"/>
  <c r="AC648" i="36"/>
  <c r="AK651" i="36"/>
  <c r="Q658" i="36"/>
  <c r="AJ608" i="36"/>
  <c r="AR611" i="36"/>
  <c r="X628" i="36"/>
  <c r="AF631" i="36"/>
  <c r="AN633" i="36"/>
  <c r="T641" i="36"/>
  <c r="AB643" i="36"/>
  <c r="AJ650" i="36"/>
  <c r="AR652" i="36"/>
  <c r="X660" i="36"/>
  <c r="AF662" i="36"/>
  <c r="AK608" i="36"/>
  <c r="Q612" i="36"/>
  <c r="Y628" i="36"/>
  <c r="AG631" i="36"/>
  <c r="AO633" i="36"/>
  <c r="U641" i="36"/>
  <c r="AC643" i="36"/>
  <c r="AK650" i="36"/>
  <c r="Q653" i="36"/>
  <c r="Y660" i="36"/>
  <c r="X608" i="36"/>
  <c r="AF611" i="36"/>
  <c r="AN613" i="36"/>
  <c r="T631" i="36"/>
  <c r="AB633" i="36"/>
  <c r="AJ640" i="36"/>
  <c r="AR642" i="36"/>
  <c r="X650" i="36"/>
  <c r="AF652" i="36"/>
  <c r="AN658" i="36"/>
  <c r="T662" i="36"/>
  <c r="Y608" i="36"/>
  <c r="AG611" i="36"/>
  <c r="AO613" i="36"/>
  <c r="U631" i="36"/>
  <c r="AC633" i="36"/>
  <c r="AK640" i="36"/>
  <c r="Q643" i="36"/>
  <c r="Y650" i="36"/>
  <c r="AG652" i="36"/>
  <c r="AO658" i="36"/>
  <c r="AB608" i="36"/>
  <c r="AJ611" i="36"/>
  <c r="AR613" i="36"/>
  <c r="X631" i="36"/>
  <c r="AF633" i="36"/>
  <c r="AN640" i="36"/>
  <c r="T643" i="36"/>
  <c r="AB650" i="36"/>
  <c r="AJ652" i="36"/>
  <c r="AR658" i="36"/>
  <c r="X662" i="36"/>
  <c r="AC608" i="36"/>
  <c r="AK611" i="36"/>
  <c r="Q628" i="36"/>
  <c r="Y631" i="36"/>
  <c r="AG633" i="36"/>
  <c r="AO640" i="36"/>
  <c r="U643" i="36"/>
  <c r="AC650" i="36"/>
  <c r="AK652" i="36"/>
  <c r="Q660" i="36"/>
  <c r="AG662" i="36"/>
  <c r="AP608" i="36"/>
  <c r="V612" i="36"/>
  <c r="AD628" i="36"/>
  <c r="AL631" i="36"/>
  <c r="R638" i="36"/>
  <c r="Z641" i="36"/>
  <c r="AH643" i="36"/>
  <c r="AP650" i="36"/>
  <c r="V653" i="36"/>
  <c r="AD660" i="36"/>
  <c r="AL662" i="36"/>
  <c r="S610" i="36"/>
  <c r="AA612" i="36"/>
  <c r="AI628" i="36"/>
  <c r="AQ631" i="36"/>
  <c r="W638" i="36"/>
  <c r="AE641" i="36"/>
  <c r="AM643" i="36"/>
  <c r="S651" i="36"/>
  <c r="AA653" i="36"/>
  <c r="AI660" i="36"/>
  <c r="AQ662" i="36"/>
  <c r="Q639" i="36"/>
  <c r="AG609" i="36"/>
  <c r="AO621" i="36"/>
  <c r="AI619" i="36"/>
  <c r="T623" i="36"/>
  <c r="AE639" i="36"/>
  <c r="AR659" i="36"/>
  <c r="Q622" i="36"/>
  <c r="AI618" i="36"/>
  <c r="AF621" i="36"/>
  <c r="AQ629" i="36"/>
  <c r="W639" i="36"/>
  <c r="V618" i="36"/>
  <c r="S621" i="36"/>
  <c r="AR623" i="36"/>
  <c r="AK659" i="36"/>
  <c r="R649" i="36"/>
  <c r="AD619" i="36"/>
  <c r="AQ622" i="36"/>
  <c r="U662" i="36"/>
  <c r="AD608" i="36"/>
  <c r="AL611" i="36"/>
  <c r="R628" i="36"/>
  <c r="Z631" i="36"/>
  <c r="AH633" i="36"/>
  <c r="AP640" i="36"/>
  <c r="V643" i="36"/>
  <c r="AD650" i="36"/>
  <c r="AL652" i="36"/>
  <c r="R660" i="36"/>
  <c r="Z662" i="36"/>
  <c r="AI608" i="36"/>
  <c r="AQ611" i="36"/>
  <c r="W628" i="36"/>
  <c r="AE631" i="36"/>
  <c r="AM633" i="36"/>
  <c r="S641" i="36"/>
  <c r="AA643" i="36"/>
  <c r="AI650" i="36"/>
  <c r="AQ652" i="36"/>
  <c r="W660" i="36"/>
  <c r="AE662" i="36"/>
  <c r="Z639" i="36"/>
  <c r="V649" i="36"/>
  <c r="U620" i="36"/>
  <c r="AH623" i="36"/>
  <c r="AB621" i="36"/>
  <c r="AB639" i="36"/>
  <c r="AG659" i="36"/>
  <c r="Y620" i="36"/>
  <c r="V623" i="36"/>
  <c r="AN619" i="36"/>
  <c r="T659" i="36"/>
  <c r="AB659" i="36"/>
  <c r="AK622" i="36"/>
  <c r="AA619" i="36"/>
  <c r="X622" i="36"/>
  <c r="AA629" i="36"/>
  <c r="AF629" i="36"/>
  <c r="AC623" i="36"/>
  <c r="W621" i="36"/>
  <c r="K10" i="36"/>
  <c r="AR194" i="36" s="1"/>
  <c r="AC663" i="36"/>
  <c r="AL610" i="36"/>
  <c r="R613" i="36"/>
  <c r="Z630" i="36"/>
  <c r="AH632" i="36"/>
  <c r="AP638" i="36"/>
  <c r="V642" i="36"/>
  <c r="AD648" i="36"/>
  <c r="AL651" i="36"/>
  <c r="R658" i="36"/>
  <c r="Z661" i="36"/>
  <c r="AH663" i="36"/>
  <c r="AQ610" i="36"/>
  <c r="W613" i="36"/>
  <c r="AE630" i="36"/>
  <c r="AM632" i="36"/>
  <c r="S640" i="36"/>
  <c r="AA642" i="36"/>
  <c r="AI648" i="36"/>
  <c r="AQ651" i="36"/>
  <c r="W658" i="36"/>
  <c r="AE661" i="36"/>
  <c r="AM663" i="36"/>
  <c r="V639" i="36"/>
  <c r="AD639" i="36"/>
  <c r="AH619" i="36"/>
  <c r="S623" i="36"/>
  <c r="AI639" i="36"/>
  <c r="AB649" i="36"/>
  <c r="AP629" i="36"/>
  <c r="V619" i="36"/>
  <c r="S622" i="36"/>
  <c r="X611" i="36"/>
  <c r="AF613" i="36"/>
  <c r="AN630" i="36"/>
  <c r="T633" i="36"/>
  <c r="AB640" i="36"/>
  <c r="AJ642" i="36"/>
  <c r="AR648" i="36"/>
  <c r="X652" i="36"/>
  <c r="AF658" i="36"/>
  <c r="AN661" i="36"/>
  <c r="Q608" i="36"/>
  <c r="Y611" i="36"/>
  <c r="AG613" i="36"/>
  <c r="AO630" i="36"/>
  <c r="U633" i="36"/>
  <c r="AC640" i="36"/>
  <c r="AK642" i="36"/>
  <c r="Q650" i="36"/>
  <c r="Y652" i="36"/>
  <c r="AG658" i="36"/>
  <c r="X610" i="36"/>
  <c r="AF612" i="36"/>
  <c r="AN628" i="36"/>
  <c r="T632" i="36"/>
  <c r="AB638" i="36"/>
  <c r="AJ641" i="36"/>
  <c r="AR643" i="36"/>
  <c r="X651" i="36"/>
  <c r="AF653" i="36"/>
  <c r="AN660" i="36"/>
  <c r="T663" i="36"/>
  <c r="Y610" i="36"/>
  <c r="AG612" i="36"/>
  <c r="AO628" i="36"/>
  <c r="U632" i="36"/>
  <c r="AC638" i="36"/>
  <c r="AK641" i="36"/>
  <c r="Q648" i="36"/>
  <c r="Y651" i="36"/>
  <c r="AG653" i="36"/>
  <c r="AO660" i="36"/>
  <c r="AN608" i="36"/>
  <c r="T612" i="36"/>
  <c r="AB628" i="36"/>
  <c r="AJ631" i="36"/>
  <c r="AR633" i="36"/>
  <c r="X641" i="36"/>
  <c r="AF643" i="36"/>
  <c r="AN650" i="36"/>
  <c r="T653" i="36"/>
  <c r="AB660" i="36"/>
  <c r="AJ662" i="36"/>
  <c r="AO608" i="36"/>
  <c r="U612" i="36"/>
  <c r="AC628" i="36"/>
  <c r="AK631" i="36"/>
  <c r="Q638" i="36"/>
  <c r="Y641" i="36"/>
  <c r="AG643" i="36"/>
  <c r="AO650" i="36"/>
  <c r="U653" i="36"/>
  <c r="AC660" i="36"/>
  <c r="AR608" i="36"/>
  <c r="X612" i="36"/>
  <c r="AF628" i="36"/>
  <c r="AN631" i="36"/>
  <c r="T638" i="36"/>
  <c r="AB641" i="36"/>
  <c r="AJ643" i="36"/>
  <c r="AR650" i="36"/>
  <c r="X653" i="36"/>
  <c r="AF660" i="36"/>
  <c r="AN662" i="36"/>
  <c r="Q610" i="36"/>
  <c r="Y612" i="36"/>
  <c r="AG628" i="36"/>
  <c r="AO631" i="36"/>
  <c r="U638" i="36"/>
  <c r="AC641" i="36"/>
  <c r="AK643" i="36"/>
  <c r="Q651" i="36"/>
  <c r="Y653" i="36"/>
  <c r="AG660" i="36"/>
  <c r="U663" i="36"/>
  <c r="AD610" i="36"/>
  <c r="AL612" i="36"/>
  <c r="R630" i="36"/>
  <c r="Z632" i="36"/>
  <c r="AH638" i="36"/>
  <c r="AP641" i="36"/>
  <c r="V648" i="36"/>
  <c r="AD651" i="36"/>
  <c r="AL653" i="36"/>
  <c r="R661" i="36"/>
  <c r="Z663" i="36"/>
  <c r="AI610" i="36"/>
  <c r="AQ612" i="36"/>
  <c r="W630" i="36"/>
  <c r="AE632" i="36"/>
  <c r="AM638" i="36"/>
  <c r="S642" i="36"/>
  <c r="AA648" i="36"/>
  <c r="AI651" i="36"/>
  <c r="AQ653" i="36"/>
  <c r="W661" i="36"/>
  <c r="AE663" i="36"/>
  <c r="AM609" i="36"/>
  <c r="S629" i="36"/>
  <c r="AD618" i="36"/>
  <c r="AQ621" i="36"/>
  <c r="X609" i="36"/>
  <c r="AG649" i="36"/>
  <c r="AE609" i="36"/>
  <c r="R618" i="36"/>
  <c r="AQ620" i="36"/>
  <c r="AN623" i="36"/>
  <c r="AK609" i="36"/>
  <c r="Q629" i="36"/>
  <c r="AD620" i="36"/>
  <c r="AA623" i="36"/>
  <c r="AE629" i="36"/>
  <c r="X639" i="36"/>
  <c r="Y618" i="36"/>
  <c r="AL621" i="36"/>
  <c r="AF619" i="36"/>
  <c r="AK662" i="36"/>
  <c r="R610" i="36"/>
  <c r="Z612" i="36"/>
  <c r="AH628" i="36"/>
  <c r="AP631" i="36"/>
  <c r="V638" i="36"/>
  <c r="AD641" i="36"/>
  <c r="AL643" i="36"/>
  <c r="R651" i="36"/>
  <c r="Z653" i="36"/>
  <c r="AH660" i="36"/>
  <c r="AP662" i="36"/>
  <c r="W610" i="36"/>
  <c r="AE612" i="36"/>
  <c r="AM628" i="36"/>
  <c r="S632" i="36"/>
  <c r="AA638" i="36"/>
  <c r="AI641" i="36"/>
  <c r="AQ643" i="36"/>
  <c r="W651" i="36"/>
  <c r="AE653" i="36"/>
  <c r="AM660" i="36"/>
  <c r="S663" i="36"/>
  <c r="AR639" i="36"/>
  <c r="X649" i="36"/>
  <c r="AC622" i="36"/>
  <c r="W620" i="36"/>
  <c r="AJ623" i="36"/>
  <c r="W609" i="36"/>
  <c r="AJ639" i="36"/>
  <c r="AG622" i="36"/>
  <c r="W619" i="36"/>
  <c r="T622" i="36"/>
  <c r="Z649" i="36"/>
  <c r="AH649" i="36"/>
  <c r="AL618" i="36"/>
  <c r="AI621" i="36"/>
  <c r="AJ649" i="36"/>
  <c r="AC639" i="36"/>
  <c r="AL609" i="36"/>
  <c r="R620" i="36"/>
  <c r="AE623" i="36"/>
  <c r="Y661" i="36"/>
  <c r="R608" i="36"/>
  <c r="Z611" i="36"/>
  <c r="AH613" i="36"/>
  <c r="AP630" i="36"/>
  <c r="V633" i="36"/>
  <c r="AD640" i="36"/>
  <c r="AL642" i="36"/>
  <c r="R650" i="36"/>
  <c r="Z652" i="36"/>
  <c r="AH658" i="36"/>
  <c r="AP661" i="36"/>
  <c r="W608" i="36"/>
  <c r="AE611" i="36"/>
  <c r="AM613" i="36"/>
  <c r="S631" i="36"/>
  <c r="AA633" i="36"/>
  <c r="AI640" i="36"/>
  <c r="AQ642" i="36"/>
  <c r="W650" i="36"/>
  <c r="AE652" i="36"/>
  <c r="AM658" i="36"/>
  <c r="S662" i="36"/>
  <c r="W649" i="36"/>
  <c r="AJ629" i="36"/>
  <c r="AC618" i="36"/>
  <c r="AP621" i="36"/>
  <c r="AJ619" i="36"/>
  <c r="AF608" i="36"/>
  <c r="AN611" i="36"/>
  <c r="T628" i="36"/>
  <c r="AB631" i="36"/>
  <c r="AJ633" i="36"/>
  <c r="AR640" i="36"/>
  <c r="X643" i="36"/>
  <c r="AF650" i="36"/>
  <c r="AN652" i="36"/>
  <c r="T660" i="36"/>
  <c r="AB662" i="36"/>
  <c r="AG608" i="36"/>
  <c r="AO611" i="36"/>
  <c r="U628" i="36"/>
  <c r="AC631" i="36"/>
  <c r="AK633" i="36"/>
  <c r="Q641" i="36"/>
  <c r="Y643" i="36"/>
  <c r="AG650" i="36"/>
  <c r="AO652" i="36"/>
  <c r="U660" i="36"/>
  <c r="AN610" i="36"/>
  <c r="T613" i="36"/>
  <c r="AB630" i="36"/>
  <c r="AJ632" i="36"/>
  <c r="AR638" i="36"/>
  <c r="X642" i="36"/>
  <c r="AF648" i="36"/>
  <c r="AN651" i="36"/>
  <c r="T658" i="36"/>
  <c r="AB661" i="36"/>
  <c r="AJ663" i="36"/>
  <c r="AO610" i="36"/>
  <c r="U613" i="36"/>
  <c r="AC630" i="36"/>
  <c r="AK632" i="36"/>
  <c r="Q640" i="36"/>
  <c r="Y642" i="36"/>
  <c r="AG648" i="36"/>
  <c r="AO651" i="36"/>
  <c r="U658" i="36"/>
  <c r="AC661" i="36"/>
  <c r="AB610" i="36"/>
  <c r="AJ612" i="36"/>
  <c r="AR628" i="36"/>
  <c r="X632" i="36"/>
  <c r="AF638" i="36"/>
  <c r="AN641" i="36"/>
  <c r="T648" i="36"/>
  <c r="AB651" i="36"/>
  <c r="AJ653" i="36"/>
  <c r="AR660" i="36"/>
  <c r="X663" i="36"/>
  <c r="AC610" i="36"/>
  <c r="AK612" i="36"/>
  <c r="Q630" i="36"/>
  <c r="Y632" i="36"/>
  <c r="AG638" i="36"/>
  <c r="AO641" i="36"/>
  <c r="U648" i="36"/>
  <c r="AC651" i="36"/>
  <c r="AK653" i="36"/>
  <c r="Q661" i="36"/>
  <c r="AF610" i="36"/>
  <c r="AN612" i="36"/>
  <c r="T630" i="36"/>
  <c r="AB632" i="36"/>
  <c r="AJ638" i="36"/>
  <c r="AR641" i="36"/>
  <c r="X648" i="36"/>
  <c r="AF651" i="36"/>
  <c r="AN653" i="36"/>
  <c r="T661" i="36"/>
  <c r="AB663" i="36"/>
  <c r="AG610" i="36"/>
  <c r="AO612" i="36"/>
  <c r="U630" i="36"/>
  <c r="AC632" i="36"/>
  <c r="AK638" i="36"/>
  <c r="Q642" i="36"/>
  <c r="Y648" i="36"/>
  <c r="AG651" i="36"/>
  <c r="AO653" i="36"/>
  <c r="AK660" i="36"/>
  <c r="AK663" i="36"/>
  <c r="R611" i="36"/>
  <c r="Z613" i="36"/>
  <c r="AH630" i="36"/>
  <c r="AP632" i="36"/>
  <c r="V640" i="36"/>
  <c r="AD642" i="36"/>
  <c r="AL648" i="36"/>
  <c r="R652" i="36"/>
  <c r="Z658" i="36"/>
  <c r="AH661" i="36"/>
  <c r="AP663" i="36"/>
  <c r="W611" i="36"/>
  <c r="AE613" i="36"/>
  <c r="AM630" i="36"/>
  <c r="S633" i="36"/>
  <c r="AA640" i="36"/>
  <c r="AI642" i="36"/>
  <c r="AQ648" i="36"/>
  <c r="W652" i="36"/>
  <c r="AE658" i="36"/>
  <c r="AM661" i="36"/>
  <c r="T649" i="36"/>
  <c r="AO629" i="36"/>
  <c r="AC659" i="36"/>
  <c r="AL620" i="36"/>
  <c r="AF618" i="36"/>
  <c r="R659" i="36"/>
  <c r="AE649" i="36"/>
  <c r="AG629" i="36"/>
  <c r="Z620" i="36"/>
  <c r="W623" i="36"/>
  <c r="S639" i="36"/>
  <c r="AI609" i="36"/>
  <c r="AO619" i="36"/>
  <c r="AL622" i="36"/>
  <c r="AB619" i="36"/>
  <c r="AG639" i="36"/>
  <c r="AL649" i="36"/>
  <c r="AG620" i="36"/>
  <c r="AA618" i="36"/>
  <c r="AN621" i="36"/>
  <c r="Y663" i="36"/>
  <c r="AH610" i="36"/>
  <c r="AP612" i="36"/>
  <c r="V630" i="36"/>
  <c r="AD632" i="36"/>
  <c r="AL638" i="36"/>
  <c r="R642" i="36"/>
  <c r="Z648" i="36"/>
  <c r="AH651" i="36"/>
  <c r="AP653" i="36"/>
  <c r="V661" i="36"/>
  <c r="AD663" i="36"/>
  <c r="AM610" i="36"/>
  <c r="S613" i="36"/>
  <c r="AA630" i="36"/>
  <c r="AI632" i="36"/>
  <c r="AQ638" i="36"/>
  <c r="W642" i="36"/>
  <c r="AE648" i="36"/>
  <c r="AM651" i="36"/>
  <c r="S658" i="36"/>
  <c r="AA661" i="36"/>
  <c r="AI663" i="36"/>
  <c r="AD659" i="36"/>
  <c r="AL659" i="36"/>
  <c r="R619" i="36"/>
  <c r="AE622" i="36"/>
  <c r="AQ659" i="36"/>
  <c r="Y629" i="36"/>
  <c r="V659" i="36"/>
  <c r="AH618" i="36"/>
  <c r="AE621" i="36"/>
  <c r="X659" i="36"/>
  <c r="AN639" i="36"/>
  <c r="U618" i="36"/>
  <c r="R621" i="36"/>
  <c r="AQ623" i="36"/>
  <c r="AP639" i="36"/>
  <c r="AI659" i="36"/>
  <c r="AO618" i="36"/>
  <c r="Z622" i="36"/>
  <c r="T620" i="36"/>
  <c r="Y662" i="36"/>
  <c r="AH608" i="36"/>
  <c r="AP611" i="36"/>
  <c r="V628" i="36"/>
  <c r="AL633" i="36"/>
  <c r="AP652" i="36"/>
  <c r="S612" i="36"/>
  <c r="W641" i="36"/>
  <c r="AA660" i="36"/>
  <c r="AK620" i="36"/>
  <c r="T609" i="36"/>
  <c r="AO620" i="36"/>
  <c r="T618" i="36"/>
  <c r="V629" i="36"/>
  <c r="R639" i="36"/>
  <c r="Q621" i="36"/>
  <c r="AP623" i="36"/>
  <c r="AF620" i="36"/>
  <c r="AF649" i="36"/>
  <c r="AC649" i="36"/>
  <c r="AK621" i="36"/>
  <c r="AE619" i="36"/>
  <c r="AR622" i="36"/>
  <c r="AG663" i="36"/>
  <c r="AP610" i="36"/>
  <c r="V613" i="36"/>
  <c r="AD630" i="36"/>
  <c r="AL632" i="36"/>
  <c r="R640" i="36"/>
  <c r="Z642" i="36"/>
  <c r="AH648" i="36"/>
  <c r="AP651" i="36"/>
  <c r="V658" i="36"/>
  <c r="AD661" i="36"/>
  <c r="AL663" i="36"/>
  <c r="S611" i="36"/>
  <c r="AA613" i="36"/>
  <c r="AI630" i="36"/>
  <c r="AQ632" i="36"/>
  <c r="W640" i="36"/>
  <c r="AE642" i="36"/>
  <c r="AM648" i="36"/>
  <c r="S652" i="36"/>
  <c r="AA658" i="36"/>
  <c r="AI661" i="36"/>
  <c r="AQ663" i="36"/>
  <c r="U659" i="36"/>
  <c r="V609" i="36"/>
  <c r="V620" i="36"/>
  <c r="AI623" i="36"/>
  <c r="AA609" i="36"/>
  <c r="T629" i="36"/>
  <c r="AO649" i="36"/>
  <c r="AL619" i="36"/>
  <c r="AI622" i="36"/>
  <c r="AA659" i="36"/>
  <c r="AQ639" i="36"/>
  <c r="Y619" i="36"/>
  <c r="V622" i="36"/>
  <c r="AN618" i="36"/>
  <c r="AO659" i="36"/>
  <c r="S609" i="36"/>
  <c r="Q620" i="36"/>
  <c r="AD623" i="36"/>
  <c r="X621" i="36"/>
  <c r="R641" i="36"/>
  <c r="V660" i="36"/>
  <c r="AA628" i="36"/>
  <c r="AE643" i="36"/>
  <c r="AI662" i="36"/>
  <c r="AE618" i="36"/>
  <c r="AP659" i="36"/>
  <c r="AD621" i="36"/>
  <c r="AB620" i="36"/>
  <c r="AN629" i="36"/>
  <c r="T639" i="36"/>
  <c r="Y623" i="36"/>
  <c r="AQ619" i="36"/>
  <c r="AN622" i="36"/>
  <c r="AL639" i="36"/>
  <c r="AQ649" i="36"/>
  <c r="Z618" i="36"/>
  <c r="AM621" i="36"/>
  <c r="AK661" i="36"/>
  <c r="V608" i="36"/>
  <c r="AD611" i="36"/>
  <c r="AL613" i="36"/>
  <c r="R631" i="36"/>
  <c r="Z633" i="36"/>
  <c r="AH640" i="36"/>
  <c r="AP642" i="36"/>
  <c r="V650" i="36"/>
  <c r="AD652" i="36"/>
  <c r="AL658" i="36"/>
  <c r="R662" i="36"/>
  <c r="AA608" i="36"/>
  <c r="AI611" i="36"/>
  <c r="AQ613" i="36"/>
  <c r="W631" i="36"/>
  <c r="AE633" i="36"/>
  <c r="AM640" i="36"/>
  <c r="S643" i="36"/>
  <c r="AA650" i="36"/>
  <c r="AI652" i="36"/>
  <c r="AQ658" i="36"/>
  <c r="W662" i="36"/>
  <c r="AQ609" i="36"/>
  <c r="S659" i="36"/>
  <c r="Q619" i="36"/>
  <c r="AD622" i="36"/>
  <c r="X620" i="36"/>
  <c r="AC629" i="36"/>
  <c r="AH639" i="36"/>
  <c r="U619" i="36"/>
  <c r="R622" i="36"/>
  <c r="AJ618" i="36"/>
  <c r="U649" i="36"/>
  <c r="Q659" i="36"/>
  <c r="AG621" i="36"/>
  <c r="W618" i="36"/>
  <c r="T621" i="36"/>
  <c r="X629" i="36"/>
  <c r="U629" i="36"/>
  <c r="Y622" i="36"/>
  <c r="S620" i="36"/>
  <c r="AF623" i="36"/>
  <c r="Z643" i="36"/>
  <c r="AD662" i="36"/>
  <c r="AI631" i="36"/>
  <c r="AM650" i="36"/>
  <c r="R609" i="36"/>
  <c r="AR621" i="36"/>
  <c r="Y639" i="36"/>
  <c r="AL623" i="36"/>
  <c r="AJ622" i="36"/>
  <c r="R629" i="36"/>
  <c r="Z629" i="36"/>
  <c r="Z619" i="36"/>
  <c r="W622" i="36"/>
  <c r="AB629" i="36"/>
  <c r="U609" i="36"/>
  <c r="AK639" i="36"/>
  <c r="AH620" i="36"/>
  <c r="AB618" i="36"/>
  <c r="AC662" i="36"/>
  <c r="AL608" i="36"/>
  <c r="R612" i="36"/>
  <c r="Z628" i="36"/>
  <c r="AH631" i="36"/>
  <c r="AP633" i="36"/>
  <c r="V641" i="36"/>
  <c r="AD643" i="36"/>
  <c r="AL650" i="36"/>
  <c r="R653" i="36"/>
  <c r="Z660" i="36"/>
  <c r="AH662" i="36"/>
  <c r="AQ608" i="36"/>
  <c r="W612" i="36"/>
  <c r="AE628" i="36"/>
  <c r="AM631" i="36"/>
  <c r="S638" i="36"/>
  <c r="AA641" i="36"/>
  <c r="AI643" i="36"/>
  <c r="AQ650" i="36"/>
  <c r="W653" i="36"/>
  <c r="AE660" i="36"/>
  <c r="AM662" i="36"/>
  <c r="Y659" i="36"/>
  <c r="AO639" i="36"/>
  <c r="Y621" i="36"/>
  <c r="S619" i="36"/>
  <c r="AF622" i="36"/>
  <c r="AM659" i="36"/>
  <c r="Q609" i="36"/>
  <c r="AC621" i="36"/>
  <c r="S618" i="36"/>
  <c r="AR620" i="36"/>
  <c r="W659" i="36"/>
  <c r="AE659" i="36"/>
  <c r="AO623" i="36"/>
  <c r="AE620" i="36"/>
  <c r="AB623" i="36"/>
  <c r="AD609" i="36"/>
  <c r="AI629" i="36"/>
  <c r="AP618" i="36"/>
  <c r="AA622" i="36"/>
  <c r="AD631" i="36"/>
  <c r="AH650" i="36"/>
  <c r="AM608" i="36"/>
  <c r="AQ633" i="36"/>
  <c r="S653" i="36"/>
  <c r="AP609" i="36"/>
  <c r="AK649" i="36"/>
  <c r="AG618" i="36"/>
  <c r="AM619" i="36"/>
  <c r="AR629" i="36"/>
  <c r="AF609" i="36"/>
  <c r="AK618" i="36"/>
  <c r="AH621" i="36"/>
  <c r="X618" i="36"/>
  <c r="AH609" i="36"/>
  <c r="AA639" i="36"/>
  <c r="AC619" i="36"/>
  <c r="AP622" i="36"/>
  <c r="AJ620" i="36"/>
  <c r="Q663" i="36"/>
  <c r="Z610" i="36"/>
  <c r="AH612" i="36"/>
  <c r="AP628" i="36"/>
  <c r="V632" i="36"/>
  <c r="AD638" i="36"/>
  <c r="AL641" i="36"/>
  <c r="R648" i="36"/>
  <c r="Z651" i="36"/>
  <c r="AH653" i="36"/>
  <c r="AP660" i="36"/>
  <c r="V663" i="36"/>
  <c r="AE610" i="36"/>
  <c r="AM612" i="36"/>
  <c r="S630" i="36"/>
  <c r="AA632" i="36"/>
  <c r="AI638" i="36"/>
  <c r="AQ641" i="36"/>
  <c r="W648" i="36"/>
  <c r="AE651" i="36"/>
  <c r="AM653" i="36"/>
  <c r="S661" i="36"/>
  <c r="AA663" i="36"/>
  <c r="S649" i="36"/>
  <c r="AA649" i="36"/>
  <c r="AG623" i="36"/>
  <c r="AA621" i="36"/>
  <c r="AF639" i="36"/>
  <c r="AH629" i="36"/>
  <c r="AM639" i="36"/>
  <c r="AK623" i="36"/>
  <c r="AA620" i="36"/>
  <c r="X623" i="36"/>
  <c r="Q649" i="36"/>
  <c r="Y649" i="36"/>
  <c r="AP619" i="36"/>
  <c r="AM622" i="36"/>
  <c r="AM649" i="36"/>
  <c r="AF659" i="36"/>
  <c r="AC609" i="36"/>
  <c r="V621" i="36"/>
  <c r="AR618" i="36"/>
  <c r="AN668" i="36"/>
  <c r="T672" i="36"/>
  <c r="AC670" i="36"/>
  <c r="AK672" i="36"/>
  <c r="Z668" i="36"/>
  <c r="AH671" i="36"/>
  <c r="AP673" i="36"/>
  <c r="W670" i="36"/>
  <c r="AE672" i="36"/>
  <c r="AH669" i="36"/>
  <c r="AF670" i="36"/>
  <c r="AN672" i="36"/>
  <c r="AC668" i="36"/>
  <c r="AK671" i="36"/>
  <c r="AH670" i="36"/>
  <c r="AP672" i="36"/>
  <c r="W668" i="36"/>
  <c r="AE671" i="36"/>
  <c r="AM673" i="36"/>
  <c r="AA669" i="36"/>
  <c r="U669" i="36"/>
  <c r="X671" i="36"/>
  <c r="AF673" i="36"/>
  <c r="AG668" i="36"/>
  <c r="AO671" i="36"/>
  <c r="V670" i="36"/>
  <c r="AD672" i="36"/>
  <c r="S671" i="36"/>
  <c r="AA673" i="36"/>
  <c r="AE669" i="36"/>
  <c r="V669" i="36"/>
  <c r="AN670" i="36"/>
  <c r="T673" i="36"/>
  <c r="U668" i="36"/>
  <c r="AC671" i="36"/>
  <c r="AK673" i="36"/>
  <c r="AL668" i="36"/>
  <c r="R672" i="36"/>
  <c r="AI670" i="36"/>
  <c r="AQ672" i="36"/>
  <c r="AK669" i="36"/>
  <c r="AL669" i="36"/>
  <c r="AQ669" i="36"/>
  <c r="AR644" i="36"/>
  <c r="AP654" i="36"/>
  <c r="X614" i="36"/>
  <c r="AR670" i="36"/>
  <c r="Y668" i="36"/>
  <c r="AO673" i="36"/>
  <c r="S668" i="36"/>
  <c r="AA671" i="36"/>
  <c r="AB668" i="36"/>
  <c r="AR673" i="36"/>
  <c r="AO672" i="36"/>
  <c r="AL671" i="36"/>
  <c r="AA670" i="36"/>
  <c r="AO669" i="36"/>
  <c r="AJ674" i="36"/>
  <c r="R668" i="36"/>
  <c r="W672" i="36"/>
  <c r="AJ668" i="36"/>
  <c r="Y670" i="36"/>
  <c r="AP670" i="36"/>
  <c r="AE668" i="36"/>
  <c r="AM669" i="36"/>
  <c r="AG624" i="36"/>
  <c r="Z614" i="36"/>
  <c r="AB670" i="36"/>
  <c r="AJ672" i="36"/>
  <c r="Q671" i="36"/>
  <c r="Y673" i="36"/>
  <c r="AP668" i="36"/>
  <c r="V672" i="36"/>
  <c r="AM670" i="36"/>
  <c r="S673" i="36"/>
  <c r="AD669" i="36"/>
  <c r="AC669" i="36"/>
  <c r="T671" i="36"/>
  <c r="AB673" i="36"/>
  <c r="Q670" i="36"/>
  <c r="Y672" i="36"/>
  <c r="V671" i="36"/>
  <c r="AD673" i="36"/>
  <c r="AM668" i="36"/>
  <c r="S672" i="36"/>
  <c r="AG669" i="36"/>
  <c r="AF668" i="36"/>
  <c r="AN671" i="36"/>
  <c r="U670" i="36"/>
  <c r="AC672" i="36"/>
  <c r="AL670" i="36"/>
  <c r="R673" i="36"/>
  <c r="AA668" i="36"/>
  <c r="AI671" i="36"/>
  <c r="AQ673" i="36"/>
  <c r="Q669" i="36"/>
  <c r="T668" i="36"/>
  <c r="AB671" i="36"/>
  <c r="AJ673" i="36"/>
  <c r="AK668" i="36"/>
  <c r="Q672" i="36"/>
  <c r="Z670" i="36"/>
  <c r="AH672" i="36"/>
  <c r="W671" i="36"/>
  <c r="AE673" i="36"/>
  <c r="AJ669" i="36"/>
  <c r="T669" i="36"/>
  <c r="R669" i="36"/>
  <c r="Z634" i="36"/>
  <c r="AI624" i="36"/>
  <c r="AP614" i="36"/>
  <c r="X673" i="36"/>
  <c r="AG671" i="36"/>
  <c r="AD670" i="36"/>
  <c r="AL672" i="36"/>
  <c r="AI673" i="36"/>
  <c r="AF669" i="36"/>
  <c r="AG670" i="36"/>
  <c r="AD668" i="36"/>
  <c r="AI672" i="36"/>
  <c r="T670" i="36"/>
  <c r="AK670" i="36"/>
  <c r="Z671" i="36"/>
  <c r="AQ668" i="36"/>
  <c r="AP669" i="36"/>
  <c r="X674" i="36"/>
  <c r="AM671" i="36"/>
  <c r="W669" i="36"/>
  <c r="AA614" i="36"/>
  <c r="X668" i="36"/>
  <c r="AF671" i="36"/>
  <c r="AN673" i="36"/>
  <c r="AO668" i="36"/>
  <c r="U672" i="36"/>
  <c r="R671" i="36"/>
  <c r="Z673" i="36"/>
  <c r="AI668" i="36"/>
  <c r="AQ671" i="36"/>
  <c r="AI669" i="36"/>
  <c r="AR668" i="36"/>
  <c r="X672" i="36"/>
  <c r="U671" i="36"/>
  <c r="AC673" i="36"/>
  <c r="R670" i="36"/>
  <c r="Z672" i="36"/>
  <c r="AQ670" i="36"/>
  <c r="W673" i="36"/>
  <c r="X669" i="36"/>
  <c r="Y669" i="36"/>
  <c r="AJ670" i="36"/>
  <c r="AR672" i="36"/>
  <c r="Q668" i="36"/>
  <c r="Y671" i="36"/>
  <c r="AG673" i="36"/>
  <c r="AH668" i="36"/>
  <c r="AP671" i="36"/>
  <c r="AE670" i="36"/>
  <c r="AM672" i="36"/>
  <c r="AB669" i="36"/>
  <c r="AR669" i="36"/>
  <c r="X670" i="36"/>
  <c r="AF672" i="36"/>
  <c r="AO670" i="36"/>
  <c r="U673" i="36"/>
  <c r="V668" i="36"/>
  <c r="AD671" i="36"/>
  <c r="AL673" i="36"/>
  <c r="S670" i="36"/>
  <c r="AA672" i="36"/>
  <c r="S669" i="36"/>
  <c r="AN669" i="36"/>
  <c r="AL664" i="36"/>
  <c r="AB654" i="36"/>
  <c r="Z664" i="36"/>
  <c r="AJ671" i="36"/>
  <c r="AB672" i="36"/>
  <c r="Q673" i="36"/>
  <c r="AH673" i="36"/>
  <c r="AR671" i="36"/>
  <c r="AG672" i="36"/>
  <c r="V673" i="36"/>
  <c r="Z669" i="36"/>
  <c r="T681" i="36"/>
  <c r="AB683" i="36"/>
  <c r="AG680" i="36"/>
  <c r="AO682" i="36"/>
  <c r="AH680" i="36"/>
  <c r="AP682" i="36"/>
  <c r="AM678" i="36"/>
  <c r="S682" i="36"/>
  <c r="Y679" i="36"/>
  <c r="AG679" i="36"/>
  <c r="AF678" i="36"/>
  <c r="AN681" i="36"/>
  <c r="U680" i="36"/>
  <c r="AC682" i="36"/>
  <c r="AH678" i="36"/>
  <c r="AP681" i="36"/>
  <c r="AA678" i="36"/>
  <c r="AI681" i="36"/>
  <c r="AQ683" i="36"/>
  <c r="AP679" i="36"/>
  <c r="U679" i="36"/>
  <c r="AB678" i="36"/>
  <c r="AJ681" i="36"/>
  <c r="AR683" i="36"/>
  <c r="U681" i="36"/>
  <c r="AC683" i="36"/>
  <c r="V681" i="36"/>
  <c r="AD683" i="36"/>
  <c r="AA680" i="36"/>
  <c r="AI682" i="36"/>
  <c r="AL679" i="36"/>
  <c r="AB679" i="36"/>
  <c r="T680" i="36"/>
  <c r="AB682" i="36"/>
  <c r="AK680" i="36"/>
  <c r="Q683" i="36"/>
  <c r="V680" i="36"/>
  <c r="AD682" i="36"/>
  <c r="AQ678" i="36"/>
  <c r="W682" i="36"/>
  <c r="Q679" i="36"/>
  <c r="T678" i="36"/>
  <c r="AB681" i="36"/>
  <c r="AJ683" i="36"/>
  <c r="U678" i="36"/>
  <c r="AC681" i="36"/>
  <c r="AR678" i="36"/>
  <c r="X682" i="36"/>
  <c r="AC678" i="36"/>
  <c r="AK681" i="36"/>
  <c r="AD678" i="36"/>
  <c r="AL681" i="36"/>
  <c r="AQ680" i="36"/>
  <c r="W683" i="36"/>
  <c r="X679" i="36"/>
  <c r="AE679" i="36"/>
  <c r="AJ680" i="36"/>
  <c r="AR682" i="36"/>
  <c r="Q678" i="36"/>
  <c r="Y681" i="36"/>
  <c r="AG683" i="36"/>
  <c r="AL680" i="36"/>
  <c r="R683" i="36"/>
  <c r="AE680" i="36"/>
  <c r="AM682" i="36"/>
  <c r="AO679" i="36"/>
  <c r="AJ678" i="36"/>
  <c r="AR681" i="36"/>
  <c r="AK678" i="36"/>
  <c r="Q682" i="36"/>
  <c r="AF680" i="36"/>
  <c r="AN682" i="36"/>
  <c r="Q680" i="36"/>
  <c r="Y682" i="36"/>
  <c r="AG684" i="36"/>
  <c r="R680" i="36"/>
  <c r="Z682" i="36"/>
  <c r="W678" i="36"/>
  <c r="AE681" i="36"/>
  <c r="AM683" i="36"/>
  <c r="AA679" i="36"/>
  <c r="AK679" i="36"/>
  <c r="X681" i="36"/>
  <c r="AF683" i="36"/>
  <c r="AG678" i="36"/>
  <c r="AO681" i="36"/>
  <c r="R678" i="36"/>
  <c r="Z681" i="36"/>
  <c r="AH683" i="36"/>
  <c r="S681" i="36"/>
  <c r="AA683" i="36"/>
  <c r="AC679" i="36"/>
  <c r="X680" i="36"/>
  <c r="AF682" i="36"/>
  <c r="Y680" i="36"/>
  <c r="AG682" i="36"/>
  <c r="V678" i="36"/>
  <c r="AD681" i="36"/>
  <c r="AL683" i="36"/>
  <c r="T683" i="36"/>
  <c r="AK683" i="36"/>
  <c r="R682" i="36"/>
  <c r="AP684" i="36"/>
  <c r="AI680" i="36"/>
  <c r="AQ682" i="36"/>
  <c r="AM679" i="36"/>
  <c r="AN678" i="36"/>
  <c r="T682" i="36"/>
  <c r="Y678" i="36"/>
  <c r="AG681" i="36"/>
  <c r="AO683" i="36"/>
  <c r="R681" i="36"/>
  <c r="Z683" i="36"/>
  <c r="W680" i="36"/>
  <c r="AE682" i="36"/>
  <c r="Z679" i="36"/>
  <c r="AI679" i="36"/>
  <c r="R679" i="36"/>
  <c r="T690" i="36"/>
  <c r="AB692" i="36"/>
  <c r="AK690" i="36"/>
  <c r="Q693" i="36"/>
  <c r="AH688" i="36"/>
  <c r="AP691" i="36"/>
  <c r="S691" i="36"/>
  <c r="AA693" i="36"/>
  <c r="AI689" i="36"/>
  <c r="T688" i="36"/>
  <c r="AB691" i="36"/>
  <c r="AJ693" i="36"/>
  <c r="Y690" i="36"/>
  <c r="AG692" i="36"/>
  <c r="V688" i="36"/>
  <c r="AD691" i="36"/>
  <c r="AL693" i="36"/>
  <c r="AI690" i="36"/>
  <c r="AQ692" i="36"/>
  <c r="AJ689" i="36"/>
  <c r="Y689" i="36"/>
  <c r="AR690" i="36"/>
  <c r="X693" i="36"/>
  <c r="AO688" i="36"/>
  <c r="U692" i="36"/>
  <c r="R691" i="36"/>
  <c r="Z693" i="36"/>
  <c r="AI688" i="36"/>
  <c r="AQ691" i="36"/>
  <c r="S689" i="36"/>
  <c r="AA689" i="36"/>
  <c r="Q689" i="36"/>
  <c r="AF690" i="36"/>
  <c r="AN692" i="36"/>
  <c r="AC688" i="36"/>
  <c r="AK691" i="36"/>
  <c r="AH690" i="36"/>
  <c r="AP692" i="36"/>
  <c r="W688" i="36"/>
  <c r="AE691" i="36"/>
  <c r="AM693" i="36"/>
  <c r="AQ689" i="36"/>
  <c r="AL678" i="36"/>
  <c r="AH682" i="36"/>
  <c r="W681" i="36"/>
  <c r="AE683" i="36"/>
  <c r="S679" i="36"/>
  <c r="AB680" i="36"/>
  <c r="AJ682" i="36"/>
  <c r="AO678" i="36"/>
  <c r="U682" i="36"/>
  <c r="Z678" i="36"/>
  <c r="AH681" i="36"/>
  <c r="AP683" i="36"/>
  <c r="AM680" i="36"/>
  <c r="S683" i="36"/>
  <c r="V679" i="36"/>
  <c r="AH679" i="36"/>
  <c r="T679" i="36"/>
  <c r="AJ690" i="36"/>
  <c r="AR692" i="36"/>
  <c r="Q688" i="36"/>
  <c r="Y691" i="36"/>
  <c r="AG693" i="36"/>
  <c r="V690" i="36"/>
  <c r="AD692" i="36"/>
  <c r="AA688" i="36"/>
  <c r="AI691" i="36"/>
  <c r="AQ693" i="36"/>
  <c r="AC689" i="36"/>
  <c r="AJ688" i="36"/>
  <c r="AR691" i="36"/>
  <c r="AO690" i="36"/>
  <c r="U693" i="36"/>
  <c r="AL688" i="36"/>
  <c r="R692" i="36"/>
  <c r="W691" i="36"/>
  <c r="AE693" i="36"/>
  <c r="AM689" i="36"/>
  <c r="X688" i="36"/>
  <c r="AF691" i="36"/>
  <c r="AN693" i="36"/>
  <c r="AC690" i="36"/>
  <c r="AK692" i="36"/>
  <c r="Z688" i="36"/>
  <c r="AH691" i="36"/>
  <c r="AP693" i="36"/>
  <c r="W690" i="36"/>
  <c r="AE692" i="36"/>
  <c r="AO689" i="36"/>
  <c r="AR689" i="36"/>
  <c r="AB689" i="36"/>
  <c r="AH689" i="36"/>
  <c r="T691" i="36"/>
  <c r="AB693" i="36"/>
  <c r="Q690" i="36"/>
  <c r="Y692" i="36"/>
  <c r="V691" i="36"/>
  <c r="AD693" i="36"/>
  <c r="AM688" i="36"/>
  <c r="S692" i="36"/>
  <c r="R689" i="36"/>
  <c r="AO680" i="36"/>
  <c r="Z680" i="36"/>
  <c r="V683" i="36"/>
  <c r="AE678" i="36"/>
  <c r="AM681" i="36"/>
  <c r="AQ679" i="36"/>
  <c r="AR680" i="36"/>
  <c r="X683" i="36"/>
  <c r="AC680" i="36"/>
  <c r="AK682" i="36"/>
  <c r="AP678" i="36"/>
  <c r="V682" i="36"/>
  <c r="S678" i="36"/>
  <c r="AA681" i="36"/>
  <c r="AI683" i="36"/>
  <c r="AD679" i="36"/>
  <c r="AJ679" i="36"/>
  <c r="W679" i="36"/>
  <c r="X691" i="36"/>
  <c r="AF693" i="36"/>
  <c r="AG688" i="36"/>
  <c r="AO691" i="36"/>
  <c r="AL690" i="36"/>
  <c r="R693" i="36"/>
  <c r="AQ688" i="36"/>
  <c r="W692" i="36"/>
  <c r="U689" i="36"/>
  <c r="X690" i="36"/>
  <c r="AF692" i="36"/>
  <c r="U688" i="36"/>
  <c r="AC691" i="36"/>
  <c r="AK693" i="36"/>
  <c r="Z690" i="36"/>
  <c r="AH692" i="36"/>
  <c r="AE688" i="36"/>
  <c r="AM691" i="36"/>
  <c r="AG689" i="36"/>
  <c r="AN688" i="36"/>
  <c r="T692" i="36"/>
  <c r="Q691" i="36"/>
  <c r="Y693" i="36"/>
  <c r="AP688" i="36"/>
  <c r="V692" i="36"/>
  <c r="AM690" i="36"/>
  <c r="S693" i="36"/>
  <c r="T689" i="36"/>
  <c r="V689" i="36"/>
  <c r="AE689" i="36"/>
  <c r="AB688" i="36"/>
  <c r="AJ691" i="36"/>
  <c r="AR693" i="36"/>
  <c r="AG690" i="36"/>
  <c r="AO692" i="36"/>
  <c r="AD688" i="36"/>
  <c r="AL691" i="36"/>
  <c r="AA690" i="36"/>
  <c r="AI692" i="36"/>
  <c r="AL689" i="36"/>
  <c r="AP689" i="36"/>
  <c r="AN680" i="36"/>
  <c r="U683" i="36"/>
  <c r="AP680" i="36"/>
  <c r="S680" i="36"/>
  <c r="AA682" i="36"/>
  <c r="AR679" i="36"/>
  <c r="X678" i="36"/>
  <c r="AF681" i="36"/>
  <c r="AN683" i="36"/>
  <c r="Q681" i="36"/>
  <c r="Y683" i="36"/>
  <c r="AD680" i="36"/>
  <c r="AL682" i="36"/>
  <c r="AI678" i="36"/>
  <c r="AQ681" i="36"/>
  <c r="AF679" i="36"/>
  <c r="AN679" i="36"/>
  <c r="AF688" i="36"/>
  <c r="AN691" i="36"/>
  <c r="U690" i="36"/>
  <c r="AC692" i="36"/>
  <c r="R688" i="36"/>
  <c r="Z691" i="36"/>
  <c r="AH693" i="36"/>
  <c r="AE690" i="36"/>
  <c r="AM692" i="36"/>
  <c r="AF689" i="36"/>
  <c r="AK689" i="36"/>
  <c r="AN690" i="36"/>
  <c r="T693" i="36"/>
  <c r="AK688" i="36"/>
  <c r="Q692" i="36"/>
  <c r="AP690" i="36"/>
  <c r="V693" i="36"/>
  <c r="S690" i="36"/>
  <c r="AA692" i="36"/>
  <c r="AD689" i="36"/>
  <c r="AB690" i="36"/>
  <c r="AJ692" i="36"/>
  <c r="Y688" i="36"/>
  <c r="AG691" i="36"/>
  <c r="AO693" i="36"/>
  <c r="AD690" i="36"/>
  <c r="AL692" i="36"/>
  <c r="S688" i="36"/>
  <c r="AA691" i="36"/>
  <c r="AI693" i="36"/>
  <c r="W689" i="36"/>
  <c r="X689" i="36"/>
  <c r="Z689" i="36"/>
  <c r="AR688" i="36"/>
  <c r="X692" i="36"/>
  <c r="U691" i="36"/>
  <c r="AC693" i="36"/>
  <c r="R690" i="36"/>
  <c r="Z692" i="36"/>
  <c r="AQ690" i="36"/>
  <c r="W693" i="36"/>
  <c r="AN689" i="36"/>
  <c r="AS352" i="36"/>
  <c r="AT352" i="36" s="1"/>
  <c r="AS222" i="36"/>
  <c r="AT222" i="36" s="1"/>
  <c r="AS372" i="36"/>
  <c r="AT372" i="36" s="1"/>
  <c r="AS272" i="36"/>
  <c r="AT272" i="36" s="1"/>
  <c r="AS511" i="36"/>
  <c r="AT511" i="36" s="1"/>
  <c r="AS551" i="36"/>
  <c r="AT551" i="36" s="1"/>
  <c r="X553" i="36"/>
  <c r="S513" i="36"/>
  <c r="X543" i="36"/>
  <c r="R553" i="36"/>
  <c r="AM563" i="36"/>
  <c r="AS541" i="36"/>
  <c r="AT541" i="36" s="1"/>
  <c r="AS510" i="36"/>
  <c r="AT510" i="36" s="1"/>
  <c r="AS512" i="36"/>
  <c r="AT512" i="36" s="1"/>
  <c r="AS538" i="36"/>
  <c r="AT538" i="36" s="1"/>
  <c r="AS521" i="36"/>
  <c r="AT521" i="36" s="1"/>
  <c r="AS540" i="36"/>
  <c r="AT540" i="36" s="1"/>
  <c r="AE483" i="36"/>
  <c r="R483" i="36"/>
  <c r="AQ83" i="36"/>
  <c r="AF283" i="36"/>
  <c r="T83" i="36"/>
  <c r="AI383" i="36"/>
  <c r="X383" i="36"/>
  <c r="W383" i="36"/>
  <c r="S183" i="36"/>
  <c r="AB183" i="36"/>
  <c r="AP183" i="36"/>
  <c r="AD483" i="36"/>
  <c r="AG483" i="36"/>
  <c r="AA83" i="36"/>
  <c r="AM83" i="36"/>
  <c r="Y283" i="36"/>
  <c r="S383" i="36"/>
  <c r="AG283" i="36"/>
  <c r="AD183" i="36"/>
  <c r="AC183" i="36"/>
  <c r="Z183" i="36"/>
  <c r="V483" i="36"/>
  <c r="U83" i="36"/>
  <c r="AJ283" i="36"/>
  <c r="AE383" i="36"/>
  <c r="AD283" i="36"/>
  <c r="AG383" i="36"/>
  <c r="AM183" i="36"/>
  <c r="X483" i="36"/>
  <c r="AP483" i="36"/>
  <c r="Q83" i="36"/>
  <c r="U283" i="36"/>
  <c r="AQ383" i="36"/>
  <c r="AR183" i="36"/>
  <c r="V183" i="36"/>
  <c r="AN183" i="36"/>
  <c r="AS362" i="36"/>
  <c r="AT362" i="36" s="1"/>
  <c r="AS312" i="36"/>
  <c r="AT312" i="36" s="1"/>
  <c r="AS52" i="36"/>
  <c r="AT52" i="36" s="1"/>
  <c r="AS152" i="36"/>
  <c r="AT152" i="36" s="1"/>
  <c r="AS252" i="36"/>
  <c r="AT252" i="36" s="1"/>
  <c r="AS242" i="36"/>
  <c r="AT242" i="36" s="1"/>
  <c r="AS142" i="36"/>
  <c r="AT142" i="36" s="1"/>
  <c r="AS122" i="36"/>
  <c r="AT122" i="36" s="1"/>
  <c r="D35" i="36"/>
  <c r="AS572" i="36"/>
  <c r="AT572" i="36" s="1"/>
  <c r="AS542" i="36"/>
  <c r="AT542" i="36" s="1"/>
  <c r="U533" i="36"/>
  <c r="AA543" i="36"/>
  <c r="U513" i="36"/>
  <c r="AA533" i="36"/>
  <c r="AS559" i="36"/>
  <c r="AT559" i="36" s="1"/>
  <c r="AB563" i="36"/>
  <c r="Y563" i="36"/>
  <c r="AS529" i="36"/>
  <c r="AT529" i="36" s="1"/>
  <c r="AI483" i="36"/>
  <c r="AJ483" i="36"/>
  <c r="W483" i="36"/>
  <c r="AF83" i="36"/>
  <c r="AR83" i="36"/>
  <c r="AI83" i="36"/>
  <c r="AJ183" i="36"/>
  <c r="AQ183" i="36"/>
  <c r="S483" i="36"/>
  <c r="T483" i="36"/>
  <c r="AL483" i="36"/>
  <c r="AB83" i="36"/>
  <c r="S83" i="36"/>
  <c r="AK83" i="36"/>
  <c r="AF383" i="36"/>
  <c r="AA283" i="36"/>
  <c r="T183" i="36"/>
  <c r="AN483" i="36"/>
  <c r="AG83" i="36"/>
  <c r="Z283" i="36"/>
  <c r="AC83" i="36"/>
  <c r="R283" i="36"/>
  <c r="AB383" i="36"/>
  <c r="Y183" i="36"/>
  <c r="AL183" i="36"/>
  <c r="AF483" i="36"/>
  <c r="AH483" i="36"/>
  <c r="W283" i="36"/>
  <c r="AJ83" i="36"/>
  <c r="T283" i="36"/>
  <c r="AL283" i="36"/>
  <c r="AN383" i="36"/>
  <c r="V283" i="36"/>
  <c r="AM383" i="36"/>
  <c r="AA183" i="36"/>
  <c r="AI183" i="36"/>
  <c r="AS62" i="36"/>
  <c r="AT62" i="36" s="1"/>
  <c r="AS262" i="36"/>
  <c r="AT262" i="36" s="1"/>
  <c r="AS162" i="36"/>
  <c r="AT162" i="36" s="1"/>
  <c r="AS332" i="36"/>
  <c r="AT332" i="36" s="1"/>
  <c r="AS32" i="36"/>
  <c r="AT32" i="36" s="1"/>
  <c r="AS22" i="36"/>
  <c r="AT22" i="36" s="1"/>
  <c r="AS571" i="36"/>
  <c r="AT571" i="36" s="1"/>
  <c r="AS570" i="36"/>
  <c r="AT570" i="36" s="1"/>
  <c r="AS568" i="36"/>
  <c r="AT568" i="36" s="1"/>
  <c r="AC553" i="36"/>
  <c r="AQ523" i="36"/>
  <c r="AC543" i="36"/>
  <c r="AI553" i="36"/>
  <c r="AI563" i="36"/>
  <c r="AS561" i="36"/>
  <c r="AT561" i="36" s="1"/>
  <c r="AS509" i="36"/>
  <c r="AT509" i="36" s="1"/>
  <c r="AS508" i="36"/>
  <c r="AT508" i="36" s="1"/>
  <c r="AS522" i="36"/>
  <c r="AT522" i="36" s="1"/>
  <c r="AS518" i="36"/>
  <c r="AT518" i="36" s="1"/>
  <c r="AS549" i="36"/>
  <c r="AT549" i="36" s="1"/>
  <c r="AS528" i="36"/>
  <c r="AT528" i="36" s="1"/>
  <c r="AS519" i="36"/>
  <c r="AT519" i="36" s="1"/>
  <c r="AS530" i="36"/>
  <c r="AT530" i="36" s="1"/>
  <c r="AS539" i="36"/>
  <c r="AT539" i="36" s="1"/>
  <c r="AS532" i="36"/>
  <c r="AT532" i="36" s="1"/>
  <c r="AS548" i="36"/>
  <c r="AT548" i="36" s="1"/>
  <c r="AK483" i="36"/>
  <c r="AA483" i="36"/>
  <c r="AR483" i="36"/>
  <c r="AN83" i="36"/>
  <c r="Z83" i="36"/>
  <c r="Z383" i="36"/>
  <c r="AF183" i="36"/>
  <c r="U483" i="36"/>
  <c r="AB483" i="36"/>
  <c r="X83" i="36"/>
  <c r="AC383" i="36"/>
  <c r="AO283" i="36"/>
  <c r="AR383" i="36"/>
  <c r="AQ283" i="36"/>
  <c r="AR283" i="36"/>
  <c r="AO183" i="36"/>
  <c r="Y483" i="36"/>
  <c r="V83" i="36"/>
  <c r="AM283" i="36"/>
  <c r="R83" i="36"/>
  <c r="AP283" i="36"/>
  <c r="Y83" i="36"/>
  <c r="Y383" i="36"/>
  <c r="AC283" i="36"/>
  <c r="U183" i="36"/>
  <c r="AM483" i="36"/>
  <c r="AK283" i="36"/>
  <c r="AB283" i="36"/>
  <c r="U383" i="36"/>
  <c r="AS342" i="36"/>
  <c r="AT342" i="36" s="1"/>
  <c r="AS322" i="36"/>
  <c r="AT322" i="36" s="1"/>
  <c r="AS232" i="36"/>
  <c r="AT232" i="36" s="1"/>
  <c r="AS212" i="36"/>
  <c r="AT212" i="36" s="1"/>
  <c r="AS12" i="36"/>
  <c r="AT12" i="36" s="1"/>
  <c r="AS42" i="36"/>
  <c r="AT42" i="36" s="1"/>
  <c r="AS112" i="36"/>
  <c r="AT112" i="36" s="1"/>
  <c r="AS172" i="36"/>
  <c r="AT172" i="36" s="1"/>
  <c r="AS72" i="36"/>
  <c r="AT72" i="36" s="1"/>
  <c r="AS558" i="36"/>
  <c r="AT558" i="36" s="1"/>
  <c r="AB513" i="36"/>
  <c r="AO53" i="36"/>
  <c r="AE53" i="36"/>
  <c r="AB53" i="36"/>
  <c r="X153" i="36"/>
  <c r="Y153" i="36"/>
  <c r="U153" i="36"/>
  <c r="X53" i="36"/>
  <c r="AO253" i="36"/>
  <c r="R253" i="36"/>
  <c r="AP213" i="36"/>
  <c r="Y13" i="36"/>
  <c r="AI13" i="36"/>
  <c r="X113" i="36"/>
  <c r="AL113" i="36"/>
  <c r="AK213" i="36"/>
  <c r="AB213" i="36"/>
  <c r="W13" i="36"/>
  <c r="W113" i="36"/>
  <c r="AE113" i="36"/>
  <c r="AC113" i="36"/>
  <c r="AH213" i="36"/>
  <c r="X213" i="36"/>
  <c r="AL13" i="36"/>
  <c r="AA113" i="36"/>
  <c r="Z113" i="36"/>
  <c r="AE213" i="36"/>
  <c r="U13" i="36"/>
  <c r="AE13" i="36"/>
  <c r="AJ113" i="36"/>
  <c r="AG113" i="36"/>
  <c r="AF133" i="36"/>
  <c r="AG33" i="36"/>
  <c r="AF33" i="36"/>
  <c r="AG233" i="36"/>
  <c r="R133" i="36"/>
  <c r="AP253" i="36"/>
  <c r="S253" i="36"/>
  <c r="AC53" i="36"/>
  <c r="W153" i="36"/>
  <c r="AB153" i="36"/>
  <c r="AK253" i="36"/>
  <c r="Y53" i="36"/>
  <c r="AJ53" i="36"/>
  <c r="AC253" i="36"/>
  <c r="AH253" i="36"/>
  <c r="AN53" i="36"/>
  <c r="Q253" i="36"/>
  <c r="AQ53" i="36"/>
  <c r="V253" i="36"/>
  <c r="AE153" i="36"/>
  <c r="AA153" i="36"/>
  <c r="Y253" i="36"/>
  <c r="AK53" i="36"/>
  <c r="AI253" i="36"/>
  <c r="T253" i="36"/>
  <c r="AF153" i="36"/>
  <c r="AG213" i="36"/>
  <c r="AI213" i="36"/>
  <c r="AD13" i="36"/>
  <c r="AN13" i="36"/>
  <c r="AO113" i="36"/>
  <c r="U113" i="36"/>
  <c r="W213" i="36"/>
  <c r="R13" i="36"/>
  <c r="AB13" i="36"/>
  <c r="AR113" i="36"/>
  <c r="AQ113" i="36"/>
  <c r="AO213" i="36"/>
  <c r="AQ213" i="36"/>
  <c r="AG13" i="36"/>
  <c r="AQ13" i="36"/>
  <c r="AD113" i="36"/>
  <c r="V213" i="36"/>
  <c r="T213" i="36"/>
  <c r="Z13" i="36"/>
  <c r="AJ13" i="36"/>
  <c r="Q113" i="36"/>
  <c r="AL133" i="36"/>
  <c r="AQ133" i="36"/>
  <c r="R33" i="36"/>
  <c r="AI233" i="36"/>
  <c r="X133" i="36"/>
  <c r="S53" i="36"/>
  <c r="W253" i="36"/>
  <c r="V53" i="36"/>
  <c r="AN253" i="36"/>
  <c r="V153" i="36"/>
  <c r="R153" i="36"/>
  <c r="U253" i="36"/>
  <c r="AA53" i="36"/>
  <c r="AH53" i="36"/>
  <c r="Z213" i="36"/>
  <c r="AJ213" i="36"/>
  <c r="S13" i="36"/>
  <c r="S113" i="36"/>
  <c r="Y113" i="36"/>
  <c r="U213" i="36"/>
  <c r="AM213" i="36"/>
  <c r="AH13" i="36"/>
  <c r="AR13" i="36"/>
  <c r="V113" i="36"/>
  <c r="AH113" i="36"/>
  <c r="R213" i="36"/>
  <c r="AR213" i="36"/>
  <c r="V13" i="36"/>
  <c r="AF13" i="36"/>
  <c r="AK113" i="36"/>
  <c r="AL213" i="36"/>
  <c r="AN213" i="36"/>
  <c r="AP13" i="36"/>
  <c r="T113" i="36"/>
  <c r="AP113" i="36"/>
  <c r="Q133" i="36"/>
  <c r="AC133" i="36"/>
  <c r="Q33" i="36"/>
  <c r="AI33" i="36"/>
  <c r="S233" i="36"/>
  <c r="AD133" i="36"/>
  <c r="S213" i="36"/>
  <c r="AM113" i="36"/>
  <c r="AB113" i="36"/>
  <c r="Q13" i="36"/>
  <c r="AF213" i="36"/>
  <c r="AI133" i="36"/>
  <c r="AL233" i="36"/>
  <c r="AL33" i="36"/>
  <c r="AJ33" i="36"/>
  <c r="AC233" i="36"/>
  <c r="AP133" i="36"/>
  <c r="T133" i="36"/>
  <c r="T33" i="36"/>
  <c r="AP33" i="36"/>
  <c r="AN33" i="36"/>
  <c r="V233" i="36"/>
  <c r="AO133" i="36"/>
  <c r="AA133" i="36"/>
  <c r="AB33" i="36"/>
  <c r="AD233" i="36"/>
  <c r="X123" i="36"/>
  <c r="R23" i="36"/>
  <c r="AE23" i="36"/>
  <c r="AH223" i="36"/>
  <c r="AA223" i="36"/>
  <c r="AE233" i="36"/>
  <c r="V23" i="36"/>
  <c r="AM23" i="36"/>
  <c r="AL223" i="36"/>
  <c r="W223" i="36"/>
  <c r="AH233" i="36"/>
  <c r="Q123" i="36"/>
  <c r="AO123" i="36"/>
  <c r="AG23" i="36"/>
  <c r="AR23" i="36"/>
  <c r="Z223" i="36"/>
  <c r="AF223" i="36"/>
  <c r="AH123" i="36"/>
  <c r="R123" i="36"/>
  <c r="AD23" i="36"/>
  <c r="AN23" i="36"/>
  <c r="AJ223" i="36"/>
  <c r="AN223" i="36"/>
  <c r="AG123" i="36"/>
  <c r="AR123" i="36"/>
  <c r="AI143" i="36"/>
  <c r="AO243" i="36"/>
  <c r="V43" i="36"/>
  <c r="AR243" i="36"/>
  <c r="AF143" i="36"/>
  <c r="AR43" i="36"/>
  <c r="Y43" i="36"/>
  <c r="W243" i="36"/>
  <c r="U143" i="36"/>
  <c r="Y143" i="36"/>
  <c r="AE243" i="36"/>
  <c r="U43" i="36"/>
  <c r="AO43" i="36"/>
  <c r="Q143" i="36"/>
  <c r="AK143" i="36"/>
  <c r="AO143" i="36"/>
  <c r="T143" i="36"/>
  <c r="W43" i="36"/>
  <c r="AQ43" i="36"/>
  <c r="Z43" i="36"/>
  <c r="S43" i="36"/>
  <c r="AD53" i="36"/>
  <c r="X253" i="36"/>
  <c r="AG253" i="36"/>
  <c r="AI153" i="36"/>
  <c r="AA253" i="36"/>
  <c r="AI53" i="36"/>
  <c r="Z253" i="36"/>
  <c r="AN153" i="36"/>
  <c r="T153" i="36"/>
  <c r="AO153" i="36"/>
  <c r="AK153" i="36"/>
  <c r="AO13" i="36"/>
  <c r="AD213" i="36"/>
  <c r="R113" i="36"/>
  <c r="AA13" i="36"/>
  <c r="AK13" i="36"/>
  <c r="U133" i="36"/>
  <c r="W133" i="36"/>
  <c r="U33" i="36"/>
  <c r="W33" i="36"/>
  <c r="R233" i="36"/>
  <c r="AA233" i="36"/>
  <c r="AB133" i="36"/>
  <c r="AH133" i="36"/>
  <c r="Y33" i="36"/>
  <c r="AA33" i="36"/>
  <c r="T233" i="36"/>
  <c r="Y233" i="36"/>
  <c r="S133" i="36"/>
  <c r="AJ133" i="36"/>
  <c r="AC33" i="36"/>
  <c r="AR33" i="36"/>
  <c r="AM233" i="36"/>
  <c r="AA123" i="36"/>
  <c r="AH23" i="36"/>
  <c r="Y223" i="36"/>
  <c r="AR223" i="36"/>
  <c r="AK233" i="36"/>
  <c r="AL23" i="36"/>
  <c r="X23" i="36"/>
  <c r="T223" i="36"/>
  <c r="AN233" i="36"/>
  <c r="U123" i="36"/>
  <c r="AL123" i="36"/>
  <c r="Z23" i="36"/>
  <c r="AF23" i="36"/>
  <c r="AP223" i="36"/>
  <c r="AE223" i="36"/>
  <c r="W233" i="36"/>
  <c r="AN123" i="36"/>
  <c r="AQ123" i="36"/>
  <c r="AQ23" i="36"/>
  <c r="U223" i="36"/>
  <c r="AD123" i="36"/>
  <c r="AB123" i="36"/>
  <c r="AG143" i="36"/>
  <c r="AJ143" i="36"/>
  <c r="AM43" i="36"/>
  <c r="AN243" i="36"/>
  <c r="AL243" i="36"/>
  <c r="AM243" i="36"/>
  <c r="R243" i="36"/>
  <c r="AL43" i="36"/>
  <c r="AN43" i="36"/>
  <c r="R143" i="36"/>
  <c r="V143" i="36"/>
  <c r="AJ243" i="36"/>
  <c r="Y243" i="36"/>
  <c r="AJ43" i="36"/>
  <c r="AD43" i="36"/>
  <c r="AD143" i="36"/>
  <c r="AH143" i="36"/>
  <c r="AL143" i="36"/>
  <c r="AI243" i="36"/>
  <c r="AF43" i="36"/>
  <c r="AQ243" i="36"/>
  <c r="AA243" i="36"/>
  <c r="T53" i="36"/>
  <c r="AM253" i="36"/>
  <c r="AP153" i="36"/>
  <c r="AB253" i="36"/>
  <c r="AR253" i="36"/>
  <c r="AR53" i="36"/>
  <c r="AM153" i="36"/>
  <c r="S153" i="36"/>
  <c r="AR153" i="36"/>
  <c r="X13" i="36"/>
  <c r="AC13" i="36"/>
  <c r="Y213" i="36"/>
  <c r="AF113" i="36"/>
  <c r="T13" i="36"/>
  <c r="AH33" i="36"/>
  <c r="V133" i="36"/>
  <c r="AK33" i="36"/>
  <c r="AM33" i="36"/>
  <c r="Q233" i="36"/>
  <c r="AO233" i="36"/>
  <c r="AM133" i="36"/>
  <c r="AG133" i="36"/>
  <c r="AO33" i="36"/>
  <c r="AQ33" i="36"/>
  <c r="AP233" i="36"/>
  <c r="AE133" i="36"/>
  <c r="AR133" i="36"/>
  <c r="AD33" i="36"/>
  <c r="AB233" i="36"/>
  <c r="Z233" i="36"/>
  <c r="Y23" i="36"/>
  <c r="S23" i="36"/>
  <c r="AO223" i="36"/>
  <c r="AI123" i="36"/>
  <c r="AA23" i="36"/>
  <c r="AC223" i="36"/>
  <c r="AI223" i="36"/>
  <c r="U233" i="36"/>
  <c r="Z123" i="36"/>
  <c r="AF123" i="36"/>
  <c r="AP23" i="36"/>
  <c r="Q223" i="36"/>
  <c r="AB223" i="36"/>
  <c r="AQ223" i="36"/>
  <c r="Y123" i="36"/>
  <c r="T123" i="36"/>
  <c r="U23" i="36"/>
  <c r="T23" i="36"/>
  <c r="AK223" i="36"/>
  <c r="AM223" i="36"/>
  <c r="AM123" i="36"/>
  <c r="AK123" i="36"/>
  <c r="AC143" i="36"/>
  <c r="AB43" i="36"/>
  <c r="S243" i="36"/>
  <c r="AI43" i="36"/>
  <c r="AP243" i="36"/>
  <c r="AC43" i="36"/>
  <c r="AE43" i="36"/>
  <c r="X243" i="36"/>
  <c r="W143" i="36"/>
  <c r="AA143" i="36"/>
  <c r="AE143" i="36"/>
  <c r="AH43" i="36"/>
  <c r="AA43" i="36"/>
  <c r="U243" i="36"/>
  <c r="AM143" i="36"/>
  <c r="AQ143" i="36"/>
  <c r="Z143" i="36"/>
  <c r="AC243" i="36"/>
  <c r="AB243" i="36"/>
  <c r="AK243" i="36"/>
  <c r="AP53" i="36"/>
  <c r="AF53" i="36"/>
  <c r="AM53" i="36"/>
  <c r="AG153" i="36"/>
  <c r="AC153" i="36"/>
  <c r="AE253" i="36"/>
  <c r="AF253" i="36"/>
  <c r="AL53" i="36"/>
  <c r="W53" i="36"/>
  <c r="AD153" i="36"/>
  <c r="Z153" i="36"/>
  <c r="AQ153" i="36"/>
  <c r="Q213" i="36"/>
  <c r="AN113" i="36"/>
  <c r="AM13" i="36"/>
  <c r="AA213" i="36"/>
  <c r="AC213" i="36"/>
  <c r="AI113" i="36"/>
  <c r="AQ233" i="36"/>
  <c r="V33" i="36"/>
  <c r="S33" i="36"/>
  <c r="AR233" i="36"/>
  <c r="AN133" i="36"/>
  <c r="Y133" i="36"/>
  <c r="Z33" i="36"/>
  <c r="X33" i="36"/>
  <c r="AF233" i="36"/>
  <c r="AK133" i="36"/>
  <c r="Z133" i="36"/>
  <c r="AE33" i="36"/>
  <c r="X233" i="36"/>
  <c r="V123" i="36"/>
  <c r="AO23" i="36"/>
  <c r="AB23" i="36"/>
  <c r="R223" i="36"/>
  <c r="AJ233" i="36"/>
  <c r="AC23" i="36"/>
  <c r="AJ23" i="36"/>
  <c r="V223" i="36"/>
  <c r="X223" i="36"/>
  <c r="S123" i="36"/>
  <c r="AJ123" i="36"/>
  <c r="Q23" i="36"/>
  <c r="AI23" i="36"/>
  <c r="AG223" i="36"/>
  <c r="AC123" i="36"/>
  <c r="AE123" i="36"/>
  <c r="AK23" i="36"/>
  <c r="W23" i="36"/>
  <c r="AD223" i="36"/>
  <c r="S223" i="36"/>
  <c r="W123" i="36"/>
  <c r="AP123" i="36"/>
  <c r="AP143" i="36"/>
  <c r="V243" i="36"/>
  <c r="AG43" i="36"/>
  <c r="AP43" i="36"/>
  <c r="X43" i="36"/>
  <c r="Z243" i="36"/>
  <c r="R43" i="36"/>
  <c r="T43" i="36"/>
  <c r="Q243" i="36"/>
  <c r="X143" i="36"/>
  <c r="AB143" i="36"/>
  <c r="AD243" i="36"/>
  <c r="AF243" i="36"/>
  <c r="T243" i="36"/>
  <c r="AG243" i="36"/>
  <c r="AN143" i="36"/>
  <c r="AR143" i="36"/>
  <c r="S143" i="36"/>
  <c r="Q43" i="36"/>
  <c r="AK43" i="36"/>
  <c r="AH243" i="36"/>
  <c r="AQ253" i="36"/>
  <c r="U53" i="36"/>
  <c r="AJ253" i="36"/>
  <c r="AG53" i="36"/>
  <c r="R53" i="36"/>
  <c r="AJ153" i="36"/>
  <c r="AD253" i="36"/>
  <c r="AL253" i="36"/>
  <c r="Z53" i="36"/>
  <c r="Q53" i="36"/>
  <c r="Q153" i="36"/>
  <c r="AL153" i="36"/>
  <c r="AH153" i="36"/>
  <c r="AD363" i="36"/>
  <c r="AA353" i="36"/>
  <c r="V313" i="36"/>
  <c r="AP313" i="36"/>
  <c r="AB363" i="36"/>
  <c r="AL363" i="36"/>
  <c r="AJ363" i="36"/>
  <c r="U333" i="36"/>
  <c r="R363" i="36"/>
  <c r="AF363" i="36"/>
  <c r="AC353" i="36"/>
  <c r="AP333" i="36"/>
  <c r="AE313" i="36"/>
  <c r="AM333" i="36"/>
  <c r="AN333" i="36"/>
  <c r="AH323" i="36"/>
  <c r="U343" i="36"/>
  <c r="AJ343" i="36"/>
  <c r="AK353" i="36"/>
  <c r="S333" i="36"/>
  <c r="R313" i="36"/>
  <c r="Z323" i="36"/>
  <c r="AE323" i="36"/>
  <c r="Z343" i="36"/>
  <c r="AC343" i="36"/>
  <c r="AH353" i="36"/>
  <c r="AG313" i="36"/>
  <c r="AI313" i="36"/>
  <c r="AM313" i="36"/>
  <c r="AP323" i="36"/>
  <c r="AG323" i="36"/>
  <c r="T343" i="36"/>
  <c r="AH343" i="36"/>
  <c r="AL313" i="36"/>
  <c r="Y313" i="36"/>
  <c r="Q333" i="36"/>
  <c r="AI323" i="36"/>
  <c r="AA323" i="36"/>
  <c r="V343" i="36"/>
  <c r="AP343" i="36"/>
  <c r="Q353" i="36"/>
  <c r="AP263" i="36"/>
  <c r="Y263" i="36"/>
  <c r="AO263" i="36"/>
  <c r="AQ263" i="36"/>
  <c r="AJ63" i="36"/>
  <c r="AP63" i="36"/>
  <c r="R263" i="36"/>
  <c r="AN263" i="36"/>
  <c r="AL263" i="36"/>
  <c r="T263" i="36"/>
  <c r="Q263" i="36"/>
  <c r="AN63" i="36"/>
  <c r="AK63" i="36"/>
  <c r="V363" i="36"/>
  <c r="Z363" i="36"/>
  <c r="AM363" i="36"/>
  <c r="W63" i="36"/>
  <c r="AR163" i="36"/>
  <c r="W163" i="36"/>
  <c r="S363" i="36"/>
  <c r="AR63" i="36"/>
  <c r="AJ163" i="36"/>
  <c r="S163" i="36"/>
  <c r="AE163" i="36"/>
  <c r="V353" i="36"/>
  <c r="AA313" i="36"/>
  <c r="AI333" i="36"/>
  <c r="AP363" i="36"/>
  <c r="AN363" i="36"/>
  <c r="Z333" i="36"/>
  <c r="AI353" i="36"/>
  <c r="X313" i="36"/>
  <c r="AF333" i="36"/>
  <c r="AG333" i="36"/>
  <c r="T323" i="36"/>
  <c r="V323" i="36"/>
  <c r="AF343" i="36"/>
  <c r="AR353" i="36"/>
  <c r="AP353" i="36"/>
  <c r="AC333" i="36"/>
  <c r="W313" i="36"/>
  <c r="X323" i="36"/>
  <c r="Q323" i="36"/>
  <c r="W343" i="36"/>
  <c r="S353" i="36"/>
  <c r="Y353" i="36"/>
  <c r="Z313" i="36"/>
  <c r="T333" i="36"/>
  <c r="AJ313" i="36"/>
  <c r="W323" i="36"/>
  <c r="AO343" i="36"/>
  <c r="AN343" i="36"/>
  <c r="AD353" i="36"/>
  <c r="U313" i="36"/>
  <c r="R333" i="36"/>
  <c r="V333" i="36"/>
  <c r="AK323" i="36"/>
  <c r="AR323" i="36"/>
  <c r="AR343" i="36"/>
  <c r="AI343" i="36"/>
  <c r="R353" i="36"/>
  <c r="Y163" i="36"/>
  <c r="R163" i="36"/>
  <c r="AF263" i="36"/>
  <c r="AO63" i="36"/>
  <c r="S63" i="36"/>
  <c r="AB63" i="36"/>
  <c r="AI63" i="36"/>
  <c r="AE263" i="36"/>
  <c r="AD263" i="36"/>
  <c r="Q63" i="36"/>
  <c r="AA63" i="36"/>
  <c r="X363" i="36"/>
  <c r="AG263" i="36"/>
  <c r="AQ63" i="36"/>
  <c r="S263" i="36"/>
  <c r="X263" i="36"/>
  <c r="AH63" i="36"/>
  <c r="AM63" i="36"/>
  <c r="X163" i="36"/>
  <c r="Q163" i="36"/>
  <c r="AP163" i="36"/>
  <c r="AH363" i="36"/>
  <c r="Z263" i="36"/>
  <c r="AA163" i="36"/>
  <c r="V163" i="36"/>
  <c r="AH163" i="36"/>
  <c r="T353" i="36"/>
  <c r="AN313" i="36"/>
  <c r="AO363" i="36"/>
  <c r="U353" i="36"/>
  <c r="W363" i="36"/>
  <c r="Q363" i="36"/>
  <c r="AJ353" i="36"/>
  <c r="AE333" i="36"/>
  <c r="AI363" i="36"/>
  <c r="AC363" i="36"/>
  <c r="AB353" i="36"/>
  <c r="AQ313" i="36"/>
  <c r="AO313" i="36"/>
  <c r="AL333" i="36"/>
  <c r="Y323" i="36"/>
  <c r="AB343" i="36"/>
  <c r="R343" i="36"/>
  <c r="AN353" i="36"/>
  <c r="AB333" i="36"/>
  <c r="S313" i="36"/>
  <c r="T313" i="36"/>
  <c r="AO323" i="36"/>
  <c r="AL323" i="36"/>
  <c r="AQ343" i="36"/>
  <c r="AE353" i="36"/>
  <c r="X353" i="36"/>
  <c r="AB313" i="36"/>
  <c r="AC313" i="36"/>
  <c r="S323" i="36"/>
  <c r="AN323" i="36"/>
  <c r="Q343" i="36"/>
  <c r="AK343" i="36"/>
  <c r="Z353" i="36"/>
  <c r="AD333" i="36"/>
  <c r="W333" i="36"/>
  <c r="AA333" i="36"/>
  <c r="AM323" i="36"/>
  <c r="R323" i="36"/>
  <c r="S343" i="36"/>
  <c r="AM343" i="36"/>
  <c r="U63" i="36"/>
  <c r="AE63" i="36"/>
  <c r="V263" i="36"/>
  <c r="AC263" i="36"/>
  <c r="AQ363" i="36"/>
  <c r="U263" i="36"/>
  <c r="W263" i="36"/>
  <c r="T63" i="36"/>
  <c r="V63" i="36"/>
  <c r="U163" i="36"/>
  <c r="AR263" i="36"/>
  <c r="AM163" i="36"/>
  <c r="AB163" i="36"/>
  <c r="AI163" i="36"/>
  <c r="R63" i="36"/>
  <c r="Y363" i="36"/>
  <c r="AD163" i="36"/>
  <c r="AK163" i="36"/>
  <c r="Q313" i="36"/>
  <c r="AK313" i="36"/>
  <c r="AL353" i="36"/>
  <c r="AE363" i="36"/>
  <c r="AA363" i="36"/>
  <c r="U363" i="36"/>
  <c r="AF353" i="36"/>
  <c r="AR333" i="36"/>
  <c r="AK363" i="36"/>
  <c r="AK333" i="36"/>
  <c r="Y333" i="36"/>
  <c r="AH333" i="36"/>
  <c r="AQ333" i="36"/>
  <c r="AQ323" i="36"/>
  <c r="AA343" i="36"/>
  <c r="AL343" i="36"/>
  <c r="W353" i="36"/>
  <c r="AO333" i="36"/>
  <c r="AF313" i="36"/>
  <c r="AJ323" i="36"/>
  <c r="AC323" i="36"/>
  <c r="X343" i="36"/>
  <c r="Y343" i="36"/>
  <c r="AG353" i="36"/>
  <c r="AM353" i="36"/>
  <c r="AD313" i="36"/>
  <c r="AH313" i="36"/>
  <c r="U323" i="36"/>
  <c r="AB323" i="36"/>
  <c r="AE343" i="36"/>
  <c r="AD343" i="36"/>
  <c r="AQ353" i="36"/>
  <c r="AR313" i="36"/>
  <c r="AJ333" i="36"/>
  <c r="X333" i="36"/>
  <c r="AD323" i="36"/>
  <c r="AF323" i="36"/>
  <c r="AG343" i="36"/>
  <c r="AO353" i="36"/>
  <c r="AA263" i="36"/>
  <c r="X63" i="36"/>
  <c r="AD63" i="36"/>
  <c r="AC163" i="36"/>
  <c r="AJ263" i="36"/>
  <c r="AM263" i="36"/>
  <c r="AH263" i="36"/>
  <c r="AO163" i="36"/>
  <c r="AK263" i="36"/>
  <c r="AN163" i="36"/>
  <c r="AF63" i="36"/>
  <c r="AL63" i="36"/>
  <c r="AB263" i="36"/>
  <c r="Y63" i="36"/>
  <c r="Z63" i="36"/>
  <c r="AG363" i="36"/>
  <c r="AI263" i="36"/>
  <c r="T363" i="36"/>
  <c r="AG63" i="36"/>
  <c r="AG163" i="36"/>
  <c r="T163" i="36"/>
  <c r="AQ163" i="36"/>
  <c r="AL163" i="36"/>
  <c r="AC63" i="36"/>
  <c r="AR363" i="36"/>
  <c r="Z163" i="36"/>
  <c r="AF163" i="36"/>
  <c r="AC373" i="36"/>
  <c r="V373" i="36"/>
  <c r="AG373" i="36"/>
  <c r="Q73" i="36"/>
  <c r="AB273" i="36"/>
  <c r="Z373" i="36"/>
  <c r="AK373" i="36"/>
  <c r="AA73" i="36"/>
  <c r="U273" i="36"/>
  <c r="AG273" i="36"/>
  <c r="AL173" i="36"/>
  <c r="AO173" i="36"/>
  <c r="AQ173" i="36"/>
  <c r="AF173" i="36"/>
  <c r="X173" i="36"/>
  <c r="AJ373" i="36"/>
  <c r="AN373" i="36"/>
  <c r="AF73" i="36"/>
  <c r="AD373" i="36"/>
  <c r="AO73" i="36"/>
  <c r="T73" i="36"/>
  <c r="AF273" i="36"/>
  <c r="AJ173" i="36"/>
  <c r="AD173" i="36"/>
  <c r="AD273" i="36"/>
  <c r="W373" i="36"/>
  <c r="AA373" i="36"/>
  <c r="AJ273" i="36"/>
  <c r="AR373" i="36"/>
  <c r="AH73" i="36"/>
  <c r="Z173" i="36"/>
  <c r="AH373" i="36"/>
  <c r="AN73" i="36"/>
  <c r="Y373" i="36"/>
  <c r="AQ273" i="36"/>
  <c r="AL453" i="36"/>
  <c r="AQ453" i="36"/>
  <c r="AE463" i="36"/>
  <c r="W463" i="36"/>
  <c r="AG453" i="36"/>
  <c r="AR463" i="36"/>
  <c r="S463" i="36"/>
  <c r="T463" i="36"/>
  <c r="AK453" i="36"/>
  <c r="AO463" i="36"/>
  <c r="AF463" i="36"/>
  <c r="Q463" i="36"/>
  <c r="AM453" i="36"/>
  <c r="V433" i="36"/>
  <c r="Y433" i="36"/>
  <c r="AD443" i="36"/>
  <c r="AA423" i="36"/>
  <c r="AF413" i="36"/>
  <c r="W423" i="36"/>
  <c r="X433" i="36"/>
  <c r="Z453" i="36"/>
  <c r="X413" i="36"/>
  <c r="AL413" i="36"/>
  <c r="AC433" i="36"/>
  <c r="AH443" i="36"/>
  <c r="AK443" i="36"/>
  <c r="W413" i="36"/>
  <c r="AO443" i="36"/>
  <c r="R413" i="36"/>
  <c r="U413" i="36"/>
  <c r="S433" i="36"/>
  <c r="R423" i="36"/>
  <c r="AA443" i="36"/>
  <c r="T423" i="36"/>
  <c r="AB443" i="36"/>
  <c r="AF453" i="36"/>
  <c r="AH413" i="36"/>
  <c r="AK413" i="36"/>
  <c r="AI433" i="36"/>
  <c r="AF423" i="36"/>
  <c r="AQ443" i="36"/>
  <c r="Z423" i="36"/>
  <c r="AR443" i="36"/>
  <c r="S453" i="36"/>
  <c r="S473" i="36"/>
  <c r="AC473" i="36"/>
  <c r="U473" i="36"/>
  <c r="V473" i="36"/>
  <c r="AD473" i="36"/>
  <c r="AB473" i="36"/>
  <c r="AM473" i="36"/>
  <c r="AJ473" i="36"/>
  <c r="AH473" i="36"/>
  <c r="Z473" i="36"/>
  <c r="V173" i="36"/>
  <c r="Y173" i="36"/>
  <c r="AP173" i="36"/>
  <c r="AA173" i="36"/>
  <c r="AR273" i="36"/>
  <c r="AP273" i="36"/>
  <c r="T373" i="36"/>
  <c r="AM273" i="36"/>
  <c r="Z273" i="36"/>
  <c r="X373" i="36"/>
  <c r="W273" i="36"/>
  <c r="AO373" i="36"/>
  <c r="Y73" i="36"/>
  <c r="AL273" i="36"/>
  <c r="T173" i="36"/>
  <c r="R273" i="36"/>
  <c r="AB373" i="36"/>
  <c r="R73" i="36"/>
  <c r="AE273" i="36"/>
  <c r="T273" i="36"/>
  <c r="S173" i="36"/>
  <c r="AM173" i="36"/>
  <c r="AR173" i="36"/>
  <c r="U173" i="36"/>
  <c r="W73" i="36"/>
  <c r="Y273" i="36"/>
  <c r="Q173" i="36"/>
  <c r="AF373" i="36"/>
  <c r="AL73" i="36"/>
  <c r="Q273" i="36"/>
  <c r="AP73" i="36"/>
  <c r="AA273" i="36"/>
  <c r="X273" i="36"/>
  <c r="AN273" i="36"/>
  <c r="Z463" i="36"/>
  <c r="AG463" i="36"/>
  <c r="AD453" i="36"/>
  <c r="W453" i="36"/>
  <c r="AA463" i="36"/>
  <c r="AD463" i="36"/>
  <c r="AP453" i="36"/>
  <c r="X463" i="36"/>
  <c r="V463" i="36"/>
  <c r="Q453" i="36"/>
  <c r="U463" i="36"/>
  <c r="R463" i="36"/>
  <c r="AR453" i="36"/>
  <c r="AA413" i="36"/>
  <c r="AE423" i="36"/>
  <c r="W443" i="36"/>
  <c r="Q423" i="36"/>
  <c r="AN443" i="36"/>
  <c r="AD413" i="36"/>
  <c r="Q413" i="36"/>
  <c r="X453" i="36"/>
  <c r="AF443" i="36"/>
  <c r="AE413" i="36"/>
  <c r="AC423" i="36"/>
  <c r="AM433" i="36"/>
  <c r="AI423" i="36"/>
  <c r="AE443" i="36"/>
  <c r="AP423" i="36"/>
  <c r="Z443" i="36"/>
  <c r="AC443" i="36"/>
  <c r="AB413" i="36"/>
  <c r="AK423" i="36"/>
  <c r="AJ433" i="36"/>
  <c r="AH433" i="36"/>
  <c r="U433" i="36"/>
  <c r="AB453" i="36"/>
  <c r="AP443" i="36"/>
  <c r="AR423" i="36"/>
  <c r="AR413" i="36"/>
  <c r="AN423" i="36"/>
  <c r="X443" i="36"/>
  <c r="V443" i="36"/>
  <c r="AK433" i="36"/>
  <c r="U453" i="36"/>
  <c r="AF473" i="36"/>
  <c r="AA473" i="36"/>
  <c r="AO473" i="36"/>
  <c r="R473" i="36"/>
  <c r="AL473" i="36"/>
  <c r="AG473" i="36"/>
  <c r="AG173" i="36"/>
  <c r="AH273" i="36"/>
  <c r="AD73" i="36"/>
  <c r="AI273" i="36"/>
  <c r="W173" i="36"/>
  <c r="AB173" i="36"/>
  <c r="AI373" i="36"/>
  <c r="AH173" i="36"/>
  <c r="R373" i="36"/>
  <c r="X73" i="36"/>
  <c r="S273" i="36"/>
  <c r="AR73" i="36"/>
  <c r="AK73" i="36"/>
  <c r="AC173" i="36"/>
  <c r="AE173" i="36"/>
  <c r="AM373" i="36"/>
  <c r="S73" i="36"/>
  <c r="AQ373" i="36"/>
  <c r="AO273" i="36"/>
  <c r="AK463" i="36"/>
  <c r="AL463" i="36"/>
  <c r="AI453" i="36"/>
  <c r="AB463" i="36"/>
  <c r="V453" i="36"/>
  <c r="Y463" i="36"/>
  <c r="AM463" i="36"/>
  <c r="AJ453" i="36"/>
  <c r="AH463" i="36"/>
  <c r="AI463" i="36"/>
  <c r="AC463" i="36"/>
  <c r="AJ463" i="36"/>
  <c r="AN453" i="36"/>
  <c r="AI443" i="36"/>
  <c r="AD423" i="36"/>
  <c r="AF433" i="36"/>
  <c r="R443" i="36"/>
  <c r="U443" i="36"/>
  <c r="AL443" i="36"/>
  <c r="Y443" i="36"/>
  <c r="AL433" i="36"/>
  <c r="AO433" i="36"/>
  <c r="AM443" i="36"/>
  <c r="S423" i="36"/>
  <c r="T433" i="36"/>
  <c r="Y423" i="36"/>
  <c r="AN433" i="36"/>
  <c r="Y453" i="36"/>
  <c r="AE433" i="36"/>
  <c r="U423" i="36"/>
  <c r="AJ443" i="36"/>
  <c r="AP413" i="36"/>
  <c r="Q433" i="36"/>
  <c r="AM413" i="36"/>
  <c r="AB423" i="36"/>
  <c r="R453" i="36"/>
  <c r="S443" i="36"/>
  <c r="X423" i="36"/>
  <c r="Y413" i="36"/>
  <c r="AD433" i="36"/>
  <c r="AG433" i="36"/>
  <c r="AA433" i="36"/>
  <c r="V423" i="36"/>
  <c r="X473" i="36"/>
  <c r="AI473" i="36"/>
  <c r="AK473" i="36"/>
  <c r="Q473" i="36"/>
  <c r="S373" i="36"/>
  <c r="AE73" i="36"/>
  <c r="AI73" i="36"/>
  <c r="V273" i="36"/>
  <c r="AN173" i="36"/>
  <c r="R173" i="36"/>
  <c r="AC73" i="36"/>
  <c r="AL373" i="36"/>
  <c r="AG73" i="36"/>
  <c r="AB73" i="36"/>
  <c r="AP373" i="36"/>
  <c r="U73" i="36"/>
  <c r="AK273" i="36"/>
  <c r="AQ73" i="36"/>
  <c r="V73" i="36"/>
  <c r="Z73" i="36"/>
  <c r="AJ73" i="36"/>
  <c r="AI173" i="36"/>
  <c r="AK173" i="36"/>
  <c r="Q373" i="36"/>
  <c r="U373" i="36"/>
  <c r="AM73" i="36"/>
  <c r="AE373" i="36"/>
  <c r="AC273" i="36"/>
  <c r="AP463" i="36"/>
  <c r="AE453" i="36"/>
  <c r="AH453" i="36"/>
  <c r="AQ463" i="36"/>
  <c r="AO453" i="36"/>
  <c r="AN463" i="36"/>
  <c r="T453" i="36"/>
  <c r="AR433" i="36"/>
  <c r="V413" i="36"/>
  <c r="AO413" i="36"/>
  <c r="W433" i="36"/>
  <c r="AG423" i="36"/>
  <c r="AQ433" i="36"/>
  <c r="AJ423" i="36"/>
  <c r="AQ413" i="36"/>
  <c r="AL423" i="36"/>
  <c r="T443" i="36"/>
  <c r="Z413" i="36"/>
  <c r="AC413" i="36"/>
  <c r="R433" i="36"/>
  <c r="AG413" i="36"/>
  <c r="AA453" i="36"/>
  <c r="AN413" i="36"/>
  <c r="Z433" i="36"/>
  <c r="Q443" i="36"/>
  <c r="S413" i="36"/>
  <c r="AQ423" i="36"/>
  <c r="T413" i="36"/>
  <c r="AM423" i="36"/>
  <c r="AC453" i="36"/>
  <c r="AB433" i="36"/>
  <c r="AP433" i="36"/>
  <c r="AG443" i="36"/>
  <c r="AI413" i="36"/>
  <c r="AH423" i="36"/>
  <c r="AJ413" i="36"/>
  <c r="AO423" i="36"/>
  <c r="Y473" i="36"/>
  <c r="AP473" i="36"/>
  <c r="W473" i="36"/>
  <c r="AQ473" i="36"/>
  <c r="T473" i="36"/>
  <c r="AE473" i="36"/>
  <c r="AN473" i="36"/>
  <c r="AR473" i="36"/>
  <c r="AS550" i="36"/>
  <c r="AT550" i="36" s="1"/>
  <c r="AR513" i="36"/>
  <c r="AL533" i="36"/>
  <c r="AK523" i="36"/>
  <c r="AL513" i="36"/>
  <c r="AH523" i="36"/>
  <c r="AS560" i="36"/>
  <c r="AT560" i="36" s="1"/>
  <c r="AJ563" i="36"/>
  <c r="AS520" i="36"/>
  <c r="AT520" i="36" s="1"/>
  <c r="AS552" i="36"/>
  <c r="AT552" i="36" s="1"/>
  <c r="Z483" i="36"/>
  <c r="AC483" i="36"/>
  <c r="AE83" i="36"/>
  <c r="AN283" i="36"/>
  <c r="Q283" i="36"/>
  <c r="AH383" i="36"/>
  <c r="AE283" i="36"/>
  <c r="S283" i="36"/>
  <c r="AA383" i="36"/>
  <c r="X283" i="36"/>
  <c r="AL383" i="36"/>
  <c r="AH183" i="36"/>
  <c r="AG183" i="36"/>
  <c r="X183" i="36"/>
  <c r="AO483" i="36"/>
  <c r="AL83" i="36"/>
  <c r="AH83" i="36"/>
  <c r="AO83" i="36"/>
  <c r="R383" i="36"/>
  <c r="AO383" i="36"/>
  <c r="AH283" i="36"/>
  <c r="V383" i="36"/>
  <c r="AK183" i="36"/>
  <c r="R183" i="36"/>
  <c r="Q483" i="36"/>
  <c r="W83" i="36"/>
  <c r="AD83" i="36"/>
  <c r="AD383" i="36"/>
  <c r="AK383" i="36"/>
  <c r="AI283" i="36"/>
  <c r="AJ383" i="36"/>
  <c r="AE183" i="36"/>
  <c r="AQ483" i="36"/>
  <c r="AP83" i="36"/>
  <c r="AP383" i="36"/>
  <c r="Q383" i="36"/>
  <c r="Q183" i="36"/>
  <c r="W183" i="36"/>
  <c r="I18" i="36"/>
  <c r="I17" i="36"/>
  <c r="F11" i="36"/>
  <c r="F18" i="39"/>
  <c r="F17" i="39"/>
  <c r="I21" i="39"/>
  <c r="I20" i="39"/>
  <c r="AS917" i="39" l="1"/>
  <c r="AT917" i="39" s="1"/>
  <c r="AS737" i="39"/>
  <c r="AT737" i="39" s="1"/>
  <c r="AS557" i="39"/>
  <c r="AT557" i="39" s="1"/>
  <c r="AS197" i="39"/>
  <c r="AT197" i="39" s="1"/>
  <c r="AS467" i="39"/>
  <c r="AT467" i="39" s="1"/>
  <c r="AS287" i="39"/>
  <c r="AT287" i="39" s="1"/>
  <c r="AS837" i="39"/>
  <c r="AT837" i="39" s="1"/>
  <c r="AS827" i="39"/>
  <c r="AT827" i="39" s="1"/>
  <c r="AS107" i="39"/>
  <c r="AT107" i="39" s="1"/>
  <c r="K17" i="39"/>
  <c r="K18" i="39"/>
  <c r="AS617" i="39"/>
  <c r="AT617" i="39" s="1"/>
  <c r="AS437" i="39"/>
  <c r="AT437" i="39" s="1"/>
  <c r="AS157" i="39"/>
  <c r="AT157" i="39" s="1"/>
  <c r="AS337" i="39"/>
  <c r="AT337" i="39" s="1"/>
  <c r="AS237" i="39"/>
  <c r="AT237" i="39" s="1"/>
  <c r="AS47" i="39"/>
  <c r="AT47" i="39" s="1"/>
  <c r="AS17" i="39"/>
  <c r="AT17" i="39" s="1"/>
  <c r="AS27" i="39"/>
  <c r="AT27" i="39" s="1"/>
  <c r="O586" i="39"/>
  <c r="M486" i="39"/>
  <c r="AS289" i="39"/>
  <c r="AT289" i="39" s="1"/>
  <c r="O760" i="39"/>
  <c r="M660" i="39"/>
  <c r="O399" i="39"/>
  <c r="M299" i="39"/>
  <c r="O944" i="39"/>
  <c r="M844" i="39"/>
  <c r="AS473" i="39"/>
  <c r="AT473" i="39" s="1"/>
  <c r="AS296" i="39"/>
  <c r="AT296" i="39" s="1"/>
  <c r="AS564" i="39"/>
  <c r="AT564" i="39" s="1"/>
  <c r="O938" i="39"/>
  <c r="M838" i="39"/>
  <c r="O669" i="39"/>
  <c r="M569" i="39"/>
  <c r="AS203" i="39"/>
  <c r="AT203" i="39" s="1"/>
  <c r="O403" i="39"/>
  <c r="M303" i="39"/>
  <c r="O491" i="39"/>
  <c r="M391" i="39"/>
  <c r="AS561" i="39"/>
  <c r="AT561" i="39" s="1"/>
  <c r="O402" i="39"/>
  <c r="M302" i="39"/>
  <c r="AS648" i="39"/>
  <c r="AT648" i="39" s="1"/>
  <c r="O493" i="39"/>
  <c r="M393" i="39"/>
  <c r="M934" i="39"/>
  <c r="O850" i="39"/>
  <c r="M750" i="39"/>
  <c r="O581" i="39"/>
  <c r="M481" i="39"/>
  <c r="AS836" i="39"/>
  <c r="AT836" i="39" s="1"/>
  <c r="AS472" i="39"/>
  <c r="AT472" i="39" s="1"/>
  <c r="AS747" i="39"/>
  <c r="AT747" i="39" s="1"/>
  <c r="AS204" i="39"/>
  <c r="AT204" i="39" s="1"/>
  <c r="AS926" i="39"/>
  <c r="AT926" i="39" s="1"/>
  <c r="AS383" i="39"/>
  <c r="AT383" i="39" s="1"/>
  <c r="O765" i="39"/>
  <c r="M665" i="39"/>
  <c r="AS563" i="39"/>
  <c r="AT563" i="39" s="1"/>
  <c r="M933" i="39"/>
  <c r="O494" i="39"/>
  <c r="M394" i="39"/>
  <c r="AS477" i="39"/>
  <c r="AT477" i="39" s="1"/>
  <c r="O579" i="39"/>
  <c r="M479" i="39"/>
  <c r="O670" i="39"/>
  <c r="M570" i="39"/>
  <c r="O401" i="39"/>
  <c r="M301" i="39"/>
  <c r="AS727" i="39"/>
  <c r="AT727" i="39" s="1"/>
  <c r="AS267" i="39"/>
  <c r="AT267" i="39" s="1"/>
  <c r="AS347" i="39"/>
  <c r="AT347" i="39" s="1"/>
  <c r="AS167" i="39"/>
  <c r="AT167" i="39" s="1"/>
  <c r="AS77" i="39"/>
  <c r="AT77" i="39" s="1"/>
  <c r="AS427" i="39"/>
  <c r="AT427" i="39" s="1"/>
  <c r="AS67" i="39"/>
  <c r="AT67" i="39" s="1"/>
  <c r="AS217" i="39"/>
  <c r="AT217" i="39" s="1"/>
  <c r="AS227" i="39"/>
  <c r="AT227" i="39" s="1"/>
  <c r="AS127" i="39"/>
  <c r="AT127" i="39" s="1"/>
  <c r="AS137" i="39"/>
  <c r="AT137" i="39" s="1"/>
  <c r="AS37" i="39"/>
  <c r="AT37" i="39" s="1"/>
  <c r="AS835" i="39"/>
  <c r="AT835" i="39" s="1"/>
  <c r="O762" i="39"/>
  <c r="M662" i="39"/>
  <c r="AS652" i="39"/>
  <c r="AT652" i="39" s="1"/>
  <c r="D38" i="39"/>
  <c r="C39" i="39"/>
  <c r="AS739" i="39"/>
  <c r="AT739" i="39" s="1"/>
  <c r="O939" i="39"/>
  <c r="M839" i="39"/>
  <c r="O400" i="39"/>
  <c r="M300" i="39"/>
  <c r="AS560" i="39"/>
  <c r="AT560" i="39" s="1"/>
  <c r="AS199" i="39"/>
  <c r="AT199" i="39" s="1"/>
  <c r="AS918" i="39"/>
  <c r="AT918" i="39" s="1"/>
  <c r="O675" i="39"/>
  <c r="M575" i="39"/>
  <c r="O759" i="39"/>
  <c r="M659" i="39"/>
  <c r="AS292" i="39"/>
  <c r="AT292" i="39" s="1"/>
  <c r="O496" i="39"/>
  <c r="M396" i="39"/>
  <c r="O764" i="39"/>
  <c r="M664" i="39"/>
  <c r="O490" i="39"/>
  <c r="M390" i="39"/>
  <c r="O582" i="39"/>
  <c r="M482" i="39"/>
  <c r="AS738" i="39"/>
  <c r="AT738" i="39" s="1"/>
  <c r="AS651" i="39"/>
  <c r="AT651" i="39" s="1"/>
  <c r="O851" i="39"/>
  <c r="M751" i="39"/>
  <c r="AS469" i="39"/>
  <c r="AT469" i="39" s="1"/>
  <c r="O668" i="39"/>
  <c r="M568" i="39"/>
  <c r="AS921" i="39"/>
  <c r="AT921" i="39" s="1"/>
  <c r="AS293" i="39"/>
  <c r="AT293" i="39" s="1"/>
  <c r="AS830" i="39"/>
  <c r="AT830" i="39" s="1"/>
  <c r="AS381" i="39"/>
  <c r="AT381" i="39" s="1"/>
  <c r="AS922" i="39"/>
  <c r="AT922" i="39" s="1"/>
  <c r="M931" i="39"/>
  <c r="O849" i="39"/>
  <c r="M749" i="39"/>
  <c r="O585" i="39"/>
  <c r="M485" i="39"/>
  <c r="AS295" i="39"/>
  <c r="AT295" i="39" s="1"/>
  <c r="M936" i="39"/>
  <c r="O943" i="39"/>
  <c r="M843" i="39"/>
  <c r="O855" i="39"/>
  <c r="M755" i="39"/>
  <c r="AS205" i="39"/>
  <c r="AT205" i="39" s="1"/>
  <c r="O946" i="39"/>
  <c r="M846" i="39"/>
  <c r="AS565" i="39"/>
  <c r="AT565" i="39" s="1"/>
  <c r="AS288" i="39"/>
  <c r="AT288" i="39" s="1"/>
  <c r="O940" i="39"/>
  <c r="M840" i="39"/>
  <c r="AS919" i="39"/>
  <c r="AT919" i="39" s="1"/>
  <c r="AS657" i="39"/>
  <c r="AT657" i="39" s="1"/>
  <c r="O857" i="39"/>
  <c r="M757" i="39"/>
  <c r="AS470" i="39"/>
  <c r="AT470" i="39" s="1"/>
  <c r="AS637" i="39"/>
  <c r="AT637" i="39" s="1"/>
  <c r="AS367" i="39"/>
  <c r="AT367" i="39" s="1"/>
  <c r="AS817" i="39"/>
  <c r="AT817" i="39" s="1"/>
  <c r="AS177" i="39"/>
  <c r="AT177" i="39" s="1"/>
  <c r="AS527" i="39"/>
  <c r="AT527" i="39" s="1"/>
  <c r="AS447" i="39"/>
  <c r="AT447" i="39" s="1"/>
  <c r="AS537" i="39"/>
  <c r="AT537" i="39" s="1"/>
  <c r="AS87" i="39"/>
  <c r="AT87" i="39" s="1"/>
  <c r="AS627" i="39"/>
  <c r="AT627" i="39" s="1"/>
  <c r="AS517" i="39"/>
  <c r="AT517" i="39" s="1"/>
  <c r="AS417" i="39"/>
  <c r="AT417" i="39" s="1"/>
  <c r="AS317" i="39"/>
  <c r="AT317" i="39" s="1"/>
  <c r="AS327" i="39"/>
  <c r="AT327" i="39" s="1"/>
  <c r="M935" i="39"/>
  <c r="AS558" i="39"/>
  <c r="AT558" i="39" s="1"/>
  <c r="AS380" i="39"/>
  <c r="AT380" i="39" s="1"/>
  <c r="O580" i="39"/>
  <c r="M480" i="39"/>
  <c r="O941" i="39"/>
  <c r="M841" i="39"/>
  <c r="O852" i="39"/>
  <c r="M752" i="39"/>
  <c r="AS471" i="39"/>
  <c r="AT471" i="39" s="1"/>
  <c r="O671" i="39"/>
  <c r="M571" i="39"/>
  <c r="AS206" i="39"/>
  <c r="AT206" i="39" s="1"/>
  <c r="AS475" i="39"/>
  <c r="AT475" i="39" s="1"/>
  <c r="O767" i="39"/>
  <c r="M667" i="39"/>
  <c r="AS742" i="39"/>
  <c r="AT742" i="39" s="1"/>
  <c r="AS828" i="39"/>
  <c r="AT828" i="39" s="1"/>
  <c r="M928" i="39"/>
  <c r="AS207" i="39"/>
  <c r="AT207" i="39" s="1"/>
  <c r="O407" i="39"/>
  <c r="M307" i="39"/>
  <c r="AS291" i="39"/>
  <c r="AT291" i="39" s="1"/>
  <c r="AS653" i="39"/>
  <c r="AT653" i="39" s="1"/>
  <c r="O853" i="39"/>
  <c r="M753" i="39"/>
  <c r="O945" i="39"/>
  <c r="M845" i="39"/>
  <c r="AS468" i="39"/>
  <c r="AT468" i="39" s="1"/>
  <c r="O848" i="39"/>
  <c r="M748" i="39"/>
  <c r="AS198" i="39"/>
  <c r="AT198" i="39" s="1"/>
  <c r="AS927" i="39"/>
  <c r="AT927" i="39" s="1"/>
  <c r="M930" i="39"/>
  <c r="O674" i="39"/>
  <c r="M574" i="39"/>
  <c r="AS831" i="39"/>
  <c r="AT831" i="39" s="1"/>
  <c r="AS649" i="39"/>
  <c r="AT649" i="39" s="1"/>
  <c r="AS476" i="39"/>
  <c r="AT476" i="39" s="1"/>
  <c r="AS743" i="39"/>
  <c r="AT743" i="39" s="1"/>
  <c r="AS656" i="39"/>
  <c r="AT656" i="39" s="1"/>
  <c r="AS654" i="39"/>
  <c r="AT654" i="39" s="1"/>
  <c r="O854" i="39"/>
  <c r="M754" i="39"/>
  <c r="AS924" i="39"/>
  <c r="AT924" i="39" s="1"/>
  <c r="AS655" i="39"/>
  <c r="AT655" i="39" s="1"/>
  <c r="O404" i="39"/>
  <c r="M304" i="39"/>
  <c r="M937" i="39"/>
  <c r="O583" i="39"/>
  <c r="M483" i="39"/>
  <c r="AS746" i="39"/>
  <c r="AT746" i="39" s="1"/>
  <c r="O488" i="39"/>
  <c r="M388" i="39"/>
  <c r="AS833" i="39"/>
  <c r="AT833" i="39" s="1"/>
  <c r="AS832" i="39"/>
  <c r="AT832" i="39" s="1"/>
  <c r="M932" i="39"/>
  <c r="O578" i="39"/>
  <c r="M478" i="39"/>
  <c r="AS379" i="39"/>
  <c r="AT379" i="39" s="1"/>
  <c r="O497" i="39"/>
  <c r="M397" i="39"/>
  <c r="AS201" i="39"/>
  <c r="AT201" i="39" s="1"/>
  <c r="AS187" i="39"/>
  <c r="AT187" i="39" s="1"/>
  <c r="AS457" i="39"/>
  <c r="AT457" i="39" s="1"/>
  <c r="AS97" i="39"/>
  <c r="AT97" i="39" s="1"/>
  <c r="AS277" i="39"/>
  <c r="AT277" i="39" s="1"/>
  <c r="AS547" i="39"/>
  <c r="AT547" i="39" s="1"/>
  <c r="AS717" i="39"/>
  <c r="AT717" i="39" s="1"/>
  <c r="AS357" i="39"/>
  <c r="AT357" i="39" s="1"/>
  <c r="AS257" i="39"/>
  <c r="AT257" i="39" s="1"/>
  <c r="AS247" i="39"/>
  <c r="AT247" i="39" s="1"/>
  <c r="AS147" i="39"/>
  <c r="AT147" i="39" s="1"/>
  <c r="AS57" i="39"/>
  <c r="AT57" i="39" s="1"/>
  <c r="AS117" i="39"/>
  <c r="AT117" i="39" s="1"/>
  <c r="AS386" i="39"/>
  <c r="AT386" i="39" s="1"/>
  <c r="O489" i="39"/>
  <c r="M389" i="39"/>
  <c r="O758" i="39"/>
  <c r="M658" i="39"/>
  <c r="AS741" i="39"/>
  <c r="AT741" i="39" s="1"/>
  <c r="AS920" i="39"/>
  <c r="AT920" i="39" s="1"/>
  <c r="AS200" i="39"/>
  <c r="AT200" i="39" s="1"/>
  <c r="AS923" i="39"/>
  <c r="AT923" i="39" s="1"/>
  <c r="O406" i="39"/>
  <c r="M306" i="39"/>
  <c r="AS744" i="39"/>
  <c r="AT744" i="39" s="1"/>
  <c r="AS829" i="39"/>
  <c r="AT829" i="39" s="1"/>
  <c r="M929" i="39"/>
  <c r="O673" i="39"/>
  <c r="M573" i="39"/>
  <c r="AS559" i="39"/>
  <c r="AT559" i="39" s="1"/>
  <c r="O492" i="39"/>
  <c r="M392" i="39"/>
  <c r="AS387" i="39"/>
  <c r="AT387" i="39" s="1"/>
  <c r="O587" i="39"/>
  <c r="M487" i="39"/>
  <c r="AS567" i="39"/>
  <c r="AT567" i="39" s="1"/>
  <c r="AS382" i="39"/>
  <c r="AT382" i="39" s="1"/>
  <c r="O942" i="39"/>
  <c r="M842" i="39"/>
  <c r="AS925" i="39"/>
  <c r="AT925" i="39" s="1"/>
  <c r="AS745" i="39"/>
  <c r="AT745" i="39" s="1"/>
  <c r="O761" i="39"/>
  <c r="M661" i="39"/>
  <c r="AS661" i="39"/>
  <c r="AT661" i="39" s="1"/>
  <c r="AS202" i="39"/>
  <c r="AT202" i="39" s="1"/>
  <c r="O398" i="39"/>
  <c r="M298" i="39"/>
  <c r="AS834" i="39"/>
  <c r="AT834" i="39" s="1"/>
  <c r="AS474" i="39"/>
  <c r="AT474" i="39" s="1"/>
  <c r="AS384" i="39"/>
  <c r="AT384" i="39" s="1"/>
  <c r="O584" i="39"/>
  <c r="M484" i="39"/>
  <c r="O676" i="39"/>
  <c r="M576" i="39"/>
  <c r="AS385" i="39"/>
  <c r="AT385" i="39" s="1"/>
  <c r="O495" i="39"/>
  <c r="M395" i="39"/>
  <c r="O672" i="39"/>
  <c r="M572" i="39"/>
  <c r="O856" i="39"/>
  <c r="M756" i="39"/>
  <c r="AS566" i="39"/>
  <c r="AT566" i="39" s="1"/>
  <c r="O766" i="39"/>
  <c r="M666" i="39"/>
  <c r="O947" i="39"/>
  <c r="M847" i="39"/>
  <c r="O405" i="39"/>
  <c r="M305" i="39"/>
  <c r="AS740" i="39"/>
  <c r="AT740" i="39" s="1"/>
  <c r="O763" i="39"/>
  <c r="M663" i="39"/>
  <c r="AS294" i="39"/>
  <c r="AT294" i="39" s="1"/>
  <c r="O677" i="39"/>
  <c r="M577" i="39"/>
  <c r="AS378" i="39"/>
  <c r="AT378" i="39" s="1"/>
  <c r="AS297" i="39"/>
  <c r="AT297" i="39" s="1"/>
  <c r="Z684" i="36"/>
  <c r="AG694" i="36"/>
  <c r="AH644" i="36"/>
  <c r="S674" i="36"/>
  <c r="AE674" i="36"/>
  <c r="AQ674" i="36"/>
  <c r="AF624" i="36"/>
  <c r="Z644" i="36"/>
  <c r="U624" i="36"/>
  <c r="AI664" i="36"/>
  <c r="Q664" i="36"/>
  <c r="AN624" i="36"/>
  <c r="AR674" i="36"/>
  <c r="AK644" i="36"/>
  <c r="Y664" i="36"/>
  <c r="T624" i="36"/>
  <c r="AP634" i="36"/>
  <c r="AD684" i="36"/>
  <c r="S684" i="36"/>
  <c r="AJ694" i="36"/>
  <c r="AQ684" i="36"/>
  <c r="AD614" i="36"/>
  <c r="U644" i="36"/>
  <c r="AP624" i="36"/>
  <c r="AN654" i="36"/>
  <c r="W654" i="36"/>
  <c r="U634" i="36"/>
  <c r="AQ644" i="36"/>
  <c r="AG664" i="36"/>
  <c r="Y624" i="36"/>
  <c r="AN694" i="36"/>
  <c r="AE694" i="36"/>
  <c r="X694" i="36"/>
  <c r="R684" i="36"/>
  <c r="T664" i="36"/>
  <c r="Y614" i="36"/>
  <c r="AQ634" i="36"/>
  <c r="AK614" i="36"/>
  <c r="AC614" i="36"/>
  <c r="AR634" i="36"/>
  <c r="Z654" i="36"/>
  <c r="AB644" i="36"/>
  <c r="AJ624" i="36"/>
  <c r="AB664" i="36"/>
  <c r="AM654" i="36"/>
  <c r="AR694" i="36"/>
  <c r="AI694" i="36"/>
  <c r="T694" i="36"/>
  <c r="AI684" i="36"/>
  <c r="R694" i="36"/>
  <c r="U694" i="36"/>
  <c r="AM694" i="36"/>
  <c r="Q694" i="36"/>
  <c r="W694" i="36"/>
  <c r="AH684" i="36"/>
  <c r="T684" i="36"/>
  <c r="AM634" i="36"/>
  <c r="AE644" i="36"/>
  <c r="AL614" i="36"/>
  <c r="AG644" i="36"/>
  <c r="W634" i="36"/>
  <c r="AB614" i="36"/>
  <c r="AC664" i="36"/>
  <c r="W664" i="36"/>
  <c r="AG614" i="36"/>
  <c r="AH664" i="36"/>
  <c r="Q624" i="36"/>
  <c r="Q654" i="36"/>
  <c r="W644" i="36"/>
  <c r="V674" i="36"/>
  <c r="AH674" i="36"/>
  <c r="AB634" i="36"/>
  <c r="W614" i="36"/>
  <c r="AI644" i="36"/>
  <c r="X664" i="36"/>
  <c r="V654" i="36"/>
  <c r="AQ624" i="36"/>
  <c r="Q634" i="36"/>
  <c r="AM614" i="36"/>
  <c r="X644" i="36"/>
  <c r="V634" i="36"/>
  <c r="AM624" i="36"/>
  <c r="AJ664" i="36"/>
  <c r="AH654" i="36"/>
  <c r="R624" i="36"/>
  <c r="T674" i="36"/>
  <c r="AA674" i="36"/>
  <c r="AP664" i="36"/>
  <c r="AL644" i="36"/>
  <c r="AP644" i="36"/>
  <c r="AN634" i="36"/>
  <c r="AF644" i="36"/>
  <c r="AD634" i="36"/>
  <c r="AK624" i="36"/>
  <c r="AG634" i="36"/>
  <c r="AA634" i="36"/>
  <c r="AN644" i="36"/>
  <c r="AL634" i="36"/>
  <c r="X624" i="36"/>
  <c r="U614" i="36"/>
  <c r="V664" i="36"/>
  <c r="U674" i="36"/>
  <c r="Q674" i="36"/>
  <c r="AH694" i="36"/>
  <c r="Y694" i="36"/>
  <c r="AK694" i="36"/>
  <c r="W684" i="36"/>
  <c r="AQ694" i="36"/>
  <c r="AD694" i="36"/>
  <c r="AP694" i="36"/>
  <c r="AR684" i="36"/>
  <c r="Y684" i="36"/>
  <c r="AC694" i="36"/>
  <c r="AO694" i="36"/>
  <c r="AM684" i="36"/>
  <c r="AB684" i="36"/>
  <c r="AN684" i="36"/>
  <c r="AF684" i="36"/>
  <c r="AL684" i="36"/>
  <c r="AK684" i="36"/>
  <c r="AA684" i="36"/>
  <c r="AO624" i="36"/>
  <c r="AR654" i="36"/>
  <c r="AM644" i="36"/>
  <c r="AN614" i="36"/>
  <c r="AO664" i="36"/>
  <c r="AE654" i="36"/>
  <c r="AJ644" i="36"/>
  <c r="V644" i="36"/>
  <c r="Z624" i="36"/>
  <c r="AO644" i="36"/>
  <c r="S644" i="36"/>
  <c r="X634" i="36"/>
  <c r="V614" i="36"/>
  <c r="AE664" i="36"/>
  <c r="AI674" i="36"/>
  <c r="AN674" i="36"/>
  <c r="AF674" i="36"/>
  <c r="W674" i="36"/>
  <c r="U654" i="36"/>
  <c r="AJ634" i="36"/>
  <c r="Y634" i="36"/>
  <c r="AC634" i="36"/>
  <c r="S614" i="36"/>
  <c r="S624" i="36"/>
  <c r="Y654" i="36"/>
  <c r="S654" i="36"/>
  <c r="AF664" i="36"/>
  <c r="AD654" i="36"/>
  <c r="AC624" i="36"/>
  <c r="AO634" i="36"/>
  <c r="S634" i="36"/>
  <c r="Y674" i="36"/>
  <c r="AK674" i="36"/>
  <c r="AG674" i="36"/>
  <c r="S664" i="36"/>
  <c r="AM664" i="36"/>
  <c r="AQ664" i="36"/>
  <c r="AG654" i="36"/>
  <c r="AN664" i="36"/>
  <c r="AL654" i="36"/>
  <c r="AD624" i="36"/>
  <c r="AO654" i="36"/>
  <c r="AI654" i="36"/>
  <c r="Q614" i="36"/>
  <c r="R664" i="36"/>
  <c r="AE624" i="36"/>
  <c r="AC644" i="36"/>
  <c r="AI634" i="36"/>
  <c r="Z674" i="36"/>
  <c r="AL674" i="36"/>
  <c r="AF694" i="36"/>
  <c r="AB694" i="36"/>
  <c r="S694" i="36"/>
  <c r="AA694" i="36"/>
  <c r="Z694" i="36"/>
  <c r="AL694" i="36"/>
  <c r="AC684" i="36"/>
  <c r="V694" i="36"/>
  <c r="AO684" i="36"/>
  <c r="U684" i="36"/>
  <c r="X684" i="36"/>
  <c r="Q684" i="36"/>
  <c r="AE684" i="36"/>
  <c r="AJ684" i="36"/>
  <c r="V684" i="36"/>
  <c r="AO614" i="36"/>
  <c r="X654" i="36"/>
  <c r="AH614" i="36"/>
  <c r="T654" i="36"/>
  <c r="R644" i="36"/>
  <c r="V624" i="36"/>
  <c r="AR664" i="36"/>
  <c r="AD664" i="36"/>
  <c r="T634" i="36"/>
  <c r="R614" i="36"/>
  <c r="AA664" i="36"/>
  <c r="AF654" i="36"/>
  <c r="AD644" i="36"/>
  <c r="AA624" i="36"/>
  <c r="AC674" i="36"/>
  <c r="AR614" i="36"/>
  <c r="AC654" i="36"/>
  <c r="R654" i="36"/>
  <c r="AO674" i="36"/>
  <c r="R674" i="36"/>
  <c r="AK654" i="36"/>
  <c r="AA644" i="36"/>
  <c r="AF634" i="36"/>
  <c r="R634" i="36"/>
  <c r="AL624" i="36"/>
  <c r="AK634" i="36"/>
  <c r="AQ614" i="36"/>
  <c r="T614" i="36"/>
  <c r="U664" i="36"/>
  <c r="AA654" i="36"/>
  <c r="AP674" i="36"/>
  <c r="AD674" i="36"/>
  <c r="AJ654" i="36"/>
  <c r="AH624" i="36"/>
  <c r="AB624" i="36"/>
  <c r="AR624" i="36"/>
  <c r="AE614" i="36"/>
  <c r="Q644" i="36"/>
  <c r="AI614" i="36"/>
  <c r="T644" i="36"/>
  <c r="AH634" i="36"/>
  <c r="W624" i="36"/>
  <c r="Y644" i="36"/>
  <c r="AE634" i="36"/>
  <c r="AJ614" i="36"/>
  <c r="AK664" i="36"/>
  <c r="AQ654" i="36"/>
  <c r="AM674" i="36"/>
  <c r="AB674" i="36"/>
  <c r="AS573" i="36"/>
  <c r="AT573" i="36" s="1"/>
  <c r="AS583" i="36"/>
  <c r="AT583" i="36" s="1"/>
  <c r="AS533" i="36"/>
  <c r="AT533" i="36" s="1"/>
  <c r="AS588" i="36"/>
  <c r="AT588" i="36" s="1"/>
  <c r="AS523" i="36"/>
  <c r="AT523" i="36" s="1"/>
  <c r="AS642" i="36"/>
  <c r="AT642" i="36" s="1"/>
  <c r="AS43" i="36"/>
  <c r="AT43" i="36" s="1"/>
  <c r="AS553" i="36"/>
  <c r="AT553" i="36" s="1"/>
  <c r="AS563" i="36"/>
  <c r="AT563" i="36" s="1"/>
  <c r="AS513" i="36"/>
  <c r="AT513" i="36" s="1"/>
  <c r="AS23" i="36"/>
  <c r="AT23" i="36" s="1"/>
  <c r="AS543" i="36"/>
  <c r="AT543" i="36" s="1"/>
  <c r="AS681" i="36"/>
  <c r="AT681" i="36" s="1"/>
  <c r="U198" i="36"/>
  <c r="AC201" i="36"/>
  <c r="AK203" i="36"/>
  <c r="AD198" i="36"/>
  <c r="AL201" i="36"/>
  <c r="R204" i="36"/>
  <c r="AM198" i="36"/>
  <c r="S202" i="36"/>
  <c r="AA204" i="36"/>
  <c r="T200" i="36"/>
  <c r="AB202" i="36"/>
  <c r="AJ204" i="36"/>
  <c r="U202" i="36"/>
  <c r="R198" i="36"/>
  <c r="AQ203" i="36"/>
  <c r="AR201" i="36"/>
  <c r="X198" i="36"/>
  <c r="V300" i="36"/>
  <c r="AD302" i="36"/>
  <c r="AL304" i="36"/>
  <c r="AE300" i="36"/>
  <c r="AM302" i="36"/>
  <c r="X300" i="36"/>
  <c r="AF302" i="36"/>
  <c r="AN304" i="36"/>
  <c r="AM202" i="36"/>
  <c r="AJ198" i="36"/>
  <c r="U201" i="36"/>
  <c r="AC203" i="36"/>
  <c r="V198" i="36"/>
  <c r="AD201" i="36"/>
  <c r="AL203" i="36"/>
  <c r="AE198" i="36"/>
  <c r="AM201" i="36"/>
  <c r="S204" i="36"/>
  <c r="AJ202" i="36"/>
  <c r="AG198" i="36"/>
  <c r="AO201" i="36"/>
  <c r="U204" i="36"/>
  <c r="AP198" i="36"/>
  <c r="V202" i="36"/>
  <c r="AD204" i="36"/>
  <c r="AI198" i="36"/>
  <c r="AQ201" i="36"/>
  <c r="W204" i="36"/>
  <c r="AR198" i="36"/>
  <c r="X202" i="36"/>
  <c r="AF204" i="36"/>
  <c r="AO198" i="36"/>
  <c r="R203" i="36"/>
  <c r="AI201" i="36"/>
  <c r="T198" i="36"/>
  <c r="AB204" i="36"/>
  <c r="AI400" i="36"/>
  <c r="AQ402" i="36"/>
  <c r="T401" i="36"/>
  <c r="AB403" i="36"/>
  <c r="Y398" i="36"/>
  <c r="AP402" i="36"/>
  <c r="AG403" i="36"/>
  <c r="R403" i="36"/>
  <c r="AK403" i="36"/>
  <c r="Y298" i="36"/>
  <c r="T301" i="36"/>
  <c r="S298" i="36"/>
  <c r="Z298" i="36"/>
  <c r="AG298" i="36"/>
  <c r="AN298" i="36"/>
  <c r="S300" i="36"/>
  <c r="Z300" i="36"/>
  <c r="AG300" i="36"/>
  <c r="AC300" i="36"/>
  <c r="T101" i="36"/>
  <c r="AB103" i="36"/>
  <c r="AO100" i="36"/>
  <c r="U103" i="36"/>
  <c r="R101" i="36"/>
  <c r="Z103" i="36"/>
  <c r="W101" i="36"/>
  <c r="AE103" i="36"/>
  <c r="AM400" i="36"/>
  <c r="S403" i="36"/>
  <c r="X401" i="36"/>
  <c r="AF403" i="36"/>
  <c r="AL398" i="36"/>
  <c r="Z404" i="36"/>
  <c r="V398" i="36"/>
  <c r="AO403" i="36"/>
  <c r="AP398" i="36"/>
  <c r="AD404" i="36"/>
  <c r="AC398" i="36"/>
  <c r="Q404" i="36"/>
  <c r="AH298" i="36"/>
  <c r="AO298" i="36"/>
  <c r="X101" i="36"/>
  <c r="AF103" i="36"/>
  <c r="Q101" i="36"/>
  <c r="Y103" i="36"/>
  <c r="V101" i="36"/>
  <c r="AD103" i="36"/>
  <c r="S98" i="36"/>
  <c r="AA101" i="36"/>
  <c r="AQ400" i="36"/>
  <c r="W403" i="36"/>
  <c r="T398" i="36"/>
  <c r="AB401" i="36"/>
  <c r="AJ403" i="36"/>
  <c r="Q398" i="36"/>
  <c r="AD403" i="36"/>
  <c r="Q403" i="36"/>
  <c r="AH403" i="36"/>
  <c r="U403" i="36"/>
  <c r="AR298" i="36"/>
  <c r="W300" i="36"/>
  <c r="AD300" i="36"/>
  <c r="AK300" i="36"/>
  <c r="AR300" i="36"/>
  <c r="R298" i="36"/>
  <c r="T98" i="36"/>
  <c r="AB101" i="36"/>
  <c r="AJ103" i="36"/>
  <c r="U101" i="36"/>
  <c r="AC103" i="36"/>
  <c r="R98" i="36"/>
  <c r="Z101" i="36"/>
  <c r="AH103" i="36"/>
  <c r="W98" i="36"/>
  <c r="AE101" i="36"/>
  <c r="AM103" i="36"/>
  <c r="AE400" i="36"/>
  <c r="AM402" i="36"/>
  <c r="AR400" i="36"/>
  <c r="X403" i="36"/>
  <c r="U398" i="36"/>
  <c r="AH402" i="36"/>
  <c r="Y403" i="36"/>
  <c r="AL402" i="36"/>
  <c r="AC403" i="36"/>
  <c r="AB298" i="36"/>
  <c r="AI298" i="36"/>
  <c r="AP298" i="36"/>
  <c r="U300" i="36"/>
  <c r="AB300" i="36"/>
  <c r="AI300" i="36"/>
  <c r="AP300" i="36"/>
  <c r="AB100" i="36"/>
  <c r="AC102" i="36"/>
  <c r="AH102" i="36"/>
  <c r="W102" i="36"/>
  <c r="AB302" i="36"/>
  <c r="AI302" i="36"/>
  <c r="AP302" i="36"/>
  <c r="U303" i="36"/>
  <c r="AB99" i="36"/>
  <c r="AJ299" i="36"/>
  <c r="AK199" i="36"/>
  <c r="S299" i="36"/>
  <c r="T99" i="36"/>
  <c r="AO399" i="36"/>
  <c r="AK100" i="36"/>
  <c r="AP100" i="36"/>
  <c r="S101" i="36"/>
  <c r="T304" i="36"/>
  <c r="AA304" i="36"/>
  <c r="AH304" i="36"/>
  <c r="AO304" i="36"/>
  <c r="AD99" i="36"/>
  <c r="T399" i="36"/>
  <c r="AM99" i="36"/>
  <c r="AI299" i="36"/>
  <c r="Q299" i="36"/>
  <c r="X99" i="36"/>
  <c r="Q98" i="36"/>
  <c r="V98" i="36"/>
  <c r="AA98" i="36"/>
  <c r="AQ104" i="36"/>
  <c r="AM303" i="36"/>
  <c r="R304" i="36"/>
  <c r="Y304" i="36"/>
  <c r="R99" i="36"/>
  <c r="Y299" i="36"/>
  <c r="S199" i="36"/>
  <c r="AF99" i="36"/>
  <c r="V199" i="36"/>
  <c r="AR399" i="36"/>
  <c r="Z199" i="36"/>
  <c r="AN99" i="36"/>
  <c r="AN98" i="36"/>
  <c r="AO101" i="36"/>
  <c r="R102" i="36"/>
  <c r="AQ101" i="36"/>
  <c r="AD303" i="36"/>
  <c r="AC301" i="36"/>
  <c r="U99" i="36"/>
  <c r="AH199" i="36"/>
  <c r="AE299" i="36"/>
  <c r="Q399" i="36"/>
  <c r="AL199" i="36"/>
  <c r="AO199" i="36"/>
  <c r="AP99" i="36"/>
  <c r="AF399" i="36"/>
  <c r="T498" i="36"/>
  <c r="AB501" i="36"/>
  <c r="AJ503" i="36"/>
  <c r="U498" i="36"/>
  <c r="AC501" i="36"/>
  <c r="AK503" i="36"/>
  <c r="Z498" i="36"/>
  <c r="AH501" i="36"/>
  <c r="AP503" i="36"/>
  <c r="AE498" i="36"/>
  <c r="AM501" i="36"/>
  <c r="S504" i="36"/>
  <c r="AK499" i="36"/>
  <c r="AF499" i="36"/>
  <c r="AB500" i="36"/>
  <c r="AK198" i="36"/>
  <c r="Q202" i="36"/>
  <c r="Y204" i="36"/>
  <c r="R200" i="36"/>
  <c r="Z202" i="36"/>
  <c r="AH204" i="36"/>
  <c r="AA200" i="36"/>
  <c r="AI202" i="36"/>
  <c r="AQ204" i="36"/>
  <c r="AJ200" i="36"/>
  <c r="AR202" i="36"/>
  <c r="AO203" i="36"/>
  <c r="AL200" i="36"/>
  <c r="AJ203" i="36"/>
  <c r="AF201" i="36"/>
  <c r="AL300" i="36"/>
  <c r="R303" i="36"/>
  <c r="S301" i="36"/>
  <c r="AA303" i="36"/>
  <c r="AN300" i="36"/>
  <c r="T303" i="36"/>
  <c r="V200" i="36"/>
  <c r="AE204" i="36"/>
  <c r="AB201" i="36"/>
  <c r="AR200" i="36"/>
  <c r="AC198" i="36"/>
  <c r="AK201" i="36"/>
  <c r="Q204" i="36"/>
  <c r="AL198" i="36"/>
  <c r="R202" i="36"/>
  <c r="Z204" i="36"/>
  <c r="S200" i="36"/>
  <c r="AA202" i="36"/>
  <c r="AI204" i="36"/>
  <c r="U200" i="36"/>
  <c r="AC202" i="36"/>
  <c r="AK204" i="36"/>
  <c r="AD200" i="36"/>
  <c r="AL202" i="36"/>
  <c r="W200" i="36"/>
  <c r="AE202" i="36"/>
  <c r="AM204" i="36"/>
  <c r="AF200" i="36"/>
  <c r="AN202" i="36"/>
  <c r="AG201" i="36"/>
  <c r="AL204" i="36"/>
  <c r="AA203" i="36"/>
  <c r="AN200" i="36"/>
  <c r="W401" i="36"/>
  <c r="AE403" i="36"/>
  <c r="AB398" i="36"/>
  <c r="AJ401" i="36"/>
  <c r="AR403" i="36"/>
  <c r="AD398" i="36"/>
  <c r="R404" i="36"/>
  <c r="U400" i="36"/>
  <c r="AK404" i="36"/>
  <c r="AH398" i="36"/>
  <c r="V404" i="36"/>
  <c r="Y400" i="36"/>
  <c r="AO404" i="36"/>
  <c r="AB98" i="36"/>
  <c r="AJ101" i="36"/>
  <c r="AR103" i="36"/>
  <c r="U98" i="36"/>
  <c r="AC101" i="36"/>
  <c r="AK103" i="36"/>
  <c r="Z98" i="36"/>
  <c r="AH101" i="36"/>
  <c r="AP103" i="36"/>
  <c r="AE98" i="36"/>
  <c r="AM101" i="36"/>
  <c r="S104" i="36"/>
  <c r="S398" i="36"/>
  <c r="AA401" i="36"/>
  <c r="AI403" i="36"/>
  <c r="AF398" i="36"/>
  <c r="AN401" i="36"/>
  <c r="T404" i="36"/>
  <c r="AP400" i="36"/>
  <c r="AC400" i="36"/>
  <c r="R401" i="36"/>
  <c r="AG400" i="36"/>
  <c r="AG303" i="36"/>
  <c r="AN303" i="36"/>
  <c r="S304" i="36"/>
  <c r="Z304" i="36"/>
  <c r="AG304" i="36"/>
  <c r="AF98" i="36"/>
  <c r="AN101" i="36"/>
  <c r="T104" i="36"/>
  <c r="Y98" i="36"/>
  <c r="AG101" i="36"/>
  <c r="AO103" i="36"/>
  <c r="AD98" i="36"/>
  <c r="AL101" i="36"/>
  <c r="R104" i="36"/>
  <c r="AI98" i="36"/>
  <c r="W398" i="36"/>
  <c r="AE401" i="36"/>
  <c r="AM403" i="36"/>
  <c r="AJ398" i="36"/>
  <c r="AR401" i="36"/>
  <c r="X404" i="36"/>
  <c r="R400" i="36"/>
  <c r="AH404" i="36"/>
  <c r="AG398" i="36"/>
  <c r="U404" i="36"/>
  <c r="V400" i="36"/>
  <c r="AL404" i="36"/>
  <c r="AK398" i="36"/>
  <c r="Y404" i="36"/>
  <c r="AL303" i="36"/>
  <c r="Q304" i="36"/>
  <c r="AJ98" i="36"/>
  <c r="AR101" i="36"/>
  <c r="X104" i="36"/>
  <c r="AC98" i="36"/>
  <c r="AK101" i="36"/>
  <c r="Q104" i="36"/>
  <c r="AH98" i="36"/>
  <c r="AP101" i="36"/>
  <c r="V104" i="36"/>
  <c r="AM98" i="36"/>
  <c r="S102" i="36"/>
  <c r="AA104" i="36"/>
  <c r="S401" i="36"/>
  <c r="AA403" i="36"/>
  <c r="X398" i="36"/>
  <c r="AF401" i="36"/>
  <c r="AN403" i="36"/>
  <c r="R398" i="36"/>
  <c r="AL403" i="36"/>
  <c r="AO398" i="36"/>
  <c r="AC404" i="36"/>
  <c r="Z398" i="36"/>
  <c r="AP403" i="36"/>
  <c r="Q400" i="36"/>
  <c r="AG404" i="36"/>
  <c r="AJ102" i="36"/>
  <c r="AK104" i="36"/>
  <c r="AP104" i="36"/>
  <c r="AA103" i="36"/>
  <c r="T300" i="36"/>
  <c r="AA300" i="36"/>
  <c r="AH300" i="36"/>
  <c r="AO300" i="36"/>
  <c r="Y200" i="36"/>
  <c r="AG202" i="36"/>
  <c r="AO204" i="36"/>
  <c r="AH200" i="36"/>
  <c r="AP202" i="36"/>
  <c r="AQ200" i="36"/>
  <c r="W203" i="36"/>
  <c r="X201" i="36"/>
  <c r="AF203" i="36"/>
  <c r="AC200" i="36"/>
  <c r="AD202" i="36"/>
  <c r="AE200" i="36"/>
  <c r="AN203" i="36"/>
  <c r="Z301" i="36"/>
  <c r="AH303" i="36"/>
  <c r="AA298" i="36"/>
  <c r="AI301" i="36"/>
  <c r="AQ303" i="36"/>
  <c r="T298" i="36"/>
  <c r="AB301" i="36"/>
  <c r="AJ303" i="36"/>
  <c r="Y203" i="36"/>
  <c r="AP201" i="36"/>
  <c r="AA198" i="36"/>
  <c r="T203" i="36"/>
  <c r="X203" i="36"/>
  <c r="Q200" i="36"/>
  <c r="Y202" i="36"/>
  <c r="AG204" i="36"/>
  <c r="Z200" i="36"/>
  <c r="AH202" i="36"/>
  <c r="AP204" i="36"/>
  <c r="AI200" i="36"/>
  <c r="AQ202" i="36"/>
  <c r="AK200" i="36"/>
  <c r="Q203" i="36"/>
  <c r="R201" i="36"/>
  <c r="Z203" i="36"/>
  <c r="AM200" i="36"/>
  <c r="S203" i="36"/>
  <c r="T201" i="36"/>
  <c r="AB203" i="36"/>
  <c r="AK202" i="36"/>
  <c r="AH198" i="36"/>
  <c r="AF202" i="36"/>
  <c r="AN198" i="36"/>
  <c r="AE398" i="36"/>
  <c r="AM401" i="36"/>
  <c r="S404" i="36"/>
  <c r="AR398" i="36"/>
  <c r="X402" i="36"/>
  <c r="AF404" i="36"/>
  <c r="AH400" i="36"/>
  <c r="Y401" i="36"/>
  <c r="AL400" i="36"/>
  <c r="AC401" i="36"/>
  <c r="AI303" i="36"/>
  <c r="AP303" i="36"/>
  <c r="U304" i="36"/>
  <c r="AB304" i="36"/>
  <c r="AI304" i="36"/>
  <c r="AP304" i="36"/>
  <c r="AR98" i="36"/>
  <c r="X102" i="36"/>
  <c r="AF104" i="36"/>
  <c r="AK98" i="36"/>
  <c r="Q102" i="36"/>
  <c r="Y104" i="36"/>
  <c r="AP98" i="36"/>
  <c r="V102" i="36"/>
  <c r="AD104" i="36"/>
  <c r="S100" i="36"/>
  <c r="AA102" i="36"/>
  <c r="AI104" i="36"/>
  <c r="AI398" i="36"/>
  <c r="AQ401" i="36"/>
  <c r="W404" i="36"/>
  <c r="T400" i="36"/>
  <c r="AB402" i="36"/>
  <c r="AJ404" i="36"/>
  <c r="R402" i="36"/>
  <c r="AG401" i="36"/>
  <c r="V402" i="36"/>
  <c r="AK401" i="36"/>
  <c r="AN302" i="36"/>
  <c r="S303" i="36"/>
  <c r="Z303" i="36"/>
  <c r="Y301" i="36"/>
  <c r="AF301" i="36"/>
  <c r="AM301" i="36"/>
  <c r="R302" i="36"/>
  <c r="Y302" i="36"/>
  <c r="AC304" i="36"/>
  <c r="T100" i="36"/>
  <c r="AB102" i="36"/>
  <c r="AJ104" i="36"/>
  <c r="AO98" i="36"/>
  <c r="U102" i="36"/>
  <c r="AC104" i="36"/>
  <c r="R100" i="36"/>
  <c r="Z102" i="36"/>
  <c r="AH104" i="36"/>
  <c r="W100" i="36"/>
  <c r="AM398" i="36"/>
  <c r="S402" i="36"/>
  <c r="AA404" i="36"/>
  <c r="X400" i="36"/>
  <c r="AF402" i="36"/>
  <c r="AN404" i="36"/>
  <c r="V401" i="36"/>
  <c r="AK400" i="36"/>
  <c r="Z401" i="36"/>
  <c r="AO400" i="36"/>
  <c r="AF304" i="36"/>
  <c r="AM304" i="36"/>
  <c r="AE303" i="36"/>
  <c r="AD301" i="36"/>
  <c r="AK301" i="36"/>
  <c r="AO303" i="36"/>
  <c r="X100" i="36"/>
  <c r="AF102" i="36"/>
  <c r="AN104" i="36"/>
  <c r="Q100" i="36"/>
  <c r="Y102" i="36"/>
  <c r="AG104" i="36"/>
  <c r="V100" i="36"/>
  <c r="AD102" i="36"/>
  <c r="AL104" i="36"/>
  <c r="AA100" i="36"/>
  <c r="AI102" i="36"/>
  <c r="AA398" i="36"/>
  <c r="AI401" i="36"/>
  <c r="AQ403" i="36"/>
  <c r="AN398" i="36"/>
  <c r="T402" i="36"/>
  <c r="AB404" i="36"/>
  <c r="Z400" i="36"/>
  <c r="AP404" i="36"/>
  <c r="Q401" i="36"/>
  <c r="AD400" i="36"/>
  <c r="U401" i="36"/>
  <c r="AR303" i="36"/>
  <c r="W304" i="36"/>
  <c r="AD304" i="36"/>
  <c r="AK304" i="36"/>
  <c r="AR304" i="36"/>
  <c r="AC303" i="36"/>
  <c r="Y303" i="36"/>
  <c r="AR104" i="36"/>
  <c r="AE104" i="36"/>
  <c r="AD199" i="36"/>
  <c r="V399" i="36"/>
  <c r="AC299" i="36"/>
  <c r="V99" i="36"/>
  <c r="Z299" i="36"/>
  <c r="AR299" i="36"/>
  <c r="X103" i="36"/>
  <c r="AI103" i="36"/>
  <c r="AF298" i="36"/>
  <c r="AM298" i="36"/>
  <c r="R300" i="36"/>
  <c r="Y300" i="36"/>
  <c r="AA299" i="36"/>
  <c r="AL399" i="36"/>
  <c r="AN199" i="36"/>
  <c r="X299" i="36"/>
  <c r="AP299" i="36"/>
  <c r="AF101" i="36"/>
  <c r="AG103" i="36"/>
  <c r="AL103" i="36"/>
  <c r="AM102" i="36"/>
  <c r="X301" i="36"/>
  <c r="W298" i="36"/>
  <c r="AD298" i="36"/>
  <c r="AK298" i="36"/>
  <c r="AF299" i="36"/>
  <c r="Q199" i="36"/>
  <c r="AO99" i="36"/>
  <c r="V299" i="36"/>
  <c r="AA99" i="36"/>
  <c r="AK399" i="36"/>
  <c r="AB199" i="36"/>
  <c r="AA399" i="36"/>
  <c r="AB104" i="36"/>
  <c r="AO200" i="36"/>
  <c r="U203" i="36"/>
  <c r="V201" i="36"/>
  <c r="AD203" i="36"/>
  <c r="W198" i="36"/>
  <c r="AE201" i="36"/>
  <c r="AM203" i="36"/>
  <c r="AF198" i="36"/>
  <c r="AN201" i="36"/>
  <c r="T204" i="36"/>
  <c r="Q201" i="36"/>
  <c r="V204" i="36"/>
  <c r="W202" i="36"/>
  <c r="X200" i="36"/>
  <c r="AP301" i="36"/>
  <c r="V304" i="36"/>
  <c r="AQ298" i="36"/>
  <c r="W302" i="36"/>
  <c r="AE304" i="36"/>
  <c r="AJ298" i="36"/>
  <c r="AR301" i="36"/>
  <c r="X304" i="36"/>
  <c r="AH203" i="36"/>
  <c r="S201" i="36"/>
  <c r="AN204" i="36"/>
  <c r="AR204" i="36"/>
  <c r="AG200" i="36"/>
  <c r="AO202" i="36"/>
  <c r="AP200" i="36"/>
  <c r="V203" i="36"/>
  <c r="W201" i="36"/>
  <c r="AE203" i="36"/>
  <c r="AB200" i="36"/>
  <c r="Q198" i="36"/>
  <c r="Y201" i="36"/>
  <c r="AG203" i="36"/>
  <c r="Z198" i="36"/>
  <c r="AH201" i="36"/>
  <c r="AP203" i="36"/>
  <c r="S198" i="36"/>
  <c r="AA201" i="36"/>
  <c r="AI203" i="36"/>
  <c r="AB198" i="36"/>
  <c r="AJ201" i="36"/>
  <c r="AR203" i="36"/>
  <c r="Y198" i="36"/>
  <c r="AC204" i="36"/>
  <c r="Z201" i="36"/>
  <c r="AQ198" i="36"/>
  <c r="X204" i="36"/>
  <c r="T202" i="36"/>
  <c r="S400" i="36"/>
  <c r="AA402" i="36"/>
  <c r="AI404" i="36"/>
  <c r="AF400" i="36"/>
  <c r="AN402" i="36"/>
  <c r="AL401" i="36"/>
  <c r="AC402" i="36"/>
  <c r="AP401" i="36"/>
  <c r="AG402" i="36"/>
  <c r="AB303" i="36"/>
  <c r="AA301" i="36"/>
  <c r="AH301" i="36"/>
  <c r="AO301" i="36"/>
  <c r="T302" i="36"/>
  <c r="AA302" i="36"/>
  <c r="AH302" i="36"/>
  <c r="AO302" i="36"/>
  <c r="AK302" i="36"/>
  <c r="AF100" i="36"/>
  <c r="AN102" i="36"/>
  <c r="Y100" i="36"/>
  <c r="AG102" i="36"/>
  <c r="AO104" i="36"/>
  <c r="AD100" i="36"/>
  <c r="AL102" i="36"/>
  <c r="AI100" i="36"/>
  <c r="AQ102" i="36"/>
  <c r="W400" i="36"/>
  <c r="AE402" i="36"/>
  <c r="AM404" i="36"/>
  <c r="AJ400" i="36"/>
  <c r="AR402" i="36"/>
  <c r="V403" i="36"/>
  <c r="AK402" i="36"/>
  <c r="Z403" i="36"/>
  <c r="AO402" i="36"/>
  <c r="AF300" i="36"/>
  <c r="AM300" i="36"/>
  <c r="R301" i="36"/>
  <c r="Q298" i="36"/>
  <c r="X298" i="36"/>
  <c r="AE298" i="36"/>
  <c r="AL298" i="36"/>
  <c r="Q300" i="36"/>
  <c r="U302" i="36"/>
  <c r="AJ100" i="36"/>
  <c r="AR102" i="36"/>
  <c r="AC100" i="36"/>
  <c r="AK102" i="36"/>
  <c r="AH100" i="36"/>
  <c r="AP102" i="36"/>
  <c r="AM100" i="36"/>
  <c r="AA400" i="36"/>
  <c r="AI402" i="36"/>
  <c r="AQ404" i="36"/>
  <c r="AN400" i="36"/>
  <c r="T403" i="36"/>
  <c r="Z402" i="36"/>
  <c r="AO401" i="36"/>
  <c r="AD402" i="36"/>
  <c r="Q402" i="36"/>
  <c r="X302" i="36"/>
  <c r="AE302" i="36"/>
  <c r="AL302" i="36"/>
  <c r="Q303" i="36"/>
  <c r="X303" i="36"/>
  <c r="W301" i="36"/>
  <c r="V298" i="36"/>
  <c r="AC298" i="36"/>
  <c r="AG301" i="36"/>
  <c r="AN100" i="36"/>
  <c r="T103" i="36"/>
  <c r="AG100" i="36"/>
  <c r="AO102" i="36"/>
  <c r="AL100" i="36"/>
  <c r="R103" i="36"/>
  <c r="AQ100" i="36"/>
  <c r="W103" i="36"/>
  <c r="AQ398" i="36"/>
  <c r="W402" i="36"/>
  <c r="AE404" i="36"/>
  <c r="AB400" i="36"/>
  <c r="AJ402" i="36"/>
  <c r="AR404" i="36"/>
  <c r="AD401" i="36"/>
  <c r="U402" i="36"/>
  <c r="AH401" i="36"/>
  <c r="Y402" i="36"/>
  <c r="AJ301" i="36"/>
  <c r="AQ301" i="36"/>
  <c r="V302" i="36"/>
  <c r="AC302" i="36"/>
  <c r="AJ302" i="36"/>
  <c r="AQ302" i="36"/>
  <c r="V303" i="36"/>
  <c r="U301" i="36"/>
  <c r="Q301" i="36"/>
  <c r="U100" i="36"/>
  <c r="Z100" i="36"/>
  <c r="AE100" i="36"/>
  <c r="AJ304" i="36"/>
  <c r="AQ304" i="36"/>
  <c r="AK99" i="36"/>
  <c r="W99" i="36"/>
  <c r="AG399" i="36"/>
  <c r="AJ99" i="36"/>
  <c r="AD399" i="36"/>
  <c r="AK299" i="36"/>
  <c r="AM104" i="36"/>
  <c r="AC199" i="36"/>
  <c r="AE399" i="36"/>
  <c r="Y99" i="36"/>
  <c r="AL99" i="36"/>
  <c r="AB399" i="36"/>
  <c r="AG99" i="36"/>
  <c r="W399" i="36"/>
  <c r="V103" i="36"/>
  <c r="AN301" i="36"/>
  <c r="AR99" i="36"/>
  <c r="U399" i="36"/>
  <c r="AQ103" i="36"/>
  <c r="AF199" i="36"/>
  <c r="R199" i="36"/>
  <c r="Z399" i="36"/>
  <c r="Y199" i="36"/>
  <c r="AD299" i="36"/>
  <c r="AL98" i="36"/>
  <c r="S103" i="36"/>
  <c r="W303" i="36"/>
  <c r="AE199" i="36"/>
  <c r="AI199" i="36"/>
  <c r="T299" i="36"/>
  <c r="U199" i="36"/>
  <c r="AP199" i="36"/>
  <c r="AQ399" i="36"/>
  <c r="R399" i="36"/>
  <c r="AR501" i="36"/>
  <c r="AN504" i="36"/>
  <c r="Q502" i="36"/>
  <c r="AO504" i="36"/>
  <c r="V502" i="36"/>
  <c r="AA502" i="36"/>
  <c r="AP499" i="36"/>
  <c r="AC499" i="36"/>
  <c r="AF501" i="36"/>
  <c r="AN503" i="36"/>
  <c r="Y498" i="36"/>
  <c r="AG501" i="36"/>
  <c r="AO503" i="36"/>
  <c r="AD498" i="36"/>
  <c r="AL501" i="36"/>
  <c r="R504" i="36"/>
  <c r="AI498" i="36"/>
  <c r="AQ501" i="36"/>
  <c r="W504" i="36"/>
  <c r="AO499" i="36"/>
  <c r="AJ499" i="36"/>
  <c r="T499" i="36"/>
  <c r="T501" i="36"/>
  <c r="AB503" i="36"/>
  <c r="U501" i="36"/>
  <c r="AC503" i="36"/>
  <c r="R498" i="36"/>
  <c r="Z501" i="36"/>
  <c r="AH503" i="36"/>
  <c r="W498" i="36"/>
  <c r="AE501" i="36"/>
  <c r="AM503" i="36"/>
  <c r="AL499" i="36"/>
  <c r="AF498" i="36"/>
  <c r="AN501" i="36"/>
  <c r="T504" i="36"/>
  <c r="AG498" i="36"/>
  <c r="AO501" i="36"/>
  <c r="U504" i="36"/>
  <c r="AL498" i="36"/>
  <c r="R502" i="36"/>
  <c r="Z504" i="36"/>
  <c r="AQ498" i="36"/>
  <c r="W502" i="36"/>
  <c r="AE504" i="36"/>
  <c r="AD499" i="36"/>
  <c r="AQ499" i="36"/>
  <c r="AB600" i="36"/>
  <c r="AJ602" i="36"/>
  <c r="AR604" i="36"/>
  <c r="AG600" i="36"/>
  <c r="AO602" i="36"/>
  <c r="AP600" i="36"/>
  <c r="V603" i="36"/>
  <c r="W601" i="36"/>
  <c r="AE603" i="36"/>
  <c r="AO599" i="36"/>
  <c r="AI599" i="36"/>
  <c r="AF600" i="36"/>
  <c r="AN602" i="36"/>
  <c r="U600" i="36"/>
  <c r="AC602" i="36"/>
  <c r="AK604" i="36"/>
  <c r="AD600" i="36"/>
  <c r="AL602" i="36"/>
  <c r="W600" i="36"/>
  <c r="AE602" i="36"/>
  <c r="AM604" i="36"/>
  <c r="Z599" i="36"/>
  <c r="X599" i="36"/>
  <c r="AJ600" i="36"/>
  <c r="AR602" i="36"/>
  <c r="AO600" i="36"/>
  <c r="U603" i="36"/>
  <c r="V601" i="36"/>
  <c r="AD603" i="36"/>
  <c r="W598" i="36"/>
  <c r="AE601" i="36"/>
  <c r="AM603" i="36"/>
  <c r="AP599" i="36"/>
  <c r="AN599" i="36"/>
  <c r="T598" i="36"/>
  <c r="AB601" i="36"/>
  <c r="AJ603" i="36"/>
  <c r="Y598" i="36"/>
  <c r="AG601" i="36"/>
  <c r="AO603" i="36"/>
  <c r="R598" i="36"/>
  <c r="Z601" i="36"/>
  <c r="AH603" i="36"/>
  <c r="AA598" i="36"/>
  <c r="AI601" i="36"/>
  <c r="AQ603" i="36"/>
  <c r="AK599" i="36"/>
  <c r="AC599" i="36"/>
  <c r="R299" i="36"/>
  <c r="AE99" i="36"/>
  <c r="AE102" i="36"/>
  <c r="S302" i="36"/>
  <c r="AH299" i="36"/>
  <c r="X98" i="36"/>
  <c r="AD101" i="36"/>
  <c r="AF303" i="36"/>
  <c r="AL301" i="36"/>
  <c r="AQ299" i="36"/>
  <c r="T199" i="36"/>
  <c r="AM199" i="36"/>
  <c r="AA199" i="36"/>
  <c r="T102" i="36"/>
  <c r="Z104" i="36"/>
  <c r="W104" i="36"/>
  <c r="AR302" i="36"/>
  <c r="AQ300" i="36"/>
  <c r="AK303" i="36"/>
  <c r="AI99" i="36"/>
  <c r="AJ199" i="36"/>
  <c r="X399" i="36"/>
  <c r="AC99" i="36"/>
  <c r="AQ199" i="36"/>
  <c r="AB299" i="36"/>
  <c r="AJ498" i="36"/>
  <c r="AF502" i="36"/>
  <c r="AK498" i="36"/>
  <c r="AG502" i="36"/>
  <c r="AP498" i="36"/>
  <c r="AL502" i="36"/>
  <c r="S500" i="36"/>
  <c r="AQ502" i="36"/>
  <c r="AA499" i="36"/>
  <c r="X498" i="36"/>
  <c r="T502" i="36"/>
  <c r="AB504" i="36"/>
  <c r="AO498" i="36"/>
  <c r="U502" i="36"/>
  <c r="AC504" i="36"/>
  <c r="R500" i="36"/>
  <c r="Z502" i="36"/>
  <c r="AH504" i="36"/>
  <c r="W500" i="36"/>
  <c r="AE502" i="36"/>
  <c r="AM504" i="36"/>
  <c r="U499" i="36"/>
  <c r="S499" i="36"/>
  <c r="AB498" i="36"/>
  <c r="AJ501" i="36"/>
  <c r="AR503" i="36"/>
  <c r="AC498" i="36"/>
  <c r="AK501" i="36"/>
  <c r="Q504" i="36"/>
  <c r="AH498" i="36"/>
  <c r="AP501" i="36"/>
  <c r="V504" i="36"/>
  <c r="AM498" i="36"/>
  <c r="S502" i="36"/>
  <c r="AA504" i="36"/>
  <c r="X499" i="36"/>
  <c r="T500" i="36"/>
  <c r="AB502" i="36"/>
  <c r="AJ504" i="36"/>
  <c r="U500" i="36"/>
  <c r="AC502" i="36"/>
  <c r="AK504" i="36"/>
  <c r="Z500" i="36"/>
  <c r="AH502" i="36"/>
  <c r="AP504" i="36"/>
  <c r="AE500" i="36"/>
  <c r="AM502" i="36"/>
  <c r="AB499" i="36"/>
  <c r="W499" i="36"/>
  <c r="AR600" i="36"/>
  <c r="X603" i="36"/>
  <c r="U601" i="36"/>
  <c r="AC603" i="36"/>
  <c r="V598" i="36"/>
  <c r="AD601" i="36"/>
  <c r="AL603" i="36"/>
  <c r="AE598" i="36"/>
  <c r="AM601" i="36"/>
  <c r="S604" i="36"/>
  <c r="AD599" i="36"/>
  <c r="S599" i="36"/>
  <c r="T601" i="36"/>
  <c r="AB603" i="36"/>
  <c r="AK600" i="36"/>
  <c r="Q603" i="36"/>
  <c r="R601" i="36"/>
  <c r="Z603" i="36"/>
  <c r="AM600" i="36"/>
  <c r="S603" i="36"/>
  <c r="Q599" i="36"/>
  <c r="AA599" i="36"/>
  <c r="X601" i="36"/>
  <c r="AF603" i="36"/>
  <c r="U598" i="36"/>
  <c r="AC601" i="36"/>
  <c r="AK603" i="36"/>
  <c r="AD598" i="36"/>
  <c r="AL601" i="36"/>
  <c r="R604" i="36"/>
  <c r="AM598" i="36"/>
  <c r="S602" i="36"/>
  <c r="AA604" i="36"/>
  <c r="AG599" i="36"/>
  <c r="AQ599" i="36"/>
  <c r="AJ598" i="36"/>
  <c r="AR601" i="36"/>
  <c r="X604" i="36"/>
  <c r="AO598" i="36"/>
  <c r="U602" i="36"/>
  <c r="AC604" i="36"/>
  <c r="AH598" i="36"/>
  <c r="AP601" i="36"/>
  <c r="V604" i="36"/>
  <c r="AQ598" i="36"/>
  <c r="W602" i="36"/>
  <c r="AE604" i="36"/>
  <c r="AH599" i="36"/>
  <c r="AR599" i="36"/>
  <c r="AN399" i="36"/>
  <c r="AR100" i="36"/>
  <c r="Z302" i="36"/>
  <c r="W199" i="36"/>
  <c r="AN103" i="36"/>
  <c r="AJ399" i="36"/>
  <c r="Q99" i="36"/>
  <c r="AN299" i="36"/>
  <c r="Z99" i="36"/>
  <c r="AG98" i="36"/>
  <c r="AJ300" i="36"/>
  <c r="U298" i="36"/>
  <c r="AO299" i="36"/>
  <c r="AH99" i="36"/>
  <c r="AL299" i="36"/>
  <c r="AQ99" i="36"/>
  <c r="AR199" i="36"/>
  <c r="U299" i="36"/>
  <c r="X500" i="36"/>
  <c r="T503" i="36"/>
  <c r="Y500" i="36"/>
  <c r="U503" i="36"/>
  <c r="AD500" i="36"/>
  <c r="Z503" i="36"/>
  <c r="AI500" i="36"/>
  <c r="AE503" i="36"/>
  <c r="Z499" i="36"/>
  <c r="AN498" i="36"/>
  <c r="AJ502" i="36"/>
  <c r="AR504" i="36"/>
  <c r="AC500" i="36"/>
  <c r="AK502" i="36"/>
  <c r="AH500" i="36"/>
  <c r="AP502" i="36"/>
  <c r="AM500" i="36"/>
  <c r="S503" i="36"/>
  <c r="AE499" i="36"/>
  <c r="AN499" i="36"/>
  <c r="AR498" i="36"/>
  <c r="X502" i="36"/>
  <c r="AF504" i="36"/>
  <c r="Q500" i="36"/>
  <c r="Y502" i="36"/>
  <c r="AG504" i="36"/>
  <c r="V500" i="36"/>
  <c r="AD502" i="36"/>
  <c r="AL504" i="36"/>
  <c r="AA500" i="36"/>
  <c r="AI502" i="36"/>
  <c r="AQ504" i="36"/>
  <c r="Q499" i="36"/>
  <c r="AJ500" i="36"/>
  <c r="AR502" i="36"/>
  <c r="AK500" i="36"/>
  <c r="Q503" i="36"/>
  <c r="AP500" i="36"/>
  <c r="V503" i="36"/>
  <c r="S501" i="36"/>
  <c r="AA503" i="36"/>
  <c r="AG499" i="36"/>
  <c r="X598" i="36"/>
  <c r="AF601" i="36"/>
  <c r="AN603" i="36"/>
  <c r="AC598" i="36"/>
  <c r="AK601" i="36"/>
  <c r="Q604" i="36"/>
  <c r="AL598" i="36"/>
  <c r="R602" i="36"/>
  <c r="Z604" i="36"/>
  <c r="S600" i="36"/>
  <c r="AA602" i="36"/>
  <c r="AI604" i="36"/>
  <c r="U599" i="36"/>
  <c r="AB598" i="36"/>
  <c r="AJ601" i="36"/>
  <c r="AR603" i="36"/>
  <c r="Q598" i="36"/>
  <c r="Y601" i="36"/>
  <c r="AG603" i="36"/>
  <c r="Z598" i="36"/>
  <c r="AH601" i="36"/>
  <c r="AP603" i="36"/>
  <c r="S598" i="36"/>
  <c r="AA601" i="36"/>
  <c r="AI603" i="36"/>
  <c r="AB599" i="36"/>
  <c r="T599" i="36"/>
  <c r="AF598" i="36"/>
  <c r="AN601" i="36"/>
  <c r="T604" i="36"/>
  <c r="AK598" i="36"/>
  <c r="Q602" i="36"/>
  <c r="Y604" i="36"/>
  <c r="R600" i="36"/>
  <c r="Z602" i="36"/>
  <c r="AH604" i="36"/>
  <c r="AA600" i="36"/>
  <c r="AI602" i="36"/>
  <c r="AQ604" i="36"/>
  <c r="AJ599" i="36"/>
  <c r="R599" i="36"/>
  <c r="X600" i="36"/>
  <c r="AF602" i="36"/>
  <c r="AN604" i="36"/>
  <c r="AC600" i="36"/>
  <c r="AK602" i="36"/>
  <c r="V600" i="36"/>
  <c r="AD602" i="36"/>
  <c r="AL604" i="36"/>
  <c r="AE600" i="36"/>
  <c r="AM602" i="36"/>
  <c r="Y599" i="36"/>
  <c r="X199" i="36"/>
  <c r="Q103" i="36"/>
  <c r="AG302" i="36"/>
  <c r="AM399" i="36"/>
  <c r="Y101" i="36"/>
  <c r="AI101" i="36"/>
  <c r="AE301" i="36"/>
  <c r="Q302" i="36"/>
  <c r="AC399" i="36"/>
  <c r="S399" i="36"/>
  <c r="AG299" i="36"/>
  <c r="W299" i="36"/>
  <c r="U104" i="36"/>
  <c r="AQ98" i="36"/>
  <c r="V301" i="36"/>
  <c r="AH399" i="36"/>
  <c r="AG199" i="36"/>
  <c r="AI399" i="36"/>
  <c r="AP399" i="36"/>
  <c r="S99" i="36"/>
  <c r="AM299" i="36"/>
  <c r="Y399" i="36"/>
  <c r="AN500" i="36"/>
  <c r="X504" i="36"/>
  <c r="AO500" i="36"/>
  <c r="Y504" i="36"/>
  <c r="R501" i="36"/>
  <c r="AD504" i="36"/>
  <c r="W501" i="36"/>
  <c r="AI504" i="36"/>
  <c r="AR499" i="36"/>
  <c r="AR500" i="36"/>
  <c r="X503" i="36"/>
  <c r="Q501" i="36"/>
  <c r="Y503" i="36"/>
  <c r="V501" i="36"/>
  <c r="AD503" i="36"/>
  <c r="S498" i="36"/>
  <c r="AA501" i="36"/>
  <c r="AI503" i="36"/>
  <c r="Y499" i="36"/>
  <c r="AH499" i="36"/>
  <c r="R499" i="36"/>
  <c r="AF500" i="36"/>
  <c r="AN502" i="36"/>
  <c r="AG500" i="36"/>
  <c r="AO502" i="36"/>
  <c r="AL500" i="36"/>
  <c r="R503" i="36"/>
  <c r="AQ500" i="36"/>
  <c r="W503" i="36"/>
  <c r="AI499" i="36"/>
  <c r="X501" i="36"/>
  <c r="AF503" i="36"/>
  <c r="Q498" i="36"/>
  <c r="Y501" i="36"/>
  <c r="AG503" i="36"/>
  <c r="V498" i="36"/>
  <c r="AD501" i="36"/>
  <c r="AL503" i="36"/>
  <c r="AA498" i="36"/>
  <c r="AI501" i="36"/>
  <c r="AQ503" i="36"/>
  <c r="V499" i="36"/>
  <c r="AM499" i="36"/>
  <c r="AN598" i="36"/>
  <c r="T602" i="36"/>
  <c r="AB604" i="36"/>
  <c r="Q600" i="36"/>
  <c r="Y602" i="36"/>
  <c r="AG604" i="36"/>
  <c r="Z600" i="36"/>
  <c r="AH602" i="36"/>
  <c r="AP604" i="36"/>
  <c r="AI600" i="36"/>
  <c r="AQ602" i="36"/>
  <c r="AF599" i="36"/>
  <c r="AR598" i="36"/>
  <c r="X602" i="36"/>
  <c r="AF604" i="36"/>
  <c r="AG598" i="36"/>
  <c r="AO601" i="36"/>
  <c r="U604" i="36"/>
  <c r="AP598" i="36"/>
  <c r="V602" i="36"/>
  <c r="AD604" i="36"/>
  <c r="AI598" i="36"/>
  <c r="AQ601" i="36"/>
  <c r="W604" i="36"/>
  <c r="AE599" i="36"/>
  <c r="W599" i="36"/>
  <c r="T600" i="36"/>
  <c r="AB602" i="36"/>
  <c r="AJ604" i="36"/>
  <c r="Y600" i="36"/>
  <c r="AG602" i="36"/>
  <c r="AO604" i="36"/>
  <c r="AH600" i="36"/>
  <c r="AP602" i="36"/>
  <c r="AQ600" i="36"/>
  <c r="W603" i="36"/>
  <c r="AM599" i="36"/>
  <c r="V599" i="36"/>
  <c r="AN600" i="36"/>
  <c r="T603" i="36"/>
  <c r="Q601" i="36"/>
  <c r="Y603" i="36"/>
  <c r="AL600" i="36"/>
  <c r="R603" i="36"/>
  <c r="S601" i="36"/>
  <c r="AA603" i="36"/>
  <c r="AL599" i="36"/>
  <c r="X700" i="36"/>
  <c r="AK703" i="36"/>
  <c r="AN698" i="36"/>
  <c r="Y703" i="36"/>
  <c r="V699" i="36"/>
  <c r="AQ700" i="36"/>
  <c r="AH702" i="36"/>
  <c r="AI704" i="36"/>
  <c r="AB699" i="36"/>
  <c r="AO701" i="36"/>
  <c r="AP703" i="36"/>
  <c r="AN700" i="36"/>
  <c r="Y704" i="36"/>
  <c r="X701" i="36"/>
  <c r="AB700" i="36"/>
  <c r="AO703" i="36"/>
  <c r="X699" i="36"/>
  <c r="R701" i="36"/>
  <c r="V703" i="36"/>
  <c r="AE699" i="36"/>
  <c r="AC702" i="36"/>
  <c r="AD704" i="36"/>
  <c r="AF699" i="36"/>
  <c r="T698" i="36"/>
  <c r="AG702" i="36"/>
  <c r="AH704" i="36"/>
  <c r="Q699" i="36"/>
  <c r="U702" i="36"/>
  <c r="V704" i="36"/>
  <c r="U699" i="36"/>
  <c r="AM698" i="36"/>
  <c r="AD701" i="36"/>
  <c r="AE703" i="36"/>
  <c r="W699" i="36"/>
  <c r="S701" i="36"/>
  <c r="AL702" i="36"/>
  <c r="AM704" i="36"/>
  <c r="AP698" i="36"/>
  <c r="AP702" i="36"/>
  <c r="AQ704" i="36"/>
  <c r="AM700" i="36"/>
  <c r="AD702" i="36"/>
  <c r="AE704" i="36"/>
  <c r="U701" i="36"/>
  <c r="AM701" i="36"/>
  <c r="AN703" i="36"/>
  <c r="AP699" i="36"/>
  <c r="AA698" i="36"/>
  <c r="AH700" i="36"/>
  <c r="S703" i="36"/>
  <c r="Y700" i="36"/>
  <c r="V700" i="36"/>
  <c r="AR702" i="36"/>
  <c r="AO698" i="36"/>
  <c r="AF702" i="36"/>
  <c r="AB698" i="36"/>
  <c r="AO702" i="36"/>
  <c r="AP704" i="36"/>
  <c r="AD699" i="36"/>
  <c r="AJ700" i="36"/>
  <c r="U704" i="36"/>
  <c r="AP700" i="36"/>
  <c r="AM699" i="36"/>
  <c r="AO700" i="36"/>
  <c r="AE701" i="36"/>
  <c r="AF703" i="36"/>
  <c r="AC700" i="36"/>
  <c r="AL700" i="36"/>
  <c r="T703" i="36"/>
  <c r="AR698" i="36"/>
  <c r="AC703" i="36"/>
  <c r="S699" i="36"/>
  <c r="Q698" i="36"/>
  <c r="AK704" i="36"/>
  <c r="AJ701" i="36"/>
  <c r="AG699" i="36"/>
  <c r="U698" i="36"/>
  <c r="AO704" i="36"/>
  <c r="AN701" i="36"/>
  <c r="AR700" i="36"/>
  <c r="AC704" i="36"/>
  <c r="AB701" i="36"/>
  <c r="AA699" i="36"/>
  <c r="AK701" i="36"/>
  <c r="AL703" i="36"/>
  <c r="AF698" i="36"/>
  <c r="Q703" i="36"/>
  <c r="AI699" i="36"/>
  <c r="AJ698" i="36"/>
  <c r="U703" i="36"/>
  <c r="X698" i="36"/>
  <c r="AK702" i="36"/>
  <c r="AL704" i="36"/>
  <c r="AK699" i="36"/>
  <c r="AA700" i="36"/>
  <c r="R702" i="36"/>
  <c r="S704" i="36"/>
  <c r="Z699" i="36"/>
  <c r="Y701" i="36"/>
  <c r="Z703" i="36"/>
  <c r="AE698" i="36"/>
  <c r="V701" i="36"/>
  <c r="W703" i="36"/>
  <c r="S698" i="36"/>
  <c r="AM702" i="36"/>
  <c r="AN704" i="36"/>
  <c r="AC698" i="36"/>
  <c r="T702" i="36"/>
  <c r="AQ699" i="36"/>
  <c r="AK700" i="36"/>
  <c r="AA701" i="36"/>
  <c r="AB703" i="36"/>
  <c r="S700" i="36"/>
  <c r="AL701" i="36"/>
  <c r="AM703" i="36"/>
  <c r="AI698" i="36"/>
  <c r="Z701" i="36"/>
  <c r="AA703" i="36"/>
  <c r="Q700" i="36"/>
  <c r="AJ702" i="36"/>
  <c r="R699" i="36"/>
  <c r="R698" i="36"/>
  <c r="AQ701" i="36"/>
  <c r="AR703" i="36"/>
  <c r="V698" i="36"/>
  <c r="S702" i="36"/>
  <c r="T704" i="36"/>
  <c r="Q701" i="36"/>
  <c r="AI701" i="36"/>
  <c r="AJ703" i="36"/>
  <c r="AF700" i="36"/>
  <c r="Q704" i="36"/>
  <c r="Z700" i="36"/>
  <c r="AL699" i="36"/>
  <c r="AG698" i="36"/>
  <c r="X702" i="36"/>
  <c r="AK698" i="36"/>
  <c r="AB702" i="36"/>
  <c r="Y698" i="36"/>
  <c r="AR701" i="36"/>
  <c r="Y699" i="36"/>
  <c r="Y702" i="36"/>
  <c r="Z704" i="36"/>
  <c r="AH699" i="36"/>
  <c r="T700" i="36"/>
  <c r="AG703" i="36"/>
  <c r="AJ699" i="36"/>
  <c r="AC701" i="36"/>
  <c r="AD703" i="36"/>
  <c r="AD700" i="36"/>
  <c r="R703" i="36"/>
  <c r="AD698" i="36"/>
  <c r="AA702" i="36"/>
  <c r="AB704" i="36"/>
  <c r="AR699" i="36"/>
  <c r="AQ698" i="36"/>
  <c r="AH701" i="36"/>
  <c r="AI703" i="36"/>
  <c r="Q702" i="36"/>
  <c r="R704" i="36"/>
  <c r="AO699" i="36"/>
  <c r="AG701" i="36"/>
  <c r="AH703" i="36"/>
  <c r="W698" i="36"/>
  <c r="R700" i="36"/>
  <c r="AQ702" i="36"/>
  <c r="AR704" i="36"/>
  <c r="T699" i="36"/>
  <c r="AE700" i="36"/>
  <c r="V702" i="36"/>
  <c r="W704" i="36"/>
  <c r="AI700" i="36"/>
  <c r="Z702" i="36"/>
  <c r="AA704" i="36"/>
  <c r="W700" i="36"/>
  <c r="AP701" i="36"/>
  <c r="AQ703" i="36"/>
  <c r="AG700" i="36"/>
  <c r="W701" i="36"/>
  <c r="X703" i="36"/>
  <c r="AC699" i="36"/>
  <c r="AH698" i="36"/>
  <c r="AE702" i="36"/>
  <c r="AF704" i="36"/>
  <c r="AL698" i="36"/>
  <c r="AI702" i="36"/>
  <c r="AJ704" i="36"/>
  <c r="Z698" i="36"/>
  <c r="W702" i="36"/>
  <c r="X704" i="36"/>
  <c r="T701" i="36"/>
  <c r="AG704" i="36"/>
  <c r="AF701" i="36"/>
  <c r="AN699" i="36"/>
  <c r="U700" i="36"/>
  <c r="AN702" i="36"/>
  <c r="AO710" i="36"/>
  <c r="U713" i="36"/>
  <c r="AC728" i="36"/>
  <c r="AK731" i="36"/>
  <c r="Q734" i="36"/>
  <c r="Y740" i="36"/>
  <c r="AG742" i="36"/>
  <c r="AO744" i="36"/>
  <c r="U751" i="36"/>
  <c r="AC753" i="36"/>
  <c r="AK758" i="36"/>
  <c r="Q762" i="36"/>
  <c r="Y764" i="36"/>
  <c r="AG770" i="36"/>
  <c r="AO772" i="36"/>
  <c r="V708" i="36"/>
  <c r="AD711" i="36"/>
  <c r="AL713" i="36"/>
  <c r="R730" i="36"/>
  <c r="Z732" i="36"/>
  <c r="AH734" i="36"/>
  <c r="AP740" i="36"/>
  <c r="V743" i="36"/>
  <c r="AD748" i="36"/>
  <c r="AL751" i="36"/>
  <c r="R754" i="36"/>
  <c r="Z760" i="36"/>
  <c r="AH762" i="36"/>
  <c r="AP764" i="36"/>
  <c r="V771" i="36"/>
  <c r="AD773" i="36"/>
  <c r="AM708" i="36"/>
  <c r="S712" i="36"/>
  <c r="AA714" i="36"/>
  <c r="AI730" i="36"/>
  <c r="AQ732" i="36"/>
  <c r="W738" i="36"/>
  <c r="AE741" i="36"/>
  <c r="AM743" i="36"/>
  <c r="S750" i="36"/>
  <c r="Y708" i="36"/>
  <c r="AG711" i="36"/>
  <c r="AO713" i="36"/>
  <c r="U730" i="36"/>
  <c r="AC732" i="36"/>
  <c r="AK734" i="36"/>
  <c r="Q741" i="36"/>
  <c r="Y743" i="36"/>
  <c r="AG748" i="36"/>
  <c r="AO751" i="36"/>
  <c r="U754" i="36"/>
  <c r="AC760" i="36"/>
  <c r="AK762" i="36"/>
  <c r="Q768" i="36"/>
  <c r="Y771" i="36"/>
  <c r="AG773" i="36"/>
  <c r="AP708" i="36"/>
  <c r="V712" i="36"/>
  <c r="AD714" i="36"/>
  <c r="AL730" i="36"/>
  <c r="R733" i="36"/>
  <c r="Z738" i="36"/>
  <c r="AH741" i="36"/>
  <c r="AP743" i="36"/>
  <c r="V750" i="36"/>
  <c r="AD752" i="36"/>
  <c r="AL754" i="36"/>
  <c r="R761" i="36"/>
  <c r="Z763" i="36"/>
  <c r="AH768" i="36"/>
  <c r="AP771" i="36"/>
  <c r="V774" i="36"/>
  <c r="AE710" i="36"/>
  <c r="AM712" i="36"/>
  <c r="S728" i="36"/>
  <c r="AA731" i="36"/>
  <c r="AI733" i="36"/>
  <c r="AQ738" i="36"/>
  <c r="W742" i="36"/>
  <c r="AE744" i="36"/>
  <c r="AM750" i="36"/>
  <c r="Q710" i="36"/>
  <c r="Y712" i="36"/>
  <c r="AG714" i="36"/>
  <c r="AO730" i="36"/>
  <c r="U733" i="36"/>
  <c r="AC738" i="36"/>
  <c r="AK741" i="36"/>
  <c r="Q744" i="36"/>
  <c r="Y750" i="36"/>
  <c r="AG752" i="36"/>
  <c r="AO754" i="36"/>
  <c r="U761" i="36"/>
  <c r="AC763" i="36"/>
  <c r="AK768" i="36"/>
  <c r="Q772" i="36"/>
  <c r="Y774" i="36"/>
  <c r="AH710" i="36"/>
  <c r="AP712" i="36"/>
  <c r="V728" i="36"/>
  <c r="AD731" i="36"/>
  <c r="AL733" i="36"/>
  <c r="R740" i="36"/>
  <c r="Z742" i="36"/>
  <c r="AH744" i="36"/>
  <c r="AP750" i="36"/>
  <c r="V753" i="36"/>
  <c r="AD758" i="36"/>
  <c r="AL761" i="36"/>
  <c r="R764" i="36"/>
  <c r="Z770" i="36"/>
  <c r="AH772" i="36"/>
  <c r="AP774" i="36"/>
  <c r="W711" i="36"/>
  <c r="AE713" i="36"/>
  <c r="AM728" i="36"/>
  <c r="S732" i="36"/>
  <c r="AA734" i="36"/>
  <c r="AI740" i="36"/>
  <c r="AQ742" i="36"/>
  <c r="W748" i="36"/>
  <c r="AE751" i="36"/>
  <c r="AK710" i="36"/>
  <c r="Q713" i="36"/>
  <c r="Y728" i="36"/>
  <c r="AG731" i="36"/>
  <c r="AO733" i="36"/>
  <c r="U740" i="36"/>
  <c r="AC742" i="36"/>
  <c r="AK744" i="36"/>
  <c r="Q751" i="36"/>
  <c r="Y753" i="36"/>
  <c r="AG758" i="36"/>
  <c r="AK708" i="36"/>
  <c r="Q712" i="36"/>
  <c r="Y714" i="36"/>
  <c r="AG730" i="36"/>
  <c r="AO732" i="36"/>
  <c r="U738" i="36"/>
  <c r="AC741" i="36"/>
  <c r="AK743" i="36"/>
  <c r="Q750" i="36"/>
  <c r="Y752" i="36"/>
  <c r="AG754" i="36"/>
  <c r="AO760" i="36"/>
  <c r="U763" i="36"/>
  <c r="AC768" i="36"/>
  <c r="AK771" i="36"/>
  <c r="Q774" i="36"/>
  <c r="Z710" i="36"/>
  <c r="AH712" i="36"/>
  <c r="AP714" i="36"/>
  <c r="V731" i="36"/>
  <c r="AD733" i="36"/>
  <c r="AL738" i="36"/>
  <c r="R742" i="36"/>
  <c r="Z744" i="36"/>
  <c r="AH750" i="36"/>
  <c r="AP752" i="36"/>
  <c r="V758" i="36"/>
  <c r="AD761" i="36"/>
  <c r="AL763" i="36"/>
  <c r="R770" i="36"/>
  <c r="Z772" i="36"/>
  <c r="AH774" i="36"/>
  <c r="AQ710" i="36"/>
  <c r="W713" i="36"/>
  <c r="AE728" i="36"/>
  <c r="AM731" i="36"/>
  <c r="S734" i="36"/>
  <c r="AA740" i="36"/>
  <c r="AI742" i="36"/>
  <c r="AQ744" i="36"/>
  <c r="W751" i="36"/>
  <c r="AC710" i="36"/>
  <c r="AK712" i="36"/>
  <c r="Q728" i="36"/>
  <c r="Y731" i="36"/>
  <c r="AG733" i="36"/>
  <c r="AO738" i="36"/>
  <c r="U742" i="36"/>
  <c r="AC744" i="36"/>
  <c r="AK750" i="36"/>
  <c r="Q753" i="36"/>
  <c r="Y758" i="36"/>
  <c r="AG761" i="36"/>
  <c r="AO763" i="36"/>
  <c r="U770" i="36"/>
  <c r="AC772" i="36"/>
  <c r="AK774" i="36"/>
  <c r="R711" i="36"/>
  <c r="Z713" i="36"/>
  <c r="AH728" i="36"/>
  <c r="AP731" i="36"/>
  <c r="V734" i="36"/>
  <c r="AD740" i="36"/>
  <c r="AL742" i="36"/>
  <c r="R748" i="36"/>
  <c r="Z751" i="36"/>
  <c r="AH753" i="36"/>
  <c r="AP758" i="36"/>
  <c r="V762" i="36"/>
  <c r="AD764" i="36"/>
  <c r="AL770" i="36"/>
  <c r="R773" i="36"/>
  <c r="AA708" i="36"/>
  <c r="AI711" i="36"/>
  <c r="AQ713" i="36"/>
  <c r="W730" i="36"/>
  <c r="AE732" i="36"/>
  <c r="AM734" i="36"/>
  <c r="S741" i="36"/>
  <c r="AA743" i="36"/>
  <c r="AI748" i="36"/>
  <c r="AQ751" i="36"/>
  <c r="U711" i="36"/>
  <c r="AC713" i="36"/>
  <c r="AK728" i="36"/>
  <c r="Q732" i="36"/>
  <c r="Y734" i="36"/>
  <c r="AG740" i="36"/>
  <c r="AO742" i="36"/>
  <c r="U748" i="36"/>
  <c r="AC751" i="36"/>
  <c r="AK753" i="36"/>
  <c r="Q760" i="36"/>
  <c r="Y762" i="36"/>
  <c r="AG764" i="36"/>
  <c r="AO770" i="36"/>
  <c r="U773" i="36"/>
  <c r="AD708" i="36"/>
  <c r="AL711" i="36"/>
  <c r="R714" i="36"/>
  <c r="Z730" i="36"/>
  <c r="AH732" i="36"/>
  <c r="AP734" i="36"/>
  <c r="V741" i="36"/>
  <c r="AD743" i="36"/>
  <c r="AL748" i="36"/>
  <c r="R752" i="36"/>
  <c r="Z754" i="36"/>
  <c r="AH760" i="36"/>
  <c r="AP762" i="36"/>
  <c r="V768" i="36"/>
  <c r="AD771" i="36"/>
  <c r="AL773" i="36"/>
  <c r="S710" i="36"/>
  <c r="AA712" i="36"/>
  <c r="AI714" i="36"/>
  <c r="AQ730" i="36"/>
  <c r="W733" i="36"/>
  <c r="AE738" i="36"/>
  <c r="AM741" i="36"/>
  <c r="S744" i="36"/>
  <c r="AA750" i="36"/>
  <c r="AG708" i="36"/>
  <c r="AO711" i="36"/>
  <c r="U714" i="36"/>
  <c r="AC730" i="36"/>
  <c r="AK732" i="36"/>
  <c r="Q738" i="36"/>
  <c r="Y741" i="36"/>
  <c r="AG743" i="36"/>
  <c r="AO748" i="36"/>
  <c r="U752" i="36"/>
  <c r="AC754" i="36"/>
  <c r="Y710" i="36"/>
  <c r="AG712" i="36"/>
  <c r="AO714" i="36"/>
  <c r="U731" i="36"/>
  <c r="AC733" i="36"/>
  <c r="AK738" i="36"/>
  <c r="Q742" i="36"/>
  <c r="Y744" i="36"/>
  <c r="AG750" i="36"/>
  <c r="AO752" i="36"/>
  <c r="U758" i="36"/>
  <c r="AC761" i="36"/>
  <c r="AK763" i="36"/>
  <c r="Q770" i="36"/>
  <c r="Y772" i="36"/>
  <c r="AG774" i="36"/>
  <c r="AP710" i="36"/>
  <c r="V713" i="36"/>
  <c r="AD728" i="36"/>
  <c r="AL731" i="36"/>
  <c r="R734" i="36"/>
  <c r="Z740" i="36"/>
  <c r="AH742" i="36"/>
  <c r="AP744" i="36"/>
  <c r="V751" i="36"/>
  <c r="AD753" i="36"/>
  <c r="AL758" i="36"/>
  <c r="R762" i="36"/>
  <c r="Z764" i="36"/>
  <c r="AH770" i="36"/>
  <c r="AP772" i="36"/>
  <c r="W708" i="36"/>
  <c r="AE711" i="36"/>
  <c r="AM713" i="36"/>
  <c r="S730" i="36"/>
  <c r="AA732" i="36"/>
  <c r="AI734" i="36"/>
  <c r="AQ740" i="36"/>
  <c r="W743" i="36"/>
  <c r="AE748" i="36"/>
  <c r="AM751" i="36"/>
  <c r="Q711" i="36"/>
  <c r="Y713" i="36"/>
  <c r="AG728" i="36"/>
  <c r="AO731" i="36"/>
  <c r="U734" i="36"/>
  <c r="AC740" i="36"/>
  <c r="AK742" i="36"/>
  <c r="Q748" i="36"/>
  <c r="Y751" i="36"/>
  <c r="AG753" i="36"/>
  <c r="AO758" i="36"/>
  <c r="U762" i="36"/>
  <c r="AC764" i="36"/>
  <c r="AK770" i="36"/>
  <c r="Q773" i="36"/>
  <c r="Z708" i="36"/>
  <c r="AH711" i="36"/>
  <c r="AP713" i="36"/>
  <c r="V730" i="36"/>
  <c r="AD732" i="36"/>
  <c r="AL734" i="36"/>
  <c r="R741" i="36"/>
  <c r="Z743" i="36"/>
  <c r="AH748" i="36"/>
  <c r="AP751" i="36"/>
  <c r="V754" i="36"/>
  <c r="AD760" i="36"/>
  <c r="AL762" i="36"/>
  <c r="R768" i="36"/>
  <c r="Z771" i="36"/>
  <c r="AH773" i="36"/>
  <c r="AQ708" i="36"/>
  <c r="W712" i="36"/>
  <c r="AE714" i="36"/>
  <c r="AM730" i="36"/>
  <c r="S733" i="36"/>
  <c r="AA738" i="36"/>
  <c r="AI741" i="36"/>
  <c r="AQ743" i="36"/>
  <c r="W750" i="36"/>
  <c r="AC708" i="36"/>
  <c r="AK711" i="36"/>
  <c r="Q714" i="36"/>
  <c r="Y730" i="36"/>
  <c r="AG732" i="36"/>
  <c r="AO734" i="36"/>
  <c r="U741" i="36"/>
  <c r="AC743" i="36"/>
  <c r="AK748" i="36"/>
  <c r="Q752" i="36"/>
  <c r="Y754" i="36"/>
  <c r="AG760" i="36"/>
  <c r="AO762" i="36"/>
  <c r="U768" i="36"/>
  <c r="AC771" i="36"/>
  <c r="AK773" i="36"/>
  <c r="R710" i="36"/>
  <c r="Z712" i="36"/>
  <c r="AH714" i="36"/>
  <c r="AP730" i="36"/>
  <c r="V733" i="36"/>
  <c r="AD738" i="36"/>
  <c r="AL741" i="36"/>
  <c r="R744" i="36"/>
  <c r="Z750" i="36"/>
  <c r="AH752" i="36"/>
  <c r="AP754" i="36"/>
  <c r="V761" i="36"/>
  <c r="AD763" i="36"/>
  <c r="AL768" i="36"/>
  <c r="R772" i="36"/>
  <c r="Z774" i="36"/>
  <c r="AI710" i="36"/>
  <c r="AQ712" i="36"/>
  <c r="W728" i="36"/>
  <c r="AE731" i="36"/>
  <c r="AM733" i="36"/>
  <c r="S740" i="36"/>
  <c r="AA742" i="36"/>
  <c r="AI744" i="36"/>
  <c r="AQ750" i="36"/>
  <c r="U710" i="36"/>
  <c r="AC712" i="36"/>
  <c r="AK714" i="36"/>
  <c r="AC711" i="36"/>
  <c r="AG734" i="36"/>
  <c r="AK751" i="36"/>
  <c r="AO764" i="36"/>
  <c r="R712" i="36"/>
  <c r="V738" i="36"/>
  <c r="Z752" i="36"/>
  <c r="AD768" i="36"/>
  <c r="AI712" i="36"/>
  <c r="AM738" i="36"/>
  <c r="AO708" i="36"/>
  <c r="Q733" i="36"/>
  <c r="U750" i="36"/>
  <c r="Y763" i="36"/>
  <c r="AD710" i="36"/>
  <c r="AH733" i="36"/>
  <c r="AL750" i="36"/>
  <c r="AP763" i="36"/>
  <c r="S711" i="36"/>
  <c r="W734" i="36"/>
  <c r="AA751" i="36"/>
  <c r="AC731" i="36"/>
  <c r="AG744" i="36"/>
  <c r="AK761" i="36"/>
  <c r="AO774" i="36"/>
  <c r="R732" i="36"/>
  <c r="V748" i="36"/>
  <c r="Z762" i="36"/>
  <c r="AE708" i="36"/>
  <c r="AI732" i="36"/>
  <c r="AM748" i="36"/>
  <c r="AO728" i="36"/>
  <c r="AC734" i="36"/>
  <c r="Q743" i="36"/>
  <c r="AG751" i="36"/>
  <c r="U760" i="36"/>
  <c r="AC762" i="36"/>
  <c r="AK764" i="36"/>
  <c r="Q771" i="36"/>
  <c r="Y773" i="36"/>
  <c r="AH708" i="36"/>
  <c r="AP711" i="36"/>
  <c r="V714" i="36"/>
  <c r="AD730" i="36"/>
  <c r="AL732" i="36"/>
  <c r="R738" i="36"/>
  <c r="Z741" i="36"/>
  <c r="AH743" i="36"/>
  <c r="AP748" i="36"/>
  <c r="V752" i="36"/>
  <c r="AD754" i="36"/>
  <c r="AL760" i="36"/>
  <c r="R763" i="36"/>
  <c r="Z768" i="36"/>
  <c r="AH771" i="36"/>
  <c r="AP773" i="36"/>
  <c r="W710" i="36"/>
  <c r="AE712" i="36"/>
  <c r="AM714" i="36"/>
  <c r="S731" i="36"/>
  <c r="AA733" i="36"/>
  <c r="AI738" i="36"/>
  <c r="AQ741" i="36"/>
  <c r="W744" i="36"/>
  <c r="AE750" i="36"/>
  <c r="AI752" i="36"/>
  <c r="AQ754" i="36"/>
  <c r="W761" i="36"/>
  <c r="AE763" i="36"/>
  <c r="AM768" i="36"/>
  <c r="S772" i="36"/>
  <c r="AA774" i="36"/>
  <c r="AJ710" i="36"/>
  <c r="AR712" i="36"/>
  <c r="X728" i="36"/>
  <c r="AF731" i="36"/>
  <c r="AN733" i="36"/>
  <c r="T740" i="36"/>
  <c r="AB742" i="36"/>
  <c r="AJ744" i="36"/>
  <c r="AR750" i="36"/>
  <c r="X753" i="36"/>
  <c r="AF758" i="36"/>
  <c r="AN761" i="36"/>
  <c r="T764" i="36"/>
  <c r="AB770" i="36"/>
  <c r="AJ772" i="36"/>
  <c r="AR774" i="36"/>
  <c r="Q749" i="36"/>
  <c r="AE739" i="36"/>
  <c r="S721" i="36"/>
  <c r="T719" i="36"/>
  <c r="AO723" i="36"/>
  <c r="AG739" i="36"/>
  <c r="W749" i="36"/>
  <c r="Q769" i="36"/>
  <c r="AA722" i="36"/>
  <c r="AN720" i="36"/>
  <c r="AG724" i="36"/>
  <c r="X749" i="36"/>
  <c r="AL709" i="36"/>
  <c r="AB749" i="36"/>
  <c r="AJ718" i="36"/>
  <c r="AR723" i="36"/>
  <c r="AJ721" i="36"/>
  <c r="AG749" i="36"/>
  <c r="T709" i="36"/>
  <c r="AQ720" i="36"/>
  <c r="AP718" i="36"/>
  <c r="AK723" i="36"/>
  <c r="W752" i="36"/>
  <c r="AE754" i="36"/>
  <c r="AM760" i="36"/>
  <c r="S763" i="36"/>
  <c r="AA768" i="36"/>
  <c r="AI771" i="36"/>
  <c r="AQ773" i="36"/>
  <c r="X710" i="36"/>
  <c r="AF712" i="36"/>
  <c r="AN714" i="36"/>
  <c r="T731" i="36"/>
  <c r="AB733" i="36"/>
  <c r="AJ738" i="36"/>
  <c r="AR741" i="36"/>
  <c r="X744" i="36"/>
  <c r="AF750" i="36"/>
  <c r="AN752" i="36"/>
  <c r="T758" i="36"/>
  <c r="AB761" i="36"/>
  <c r="AJ763" i="36"/>
  <c r="AR768" i="36"/>
  <c r="X772" i="36"/>
  <c r="AF774" i="36"/>
  <c r="Z749" i="36"/>
  <c r="AR739" i="36"/>
  <c r="AA719" i="36"/>
  <c r="W724" i="36"/>
  <c r="AH721" i="36"/>
  <c r="AP739" i="36"/>
  <c r="AJ749" i="36"/>
  <c r="Z769" i="36"/>
  <c r="AI720" i="36"/>
  <c r="AF718" i="36"/>
  <c r="AG722" i="36"/>
  <c r="Y759" i="36"/>
  <c r="AI739" i="36"/>
  <c r="AC759" i="36"/>
  <c r="AE722" i="36"/>
  <c r="AL721" i="36"/>
  <c r="AB719" i="36"/>
  <c r="AP749" i="36"/>
  <c r="AA769" i="36"/>
  <c r="W719" i="36"/>
  <c r="S724" i="36"/>
  <c r="AC721" i="36"/>
  <c r="AA752" i="36"/>
  <c r="AI754" i="36"/>
  <c r="AQ760" i="36"/>
  <c r="W763" i="36"/>
  <c r="AE768" i="36"/>
  <c r="AM771" i="36"/>
  <c r="S774" i="36"/>
  <c r="AB710" i="36"/>
  <c r="AJ712" i="36"/>
  <c r="AR714" i="36"/>
  <c r="X731" i="36"/>
  <c r="AF733" i="36"/>
  <c r="AN738" i="36"/>
  <c r="T742" i="36"/>
  <c r="AB744" i="36"/>
  <c r="AJ750" i="36"/>
  <c r="AR752" i="36"/>
  <c r="X758" i="36"/>
  <c r="AF761" i="36"/>
  <c r="AN763" i="36"/>
  <c r="T770" i="36"/>
  <c r="AB772" i="36"/>
  <c r="AJ774" i="36"/>
  <c r="R729" i="36"/>
  <c r="Z709" i="36"/>
  <c r="AQ719" i="36"/>
  <c r="AM724" i="36"/>
  <c r="AB722" i="36"/>
  <c r="V709" i="36"/>
  <c r="AB729" i="36"/>
  <c r="R749" i="36"/>
  <c r="W721" i="36"/>
  <c r="Y719" i="36"/>
  <c r="Z723" i="36"/>
  <c r="Q739" i="36"/>
  <c r="AD769" i="36"/>
  <c r="U739" i="36"/>
  <c r="S723" i="36"/>
  <c r="AF722" i="36"/>
  <c r="U720" i="36"/>
  <c r="AH729" i="36"/>
  <c r="S749" i="36"/>
  <c r="AM719" i="36"/>
  <c r="AI724" i="36"/>
  <c r="V722" i="36"/>
  <c r="AE752" i="36"/>
  <c r="AM754" i="36"/>
  <c r="S761" i="36"/>
  <c r="AA763" i="36"/>
  <c r="AI768" i="36"/>
  <c r="AQ771" i="36"/>
  <c r="W774" i="36"/>
  <c r="AF710" i="36"/>
  <c r="AN712" i="36"/>
  <c r="T728" i="36"/>
  <c r="AB731" i="36"/>
  <c r="AJ733" i="36"/>
  <c r="AR738" i="36"/>
  <c r="X742" i="36"/>
  <c r="AF744" i="36"/>
  <c r="AN750" i="36"/>
  <c r="T753" i="36"/>
  <c r="AB758" i="36"/>
  <c r="AJ761" i="36"/>
  <c r="AR763" i="36"/>
  <c r="X770" i="36"/>
  <c r="AF772" i="36"/>
  <c r="AN774" i="36"/>
  <c r="Y769" i="36"/>
  <c r="AM759" i="36"/>
  <c r="AE720" i="36"/>
  <c r="Z718" i="36"/>
  <c r="U723" i="36"/>
  <c r="AO759" i="36"/>
  <c r="AE769" i="36"/>
  <c r="AD709" i="36"/>
  <c r="AM721" i="36"/>
  <c r="R720" i="36"/>
  <c r="Q724" i="36"/>
  <c r="AF769" i="36"/>
  <c r="V749" i="36"/>
  <c r="AJ769" i="36"/>
  <c r="AI723" i="36"/>
  <c r="Y723" i="36"/>
  <c r="AP720" i="36"/>
  <c r="AO769" i="36"/>
  <c r="AG709" i="36"/>
  <c r="AA720" i="36"/>
  <c r="U718" i="36"/>
  <c r="AR722" i="36"/>
  <c r="K11" i="36"/>
  <c r="AR205" i="36" s="1"/>
  <c r="AK713" i="36"/>
  <c r="AO740" i="36"/>
  <c r="Q754" i="36"/>
  <c r="U771" i="36"/>
  <c r="Z714" i="36"/>
  <c r="AD741" i="36"/>
  <c r="AH754" i="36"/>
  <c r="AL771" i="36"/>
  <c r="AQ714" i="36"/>
  <c r="S742" i="36"/>
  <c r="U712" i="36"/>
  <c r="Y738" i="36"/>
  <c r="AC752" i="36"/>
  <c r="AG768" i="36"/>
  <c r="AL712" i="36"/>
  <c r="AP738" i="36"/>
  <c r="R753" i="36"/>
  <c r="V770" i="36"/>
  <c r="AA713" i="36"/>
  <c r="AE740" i="36"/>
  <c r="AG710" i="36"/>
  <c r="AK733" i="36"/>
  <c r="AO750" i="36"/>
  <c r="Q764" i="36"/>
  <c r="V711" i="36"/>
  <c r="Z734" i="36"/>
  <c r="AD751" i="36"/>
  <c r="AH764" i="36"/>
  <c r="AM711" i="36"/>
  <c r="AQ734" i="36"/>
  <c r="Q708" i="36"/>
  <c r="Q731" i="36"/>
  <c r="AG738" i="36"/>
  <c r="U744" i="36"/>
  <c r="AK752" i="36"/>
  <c r="AK760" i="36"/>
  <c r="Q763" i="36"/>
  <c r="Y768" i="36"/>
  <c r="AG771" i="36"/>
  <c r="AO773" i="36"/>
  <c r="V710" i="36"/>
  <c r="AD712" i="36"/>
  <c r="AL714" i="36"/>
  <c r="R731" i="36"/>
  <c r="Z733" i="36"/>
  <c r="AH738" i="36"/>
  <c r="AP741" i="36"/>
  <c r="V744" i="36"/>
  <c r="AD750" i="36"/>
  <c r="AL752" i="36"/>
  <c r="R758" i="36"/>
  <c r="Z761" i="36"/>
  <c r="AH763" i="36"/>
  <c r="AP768" i="36"/>
  <c r="V772" i="36"/>
  <c r="AD774" i="36"/>
  <c r="AM710" i="36"/>
  <c r="S713" i="36"/>
  <c r="AA728" i="36"/>
  <c r="AI731" i="36"/>
  <c r="AQ733" i="36"/>
  <c r="W740" i="36"/>
  <c r="AE742" i="36"/>
  <c r="AM744" i="36"/>
  <c r="S751" i="36"/>
  <c r="W753" i="36"/>
  <c r="AE758" i="36"/>
  <c r="AM761" i="36"/>
  <c r="S764" i="36"/>
  <c r="AA770" i="36"/>
  <c r="AI772" i="36"/>
  <c r="AQ774" i="36"/>
  <c r="X711" i="36"/>
  <c r="AF713" i="36"/>
  <c r="AN728" i="36"/>
  <c r="T732" i="36"/>
  <c r="AB734" i="36"/>
  <c r="AJ740" i="36"/>
  <c r="AR742" i="36"/>
  <c r="X748" i="36"/>
  <c r="AF751" i="36"/>
  <c r="AN753" i="36"/>
  <c r="T760" i="36"/>
  <c r="AB762" i="36"/>
  <c r="AJ764" i="36"/>
  <c r="AR770" i="36"/>
  <c r="X773" i="36"/>
  <c r="AC769" i="36"/>
  <c r="AM749" i="36"/>
  <c r="AG769" i="36"/>
  <c r="AA723" i="36"/>
  <c r="U722" i="36"/>
  <c r="AL719" i="36"/>
  <c r="AA749" i="36"/>
  <c r="AL749" i="36"/>
  <c r="AM769" i="36"/>
  <c r="X719" i="36"/>
  <c r="AN723" i="36"/>
  <c r="AK720" i="36"/>
  <c r="Q709" i="36"/>
  <c r="T759" i="36"/>
  <c r="Y709" i="36"/>
  <c r="AK721" i="36"/>
  <c r="AK719" i="36"/>
  <c r="AD724" i="36"/>
  <c r="AA759" i="36"/>
  <c r="AO749" i="36"/>
  <c r="W723" i="36"/>
  <c r="AR721" i="36"/>
  <c r="AN718" i="36"/>
  <c r="AM752" i="36"/>
  <c r="S758" i="36"/>
  <c r="AA761" i="36"/>
  <c r="AI763" i="36"/>
  <c r="AQ768" i="36"/>
  <c r="W772" i="36"/>
  <c r="AE774" i="36"/>
  <c r="AN710" i="36"/>
  <c r="T713" i="36"/>
  <c r="AB728" i="36"/>
  <c r="AJ731" i="36"/>
  <c r="AR733" i="36"/>
  <c r="X740" i="36"/>
  <c r="AF742" i="36"/>
  <c r="AN744" i="36"/>
  <c r="T751" i="36"/>
  <c r="AB753" i="36"/>
  <c r="AJ758" i="36"/>
  <c r="AR761" i="36"/>
  <c r="X764" i="36"/>
  <c r="AF770" i="36"/>
  <c r="AN772" i="36"/>
  <c r="AL769" i="36"/>
  <c r="AC709" i="36"/>
  <c r="AP769" i="36"/>
  <c r="AI721" i="36"/>
  <c r="AO719" i="36"/>
  <c r="AC724" i="36"/>
  <c r="AN749" i="36"/>
  <c r="AO709" i="36"/>
  <c r="AK739" i="36"/>
  <c r="AQ722" i="36"/>
  <c r="AG721" i="36"/>
  <c r="AC718" i="36"/>
  <c r="AP709" i="36"/>
  <c r="U769" i="36"/>
  <c r="T729" i="36"/>
  <c r="AC719" i="36"/>
  <c r="AF724" i="36"/>
  <c r="AC722" i="36"/>
  <c r="Y729" i="36"/>
  <c r="W709" i="36"/>
  <c r="AE721" i="36"/>
  <c r="AJ719" i="36"/>
  <c r="Y724" i="36"/>
  <c r="AQ752" i="36"/>
  <c r="W758" i="36"/>
  <c r="AE761" i="36"/>
  <c r="AM763" i="36"/>
  <c r="S770" i="36"/>
  <c r="AA772" i="36"/>
  <c r="AI774" i="36"/>
  <c r="AR710" i="36"/>
  <c r="X713" i="36"/>
  <c r="AF728" i="36"/>
  <c r="AN731" i="36"/>
  <c r="T734" i="36"/>
  <c r="AB740" i="36"/>
  <c r="AJ742" i="36"/>
  <c r="AR744" i="36"/>
  <c r="X751" i="36"/>
  <c r="AF753" i="36"/>
  <c r="AN758" i="36"/>
  <c r="T762" i="36"/>
  <c r="AB764" i="36"/>
  <c r="AJ770" i="36"/>
  <c r="AR772" i="36"/>
  <c r="AD749" i="36"/>
  <c r="X759" i="36"/>
  <c r="AH749" i="36"/>
  <c r="W722" i="36"/>
  <c r="AH720" i="36"/>
  <c r="X718" i="36"/>
  <c r="AF729" i="36"/>
  <c r="X709" i="36"/>
  <c r="AR749" i="36"/>
  <c r="AE723" i="36"/>
  <c r="Z722" i="36"/>
  <c r="V719" i="36"/>
  <c r="S769" i="36"/>
  <c r="AO739" i="36"/>
  <c r="W769" i="36"/>
  <c r="V720" i="36"/>
  <c r="V718" i="36"/>
  <c r="V723" i="36"/>
  <c r="AN759" i="36"/>
  <c r="V759" i="36"/>
  <c r="S722" i="36"/>
  <c r="AC720" i="36"/>
  <c r="AO724" i="36"/>
  <c r="S753" i="36"/>
  <c r="AA758" i="36"/>
  <c r="AI761" i="36"/>
  <c r="AQ763" i="36"/>
  <c r="W770" i="36"/>
  <c r="AE772" i="36"/>
  <c r="AM774" i="36"/>
  <c r="T711" i="36"/>
  <c r="AB713" i="36"/>
  <c r="AJ728" i="36"/>
  <c r="AR731" i="36"/>
  <c r="X734" i="36"/>
  <c r="AF740" i="36"/>
  <c r="AN742" i="36"/>
  <c r="T748" i="36"/>
  <c r="AB751" i="36"/>
  <c r="AJ753" i="36"/>
  <c r="AR758" i="36"/>
  <c r="X762" i="36"/>
  <c r="AF764" i="36"/>
  <c r="AN770" i="36"/>
  <c r="T773" i="36"/>
  <c r="V729" i="36"/>
  <c r="AR729" i="36"/>
  <c r="Z729" i="36"/>
  <c r="AM722" i="36"/>
  <c r="AB721" i="36"/>
  <c r="Q719" i="36"/>
  <c r="AI769" i="36"/>
  <c r="AA709" i="36"/>
  <c r="AJ729" i="36"/>
  <c r="AD718" i="36"/>
  <c r="T723" i="36"/>
  <c r="AR719" i="36"/>
  <c r="AM739" i="36"/>
  <c r="U709" i="36"/>
  <c r="AQ739" i="36"/>
  <c r="AR720" i="36"/>
  <c r="AR718" i="36"/>
  <c r="AP723" i="36"/>
  <c r="AF739" i="36"/>
  <c r="AP729" i="36"/>
  <c r="AI722" i="36"/>
  <c r="V721" i="36"/>
  <c r="R718" i="36"/>
  <c r="Q730" i="36"/>
  <c r="U743" i="36"/>
  <c r="Y760" i="36"/>
  <c r="AC773" i="36"/>
  <c r="AH730" i="36"/>
  <c r="AL743" i="36"/>
  <c r="AP760" i="36"/>
  <c r="R774" i="36"/>
  <c r="W731" i="36"/>
  <c r="AA744" i="36"/>
  <c r="AC714" i="36"/>
  <c r="AG741" i="36"/>
  <c r="AK754" i="36"/>
  <c r="AO771" i="36"/>
  <c r="R728" i="36"/>
  <c r="V742" i="36"/>
  <c r="Z758" i="36"/>
  <c r="AD772" i="36"/>
  <c r="AI728" i="36"/>
  <c r="AM742" i="36"/>
  <c r="AO712" i="36"/>
  <c r="Q740" i="36"/>
  <c r="U753" i="36"/>
  <c r="Y770" i="36"/>
  <c r="AD713" i="36"/>
  <c r="AH740" i="36"/>
  <c r="AL753" i="36"/>
  <c r="AP770" i="36"/>
  <c r="S714" i="36"/>
  <c r="W741" i="36"/>
  <c r="Y711" i="36"/>
  <c r="U732" i="36"/>
  <c r="AK740" i="36"/>
  <c r="Y748" i="36"/>
  <c r="AO753" i="36"/>
  <c r="Y761" i="36"/>
  <c r="AG763" i="36"/>
  <c r="AO768" i="36"/>
  <c r="U772" i="36"/>
  <c r="AC774" i="36"/>
  <c r="AL710" i="36"/>
  <c r="R713" i="36"/>
  <c r="Z728" i="36"/>
  <c r="AH731" i="36"/>
  <c r="AP733" i="36"/>
  <c r="V740" i="36"/>
  <c r="AD742" i="36"/>
  <c r="AL744" i="36"/>
  <c r="R751" i="36"/>
  <c r="Z753" i="36"/>
  <c r="AH758" i="36"/>
  <c r="AP761" i="36"/>
  <c r="V764" i="36"/>
  <c r="AD770" i="36"/>
  <c r="AL772" i="36"/>
  <c r="S708" i="36"/>
  <c r="AA711" i="36"/>
  <c r="AI713" i="36"/>
  <c r="AQ728" i="36"/>
  <c r="W732" i="36"/>
  <c r="AE734" i="36"/>
  <c r="AM740" i="36"/>
  <c r="S743" i="36"/>
  <c r="AA748" i="36"/>
  <c r="AI751" i="36"/>
  <c r="AM753" i="36"/>
  <c r="S760" i="36"/>
  <c r="AA762" i="36"/>
  <c r="AI764" i="36"/>
  <c r="AQ770" i="36"/>
  <c r="W773" i="36"/>
  <c r="AF708" i="36"/>
  <c r="AN711" i="36"/>
  <c r="T714" i="36"/>
  <c r="AB730" i="36"/>
  <c r="AJ732" i="36"/>
  <c r="AR734" i="36"/>
  <c r="X741" i="36"/>
  <c r="AF743" i="36"/>
  <c r="AN748" i="36"/>
  <c r="T752" i="36"/>
  <c r="AB754" i="36"/>
  <c r="AJ760" i="36"/>
  <c r="AR762" i="36"/>
  <c r="X768" i="36"/>
  <c r="AF771" i="36"/>
  <c r="AN773" i="36"/>
  <c r="T739" i="36"/>
  <c r="Z759" i="36"/>
  <c r="X739" i="36"/>
  <c r="AG720" i="36"/>
  <c r="AN724" i="36"/>
  <c r="AN722" i="36"/>
  <c r="R769" i="36"/>
  <c r="U729" i="36"/>
  <c r="AI709" i="36"/>
  <c r="Y722" i="36"/>
  <c r="AL718" i="36"/>
  <c r="AL723" i="36"/>
  <c r="AO729" i="36"/>
  <c r="AA729" i="36"/>
  <c r="AI719" i="36"/>
  <c r="AE724" i="36"/>
  <c r="AL722" i="36"/>
  <c r="AC729" i="36"/>
  <c r="AG759" i="36"/>
  <c r="R709" i="36"/>
  <c r="AB720" i="36"/>
  <c r="AJ724" i="36"/>
  <c r="AO721" i="36"/>
  <c r="AA753" i="36"/>
  <c r="AI758" i="36"/>
  <c r="AQ761" i="36"/>
  <c r="W764" i="36"/>
  <c r="AE770" i="36"/>
  <c r="AM772" i="36"/>
  <c r="T708" i="36"/>
  <c r="AB711" i="36"/>
  <c r="AJ713" i="36"/>
  <c r="AR728" i="36"/>
  <c r="X732" i="36"/>
  <c r="AF734" i="36"/>
  <c r="AN740" i="36"/>
  <c r="T743" i="36"/>
  <c r="AB748" i="36"/>
  <c r="AJ751" i="36"/>
  <c r="AR753" i="36"/>
  <c r="X760" i="36"/>
  <c r="AF762" i="36"/>
  <c r="AN764" i="36"/>
  <c r="T771" i="36"/>
  <c r="AB773" i="36"/>
  <c r="U749" i="36"/>
  <c r="AE729" i="36"/>
  <c r="Y749" i="36"/>
  <c r="Y718" i="36"/>
  <c r="AP722" i="36"/>
  <c r="AF720" i="36"/>
  <c r="S729" i="36"/>
  <c r="AD729" i="36"/>
  <c r="AE749" i="36"/>
  <c r="Q720" i="36"/>
  <c r="AB724" i="36"/>
  <c r="AD721" i="36"/>
  <c r="AD759" i="36"/>
  <c r="AN729" i="36"/>
  <c r="S709" i="36"/>
  <c r="AD722" i="36"/>
  <c r="AD720" i="36"/>
  <c r="R759" i="36"/>
  <c r="S739" i="36"/>
  <c r="AG729" i="36"/>
  <c r="T718" i="36"/>
  <c r="AK722" i="36"/>
  <c r="AG719" i="36"/>
  <c r="AE753" i="36"/>
  <c r="AM758" i="36"/>
  <c r="S762" i="36"/>
  <c r="AA764" i="36"/>
  <c r="AI770" i="36"/>
  <c r="AQ772" i="36"/>
  <c r="X708" i="36"/>
  <c r="AF711" i="36"/>
  <c r="AN713" i="36"/>
  <c r="T730" i="36"/>
  <c r="AB732" i="36"/>
  <c r="AJ734" i="36"/>
  <c r="AR740" i="36"/>
  <c r="X743" i="36"/>
  <c r="AF748" i="36"/>
  <c r="AN751" i="36"/>
  <c r="T754" i="36"/>
  <c r="AB760" i="36"/>
  <c r="AJ762" i="36"/>
  <c r="AR764" i="36"/>
  <c r="X771" i="36"/>
  <c r="AF773" i="36"/>
  <c r="AK709" i="36"/>
  <c r="AN709" i="36"/>
  <c r="Q729" i="36"/>
  <c r="R719" i="36"/>
  <c r="AJ723" i="36"/>
  <c r="Y721" i="36"/>
  <c r="AB709" i="36"/>
  <c r="AK769" i="36"/>
  <c r="W729" i="36"/>
  <c r="AL720" i="36"/>
  <c r="AR724" i="36"/>
  <c r="X722" i="36"/>
  <c r="V739" i="36"/>
  <c r="AQ769" i="36"/>
  <c r="AE718" i="36"/>
  <c r="X723" i="36"/>
  <c r="X721" i="36"/>
  <c r="AL729" i="36"/>
  <c r="AP759" i="36"/>
  <c r="T769" i="36"/>
  <c r="AO718" i="36"/>
  <c r="AD723" i="36"/>
  <c r="Z720" i="36"/>
  <c r="AI753" i="36"/>
  <c r="AQ758" i="36"/>
  <c r="W762" i="36"/>
  <c r="AE764" i="36"/>
  <c r="AM770" i="36"/>
  <c r="S773" i="36"/>
  <c r="AB708" i="36"/>
  <c r="AJ711" i="36"/>
  <c r="AR713" i="36"/>
  <c r="X730" i="36"/>
  <c r="AF732" i="36"/>
  <c r="AN734" i="36"/>
  <c r="T741" i="36"/>
  <c r="AB743" i="36"/>
  <c r="AJ748" i="36"/>
  <c r="AR751" i="36"/>
  <c r="X754" i="36"/>
  <c r="AF760" i="36"/>
  <c r="AN762" i="36"/>
  <c r="T768" i="36"/>
  <c r="AB771" i="36"/>
  <c r="AJ773" i="36"/>
  <c r="AB759" i="36"/>
  <c r="AQ709" i="36"/>
  <c r="AF759" i="36"/>
  <c r="AN719" i="36"/>
  <c r="X724" i="36"/>
  <c r="R722" i="36"/>
  <c r="AE709" i="36"/>
  <c r="AC749" i="36"/>
  <c r="AF709" i="36"/>
  <c r="AF721" i="36"/>
  <c r="Q718" i="36"/>
  <c r="Q723" i="36"/>
  <c r="U759" i="36"/>
  <c r="AI749" i="36"/>
  <c r="S719" i="36"/>
  <c r="AQ723" i="36"/>
  <c r="Q722" i="36"/>
  <c r="AK749" i="36"/>
  <c r="AH739" i="36"/>
  <c r="AN739" i="36"/>
  <c r="AH719" i="36"/>
  <c r="T724" i="36"/>
  <c r="T721" i="36"/>
  <c r="U708" i="36"/>
  <c r="Y732" i="36"/>
  <c r="AC748" i="36"/>
  <c r="AG762" i="36"/>
  <c r="AL708" i="36"/>
  <c r="AP732" i="36"/>
  <c r="R750" i="36"/>
  <c r="V763" i="36"/>
  <c r="AA710" i="36"/>
  <c r="AE733" i="36"/>
  <c r="AI750" i="36"/>
  <c r="AK730" i="36"/>
  <c r="AO743" i="36"/>
  <c r="Q761" i="36"/>
  <c r="U774" i="36"/>
  <c r="Z731" i="36"/>
  <c r="AD744" i="36"/>
  <c r="AH761" i="36"/>
  <c r="AL774" i="36"/>
  <c r="AQ731" i="36"/>
  <c r="S748" i="36"/>
  <c r="U728" i="36"/>
  <c r="Y742" i="36"/>
  <c r="AC758" i="36"/>
  <c r="AG772" i="36"/>
  <c r="AL728" i="36"/>
  <c r="AP742" i="36"/>
  <c r="R760" i="36"/>
  <c r="V773" i="36"/>
  <c r="AA730" i="36"/>
  <c r="AE743" i="36"/>
  <c r="AG713" i="36"/>
  <c r="Y733" i="36"/>
  <c r="AO741" i="36"/>
  <c r="AC750" i="36"/>
  <c r="Q758" i="36"/>
  <c r="AO761" i="36"/>
  <c r="U764" i="36"/>
  <c r="AC770" i="36"/>
  <c r="AK772" i="36"/>
  <c r="R708" i="36"/>
  <c r="Z711" i="36"/>
  <c r="AH713" i="36"/>
  <c r="AP728" i="36"/>
  <c r="V732" i="36"/>
  <c r="AD734" i="36"/>
  <c r="AL740" i="36"/>
  <c r="R743" i="36"/>
  <c r="Z748" i="36"/>
  <c r="AH751" i="36"/>
  <c r="AP753" i="36"/>
  <c r="V760" i="36"/>
  <c r="AD762" i="36"/>
  <c r="AL764" i="36"/>
  <c r="R771" i="36"/>
  <c r="Z773" i="36"/>
  <c r="AI708" i="36"/>
  <c r="AQ711" i="36"/>
  <c r="W714" i="36"/>
  <c r="AE730" i="36"/>
  <c r="AM732" i="36"/>
  <c r="S738" i="36"/>
  <c r="AA741" i="36"/>
  <c r="AI743" i="36"/>
  <c r="AQ748" i="36"/>
  <c r="S752" i="36"/>
  <c r="AA754" i="36"/>
  <c r="AI760" i="36"/>
  <c r="AQ762" i="36"/>
  <c r="W768" i="36"/>
  <c r="AE771" i="36"/>
  <c r="AM773" i="36"/>
  <c r="T710" i="36"/>
  <c r="AB712" i="36"/>
  <c r="AJ714" i="36"/>
  <c r="AR730" i="36"/>
  <c r="X733" i="36"/>
  <c r="AF738" i="36"/>
  <c r="AN741" i="36"/>
  <c r="T744" i="36"/>
  <c r="AB750" i="36"/>
  <c r="AJ752" i="36"/>
  <c r="AR754" i="36"/>
  <c r="X761" i="36"/>
  <c r="AF763" i="36"/>
  <c r="AN768" i="36"/>
  <c r="T772" i="36"/>
  <c r="AB774" i="36"/>
  <c r="AH769" i="36"/>
  <c r="X769" i="36"/>
  <c r="AM718" i="36"/>
  <c r="AH723" i="36"/>
  <c r="AO720" i="36"/>
  <c r="V769" i="36"/>
  <c r="AR769" i="36"/>
  <c r="AQ729" i="36"/>
  <c r="S720" i="36"/>
  <c r="AQ724" i="36"/>
  <c r="AN721" i="36"/>
  <c r="Z739" i="36"/>
  <c r="AQ759" i="36"/>
  <c r="AD739" i="36"/>
  <c r="AQ721" i="36"/>
  <c r="Q721" i="36"/>
  <c r="AH718" i="36"/>
  <c r="W739" i="36"/>
  <c r="X729" i="36"/>
  <c r="AI718" i="36"/>
  <c r="AC723" i="36"/>
  <c r="AJ720" i="36"/>
  <c r="AH724" i="36"/>
  <c r="AQ753" i="36"/>
  <c r="W760" i="36"/>
  <c r="AE762" i="36"/>
  <c r="AM764" i="36"/>
  <c r="S771" i="36"/>
  <c r="AA773" i="36"/>
  <c r="AJ708" i="36"/>
  <c r="AR711" i="36"/>
  <c r="X714" i="36"/>
  <c r="AF730" i="36"/>
  <c r="AN732" i="36"/>
  <c r="T738" i="36"/>
  <c r="AB741" i="36"/>
  <c r="AJ743" i="36"/>
  <c r="AR748" i="36"/>
  <c r="X752" i="36"/>
  <c r="AF754" i="36"/>
  <c r="AN760" i="36"/>
  <c r="T763" i="36"/>
  <c r="AB768" i="36"/>
  <c r="AJ771" i="36"/>
  <c r="AR773" i="36"/>
  <c r="AQ749" i="36"/>
  <c r="R739" i="36"/>
  <c r="S759" i="36"/>
  <c r="Z721" i="36"/>
  <c r="AG718" i="36"/>
  <c r="AG723" i="36"/>
  <c r="AL739" i="36"/>
  <c r="AJ759" i="36"/>
  <c r="AA718" i="36"/>
  <c r="R723" i="36"/>
  <c r="AF719" i="36"/>
  <c r="Z724" i="36"/>
  <c r="AB769" i="36"/>
  <c r="AJ709" i="36"/>
  <c r="W720" i="36"/>
  <c r="AK718" i="36"/>
  <c r="AF723" i="36"/>
  <c r="AR759" i="36"/>
  <c r="Y739" i="36"/>
  <c r="AI759" i="36"/>
  <c r="U721" i="36"/>
  <c r="AB718" i="36"/>
  <c r="AH722" i="36"/>
  <c r="S754" i="36"/>
  <c r="AA760" i="36"/>
  <c r="AI762" i="36"/>
  <c r="AQ764" i="36"/>
  <c r="W771" i="36"/>
  <c r="AE773" i="36"/>
  <c r="AN708" i="36"/>
  <c r="T712" i="36"/>
  <c r="AB714" i="36"/>
  <c r="AJ730" i="36"/>
  <c r="AR732" i="36"/>
  <c r="X738" i="36"/>
  <c r="AF741" i="36"/>
  <c r="AN743" i="36"/>
  <c r="T750" i="36"/>
  <c r="AB752" i="36"/>
  <c r="AJ754" i="36"/>
  <c r="AR760" i="36"/>
  <c r="X763" i="36"/>
  <c r="AF768" i="36"/>
  <c r="AN771" i="36"/>
  <c r="T774" i="36"/>
  <c r="AI729" i="36"/>
  <c r="Q759" i="36"/>
  <c r="AM729" i="36"/>
  <c r="T722" i="36"/>
  <c r="Z719" i="36"/>
  <c r="V724" i="36"/>
  <c r="AK759" i="36"/>
  <c r="AB739" i="36"/>
  <c r="AQ718" i="36"/>
  <c r="AM723" i="36"/>
  <c r="Y720" i="36"/>
  <c r="AP724" i="36"/>
  <c r="T749" i="36"/>
  <c r="AM709" i="36"/>
  <c r="AM720" i="36"/>
  <c r="AD719" i="36"/>
  <c r="U724" i="36"/>
  <c r="AJ739" i="36"/>
  <c r="AN769" i="36"/>
  <c r="AA739" i="36"/>
  <c r="AP721" i="36"/>
  <c r="U719" i="36"/>
  <c r="AB723" i="36"/>
  <c r="W754" i="36"/>
  <c r="AE760" i="36"/>
  <c r="AM762" i="36"/>
  <c r="S768" i="36"/>
  <c r="AA771" i="36"/>
  <c r="AI773" i="36"/>
  <c r="AR708" i="36"/>
  <c r="X712" i="36"/>
  <c r="AF714" i="36"/>
  <c r="AN730" i="36"/>
  <c r="T733" i="36"/>
  <c r="AB738" i="36"/>
  <c r="AJ741" i="36"/>
  <c r="AR743" i="36"/>
  <c r="X750" i="36"/>
  <c r="AF752" i="36"/>
  <c r="AN754" i="36"/>
  <c r="T761" i="36"/>
  <c r="AB763" i="36"/>
  <c r="AJ768" i="36"/>
  <c r="AR771" i="36"/>
  <c r="X774" i="36"/>
  <c r="AR709" i="36"/>
  <c r="AK729" i="36"/>
  <c r="W718" i="36"/>
  <c r="AO722" i="36"/>
  <c r="T720" i="36"/>
  <c r="AL724" i="36"/>
  <c r="AC739" i="36"/>
  <c r="W759" i="36"/>
  <c r="AE719" i="36"/>
  <c r="AA724" i="36"/>
  <c r="R721" i="36"/>
  <c r="AH759" i="36"/>
  <c r="AH709" i="36"/>
  <c r="AL759" i="36"/>
  <c r="AA721" i="36"/>
  <c r="X720" i="36"/>
  <c r="AK724" i="36"/>
  <c r="AE759" i="36"/>
  <c r="AF749" i="36"/>
  <c r="S718" i="36"/>
  <c r="AJ722" i="36"/>
  <c r="AP719" i="36"/>
  <c r="R724" i="36"/>
  <c r="Q781" i="36"/>
  <c r="Y783" i="36"/>
  <c r="R780" i="36"/>
  <c r="Z782" i="36"/>
  <c r="AH784" i="36"/>
  <c r="AI778" i="36"/>
  <c r="AQ781" i="36"/>
  <c r="W784" i="36"/>
  <c r="X778" i="36"/>
  <c r="AF781" i="36"/>
  <c r="AN783" i="36"/>
  <c r="AE779" i="36"/>
  <c r="AC778" i="36"/>
  <c r="AK781" i="36"/>
  <c r="Q784" i="36"/>
  <c r="AL780" i="36"/>
  <c r="R783" i="36"/>
  <c r="AM778" i="36"/>
  <c r="S782" i="36"/>
  <c r="AA784" i="36"/>
  <c r="AB778" i="36"/>
  <c r="AJ781" i="36"/>
  <c r="AR783" i="36"/>
  <c r="AL779" i="36"/>
  <c r="AQ779" i="36"/>
  <c r="U780" i="36"/>
  <c r="AC782" i="36"/>
  <c r="AK784" i="36"/>
  <c r="AL778" i="36"/>
  <c r="R782" i="36"/>
  <c r="Z784" i="36"/>
  <c r="S781" i="36"/>
  <c r="AA783" i="36"/>
  <c r="X781" i="36"/>
  <c r="AF783" i="36"/>
  <c r="S779" i="36"/>
  <c r="AG779" i="36"/>
  <c r="AK778" i="36"/>
  <c r="Q782" i="36"/>
  <c r="Y784" i="36"/>
  <c r="R781" i="36"/>
  <c r="Z783" i="36"/>
  <c r="W781" i="36"/>
  <c r="AE783" i="36"/>
  <c r="AJ778" i="36"/>
  <c r="AR781" i="36"/>
  <c r="X784" i="36"/>
  <c r="T779" i="36"/>
  <c r="AC788" i="36"/>
  <c r="AK791" i="36"/>
  <c r="Q794" i="36"/>
  <c r="V790" i="36"/>
  <c r="AD792" i="36"/>
  <c r="AL794" i="36"/>
  <c r="W788" i="36"/>
  <c r="AE791" i="36"/>
  <c r="AM793" i="36"/>
  <c r="AF790" i="36"/>
  <c r="AN792" i="36"/>
  <c r="AK789" i="36"/>
  <c r="X789" i="36"/>
  <c r="AG788" i="36"/>
  <c r="AO791" i="36"/>
  <c r="U794" i="36"/>
  <c r="AP790" i="36"/>
  <c r="V793" i="36"/>
  <c r="AQ788" i="36"/>
  <c r="W792" i="36"/>
  <c r="AE794" i="36"/>
  <c r="X791" i="36"/>
  <c r="AF793" i="36"/>
  <c r="AG789" i="36"/>
  <c r="V789" i="36"/>
  <c r="AK788" i="36"/>
  <c r="Q792" i="36"/>
  <c r="Y794" i="36"/>
  <c r="R791" i="36"/>
  <c r="Z793" i="36"/>
  <c r="S790" i="36"/>
  <c r="AA792" i="36"/>
  <c r="AI794" i="36"/>
  <c r="AN790" i="36"/>
  <c r="T793" i="36"/>
  <c r="AQ789" i="36"/>
  <c r="Y778" i="36"/>
  <c r="AG781" i="36"/>
  <c r="AO783" i="36"/>
  <c r="AH780" i="36"/>
  <c r="AP782" i="36"/>
  <c r="W780" i="36"/>
  <c r="AE782" i="36"/>
  <c r="AM784" i="36"/>
  <c r="AN778" i="36"/>
  <c r="T782" i="36"/>
  <c r="AB784" i="36"/>
  <c r="AH779" i="36"/>
  <c r="AB779" i="36"/>
  <c r="Q780" i="36"/>
  <c r="Y782" i="36"/>
  <c r="AG784" i="36"/>
  <c r="R778" i="36"/>
  <c r="Z781" i="36"/>
  <c r="AH783" i="36"/>
  <c r="AA780" i="36"/>
  <c r="AI782" i="36"/>
  <c r="AQ784" i="36"/>
  <c r="AR778" i="36"/>
  <c r="X782" i="36"/>
  <c r="AF784" i="36"/>
  <c r="AJ779" i="36"/>
  <c r="AC779" i="36"/>
  <c r="AK780" i="36"/>
  <c r="Q783" i="36"/>
  <c r="Z780" i="36"/>
  <c r="AH782" i="36"/>
  <c r="AP784" i="36"/>
  <c r="AA778" i="36"/>
  <c r="AI781" i="36"/>
  <c r="AQ783" i="36"/>
  <c r="AF778" i="36"/>
  <c r="AN781" i="36"/>
  <c r="T784" i="36"/>
  <c r="AN779" i="36"/>
  <c r="AI779" i="36"/>
  <c r="Y780" i="36"/>
  <c r="AG782" i="36"/>
  <c r="AO784" i="36"/>
  <c r="Z778" i="36"/>
  <c r="AH781" i="36"/>
  <c r="AP783" i="36"/>
  <c r="AE778" i="36"/>
  <c r="AM781" i="36"/>
  <c r="S784" i="36"/>
  <c r="X780" i="36"/>
  <c r="AF782" i="36"/>
  <c r="AN784" i="36"/>
  <c r="X779" i="36"/>
  <c r="Q790" i="36"/>
  <c r="Y792" i="36"/>
  <c r="AG794" i="36"/>
  <c r="AL790" i="36"/>
  <c r="R793" i="36"/>
  <c r="AM788" i="36"/>
  <c r="S792" i="36"/>
  <c r="AA794" i="36"/>
  <c r="T791" i="36"/>
  <c r="AB793" i="36"/>
  <c r="Z789" i="36"/>
  <c r="U790" i="36"/>
  <c r="AC792" i="36"/>
  <c r="AK794" i="36"/>
  <c r="V788" i="36"/>
  <c r="AD791" i="36"/>
  <c r="AL793" i="36"/>
  <c r="AE790" i="36"/>
  <c r="AM792" i="36"/>
  <c r="AF788" i="36"/>
  <c r="AN791" i="36"/>
  <c r="T794" i="36"/>
  <c r="AN789" i="36"/>
  <c r="AB789" i="36"/>
  <c r="Y790" i="36"/>
  <c r="AG792" i="36"/>
  <c r="AO794" i="36"/>
  <c r="Z788" i="36"/>
  <c r="AH791" i="36"/>
  <c r="AP793" i="36"/>
  <c r="AI790" i="36"/>
  <c r="AQ792" i="36"/>
  <c r="T788" i="36"/>
  <c r="AB791" i="36"/>
  <c r="AJ793" i="36"/>
  <c r="AM789" i="36"/>
  <c r="AO778" i="36"/>
  <c r="U782" i="36"/>
  <c r="AC784" i="36"/>
  <c r="V781" i="36"/>
  <c r="AD783" i="36"/>
  <c r="AM780" i="36"/>
  <c r="S783" i="36"/>
  <c r="AB780" i="36"/>
  <c r="AJ782" i="36"/>
  <c r="AR784" i="36"/>
  <c r="Y779" i="36"/>
  <c r="AK779" i="36"/>
  <c r="AG780" i="36"/>
  <c r="AO782" i="36"/>
  <c r="AH778" i="36"/>
  <c r="AP781" i="36"/>
  <c r="V784" i="36"/>
  <c r="AQ780" i="36"/>
  <c r="W783" i="36"/>
  <c r="AF780" i="36"/>
  <c r="AN782" i="36"/>
  <c r="W779" i="36"/>
  <c r="Z779" i="36"/>
  <c r="Q778" i="36"/>
  <c r="Y781" i="36"/>
  <c r="AG783" i="36"/>
  <c r="AP780" i="36"/>
  <c r="V783" i="36"/>
  <c r="AQ778" i="36"/>
  <c r="W782" i="36"/>
  <c r="AE784" i="36"/>
  <c r="T780" i="36"/>
  <c r="AB782" i="36"/>
  <c r="AJ784" i="36"/>
  <c r="AA779" i="36"/>
  <c r="AD779" i="36"/>
  <c r="AO780" i="36"/>
  <c r="U783" i="36"/>
  <c r="AP778" i="36"/>
  <c r="V782" i="36"/>
  <c r="AD784" i="36"/>
  <c r="S780" i="36"/>
  <c r="AA782" i="36"/>
  <c r="AI784" i="36"/>
  <c r="AN780" i="36"/>
  <c r="T783" i="36"/>
  <c r="AM779" i="36"/>
  <c r="AG790" i="36"/>
  <c r="AO792" i="36"/>
  <c r="R788" i="36"/>
  <c r="Z791" i="36"/>
  <c r="AH793" i="36"/>
  <c r="AA790" i="36"/>
  <c r="AI792" i="36"/>
  <c r="AQ794" i="36"/>
  <c r="AB788" i="36"/>
  <c r="AJ791" i="36"/>
  <c r="AR793" i="36"/>
  <c r="AJ789" i="36"/>
  <c r="AK790" i="36"/>
  <c r="Q793" i="36"/>
  <c r="AL788" i="36"/>
  <c r="R792" i="36"/>
  <c r="Z794" i="36"/>
  <c r="S791" i="36"/>
  <c r="AA793" i="36"/>
  <c r="T790" i="36"/>
  <c r="AB792" i="36"/>
  <c r="AJ794" i="36"/>
  <c r="AA789" i="36"/>
  <c r="AO790" i="36"/>
  <c r="U793" i="36"/>
  <c r="AP788" i="36"/>
  <c r="V792" i="36"/>
  <c r="AD794" i="36"/>
  <c r="W791" i="36"/>
  <c r="AE793" i="36"/>
  <c r="AJ788" i="36"/>
  <c r="AR791" i="36"/>
  <c r="X794" i="36"/>
  <c r="T789" i="36"/>
  <c r="AC780" i="36"/>
  <c r="AK782" i="36"/>
  <c r="AD778" i="36"/>
  <c r="AL781" i="36"/>
  <c r="R784" i="36"/>
  <c r="S778" i="36"/>
  <c r="AA781" i="36"/>
  <c r="AI783" i="36"/>
  <c r="AR780" i="36"/>
  <c r="X783" i="36"/>
  <c r="AR779" i="36"/>
  <c r="AO779" i="36"/>
  <c r="U781" i="36"/>
  <c r="AC783" i="36"/>
  <c r="V780" i="36"/>
  <c r="AD782" i="36"/>
  <c r="AL784" i="36"/>
  <c r="W778" i="36"/>
  <c r="AE781" i="36"/>
  <c r="AM783" i="36"/>
  <c r="T781" i="36"/>
  <c r="AB783" i="36"/>
  <c r="R779" i="36"/>
  <c r="Q779" i="36"/>
  <c r="AG778" i="36"/>
  <c r="AO781" i="36"/>
  <c r="U784" i="36"/>
  <c r="V778" i="36"/>
  <c r="AD781" i="36"/>
  <c r="AL783" i="36"/>
  <c r="AE780" i="36"/>
  <c r="AM782" i="36"/>
  <c r="AJ780" i="36"/>
  <c r="AR782" i="36"/>
  <c r="AF779" i="36"/>
  <c r="AP779" i="36"/>
  <c r="U779" i="36"/>
  <c r="U778" i="36"/>
  <c r="AC781" i="36"/>
  <c r="AK783" i="36"/>
  <c r="AD780" i="36"/>
  <c r="AL782" i="36"/>
  <c r="AI780" i="36"/>
  <c r="AQ782" i="36"/>
  <c r="T778" i="36"/>
  <c r="AB781" i="36"/>
  <c r="AJ783" i="36"/>
  <c r="V779" i="36"/>
  <c r="U791" i="36"/>
  <c r="AC793" i="36"/>
  <c r="AH788" i="36"/>
  <c r="AP791" i="36"/>
  <c r="V794" i="36"/>
  <c r="AQ790" i="36"/>
  <c r="W793" i="36"/>
  <c r="AR788" i="36"/>
  <c r="X792" i="36"/>
  <c r="AF794" i="36"/>
  <c r="W789" i="36"/>
  <c r="Q788" i="36"/>
  <c r="Y791" i="36"/>
  <c r="AG793" i="36"/>
  <c r="Z790" i="36"/>
  <c r="AH792" i="36"/>
  <c r="AP794" i="36"/>
  <c r="AA788" i="36"/>
  <c r="AI791" i="36"/>
  <c r="AQ793" i="36"/>
  <c r="AJ790" i="36"/>
  <c r="AR792" i="36"/>
  <c r="AP789" i="36"/>
  <c r="R789" i="36"/>
  <c r="U788" i="36"/>
  <c r="AC791" i="36"/>
  <c r="AK793" i="36"/>
  <c r="AD790" i="36"/>
  <c r="AL792" i="36"/>
  <c r="AE788" i="36"/>
  <c r="AM791" i="36"/>
  <c r="S794" i="36"/>
  <c r="X790" i="36"/>
  <c r="AF792" i="36"/>
  <c r="AN794" i="36"/>
  <c r="AO789" i="36"/>
  <c r="Q791" i="36"/>
  <c r="Y793" i="36"/>
  <c r="R790" i="36"/>
  <c r="Z792" i="36"/>
  <c r="AH794" i="36"/>
  <c r="AM790" i="36"/>
  <c r="S793" i="36"/>
  <c r="AN788" i="36"/>
  <c r="T792" i="36"/>
  <c r="AB794" i="36"/>
  <c r="U789" i="36"/>
  <c r="AL789" i="36"/>
  <c r="AI789" i="36"/>
  <c r="U765" i="36"/>
  <c r="Y788" i="36"/>
  <c r="AG791" i="36"/>
  <c r="AO793" i="36"/>
  <c r="AH790" i="36"/>
  <c r="AP792" i="36"/>
  <c r="V795" i="36"/>
  <c r="S788" i="36"/>
  <c r="AA791" i="36"/>
  <c r="AI793" i="36"/>
  <c r="AQ795" i="36"/>
  <c r="AB790" i="36"/>
  <c r="AJ792" i="36"/>
  <c r="AR794" i="36"/>
  <c r="AF789" i="36"/>
  <c r="Q789" i="36"/>
  <c r="AC789" i="36"/>
  <c r="AQ755" i="36"/>
  <c r="AO788" i="36"/>
  <c r="U792" i="36"/>
  <c r="AC794" i="36"/>
  <c r="V791" i="36"/>
  <c r="AD793" i="36"/>
  <c r="AI788" i="36"/>
  <c r="AQ791" i="36"/>
  <c r="W794" i="36"/>
  <c r="AR790" i="36"/>
  <c r="X793" i="36"/>
  <c r="S789" i="36"/>
  <c r="AH789" i="36"/>
  <c r="AR789" i="36"/>
  <c r="Q765" i="36"/>
  <c r="Q745" i="36"/>
  <c r="AC790" i="36"/>
  <c r="AK792" i="36"/>
  <c r="AD788" i="36"/>
  <c r="AL791" i="36"/>
  <c r="R794" i="36"/>
  <c r="W790" i="36"/>
  <c r="AE792" i="36"/>
  <c r="AM794" i="36"/>
  <c r="X788" i="36"/>
  <c r="AF791" i="36"/>
  <c r="AN793" i="36"/>
  <c r="AD789" i="36"/>
  <c r="Y789" i="36"/>
  <c r="AE789" i="36"/>
  <c r="AL725" i="36"/>
  <c r="Y765" i="36"/>
  <c r="Q798" i="36"/>
  <c r="Y801" i="36"/>
  <c r="AG803" i="36"/>
  <c r="V798" i="36"/>
  <c r="AD801" i="36"/>
  <c r="AL803" i="36"/>
  <c r="AA798" i="36"/>
  <c r="AI801" i="36"/>
  <c r="AQ803" i="36"/>
  <c r="AF798" i="36"/>
  <c r="AN801" i="36"/>
  <c r="T804" i="36"/>
  <c r="AR799" i="36"/>
  <c r="AK799" i="36"/>
  <c r="Y800" i="36"/>
  <c r="AG802" i="36"/>
  <c r="AO804" i="36"/>
  <c r="AD800" i="36"/>
  <c r="AL802" i="36"/>
  <c r="AI800" i="36"/>
  <c r="AQ802" i="36"/>
  <c r="AN800" i="36"/>
  <c r="T803" i="36"/>
  <c r="AO799" i="36"/>
  <c r="Q801" i="36"/>
  <c r="Y803" i="36"/>
  <c r="V801" i="36"/>
  <c r="AD803" i="36"/>
  <c r="S798" i="36"/>
  <c r="AA801" i="36"/>
  <c r="AI803" i="36"/>
  <c r="X798" i="36"/>
  <c r="AF801" i="36"/>
  <c r="AN803" i="36"/>
  <c r="V799" i="36"/>
  <c r="S799" i="36"/>
  <c r="U801" i="36"/>
  <c r="AC803" i="36"/>
  <c r="R798" i="36"/>
  <c r="Z801" i="36"/>
  <c r="AH803" i="36"/>
  <c r="W798" i="36"/>
  <c r="AE801" i="36"/>
  <c r="AM803" i="36"/>
  <c r="AB798" i="36"/>
  <c r="AJ801" i="36"/>
  <c r="AR803" i="36"/>
  <c r="AP799" i="36"/>
  <c r="W799" i="36"/>
  <c r="AG798" i="36"/>
  <c r="AO801" i="36"/>
  <c r="U804" i="36"/>
  <c r="AL798" i="36"/>
  <c r="R802" i="36"/>
  <c r="Z804" i="36"/>
  <c r="AQ798" i="36"/>
  <c r="W802" i="36"/>
  <c r="AE804" i="36"/>
  <c r="T800" i="36"/>
  <c r="AB802" i="36"/>
  <c r="AJ804" i="36"/>
  <c r="AE799" i="36"/>
  <c r="AH799" i="36"/>
  <c r="AO800" i="36"/>
  <c r="U803" i="36"/>
  <c r="R801" i="36"/>
  <c r="Z803" i="36"/>
  <c r="W801" i="36"/>
  <c r="AE803" i="36"/>
  <c r="T798" i="36"/>
  <c r="AB801" i="36"/>
  <c r="AJ803" i="36"/>
  <c r="AN799" i="36"/>
  <c r="AQ799" i="36"/>
  <c r="Y798" i="36"/>
  <c r="AG801" i="36"/>
  <c r="AO803" i="36"/>
  <c r="AD798" i="36"/>
  <c r="AL801" i="36"/>
  <c r="R804" i="36"/>
  <c r="AI798" i="36"/>
  <c r="AQ801" i="36"/>
  <c r="W804" i="36"/>
  <c r="AN798" i="36"/>
  <c r="T802" i="36"/>
  <c r="AB804" i="36"/>
  <c r="AB799" i="36"/>
  <c r="AD799" i="36"/>
  <c r="AC798" i="36"/>
  <c r="AK801" i="36"/>
  <c r="Q804" i="36"/>
  <c r="AH798" i="36"/>
  <c r="AP801" i="36"/>
  <c r="V804" i="36"/>
  <c r="AM798" i="36"/>
  <c r="S802" i="36"/>
  <c r="AA804" i="36"/>
  <c r="AR798" i="36"/>
  <c r="X802" i="36"/>
  <c r="AF804" i="36"/>
  <c r="AG799" i="36"/>
  <c r="T799" i="36"/>
  <c r="U800" i="36"/>
  <c r="AC802" i="36"/>
  <c r="AK804" i="36"/>
  <c r="Z800" i="36"/>
  <c r="AH802" i="36"/>
  <c r="AP804" i="36"/>
  <c r="AE800" i="36"/>
  <c r="AM802" i="36"/>
  <c r="AJ800" i="36"/>
  <c r="AR802" i="36"/>
  <c r="Z799" i="36"/>
  <c r="Y799" i="36"/>
  <c r="U798" i="36"/>
  <c r="AC801" i="36"/>
  <c r="AK803" i="36"/>
  <c r="Z798" i="36"/>
  <c r="AH801" i="36"/>
  <c r="AP803" i="36"/>
  <c r="AE798" i="36"/>
  <c r="AM801" i="36"/>
  <c r="S804" i="36"/>
  <c r="AJ798" i="36"/>
  <c r="AR801" i="36"/>
  <c r="X804" i="36"/>
  <c r="AA799" i="36"/>
  <c r="AL799" i="36"/>
  <c r="AO798" i="36"/>
  <c r="U802" i="36"/>
  <c r="AC804" i="36"/>
  <c r="R800" i="36"/>
  <c r="Z802" i="36"/>
  <c r="AH804" i="36"/>
  <c r="W800" i="36"/>
  <c r="AE802" i="36"/>
  <c r="AM804" i="36"/>
  <c r="AB800" i="36"/>
  <c r="AJ802" i="36"/>
  <c r="AR804" i="36"/>
  <c r="X799" i="36"/>
  <c r="U799" i="36"/>
  <c r="Q800" i="36"/>
  <c r="Y802" i="36"/>
  <c r="AG804" i="36"/>
  <c r="V800" i="36"/>
  <c r="AD802" i="36"/>
  <c r="AL804" i="36"/>
  <c r="AA800" i="36"/>
  <c r="AI802" i="36"/>
  <c r="AQ804" i="36"/>
  <c r="AF800" i="36"/>
  <c r="AN802" i="36"/>
  <c r="AM799" i="36"/>
  <c r="AK800" i="36"/>
  <c r="Q803" i="36"/>
  <c r="AP800" i="36"/>
  <c r="V803" i="36"/>
  <c r="S801" i="36"/>
  <c r="AA803" i="36"/>
  <c r="X801" i="36"/>
  <c r="AF803" i="36"/>
  <c r="R799" i="36"/>
  <c r="Q799" i="36"/>
  <c r="AK798" i="36"/>
  <c r="Q802" i="36"/>
  <c r="Y804" i="36"/>
  <c r="AP798" i="36"/>
  <c r="V802" i="36"/>
  <c r="AD804" i="36"/>
  <c r="S800" i="36"/>
  <c r="AA802" i="36"/>
  <c r="AI804" i="36"/>
  <c r="X800" i="36"/>
  <c r="AF802" i="36"/>
  <c r="AN804" i="36"/>
  <c r="AI799" i="36"/>
  <c r="AC799" i="36"/>
  <c r="AC800" i="36"/>
  <c r="AK802" i="36"/>
  <c r="AH800" i="36"/>
  <c r="AP802" i="36"/>
  <c r="AM800" i="36"/>
  <c r="S803" i="36"/>
  <c r="AR800" i="36"/>
  <c r="X803" i="36"/>
  <c r="AF799" i="36"/>
  <c r="AG800" i="36"/>
  <c r="AO802" i="36"/>
  <c r="AL800" i="36"/>
  <c r="R803" i="36"/>
  <c r="AQ800" i="36"/>
  <c r="W803" i="36"/>
  <c r="T801" i="36"/>
  <c r="AB803" i="36"/>
  <c r="AJ799" i="36"/>
  <c r="AS383" i="36"/>
  <c r="AT383" i="36" s="1"/>
  <c r="AS363" i="36"/>
  <c r="AT363" i="36" s="1"/>
  <c r="AS163" i="36"/>
  <c r="AT163" i="36" s="1"/>
  <c r="AS153" i="36"/>
  <c r="AT153" i="36" s="1"/>
  <c r="AS213" i="36"/>
  <c r="AT213" i="36" s="1"/>
  <c r="AS123" i="36"/>
  <c r="AT123" i="36" s="1"/>
  <c r="AS13" i="36"/>
  <c r="AT13" i="36" s="1"/>
  <c r="D36" i="36"/>
  <c r="AS691" i="36"/>
  <c r="AT691" i="36" s="1"/>
  <c r="AS672" i="36"/>
  <c r="AT672" i="36" s="1"/>
  <c r="AS671" i="36"/>
  <c r="AT671" i="36" s="1"/>
  <c r="AS663" i="36"/>
  <c r="AT663" i="36" s="1"/>
  <c r="AS609" i="36"/>
  <c r="AT609" i="36" s="1"/>
  <c r="AS659" i="36"/>
  <c r="AT659" i="36" s="1"/>
  <c r="AS658" i="36"/>
  <c r="AT658" i="36" s="1"/>
  <c r="AS651" i="36"/>
  <c r="AT651" i="36" s="1"/>
  <c r="AS638" i="36"/>
  <c r="AT638" i="36" s="1"/>
  <c r="AS640" i="36"/>
  <c r="AT640" i="36" s="1"/>
  <c r="AS612" i="36"/>
  <c r="AT612" i="36" s="1"/>
  <c r="AS613" i="36"/>
  <c r="AT613" i="36" s="1"/>
  <c r="AS618" i="36"/>
  <c r="AT618" i="36" s="1"/>
  <c r="AS611" i="36"/>
  <c r="AT611" i="36" s="1"/>
  <c r="AK594" i="36"/>
  <c r="Q594" i="36"/>
  <c r="AG594" i="36"/>
  <c r="AS591" i="36"/>
  <c r="AT591" i="36" s="1"/>
  <c r="AO594" i="36"/>
  <c r="Y594" i="36"/>
  <c r="AS593" i="36"/>
  <c r="AT593" i="36" s="1"/>
  <c r="AC594" i="36"/>
  <c r="AB594" i="36"/>
  <c r="AS592" i="36"/>
  <c r="AT592" i="36" s="1"/>
  <c r="AS590" i="36"/>
  <c r="AT590" i="36" s="1"/>
  <c r="AR594" i="36"/>
  <c r="AJ594" i="36"/>
  <c r="X594" i="36"/>
  <c r="AA494" i="36"/>
  <c r="AD294" i="36"/>
  <c r="AS189" i="36"/>
  <c r="AT189" i="36" s="1"/>
  <c r="AS88" i="36"/>
  <c r="AT88" i="36" s="1"/>
  <c r="AD94" i="36"/>
  <c r="AI294" i="36"/>
  <c r="R294" i="36"/>
  <c r="AC394" i="36"/>
  <c r="AH294" i="36"/>
  <c r="W94" i="36"/>
  <c r="AI194" i="36"/>
  <c r="AQ294" i="36"/>
  <c r="AF194" i="36"/>
  <c r="AM294" i="36"/>
  <c r="AQ94" i="36"/>
  <c r="S194" i="36"/>
  <c r="AO194" i="36"/>
  <c r="AA294" i="36"/>
  <c r="AS389" i="36"/>
  <c r="AT389" i="36" s="1"/>
  <c r="AE94" i="36"/>
  <c r="AA94" i="36"/>
  <c r="AR294" i="36"/>
  <c r="AS288" i="36"/>
  <c r="AT288" i="36" s="1"/>
  <c r="AR94" i="36"/>
  <c r="AS392" i="36"/>
  <c r="AT392" i="36" s="1"/>
  <c r="AS190" i="36"/>
  <c r="AT190" i="36" s="1"/>
  <c r="AA194" i="36"/>
  <c r="AJ494" i="36"/>
  <c r="W294" i="36"/>
  <c r="AF294" i="36"/>
  <c r="AB294" i="36"/>
  <c r="AS91" i="36"/>
  <c r="AT91" i="36" s="1"/>
  <c r="AB94" i="36"/>
  <c r="AS433" i="36"/>
  <c r="AT433" i="36" s="1"/>
  <c r="AS453" i="36"/>
  <c r="AT453" i="36" s="1"/>
  <c r="AS353" i="36"/>
  <c r="AT353" i="36" s="1"/>
  <c r="AS53" i="36"/>
  <c r="AT53" i="36" s="1"/>
  <c r="AS143" i="36"/>
  <c r="AT143" i="36" s="1"/>
  <c r="AS133" i="36"/>
  <c r="AT133" i="36" s="1"/>
  <c r="AS113" i="36"/>
  <c r="AT113" i="36" s="1"/>
  <c r="AS694" i="36"/>
  <c r="AT694" i="36" s="1"/>
  <c r="AS693" i="36"/>
  <c r="AT693" i="36" s="1"/>
  <c r="AS669" i="36"/>
  <c r="AT669" i="36" s="1"/>
  <c r="AS670" i="36"/>
  <c r="AT670" i="36" s="1"/>
  <c r="AS619" i="36"/>
  <c r="AT619" i="36" s="1"/>
  <c r="AS652" i="36"/>
  <c r="AT652" i="36" s="1"/>
  <c r="AS641" i="36"/>
  <c r="AT641" i="36" s="1"/>
  <c r="AF614" i="36"/>
  <c r="AS614" i="36" s="1"/>
  <c r="AT614" i="36" s="1"/>
  <c r="S264" i="36"/>
  <c r="AD264" i="36"/>
  <c r="X64" i="36"/>
  <c r="AG264" i="36"/>
  <c r="AR264" i="36"/>
  <c r="AI264" i="36"/>
  <c r="AE64" i="36"/>
  <c r="AR364" i="36"/>
  <c r="AA364" i="36"/>
  <c r="U64" i="36"/>
  <c r="AO364" i="36"/>
  <c r="Y64" i="36"/>
  <c r="AI64" i="36"/>
  <c r="AD64" i="36"/>
  <c r="X364" i="36"/>
  <c r="AO64" i="36"/>
  <c r="AN364" i="36"/>
  <c r="AP64" i="36"/>
  <c r="Q364" i="36"/>
  <c r="AR164" i="36"/>
  <c r="T164" i="36"/>
  <c r="AL364" i="36"/>
  <c r="AG64" i="36"/>
  <c r="AM264" i="36"/>
  <c r="AA164" i="36"/>
  <c r="Y164" i="36"/>
  <c r="U214" i="36"/>
  <c r="AM214" i="36"/>
  <c r="AK14" i="36"/>
  <c r="T14" i="36"/>
  <c r="AH114" i="36"/>
  <c r="Y214" i="36"/>
  <c r="AA214" i="36"/>
  <c r="AR214" i="36"/>
  <c r="S14" i="36"/>
  <c r="AF114" i="36"/>
  <c r="AK114" i="36"/>
  <c r="V214" i="36"/>
  <c r="AC14" i="36"/>
  <c r="AM14" i="36"/>
  <c r="AJ114" i="36"/>
  <c r="AP114" i="36"/>
  <c r="Q214" i="36"/>
  <c r="S214" i="36"/>
  <c r="AG14" i="36"/>
  <c r="AQ14" i="36"/>
  <c r="AC114" i="36"/>
  <c r="S134" i="36"/>
  <c r="AQ134" i="36"/>
  <c r="AK314" i="36"/>
  <c r="AP314" i="36"/>
  <c r="AI334" i="36"/>
  <c r="U34" i="36"/>
  <c r="W34" i="36"/>
  <c r="AJ234" i="36"/>
  <c r="AC234" i="36"/>
  <c r="U134" i="36"/>
  <c r="AN134" i="36"/>
  <c r="AC334" i="36"/>
  <c r="S314" i="36"/>
  <c r="AF314" i="36"/>
  <c r="AO34" i="36"/>
  <c r="AQ34" i="36"/>
  <c r="AL234" i="36"/>
  <c r="R234" i="36"/>
  <c r="AJ134" i="36"/>
  <c r="Q334" i="36"/>
  <c r="V334" i="36"/>
  <c r="AA334" i="36"/>
  <c r="X334" i="36"/>
  <c r="AE34" i="36"/>
  <c r="S234" i="36"/>
  <c r="AB134" i="36"/>
  <c r="AL134" i="36"/>
  <c r="U334" i="36"/>
  <c r="Z334" i="36"/>
  <c r="AE334" i="36"/>
  <c r="AR334" i="36"/>
  <c r="AH34" i="36"/>
  <c r="AI234" i="36"/>
  <c r="AR234" i="36"/>
  <c r="AN124" i="36"/>
  <c r="AL24" i="36"/>
  <c r="AR24" i="36"/>
  <c r="W324" i="36"/>
  <c r="AN324" i="36"/>
  <c r="AE224" i="36"/>
  <c r="AR124" i="36"/>
  <c r="AD124" i="36"/>
  <c r="T124" i="36"/>
  <c r="AP24" i="36"/>
  <c r="T24" i="36"/>
  <c r="AP224" i="36"/>
  <c r="AA224" i="36"/>
  <c r="AC324" i="36"/>
  <c r="AM234" i="36"/>
  <c r="AB124" i="36"/>
  <c r="AE124" i="36"/>
  <c r="AM24" i="36"/>
  <c r="AK224" i="36"/>
  <c r="AI224" i="36"/>
  <c r="AG324" i="36"/>
  <c r="AP234" i="36"/>
  <c r="AO24" i="36"/>
  <c r="AA24" i="36"/>
  <c r="R224" i="36"/>
  <c r="AI324" i="36"/>
  <c r="AR224" i="36"/>
  <c r="Z324" i="36"/>
  <c r="AO124" i="36"/>
  <c r="AA144" i="36"/>
  <c r="AE144" i="36"/>
  <c r="AI144" i="36"/>
  <c r="AR244" i="36"/>
  <c r="V344" i="36"/>
  <c r="AH44" i="36"/>
  <c r="V244" i="36"/>
  <c r="AM244" i="36"/>
  <c r="AD244" i="36"/>
  <c r="AQ144" i="36"/>
  <c r="AP144" i="36"/>
  <c r="X144" i="36"/>
  <c r="AA44" i="36"/>
  <c r="AL344" i="36"/>
  <c r="Q44" i="36"/>
  <c r="S44" i="36"/>
  <c r="T144" i="36"/>
  <c r="AF44" i="36"/>
  <c r="U44" i="36"/>
  <c r="AP44" i="36"/>
  <c r="W244" i="36"/>
  <c r="AP244" i="36"/>
  <c r="U344" i="36"/>
  <c r="Z244" i="36"/>
  <c r="AH244" i="36"/>
  <c r="T244" i="36"/>
  <c r="AG44" i="36"/>
  <c r="Q354" i="36"/>
  <c r="AE54" i="36"/>
  <c r="S54" i="36"/>
  <c r="R354" i="36"/>
  <c r="AG254" i="36"/>
  <c r="Y154" i="36"/>
  <c r="AC154" i="36"/>
  <c r="AA154" i="36"/>
  <c r="AF54" i="36"/>
  <c r="AI254" i="36"/>
  <c r="W354" i="36"/>
  <c r="AH254" i="36"/>
  <c r="AP154" i="36"/>
  <c r="X154" i="36"/>
  <c r="AR154" i="36"/>
  <c r="W254" i="36"/>
  <c r="AC354" i="36"/>
  <c r="AP254" i="36"/>
  <c r="AD54" i="36"/>
  <c r="AL254" i="36"/>
  <c r="AM54" i="36"/>
  <c r="T154" i="36"/>
  <c r="AK154" i="36"/>
  <c r="AQ54" i="36"/>
  <c r="AK54" i="36"/>
  <c r="Y54" i="36"/>
  <c r="AH54" i="36"/>
  <c r="AF254" i="36"/>
  <c r="AB254" i="36"/>
  <c r="AL264" i="36"/>
  <c r="AE364" i="36"/>
  <c r="S64" i="36"/>
  <c r="V364" i="36"/>
  <c r="AA264" i="36"/>
  <c r="AE164" i="36"/>
  <c r="AM164" i="36"/>
  <c r="AQ264" i="36"/>
  <c r="AB64" i="36"/>
  <c r="X264" i="36"/>
  <c r="R364" i="36"/>
  <c r="S164" i="36"/>
  <c r="W64" i="36"/>
  <c r="AJ64" i="36"/>
  <c r="AK264" i="36"/>
  <c r="AD214" i="36"/>
  <c r="AB114" i="36"/>
  <c r="AJ214" i="36"/>
  <c r="AM114" i="36"/>
  <c r="AH14" i="36"/>
  <c r="AL114" i="36"/>
  <c r="AL14" i="36"/>
  <c r="AO134" i="36"/>
  <c r="AE314" i="36"/>
  <c r="T34" i="36"/>
  <c r="Y134" i="36"/>
  <c r="W334" i="36"/>
  <c r="AN34" i="36"/>
  <c r="Z134" i="36"/>
  <c r="T314" i="36"/>
  <c r="AF234" i="36"/>
  <c r="V314" i="36"/>
  <c r="AG34" i="36"/>
  <c r="Y234" i="36"/>
  <c r="V224" i="36"/>
  <c r="AA234" i="36"/>
  <c r="AG24" i="36"/>
  <c r="AA324" i="36"/>
  <c r="AG124" i="36"/>
  <c r="AB24" i="36"/>
  <c r="AJ224" i="36"/>
  <c r="AH24" i="36"/>
  <c r="T324" i="36"/>
  <c r="AQ124" i="36"/>
  <c r="W344" i="36"/>
  <c r="AP344" i="36"/>
  <c r="AK244" i="36"/>
  <c r="AO144" i="36"/>
  <c r="AO244" i="36"/>
  <c r="Z44" i="36"/>
  <c r="X244" i="36"/>
  <c r="AJ144" i="36"/>
  <c r="AL44" i="36"/>
  <c r="AQ244" i="36"/>
  <c r="S154" i="36"/>
  <c r="AB54" i="36"/>
  <c r="AE154" i="36"/>
  <c r="Y354" i="36"/>
  <c r="AD154" i="36"/>
  <c r="U354" i="36"/>
  <c r="AN354" i="36"/>
  <c r="U254" i="36"/>
  <c r="AQ254" i="36"/>
  <c r="Q264" i="36"/>
  <c r="AK164" i="36"/>
  <c r="R264" i="36"/>
  <c r="AN64" i="36"/>
  <c r="AQ364" i="36"/>
  <c r="AK64" i="36"/>
  <c r="AC364" i="36"/>
  <c r="AQ164" i="36"/>
  <c r="AB264" i="36"/>
  <c r="AF64" i="36"/>
  <c r="AH164" i="36"/>
  <c r="AD164" i="36"/>
  <c r="AL164" i="36"/>
  <c r="AK214" i="36"/>
  <c r="T214" i="36"/>
  <c r="Z14" i="36"/>
  <c r="AJ14" i="36"/>
  <c r="S114" i="36"/>
  <c r="AO214" i="36"/>
  <c r="AQ214" i="36"/>
  <c r="Y14" i="36"/>
  <c r="AI14" i="36"/>
  <c r="R114" i="36"/>
  <c r="AG114" i="36"/>
  <c r="AL214" i="36"/>
  <c r="R14" i="36"/>
  <c r="AB14" i="36"/>
  <c r="W114" i="36"/>
  <c r="AA114" i="36"/>
  <c r="AG214" i="36"/>
  <c r="AI214" i="36"/>
  <c r="V14" i="36"/>
  <c r="AF14" i="36"/>
  <c r="AI114" i="36"/>
  <c r="AR134" i="36"/>
  <c r="AD134" i="36"/>
  <c r="Y334" i="36"/>
  <c r="AD334" i="36"/>
  <c r="AB314" i="36"/>
  <c r="AK34" i="36"/>
  <c r="AM34" i="36"/>
  <c r="Q234" i="36"/>
  <c r="AI134" i="36"/>
  <c r="T134" i="36"/>
  <c r="AG134" i="36"/>
  <c r="AD314" i="36"/>
  <c r="AI314" i="36"/>
  <c r="T334" i="36"/>
  <c r="Z34" i="36"/>
  <c r="X34" i="36"/>
  <c r="AH234" i="36"/>
  <c r="AH134" i="36"/>
  <c r="R134" i="36"/>
  <c r="AG334" i="36"/>
  <c r="AL334" i="36"/>
  <c r="AQ334" i="36"/>
  <c r="AN334" i="36"/>
  <c r="AB34" i="36"/>
  <c r="W234" i="36"/>
  <c r="Q134" i="36"/>
  <c r="AK134" i="36"/>
  <c r="AK334" i="36"/>
  <c r="AP334" i="36"/>
  <c r="X314" i="36"/>
  <c r="Q34" i="36"/>
  <c r="S34" i="36"/>
  <c r="AB234" i="36"/>
  <c r="X234" i="36"/>
  <c r="AJ124" i="36"/>
  <c r="W24" i="36"/>
  <c r="AC224" i="36"/>
  <c r="AM324" i="36"/>
  <c r="T224" i="36"/>
  <c r="AD324" i="36"/>
  <c r="U124" i="36"/>
  <c r="X124" i="36"/>
  <c r="Q24" i="36"/>
  <c r="AE24" i="36"/>
  <c r="Q224" i="36"/>
  <c r="X224" i="36"/>
  <c r="AB324" i="36"/>
  <c r="AM224" i="36"/>
  <c r="AC124" i="36"/>
  <c r="S124" i="36"/>
  <c r="U24" i="36"/>
  <c r="S24" i="36"/>
  <c r="AD224" i="36"/>
  <c r="AF324" i="36"/>
  <c r="V324" i="36"/>
  <c r="Z124" i="36"/>
  <c r="R24" i="36"/>
  <c r="AJ24" i="36"/>
  <c r="AH224" i="36"/>
  <c r="AQ224" i="36"/>
  <c r="U324" i="36"/>
  <c r="AP324" i="36"/>
  <c r="AF124" i="36"/>
  <c r="AB144" i="36"/>
  <c r="AF144" i="36"/>
  <c r="R344" i="36"/>
  <c r="S244" i="36"/>
  <c r="AA344" i="36"/>
  <c r="AK344" i="36"/>
  <c r="Y44" i="36"/>
  <c r="AG244" i="36"/>
  <c r="AJ244" i="36"/>
  <c r="AR144" i="36"/>
  <c r="Q144" i="36"/>
  <c r="AC344" i="36"/>
  <c r="AN244" i="36"/>
  <c r="AQ344" i="36"/>
  <c r="AJ44" i="36"/>
  <c r="R244" i="36"/>
  <c r="AG144" i="36"/>
  <c r="AE44" i="36"/>
  <c r="S344" i="36"/>
  <c r="W44" i="36"/>
  <c r="S144" i="36"/>
  <c r="Q244" i="36"/>
  <c r="AQ44" i="36"/>
  <c r="Z344" i="36"/>
  <c r="X44" i="36"/>
  <c r="Y344" i="36"/>
  <c r="AI244" i="36"/>
  <c r="AR44" i="36"/>
  <c r="AD354" i="36"/>
  <c r="AL354" i="36"/>
  <c r="AN54" i="36"/>
  <c r="AC54" i="36"/>
  <c r="AN254" i="36"/>
  <c r="V154" i="36"/>
  <c r="Z154" i="36"/>
  <c r="AB154" i="36"/>
  <c r="AR254" i="36"/>
  <c r="AC254" i="36"/>
  <c r="AK354" i="36"/>
  <c r="V254" i="36"/>
  <c r="Q154" i="36"/>
  <c r="U154" i="36"/>
  <c r="AB354" i="36"/>
  <c r="Q254" i="36"/>
  <c r="U54" i="36"/>
  <c r="S354" i="36"/>
  <c r="AD254" i="36"/>
  <c r="AA354" i="36"/>
  <c r="AE254" i="36"/>
  <c r="AG154" i="36"/>
  <c r="AE354" i="36"/>
  <c r="AA254" i="36"/>
  <c r="AJ54" i="36"/>
  <c r="X54" i="36"/>
  <c r="X254" i="36"/>
  <c r="T254" i="36"/>
  <c r="Y254" i="36"/>
  <c r="AR64" i="36"/>
  <c r="AD364" i="36"/>
  <c r="W264" i="36"/>
  <c r="AA64" i="36"/>
  <c r="AH364" i="36"/>
  <c r="R164" i="36"/>
  <c r="Z164" i="36"/>
  <c r="AM64" i="36"/>
  <c r="AO264" i="36"/>
  <c r="AG364" i="36"/>
  <c r="U164" i="36"/>
  <c r="AH264" i="36"/>
  <c r="AF364" i="36"/>
  <c r="T64" i="36"/>
  <c r="AG164" i="36"/>
  <c r="AP14" i="36"/>
  <c r="R214" i="36"/>
  <c r="X14" i="36"/>
  <c r="AE214" i="36"/>
  <c r="AR14" i="36"/>
  <c r="Z214" i="36"/>
  <c r="X114" i="36"/>
  <c r="X134" i="36"/>
  <c r="AR314" i="36"/>
  <c r="AQ234" i="36"/>
  <c r="Y314" i="36"/>
  <c r="AJ334" i="36"/>
  <c r="AO234" i="36"/>
  <c r="R314" i="36"/>
  <c r="AC34" i="36"/>
  <c r="AA134" i="36"/>
  <c r="AA314" i="36"/>
  <c r="AI34" i="36"/>
  <c r="AC24" i="36"/>
  <c r="S224" i="36"/>
  <c r="R124" i="36"/>
  <c r="AN24" i="36"/>
  <c r="AR324" i="36"/>
  <c r="Q124" i="36"/>
  <c r="AF224" i="36"/>
  <c r="AM124" i="36"/>
  <c r="AN224" i="36"/>
  <c r="AK124" i="36"/>
  <c r="Y144" i="36"/>
  <c r="AM44" i="36"/>
  <c r="AN44" i="36"/>
  <c r="U144" i="36"/>
  <c r="AH344" i="36"/>
  <c r="AD44" i="36"/>
  <c r="AM144" i="36"/>
  <c r="V44" i="36"/>
  <c r="AE344" i="36"/>
  <c r="AC244" i="36"/>
  <c r="AG354" i="36"/>
  <c r="AI154" i="36"/>
  <c r="W54" i="36"/>
  <c r="AH154" i="36"/>
  <c r="AP54" i="36"/>
  <c r="Z254" i="36"/>
  <c r="AR354" i="36"/>
  <c r="Z354" i="36"/>
  <c r="AC264" i="36"/>
  <c r="AJ364" i="36"/>
  <c r="Q164" i="36"/>
  <c r="AH64" i="36"/>
  <c r="W164" i="36"/>
  <c r="R64" i="36"/>
  <c r="AK364" i="36"/>
  <c r="AN264" i="36"/>
  <c r="U264" i="36"/>
  <c r="S364" i="36"/>
  <c r="AO164" i="36"/>
  <c r="AM364" i="36"/>
  <c r="AL64" i="36"/>
  <c r="Y264" i="36"/>
  <c r="AB164" i="36"/>
  <c r="X164" i="36"/>
  <c r="W214" i="36"/>
  <c r="U14" i="36"/>
  <c r="AE14" i="36"/>
  <c r="AR114" i="36"/>
  <c r="AE114" i="36"/>
  <c r="AH214" i="36"/>
  <c r="X214" i="36"/>
  <c r="AD14" i="36"/>
  <c r="AN14" i="36"/>
  <c r="Y114" i="36"/>
  <c r="AC214" i="36"/>
  <c r="AN214" i="36"/>
  <c r="W14" i="36"/>
  <c r="T114" i="36"/>
  <c r="U114" i="36"/>
  <c r="V114" i="36"/>
  <c r="AP214" i="36"/>
  <c r="Q14" i="36"/>
  <c r="AA14" i="36"/>
  <c r="AN114" i="36"/>
  <c r="AQ114" i="36"/>
  <c r="AF134" i="36"/>
  <c r="U314" i="36"/>
  <c r="Z314" i="36"/>
  <c r="S334" i="36"/>
  <c r="AF334" i="36"/>
  <c r="AL34" i="36"/>
  <c r="AJ34" i="36"/>
  <c r="AK234" i="36"/>
  <c r="AP134" i="36"/>
  <c r="AE134" i="36"/>
  <c r="AO314" i="36"/>
  <c r="AH334" i="36"/>
  <c r="AM334" i="36"/>
  <c r="Y34" i="36"/>
  <c r="AA34" i="36"/>
  <c r="AN234" i="36"/>
  <c r="Z234" i="36"/>
  <c r="V134" i="36"/>
  <c r="AC314" i="36"/>
  <c r="AH314" i="36"/>
  <c r="AM314" i="36"/>
  <c r="AJ314" i="36"/>
  <c r="AD34" i="36"/>
  <c r="V234" i="36"/>
  <c r="AD234" i="36"/>
  <c r="AC134" i="36"/>
  <c r="AG314" i="36"/>
  <c r="AL314" i="36"/>
  <c r="AQ314" i="36"/>
  <c r="AB334" i="36"/>
  <c r="R34" i="36"/>
  <c r="AF34" i="36"/>
  <c r="AE234" i="36"/>
  <c r="W124" i="36"/>
  <c r="V24" i="36"/>
  <c r="AI24" i="36"/>
  <c r="AL224" i="36"/>
  <c r="X324" i="36"/>
  <c r="AO324" i="36"/>
  <c r="AG234" i="36"/>
  <c r="Y124" i="36"/>
  <c r="AP124" i="36"/>
  <c r="Z24" i="36"/>
  <c r="AQ24" i="36"/>
  <c r="Z224" i="36"/>
  <c r="AQ324" i="36"/>
  <c r="AB224" i="36"/>
  <c r="AH324" i="36"/>
  <c r="AL124" i="36"/>
  <c r="V124" i="36"/>
  <c r="AD24" i="36"/>
  <c r="U224" i="36"/>
  <c r="AE324" i="36"/>
  <c r="Q324" i="36"/>
  <c r="T234" i="36"/>
  <c r="Y24" i="36"/>
  <c r="X24" i="36"/>
  <c r="AO224" i="36"/>
  <c r="S324" i="36"/>
  <c r="AJ324" i="36"/>
  <c r="W224" i="36"/>
  <c r="AH124" i="36"/>
  <c r="AA124" i="36"/>
  <c r="R144" i="36"/>
  <c r="V144" i="36"/>
  <c r="Z144" i="36"/>
  <c r="AJ344" i="36"/>
  <c r="Q344" i="36"/>
  <c r="T44" i="36"/>
  <c r="AR344" i="36"/>
  <c r="AO344" i="36"/>
  <c r="AI44" i="36"/>
  <c r="AH144" i="36"/>
  <c r="AL144" i="36"/>
  <c r="W144" i="36"/>
  <c r="AM344" i="36"/>
  <c r="AG344" i="36"/>
  <c r="AL244" i="36"/>
  <c r="AC44" i="36"/>
  <c r="AK144" i="36"/>
  <c r="AN144" i="36"/>
  <c r="AO44" i="36"/>
  <c r="AB44" i="36"/>
  <c r="AA244" i="36"/>
  <c r="T344" i="36"/>
  <c r="AK44" i="36"/>
  <c r="Y244" i="36"/>
  <c r="AB344" i="36"/>
  <c r="AF244" i="36"/>
  <c r="AI344" i="36"/>
  <c r="R44" i="36"/>
  <c r="U244" i="36"/>
  <c r="AJ154" i="36"/>
  <c r="AL54" i="36"/>
  <c r="AO54" i="36"/>
  <c r="AP354" i="36"/>
  <c r="AM254" i="36"/>
  <c r="AF154" i="36"/>
  <c r="R154" i="36"/>
  <c r="AG54" i="36"/>
  <c r="Z54" i="36"/>
  <c r="AI54" i="36"/>
  <c r="AR54" i="36"/>
  <c r="AL154" i="36"/>
  <c r="W154" i="36"/>
  <c r="AQ154" i="36"/>
  <c r="AA54" i="36"/>
  <c r="AH354" i="36"/>
  <c r="T54" i="36"/>
  <c r="AJ354" i="36"/>
  <c r="S254" i="36"/>
  <c r="R54" i="36"/>
  <c r="AN154" i="36"/>
  <c r="V54" i="36"/>
  <c r="AF354" i="36"/>
  <c r="AM354" i="36"/>
  <c r="AQ354" i="36"/>
  <c r="AK254" i="36"/>
  <c r="AO254" i="36"/>
  <c r="Z264" i="36"/>
  <c r="AB364" i="36"/>
  <c r="AP264" i="36"/>
  <c r="W364" i="36"/>
  <c r="Q64" i="36"/>
  <c r="AF164" i="36"/>
  <c r="AC164" i="36"/>
  <c r="V164" i="36"/>
  <c r="V264" i="36"/>
  <c r="AC64" i="36"/>
  <c r="AJ264" i="36"/>
  <c r="AI364" i="36"/>
  <c r="AJ164" i="36"/>
  <c r="AP364" i="36"/>
  <c r="AN164" i="36"/>
  <c r="AQ64" i="36"/>
  <c r="AP164" i="36"/>
  <c r="AB214" i="36"/>
  <c r="AO114" i="36"/>
  <c r="AO14" i="36"/>
  <c r="Q114" i="36"/>
  <c r="AD114" i="36"/>
  <c r="AF214" i="36"/>
  <c r="Z114" i="36"/>
  <c r="AO334" i="36"/>
  <c r="V34" i="36"/>
  <c r="W134" i="36"/>
  <c r="R334" i="36"/>
  <c r="AP34" i="36"/>
  <c r="AM134" i="36"/>
  <c r="W314" i="36"/>
  <c r="AR34" i="36"/>
  <c r="Q314" i="36"/>
  <c r="AN314" i="36"/>
  <c r="U234" i="36"/>
  <c r="AF24" i="36"/>
  <c r="Y324" i="36"/>
  <c r="AI124" i="36"/>
  <c r="AG224" i="36"/>
  <c r="R324" i="36"/>
  <c r="AK24" i="36"/>
  <c r="AL324" i="36"/>
  <c r="Y224" i="36"/>
  <c r="AK324" i="36"/>
  <c r="AC144" i="36"/>
  <c r="X344" i="36"/>
  <c r="AB244" i="36"/>
  <c r="AD144" i="36"/>
  <c r="AN344" i="36"/>
  <c r="AF344" i="36"/>
  <c r="AE244" i="36"/>
  <c r="AD344" i="36"/>
  <c r="Q54" i="36"/>
  <c r="AJ254" i="36"/>
  <c r="X354" i="36"/>
  <c r="AI354" i="36"/>
  <c r="AO154" i="36"/>
  <c r="AO354" i="36"/>
  <c r="V354" i="36"/>
  <c r="AM154" i="36"/>
  <c r="T354" i="36"/>
  <c r="R254" i="36"/>
  <c r="Y364" i="36"/>
  <c r="V64" i="36"/>
  <c r="AI164" i="36"/>
  <c r="T364" i="36"/>
  <c r="W174" i="36"/>
  <c r="Y174" i="36"/>
  <c r="AF274" i="36"/>
  <c r="AA74" i="36"/>
  <c r="S374" i="36"/>
  <c r="X274" i="36"/>
  <c r="AD174" i="36"/>
  <c r="AN274" i="36"/>
  <c r="AM274" i="36"/>
  <c r="AC374" i="36"/>
  <c r="AG174" i="36"/>
  <c r="AH74" i="36"/>
  <c r="AJ274" i="36"/>
  <c r="V174" i="36"/>
  <c r="AF74" i="36"/>
  <c r="Y74" i="36"/>
  <c r="U474" i="36"/>
  <c r="AG464" i="36"/>
  <c r="AI464" i="36"/>
  <c r="AJ474" i="36"/>
  <c r="AE474" i="36"/>
  <c r="S474" i="36"/>
  <c r="Z474" i="36"/>
  <c r="AD444" i="36"/>
  <c r="AL424" i="36"/>
  <c r="AA444" i="36"/>
  <c r="AQ424" i="36"/>
  <c r="AB444" i="36"/>
  <c r="R414" i="36"/>
  <c r="U414" i="36"/>
  <c r="X454" i="36"/>
  <c r="AC454" i="36"/>
  <c r="AC424" i="36"/>
  <c r="AQ434" i="36"/>
  <c r="AG424" i="36"/>
  <c r="S464" i="36"/>
  <c r="AL414" i="36"/>
  <c r="AC434" i="36"/>
  <c r="AI414" i="36"/>
  <c r="S424" i="36"/>
  <c r="AJ414" i="36"/>
  <c r="AB424" i="36"/>
  <c r="AB434" i="36"/>
  <c r="U454" i="36"/>
  <c r="AD454" i="36"/>
  <c r="S434" i="36"/>
  <c r="AN444" i="36"/>
  <c r="AI444" i="36"/>
  <c r="AL454" i="36"/>
  <c r="AI434" i="36"/>
  <c r="X424" i="36"/>
  <c r="T434" i="36"/>
  <c r="R434" i="36"/>
  <c r="AG414" i="36"/>
  <c r="AQ414" i="36"/>
  <c r="V424" i="36"/>
  <c r="AM454" i="36"/>
  <c r="AE454" i="36"/>
  <c r="AQ464" i="36"/>
  <c r="AB414" i="36"/>
  <c r="AL444" i="36"/>
  <c r="AH454" i="36"/>
  <c r="W74" i="36"/>
  <c r="AQ374" i="36"/>
  <c r="AP74" i="36"/>
  <c r="AL374" i="36"/>
  <c r="U174" i="36"/>
  <c r="AB174" i="36"/>
  <c r="AE264" i="36"/>
  <c r="AF264" i="36"/>
  <c r="AR464" i="36"/>
  <c r="V374" i="36"/>
  <c r="AR74" i="36"/>
  <c r="AO74" i="36"/>
  <c r="W274" i="36"/>
  <c r="AK174" i="36"/>
  <c r="R74" i="36"/>
  <c r="W374" i="36"/>
  <c r="AI74" i="36"/>
  <c r="AA274" i="36"/>
  <c r="AH274" i="36"/>
  <c r="Q274" i="36"/>
  <c r="AN374" i="36"/>
  <c r="AR374" i="36"/>
  <c r="AJ74" i="36"/>
  <c r="AH374" i="36"/>
  <c r="X74" i="36"/>
  <c r="AG274" i="36"/>
  <c r="S274" i="36"/>
  <c r="AR474" i="36"/>
  <c r="AL474" i="36"/>
  <c r="AD474" i="36"/>
  <c r="AK464" i="36"/>
  <c r="W444" i="36"/>
  <c r="AD424" i="36"/>
  <c r="AJ434" i="36"/>
  <c r="AH434" i="36"/>
  <c r="U434" i="36"/>
  <c r="Z444" i="36"/>
  <c r="AC444" i="36"/>
  <c r="AO454" i="36"/>
  <c r="T464" i="36"/>
  <c r="AF414" i="36"/>
  <c r="Q414" i="36"/>
  <c r="AP454" i="36"/>
  <c r="AH464" i="36"/>
  <c r="AE414" i="36"/>
  <c r="AK424" i="36"/>
  <c r="AQ444" i="36"/>
  <c r="R424" i="36"/>
  <c r="AR444" i="36"/>
  <c r="AH414" i="36"/>
  <c r="AK414" i="36"/>
  <c r="Z454" i="36"/>
  <c r="AP464" i="36"/>
  <c r="AJ444" i="36"/>
  <c r="T424" i="36"/>
  <c r="Y434" i="36"/>
  <c r="V454" i="36"/>
  <c r="AR414" i="36"/>
  <c r="Z414" i="36"/>
  <c r="AC414" i="36"/>
  <c r="W414" i="36"/>
  <c r="AO444" i="36"/>
  <c r="X414" i="36"/>
  <c r="AO424" i="36"/>
  <c r="AQ454" i="36"/>
  <c r="AF454" i="36"/>
  <c r="AA464" i="36"/>
  <c r="AM424" i="36"/>
  <c r="X434" i="36"/>
  <c r="T454" i="36"/>
  <c r="U74" i="36"/>
  <c r="Z374" i="36"/>
  <c r="Q74" i="36"/>
  <c r="AR174" i="36"/>
  <c r="AE174" i="36"/>
  <c r="AC174" i="36"/>
  <c r="U364" i="36"/>
  <c r="AD464" i="36"/>
  <c r="AJ374" i="36"/>
  <c r="Z74" i="36"/>
  <c r="T274" i="36"/>
  <c r="AD74" i="36"/>
  <c r="AL274" i="36"/>
  <c r="AI274" i="36"/>
  <c r="AN74" i="36"/>
  <c r="AI174" i="36"/>
  <c r="S74" i="36"/>
  <c r="AM74" i="36"/>
  <c r="R274" i="36"/>
  <c r="AG374" i="36"/>
  <c r="AG74" i="36"/>
  <c r="AP374" i="36"/>
  <c r="AK374" i="36"/>
  <c r="AK74" i="36"/>
  <c r="AR274" i="36"/>
  <c r="AD374" i="36"/>
  <c r="AO374" i="36"/>
  <c r="AE74" i="36"/>
  <c r="X174" i="36"/>
  <c r="R174" i="36"/>
  <c r="Y274" i="36"/>
  <c r="U274" i="36"/>
  <c r="AF374" i="36"/>
  <c r="V274" i="36"/>
  <c r="V74" i="36"/>
  <c r="AO464" i="36"/>
  <c r="AH474" i="36"/>
  <c r="AF474" i="36"/>
  <c r="AQ474" i="36"/>
  <c r="AN474" i="36"/>
  <c r="Q474" i="36"/>
  <c r="AK474" i="36"/>
  <c r="U464" i="36"/>
  <c r="AC474" i="36"/>
  <c r="AJ464" i="36"/>
  <c r="AB474" i="36"/>
  <c r="AM474" i="36"/>
  <c r="AO474" i="36"/>
  <c r="V464" i="36"/>
  <c r="AF434" i="36"/>
  <c r="AP414" i="36"/>
  <c r="Q434" i="36"/>
  <c r="AM414" i="36"/>
  <c r="Q424" i="36"/>
  <c r="AE434" i="36"/>
  <c r="AJ424" i="36"/>
  <c r="AN454" i="36"/>
  <c r="Y464" i="36"/>
  <c r="U444" i="36"/>
  <c r="AH424" i="36"/>
  <c r="S454" i="36"/>
  <c r="AN464" i="36"/>
  <c r="AM444" i="36"/>
  <c r="AA424" i="36"/>
  <c r="X444" i="36"/>
  <c r="V444" i="36"/>
  <c r="AK434" i="36"/>
  <c r="AP444" i="36"/>
  <c r="AE424" i="36"/>
  <c r="AK454" i="36"/>
  <c r="AB464" i="36"/>
  <c r="Q444" i="36"/>
  <c r="V434" i="36"/>
  <c r="W424" i="36"/>
  <c r="W464" i="36"/>
  <c r="Y414" i="36"/>
  <c r="AH444" i="36"/>
  <c r="AK444" i="36"/>
  <c r="AE444" i="36"/>
  <c r="AP424" i="36"/>
  <c r="AF444" i="36"/>
  <c r="AA454" i="36"/>
  <c r="Q454" i="36"/>
  <c r="AJ454" i="36"/>
  <c r="R464" i="36"/>
  <c r="W434" i="36"/>
  <c r="Y444" i="36"/>
  <c r="AL464" i="36"/>
  <c r="AC274" i="36"/>
  <c r="AE274" i="36"/>
  <c r="AQ274" i="36"/>
  <c r="AJ174" i="36"/>
  <c r="AA174" i="36"/>
  <c r="AP174" i="36"/>
  <c r="T264" i="36"/>
  <c r="AN174" i="36"/>
  <c r="AH174" i="36"/>
  <c r="S174" i="36"/>
  <c r="AO274" i="36"/>
  <c r="AA374" i="36"/>
  <c r="AE374" i="36"/>
  <c r="AL74" i="36"/>
  <c r="AP274" i="36"/>
  <c r="AM174" i="36"/>
  <c r="AO174" i="36"/>
  <c r="Q374" i="36"/>
  <c r="U374" i="36"/>
  <c r="Y374" i="36"/>
  <c r="AQ74" i="36"/>
  <c r="AI374" i="36"/>
  <c r="Z174" i="36"/>
  <c r="T174" i="36"/>
  <c r="X374" i="36"/>
  <c r="AK274" i="36"/>
  <c r="AB374" i="36"/>
  <c r="T74" i="36"/>
  <c r="R374" i="36"/>
  <c r="AC74" i="36"/>
  <c r="Z274" i="36"/>
  <c r="AQ174" i="36"/>
  <c r="AF174" i="36"/>
  <c r="AM374" i="36"/>
  <c r="AD274" i="36"/>
  <c r="V474" i="36"/>
  <c r="AP474" i="36"/>
  <c r="T474" i="36"/>
  <c r="X464" i="36"/>
  <c r="W474" i="36"/>
  <c r="AG474" i="36"/>
  <c r="Y474" i="36"/>
  <c r="Z464" i="36"/>
  <c r="R474" i="36"/>
  <c r="AA474" i="36"/>
  <c r="X474" i="36"/>
  <c r="AI474" i="36"/>
  <c r="V414" i="36"/>
  <c r="AO414" i="36"/>
  <c r="S414" i="36"/>
  <c r="AF424" i="36"/>
  <c r="T414" i="36"/>
  <c r="Y424" i="36"/>
  <c r="AN414" i="36"/>
  <c r="AR424" i="36"/>
  <c r="AB454" i="36"/>
  <c r="AM464" i="36"/>
  <c r="AD414" i="36"/>
  <c r="AR434" i="36"/>
  <c r="W454" i="36"/>
  <c r="AE464" i="36"/>
  <c r="T444" i="36"/>
  <c r="AD434" i="36"/>
  <c r="AG434" i="36"/>
  <c r="AA434" i="36"/>
  <c r="AI424" i="36"/>
  <c r="S444" i="36"/>
  <c r="U424" i="36"/>
  <c r="Y454" i="36"/>
  <c r="AC464" i="36"/>
  <c r="R444" i="36"/>
  <c r="AA414" i="36"/>
  <c r="R454" i="36"/>
  <c r="AP434" i="36"/>
  <c r="AG444" i="36"/>
  <c r="AM434" i="36"/>
  <c r="AN424" i="36"/>
  <c r="AN434" i="36"/>
  <c r="AL434" i="36"/>
  <c r="AO434" i="36"/>
  <c r="AR454" i="36"/>
  <c r="AG454" i="36"/>
  <c r="Q464" i="36"/>
  <c r="Z434" i="36"/>
  <c r="Z424" i="36"/>
  <c r="AI454" i="36"/>
  <c r="AF464" i="36"/>
  <c r="AB274" i="36"/>
  <c r="AB74" i="36"/>
  <c r="T374" i="36"/>
  <c r="AL174" i="36"/>
  <c r="Q174" i="36"/>
  <c r="Z364" i="36"/>
  <c r="Z64" i="36"/>
  <c r="T184" i="36"/>
  <c r="U184" i="36"/>
  <c r="AG284" i="36"/>
  <c r="AG384" i="36"/>
  <c r="AD284" i="36"/>
  <c r="AB84" i="36"/>
  <c r="AF484" i="36"/>
  <c r="Y484" i="36"/>
  <c r="AN184" i="36"/>
  <c r="AN284" i="36"/>
  <c r="AM84" i="36"/>
  <c r="AA284" i="36"/>
  <c r="AJ84" i="36"/>
  <c r="AA484" i="36"/>
  <c r="AN484" i="36"/>
  <c r="AM484" i="36"/>
  <c r="AM184" i="36"/>
  <c r="AQ384" i="36"/>
  <c r="AK284" i="36"/>
  <c r="AR384" i="36"/>
  <c r="AH284" i="36"/>
  <c r="AN84" i="36"/>
  <c r="AL484" i="36"/>
  <c r="AJ484" i="36"/>
  <c r="Y184" i="36"/>
  <c r="X284" i="36"/>
  <c r="AC384" i="36"/>
  <c r="AC84" i="36"/>
  <c r="V84" i="36"/>
  <c r="Z84" i="36"/>
  <c r="AC484" i="36"/>
  <c r="Z564" i="36"/>
  <c r="AL574" i="36"/>
  <c r="W564" i="36"/>
  <c r="AI574" i="36"/>
  <c r="AF574" i="36"/>
  <c r="AO574" i="36"/>
  <c r="AP564" i="36"/>
  <c r="Q534" i="36"/>
  <c r="W544" i="36"/>
  <c r="AJ544" i="36"/>
  <c r="AD554" i="36"/>
  <c r="AF514" i="36"/>
  <c r="Z534" i="36"/>
  <c r="AP524" i="36"/>
  <c r="U554" i="36"/>
  <c r="AC524" i="36"/>
  <c r="S564" i="36"/>
  <c r="AF534" i="36"/>
  <c r="S554" i="36"/>
  <c r="W574" i="36"/>
  <c r="AN574" i="36"/>
  <c r="AN514" i="36"/>
  <c r="V544" i="36"/>
  <c r="AQ524" i="36"/>
  <c r="AC554" i="36"/>
  <c r="AF524" i="36"/>
  <c r="Y534" i="36"/>
  <c r="AE544" i="36"/>
  <c r="AR544" i="36"/>
  <c r="AA514" i="36"/>
  <c r="R564" i="36"/>
  <c r="AQ574" i="36"/>
  <c r="AJ564" i="36"/>
  <c r="Z544" i="36"/>
  <c r="AM524" i="36"/>
  <c r="AE564" i="36"/>
  <c r="AC574" i="36"/>
  <c r="AM564" i="36"/>
  <c r="AK544" i="36"/>
  <c r="AQ554" i="36"/>
  <c r="Y544" i="36"/>
  <c r="AE554" i="36"/>
  <c r="U514" i="36"/>
  <c r="AA534" i="36"/>
  <c r="Y514" i="36"/>
  <c r="AE534" i="36"/>
  <c r="AD564" i="36"/>
  <c r="AD514" i="36"/>
  <c r="Z524" i="36"/>
  <c r="X534" i="36"/>
  <c r="U564" i="36"/>
  <c r="AA584" i="36"/>
  <c r="Z584" i="36"/>
  <c r="R584" i="36"/>
  <c r="Q584" i="36"/>
  <c r="AC584" i="36"/>
  <c r="U584" i="36"/>
  <c r="X184" i="36"/>
  <c r="AB284" i="36"/>
  <c r="AJ384" i="36"/>
  <c r="W284" i="36"/>
  <c r="AO84" i="36"/>
  <c r="W84" i="36"/>
  <c r="AF84" i="36"/>
  <c r="T84" i="36"/>
  <c r="AP484" i="36"/>
  <c r="X484" i="36"/>
  <c r="W484" i="36"/>
  <c r="W184" i="36"/>
  <c r="AA384" i="36"/>
  <c r="AB384" i="36"/>
  <c r="AM384" i="36"/>
  <c r="X84" i="36"/>
  <c r="V484" i="36"/>
  <c r="T484" i="36"/>
  <c r="AI484" i="36"/>
  <c r="AR184" i="36"/>
  <c r="AF184" i="36"/>
  <c r="Z184" i="36"/>
  <c r="AF284" i="36"/>
  <c r="Q84" i="36"/>
  <c r="U84" i="36"/>
  <c r="Y284" i="36"/>
  <c r="AB484" i="36"/>
  <c r="AP184" i="36"/>
  <c r="AC184" i="36"/>
  <c r="AR284" i="36"/>
  <c r="AF384" i="36"/>
  <c r="AM284" i="36"/>
  <c r="Q384" i="36"/>
  <c r="AE284" i="36"/>
  <c r="AG84" i="36"/>
  <c r="AO284" i="36"/>
  <c r="AK84" i="36"/>
  <c r="AR484" i="36"/>
  <c r="Y564" i="36"/>
  <c r="AM574" i="36"/>
  <c r="AN564" i="36"/>
  <c r="U574" i="36"/>
  <c r="T564" i="36"/>
  <c r="AB574" i="36"/>
  <c r="AL564" i="36"/>
  <c r="Y554" i="36"/>
  <c r="Q524" i="36"/>
  <c r="AG514" i="36"/>
  <c r="AM534" i="36"/>
  <c r="AN544" i="36"/>
  <c r="AH554" i="36"/>
  <c r="T514" i="36"/>
  <c r="AD534" i="36"/>
  <c r="U524" i="36"/>
  <c r="R514" i="36"/>
  <c r="AF554" i="36"/>
  <c r="AD574" i="36"/>
  <c r="T554" i="36"/>
  <c r="AE514" i="36"/>
  <c r="AR514" i="36"/>
  <c r="AL534" i="36"/>
  <c r="W524" i="36"/>
  <c r="AG554" i="36"/>
  <c r="S524" i="36"/>
  <c r="AC534" i="36"/>
  <c r="AI544" i="36"/>
  <c r="X564" i="36"/>
  <c r="S534" i="36"/>
  <c r="AG524" i="36"/>
  <c r="Q544" i="36"/>
  <c r="AE574" i="36"/>
  <c r="AB564" i="36"/>
  <c r="R534" i="36"/>
  <c r="V524" i="36"/>
  <c r="AH514" i="36"/>
  <c r="R524" i="36"/>
  <c r="AC544" i="36"/>
  <c r="AI554" i="36"/>
  <c r="AG544" i="36"/>
  <c r="AM554" i="36"/>
  <c r="AB534" i="36"/>
  <c r="AA554" i="36"/>
  <c r="AR554" i="36"/>
  <c r="Z514" i="36"/>
  <c r="AO584" i="36"/>
  <c r="AR584" i="36"/>
  <c r="T584" i="36"/>
  <c r="AN584" i="36"/>
  <c r="AF584" i="36"/>
  <c r="W584" i="36"/>
  <c r="AD184" i="36"/>
  <c r="AG184" i="36"/>
  <c r="AH184" i="36"/>
  <c r="W384" i="36"/>
  <c r="AQ84" i="36"/>
  <c r="AE84" i="36"/>
  <c r="AK484" i="36"/>
  <c r="S484" i="36"/>
  <c r="AH484" i="36"/>
  <c r="AB184" i="36"/>
  <c r="AL184" i="36"/>
  <c r="AP384" i="36"/>
  <c r="AE384" i="36"/>
  <c r="AP284" i="36"/>
  <c r="AL384" i="36"/>
  <c r="AI84" i="36"/>
  <c r="AG484" i="36"/>
  <c r="AD484" i="36"/>
  <c r="AA184" i="36"/>
  <c r="U384" i="36"/>
  <c r="AI284" i="36"/>
  <c r="S384" i="36"/>
  <c r="T284" i="36"/>
  <c r="AQ184" i="36"/>
  <c r="AK384" i="36"/>
  <c r="AI384" i="36"/>
  <c r="Z284" i="36"/>
  <c r="T384" i="36"/>
  <c r="AL284" i="36"/>
  <c r="R284" i="36"/>
  <c r="Y84" i="36"/>
  <c r="AJ284" i="36"/>
  <c r="Z484" i="36"/>
  <c r="AH564" i="36"/>
  <c r="AR574" i="36"/>
  <c r="V574" i="36"/>
  <c r="AJ574" i="36"/>
  <c r="Q574" i="36"/>
  <c r="AK574" i="36"/>
  <c r="AF564" i="36"/>
  <c r="R574" i="36"/>
  <c r="X574" i="36"/>
  <c r="X514" i="36"/>
  <c r="AH534" i="36"/>
  <c r="AO524" i="36"/>
  <c r="AO544" i="36"/>
  <c r="AD524" i="36"/>
  <c r="AK514" i="36"/>
  <c r="AQ534" i="36"/>
  <c r="AB544" i="36"/>
  <c r="AL554" i="36"/>
  <c r="AI564" i="36"/>
  <c r="AG564" i="36"/>
  <c r="AQ544" i="36"/>
  <c r="AQ514" i="36"/>
  <c r="AO564" i="36"/>
  <c r="AG534" i="36"/>
  <c r="AM544" i="36"/>
  <c r="X554" i="36"/>
  <c r="S514" i="36"/>
  <c r="T534" i="36"/>
  <c r="AP534" i="36"/>
  <c r="AR524" i="36"/>
  <c r="AK554" i="36"/>
  <c r="AE524" i="36"/>
  <c r="AR564" i="36"/>
  <c r="AK524" i="36"/>
  <c r="AJ534" i="36"/>
  <c r="AH544" i="36"/>
  <c r="AP574" i="36"/>
  <c r="AR534" i="36"/>
  <c r="Z554" i="36"/>
  <c r="T544" i="36"/>
  <c r="AP544" i="36"/>
  <c r="AB524" i="36"/>
  <c r="AL514" i="36"/>
  <c r="X524" i="36"/>
  <c r="AP514" i="36"/>
  <c r="T524" i="36"/>
  <c r="AJ554" i="36"/>
  <c r="AK534" i="36"/>
  <c r="AD544" i="36"/>
  <c r="W554" i="36"/>
  <c r="Y584" i="36"/>
  <c r="AB584" i="36"/>
  <c r="AK584" i="36"/>
  <c r="AL584" i="36"/>
  <c r="AI584" i="36"/>
  <c r="AQ584" i="36"/>
  <c r="AP584" i="36"/>
  <c r="AH584" i="36"/>
  <c r="AG584" i="36"/>
  <c r="AE184" i="36"/>
  <c r="V184" i="36"/>
  <c r="AO184" i="36"/>
  <c r="Z384" i="36"/>
  <c r="V384" i="36"/>
  <c r="S84" i="36"/>
  <c r="AQ284" i="36"/>
  <c r="AL84" i="36"/>
  <c r="AP84" i="36"/>
  <c r="Q484" i="36"/>
  <c r="AJ184" i="36"/>
  <c r="AK184" i="36"/>
  <c r="AD384" i="36"/>
  <c r="U284" i="36"/>
  <c r="AD84" i="36"/>
  <c r="AR84" i="36"/>
  <c r="AE484" i="36"/>
  <c r="AO484" i="36"/>
  <c r="S184" i="36"/>
  <c r="X384" i="36"/>
  <c r="V284" i="36"/>
  <c r="Y384" i="36"/>
  <c r="R384" i="36"/>
  <c r="R84" i="36"/>
  <c r="AQ484" i="36"/>
  <c r="Q184" i="36"/>
  <c r="R184" i="36"/>
  <c r="AI184" i="36"/>
  <c r="AN384" i="36"/>
  <c r="AO384" i="36"/>
  <c r="S284" i="36"/>
  <c r="AC284" i="36"/>
  <c r="AH384" i="36"/>
  <c r="Q284" i="36"/>
  <c r="AH84" i="36"/>
  <c r="AA84" i="36"/>
  <c r="U484" i="36"/>
  <c r="R484" i="36"/>
  <c r="Q564" i="36"/>
  <c r="AH574" i="36"/>
  <c r="AA564" i="36"/>
  <c r="S574" i="36"/>
  <c r="AG574" i="36"/>
  <c r="AF544" i="36"/>
  <c r="AP554" i="36"/>
  <c r="AB514" i="36"/>
  <c r="V534" i="36"/>
  <c r="AL524" i="36"/>
  <c r="Q554" i="36"/>
  <c r="AH524" i="36"/>
  <c r="AO514" i="36"/>
  <c r="S544" i="36"/>
  <c r="AC564" i="36"/>
  <c r="AL544" i="36"/>
  <c r="AO534" i="36"/>
  <c r="AI524" i="36"/>
  <c r="T574" i="36"/>
  <c r="AA574" i="36"/>
  <c r="AK564" i="36"/>
  <c r="AO554" i="36"/>
  <c r="AJ524" i="36"/>
  <c r="U534" i="36"/>
  <c r="AA544" i="36"/>
  <c r="AB554" i="36"/>
  <c r="W514" i="36"/>
  <c r="AJ514" i="36"/>
  <c r="R544" i="36"/>
  <c r="AN524" i="36"/>
  <c r="Z574" i="36"/>
  <c r="AN554" i="36"/>
  <c r="V514" i="36"/>
  <c r="Y524" i="36"/>
  <c r="Y574" i="36"/>
  <c r="AQ564" i="36"/>
  <c r="AC514" i="36"/>
  <c r="AI534" i="36"/>
  <c r="Q514" i="36"/>
  <c r="W534" i="36"/>
  <c r="X544" i="36"/>
  <c r="R554" i="36"/>
  <c r="AN534" i="36"/>
  <c r="V554" i="36"/>
  <c r="AA524" i="36"/>
  <c r="U544" i="36"/>
  <c r="AI514" i="36"/>
  <c r="AM514" i="36"/>
  <c r="V564" i="36"/>
  <c r="V584" i="36"/>
  <c r="S584" i="36"/>
  <c r="AD584" i="36"/>
  <c r="X584" i="36"/>
  <c r="AE584" i="36"/>
  <c r="AJ584" i="36"/>
  <c r="AM584" i="36"/>
  <c r="AS628" i="36"/>
  <c r="AT628" i="36" s="1"/>
  <c r="AS653" i="36"/>
  <c r="AT653" i="36" s="1"/>
  <c r="AS633" i="36"/>
  <c r="AT633" i="36" s="1"/>
  <c r="AS631" i="36"/>
  <c r="AT631" i="36" s="1"/>
  <c r="AN594" i="36"/>
  <c r="AF594" i="36"/>
  <c r="T594" i="36"/>
  <c r="AS490" i="36"/>
  <c r="AT490" i="36" s="1"/>
  <c r="AN494" i="36"/>
  <c r="AK494" i="36"/>
  <c r="T494" i="36"/>
  <c r="AL394" i="36"/>
  <c r="AJ94" i="36"/>
  <c r="AF94" i="36"/>
  <c r="AB194" i="36"/>
  <c r="AN194" i="36"/>
  <c r="AR494" i="36"/>
  <c r="X494" i="36"/>
  <c r="U494" i="36"/>
  <c r="AG294" i="36"/>
  <c r="AS388" i="36"/>
  <c r="AT388" i="36" s="1"/>
  <c r="T94" i="36"/>
  <c r="AP394" i="36"/>
  <c r="AH194" i="36"/>
  <c r="AK194" i="36"/>
  <c r="AS489" i="36"/>
  <c r="AT489" i="36" s="1"/>
  <c r="AB494" i="36"/>
  <c r="AO494" i="36"/>
  <c r="AP494" i="36"/>
  <c r="AK94" i="36"/>
  <c r="AS90" i="36"/>
  <c r="AT90" i="36" s="1"/>
  <c r="AD394" i="36"/>
  <c r="AS390" i="36"/>
  <c r="AT390" i="36" s="1"/>
  <c r="AC294" i="36"/>
  <c r="AS391" i="36"/>
  <c r="AT391" i="36" s="1"/>
  <c r="Z394" i="36"/>
  <c r="U194" i="36"/>
  <c r="Y494" i="36"/>
  <c r="Z494" i="36"/>
  <c r="AS493" i="36"/>
  <c r="AT493" i="36" s="1"/>
  <c r="U94" i="36"/>
  <c r="AQ394" i="36"/>
  <c r="AC194" i="36"/>
  <c r="AJ294" i="36"/>
  <c r="AS443" i="36"/>
  <c r="AT443" i="36" s="1"/>
  <c r="AS423" i="36"/>
  <c r="AT423" i="36" s="1"/>
  <c r="AS173" i="36"/>
  <c r="AT173" i="36" s="1"/>
  <c r="AS73" i="36"/>
  <c r="AT73" i="36" s="1"/>
  <c r="AS63" i="36"/>
  <c r="AT63" i="36" s="1"/>
  <c r="AS323" i="36"/>
  <c r="AT323" i="36" s="1"/>
  <c r="AS263" i="36"/>
  <c r="AT263" i="36" s="1"/>
  <c r="AS333" i="36"/>
  <c r="AT333" i="36" s="1"/>
  <c r="AS233" i="36"/>
  <c r="AT233" i="36" s="1"/>
  <c r="AS83" i="36"/>
  <c r="AT83" i="36" s="1"/>
  <c r="AS692" i="36"/>
  <c r="AT692" i="36" s="1"/>
  <c r="AS678" i="36"/>
  <c r="AT678" i="36" s="1"/>
  <c r="AS679" i="36"/>
  <c r="AT679" i="36" s="1"/>
  <c r="AS683" i="36"/>
  <c r="AT683" i="36" s="1"/>
  <c r="AS624" i="36"/>
  <c r="AT624" i="36" s="1"/>
  <c r="AS654" i="36"/>
  <c r="AT654" i="36" s="1"/>
  <c r="AS634" i="36"/>
  <c r="AT634" i="36" s="1"/>
  <c r="AS621" i="36"/>
  <c r="AT621" i="36" s="1"/>
  <c r="AS630" i="36"/>
  <c r="AT630" i="36" s="1"/>
  <c r="AS608" i="36"/>
  <c r="AT608" i="36" s="1"/>
  <c r="AS639" i="36"/>
  <c r="AT639" i="36" s="1"/>
  <c r="AS660" i="36"/>
  <c r="AT660" i="36" s="1"/>
  <c r="AS643" i="36"/>
  <c r="AT643" i="36" s="1"/>
  <c r="AS623" i="36"/>
  <c r="AT623" i="36" s="1"/>
  <c r="AS662" i="36"/>
  <c r="AT662" i="36" s="1"/>
  <c r="AS589" i="36"/>
  <c r="AT589" i="36" s="1"/>
  <c r="W594" i="36"/>
  <c r="AM594" i="36"/>
  <c r="S594" i="36"/>
  <c r="AI594" i="36"/>
  <c r="AQ594" i="36"/>
  <c r="AA594" i="36"/>
  <c r="AE594" i="36"/>
  <c r="Z594" i="36"/>
  <c r="AC494" i="36"/>
  <c r="AN294" i="36"/>
  <c r="Z294" i="36"/>
  <c r="AA394" i="36"/>
  <c r="AM394" i="36"/>
  <c r="AL294" i="36"/>
  <c r="Q294" i="36"/>
  <c r="AL194" i="36"/>
  <c r="T294" i="36"/>
  <c r="AS193" i="36"/>
  <c r="AT193" i="36" s="1"/>
  <c r="AD494" i="36"/>
  <c r="AE494" i="36"/>
  <c r="AO294" i="36"/>
  <c r="AH94" i="36"/>
  <c r="AS93" i="36"/>
  <c r="AT93" i="36" s="1"/>
  <c r="AN394" i="36"/>
  <c r="V394" i="36"/>
  <c r="W394" i="36"/>
  <c r="V294" i="36"/>
  <c r="AO94" i="36"/>
  <c r="R394" i="36"/>
  <c r="AE394" i="36"/>
  <c r="V194" i="36"/>
  <c r="AD194" i="36"/>
  <c r="AF494" i="36"/>
  <c r="AH494" i="36"/>
  <c r="AS89" i="36"/>
  <c r="AT89" i="36" s="1"/>
  <c r="R94" i="36"/>
  <c r="X394" i="36"/>
  <c r="AS290" i="36"/>
  <c r="AT290" i="36" s="1"/>
  <c r="AH394" i="36"/>
  <c r="AI394" i="36"/>
  <c r="AE294" i="36"/>
  <c r="Y94" i="36"/>
  <c r="AR394" i="36"/>
  <c r="X194" i="36"/>
  <c r="AG194" i="36"/>
  <c r="AQ194" i="36"/>
  <c r="AM494" i="36"/>
  <c r="R494" i="36"/>
  <c r="AI494" i="36"/>
  <c r="AS492" i="36"/>
  <c r="AT492" i="36" s="1"/>
  <c r="AS289" i="36"/>
  <c r="AT289" i="36" s="1"/>
  <c r="AI94" i="36"/>
  <c r="S294" i="36"/>
  <c r="AK394" i="36"/>
  <c r="S394" i="36"/>
  <c r="AB394" i="36"/>
  <c r="Y194" i="36"/>
  <c r="Q194" i="36"/>
  <c r="AS183" i="36"/>
  <c r="AT183" i="36" s="1"/>
  <c r="AS483" i="36"/>
  <c r="AT483" i="36" s="1"/>
  <c r="AS283" i="36"/>
  <c r="AT283" i="36" s="1"/>
  <c r="AS373" i="36"/>
  <c r="AT373" i="36" s="1"/>
  <c r="AS473" i="36"/>
  <c r="AT473" i="36" s="1"/>
  <c r="AS413" i="36"/>
  <c r="AT413" i="36" s="1"/>
  <c r="AS273" i="36"/>
  <c r="AT273" i="36" s="1"/>
  <c r="AS463" i="36"/>
  <c r="AT463" i="36" s="1"/>
  <c r="AS313" i="36"/>
  <c r="AT313" i="36" s="1"/>
  <c r="AS343" i="36"/>
  <c r="AT343" i="36" s="1"/>
  <c r="AS243" i="36"/>
  <c r="AT243" i="36" s="1"/>
  <c r="AS223" i="36"/>
  <c r="AT223" i="36" s="1"/>
  <c r="AS33" i="36"/>
  <c r="AT33" i="36" s="1"/>
  <c r="AS253" i="36"/>
  <c r="AT253" i="36" s="1"/>
  <c r="AS690" i="36"/>
  <c r="AT690" i="36" s="1"/>
  <c r="AS688" i="36"/>
  <c r="AT688" i="36" s="1"/>
  <c r="AS689" i="36"/>
  <c r="AT689" i="36" s="1"/>
  <c r="AS680" i="36"/>
  <c r="AT680" i="36" s="1"/>
  <c r="AS682" i="36"/>
  <c r="AT682" i="36" s="1"/>
  <c r="AS684" i="36"/>
  <c r="AT684" i="36" s="1"/>
  <c r="AS673" i="36"/>
  <c r="AT673" i="36" s="1"/>
  <c r="AS668" i="36"/>
  <c r="AT668" i="36" s="1"/>
  <c r="AS649" i="36"/>
  <c r="AT649" i="36" s="1"/>
  <c r="AS620" i="36"/>
  <c r="AT620" i="36" s="1"/>
  <c r="AS661" i="36"/>
  <c r="AT661" i="36" s="1"/>
  <c r="AS629" i="36"/>
  <c r="AT629" i="36" s="1"/>
  <c r="AS610" i="36"/>
  <c r="AT610" i="36" s="1"/>
  <c r="AS648" i="36"/>
  <c r="AT648" i="36" s="1"/>
  <c r="AS650" i="36"/>
  <c r="AT650" i="36" s="1"/>
  <c r="AS622" i="36"/>
  <c r="AT622" i="36" s="1"/>
  <c r="AS632" i="36"/>
  <c r="AT632" i="36" s="1"/>
  <c r="AP594" i="36"/>
  <c r="AH594" i="36"/>
  <c r="V594" i="36"/>
  <c r="AL594" i="36"/>
  <c r="AD594" i="36"/>
  <c r="R594" i="36"/>
  <c r="U594" i="36"/>
  <c r="AG494" i="36"/>
  <c r="W494" i="36"/>
  <c r="S494" i="36"/>
  <c r="AS293" i="36"/>
  <c r="AT293" i="36" s="1"/>
  <c r="AN94" i="36"/>
  <c r="S94" i="36"/>
  <c r="U394" i="36"/>
  <c r="AJ394" i="36"/>
  <c r="AS292" i="36"/>
  <c r="AT292" i="36" s="1"/>
  <c r="AL94" i="36"/>
  <c r="AE194" i="36"/>
  <c r="AM194" i="36"/>
  <c r="AL494" i="36"/>
  <c r="Q494" i="36"/>
  <c r="U294" i="36"/>
  <c r="X94" i="36"/>
  <c r="T394" i="36"/>
  <c r="AC94" i="36"/>
  <c r="AF394" i="36"/>
  <c r="Y294" i="36"/>
  <c r="X294" i="36"/>
  <c r="V94" i="36"/>
  <c r="AO394" i="36"/>
  <c r="T194" i="36"/>
  <c r="AS192" i="36"/>
  <c r="AT192" i="36" s="1"/>
  <c r="AP194" i="36"/>
  <c r="AS191" i="36"/>
  <c r="AT191" i="36" s="1"/>
  <c r="AJ194" i="36"/>
  <c r="W194" i="36"/>
  <c r="V494" i="36"/>
  <c r="AS491" i="36"/>
  <c r="AT491" i="36" s="1"/>
  <c r="AS488" i="36"/>
  <c r="AT488" i="36" s="1"/>
  <c r="AK294" i="36"/>
  <c r="AS393" i="36"/>
  <c r="AT393" i="36" s="1"/>
  <c r="AG94" i="36"/>
  <c r="AP294" i="36"/>
  <c r="AG394" i="36"/>
  <c r="AP94" i="36"/>
  <c r="AS92" i="36"/>
  <c r="AT92" i="36" s="1"/>
  <c r="Y394" i="36"/>
  <c r="Z194" i="36"/>
  <c r="R194" i="36"/>
  <c r="AQ494" i="36"/>
  <c r="AS291" i="36"/>
  <c r="AT291" i="36" s="1"/>
  <c r="Q94" i="36"/>
  <c r="Q394" i="36"/>
  <c r="Z94" i="36"/>
  <c r="AM94" i="36"/>
  <c r="AS188" i="36"/>
  <c r="AT188" i="36" s="1"/>
  <c r="I19" i="36"/>
  <c r="F12" i="36"/>
  <c r="F20" i="39"/>
  <c r="I23" i="39"/>
  <c r="F19" i="39"/>
  <c r="I22" i="39"/>
  <c r="K19" i="39" l="1"/>
  <c r="K20" i="39"/>
  <c r="AS305" i="39"/>
  <c r="AT305" i="39" s="1"/>
  <c r="O505" i="39"/>
  <c r="M405" i="39"/>
  <c r="O866" i="39"/>
  <c r="M766" i="39"/>
  <c r="AS576" i="39"/>
  <c r="AT576" i="39" s="1"/>
  <c r="O684" i="39"/>
  <c r="M584" i="39"/>
  <c r="AS584" i="39"/>
  <c r="AT584" i="39" s="1"/>
  <c r="AS298" i="39"/>
  <c r="AT298" i="39" s="1"/>
  <c r="O861" i="39"/>
  <c r="M761" i="39"/>
  <c r="M942" i="39"/>
  <c r="O687" i="39"/>
  <c r="M587" i="39"/>
  <c r="AS397" i="39"/>
  <c r="AT397" i="39" s="1"/>
  <c r="AS478" i="39"/>
  <c r="AT478" i="39" s="1"/>
  <c r="AS932" i="39"/>
  <c r="AT932" i="39" s="1"/>
  <c r="AS574" i="39"/>
  <c r="AT574" i="39" s="1"/>
  <c r="AS845" i="39"/>
  <c r="AT845" i="39" s="1"/>
  <c r="O952" i="39"/>
  <c r="M852" i="39"/>
  <c r="AS841" i="39"/>
  <c r="AT841" i="39" s="1"/>
  <c r="O680" i="39"/>
  <c r="M580" i="39"/>
  <c r="AS757" i="39"/>
  <c r="AT757" i="39" s="1"/>
  <c r="AS755" i="39"/>
  <c r="AT755" i="39" s="1"/>
  <c r="M943" i="39"/>
  <c r="O685" i="39"/>
  <c r="M585" i="39"/>
  <c r="AS585" i="39"/>
  <c r="AT585" i="39" s="1"/>
  <c r="AS568" i="39"/>
  <c r="AT568" i="39" s="1"/>
  <c r="AS659" i="39"/>
  <c r="AT659" i="39" s="1"/>
  <c r="O775" i="39"/>
  <c r="M675" i="39"/>
  <c r="O501" i="39"/>
  <c r="M401" i="39"/>
  <c r="O679" i="39"/>
  <c r="M579" i="39"/>
  <c r="AS394" i="39"/>
  <c r="AT394" i="39" s="1"/>
  <c r="AS933" i="39"/>
  <c r="AT933" i="39" s="1"/>
  <c r="AS481" i="39"/>
  <c r="AT481" i="39" s="1"/>
  <c r="AS393" i="39"/>
  <c r="AT393" i="39" s="1"/>
  <c r="O593" i="39"/>
  <c r="M493" i="39"/>
  <c r="O503" i="39"/>
  <c r="M403" i="39"/>
  <c r="AS569" i="39"/>
  <c r="AT569" i="39" s="1"/>
  <c r="O499" i="39"/>
  <c r="M399" i="39"/>
  <c r="AS660" i="39"/>
  <c r="AT660" i="39" s="1"/>
  <c r="O863" i="39"/>
  <c r="M763" i="39"/>
  <c r="O772" i="39"/>
  <c r="M672" i="39"/>
  <c r="AS395" i="39"/>
  <c r="AT395" i="39" s="1"/>
  <c r="O498" i="39"/>
  <c r="M398" i="39"/>
  <c r="AS487" i="39"/>
  <c r="AT487" i="39" s="1"/>
  <c r="AS392" i="39"/>
  <c r="AT392" i="39" s="1"/>
  <c r="AS658" i="39"/>
  <c r="AT658" i="39" s="1"/>
  <c r="O858" i="39"/>
  <c r="M758" i="39"/>
  <c r="AS758" i="39"/>
  <c r="AT758" i="39" s="1"/>
  <c r="AS388" i="39"/>
  <c r="AT388" i="39" s="1"/>
  <c r="AS304" i="39"/>
  <c r="AT304" i="39" s="1"/>
  <c r="O504" i="39"/>
  <c r="M404" i="39"/>
  <c r="O954" i="39"/>
  <c r="M854" i="39"/>
  <c r="O774" i="39"/>
  <c r="M674" i="39"/>
  <c r="AS674" i="39"/>
  <c r="AT674" i="39" s="1"/>
  <c r="M945" i="39"/>
  <c r="O867" i="39"/>
  <c r="M767" i="39"/>
  <c r="O771" i="39"/>
  <c r="M671" i="39"/>
  <c r="AS480" i="39"/>
  <c r="AT480" i="39" s="1"/>
  <c r="O951" i="39"/>
  <c r="M851" i="39"/>
  <c r="O682" i="39"/>
  <c r="M582" i="39"/>
  <c r="O864" i="39"/>
  <c r="M764" i="39"/>
  <c r="AS575" i="39"/>
  <c r="AT575" i="39" s="1"/>
  <c r="O500" i="39"/>
  <c r="M400" i="39"/>
  <c r="AS839" i="39"/>
  <c r="AT839" i="39" s="1"/>
  <c r="D39" i="39"/>
  <c r="C40" i="39"/>
  <c r="AS662" i="39"/>
  <c r="AT662" i="39" s="1"/>
  <c r="O862" i="39"/>
  <c r="M762" i="39"/>
  <c r="AS762" i="39"/>
  <c r="AT762" i="39" s="1"/>
  <c r="AS570" i="39"/>
  <c r="AT570" i="39" s="1"/>
  <c r="AS479" i="39"/>
  <c r="AT479" i="39" s="1"/>
  <c r="AS665" i="39"/>
  <c r="AT665" i="39" s="1"/>
  <c r="O950" i="39"/>
  <c r="M850" i="39"/>
  <c r="AS934" i="39"/>
  <c r="AT934" i="39" s="1"/>
  <c r="AS391" i="39"/>
  <c r="AT391" i="39" s="1"/>
  <c r="AS838" i="39"/>
  <c r="AT838" i="39" s="1"/>
  <c r="M938" i="39"/>
  <c r="O686" i="39"/>
  <c r="M586" i="39"/>
  <c r="O777" i="39"/>
  <c r="M677" i="39"/>
  <c r="AS663" i="39"/>
  <c r="AT663" i="39" s="1"/>
  <c r="M947" i="39"/>
  <c r="AS756" i="39"/>
  <c r="AT756" i="39" s="1"/>
  <c r="AS572" i="39"/>
  <c r="AT572" i="39" s="1"/>
  <c r="O776" i="39"/>
  <c r="M676" i="39"/>
  <c r="O773" i="39"/>
  <c r="M673" i="39"/>
  <c r="AS389" i="39"/>
  <c r="AT389" i="39" s="1"/>
  <c r="O678" i="39"/>
  <c r="M578" i="39"/>
  <c r="AS483" i="39"/>
  <c r="AT483" i="39" s="1"/>
  <c r="O683" i="39"/>
  <c r="M583" i="39"/>
  <c r="AS754" i="39"/>
  <c r="AT754" i="39" s="1"/>
  <c r="AS930" i="39"/>
  <c r="AT930" i="39" s="1"/>
  <c r="O948" i="39"/>
  <c r="M848" i="39"/>
  <c r="AS928" i="39"/>
  <c r="AT928" i="39" s="1"/>
  <c r="AS667" i="39"/>
  <c r="AT667" i="39" s="1"/>
  <c r="AS571" i="39"/>
  <c r="AT571" i="39" s="1"/>
  <c r="AS752" i="39"/>
  <c r="AT752" i="39" s="1"/>
  <c r="M941" i="39"/>
  <c r="AS935" i="39"/>
  <c r="AT935" i="39" s="1"/>
  <c r="AS840" i="39"/>
  <c r="AT840" i="39" s="1"/>
  <c r="AS846" i="39"/>
  <c r="AT846" i="39" s="1"/>
  <c r="O955" i="39"/>
  <c r="M855" i="39"/>
  <c r="AS485" i="39"/>
  <c r="AT485" i="39" s="1"/>
  <c r="AS749" i="39"/>
  <c r="AT749" i="39" s="1"/>
  <c r="O949" i="39"/>
  <c r="M849" i="39"/>
  <c r="AS931" i="39"/>
  <c r="AT931" i="39" s="1"/>
  <c r="O768" i="39"/>
  <c r="M668" i="39"/>
  <c r="AS751" i="39"/>
  <c r="AT751" i="39" s="1"/>
  <c r="AS390" i="39"/>
  <c r="AT390" i="39" s="1"/>
  <c r="O859" i="39"/>
  <c r="M759" i="39"/>
  <c r="O770" i="39"/>
  <c r="M670" i="39"/>
  <c r="AS750" i="39"/>
  <c r="AT750" i="39" s="1"/>
  <c r="O591" i="39"/>
  <c r="M491" i="39"/>
  <c r="M944" i="39"/>
  <c r="AS299" i="39"/>
  <c r="AT299" i="39" s="1"/>
  <c r="O860" i="39"/>
  <c r="M760" i="39"/>
  <c r="AS577" i="39"/>
  <c r="AT577" i="39" s="1"/>
  <c r="AS847" i="39"/>
  <c r="AT847" i="39" s="1"/>
  <c r="AS666" i="39"/>
  <c r="AT666" i="39" s="1"/>
  <c r="O956" i="39"/>
  <c r="M856" i="39"/>
  <c r="O595" i="39"/>
  <c r="M495" i="39"/>
  <c r="AS484" i="39"/>
  <c r="AT484" i="39" s="1"/>
  <c r="AS842" i="39"/>
  <c r="AT842" i="39" s="1"/>
  <c r="O592" i="39"/>
  <c r="M492" i="39"/>
  <c r="AS573" i="39"/>
  <c r="AT573" i="39" s="1"/>
  <c r="AS929" i="39"/>
  <c r="AT929" i="39" s="1"/>
  <c r="AS306" i="39"/>
  <c r="AT306" i="39" s="1"/>
  <c r="O506" i="39"/>
  <c r="M406" i="39"/>
  <c r="O589" i="39"/>
  <c r="M489" i="39"/>
  <c r="O597" i="39"/>
  <c r="M497" i="39"/>
  <c r="O588" i="39"/>
  <c r="M488" i="39"/>
  <c r="AS488" i="39"/>
  <c r="AT488" i="39" s="1"/>
  <c r="AS937" i="39"/>
  <c r="AT937" i="39" s="1"/>
  <c r="AS748" i="39"/>
  <c r="AT748" i="39" s="1"/>
  <c r="AS753" i="39"/>
  <c r="AT753" i="39" s="1"/>
  <c r="O953" i="39"/>
  <c r="M853" i="39"/>
  <c r="AS307" i="39"/>
  <c r="AT307" i="39" s="1"/>
  <c r="O507" i="39"/>
  <c r="M407" i="39"/>
  <c r="O957" i="39"/>
  <c r="M857" i="39"/>
  <c r="M940" i="39"/>
  <c r="M946" i="39"/>
  <c r="AS843" i="39"/>
  <c r="AT843" i="39" s="1"/>
  <c r="AS936" i="39"/>
  <c r="AT936" i="39" s="1"/>
  <c r="AS482" i="39"/>
  <c r="AT482" i="39" s="1"/>
  <c r="O590" i="39"/>
  <c r="M490" i="39"/>
  <c r="AS664" i="39"/>
  <c r="AT664" i="39" s="1"/>
  <c r="AS396" i="39"/>
  <c r="AT396" i="39" s="1"/>
  <c r="O596" i="39"/>
  <c r="M496" i="39"/>
  <c r="AS300" i="39"/>
  <c r="AT300" i="39" s="1"/>
  <c r="M939" i="39"/>
  <c r="AS301" i="39"/>
  <c r="AT301" i="39" s="1"/>
  <c r="O594" i="39"/>
  <c r="M494" i="39"/>
  <c r="O865" i="39"/>
  <c r="M765" i="39"/>
  <c r="O681" i="39"/>
  <c r="M581" i="39"/>
  <c r="AS302" i="39"/>
  <c r="AT302" i="39" s="1"/>
  <c r="O502" i="39"/>
  <c r="M402" i="39"/>
  <c r="AS303" i="39"/>
  <c r="AT303" i="39" s="1"/>
  <c r="O769" i="39"/>
  <c r="M669" i="39"/>
  <c r="AS844" i="39"/>
  <c r="AT844" i="39" s="1"/>
  <c r="AS486" i="39"/>
  <c r="AT486" i="39" s="1"/>
  <c r="AS644" i="36"/>
  <c r="AT644" i="36" s="1"/>
  <c r="AS664" i="36"/>
  <c r="AT664" i="36" s="1"/>
  <c r="AS674" i="36"/>
  <c r="AT674" i="36" s="1"/>
  <c r="AD805" i="36"/>
  <c r="AI785" i="36"/>
  <c r="AA735" i="36"/>
  <c r="AR745" i="36"/>
  <c r="AQ745" i="36"/>
  <c r="AE735" i="36"/>
  <c r="Q775" i="36"/>
  <c r="AG725" i="36"/>
  <c r="S775" i="36"/>
  <c r="AJ795" i="36"/>
  <c r="S805" i="36"/>
  <c r="V785" i="36"/>
  <c r="AR765" i="36"/>
  <c r="W775" i="36"/>
  <c r="AL755" i="36"/>
  <c r="AG765" i="36"/>
  <c r="X755" i="36"/>
  <c r="AC785" i="36"/>
  <c r="AR795" i="36"/>
  <c r="W795" i="36"/>
  <c r="R775" i="36"/>
  <c r="AS775" i="36" s="1"/>
  <c r="AT775" i="36" s="1"/>
  <c r="AF765" i="36"/>
  <c r="AC715" i="36"/>
  <c r="AA755" i="36"/>
  <c r="AA715" i="36"/>
  <c r="U735" i="36"/>
  <c r="AD795" i="36"/>
  <c r="T795" i="36"/>
  <c r="AM785" i="36"/>
  <c r="AO805" i="36"/>
  <c r="Y785" i="36"/>
  <c r="AP755" i="36"/>
  <c r="AN765" i="36"/>
  <c r="AO745" i="36"/>
  <c r="AO775" i="36"/>
  <c r="AC735" i="36"/>
  <c r="AD755" i="36"/>
  <c r="T735" i="36"/>
  <c r="AO725" i="36"/>
  <c r="AF795" i="36"/>
  <c r="S755" i="36"/>
  <c r="AR755" i="36"/>
  <c r="AH715" i="36"/>
  <c r="Z775" i="36"/>
  <c r="AP725" i="36"/>
  <c r="AK795" i="36"/>
  <c r="AC795" i="36"/>
  <c r="AB795" i="36"/>
  <c r="AE805" i="36"/>
  <c r="V805" i="36"/>
  <c r="W805" i="36"/>
  <c r="AL785" i="36"/>
  <c r="AR735" i="36"/>
  <c r="Y755" i="36"/>
  <c r="AP775" i="36"/>
  <c r="AE765" i="36"/>
  <c r="S715" i="36"/>
  <c r="AS715" i="36" s="1"/>
  <c r="AT715" i="36" s="1"/>
  <c r="R735" i="36"/>
  <c r="AQ735" i="36"/>
  <c r="U715" i="36"/>
  <c r="AF775" i="36"/>
  <c r="Z715" i="36"/>
  <c r="AI755" i="36"/>
  <c r="AQ725" i="36"/>
  <c r="AO785" i="36"/>
  <c r="Z805" i="36"/>
  <c r="Q805" i="36"/>
  <c r="Y805" i="36"/>
  <c r="T805" i="36"/>
  <c r="AR805" i="36"/>
  <c r="AM805" i="36"/>
  <c r="R805" i="36"/>
  <c r="AB785" i="36"/>
  <c r="AQ785" i="36"/>
  <c r="AK785" i="36"/>
  <c r="Y715" i="36"/>
  <c r="AE755" i="36"/>
  <c r="AI765" i="36"/>
  <c r="W725" i="36"/>
  <c r="AF745" i="36"/>
  <c r="U745" i="36"/>
  <c r="W715" i="36"/>
  <c r="AN755" i="36"/>
  <c r="AK735" i="36"/>
  <c r="AL765" i="36"/>
  <c r="AA765" i="36"/>
  <c r="Y725" i="36"/>
  <c r="AK765" i="36"/>
  <c r="Z765" i="36"/>
  <c r="AN735" i="36"/>
  <c r="Q795" i="36"/>
  <c r="AC775" i="36"/>
  <c r="AB775" i="36"/>
  <c r="AI715" i="36"/>
  <c r="AI725" i="36"/>
  <c r="AO765" i="36"/>
  <c r="S765" i="36"/>
  <c r="AE725" i="36"/>
  <c r="AO755" i="36"/>
  <c r="AM715" i="36"/>
  <c r="AH725" i="36"/>
  <c r="Z735" i="36"/>
  <c r="AQ765" i="36"/>
  <c r="Q725" i="36"/>
  <c r="AH745" i="36"/>
  <c r="W745" i="36"/>
  <c r="AK725" i="36"/>
  <c r="Z745" i="36"/>
  <c r="AR715" i="36"/>
  <c r="AC755" i="36"/>
  <c r="AP735" i="36"/>
  <c r="AN745" i="36"/>
  <c r="AO735" i="36"/>
  <c r="AM745" i="36"/>
  <c r="AN775" i="36"/>
  <c r="AG775" i="36"/>
  <c r="AE745" i="36"/>
  <c r="T745" i="36"/>
  <c r="Q715" i="36"/>
  <c r="V765" i="36"/>
  <c r="T775" i="36"/>
  <c r="Q755" i="36"/>
  <c r="AD775" i="36"/>
  <c r="AB745" i="36"/>
  <c r="AG795" i="36"/>
  <c r="W785" i="36"/>
  <c r="Q785" i="36"/>
  <c r="AI795" i="36"/>
  <c r="AP795" i="36"/>
  <c r="U795" i="36"/>
  <c r="AR785" i="36"/>
  <c r="AD785" i="36"/>
  <c r="AJ785" i="36"/>
  <c r="U785" i="36"/>
  <c r="AA785" i="36"/>
  <c r="AP785" i="36"/>
  <c r="AS103" i="36"/>
  <c r="AT103" i="36" s="1"/>
  <c r="AJ805" i="36"/>
  <c r="AA805" i="36"/>
  <c r="AI805" i="36"/>
  <c r="X805" i="36"/>
  <c r="AC805" i="36"/>
  <c r="AG805" i="36"/>
  <c r="AB805" i="36"/>
  <c r="AF785" i="36"/>
  <c r="AH785" i="36"/>
  <c r="T785" i="36"/>
  <c r="AL745" i="36"/>
  <c r="AN715" i="36"/>
  <c r="AB725" i="36"/>
  <c r="W735" i="36"/>
  <c r="AH775" i="36"/>
  <c r="AN725" i="36"/>
  <c r="R765" i="36"/>
  <c r="AF735" i="36"/>
  <c r="V725" i="36"/>
  <c r="AD745" i="36"/>
  <c r="S745" i="36"/>
  <c r="AJ775" i="36"/>
  <c r="AC745" i="36"/>
  <c r="R745" i="36"/>
  <c r="AI775" i="36"/>
  <c r="AF725" i="36"/>
  <c r="AA745" i="36"/>
  <c r="U755" i="36"/>
  <c r="AJ755" i="36"/>
  <c r="AG745" i="36"/>
  <c r="V745" i="36"/>
  <c r="X715" i="36"/>
  <c r="AG735" i="36"/>
  <c r="AH765" i="36"/>
  <c r="AB715" i="36"/>
  <c r="U775" i="36"/>
  <c r="AI745" i="36"/>
  <c r="X745" i="36"/>
  <c r="Y735" i="36"/>
  <c r="AP765" i="36"/>
  <c r="T765" i="36"/>
  <c r="R715" i="36"/>
  <c r="W765" i="36"/>
  <c r="AR725" i="36"/>
  <c r="AK775" i="36"/>
  <c r="AF715" i="36"/>
  <c r="Z725" i="36"/>
  <c r="AE715" i="36"/>
  <c r="AF755" i="36"/>
  <c r="R725" i="36"/>
  <c r="AL735" i="36"/>
  <c r="AM765" i="36"/>
  <c r="AB765" i="36"/>
  <c r="Y745" i="36"/>
  <c r="AQ715" i="36"/>
  <c r="T725" i="36"/>
  <c r="Y775" i="36"/>
  <c r="T715" i="36"/>
  <c r="S725" i="36"/>
  <c r="AA795" i="36"/>
  <c r="R795" i="36"/>
  <c r="X795" i="36"/>
  <c r="Y795" i="36"/>
  <c r="Z785" i="36"/>
  <c r="AG785" i="36"/>
  <c r="U805" i="36"/>
  <c r="AF805" i="36"/>
  <c r="AN805" i="36"/>
  <c r="AH805" i="36"/>
  <c r="AP805" i="36"/>
  <c r="AK805" i="36"/>
  <c r="AQ805" i="36"/>
  <c r="AL805" i="36"/>
  <c r="R785" i="36"/>
  <c r="AE785" i="36"/>
  <c r="S785" i="36"/>
  <c r="AM775" i="36"/>
  <c r="AD715" i="36"/>
  <c r="AH735" i="36"/>
  <c r="X765" i="36"/>
  <c r="AM735" i="36"/>
  <c r="Q735" i="36"/>
  <c r="V775" i="36"/>
  <c r="AJ745" i="36"/>
  <c r="AG715" i="36"/>
  <c r="AH755" i="36"/>
  <c r="W755" i="36"/>
  <c r="U725" i="36"/>
  <c r="AG755" i="36"/>
  <c r="V755" i="36"/>
  <c r="AJ715" i="36"/>
  <c r="AJ725" i="36"/>
  <c r="AO715" i="36"/>
  <c r="T755" i="36"/>
  <c r="AD765" i="36"/>
  <c r="AR775" i="36"/>
  <c r="AK755" i="36"/>
  <c r="Z755" i="36"/>
  <c r="AB735" i="36"/>
  <c r="AK745" i="36"/>
  <c r="AL775" i="36"/>
  <c r="AA725" i="36"/>
  <c r="V715" i="36"/>
  <c r="AM755" i="36"/>
  <c r="AB755" i="36"/>
  <c r="AD735" i="36"/>
  <c r="S735" i="36"/>
  <c r="X775" i="36"/>
  <c r="AL795" i="36"/>
  <c r="V735" i="36"/>
  <c r="AA775" i="36"/>
  <c r="AM725" i="36"/>
  <c r="AL715" i="36"/>
  <c r="AJ735" i="36"/>
  <c r="AK715" i="36"/>
  <c r="AI735" i="36"/>
  <c r="AJ765" i="36"/>
  <c r="AC765" i="36"/>
  <c r="AP745" i="36"/>
  <c r="AQ775" i="36"/>
  <c r="AD725" i="36"/>
  <c r="R755" i="36"/>
  <c r="AE775" i="36"/>
  <c r="AC725" i="36"/>
  <c r="AP715" i="36"/>
  <c r="X735" i="36"/>
  <c r="X725" i="36"/>
  <c r="AO795" i="36"/>
  <c r="AE795" i="36"/>
  <c r="X785" i="36"/>
  <c r="AM795" i="36"/>
  <c r="S795" i="36"/>
  <c r="Z795" i="36"/>
  <c r="AH795" i="36"/>
  <c r="AN795" i="36"/>
  <c r="AN785" i="36"/>
  <c r="AS758" i="36"/>
  <c r="AT758" i="36" s="1"/>
  <c r="AS284" i="36"/>
  <c r="AT284" i="36" s="1"/>
  <c r="AS184" i="36"/>
  <c r="AT184" i="36" s="1"/>
  <c r="AS174" i="36"/>
  <c r="AT174" i="36" s="1"/>
  <c r="AS302" i="36"/>
  <c r="AT302" i="36" s="1"/>
  <c r="Q808" i="36"/>
  <c r="Y811" i="36"/>
  <c r="AG813" i="36"/>
  <c r="AP808" i="36"/>
  <c r="V812" i="36"/>
  <c r="AD814" i="36"/>
  <c r="AA810" i="36"/>
  <c r="AI812" i="36"/>
  <c r="AQ814" i="36"/>
  <c r="AR810" i="36"/>
  <c r="X813" i="36"/>
  <c r="U830" i="36"/>
  <c r="AC832" i="36"/>
  <c r="AK834" i="36"/>
  <c r="Q841" i="36"/>
  <c r="Y843" i="36"/>
  <c r="AG848" i="36"/>
  <c r="AO851" i="36"/>
  <c r="U854" i="36"/>
  <c r="AC860" i="36"/>
  <c r="AK862" i="36"/>
  <c r="Q868" i="36"/>
  <c r="Y871" i="36"/>
  <c r="AG873" i="36"/>
  <c r="AP828" i="36"/>
  <c r="V832" i="36"/>
  <c r="AD834" i="36"/>
  <c r="AL840" i="36"/>
  <c r="R843" i="36"/>
  <c r="Z848" i="36"/>
  <c r="AH851" i="36"/>
  <c r="AP853" i="36"/>
  <c r="V860" i="36"/>
  <c r="AD862" i="36"/>
  <c r="AL864" i="36"/>
  <c r="R871" i="36"/>
  <c r="Z873" i="36"/>
  <c r="AI828" i="36"/>
  <c r="AQ831" i="36"/>
  <c r="W834" i="36"/>
  <c r="AE840" i="36"/>
  <c r="AM842" i="36"/>
  <c r="Y810" i="36"/>
  <c r="AG812" i="36"/>
  <c r="AO814" i="36"/>
  <c r="V811" i="36"/>
  <c r="AD813" i="36"/>
  <c r="AA808" i="36"/>
  <c r="AI811" i="36"/>
  <c r="AQ813" i="36"/>
  <c r="AR808" i="36"/>
  <c r="X812" i="36"/>
  <c r="AR814" i="36"/>
  <c r="AC831" i="36"/>
  <c r="AK833" i="36"/>
  <c r="Q840" i="36"/>
  <c r="Y842" i="36"/>
  <c r="AG844" i="36"/>
  <c r="AO850" i="36"/>
  <c r="U853" i="36"/>
  <c r="AC858" i="36"/>
  <c r="AK861" i="36"/>
  <c r="Q864" i="36"/>
  <c r="Y870" i="36"/>
  <c r="AG872" i="36"/>
  <c r="AO874" i="36"/>
  <c r="V831" i="36"/>
  <c r="AD833" i="36"/>
  <c r="AL838" i="36"/>
  <c r="R842" i="36"/>
  <c r="Z844" i="36"/>
  <c r="AH850" i="36"/>
  <c r="AP852" i="36"/>
  <c r="V858" i="36"/>
  <c r="AD861" i="36"/>
  <c r="AL863" i="36"/>
  <c r="R870" i="36"/>
  <c r="Z872" i="36"/>
  <c r="AH874" i="36"/>
  <c r="AQ830" i="36"/>
  <c r="W833" i="36"/>
  <c r="AE838" i="36"/>
  <c r="AM841" i="36"/>
  <c r="Y808" i="36"/>
  <c r="AG811" i="36"/>
  <c r="AO813" i="36"/>
  <c r="V810" i="36"/>
  <c r="AD812" i="36"/>
  <c r="AL814" i="36"/>
  <c r="AI810" i="36"/>
  <c r="AQ812" i="36"/>
  <c r="W828" i="36"/>
  <c r="X811" i="36"/>
  <c r="AF813" i="36"/>
  <c r="AC830" i="36"/>
  <c r="AK832" i="36"/>
  <c r="Q838" i="36"/>
  <c r="Y841" i="36"/>
  <c r="AG843" i="36"/>
  <c r="AO848" i="36"/>
  <c r="U852" i="36"/>
  <c r="AC854" i="36"/>
  <c r="AK860" i="36"/>
  <c r="Q863" i="36"/>
  <c r="Y868" i="36"/>
  <c r="AG871" i="36"/>
  <c r="AO873" i="36"/>
  <c r="V830" i="36"/>
  <c r="AD832" i="36"/>
  <c r="AL834" i="36"/>
  <c r="R841" i="36"/>
  <c r="Z843" i="36"/>
  <c r="AH848" i="36"/>
  <c r="AP851" i="36"/>
  <c r="V854" i="36"/>
  <c r="AD860" i="36"/>
  <c r="AL862" i="36"/>
  <c r="R868" i="36"/>
  <c r="Z871" i="36"/>
  <c r="AH873" i="36"/>
  <c r="AQ828" i="36"/>
  <c r="W832" i="36"/>
  <c r="AE834" i="36"/>
  <c r="AM840" i="36"/>
  <c r="S843" i="36"/>
  <c r="AA848" i="36"/>
  <c r="AG810" i="36"/>
  <c r="AO812" i="36"/>
  <c r="V808" i="36"/>
  <c r="AD811" i="36"/>
  <c r="AL813" i="36"/>
  <c r="AI808" i="36"/>
  <c r="AQ811" i="36"/>
  <c r="W814" i="36"/>
  <c r="X810" i="36"/>
  <c r="AF812" i="36"/>
  <c r="AC828" i="36"/>
  <c r="AK831" i="36"/>
  <c r="Q834" i="36"/>
  <c r="Y840" i="36"/>
  <c r="AG842" i="36"/>
  <c r="AO844" i="36"/>
  <c r="U851" i="36"/>
  <c r="AC853" i="36"/>
  <c r="AK858" i="36"/>
  <c r="Q862" i="36"/>
  <c r="Y864" i="36"/>
  <c r="AG870" i="36"/>
  <c r="AO872" i="36"/>
  <c r="Q828" i="36"/>
  <c r="AD831" i="36"/>
  <c r="AL833" i="36"/>
  <c r="R840" i="36"/>
  <c r="Z842" i="36"/>
  <c r="AH844" i="36"/>
  <c r="AP850" i="36"/>
  <c r="V853" i="36"/>
  <c r="AD858" i="36"/>
  <c r="AL861" i="36"/>
  <c r="R864" i="36"/>
  <c r="Z870" i="36"/>
  <c r="AH872" i="36"/>
  <c r="AP874" i="36"/>
  <c r="W831" i="36"/>
  <c r="AE833" i="36"/>
  <c r="AM838" i="36"/>
  <c r="S842" i="36"/>
  <c r="W850" i="36"/>
  <c r="AE852" i="36"/>
  <c r="AM854" i="36"/>
  <c r="S861" i="36"/>
  <c r="AA863" i="36"/>
  <c r="AI868" i="36"/>
  <c r="AQ871" i="36"/>
  <c r="W874" i="36"/>
  <c r="AF830" i="36"/>
  <c r="AN832" i="36"/>
  <c r="T838" i="36"/>
  <c r="AB841" i="36"/>
  <c r="AJ843" i="36"/>
  <c r="AR848" i="36"/>
  <c r="X852" i="36"/>
  <c r="AF854" i="36"/>
  <c r="AN860" i="36"/>
  <c r="T863" i="36"/>
  <c r="AB868" i="36"/>
  <c r="AJ871" i="36"/>
  <c r="AR873" i="36"/>
  <c r="X839" i="36"/>
  <c r="AO829" i="36"/>
  <c r="AQ829" i="36"/>
  <c r="AR819" i="36"/>
  <c r="AC822" i="36"/>
  <c r="AD824" i="36"/>
  <c r="AH809" i="36"/>
  <c r="S839" i="36"/>
  <c r="AE819" i="36"/>
  <c r="AN821" i="36"/>
  <c r="AK823" i="36"/>
  <c r="AD839" i="36"/>
  <c r="S869" i="36"/>
  <c r="Z809" i="36"/>
  <c r="AE822" i="36"/>
  <c r="AN824" i="36"/>
  <c r="AO849" i="36"/>
  <c r="W839" i="36"/>
  <c r="AR839" i="36"/>
  <c r="AA824" i="36"/>
  <c r="AO818" i="36"/>
  <c r="AQ844" i="36"/>
  <c r="AE851" i="36"/>
  <c r="AM853" i="36"/>
  <c r="S860" i="36"/>
  <c r="AA862" i="36"/>
  <c r="AI864" i="36"/>
  <c r="AQ870" i="36"/>
  <c r="W873" i="36"/>
  <c r="AF828" i="36"/>
  <c r="AN831" i="36"/>
  <c r="T834" i="36"/>
  <c r="AB840" i="36"/>
  <c r="AJ842" i="36"/>
  <c r="AR844" i="36"/>
  <c r="X851" i="36"/>
  <c r="AF853" i="36"/>
  <c r="AN858" i="36"/>
  <c r="T862" i="36"/>
  <c r="AB864" i="36"/>
  <c r="AJ870" i="36"/>
  <c r="AR872" i="36"/>
  <c r="U859" i="36"/>
  <c r="AO809" i="36"/>
  <c r="AD829" i="36"/>
  <c r="AM822" i="36"/>
  <c r="AC818" i="36"/>
  <c r="AD820" i="36"/>
  <c r="AJ829" i="36"/>
  <c r="AH829" i="36"/>
  <c r="T859" i="36"/>
  <c r="AI824" i="36"/>
  <c r="AK819" i="36"/>
  <c r="AL821" i="36"/>
  <c r="AH859" i="36"/>
  <c r="AK809" i="36"/>
  <c r="AE818" i="36"/>
  <c r="AN820" i="36"/>
  <c r="AK822" i="36"/>
  <c r="AL829" i="36"/>
  <c r="AE869" i="36"/>
  <c r="AA820" i="36"/>
  <c r="T822" i="36"/>
  <c r="AA844" i="36"/>
  <c r="S851" i="36"/>
  <c r="AA853" i="36"/>
  <c r="AI858" i="36"/>
  <c r="AQ861" i="36"/>
  <c r="W864" i="36"/>
  <c r="AE870" i="36"/>
  <c r="AM872" i="36"/>
  <c r="AN814" i="36"/>
  <c r="AB831" i="36"/>
  <c r="AJ833" i="36"/>
  <c r="AR838" i="36"/>
  <c r="X842" i="36"/>
  <c r="AF844" i="36"/>
  <c r="AN850" i="36"/>
  <c r="T853" i="36"/>
  <c r="AB858" i="36"/>
  <c r="AJ861" i="36"/>
  <c r="AR863" i="36"/>
  <c r="X870" i="36"/>
  <c r="AF872" i="36"/>
  <c r="AN874" i="36"/>
  <c r="AD849" i="36"/>
  <c r="AA809" i="36"/>
  <c r="S821" i="36"/>
  <c r="AB823" i="36"/>
  <c r="AL818" i="36"/>
  <c r="AK839" i="36"/>
  <c r="AA849" i="36"/>
  <c r="AP809" i="36"/>
  <c r="AQ822" i="36"/>
  <c r="Q818" i="36"/>
  <c r="R820" i="36"/>
  <c r="W869" i="36"/>
  <c r="Z849" i="36"/>
  <c r="AA869" i="36"/>
  <c r="T819" i="36"/>
  <c r="Q821" i="36"/>
  <c r="AA839" i="36"/>
  <c r="AR869" i="36"/>
  <c r="AI818" i="36"/>
  <c r="AB820" i="36"/>
  <c r="AM843" i="36"/>
  <c r="AI850" i="36"/>
  <c r="AQ852" i="36"/>
  <c r="W858" i="36"/>
  <c r="AE861" i="36"/>
  <c r="AM863" i="36"/>
  <c r="S870" i="36"/>
  <c r="AA872" i="36"/>
  <c r="AI874" i="36"/>
  <c r="AR830" i="36"/>
  <c r="X833" i="36"/>
  <c r="AF838" i="36"/>
  <c r="AN841" i="36"/>
  <c r="T844" i="36"/>
  <c r="AB850" i="36"/>
  <c r="AJ852" i="36"/>
  <c r="AR854" i="36"/>
  <c r="X861" i="36"/>
  <c r="AF863" i="36"/>
  <c r="AN868" i="36"/>
  <c r="T872" i="36"/>
  <c r="AB874" i="36"/>
  <c r="AK869" i="36"/>
  <c r="AN809" i="36"/>
  <c r="AA819" i="36"/>
  <c r="AJ821" i="36"/>
  <c r="U824" i="36"/>
  <c r="Z869" i="36"/>
  <c r="AN849" i="36"/>
  <c r="AC859" i="36"/>
  <c r="W821" i="36"/>
  <c r="AF823" i="36"/>
  <c r="Z818" i="36"/>
  <c r="AJ869" i="36"/>
  <c r="Y869" i="36"/>
  <c r="AN869" i="36"/>
  <c r="W824" i="36"/>
  <c r="Y819" i="36"/>
  <c r="AN839" i="36"/>
  <c r="AD809" i="36"/>
  <c r="AE839" i="36"/>
  <c r="AJ818" i="36"/>
  <c r="AG820" i="36"/>
  <c r="AD821" i="36"/>
  <c r="AD818" i="36"/>
  <c r="R822" i="36"/>
  <c r="AL820" i="36"/>
  <c r="AH822" i="36"/>
  <c r="R823" i="36"/>
  <c r="V823" i="36"/>
  <c r="K12" i="36"/>
  <c r="AG808" i="36"/>
  <c r="AO811" i="36"/>
  <c r="U814" i="36"/>
  <c r="AD810" i="36"/>
  <c r="AL812" i="36"/>
  <c r="R828" i="36"/>
  <c r="AQ810" i="36"/>
  <c r="W813" i="36"/>
  <c r="X808" i="36"/>
  <c r="AF811" i="36"/>
  <c r="AN813" i="36"/>
  <c r="AK830" i="36"/>
  <c r="Q833" i="36"/>
  <c r="Y838" i="36"/>
  <c r="AG841" i="36"/>
  <c r="AO843" i="36"/>
  <c r="U850" i="36"/>
  <c r="AC852" i="36"/>
  <c r="AK854" i="36"/>
  <c r="Q861" i="36"/>
  <c r="Y863" i="36"/>
  <c r="AG868" i="36"/>
  <c r="AO871" i="36"/>
  <c r="U874" i="36"/>
  <c r="AD830" i="36"/>
  <c r="AL832" i="36"/>
  <c r="R838" i="36"/>
  <c r="Z841" i="36"/>
  <c r="AH843" i="36"/>
  <c r="AP848" i="36"/>
  <c r="V852" i="36"/>
  <c r="AD854" i="36"/>
  <c r="AL860" i="36"/>
  <c r="R863" i="36"/>
  <c r="Z868" i="36"/>
  <c r="AH871" i="36"/>
  <c r="AP873" i="36"/>
  <c r="W830" i="36"/>
  <c r="AE832" i="36"/>
  <c r="AM834" i="36"/>
  <c r="S841" i="36"/>
  <c r="AA843" i="36"/>
  <c r="AO810" i="36"/>
  <c r="U813" i="36"/>
  <c r="AD808" i="36"/>
  <c r="AL811" i="36"/>
  <c r="R814" i="36"/>
  <c r="AQ808" i="36"/>
  <c r="W812" i="36"/>
  <c r="AE814" i="36"/>
  <c r="AF810" i="36"/>
  <c r="AN812" i="36"/>
  <c r="AK828" i="36"/>
  <c r="Q832" i="36"/>
  <c r="Y834" i="36"/>
  <c r="AG840" i="36"/>
  <c r="AO842" i="36"/>
  <c r="U848" i="36"/>
  <c r="AC851" i="36"/>
  <c r="AK853" i="36"/>
  <c r="Q860" i="36"/>
  <c r="Y862" i="36"/>
  <c r="AG864" i="36"/>
  <c r="AO870" i="36"/>
  <c r="U873" i="36"/>
  <c r="AD828" i="36"/>
  <c r="AL831" i="36"/>
  <c r="R834" i="36"/>
  <c r="Z840" i="36"/>
  <c r="AH842" i="36"/>
  <c r="AP844" i="36"/>
  <c r="V851" i="36"/>
  <c r="AD853" i="36"/>
  <c r="AL858" i="36"/>
  <c r="R862" i="36"/>
  <c r="Z864" i="36"/>
  <c r="AH870" i="36"/>
  <c r="AP872" i="36"/>
  <c r="T828" i="36"/>
  <c r="AE831" i="36"/>
  <c r="AM833" i="36"/>
  <c r="S840" i="36"/>
  <c r="AA842" i="36"/>
  <c r="AO808" i="36"/>
  <c r="U812" i="36"/>
  <c r="AC814" i="36"/>
  <c r="AL810" i="36"/>
  <c r="R813" i="36"/>
  <c r="Z828" i="36"/>
  <c r="W811" i="36"/>
  <c r="AE813" i="36"/>
  <c r="AF808" i="36"/>
  <c r="AN811" i="36"/>
  <c r="T814" i="36"/>
  <c r="Q831" i="36"/>
  <c r="Y833" i="36"/>
  <c r="AG838" i="36"/>
  <c r="AO841" i="36"/>
  <c r="U844" i="36"/>
  <c r="AC850" i="36"/>
  <c r="AK852" i="36"/>
  <c r="Q858" i="36"/>
  <c r="Y861" i="36"/>
  <c r="AG863" i="36"/>
  <c r="AO868" i="36"/>
  <c r="U872" i="36"/>
  <c r="AC874" i="36"/>
  <c r="AL830" i="36"/>
  <c r="R833" i="36"/>
  <c r="Z838" i="36"/>
  <c r="AH841" i="36"/>
  <c r="AP843" i="36"/>
  <c r="V850" i="36"/>
  <c r="AD852" i="36"/>
  <c r="AL854" i="36"/>
  <c r="R861" i="36"/>
  <c r="Z863" i="36"/>
  <c r="AH868" i="36"/>
  <c r="AP871" i="36"/>
  <c r="V874" i="36"/>
  <c r="AE830" i="36"/>
  <c r="AM832" i="36"/>
  <c r="S838" i="36"/>
  <c r="AA841" i="36"/>
  <c r="AI843" i="36"/>
  <c r="AQ848" i="36"/>
  <c r="U811" i="36"/>
  <c r="AC813" i="36"/>
  <c r="AL808" i="36"/>
  <c r="R812" i="36"/>
  <c r="Z814" i="36"/>
  <c r="W810" i="36"/>
  <c r="AE812" i="36"/>
  <c r="AM814" i="36"/>
  <c r="AN810" i="36"/>
  <c r="T813" i="36"/>
  <c r="Q830" i="36"/>
  <c r="Y832" i="36"/>
  <c r="AG834" i="36"/>
  <c r="AO840" i="36"/>
  <c r="U843" i="36"/>
  <c r="AC848" i="36"/>
  <c r="AK851" i="36"/>
  <c r="Q854" i="36"/>
  <c r="Y860" i="36"/>
  <c r="AG862" i="36"/>
  <c r="AO864" i="36"/>
  <c r="U871" i="36"/>
  <c r="AC873" i="36"/>
  <c r="AL828" i="36"/>
  <c r="R832" i="36"/>
  <c r="Z834" i="36"/>
  <c r="AH840" i="36"/>
  <c r="AP842" i="36"/>
  <c r="V848" i="36"/>
  <c r="AD851" i="36"/>
  <c r="AL853" i="36"/>
  <c r="R860" i="36"/>
  <c r="Z862" i="36"/>
  <c r="AH864" i="36"/>
  <c r="AP870" i="36"/>
  <c r="V873" i="36"/>
  <c r="AE828" i="36"/>
  <c r="AM831" i="36"/>
  <c r="S834" i="36"/>
  <c r="AA840" i="36"/>
  <c r="AQ843" i="36"/>
  <c r="AM850" i="36"/>
  <c r="S853" i="36"/>
  <c r="AA858" i="36"/>
  <c r="AI861" i="36"/>
  <c r="AQ863" i="36"/>
  <c r="W870" i="36"/>
  <c r="AE872" i="36"/>
  <c r="AM874" i="36"/>
  <c r="T831" i="36"/>
  <c r="AB833" i="36"/>
  <c r="AJ838" i="36"/>
  <c r="AR841" i="36"/>
  <c r="X844" i="36"/>
  <c r="AF850" i="36"/>
  <c r="AN852" i="36"/>
  <c r="T858" i="36"/>
  <c r="AB861" i="36"/>
  <c r="AJ863" i="36"/>
  <c r="AR868" i="36"/>
  <c r="X872" i="36"/>
  <c r="AF874" i="36"/>
  <c r="AK859" i="36"/>
  <c r="AQ859" i="36"/>
  <c r="AQ819" i="36"/>
  <c r="X822" i="36"/>
  <c r="AK824" i="36"/>
  <c r="R849" i="36"/>
  <c r="AF829" i="36"/>
  <c r="AD869" i="36"/>
  <c r="AM821" i="36"/>
  <c r="T824" i="36"/>
  <c r="AP818" i="36"/>
  <c r="AB849" i="36"/>
  <c r="Y859" i="36"/>
  <c r="AF849" i="36"/>
  <c r="AM824" i="36"/>
  <c r="AO819" i="36"/>
  <c r="AF809" i="36"/>
  <c r="AC839" i="36"/>
  <c r="W809" i="36"/>
  <c r="X819" i="36"/>
  <c r="U821" i="36"/>
  <c r="AI848" i="36"/>
  <c r="S852" i="36"/>
  <c r="AA854" i="36"/>
  <c r="AI860" i="36"/>
  <c r="AQ862" i="36"/>
  <c r="W868" i="36"/>
  <c r="AE871" i="36"/>
  <c r="AM873" i="36"/>
  <c r="T830" i="36"/>
  <c r="AB832" i="36"/>
  <c r="AJ834" i="36"/>
  <c r="AR840" i="36"/>
  <c r="X843" i="36"/>
  <c r="AF848" i="36"/>
  <c r="AN851" i="36"/>
  <c r="T854" i="36"/>
  <c r="AB860" i="36"/>
  <c r="AJ862" i="36"/>
  <c r="AR864" i="36"/>
  <c r="X871" i="36"/>
  <c r="AF873" i="36"/>
  <c r="Y849" i="36"/>
  <c r="AI829" i="36"/>
  <c r="AB839" i="36"/>
  <c r="X818" i="36"/>
  <c r="AK820" i="36"/>
  <c r="AL822" i="36"/>
  <c r="AG869" i="36"/>
  <c r="AF839" i="36"/>
  <c r="AA829" i="36"/>
  <c r="T820" i="36"/>
  <c r="Q822" i="36"/>
  <c r="R824" i="36"/>
  <c r="AF869" i="36"/>
  <c r="AE829" i="36"/>
  <c r="AM820" i="36"/>
  <c r="T823" i="36"/>
  <c r="U810" i="36"/>
  <c r="AC812" i="36"/>
  <c r="AK814" i="36"/>
  <c r="R811" i="36"/>
  <c r="Z813" i="36"/>
  <c r="W808" i="36"/>
  <c r="AE811" i="36"/>
  <c r="AM813" i="36"/>
  <c r="AN808" i="36"/>
  <c r="T812" i="36"/>
  <c r="AB814" i="36"/>
  <c r="Y831" i="36"/>
  <c r="AG833" i="36"/>
  <c r="AO838" i="36"/>
  <c r="U842" i="36"/>
  <c r="AC844" i="36"/>
  <c r="AK850" i="36"/>
  <c r="Q853" i="36"/>
  <c r="Y858" i="36"/>
  <c r="AG861" i="36"/>
  <c r="AO863" i="36"/>
  <c r="U870" i="36"/>
  <c r="AC872" i="36"/>
  <c r="AK874" i="36"/>
  <c r="R831" i="36"/>
  <c r="Z833" i="36"/>
  <c r="AH838" i="36"/>
  <c r="AP841" i="36"/>
  <c r="V844" i="36"/>
  <c r="AD850" i="36"/>
  <c r="AL852" i="36"/>
  <c r="R858" i="36"/>
  <c r="Z861" i="36"/>
  <c r="AH863" i="36"/>
  <c r="AP868" i="36"/>
  <c r="V872" i="36"/>
  <c r="AD874" i="36"/>
  <c r="AM830" i="36"/>
  <c r="S833" i="36"/>
  <c r="AA838" i="36"/>
  <c r="AI841" i="36"/>
  <c r="U808" i="36"/>
  <c r="AC811" i="36"/>
  <c r="AK813" i="36"/>
  <c r="R810" i="36"/>
  <c r="Z812" i="36"/>
  <c r="AH814" i="36"/>
  <c r="AE810" i="36"/>
  <c r="AM812" i="36"/>
  <c r="S828" i="36"/>
  <c r="T811" i="36"/>
  <c r="AB813" i="36"/>
  <c r="Y830" i="36"/>
  <c r="AG832" i="36"/>
  <c r="AO834" i="36"/>
  <c r="U841" i="36"/>
  <c r="AC843" i="36"/>
  <c r="AK848" i="36"/>
  <c r="Q852" i="36"/>
  <c r="Y854" i="36"/>
  <c r="AG860" i="36"/>
  <c r="AO862" i="36"/>
  <c r="U868" i="36"/>
  <c r="AC871" i="36"/>
  <c r="AK873" i="36"/>
  <c r="R830" i="36"/>
  <c r="Z832" i="36"/>
  <c r="AH834" i="36"/>
  <c r="AP840" i="36"/>
  <c r="V843" i="36"/>
  <c r="AD848" i="36"/>
  <c r="AL851" i="36"/>
  <c r="R854" i="36"/>
  <c r="Z860" i="36"/>
  <c r="AH862" i="36"/>
  <c r="AP864" i="36"/>
  <c r="V871" i="36"/>
  <c r="AD873" i="36"/>
  <c r="AM828" i="36"/>
  <c r="S832" i="36"/>
  <c r="AA834" i="36"/>
  <c r="AI840" i="36"/>
  <c r="AQ842" i="36"/>
  <c r="AC810" i="36"/>
  <c r="AK812" i="36"/>
  <c r="R808" i="36"/>
  <c r="Z811" i="36"/>
  <c r="AH813" i="36"/>
  <c r="AE808" i="36"/>
  <c r="AM811" i="36"/>
  <c r="S814" i="36"/>
  <c r="T810" i="36"/>
  <c r="AB812" i="36"/>
  <c r="X828" i="36"/>
  <c r="AG831" i="36"/>
  <c r="AO833" i="36"/>
  <c r="U840" i="36"/>
  <c r="AC842" i="36"/>
  <c r="AK844" i="36"/>
  <c r="Q851" i="36"/>
  <c r="Y853" i="36"/>
  <c r="AG858" i="36"/>
  <c r="AO861" i="36"/>
  <c r="U864" i="36"/>
  <c r="AC870" i="36"/>
  <c r="AK872" i="36"/>
  <c r="AF814" i="36"/>
  <c r="Z831" i="36"/>
  <c r="AH833" i="36"/>
  <c r="AP838" i="36"/>
  <c r="V842" i="36"/>
  <c r="AD844" i="36"/>
  <c r="AL850" i="36"/>
  <c r="R853" i="36"/>
  <c r="Z858" i="36"/>
  <c r="AH861" i="36"/>
  <c r="AP863" i="36"/>
  <c r="V870" i="36"/>
  <c r="AD872" i="36"/>
  <c r="AL874" i="36"/>
  <c r="S831" i="36"/>
  <c r="AA833" i="36"/>
  <c r="AI838" i="36"/>
  <c r="AQ841" i="36"/>
  <c r="W844" i="36"/>
  <c r="AC808" i="36"/>
  <c r="AK811" i="36"/>
  <c r="Q814" i="36"/>
  <c r="Z810" i="36"/>
  <c r="AH812" i="36"/>
  <c r="AP814" i="36"/>
  <c r="AM810" i="36"/>
  <c r="S813" i="36"/>
  <c r="T808" i="36"/>
  <c r="AB811" i="36"/>
  <c r="AJ813" i="36"/>
  <c r="AG830" i="36"/>
  <c r="AO832" i="36"/>
  <c r="U838" i="36"/>
  <c r="AC841" i="36"/>
  <c r="AK843" i="36"/>
  <c r="Q850" i="36"/>
  <c r="Y852" i="36"/>
  <c r="AG854" i="36"/>
  <c r="AO860" i="36"/>
  <c r="U863" i="36"/>
  <c r="AC868" i="36"/>
  <c r="AK871" i="36"/>
  <c r="Q874" i="36"/>
  <c r="Z830" i="36"/>
  <c r="AH832" i="36"/>
  <c r="AP834" i="36"/>
  <c r="V841" i="36"/>
  <c r="AD843" i="36"/>
  <c r="AL848" i="36"/>
  <c r="R852" i="36"/>
  <c r="Z854" i="36"/>
  <c r="AH860" i="36"/>
  <c r="AP862" i="36"/>
  <c r="V868" i="36"/>
  <c r="AD871" i="36"/>
  <c r="AL873" i="36"/>
  <c r="S830" i="36"/>
  <c r="AA832" i="36"/>
  <c r="AI834" i="36"/>
  <c r="AQ840" i="36"/>
  <c r="AI844" i="36"/>
  <c r="AA851" i="36"/>
  <c r="AI853" i="36"/>
  <c r="AQ858" i="36"/>
  <c r="W862" i="36"/>
  <c r="AE864" i="36"/>
  <c r="AM870" i="36"/>
  <c r="S873" i="36"/>
  <c r="AB828" i="36"/>
  <c r="AJ831" i="36"/>
  <c r="AR833" i="36"/>
  <c r="X840" i="36"/>
  <c r="AF842" i="36"/>
  <c r="AN844" i="36"/>
  <c r="T851" i="36"/>
  <c r="AB853" i="36"/>
  <c r="AJ858" i="36"/>
  <c r="AR861" i="36"/>
  <c r="X864" i="36"/>
  <c r="AF870" i="36"/>
  <c r="AN872" i="36"/>
  <c r="U869" i="36"/>
  <c r="U849" i="36"/>
  <c r="AL849" i="36"/>
  <c r="W822" i="36"/>
  <c r="AF824" i="36"/>
  <c r="AP819" i="36"/>
  <c r="AR849" i="36"/>
  <c r="AP849" i="36"/>
  <c r="AG809" i="36"/>
  <c r="S824" i="36"/>
  <c r="U819" i="36"/>
  <c r="V821" i="36"/>
  <c r="AI809" i="36"/>
  <c r="Q849" i="36"/>
  <c r="AM809" i="36"/>
  <c r="X820" i="36"/>
  <c r="U822" i="36"/>
  <c r="R859" i="36"/>
  <c r="AB829" i="36"/>
  <c r="AM819" i="36"/>
  <c r="AF821" i="36"/>
  <c r="AI842" i="36"/>
  <c r="AA850" i="36"/>
  <c r="AI852" i="36"/>
  <c r="AQ854" i="36"/>
  <c r="W861" i="36"/>
  <c r="AE863" i="36"/>
  <c r="AM868" i="36"/>
  <c r="S872" i="36"/>
  <c r="AA874" i="36"/>
  <c r="AJ830" i="36"/>
  <c r="AR832" i="36"/>
  <c r="X838" i="36"/>
  <c r="AF841" i="36"/>
  <c r="AN843" i="36"/>
  <c r="T850" i="36"/>
  <c r="AB852" i="36"/>
  <c r="AJ854" i="36"/>
  <c r="AR860" i="36"/>
  <c r="X863" i="36"/>
  <c r="AF868" i="36"/>
  <c r="AN871" i="36"/>
  <c r="T874" i="36"/>
  <c r="S859" i="36"/>
  <c r="AB869" i="36"/>
  <c r="W818" i="36"/>
  <c r="AF820" i="36"/>
  <c r="Q823" i="36"/>
  <c r="AC869" i="36"/>
  <c r="AG839" i="36"/>
  <c r="AO869" i="36"/>
  <c r="S820" i="36"/>
  <c r="AB822" i="36"/>
  <c r="Y824" i="36"/>
  <c r="V809" i="36"/>
  <c r="AM839" i="36"/>
  <c r="Y839" i="36"/>
  <c r="S823" i="36"/>
  <c r="U818" i="36"/>
  <c r="AG829" i="36"/>
  <c r="R869" i="36"/>
  <c r="AJ809" i="36"/>
  <c r="AQ824" i="36"/>
  <c r="AC819" i="36"/>
  <c r="AM848" i="36"/>
  <c r="W852" i="36"/>
  <c r="AE854" i="36"/>
  <c r="AM860" i="36"/>
  <c r="S863" i="36"/>
  <c r="AA868" i="36"/>
  <c r="AI871" i="36"/>
  <c r="AQ873" i="36"/>
  <c r="X830" i="36"/>
  <c r="AF832" i="36"/>
  <c r="AN834" i="36"/>
  <c r="T841" i="36"/>
  <c r="AB843" i="36"/>
  <c r="AJ848" i="36"/>
  <c r="AR851" i="36"/>
  <c r="X854" i="36"/>
  <c r="AF860" i="36"/>
  <c r="AN862" i="36"/>
  <c r="T868" i="36"/>
  <c r="AB871" i="36"/>
  <c r="AJ873" i="36"/>
  <c r="Q829" i="36"/>
  <c r="AD859" i="36"/>
  <c r="T809" i="36"/>
  <c r="AN818" i="36"/>
  <c r="Y821" i="36"/>
  <c r="Z823" i="36"/>
  <c r="V869" i="36"/>
  <c r="X809" i="36"/>
  <c r="AA818" i="36"/>
  <c r="AJ820" i="36"/>
  <c r="AG822" i="36"/>
  <c r="AH824" i="36"/>
  <c r="X849" i="36"/>
  <c r="AP859" i="36"/>
  <c r="AA821" i="36"/>
  <c r="AJ823" i="36"/>
  <c r="V859" i="36"/>
  <c r="AB809" i="36"/>
  <c r="AK829" i="36"/>
  <c r="W823" i="36"/>
  <c r="AR824" i="36"/>
  <c r="W848" i="36"/>
  <c r="AM851" i="36"/>
  <c r="S854" i="36"/>
  <c r="AA860" i="36"/>
  <c r="AI862" i="36"/>
  <c r="AQ864" i="36"/>
  <c r="W871" i="36"/>
  <c r="AE873" i="36"/>
  <c r="AN828" i="36"/>
  <c r="T832" i="36"/>
  <c r="AB834" i="36"/>
  <c r="AJ840" i="36"/>
  <c r="AR842" i="36"/>
  <c r="X848" i="36"/>
  <c r="AF851" i="36"/>
  <c r="AN853" i="36"/>
  <c r="T860" i="36"/>
  <c r="AB862" i="36"/>
  <c r="AJ864" i="36"/>
  <c r="AR870" i="36"/>
  <c r="X873" i="36"/>
  <c r="AH849" i="36"/>
  <c r="T839" i="36"/>
  <c r="U829" i="36"/>
  <c r="AQ823" i="36"/>
  <c r="AG819" i="36"/>
  <c r="AH821" i="36"/>
  <c r="AE849" i="36"/>
  <c r="Y829" i="36"/>
  <c r="AQ869" i="36"/>
  <c r="AR818" i="36"/>
  <c r="AO820" i="36"/>
  <c r="AP822" i="36"/>
  <c r="R809" i="36"/>
  <c r="AR829" i="36"/>
  <c r="AI819" i="36"/>
  <c r="AR821" i="36"/>
  <c r="AO823" i="36"/>
  <c r="AC829" i="36"/>
  <c r="AQ809" i="36"/>
  <c r="AE821" i="36"/>
  <c r="X823" i="36"/>
  <c r="Q824" i="36"/>
  <c r="Z821" i="36"/>
  <c r="AG824" i="36"/>
  <c r="AH823" i="36"/>
  <c r="R818" i="36"/>
  <c r="AH819" i="36"/>
  <c r="AH818" i="36"/>
  <c r="AP821" i="36"/>
  <c r="AK810" i="36"/>
  <c r="Q813" i="36"/>
  <c r="Z808" i="36"/>
  <c r="AH811" i="36"/>
  <c r="AP813" i="36"/>
  <c r="AM808" i="36"/>
  <c r="S812" i="36"/>
  <c r="AA814" i="36"/>
  <c r="AB810" i="36"/>
  <c r="AJ812" i="36"/>
  <c r="AG828" i="36"/>
  <c r="AO831" i="36"/>
  <c r="U834" i="36"/>
  <c r="AC840" i="36"/>
  <c r="AK842" i="36"/>
  <c r="Q848" i="36"/>
  <c r="Y851" i="36"/>
  <c r="AG853" i="36"/>
  <c r="AO858" i="36"/>
  <c r="U862" i="36"/>
  <c r="AC864" i="36"/>
  <c r="AK870" i="36"/>
  <c r="Q873" i="36"/>
  <c r="Y828" i="36"/>
  <c r="AH831" i="36"/>
  <c r="AP833" i="36"/>
  <c r="V840" i="36"/>
  <c r="AD842" i="36"/>
  <c r="AL844" i="36"/>
  <c r="R851" i="36"/>
  <c r="Z853" i="36"/>
  <c r="AH858" i="36"/>
  <c r="AP861" i="36"/>
  <c r="V864" i="36"/>
  <c r="AD870" i="36"/>
  <c r="AL872" i="36"/>
  <c r="AJ814" i="36"/>
  <c r="AA831" i="36"/>
  <c r="AI833" i="36"/>
  <c r="AQ838" i="36"/>
  <c r="W842" i="36"/>
  <c r="AK808" i="36"/>
  <c r="Q812" i="36"/>
  <c r="Y814" i="36"/>
  <c r="AH810" i="36"/>
  <c r="AP812" i="36"/>
  <c r="V828" i="36"/>
  <c r="S811" i="36"/>
  <c r="AA813" i="36"/>
  <c r="AB808" i="36"/>
  <c r="AJ811" i="36"/>
  <c r="AR813" i="36"/>
  <c r="AO830" i="36"/>
  <c r="U833" i="36"/>
  <c r="AC838" i="36"/>
  <c r="AK841" i="36"/>
  <c r="Q844" i="36"/>
  <c r="Y850" i="36"/>
  <c r="AG852" i="36"/>
  <c r="AO854" i="36"/>
  <c r="U861" i="36"/>
  <c r="AC863" i="36"/>
  <c r="AK868" i="36"/>
  <c r="Q872" i="36"/>
  <c r="Y874" i="36"/>
  <c r="AH830" i="36"/>
  <c r="AP832" i="36"/>
  <c r="V838" i="36"/>
  <c r="AD841" i="36"/>
  <c r="AL843" i="36"/>
  <c r="R850" i="36"/>
  <c r="Z852" i="36"/>
  <c r="AH854" i="36"/>
  <c r="AP860" i="36"/>
  <c r="V863" i="36"/>
  <c r="AD868" i="36"/>
  <c r="AL871" i="36"/>
  <c r="R874" i="36"/>
  <c r="AA830" i="36"/>
  <c r="AI832" i="36"/>
  <c r="AQ834" i="36"/>
  <c r="W841" i="36"/>
  <c r="AE843" i="36"/>
  <c r="Q811" i="36"/>
  <c r="Y813" i="36"/>
  <c r="AH808" i="36"/>
  <c r="AP811" i="36"/>
  <c r="V814" i="36"/>
  <c r="S810" i="36"/>
  <c r="AA812" i="36"/>
  <c r="AI814" i="36"/>
  <c r="AJ810" i="36"/>
  <c r="AR812" i="36"/>
  <c r="AO828" i="36"/>
  <c r="U832" i="36"/>
  <c r="AC834" i="36"/>
  <c r="AK840" i="36"/>
  <c r="Q843" i="36"/>
  <c r="Y848" i="36"/>
  <c r="AG851" i="36"/>
  <c r="AO853" i="36"/>
  <c r="U860" i="36"/>
  <c r="AC862" i="36"/>
  <c r="AK864" i="36"/>
  <c r="Q871" i="36"/>
  <c r="Y873" i="36"/>
  <c r="AH828" i="36"/>
  <c r="AP831" i="36"/>
  <c r="V834" i="36"/>
  <c r="AD840" i="36"/>
  <c r="AL842" i="36"/>
  <c r="R848" i="36"/>
  <c r="Z851" i="36"/>
  <c r="AH853" i="36"/>
  <c r="AP858" i="36"/>
  <c r="V862" i="36"/>
  <c r="AD864" i="36"/>
  <c r="AL870" i="36"/>
  <c r="R873" i="36"/>
  <c r="AA828" i="36"/>
  <c r="AI831" i="36"/>
  <c r="AQ833" i="36"/>
  <c r="W840" i="36"/>
  <c r="AE842" i="36"/>
  <c r="AM844" i="36"/>
  <c r="Q810" i="36"/>
  <c r="Y812" i="36"/>
  <c r="AG814" i="36"/>
  <c r="AP810" i="36"/>
  <c r="V813" i="36"/>
  <c r="S808" i="36"/>
  <c r="AA811" i="36"/>
  <c r="AI813" i="36"/>
  <c r="AJ808" i="36"/>
  <c r="AR811" i="36"/>
  <c r="X814" i="36"/>
  <c r="U831" i="36"/>
  <c r="AC833" i="36"/>
  <c r="AK838" i="36"/>
  <c r="Q842" i="36"/>
  <c r="Y844" i="36"/>
  <c r="AG850" i="36"/>
  <c r="AO852" i="36"/>
  <c r="U858" i="36"/>
  <c r="AC861" i="36"/>
  <c r="AK863" i="36"/>
  <c r="Q870" i="36"/>
  <c r="Y872" i="36"/>
  <c r="AG874" i="36"/>
  <c r="AP830" i="36"/>
  <c r="V833" i="36"/>
  <c r="AD838" i="36"/>
  <c r="AL841" i="36"/>
  <c r="R844" i="36"/>
  <c r="Z850" i="36"/>
  <c r="AH852" i="36"/>
  <c r="AP854" i="36"/>
  <c r="V861" i="36"/>
  <c r="AD863" i="36"/>
  <c r="AL868" i="36"/>
  <c r="R872" i="36"/>
  <c r="Z874" i="36"/>
  <c r="AI830" i="36"/>
  <c r="AQ832" i="36"/>
  <c r="W838" i="36"/>
  <c r="AE841" i="36"/>
  <c r="AE848" i="36"/>
  <c r="AQ851" i="36"/>
  <c r="W854" i="36"/>
  <c r="AE860" i="36"/>
  <c r="AM862" i="36"/>
  <c r="S868" i="36"/>
  <c r="AA871" i="36"/>
  <c r="AI873" i="36"/>
  <c r="AR828" i="36"/>
  <c r="X832" i="36"/>
  <c r="AF834" i="36"/>
  <c r="AN840" i="36"/>
  <c r="T843" i="36"/>
  <c r="AB848" i="36"/>
  <c r="AJ851" i="36"/>
  <c r="AR853" i="36"/>
  <c r="X860" i="36"/>
  <c r="AF862" i="36"/>
  <c r="AN864" i="36"/>
  <c r="T871" i="36"/>
  <c r="AB873" i="36"/>
  <c r="Z829" i="36"/>
  <c r="AQ849" i="36"/>
  <c r="AJ859" i="36"/>
  <c r="AE824" i="36"/>
  <c r="U820" i="36"/>
  <c r="V822" i="36"/>
  <c r="W829" i="36"/>
  <c r="AN859" i="36"/>
  <c r="AI849" i="36"/>
  <c r="AF819" i="36"/>
  <c r="AC821" i="36"/>
  <c r="AD823" i="36"/>
  <c r="Q839" i="36"/>
  <c r="AM849" i="36"/>
  <c r="W820" i="36"/>
  <c r="AF822" i="36"/>
  <c r="AC824" i="36"/>
  <c r="AR859" i="36"/>
  <c r="Z859" i="36"/>
  <c r="S822" i="36"/>
  <c r="AN823" i="36"/>
  <c r="S844" i="36"/>
  <c r="AQ850" i="36"/>
  <c r="W853" i="36"/>
  <c r="AE858" i="36"/>
  <c r="AM861" i="36"/>
  <c r="S864" i="36"/>
  <c r="AA870" i="36"/>
  <c r="AI872" i="36"/>
  <c r="AQ874" i="36"/>
  <c r="X831" i="36"/>
  <c r="AF833" i="36"/>
  <c r="AN838" i="36"/>
  <c r="T842" i="36"/>
  <c r="AB844" i="36"/>
  <c r="AJ850" i="36"/>
  <c r="AR852" i="36"/>
  <c r="X858" i="36"/>
  <c r="AF861" i="36"/>
  <c r="AN863" i="36"/>
  <c r="T870" i="36"/>
  <c r="AB872" i="36"/>
  <c r="AJ874" i="36"/>
  <c r="AL869" i="36"/>
  <c r="AI839" i="36"/>
  <c r="AE820" i="36"/>
  <c r="AN822" i="36"/>
  <c r="V818" i="36"/>
  <c r="AL809" i="36"/>
  <c r="AI869" i="36"/>
  <c r="V849" i="36"/>
  <c r="AA822" i="36"/>
  <c r="AJ824" i="36"/>
  <c r="AD819" i="36"/>
  <c r="T829" i="36"/>
  <c r="AH869" i="36"/>
  <c r="X829" i="36"/>
  <c r="AF818" i="36"/>
  <c r="AC820" i="36"/>
  <c r="AI859" i="36"/>
  <c r="U809" i="36"/>
  <c r="S818" i="36"/>
  <c r="AN819" i="36"/>
  <c r="W843" i="36"/>
  <c r="AE850" i="36"/>
  <c r="AM852" i="36"/>
  <c r="S858" i="36"/>
  <c r="AA861" i="36"/>
  <c r="AI863" i="36"/>
  <c r="AQ868" i="36"/>
  <c r="W872" i="36"/>
  <c r="AE874" i="36"/>
  <c r="AN830" i="36"/>
  <c r="T833" i="36"/>
  <c r="AB838" i="36"/>
  <c r="AJ841" i="36"/>
  <c r="AR843" i="36"/>
  <c r="X850" i="36"/>
  <c r="AF852" i="36"/>
  <c r="AN854" i="36"/>
  <c r="T861" i="36"/>
  <c r="AB863" i="36"/>
  <c r="AJ868" i="36"/>
  <c r="AR871" i="36"/>
  <c r="X874" i="36"/>
  <c r="AM829" i="36"/>
  <c r="T849" i="36"/>
  <c r="AM818" i="36"/>
  <c r="T821" i="36"/>
  <c r="AG823" i="36"/>
  <c r="Q869" i="36"/>
  <c r="Y809" i="36"/>
  <c r="AO859" i="36"/>
  <c r="AI820" i="36"/>
  <c r="AR822" i="36"/>
  <c r="AO824" i="36"/>
  <c r="U839" i="36"/>
  <c r="AE809" i="36"/>
  <c r="Q809" i="36"/>
  <c r="AI823" i="36"/>
  <c r="AK818" i="36"/>
  <c r="T869" i="36"/>
  <c r="AL839" i="36"/>
  <c r="AM859" i="36"/>
  <c r="T818" i="36"/>
  <c r="Q820" i="36"/>
  <c r="S850" i="36"/>
  <c r="AA852" i="36"/>
  <c r="AI854" i="36"/>
  <c r="AQ860" i="36"/>
  <c r="W863" i="36"/>
  <c r="AE868" i="36"/>
  <c r="AM871" i="36"/>
  <c r="S874" i="36"/>
  <c r="AB830" i="36"/>
  <c r="AJ832" i="36"/>
  <c r="AR834" i="36"/>
  <c r="X841" i="36"/>
  <c r="AF843" i="36"/>
  <c r="AN848" i="36"/>
  <c r="T852" i="36"/>
  <c r="AB854" i="36"/>
  <c r="AJ860" i="36"/>
  <c r="AR862" i="36"/>
  <c r="X868" i="36"/>
  <c r="AF871" i="36"/>
  <c r="AN873" i="36"/>
  <c r="AF859" i="36"/>
  <c r="V839" i="36"/>
  <c r="W859" i="36"/>
  <c r="AB819" i="36"/>
  <c r="AO821" i="36"/>
  <c r="AP823" i="36"/>
  <c r="AP839" i="36"/>
  <c r="AA859" i="36"/>
  <c r="AQ818" i="36"/>
  <c r="X821" i="36"/>
  <c r="U823" i="36"/>
  <c r="AL859" i="36"/>
  <c r="AR809" i="36"/>
  <c r="AH839" i="36"/>
  <c r="AQ821" i="36"/>
  <c r="X824" i="36"/>
  <c r="AP829" i="36"/>
  <c r="AE859" i="36"/>
  <c r="X869" i="36"/>
  <c r="AM823" i="36"/>
  <c r="Y818" i="36"/>
  <c r="V819" i="36"/>
  <c r="V824" i="36"/>
  <c r="AL819" i="36"/>
  <c r="V820" i="36"/>
  <c r="Z820" i="36"/>
  <c r="AD822" i="36"/>
  <c r="AP820" i="36"/>
  <c r="AL824" i="36"/>
  <c r="R839" i="36"/>
  <c r="AI851" i="36"/>
  <c r="AM864" i="36"/>
  <c r="AR831" i="36"/>
  <c r="T848" i="36"/>
  <c r="X862" i="36"/>
  <c r="AP869" i="36"/>
  <c r="Q819" i="36"/>
  <c r="AN829" i="36"/>
  <c r="Z839" i="36"/>
  <c r="Y823" i="36"/>
  <c r="AJ822" i="36"/>
  <c r="AM858" i="36"/>
  <c r="AQ872" i="36"/>
  <c r="T840" i="36"/>
  <c r="X853" i="36"/>
  <c r="AB870" i="36"/>
  <c r="AG859" i="36"/>
  <c r="AC809" i="36"/>
  <c r="AG818" i="36"/>
  <c r="S849" i="36"/>
  <c r="AJ849" i="36"/>
  <c r="AL823" i="36"/>
  <c r="AP824" i="36"/>
  <c r="AI822" i="36"/>
  <c r="AQ853" i="36"/>
  <c r="S871" i="36"/>
  <c r="X834" i="36"/>
  <c r="AB851" i="36"/>
  <c r="AF864" i="36"/>
  <c r="AB859" i="36"/>
  <c r="R821" i="36"/>
  <c r="AB818" i="36"/>
  <c r="X859" i="36"/>
  <c r="AK849" i="36"/>
  <c r="AE844" i="36"/>
  <c r="S862" i="36"/>
  <c r="U828" i="36"/>
  <c r="AB842" i="36"/>
  <c r="AF858" i="36"/>
  <c r="AJ872" i="36"/>
  <c r="AI821" i="36"/>
  <c r="S829" i="36"/>
  <c r="AH820" i="36"/>
  <c r="AJ819" i="36"/>
  <c r="W819" i="36"/>
  <c r="Y822" i="36"/>
  <c r="AC823" i="36"/>
  <c r="Q859" i="36"/>
  <c r="AB824" i="36"/>
  <c r="W860" i="36"/>
  <c r="AA873" i="36"/>
  <c r="AF840" i="36"/>
  <c r="AJ853" i="36"/>
  <c r="AN870" i="36"/>
  <c r="AC849" i="36"/>
  <c r="AM869" i="36"/>
  <c r="Y820" i="36"/>
  <c r="S819" i="36"/>
  <c r="W849" i="36"/>
  <c r="W851" i="36"/>
  <c r="AA864" i="36"/>
  <c r="AF831" i="36"/>
  <c r="AJ844" i="36"/>
  <c r="AN861" i="36"/>
  <c r="AR874" i="36"/>
  <c r="AR823" i="36"/>
  <c r="AO839" i="36"/>
  <c r="AQ839" i="36"/>
  <c r="AG821" i="36"/>
  <c r="AR820" i="36"/>
  <c r="Z824" i="36"/>
  <c r="R819" i="36"/>
  <c r="AJ839" i="36"/>
  <c r="S848" i="36"/>
  <c r="AE862" i="36"/>
  <c r="AJ828" i="36"/>
  <c r="AN842" i="36"/>
  <c r="AR858" i="36"/>
  <c r="T873" i="36"/>
  <c r="AA823" i="36"/>
  <c r="AG849" i="36"/>
  <c r="Z822" i="36"/>
  <c r="AB821" i="36"/>
  <c r="AQ820" i="36"/>
  <c r="AE853" i="36"/>
  <c r="AI870" i="36"/>
  <c r="AN833" i="36"/>
  <c r="AR850" i="36"/>
  <c r="T864" i="36"/>
  <c r="V829" i="36"/>
  <c r="Z819" i="36"/>
  <c r="AE823" i="36"/>
  <c r="R829" i="36"/>
  <c r="S809" i="36"/>
  <c r="AK821" i="36"/>
  <c r="AO822" i="36"/>
  <c r="Q880" i="36"/>
  <c r="Y882" i="36"/>
  <c r="AG884" i="36"/>
  <c r="AO886" i="36"/>
  <c r="AP880" i="36"/>
  <c r="V883" i="36"/>
  <c r="R886" i="36"/>
  <c r="AI880" i="36"/>
  <c r="AQ882" i="36"/>
  <c r="W885" i="36"/>
  <c r="X878" i="36"/>
  <c r="AF881" i="36"/>
  <c r="AN883" i="36"/>
  <c r="AJ886" i="36"/>
  <c r="W879" i="36"/>
  <c r="V879" i="36"/>
  <c r="AH879" i="36"/>
  <c r="Q878" i="36"/>
  <c r="Y881" i="36"/>
  <c r="AG883" i="36"/>
  <c r="AO885" i="36"/>
  <c r="AD880" i="36"/>
  <c r="AL882" i="36"/>
  <c r="R885" i="36"/>
  <c r="AI878" i="36"/>
  <c r="AQ881" i="36"/>
  <c r="W884" i="36"/>
  <c r="AE886" i="36"/>
  <c r="T881" i="36"/>
  <c r="AB883" i="36"/>
  <c r="X886" i="36"/>
  <c r="AO879" i="36"/>
  <c r="AO880" i="36"/>
  <c r="U883" i="36"/>
  <c r="Q886" i="36"/>
  <c r="AH880" i="36"/>
  <c r="AP882" i="36"/>
  <c r="AL885" i="36"/>
  <c r="AM878" i="36"/>
  <c r="S882" i="36"/>
  <c r="AA884" i="36"/>
  <c r="AF878" i="36"/>
  <c r="AN881" i="36"/>
  <c r="T884" i="36"/>
  <c r="AR886" i="36"/>
  <c r="AK879" i="36"/>
  <c r="Y878" i="36"/>
  <c r="AG881" i="36"/>
  <c r="AO883" i="36"/>
  <c r="AK886" i="36"/>
  <c r="AL880" i="36"/>
  <c r="R883" i="36"/>
  <c r="AD886" i="36"/>
  <c r="S881" i="36"/>
  <c r="AA883" i="36"/>
  <c r="W886" i="36"/>
  <c r="X880" i="36"/>
  <c r="AF882" i="36"/>
  <c r="AN884" i="36"/>
  <c r="Y879" i="36"/>
  <c r="AG888" i="36"/>
  <c r="AO891" i="36"/>
  <c r="U894" i="36"/>
  <c r="AC896" i="36"/>
  <c r="R891" i="36"/>
  <c r="Z893" i="36"/>
  <c r="AH895" i="36"/>
  <c r="AI888" i="36"/>
  <c r="AQ891" i="36"/>
  <c r="W894" i="36"/>
  <c r="AE896" i="36"/>
  <c r="T891" i="36"/>
  <c r="AB893" i="36"/>
  <c r="AJ895" i="36"/>
  <c r="AE889" i="36"/>
  <c r="AO890" i="36"/>
  <c r="U893" i="36"/>
  <c r="AC895" i="36"/>
  <c r="R890" i="36"/>
  <c r="Z892" i="36"/>
  <c r="AH894" i="36"/>
  <c r="AP896" i="36"/>
  <c r="AQ890" i="36"/>
  <c r="W893" i="36"/>
  <c r="AE895" i="36"/>
  <c r="T890" i="36"/>
  <c r="AB892" i="36"/>
  <c r="AJ894" i="36"/>
  <c r="AR896" i="36"/>
  <c r="T889" i="36"/>
  <c r="U889" i="36"/>
  <c r="AC890" i="36"/>
  <c r="AK892" i="36"/>
  <c r="Q895" i="36"/>
  <c r="R888" i="36"/>
  <c r="Z891" i="36"/>
  <c r="AH893" i="36"/>
  <c r="AP895" i="36"/>
  <c r="AE890" i="36"/>
  <c r="AM892" i="36"/>
  <c r="S895" i="36"/>
  <c r="T888" i="36"/>
  <c r="AB891" i="36"/>
  <c r="AJ893" i="36"/>
  <c r="AR895" i="36"/>
  <c r="AP889" i="36"/>
  <c r="Q890" i="36"/>
  <c r="Y892" i="36"/>
  <c r="AG894" i="36"/>
  <c r="AO896" i="36"/>
  <c r="AP890" i="36"/>
  <c r="V893" i="36"/>
  <c r="AD895" i="36"/>
  <c r="S890" i="36"/>
  <c r="AA892" i="36"/>
  <c r="AI894" i="36"/>
  <c r="AQ896" i="36"/>
  <c r="AG880" i="36"/>
  <c r="AO882" i="36"/>
  <c r="U885" i="36"/>
  <c r="V878" i="36"/>
  <c r="AD881" i="36"/>
  <c r="AL883" i="36"/>
  <c r="AH886" i="36"/>
  <c r="W881" i="36"/>
  <c r="AE883" i="36"/>
  <c r="AM885" i="36"/>
  <c r="AN878" i="36"/>
  <c r="T882" i="36"/>
  <c r="AB884" i="36"/>
  <c r="AN879" i="36"/>
  <c r="AR879" i="36"/>
  <c r="AB879" i="36"/>
  <c r="AG878" i="36"/>
  <c r="AO881" i="36"/>
  <c r="U884" i="36"/>
  <c r="AC886" i="36"/>
  <c r="R881" i="36"/>
  <c r="Z883" i="36"/>
  <c r="V886" i="36"/>
  <c r="W880" i="36"/>
  <c r="AE882" i="36"/>
  <c r="AM884" i="36"/>
  <c r="AB878" i="36"/>
  <c r="AJ881" i="36"/>
  <c r="AR883" i="36"/>
  <c r="AN886" i="36"/>
  <c r="AF879" i="36"/>
  <c r="U878" i="36"/>
  <c r="AC881" i="36"/>
  <c r="AK883" i="36"/>
  <c r="AG886" i="36"/>
  <c r="V881" i="36"/>
  <c r="AD883" i="36"/>
  <c r="Z886" i="36"/>
  <c r="AA880" i="36"/>
  <c r="AI882" i="36"/>
  <c r="AQ884" i="36"/>
  <c r="T880" i="36"/>
  <c r="AB882" i="36"/>
  <c r="AJ884" i="36"/>
  <c r="X879" i="36"/>
  <c r="AM879" i="36"/>
  <c r="AO878" i="36"/>
  <c r="U882" i="36"/>
  <c r="AC884" i="36"/>
  <c r="R878" i="36"/>
  <c r="Z881" i="36"/>
  <c r="AH883" i="36"/>
  <c r="AA878" i="36"/>
  <c r="AI881" i="36"/>
  <c r="AQ883" i="36"/>
  <c r="AM886" i="36"/>
  <c r="AN880" i="36"/>
  <c r="T883" i="36"/>
  <c r="AF886" i="36"/>
  <c r="AD879" i="36"/>
  <c r="U890" i="36"/>
  <c r="AC892" i="36"/>
  <c r="AK894" i="36"/>
  <c r="Z888" i="36"/>
  <c r="AH891" i="36"/>
  <c r="AP893" i="36"/>
  <c r="V896" i="36"/>
  <c r="W890" i="36"/>
  <c r="AE892" i="36"/>
  <c r="AM894" i="36"/>
  <c r="AB888" i="36"/>
  <c r="AJ891" i="36"/>
  <c r="AR893" i="36"/>
  <c r="X896" i="36"/>
  <c r="AB889" i="36"/>
  <c r="U888" i="36"/>
  <c r="AC891" i="36"/>
  <c r="AK893" i="36"/>
  <c r="Q896" i="36"/>
  <c r="AH890" i="36"/>
  <c r="AP892" i="36"/>
  <c r="V895" i="36"/>
  <c r="W888" i="36"/>
  <c r="AE891" i="36"/>
  <c r="AM893" i="36"/>
  <c r="S896" i="36"/>
  <c r="AJ890" i="36"/>
  <c r="AR892" i="36"/>
  <c r="X895" i="36"/>
  <c r="AJ889" i="36"/>
  <c r="AL889" i="36"/>
  <c r="AI889" i="36"/>
  <c r="Q891" i="36"/>
  <c r="Y893" i="36"/>
  <c r="AG895" i="36"/>
  <c r="AH888" i="36"/>
  <c r="AP891" i="36"/>
  <c r="V894" i="36"/>
  <c r="AD896" i="36"/>
  <c r="S891" i="36"/>
  <c r="AA893" i="36"/>
  <c r="AI895" i="36"/>
  <c r="AJ888" i="36"/>
  <c r="AR891" i="36"/>
  <c r="X894" i="36"/>
  <c r="AF896" i="36"/>
  <c r="X889" i="36"/>
  <c r="AG890" i="36"/>
  <c r="AO892" i="36"/>
  <c r="U895" i="36"/>
  <c r="V888" i="36"/>
  <c r="U881" i="36"/>
  <c r="AC883" i="36"/>
  <c r="AK885" i="36"/>
  <c r="AL878" i="36"/>
  <c r="R882" i="36"/>
  <c r="Z884" i="36"/>
  <c r="AE878" i="36"/>
  <c r="AM881" i="36"/>
  <c r="S884" i="36"/>
  <c r="AA886" i="36"/>
  <c r="AB880" i="36"/>
  <c r="AJ882" i="36"/>
  <c r="AR884" i="36"/>
  <c r="AA879" i="36"/>
  <c r="AC879" i="36"/>
  <c r="AQ879" i="36"/>
  <c r="U880" i="36"/>
  <c r="AC882" i="36"/>
  <c r="AK884" i="36"/>
  <c r="Z878" i="36"/>
  <c r="AH881" i="36"/>
  <c r="AP883" i="36"/>
  <c r="AL886" i="36"/>
  <c r="AM880" i="36"/>
  <c r="S883" i="36"/>
  <c r="AA885" i="36"/>
  <c r="AR878" i="36"/>
  <c r="X882" i="36"/>
  <c r="AF884" i="36"/>
  <c r="AL879" i="36"/>
  <c r="S879" i="36"/>
  <c r="AK878" i="36"/>
  <c r="Q882" i="36"/>
  <c r="Y884" i="36"/>
  <c r="AD878" i="36"/>
  <c r="AL881" i="36"/>
  <c r="R884" i="36"/>
  <c r="AP886" i="36"/>
  <c r="AQ880" i="36"/>
  <c r="W883" i="36"/>
  <c r="S886" i="36"/>
  <c r="AJ880" i="36"/>
  <c r="AR882" i="36"/>
  <c r="AN885" i="36"/>
  <c r="AI879" i="36"/>
  <c r="AC880" i="36"/>
  <c r="AK882" i="36"/>
  <c r="AG885" i="36"/>
  <c r="AH878" i="36"/>
  <c r="AP881" i="36"/>
  <c r="V884" i="36"/>
  <c r="AQ878" i="36"/>
  <c r="W882" i="36"/>
  <c r="AE884" i="36"/>
  <c r="T878" i="36"/>
  <c r="AB881" i="36"/>
  <c r="AJ883" i="36"/>
  <c r="R879" i="36"/>
  <c r="AG879" i="36"/>
  <c r="AK890" i="36"/>
  <c r="Q893" i="36"/>
  <c r="Y895" i="36"/>
  <c r="AP888" i="36"/>
  <c r="V892" i="36"/>
  <c r="AD894" i="36"/>
  <c r="AL896" i="36"/>
  <c r="AM890" i="36"/>
  <c r="S893" i="36"/>
  <c r="AA895" i="36"/>
  <c r="AR888" i="36"/>
  <c r="X892" i="36"/>
  <c r="AF894" i="36"/>
  <c r="AN896" i="36"/>
  <c r="AF889" i="36"/>
  <c r="AK888" i="36"/>
  <c r="Q892" i="36"/>
  <c r="Y894" i="36"/>
  <c r="AG896" i="36"/>
  <c r="V891" i="36"/>
  <c r="AD893" i="36"/>
  <c r="AL895" i="36"/>
  <c r="AM888" i="36"/>
  <c r="S892" i="36"/>
  <c r="AA894" i="36"/>
  <c r="AI896" i="36"/>
  <c r="X891" i="36"/>
  <c r="AF893" i="36"/>
  <c r="AN895" i="36"/>
  <c r="W889" i="36"/>
  <c r="AK889" i="36"/>
  <c r="Z889" i="36"/>
  <c r="Y888" i="36"/>
  <c r="AG891" i="36"/>
  <c r="AO893" i="36"/>
  <c r="U896" i="36"/>
  <c r="V890" i="36"/>
  <c r="AD892" i="36"/>
  <c r="AL894" i="36"/>
  <c r="AA888" i="36"/>
  <c r="AI891" i="36"/>
  <c r="AQ893" i="36"/>
  <c r="W896" i="36"/>
  <c r="X890" i="36"/>
  <c r="AF892" i="36"/>
  <c r="AN894" i="36"/>
  <c r="Q889" i="36"/>
  <c r="AG889" i="36"/>
  <c r="U891" i="36"/>
  <c r="AC893" i="36"/>
  <c r="AK895" i="36"/>
  <c r="AL888" i="36"/>
  <c r="R892" i="36"/>
  <c r="Z894" i="36"/>
  <c r="AC878" i="36"/>
  <c r="AK881" i="36"/>
  <c r="Q884" i="36"/>
  <c r="Y886" i="36"/>
  <c r="Z880" i="36"/>
  <c r="AH882" i="36"/>
  <c r="AP884" i="36"/>
  <c r="S880" i="36"/>
  <c r="AA882" i="36"/>
  <c r="AI884" i="36"/>
  <c r="AQ886" i="36"/>
  <c r="AR880" i="36"/>
  <c r="X883" i="36"/>
  <c r="T886" i="36"/>
  <c r="AJ879" i="36"/>
  <c r="T879" i="36"/>
  <c r="U879" i="36"/>
  <c r="AK880" i="36"/>
  <c r="Q883" i="36"/>
  <c r="Y885" i="36"/>
  <c r="AP878" i="36"/>
  <c r="V882" i="36"/>
  <c r="AD884" i="36"/>
  <c r="S878" i="36"/>
  <c r="AA881" i="36"/>
  <c r="AI883" i="36"/>
  <c r="AQ885" i="36"/>
  <c r="AF880" i="36"/>
  <c r="AN882" i="36"/>
  <c r="T885" i="36"/>
  <c r="AE879" i="36"/>
  <c r="Z879" i="36"/>
  <c r="Y880" i="36"/>
  <c r="AG882" i="36"/>
  <c r="AO884" i="36"/>
  <c r="R880" i="36"/>
  <c r="Z882" i="36"/>
  <c r="AH884" i="36"/>
  <c r="W878" i="36"/>
  <c r="AE881" i="36"/>
  <c r="AM883" i="36"/>
  <c r="AI886" i="36"/>
  <c r="X881" i="36"/>
  <c r="AF883" i="36"/>
  <c r="AB886" i="36"/>
  <c r="AP879" i="36"/>
  <c r="Q881" i="36"/>
  <c r="Y883" i="36"/>
  <c r="U886" i="36"/>
  <c r="V880" i="36"/>
  <c r="AD882" i="36"/>
  <c r="AL884" i="36"/>
  <c r="AE880" i="36"/>
  <c r="AM882" i="36"/>
  <c r="AI885" i="36"/>
  <c r="AJ878" i="36"/>
  <c r="AR881" i="36"/>
  <c r="X884" i="36"/>
  <c r="Q879" i="36"/>
  <c r="Q888" i="36"/>
  <c r="Y891" i="36"/>
  <c r="AG893" i="36"/>
  <c r="AO895" i="36"/>
  <c r="AD890" i="36"/>
  <c r="AL892" i="36"/>
  <c r="R895" i="36"/>
  <c r="S888" i="36"/>
  <c r="AA891" i="36"/>
  <c r="AI893" i="36"/>
  <c r="AQ895" i="36"/>
  <c r="AF890" i="36"/>
  <c r="AN892" i="36"/>
  <c r="T895" i="36"/>
  <c r="AR889" i="36"/>
  <c r="S889" i="36"/>
  <c r="Y890" i="36"/>
  <c r="AG892" i="36"/>
  <c r="AO894" i="36"/>
  <c r="AD888" i="36"/>
  <c r="AL891" i="36"/>
  <c r="R894" i="36"/>
  <c r="Z896" i="36"/>
  <c r="AA890" i="36"/>
  <c r="AI892" i="36"/>
  <c r="AQ894" i="36"/>
  <c r="AF888" i="36"/>
  <c r="AN891" i="36"/>
  <c r="T894" i="36"/>
  <c r="AB896" i="36"/>
  <c r="AD889" i="36"/>
  <c r="AO889" i="36"/>
  <c r="AO888" i="36"/>
  <c r="U892" i="36"/>
  <c r="AC894" i="36"/>
  <c r="AK896" i="36"/>
  <c r="AL890" i="36"/>
  <c r="R893" i="36"/>
  <c r="Z895" i="36"/>
  <c r="AQ888" i="36"/>
  <c r="W892" i="36"/>
  <c r="AE894" i="36"/>
  <c r="AM896" i="36"/>
  <c r="AN890" i="36"/>
  <c r="T893" i="36"/>
  <c r="AB895" i="36"/>
  <c r="Y889" i="36"/>
  <c r="AC888" i="36"/>
  <c r="AK891" i="36"/>
  <c r="Q894" i="36"/>
  <c r="Y896" i="36"/>
  <c r="Z890" i="36"/>
  <c r="AH892" i="36"/>
  <c r="AH896" i="36"/>
  <c r="AM891" i="36"/>
  <c r="W895" i="36"/>
  <c r="AN888" i="36"/>
  <c r="T892" i="36"/>
  <c r="AB894" i="36"/>
  <c r="AJ896" i="36"/>
  <c r="R889" i="36"/>
  <c r="AM889" i="36"/>
  <c r="AO826" i="36"/>
  <c r="AR825" i="36"/>
  <c r="AR826" i="36"/>
  <c r="AM826" i="36"/>
  <c r="X875" i="36"/>
  <c r="T865" i="36"/>
  <c r="AF846" i="36"/>
  <c r="AB836" i="36"/>
  <c r="AI876" i="36"/>
  <c r="AQ865" i="36"/>
  <c r="AM855" i="36"/>
  <c r="AI845" i="36"/>
  <c r="AE835" i="36"/>
  <c r="AL875" i="36"/>
  <c r="AH865" i="36"/>
  <c r="AD855" i="36"/>
  <c r="AP836" i="36"/>
  <c r="T815" i="36"/>
  <c r="AC866" i="36"/>
  <c r="Y856" i="36"/>
  <c r="U846" i="36"/>
  <c r="Q836" i="36"/>
  <c r="S816" i="36"/>
  <c r="AL815" i="36"/>
  <c r="AK815" i="36"/>
  <c r="AD825" i="36"/>
  <c r="AB825" i="36"/>
  <c r="AB826" i="36"/>
  <c r="T825" i="36"/>
  <c r="AJ875" i="36"/>
  <c r="AF865" i="36"/>
  <c r="AR846" i="36"/>
  <c r="AN836" i="36"/>
  <c r="AE876" i="36"/>
  <c r="AA866" i="36"/>
  <c r="W856" i="36"/>
  <c r="S846" i="36"/>
  <c r="AA835" i="36"/>
  <c r="AH875" i="36"/>
  <c r="AD865" i="36"/>
  <c r="AP846" i="36"/>
  <c r="AL836" i="36"/>
  <c r="AN816" i="36"/>
  <c r="AO866" i="36"/>
  <c r="AK856" i="36"/>
  <c r="AG846" i="36"/>
  <c r="AO835" i="36"/>
  <c r="AQ815" i="36"/>
  <c r="AH815" i="36"/>
  <c r="AG815" i="36"/>
  <c r="AJ826" i="36"/>
  <c r="Z826" i="36"/>
  <c r="AO825" i="36"/>
  <c r="T876" i="36"/>
  <c r="AB865" i="36"/>
  <c r="X855" i="36"/>
  <c r="T845" i="36"/>
  <c r="AF816" i="36"/>
  <c r="W875" i="36"/>
  <c r="S865" i="36"/>
  <c r="AE846" i="36"/>
  <c r="AA836" i="36"/>
  <c r="AH876" i="36"/>
  <c r="AP865" i="36"/>
  <c r="AL855" i="36"/>
  <c r="AH845" i="36"/>
  <c r="AD835" i="36"/>
  <c r="AK875" i="36"/>
  <c r="AG865" i="36"/>
  <c r="AC855" i="36"/>
  <c r="AO836" i="36"/>
  <c r="AQ816" i="36"/>
  <c r="AH816" i="36"/>
  <c r="AL893" i="36"/>
  <c r="AE888" i="36"/>
  <c r="AQ892" i="36"/>
  <c r="AM895" i="36"/>
  <c r="AB890" i="36"/>
  <c r="AJ892" i="36"/>
  <c r="AR894" i="36"/>
  <c r="AC889" i="36"/>
  <c r="AN889" i="36"/>
  <c r="AF825" i="36"/>
  <c r="AE826" i="36"/>
  <c r="W825" i="36"/>
  <c r="AR876" i="36"/>
  <c r="AN866" i="36"/>
  <c r="AJ856" i="36"/>
  <c r="AR845" i="36"/>
  <c r="AN835" i="36"/>
  <c r="S876" i="36"/>
  <c r="AA865" i="36"/>
  <c r="W855" i="36"/>
  <c r="S845" i="36"/>
  <c r="AB816" i="36"/>
  <c r="V875" i="36"/>
  <c r="R865" i="36"/>
  <c r="AD846" i="36"/>
  <c r="Z836" i="36"/>
  <c r="AG876" i="36"/>
  <c r="AO865" i="36"/>
  <c r="AK855" i="36"/>
  <c r="AG845" i="36"/>
  <c r="AC835" i="36"/>
  <c r="AE815" i="36"/>
  <c r="V815" i="36"/>
  <c r="U815" i="36"/>
  <c r="Z825" i="36"/>
  <c r="Y826" i="36"/>
  <c r="AQ825" i="36"/>
  <c r="AQ826" i="36"/>
  <c r="W826" i="36"/>
  <c r="T875" i="36"/>
  <c r="AF856" i="36"/>
  <c r="AB846" i="36"/>
  <c r="X836" i="36"/>
  <c r="AQ875" i="36"/>
  <c r="AM865" i="36"/>
  <c r="AI855" i="36"/>
  <c r="AE845" i="36"/>
  <c r="AN815" i="36"/>
  <c r="R875" i="36"/>
  <c r="AD856" i="36"/>
  <c r="Z846" i="36"/>
  <c r="V836" i="36"/>
  <c r="AC876" i="36"/>
  <c r="Y866" i="36"/>
  <c r="U856" i="36"/>
  <c r="Q846" i="36"/>
  <c r="Y835" i="36"/>
  <c r="AA815" i="36"/>
  <c r="R815" i="36"/>
  <c r="Q815" i="36"/>
  <c r="AE825" i="36"/>
  <c r="AN825" i="36"/>
  <c r="AN826" i="36"/>
  <c r="AF875" i="36"/>
  <c r="AR856" i="36"/>
  <c r="AN846" i="36"/>
  <c r="AJ836" i="36"/>
  <c r="AQ876" i="36"/>
  <c r="AM866" i="36"/>
  <c r="AI856" i="36"/>
  <c r="AQ845" i="36"/>
  <c r="AM835" i="36"/>
  <c r="R876" i="36"/>
  <c r="Z865" i="36"/>
  <c r="V855" i="36"/>
  <c r="R845" i="36"/>
  <c r="X816" i="36"/>
  <c r="U875" i="36"/>
  <c r="Q865" i="36"/>
  <c r="AC846" i="36"/>
  <c r="Y836" i="36"/>
  <c r="AA816" i="36"/>
  <c r="R816" i="36"/>
  <c r="AP894" i="36"/>
  <c r="AI890" i="36"/>
  <c r="AE893" i="36"/>
  <c r="AA896" i="36"/>
  <c r="AR890" i="36"/>
  <c r="X893" i="36"/>
  <c r="AF895" i="36"/>
  <c r="AH889" i="36"/>
  <c r="AA889" i="36"/>
  <c r="AI826" i="36"/>
  <c r="V825" i="36"/>
  <c r="V826" i="36"/>
  <c r="AB876" i="36"/>
  <c r="X866" i="36"/>
  <c r="T856" i="36"/>
  <c r="AB845" i="36"/>
  <c r="X835" i="36"/>
  <c r="AE875" i="36"/>
  <c r="AQ856" i="36"/>
  <c r="AM846" i="36"/>
  <c r="AI836" i="36"/>
  <c r="AP876" i="36"/>
  <c r="AL866" i="36"/>
  <c r="AH856" i="36"/>
  <c r="AP845" i="36"/>
  <c r="AL835" i="36"/>
  <c r="Q876" i="36"/>
  <c r="Y865" i="36"/>
  <c r="U855" i="36"/>
  <c r="Q845" i="36"/>
  <c r="T816" i="36"/>
  <c r="AP816" i="36"/>
  <c r="AO816" i="36"/>
  <c r="AD826" i="36"/>
  <c r="S826" i="36"/>
  <c r="AP826" i="36"/>
  <c r="AH825" i="36"/>
  <c r="AN876" i="36"/>
  <c r="AJ866" i="36"/>
  <c r="AR855" i="36"/>
  <c r="AN845" i="36"/>
  <c r="AJ835" i="36"/>
  <c r="AA875" i="36"/>
  <c r="W865" i="36"/>
  <c r="S855" i="36"/>
  <c r="AE836" i="36"/>
  <c r="AL876" i="36"/>
  <c r="AH866" i="36"/>
  <c r="AP855" i="36"/>
  <c r="AL845" i="36"/>
  <c r="AH835" i="36"/>
  <c r="AO875" i="36"/>
  <c r="AK865" i="36"/>
  <c r="AG855" i="36"/>
  <c r="AC845" i="36"/>
  <c r="AF815" i="36"/>
  <c r="AL816" i="36"/>
  <c r="AK816" i="36"/>
  <c r="U826" i="36"/>
  <c r="AA826" i="36"/>
  <c r="AI825" i="36"/>
  <c r="AF866" i="36"/>
  <c r="AB856" i="36"/>
  <c r="X846" i="36"/>
  <c r="T836" i="36"/>
  <c r="AA876" i="36"/>
  <c r="W866" i="36"/>
  <c r="S856" i="36"/>
  <c r="AA845" i="36"/>
  <c r="W835" i="36"/>
  <c r="AD875" i="36"/>
  <c r="AP856" i="36"/>
  <c r="AL846" i="36"/>
  <c r="AH836" i="36"/>
  <c r="AO876" i="36"/>
  <c r="AK866" i="36"/>
  <c r="AG856" i="36"/>
  <c r="AO845" i="36"/>
  <c r="AK835" i="36"/>
  <c r="AM815" i="36"/>
  <c r="AD815" i="36"/>
  <c r="AH826" i="36"/>
  <c r="AF826" i="36"/>
  <c r="AM825" i="36"/>
  <c r="S825" i="36"/>
  <c r="AR866" i="36"/>
  <c r="AN856" i="36"/>
  <c r="AJ846" i="36"/>
  <c r="AR835" i="36"/>
  <c r="W876" i="36"/>
  <c r="S866" i="36"/>
  <c r="AA855" i="36"/>
  <c r="W845" i="36"/>
  <c r="S835" i="36"/>
  <c r="Z875" i="36"/>
  <c r="V865" i="36"/>
  <c r="R855" i="36"/>
  <c r="AD836" i="36"/>
  <c r="AK876" i="36"/>
  <c r="AG866" i="36"/>
  <c r="AO855" i="36"/>
  <c r="AK845" i="36"/>
  <c r="AG835" i="36"/>
  <c r="W816" i="36"/>
  <c r="AP815" i="36"/>
  <c r="Y815" i="36"/>
  <c r="U825" i="36"/>
  <c r="AL825" i="36"/>
  <c r="AL826" i="36"/>
  <c r="AB866" i="36"/>
  <c r="T846" i="36"/>
  <c r="AI875" i="36"/>
  <c r="AQ846" i="36"/>
  <c r="AR816" i="36"/>
  <c r="AL856" i="36"/>
  <c r="AP835" i="36"/>
  <c r="Q866" i="36"/>
  <c r="U845" i="36"/>
  <c r="AI815" i="36"/>
  <c r="AG826" i="36"/>
  <c r="AR875" i="36"/>
  <c r="AJ855" i="36"/>
  <c r="AF845" i="36"/>
  <c r="AE856" i="36"/>
  <c r="AA846" i="36"/>
  <c r="Z866" i="36"/>
  <c r="R846" i="36"/>
  <c r="AG875" i="36"/>
  <c r="AO846" i="36"/>
  <c r="AJ816" i="36"/>
  <c r="AC816" i="36"/>
  <c r="AD891" i="36"/>
  <c r="R896" i="36"/>
  <c r="W891" i="36"/>
  <c r="S894" i="36"/>
  <c r="X888" i="36"/>
  <c r="AF891" i="36"/>
  <c r="AN893" i="36"/>
  <c r="T896" i="36"/>
  <c r="AQ889" i="36"/>
  <c r="V889" i="36"/>
  <c r="R826" i="36"/>
  <c r="Q825" i="36"/>
  <c r="Q826" i="36"/>
  <c r="AJ825" i="36"/>
  <c r="AN875" i="36"/>
  <c r="AJ865" i="36"/>
  <c r="AF855" i="36"/>
  <c r="AR836" i="36"/>
  <c r="AB815" i="36"/>
  <c r="AE866" i="36"/>
  <c r="AA856" i="36"/>
  <c r="W846" i="36"/>
  <c r="S836" i="36"/>
  <c r="Z876" i="36"/>
  <c r="V866" i="36"/>
  <c r="R856" i="36"/>
  <c r="Z845" i="36"/>
  <c r="V835" i="36"/>
  <c r="AC875" i="36"/>
  <c r="AO856" i="36"/>
  <c r="AK846" i="36"/>
  <c r="AG836" i="36"/>
  <c r="AI816" i="36"/>
  <c r="Z816" i="36"/>
  <c r="Y816" i="36"/>
  <c r="AP825" i="36"/>
  <c r="AK826" i="36"/>
  <c r="AC825" i="36"/>
  <c r="AC826" i="36"/>
  <c r="X876" i="36"/>
  <c r="T866" i="36"/>
  <c r="AB855" i="36"/>
  <c r="X845" i="36"/>
  <c r="T835" i="36"/>
  <c r="AQ866" i="36"/>
  <c r="AM856" i="36"/>
  <c r="AI846" i="36"/>
  <c r="AQ835" i="36"/>
  <c r="V876" i="36"/>
  <c r="R866" i="36"/>
  <c r="Z855" i="36"/>
  <c r="V845" i="36"/>
  <c r="R835" i="36"/>
  <c r="Y875" i="36"/>
  <c r="U865" i="36"/>
  <c r="Q855" i="36"/>
  <c r="AC836" i="36"/>
  <c r="AE816" i="36"/>
  <c r="V816" i="36"/>
  <c r="U816" i="36"/>
  <c r="AK825" i="36"/>
  <c r="AA825" i="36"/>
  <c r="R825" i="36"/>
  <c r="AJ876" i="36"/>
  <c r="AR865" i="36"/>
  <c r="AN855" i="36"/>
  <c r="AJ845" i="36"/>
  <c r="AF835" i="36"/>
  <c r="AM875" i="36"/>
  <c r="AI865" i="36"/>
  <c r="AE855" i="36"/>
  <c r="AQ836" i="36"/>
  <c r="X815" i="36"/>
  <c r="AD866" i="36"/>
  <c r="Z856" i="36"/>
  <c r="V846" i="36"/>
  <c r="R836" i="36"/>
  <c r="Y876" i="36"/>
  <c r="U866" i="36"/>
  <c r="Q856" i="36"/>
  <c r="Y845" i="36"/>
  <c r="U835" i="36"/>
  <c r="W815" i="36"/>
  <c r="AG816" i="36"/>
  <c r="AF876" i="36"/>
  <c r="X856" i="36"/>
  <c r="AB835" i="36"/>
  <c r="AE865" i="36"/>
  <c r="AM836" i="36"/>
  <c r="AP866" i="36"/>
  <c r="AH846" i="36"/>
  <c r="U876" i="36"/>
  <c r="Y855" i="36"/>
  <c r="Q835" i="36"/>
  <c r="Z815" i="36"/>
  <c r="T826" i="36"/>
  <c r="Y825" i="36"/>
  <c r="AN865" i="36"/>
  <c r="AR815" i="36"/>
  <c r="S875" i="36"/>
  <c r="W836" i="36"/>
  <c r="AD876" i="36"/>
  <c r="V856" i="36"/>
  <c r="Z835" i="36"/>
  <c r="AC865" i="36"/>
  <c r="AK836" i="36"/>
  <c r="S815" i="36"/>
  <c r="X825" i="36"/>
  <c r="T855" i="36"/>
  <c r="AQ855" i="36"/>
  <c r="AL865" i="36"/>
  <c r="Q875" i="36"/>
  <c r="X826" i="36"/>
  <c r="AF836" i="36"/>
  <c r="AM845" i="36"/>
  <c r="AH855" i="36"/>
  <c r="AC856" i="36"/>
  <c r="AB875" i="36"/>
  <c r="AM876" i="36"/>
  <c r="AI835" i="36"/>
  <c r="AD845" i="36"/>
  <c r="Y846" i="36"/>
  <c r="AO815" i="36"/>
  <c r="AM816" i="36"/>
  <c r="AG825" i="36"/>
  <c r="X865" i="36"/>
  <c r="AI866" i="36"/>
  <c r="AP875" i="36"/>
  <c r="AJ815" i="36"/>
  <c r="U836" i="36"/>
  <c r="AD816" i="36"/>
  <c r="AD885" i="36"/>
  <c r="AR885" i="36"/>
  <c r="AC815" i="36"/>
  <c r="Z885" i="36"/>
  <c r="AF885" i="36"/>
  <c r="V885" i="36"/>
  <c r="Q885" i="36"/>
  <c r="AH885" i="36"/>
  <c r="AC885" i="36"/>
  <c r="AB885" i="36"/>
  <c r="X885" i="36"/>
  <c r="AP885" i="36"/>
  <c r="AJ885" i="36"/>
  <c r="AE885" i="36"/>
  <c r="S885" i="36"/>
  <c r="Y900" i="36"/>
  <c r="AG902" i="36"/>
  <c r="AO904" i="36"/>
  <c r="AH900" i="36"/>
  <c r="AP902" i="36"/>
  <c r="V905" i="36"/>
  <c r="AQ900" i="36"/>
  <c r="W903" i="36"/>
  <c r="AE905" i="36"/>
  <c r="X901" i="36"/>
  <c r="AF903" i="36"/>
  <c r="AN905" i="36"/>
  <c r="AC899" i="36"/>
  <c r="AN899" i="36"/>
  <c r="AO898" i="36"/>
  <c r="U902" i="36"/>
  <c r="AC904" i="36"/>
  <c r="AK906" i="36"/>
  <c r="AH898" i="36"/>
  <c r="AP901" i="36"/>
  <c r="V904" i="36"/>
  <c r="AD906" i="36"/>
  <c r="AQ898" i="36"/>
  <c r="W902" i="36"/>
  <c r="AE904" i="36"/>
  <c r="AM906" i="36"/>
  <c r="AJ898" i="36"/>
  <c r="AR901" i="36"/>
  <c r="X904" i="36"/>
  <c r="AF906" i="36"/>
  <c r="AF899" i="36"/>
  <c r="T899" i="36"/>
  <c r="AC898" i="36"/>
  <c r="AK901" i="36"/>
  <c r="Q904" i="36"/>
  <c r="Y906" i="36"/>
  <c r="AL898" i="36"/>
  <c r="R902" i="36"/>
  <c r="Z904" i="36"/>
  <c r="AH906" i="36"/>
  <c r="S900" i="36"/>
  <c r="AA902" i="36"/>
  <c r="AI904" i="36"/>
  <c r="AQ906" i="36"/>
  <c r="AB900" i="36"/>
  <c r="AJ902" i="36"/>
  <c r="AR904" i="36"/>
  <c r="AL899" i="36"/>
  <c r="AG898" i="36"/>
  <c r="AO901" i="36"/>
  <c r="U904" i="36"/>
  <c r="AC906" i="36"/>
  <c r="AP898" i="36"/>
  <c r="V902" i="36"/>
  <c r="AD904" i="36"/>
  <c r="AL906" i="36"/>
  <c r="AI898" i="36"/>
  <c r="AQ901" i="36"/>
  <c r="W904" i="36"/>
  <c r="AE906" i="36"/>
  <c r="AR898" i="36"/>
  <c r="X902" i="36"/>
  <c r="AF904" i="36"/>
  <c r="AN906" i="36"/>
  <c r="AR899" i="36"/>
  <c r="AD899" i="36"/>
  <c r="AP899" i="36"/>
  <c r="AO900" i="36"/>
  <c r="U903" i="36"/>
  <c r="AC905" i="36"/>
  <c r="V901" i="36"/>
  <c r="AD903" i="36"/>
  <c r="AL905" i="36"/>
  <c r="W898" i="36"/>
  <c r="AE901" i="36"/>
  <c r="AM903" i="36"/>
  <c r="S906" i="36"/>
  <c r="AF898" i="36"/>
  <c r="AN901" i="36"/>
  <c r="T904" i="36"/>
  <c r="AB906" i="36"/>
  <c r="AM899" i="36"/>
  <c r="AA899" i="36"/>
  <c r="AC900" i="36"/>
  <c r="AK902" i="36"/>
  <c r="Q905" i="36"/>
  <c r="V900" i="36"/>
  <c r="AD902" i="36"/>
  <c r="AL904" i="36"/>
  <c r="AE900" i="36"/>
  <c r="AM902" i="36"/>
  <c r="S905" i="36"/>
  <c r="X900" i="36"/>
  <c r="AF902" i="36"/>
  <c r="AN904" i="36"/>
  <c r="S899" i="36"/>
  <c r="AG899" i="36"/>
  <c r="Q900" i="36"/>
  <c r="Y902" i="36"/>
  <c r="AG904" i="36"/>
  <c r="AO906" i="36"/>
  <c r="Z900" i="36"/>
  <c r="AH902" i="36"/>
  <c r="AP904" i="36"/>
  <c r="AI900" i="36"/>
  <c r="AQ902" i="36"/>
  <c r="W905" i="36"/>
  <c r="AR900" i="36"/>
  <c r="X903" i="36"/>
  <c r="AF905" i="36"/>
  <c r="U900" i="36"/>
  <c r="AC902" i="36"/>
  <c r="AK904" i="36"/>
  <c r="AD900" i="36"/>
  <c r="AL902" i="36"/>
  <c r="R905" i="36"/>
  <c r="W900" i="36"/>
  <c r="AE902" i="36"/>
  <c r="AM904" i="36"/>
  <c r="AF900" i="36"/>
  <c r="AN902" i="36"/>
  <c r="T905" i="36"/>
  <c r="AE899" i="36"/>
  <c r="AJ899" i="36"/>
  <c r="U898" i="36"/>
  <c r="AC901" i="36"/>
  <c r="AK903" i="36"/>
  <c r="Q906" i="36"/>
  <c r="AD898" i="36"/>
  <c r="AL901" i="36"/>
  <c r="R904" i="36"/>
  <c r="Z906" i="36"/>
  <c r="AM898" i="36"/>
  <c r="S902" i="36"/>
  <c r="AA904" i="36"/>
  <c r="AI906" i="36"/>
  <c r="T900" i="36"/>
  <c r="AB902" i="36"/>
  <c r="AJ904" i="36"/>
  <c r="AR906" i="36"/>
  <c r="AK899" i="36"/>
  <c r="U899" i="36"/>
  <c r="Q901" i="36"/>
  <c r="Y903" i="36"/>
  <c r="AG905" i="36"/>
  <c r="AL900" i="36"/>
  <c r="R903" i="36"/>
  <c r="Z905" i="36"/>
  <c r="S901" i="36"/>
  <c r="AA903" i="36"/>
  <c r="AI905" i="36"/>
  <c r="AN900" i="36"/>
  <c r="T903" i="36"/>
  <c r="AB905" i="36"/>
  <c r="Q899" i="36"/>
  <c r="AG900" i="36"/>
  <c r="AO902" i="36"/>
  <c r="U905" i="36"/>
  <c r="AP900" i="36"/>
  <c r="V903" i="36"/>
  <c r="AD905" i="36"/>
  <c r="W901" i="36"/>
  <c r="AE903" i="36"/>
  <c r="AM905" i="36"/>
  <c r="X898" i="36"/>
  <c r="AF901" i="36"/>
  <c r="AN903" i="36"/>
  <c r="T906" i="36"/>
  <c r="V899" i="36"/>
  <c r="AK900" i="36"/>
  <c r="Q903" i="36"/>
  <c r="Y905" i="36"/>
  <c r="R901" i="36"/>
  <c r="Z903" i="36"/>
  <c r="AH905" i="36"/>
  <c r="AM900" i="36"/>
  <c r="S903" i="36"/>
  <c r="AA905" i="36"/>
  <c r="T901" i="36"/>
  <c r="AB903" i="36"/>
  <c r="AJ905" i="36"/>
  <c r="AO899" i="36"/>
  <c r="W899" i="36"/>
  <c r="AK898" i="36"/>
  <c r="Q902" i="36"/>
  <c r="Y904" i="36"/>
  <c r="AG906" i="36"/>
  <c r="R900" i="36"/>
  <c r="Z902" i="36"/>
  <c r="AH904" i="36"/>
  <c r="AP906" i="36"/>
  <c r="AA900" i="36"/>
  <c r="AI902" i="36"/>
  <c r="AQ904" i="36"/>
  <c r="AJ900" i="36"/>
  <c r="AR902" i="36"/>
  <c r="X905" i="36"/>
  <c r="Y899" i="36"/>
  <c r="AH899" i="36"/>
  <c r="Y898" i="36"/>
  <c r="AG901" i="36"/>
  <c r="AO903" i="36"/>
  <c r="U906" i="36"/>
  <c r="R898" i="36"/>
  <c r="Z901" i="36"/>
  <c r="AH903" i="36"/>
  <c r="AP905" i="36"/>
  <c r="AA898" i="36"/>
  <c r="AI901" i="36"/>
  <c r="AQ903" i="36"/>
  <c r="W906" i="36"/>
  <c r="T898" i="36"/>
  <c r="AB901" i="36"/>
  <c r="AJ903" i="36"/>
  <c r="AR905" i="36"/>
  <c r="R899" i="36"/>
  <c r="AQ899" i="36"/>
  <c r="U901" i="36"/>
  <c r="AC903" i="36"/>
  <c r="AK905" i="36"/>
  <c r="V898" i="36"/>
  <c r="AD901" i="36"/>
  <c r="AL903" i="36"/>
  <c r="R906" i="36"/>
  <c r="AE898" i="36"/>
  <c r="AM901" i="36"/>
  <c r="S904" i="36"/>
  <c r="AA906" i="36"/>
  <c r="AN898" i="36"/>
  <c r="T902" i="36"/>
  <c r="AB904" i="36"/>
  <c r="AJ906" i="36"/>
  <c r="Z899" i="36"/>
  <c r="Q898" i="36"/>
  <c r="Y901" i="36"/>
  <c r="AG903" i="36"/>
  <c r="AO905" i="36"/>
  <c r="Z898" i="36"/>
  <c r="AH901" i="36"/>
  <c r="AP903" i="36"/>
  <c r="V906" i="36"/>
  <c r="S898" i="36"/>
  <c r="AA901" i="36"/>
  <c r="AI903" i="36"/>
  <c r="AQ905" i="36"/>
  <c r="AB898" i="36"/>
  <c r="AJ901" i="36"/>
  <c r="AR903" i="36"/>
  <c r="X906" i="36"/>
  <c r="AI899" i="36"/>
  <c r="AB899" i="36"/>
  <c r="X899" i="36"/>
  <c r="AS484" i="36"/>
  <c r="AT484" i="36" s="1"/>
  <c r="AS574" i="36"/>
  <c r="AT574" i="36" s="1"/>
  <c r="AS84" i="36"/>
  <c r="AT84" i="36" s="1"/>
  <c r="AS374" i="36"/>
  <c r="AT374" i="36" s="1"/>
  <c r="AS424" i="36"/>
  <c r="AT424" i="36" s="1"/>
  <c r="AS274" i="36"/>
  <c r="AT274" i="36" s="1"/>
  <c r="AS244" i="36"/>
  <c r="AT244" i="36" s="1"/>
  <c r="AS224" i="36"/>
  <c r="AT224" i="36" s="1"/>
  <c r="AS800" i="36"/>
  <c r="AT800" i="36" s="1"/>
  <c r="AS804" i="36"/>
  <c r="AT804" i="36" s="1"/>
  <c r="AS785" i="36"/>
  <c r="AT785" i="36" s="1"/>
  <c r="AS782" i="36"/>
  <c r="AT782" i="36" s="1"/>
  <c r="AS723" i="36"/>
  <c r="AT723" i="36" s="1"/>
  <c r="AS720" i="36"/>
  <c r="AT720" i="36" s="1"/>
  <c r="AS740" i="36"/>
  <c r="AT740" i="36" s="1"/>
  <c r="AS708" i="36"/>
  <c r="AT708" i="36" s="1"/>
  <c r="AS754" i="36"/>
  <c r="AT754" i="36" s="1"/>
  <c r="AS749" i="36"/>
  <c r="AT749" i="36" s="1"/>
  <c r="AS711" i="36"/>
  <c r="AT711" i="36" s="1"/>
  <c r="AS770" i="36"/>
  <c r="AT770" i="36" s="1"/>
  <c r="AS753" i="36"/>
  <c r="AT753" i="36" s="1"/>
  <c r="AS713" i="36"/>
  <c r="AT713" i="36" s="1"/>
  <c r="AS772" i="36"/>
  <c r="AT772" i="36" s="1"/>
  <c r="AS762" i="36"/>
  <c r="AT762" i="36" s="1"/>
  <c r="AI705" i="36"/>
  <c r="Q705" i="36"/>
  <c r="AC705" i="36"/>
  <c r="Y705" i="36"/>
  <c r="AB705" i="36"/>
  <c r="AN705" i="36"/>
  <c r="V705" i="36"/>
  <c r="AD705" i="36"/>
  <c r="AS601" i="36"/>
  <c r="AT601" i="36" s="1"/>
  <c r="AE605" i="36"/>
  <c r="V605" i="36"/>
  <c r="AO505" i="36"/>
  <c r="AN505" i="36"/>
  <c r="S605" i="36"/>
  <c r="Q605" i="36"/>
  <c r="AL305" i="36"/>
  <c r="AS99" i="36"/>
  <c r="AT99" i="36" s="1"/>
  <c r="AN605" i="36"/>
  <c r="AS599" i="36"/>
  <c r="AT599" i="36" s="1"/>
  <c r="AM505" i="36"/>
  <c r="AP505" i="36"/>
  <c r="AK505" i="36"/>
  <c r="AJ505" i="36"/>
  <c r="V105" i="36"/>
  <c r="Q105" i="36"/>
  <c r="X405" i="36"/>
  <c r="W105" i="36"/>
  <c r="R105" i="36"/>
  <c r="T405" i="36"/>
  <c r="AK405" i="36"/>
  <c r="AG405" i="36"/>
  <c r="AP405" i="36"/>
  <c r="AL405" i="36"/>
  <c r="AR305" i="36"/>
  <c r="AP305" i="36"/>
  <c r="AB205" i="36"/>
  <c r="AG205" i="36"/>
  <c r="AK305" i="36"/>
  <c r="AI405" i="36"/>
  <c r="AM305" i="36"/>
  <c r="AH305" i="36"/>
  <c r="AB305" i="36"/>
  <c r="AI305" i="36"/>
  <c r="Z305" i="36"/>
  <c r="AR505" i="36"/>
  <c r="AS399" i="36"/>
  <c r="AT399" i="36" s="1"/>
  <c r="AS299" i="36"/>
  <c r="AT299" i="36" s="1"/>
  <c r="AR105" i="36"/>
  <c r="AS398" i="36"/>
  <c r="AT398" i="36" s="1"/>
  <c r="AS101" i="36"/>
  <c r="AT101" i="36" s="1"/>
  <c r="Z205" i="36"/>
  <c r="AS514" i="36"/>
  <c r="AT514" i="36" s="1"/>
  <c r="AS554" i="36"/>
  <c r="AT554" i="36" s="1"/>
  <c r="AS524" i="36"/>
  <c r="AT524" i="36" s="1"/>
  <c r="AS534" i="36"/>
  <c r="AT534" i="36" s="1"/>
  <c r="AS474" i="36"/>
  <c r="AT474" i="36" s="1"/>
  <c r="AS324" i="36"/>
  <c r="AT324" i="36" s="1"/>
  <c r="AS164" i="36"/>
  <c r="AT164" i="36" s="1"/>
  <c r="AS154" i="36"/>
  <c r="AT154" i="36" s="1"/>
  <c r="AS234" i="36"/>
  <c r="AT234" i="36" s="1"/>
  <c r="AS334" i="36"/>
  <c r="AT334" i="36" s="1"/>
  <c r="AS214" i="36"/>
  <c r="AT214" i="36" s="1"/>
  <c r="AS364" i="36"/>
  <c r="AT364" i="36" s="1"/>
  <c r="AS594" i="36"/>
  <c r="AT594" i="36" s="1"/>
  <c r="AS802" i="36"/>
  <c r="AT802" i="36" s="1"/>
  <c r="AS798" i="36"/>
  <c r="AT798" i="36" s="1"/>
  <c r="AS789" i="36"/>
  <c r="AT789" i="36" s="1"/>
  <c r="AS779" i="36"/>
  <c r="AT779" i="36" s="1"/>
  <c r="AS778" i="36"/>
  <c r="AT778" i="36" s="1"/>
  <c r="AS790" i="36"/>
  <c r="AT790" i="36" s="1"/>
  <c r="AS783" i="36"/>
  <c r="AT783" i="36" s="1"/>
  <c r="AS780" i="36"/>
  <c r="AT780" i="36" s="1"/>
  <c r="AS794" i="36"/>
  <c r="AT794" i="36" s="1"/>
  <c r="AS759" i="36"/>
  <c r="AT759" i="36" s="1"/>
  <c r="AS721" i="36"/>
  <c r="AT721" i="36" s="1"/>
  <c r="AS718" i="36"/>
  <c r="AT718" i="36" s="1"/>
  <c r="AS741" i="36"/>
  <c r="AT741" i="36" s="1"/>
  <c r="AS730" i="36"/>
  <c r="AT730" i="36" s="1"/>
  <c r="AS769" i="36"/>
  <c r="AT769" i="36" s="1"/>
  <c r="AS733" i="36"/>
  <c r="AT733" i="36" s="1"/>
  <c r="AS748" i="36"/>
  <c r="AT748" i="36" s="1"/>
  <c r="AS732" i="36"/>
  <c r="AT732" i="36" s="1"/>
  <c r="AS712" i="36"/>
  <c r="AT712" i="36" s="1"/>
  <c r="AS751" i="36"/>
  <c r="AT751" i="36" s="1"/>
  <c r="S705" i="36"/>
  <c r="AE705" i="36"/>
  <c r="AS704" i="36"/>
  <c r="AT704" i="36" s="1"/>
  <c r="X705" i="36"/>
  <c r="R705" i="36"/>
  <c r="AM705" i="36"/>
  <c r="AS698" i="36"/>
  <c r="AT698" i="36" s="1"/>
  <c r="T705" i="36"/>
  <c r="Z705" i="36"/>
  <c r="AL705" i="36"/>
  <c r="AS600" i="36"/>
  <c r="AT600" i="36" s="1"/>
  <c r="AE505" i="36"/>
  <c r="Z505" i="36"/>
  <c r="U505" i="36"/>
  <c r="T505" i="36"/>
  <c r="AS501" i="36"/>
  <c r="AT501" i="36" s="1"/>
  <c r="AS604" i="36"/>
  <c r="AT604" i="36" s="1"/>
  <c r="AS499" i="36"/>
  <c r="AT499" i="36" s="1"/>
  <c r="AS500" i="36"/>
  <c r="AT500" i="36" s="1"/>
  <c r="AA505" i="36"/>
  <c r="V505" i="36"/>
  <c r="Q505" i="36"/>
  <c r="S505" i="36"/>
  <c r="AB505" i="36"/>
  <c r="AP605" i="36"/>
  <c r="AR605" i="36"/>
  <c r="R605" i="36"/>
  <c r="T605" i="36"/>
  <c r="AS198" i="36"/>
  <c r="AT198" i="36" s="1"/>
  <c r="AS201" i="36"/>
  <c r="AT201" i="36" s="1"/>
  <c r="AS199" i="36"/>
  <c r="AT199" i="36" s="1"/>
  <c r="AD105" i="36"/>
  <c r="AD305" i="36"/>
  <c r="AS401" i="36"/>
  <c r="AT401" i="36" s="1"/>
  <c r="AS100" i="36"/>
  <c r="AT100" i="36" s="1"/>
  <c r="AF305" i="36"/>
  <c r="AS102" i="36"/>
  <c r="AT102" i="36" s="1"/>
  <c r="Z405" i="36"/>
  <c r="V405" i="36"/>
  <c r="S205" i="36"/>
  <c r="AS200" i="36"/>
  <c r="AT200" i="36" s="1"/>
  <c r="AS400" i="36"/>
  <c r="AT400" i="36" s="1"/>
  <c r="AA305" i="36"/>
  <c r="AH405" i="36"/>
  <c r="AD405" i="36"/>
  <c r="AQ305" i="36"/>
  <c r="AF205" i="36"/>
  <c r="AI205" i="36"/>
  <c r="AQ105" i="36"/>
  <c r="AN305" i="36"/>
  <c r="AP105" i="36"/>
  <c r="AK105" i="36"/>
  <c r="AS403" i="36"/>
  <c r="AT403" i="36" s="1"/>
  <c r="AR405" i="36"/>
  <c r="AE405" i="36"/>
  <c r="AN105" i="36"/>
  <c r="AJ105" i="36"/>
  <c r="AK205" i="36"/>
  <c r="AP205" i="36"/>
  <c r="AS494" i="36"/>
  <c r="AT494" i="36" s="1"/>
  <c r="AS294" i="36"/>
  <c r="AT294" i="36" s="1"/>
  <c r="AS544" i="36"/>
  <c r="AT544" i="36" s="1"/>
  <c r="AS584" i="36"/>
  <c r="AT584" i="36" s="1"/>
  <c r="AS444" i="36"/>
  <c r="AT444" i="36" s="1"/>
  <c r="AS434" i="36"/>
  <c r="AT434" i="36" s="1"/>
  <c r="AS414" i="36"/>
  <c r="AT414" i="36" s="1"/>
  <c r="AS14" i="36"/>
  <c r="AT14" i="36" s="1"/>
  <c r="AS124" i="36"/>
  <c r="AT124" i="36" s="1"/>
  <c r="AS254" i="36"/>
  <c r="AT254" i="36" s="1"/>
  <c r="AS24" i="36"/>
  <c r="AT24" i="36" s="1"/>
  <c r="AS34" i="36"/>
  <c r="AT34" i="36" s="1"/>
  <c r="AS264" i="36"/>
  <c r="AT264" i="36" s="1"/>
  <c r="AS354" i="36"/>
  <c r="AT354" i="36" s="1"/>
  <c r="AS805" i="36"/>
  <c r="AT805" i="36" s="1"/>
  <c r="AS803" i="36"/>
  <c r="AT803" i="36" s="1"/>
  <c r="AS801" i="36"/>
  <c r="AT801" i="36" s="1"/>
  <c r="AS788" i="36"/>
  <c r="AT788" i="36" s="1"/>
  <c r="AS792" i="36"/>
  <c r="AT792" i="36" s="1"/>
  <c r="AS784" i="36"/>
  <c r="AT784" i="36" s="1"/>
  <c r="AS781" i="36"/>
  <c r="AT781" i="36" s="1"/>
  <c r="AS729" i="36"/>
  <c r="AT729" i="36" s="1"/>
  <c r="AS763" i="36"/>
  <c r="AT763" i="36" s="1"/>
  <c r="AS771" i="36"/>
  <c r="AT771" i="36" s="1"/>
  <c r="AS714" i="36"/>
  <c r="AT714" i="36" s="1"/>
  <c r="AS773" i="36"/>
  <c r="AT773" i="36" s="1"/>
  <c r="AS760" i="36"/>
  <c r="AT760" i="36" s="1"/>
  <c r="AS750" i="36"/>
  <c r="AT750" i="36" s="1"/>
  <c r="AS710" i="36"/>
  <c r="AT710" i="36" s="1"/>
  <c r="AS768" i="36"/>
  <c r="AT768" i="36" s="1"/>
  <c r="AO705" i="36"/>
  <c r="AR705" i="36"/>
  <c r="AS702" i="36"/>
  <c r="AT702" i="36" s="1"/>
  <c r="AH705" i="36"/>
  <c r="AS701" i="36"/>
  <c r="AT701" i="36" s="1"/>
  <c r="AK705" i="36"/>
  <c r="AA705" i="36"/>
  <c r="AS703" i="36"/>
  <c r="AT703" i="36" s="1"/>
  <c r="W705" i="36"/>
  <c r="AI605" i="36"/>
  <c r="Z605" i="36"/>
  <c r="AG605" i="36"/>
  <c r="AB605" i="36"/>
  <c r="AS598" i="36"/>
  <c r="AT598" i="36" s="1"/>
  <c r="AI505" i="36"/>
  <c r="AD505" i="36"/>
  <c r="Y505" i="36"/>
  <c r="X505" i="36"/>
  <c r="AA605" i="36"/>
  <c r="AH605" i="36"/>
  <c r="Y605" i="36"/>
  <c r="AJ605" i="36"/>
  <c r="AS504" i="36"/>
  <c r="AT504" i="36" s="1"/>
  <c r="AC505" i="36"/>
  <c r="AM605" i="36"/>
  <c r="AD605" i="36"/>
  <c r="U605" i="36"/>
  <c r="R505" i="36"/>
  <c r="AS502" i="36"/>
  <c r="AT502" i="36" s="1"/>
  <c r="AC305" i="36"/>
  <c r="AB105" i="36"/>
  <c r="AS303" i="36"/>
  <c r="AT303" i="36" s="1"/>
  <c r="AQ205" i="36"/>
  <c r="AO205" i="36"/>
  <c r="AL205" i="36"/>
  <c r="AC205" i="36"/>
  <c r="Y105" i="36"/>
  <c r="W305" i="36"/>
  <c r="R405" i="36"/>
  <c r="Y305" i="36"/>
  <c r="AC405" i="36"/>
  <c r="Y405" i="36"/>
  <c r="Q305" i="36"/>
  <c r="AJ305" i="36"/>
  <c r="AJ205" i="36"/>
  <c r="AA205" i="36"/>
  <c r="AH205" i="36"/>
  <c r="Y205" i="36"/>
  <c r="AN205" i="36"/>
  <c r="AE205" i="36"/>
  <c r="V205" i="36"/>
  <c r="AS304" i="36"/>
  <c r="AT304" i="36" s="1"/>
  <c r="T305" i="36"/>
  <c r="T205" i="36"/>
  <c r="R205" i="36"/>
  <c r="X205" i="36"/>
  <c r="AE305" i="36"/>
  <c r="AS98" i="36"/>
  <c r="AT98" i="36" s="1"/>
  <c r="AE105" i="36"/>
  <c r="AL105" i="36"/>
  <c r="AG105" i="36"/>
  <c r="AO305" i="36"/>
  <c r="AS404" i="36"/>
  <c r="AT404" i="36" s="1"/>
  <c r="AN405" i="36"/>
  <c r="AA405" i="36"/>
  <c r="AM105" i="36"/>
  <c r="AH105" i="36"/>
  <c r="AC105" i="36"/>
  <c r="AJ405" i="36"/>
  <c r="W405" i="36"/>
  <c r="AS394" i="36"/>
  <c r="AT394" i="36" s="1"/>
  <c r="AS94" i="36"/>
  <c r="AT94" i="36" s="1"/>
  <c r="AS194" i="36"/>
  <c r="AT194" i="36" s="1"/>
  <c r="AS564" i="36"/>
  <c r="AT564" i="36" s="1"/>
  <c r="AS384" i="36"/>
  <c r="AT384" i="36" s="1"/>
  <c r="AS464" i="36"/>
  <c r="AT464" i="36" s="1"/>
  <c r="AS454" i="36"/>
  <c r="AT454" i="36" s="1"/>
  <c r="AS74" i="36"/>
  <c r="AT74" i="36" s="1"/>
  <c r="AS54" i="36"/>
  <c r="AT54" i="36" s="1"/>
  <c r="AS314" i="36"/>
  <c r="AT314" i="36" s="1"/>
  <c r="AS114" i="36"/>
  <c r="AT114" i="36" s="1"/>
  <c r="AS64" i="36"/>
  <c r="AT64" i="36" s="1"/>
  <c r="AS344" i="36"/>
  <c r="AT344" i="36" s="1"/>
  <c r="AS144" i="36"/>
  <c r="AT144" i="36" s="1"/>
  <c r="AS134" i="36"/>
  <c r="AT134" i="36" s="1"/>
  <c r="AS44" i="36"/>
  <c r="AT44" i="36" s="1"/>
  <c r="D37" i="36"/>
  <c r="AS799" i="36"/>
  <c r="AT799" i="36" s="1"/>
  <c r="AS745" i="36"/>
  <c r="AT745" i="36" s="1"/>
  <c r="AS791" i="36"/>
  <c r="AT791" i="36" s="1"/>
  <c r="AS793" i="36"/>
  <c r="AT793" i="36" s="1"/>
  <c r="AS761" i="36"/>
  <c r="AT761" i="36" s="1"/>
  <c r="AS722" i="36"/>
  <c r="AT722" i="36" s="1"/>
  <c r="AS719" i="36"/>
  <c r="AT719" i="36" s="1"/>
  <c r="AS709" i="36"/>
  <c r="AT709" i="36" s="1"/>
  <c r="AS731" i="36"/>
  <c r="AT731" i="36" s="1"/>
  <c r="AS764" i="36"/>
  <c r="AT764" i="36" s="1"/>
  <c r="AR475" i="36"/>
  <c r="X475" i="36"/>
  <c r="AL475" i="36"/>
  <c r="AJ275" i="36"/>
  <c r="AR75" i="36"/>
  <c r="AC375" i="36"/>
  <c r="AM175" i="36"/>
  <c r="AI175" i="36"/>
  <c r="AG175" i="36"/>
  <c r="AC475" i="36"/>
  <c r="AA475" i="36"/>
  <c r="AL75" i="36"/>
  <c r="R375" i="36"/>
  <c r="Y275" i="36"/>
  <c r="AK175" i="36"/>
  <c r="T175" i="36"/>
  <c r="AP475" i="36"/>
  <c r="AN75" i="36"/>
  <c r="AJ75" i="36"/>
  <c r="AO375" i="36"/>
  <c r="AD275" i="36"/>
  <c r="AD75" i="36"/>
  <c r="X175" i="36"/>
  <c r="Y215" i="36"/>
  <c r="AA215" i="36"/>
  <c r="AC15" i="36"/>
  <c r="AM15" i="36"/>
  <c r="AA115" i="36"/>
  <c r="AO115" i="36"/>
  <c r="AL215" i="36"/>
  <c r="AG15" i="36"/>
  <c r="AQ15" i="36"/>
  <c r="AG115" i="36"/>
  <c r="Q215" i="36"/>
  <c r="S215" i="36"/>
  <c r="U15" i="36"/>
  <c r="AE15" i="36"/>
  <c r="Q115" i="36"/>
  <c r="AI115" i="36"/>
  <c r="AD215" i="36"/>
  <c r="AB215" i="36"/>
  <c r="S15" i="36"/>
  <c r="AB115" i="36"/>
  <c r="S115" i="36"/>
  <c r="AM135" i="36"/>
  <c r="AO135" i="36"/>
  <c r="Y315" i="36"/>
  <c r="R335" i="36"/>
  <c r="W335" i="36"/>
  <c r="AJ335" i="36"/>
  <c r="AP35" i="36"/>
  <c r="AN35" i="36"/>
  <c r="AC235" i="36"/>
  <c r="AJ135" i="36"/>
  <c r="AD135" i="36"/>
  <c r="R315" i="36"/>
  <c r="W315" i="36"/>
  <c r="T315" i="36"/>
  <c r="AC35" i="36"/>
  <c r="AR35" i="36"/>
  <c r="T235" i="36"/>
  <c r="Z135" i="36"/>
  <c r="Q315" i="36"/>
  <c r="V315" i="36"/>
  <c r="AA315" i="36"/>
  <c r="AN315" i="36"/>
  <c r="AG35" i="36"/>
  <c r="AI35" i="36"/>
  <c r="AN235" i="36"/>
  <c r="AG135" i="36"/>
  <c r="AR135" i="36"/>
  <c r="AK315" i="36"/>
  <c r="AP315" i="36"/>
  <c r="AI335" i="36"/>
  <c r="U35" i="36"/>
  <c r="W35" i="36"/>
  <c r="AR235" i="36"/>
  <c r="Y235" i="36"/>
  <c r="Y125" i="36"/>
  <c r="W125" i="36"/>
  <c r="Z25" i="36"/>
  <c r="AM25" i="36"/>
  <c r="Z225" i="36"/>
  <c r="AQ325" i="36"/>
  <c r="X225" i="36"/>
  <c r="AH325" i="36"/>
  <c r="AP125" i="36"/>
  <c r="Z125" i="36"/>
  <c r="AD25" i="36"/>
  <c r="AK225" i="36"/>
  <c r="AE225" i="36"/>
  <c r="AG325" i="36"/>
  <c r="AE235" i="36"/>
  <c r="AR125" i="36"/>
  <c r="R25" i="36"/>
  <c r="W25" i="36"/>
  <c r="R225" i="36"/>
  <c r="AI325" i="36"/>
  <c r="AN225" i="36"/>
  <c r="Z325" i="36"/>
  <c r="AB125" i="36"/>
  <c r="V25" i="36"/>
  <c r="AE25" i="36"/>
  <c r="AL225" i="36"/>
  <c r="X325" i="36"/>
  <c r="AA225" i="36"/>
  <c r="T125" i="36"/>
  <c r="Z415" i="36"/>
  <c r="AH445" i="36"/>
  <c r="AM435" i="36"/>
  <c r="T435" i="36"/>
  <c r="AC415" i="36"/>
  <c r="AK445" i="36"/>
  <c r="X425" i="36"/>
  <c r="AO145" i="36"/>
  <c r="AR145" i="36"/>
  <c r="AE45" i="36"/>
  <c r="Z45" i="36"/>
  <c r="U45" i="36"/>
  <c r="AD415" i="36"/>
  <c r="AL445" i="36"/>
  <c r="AQ435" i="36"/>
  <c r="X435" i="36"/>
  <c r="Q415" i="36"/>
  <c r="Y445" i="36"/>
  <c r="Z425" i="36"/>
  <c r="R425" i="36"/>
  <c r="Q145" i="36"/>
  <c r="AO45" i="36"/>
  <c r="AM245" i="36"/>
  <c r="AD345" i="36"/>
  <c r="AP45" i="36"/>
  <c r="AM345" i="36"/>
  <c r="R415" i="36"/>
  <c r="Z445" i="36"/>
  <c r="AE435" i="36"/>
  <c r="AN415" i="36"/>
  <c r="U415" i="36"/>
  <c r="AC445" i="36"/>
  <c r="AQ425" i="36"/>
  <c r="AG425" i="36"/>
  <c r="AC145" i="36"/>
  <c r="AG145" i="36"/>
  <c r="Q345" i="36"/>
  <c r="R45" i="36"/>
  <c r="Z345" i="36"/>
  <c r="AK245" i="36"/>
  <c r="AG45" i="36"/>
  <c r="AP245" i="36"/>
  <c r="AC245" i="36"/>
  <c r="Z435" i="36"/>
  <c r="S435" i="36"/>
  <c r="AB415" i="36"/>
  <c r="AJ445" i="36"/>
  <c r="Q445" i="36"/>
  <c r="AD425" i="36"/>
  <c r="AL145" i="36"/>
  <c r="AA145" i="36"/>
  <c r="AQ345" i="36"/>
  <c r="T45" i="36"/>
  <c r="AJ245" i="36"/>
  <c r="AA245" i="36"/>
  <c r="T245" i="36"/>
  <c r="AH155" i="36"/>
  <c r="AL155" i="36"/>
  <c r="AL355" i="36"/>
  <c r="X55" i="36"/>
  <c r="AN355" i="36"/>
  <c r="V55" i="36"/>
  <c r="AQ255" i="36"/>
  <c r="R455" i="36"/>
  <c r="AK155" i="36"/>
  <c r="R355" i="36"/>
  <c r="AP255" i="36"/>
  <c r="AN55" i="36"/>
  <c r="Z355" i="36"/>
  <c r="AB55" i="36"/>
  <c r="AC255" i="36"/>
  <c r="AF455" i="36"/>
  <c r="AG455" i="36"/>
  <c r="Q155" i="36"/>
  <c r="U55" i="36"/>
  <c r="AD255" i="36"/>
  <c r="AI55" i="36"/>
  <c r="AR55" i="36"/>
  <c r="Y355" i="36"/>
  <c r="X255" i="36"/>
  <c r="AB455" i="36"/>
  <c r="AM455" i="36"/>
  <c r="AI155" i="36"/>
  <c r="AM155" i="36"/>
  <c r="AF155" i="36"/>
  <c r="AH255" i="36"/>
  <c r="Q355" i="36"/>
  <c r="R55" i="36"/>
  <c r="AO355" i="36"/>
  <c r="AL455" i="36"/>
  <c r="AP165" i="36"/>
  <c r="AE165" i="36"/>
  <c r="T365" i="36"/>
  <c r="AK65" i="36"/>
  <c r="AQ365" i="36"/>
  <c r="AI65" i="36"/>
  <c r="Y365" i="36"/>
  <c r="AM65" i="36"/>
  <c r="AF265" i="36"/>
  <c r="Z265" i="36"/>
  <c r="AK465" i="36"/>
  <c r="AD465" i="36"/>
  <c r="AF65" i="36"/>
  <c r="X165" i="36"/>
  <c r="AG365" i="36"/>
  <c r="AO65" i="36"/>
  <c r="AR65" i="36"/>
  <c r="AA65" i="36"/>
  <c r="AA465" i="36"/>
  <c r="S365" i="36"/>
  <c r="AG465" i="36"/>
  <c r="AN165" i="36"/>
  <c r="Y165" i="36"/>
  <c r="AM365" i="36"/>
  <c r="X365" i="36"/>
  <c r="Z165" i="36"/>
  <c r="R165" i="36"/>
  <c r="AJ165" i="36"/>
  <c r="T65" i="36"/>
  <c r="Z365" i="36"/>
  <c r="R265" i="36"/>
  <c r="W65" i="36"/>
  <c r="AC365" i="36"/>
  <c r="AC465" i="36"/>
  <c r="U465" i="36"/>
  <c r="AQ465" i="36"/>
  <c r="AI475" i="36"/>
  <c r="AG475" i="36"/>
  <c r="AO275" i="36"/>
  <c r="AI75" i="36"/>
  <c r="AG375" i="36"/>
  <c r="R275" i="36"/>
  <c r="AF375" i="36"/>
  <c r="AL275" i="36"/>
  <c r="AN375" i="36"/>
  <c r="AF175" i="36"/>
  <c r="Z175" i="36"/>
  <c r="V175" i="36"/>
  <c r="AB175" i="36"/>
  <c r="AB475" i="36"/>
  <c r="V475" i="36"/>
  <c r="T275" i="36"/>
  <c r="AC75" i="36"/>
  <c r="AQ75" i="36"/>
  <c r="AK75" i="36"/>
  <c r="S175" i="36"/>
  <c r="Q175" i="36"/>
  <c r="W475" i="36"/>
  <c r="AK475" i="36"/>
  <c r="X275" i="36"/>
  <c r="AE75" i="36"/>
  <c r="AA75" i="36"/>
  <c r="AR375" i="36"/>
  <c r="U75" i="36"/>
  <c r="AO215" i="36"/>
  <c r="AQ215" i="36"/>
  <c r="R15" i="36"/>
  <c r="AB15" i="36"/>
  <c r="AH115" i="36"/>
  <c r="AK115" i="36"/>
  <c r="AE215" i="36"/>
  <c r="V15" i="36"/>
  <c r="AF15" i="36"/>
  <c r="R115" i="36"/>
  <c r="AG215" i="36"/>
  <c r="AI215" i="36"/>
  <c r="AK15" i="36"/>
  <c r="T15" i="36"/>
  <c r="AL115" i="36"/>
  <c r="Z115" i="36"/>
  <c r="W215" i="36"/>
  <c r="Y15" i="36"/>
  <c r="AI15" i="36"/>
  <c r="V115" i="36"/>
  <c r="AN115" i="36"/>
  <c r="Q135" i="36"/>
  <c r="AC135" i="36"/>
  <c r="AO315" i="36"/>
  <c r="AH335" i="36"/>
  <c r="AM335" i="36"/>
  <c r="Y35" i="36"/>
  <c r="AA35" i="36"/>
  <c r="AB235" i="36"/>
  <c r="AJ235" i="36"/>
  <c r="AL135" i="36"/>
  <c r="AC315" i="36"/>
  <c r="AH315" i="36"/>
  <c r="AM315" i="36"/>
  <c r="AJ315" i="36"/>
  <c r="AD35" i="36"/>
  <c r="AM235" i="36"/>
  <c r="R235" i="36"/>
  <c r="S135" i="36"/>
  <c r="AG315" i="36"/>
  <c r="AL315" i="36"/>
  <c r="AQ315" i="36"/>
  <c r="AB335" i="36"/>
  <c r="R35" i="36"/>
  <c r="AF35" i="36"/>
  <c r="S235" i="36"/>
  <c r="Y135" i="36"/>
  <c r="V135" i="36"/>
  <c r="Y335" i="36"/>
  <c r="AD335" i="36"/>
  <c r="AB315" i="36"/>
  <c r="AK35" i="36"/>
  <c r="AM35" i="36"/>
  <c r="AP235" i="36"/>
  <c r="AQ235" i="36"/>
  <c r="V125" i="36"/>
  <c r="AI125" i="36"/>
  <c r="AP25" i="36"/>
  <c r="AN25" i="36"/>
  <c r="AP225" i="36"/>
  <c r="W225" i="36"/>
  <c r="AC325" i="36"/>
  <c r="AA235" i="36"/>
  <c r="AQ125" i="36"/>
  <c r="S125" i="36"/>
  <c r="AI25" i="36"/>
  <c r="AD225" i="36"/>
  <c r="AF325" i="36"/>
  <c r="AQ225" i="36"/>
  <c r="AD235" i="36"/>
  <c r="AN125" i="36"/>
  <c r="AH25" i="36"/>
  <c r="X25" i="36"/>
  <c r="AH225" i="36"/>
  <c r="AM225" i="36"/>
  <c r="U325" i="36"/>
  <c r="AP325" i="36"/>
  <c r="AM125" i="36"/>
  <c r="AL25" i="36"/>
  <c r="AF25" i="36"/>
  <c r="AR225" i="36"/>
  <c r="AN325" i="36"/>
  <c r="AD325" i="36"/>
  <c r="R125" i="36"/>
  <c r="AP415" i="36"/>
  <c r="S415" i="36"/>
  <c r="AA445" i="36"/>
  <c r="AJ435" i="36"/>
  <c r="Q435" i="36"/>
  <c r="S425" i="36"/>
  <c r="AC425" i="36"/>
  <c r="X145" i="36"/>
  <c r="Z245" i="36"/>
  <c r="S345" i="36"/>
  <c r="R345" i="36"/>
  <c r="AF45" i="36"/>
  <c r="R435" i="36"/>
  <c r="W415" i="36"/>
  <c r="AE445" i="36"/>
  <c r="AN435" i="36"/>
  <c r="AG415" i="36"/>
  <c r="AO445" i="36"/>
  <c r="AN425" i="36"/>
  <c r="Q425" i="36"/>
  <c r="W145" i="36"/>
  <c r="AA45" i="36"/>
  <c r="AG245" i="36"/>
  <c r="AI345" i="36"/>
  <c r="AB45" i="36"/>
  <c r="AK45" i="36"/>
  <c r="AH415" i="36"/>
  <c r="AP445" i="36"/>
  <c r="S445" i="36"/>
  <c r="AB435" i="36"/>
  <c r="AK415" i="36"/>
  <c r="T425" i="36"/>
  <c r="AB425" i="36"/>
  <c r="V145" i="36"/>
  <c r="Z145" i="36"/>
  <c r="AD145" i="36"/>
  <c r="V345" i="36"/>
  <c r="AQ45" i="36"/>
  <c r="AE345" i="36"/>
  <c r="AL45" i="36"/>
  <c r="S45" i="36"/>
  <c r="AM45" i="36"/>
  <c r="R245" i="36"/>
  <c r="AP435" i="36"/>
  <c r="AI435" i="36"/>
  <c r="AR415" i="36"/>
  <c r="Y415" i="36"/>
  <c r="AG445" i="36"/>
  <c r="AR425" i="36"/>
  <c r="AP145" i="36"/>
  <c r="AB145" i="36"/>
  <c r="AD245" i="36"/>
  <c r="AK345" i="36"/>
  <c r="AC45" i="36"/>
  <c r="U245" i="36"/>
  <c r="AD45" i="36"/>
  <c r="AA155" i="36"/>
  <c r="S355" i="36"/>
  <c r="T355" i="36"/>
  <c r="AO255" i="36"/>
  <c r="AH55" i="36"/>
  <c r="AQ55" i="36"/>
  <c r="S455" i="36"/>
  <c r="X455" i="36"/>
  <c r="AQ155" i="36"/>
  <c r="AI355" i="36"/>
  <c r="AJ355" i="36"/>
  <c r="R255" i="36"/>
  <c r="AQ355" i="36"/>
  <c r="AD355" i="36"/>
  <c r="AF255" i="36"/>
  <c r="AC455" i="36"/>
  <c r="AH455" i="36"/>
  <c r="W155" i="36"/>
  <c r="AP55" i="36"/>
  <c r="W255" i="36"/>
  <c r="AP355" i="36"/>
  <c r="Y255" i="36"/>
  <c r="AG55" i="36"/>
  <c r="V255" i="36"/>
  <c r="Y455" i="36"/>
  <c r="AQ455" i="36"/>
  <c r="AJ155" i="36"/>
  <c r="R155" i="36"/>
  <c r="AC355" i="36"/>
  <c r="AJ255" i="36"/>
  <c r="AD55" i="36"/>
  <c r="AM55" i="36"/>
  <c r="AA55" i="36"/>
  <c r="AR455" i="36"/>
  <c r="AC165" i="36"/>
  <c r="AF165" i="36"/>
  <c r="Q365" i="36"/>
  <c r="AP65" i="36"/>
  <c r="X65" i="36"/>
  <c r="AD365" i="36"/>
  <c r="AB65" i="36"/>
  <c r="W265" i="36"/>
  <c r="Q265" i="36"/>
  <c r="W465" i="36"/>
  <c r="AH465" i="36"/>
  <c r="AQ65" i="36"/>
  <c r="AB165" i="36"/>
  <c r="U265" i="36"/>
  <c r="AR365" i="36"/>
  <c r="T265" i="36"/>
  <c r="AG265" i="36"/>
  <c r="T465" i="36"/>
  <c r="AG65" i="36"/>
  <c r="AA165" i="36"/>
  <c r="AR165" i="36"/>
  <c r="AL265" i="36"/>
  <c r="AK365" i="36"/>
  <c r="AM165" i="36"/>
  <c r="U165" i="36"/>
  <c r="AO165" i="36"/>
  <c r="U65" i="36"/>
  <c r="AA365" i="36"/>
  <c r="S65" i="36"/>
  <c r="AH365" i="36"/>
  <c r="AE265" i="36"/>
  <c r="R465" i="36"/>
  <c r="V465" i="36"/>
  <c r="AP465" i="36"/>
  <c r="AD475" i="36"/>
  <c r="AF475" i="36"/>
  <c r="AC275" i="36"/>
  <c r="Z75" i="36"/>
  <c r="AJ375" i="36"/>
  <c r="AI375" i="36"/>
  <c r="AM275" i="36"/>
  <c r="Q275" i="36"/>
  <c r="AA375" i="36"/>
  <c r="Y175" i="36"/>
  <c r="AE175" i="36"/>
  <c r="AA175" i="36"/>
  <c r="AM475" i="36"/>
  <c r="S475" i="36"/>
  <c r="Q475" i="36"/>
  <c r="AB75" i="36"/>
  <c r="Q375" i="36"/>
  <c r="AR275" i="36"/>
  <c r="V275" i="36"/>
  <c r="AH75" i="36"/>
  <c r="AK375" i="36"/>
  <c r="AN175" i="36"/>
  <c r="R475" i="36"/>
  <c r="AJ475" i="36"/>
  <c r="AQ275" i="36"/>
  <c r="AG275" i="36"/>
  <c r="AL375" i="36"/>
  <c r="V75" i="36"/>
  <c r="R75" i="36"/>
  <c r="AE275" i="36"/>
  <c r="R215" i="36"/>
  <c r="T215" i="36"/>
  <c r="AH15" i="36"/>
  <c r="AR15" i="36"/>
  <c r="Y115" i="36"/>
  <c r="AC215" i="36"/>
  <c r="AJ215" i="36"/>
  <c r="AL15" i="36"/>
  <c r="T115" i="36"/>
  <c r="AM115" i="36"/>
  <c r="Z215" i="36"/>
  <c r="X215" i="36"/>
  <c r="Z15" i="36"/>
  <c r="AJ15" i="36"/>
  <c r="W115" i="36"/>
  <c r="U215" i="36"/>
  <c r="AM215" i="36"/>
  <c r="AO15" i="36"/>
  <c r="X15" i="36"/>
  <c r="AP115" i="36"/>
  <c r="U115" i="36"/>
  <c r="AQ135" i="36"/>
  <c r="AI135" i="36"/>
  <c r="AC335" i="36"/>
  <c r="S315" i="36"/>
  <c r="AF315" i="36"/>
  <c r="AO35" i="36"/>
  <c r="AQ35" i="36"/>
  <c r="Z235" i="36"/>
  <c r="AH235" i="36"/>
  <c r="T135" i="36"/>
  <c r="Q335" i="36"/>
  <c r="V335" i="36"/>
  <c r="AA335" i="36"/>
  <c r="X335" i="36"/>
  <c r="AE35" i="36"/>
  <c r="AG235" i="36"/>
  <c r="AK135" i="36"/>
  <c r="AB135" i="36"/>
  <c r="U335" i="36"/>
  <c r="Z335" i="36"/>
  <c r="AE335" i="36"/>
  <c r="AR335" i="36"/>
  <c r="AH35" i="36"/>
  <c r="W235" i="36"/>
  <c r="AO235" i="36"/>
  <c r="AP135" i="36"/>
  <c r="AA135" i="36"/>
  <c r="AO335" i="36"/>
  <c r="AE315" i="36"/>
  <c r="AR315" i="36"/>
  <c r="V35" i="36"/>
  <c r="T35" i="36"/>
  <c r="X235" i="36"/>
  <c r="U235" i="36"/>
  <c r="AC125" i="36"/>
  <c r="Q25" i="36"/>
  <c r="AA25" i="36"/>
  <c r="Q225" i="36"/>
  <c r="T225" i="36"/>
  <c r="AB325" i="36"/>
  <c r="AI225" i="36"/>
  <c r="AG125" i="36"/>
  <c r="Q125" i="36"/>
  <c r="U25" i="36"/>
  <c r="AR25" i="36"/>
  <c r="AB225" i="36"/>
  <c r="AF225" i="36"/>
  <c r="V325" i="36"/>
  <c r="AD125" i="36"/>
  <c r="Y25" i="36"/>
  <c r="AQ25" i="36"/>
  <c r="Y225" i="36"/>
  <c r="AJ225" i="36"/>
  <c r="T325" i="36"/>
  <c r="AK325" i="36"/>
  <c r="AF235" i="36"/>
  <c r="X125" i="36"/>
  <c r="S25" i="36"/>
  <c r="AC225" i="36"/>
  <c r="W325" i="36"/>
  <c r="Y325" i="36"/>
  <c r="AO125" i="36"/>
  <c r="AE125" i="36"/>
  <c r="AD435" i="36"/>
  <c r="AI415" i="36"/>
  <c r="AQ445" i="36"/>
  <c r="X445" i="36"/>
  <c r="AG435" i="36"/>
  <c r="U425" i="36"/>
  <c r="AF425" i="36"/>
  <c r="AK145" i="36"/>
  <c r="Y45" i="36"/>
  <c r="W245" i="36"/>
  <c r="W345" i="36"/>
  <c r="Y245" i="36"/>
  <c r="AH435" i="36"/>
  <c r="AM415" i="36"/>
  <c r="T415" i="36"/>
  <c r="AB445" i="36"/>
  <c r="U435" i="36"/>
  <c r="AI425" i="36"/>
  <c r="Y425" i="36"/>
  <c r="S145" i="36"/>
  <c r="AN145" i="36"/>
  <c r="AL245" i="36"/>
  <c r="V45" i="36"/>
  <c r="AF345" i="36"/>
  <c r="AC345" i="36"/>
  <c r="W45" i="36"/>
  <c r="V435" i="36"/>
  <c r="AA415" i="36"/>
  <c r="AI445" i="36"/>
  <c r="AR435" i="36"/>
  <c r="Y435" i="36"/>
  <c r="AP425" i="36"/>
  <c r="AH425" i="36"/>
  <c r="AE145" i="36"/>
  <c r="AI145" i="36"/>
  <c r="AM145" i="36"/>
  <c r="AA345" i="36"/>
  <c r="S245" i="36"/>
  <c r="AB345" i="36"/>
  <c r="X45" i="36"/>
  <c r="AR45" i="36"/>
  <c r="X245" i="36"/>
  <c r="V415" i="36"/>
  <c r="AD445" i="36"/>
  <c r="W445" i="36"/>
  <c r="AF435" i="36"/>
  <c r="AO415" i="36"/>
  <c r="AJ425" i="36"/>
  <c r="V425" i="36"/>
  <c r="U145" i="36"/>
  <c r="AG345" i="36"/>
  <c r="AN245" i="36"/>
  <c r="AP345" i="36"/>
  <c r="AN45" i="36"/>
  <c r="AI45" i="36"/>
  <c r="AH245" i="36"/>
  <c r="AP155" i="36"/>
  <c r="AB155" i="36"/>
  <c r="AF355" i="36"/>
  <c r="AG355" i="36"/>
  <c r="AE255" i="36"/>
  <c r="AE355" i="36"/>
  <c r="AB255" i="36"/>
  <c r="T455" i="36"/>
  <c r="AK455" i="36"/>
  <c r="AR155" i="36"/>
  <c r="Z55" i="36"/>
  <c r="AO55" i="36"/>
  <c r="AK255" i="36"/>
  <c r="U355" i="36"/>
  <c r="Q55" i="36"/>
  <c r="Z455" i="36"/>
  <c r="W455" i="36"/>
  <c r="AA455" i="36"/>
  <c r="S155" i="36"/>
  <c r="AN155" i="36"/>
  <c r="T55" i="36"/>
  <c r="Q255" i="36"/>
  <c r="AK355" i="36"/>
  <c r="AA255" i="36"/>
  <c r="AF55" i="36"/>
  <c r="V455" i="36"/>
  <c r="AP455" i="36"/>
  <c r="AC155" i="36"/>
  <c r="AG155" i="36"/>
  <c r="V155" i="36"/>
  <c r="AK55" i="36"/>
  <c r="V355" i="36"/>
  <c r="AI255" i="36"/>
  <c r="AR255" i="36"/>
  <c r="AG255" i="36"/>
  <c r="AO455" i="36"/>
  <c r="AG165" i="36"/>
  <c r="AK165" i="36"/>
  <c r="AB265" i="36"/>
  <c r="AA265" i="36"/>
  <c r="Y65" i="36"/>
  <c r="AE365" i="36"/>
  <c r="AC65" i="36"/>
  <c r="AQ265" i="36"/>
  <c r="S265" i="36"/>
  <c r="AI465" i="36"/>
  <c r="AB465" i="36"/>
  <c r="AE465" i="36"/>
  <c r="W365" i="36"/>
  <c r="U365" i="36"/>
  <c r="AO365" i="36"/>
  <c r="Q65" i="36"/>
  <c r="X265" i="36"/>
  <c r="Q465" i="36"/>
  <c r="AD265" i="36"/>
  <c r="AR465" i="36"/>
  <c r="S165" i="36"/>
  <c r="Q165" i="36"/>
  <c r="AH265" i="36"/>
  <c r="AM265" i="36"/>
  <c r="AD165" i="36"/>
  <c r="V165" i="36"/>
  <c r="AL365" i="36"/>
  <c r="Z65" i="36"/>
  <c r="AN365" i="36"/>
  <c r="AC265" i="36"/>
  <c r="AI365" i="36"/>
  <c r="AK265" i="36"/>
  <c r="AL465" i="36"/>
  <c r="AM465" i="36"/>
  <c r="AL65" i="36"/>
  <c r="Z475" i="36"/>
  <c r="U275" i="36"/>
  <c r="AH275" i="36"/>
  <c r="AG75" i="36"/>
  <c r="AM375" i="36"/>
  <c r="T75" i="36"/>
  <c r="Y375" i="36"/>
  <c r="AP275" i="36"/>
  <c r="AR175" i="36"/>
  <c r="AO475" i="36"/>
  <c r="V375" i="36"/>
  <c r="AB375" i="36"/>
  <c r="AQ175" i="36"/>
  <c r="AN475" i="36"/>
  <c r="AE375" i="36"/>
  <c r="AQ375" i="36"/>
  <c r="AL175" i="36"/>
  <c r="Y475" i="36"/>
  <c r="AQ475" i="36"/>
  <c r="W275" i="36"/>
  <c r="AF275" i="36"/>
  <c r="Q75" i="36"/>
  <c r="W375" i="36"/>
  <c r="AH375" i="36"/>
  <c r="AO75" i="36"/>
  <c r="Z375" i="36"/>
  <c r="AJ175" i="36"/>
  <c r="AH175" i="36"/>
  <c r="AD175" i="36"/>
  <c r="AH475" i="36"/>
  <c r="S75" i="36"/>
  <c r="T375" i="36"/>
  <c r="AA275" i="36"/>
  <c r="S375" i="36"/>
  <c r="AI275" i="36"/>
  <c r="Y75" i="36"/>
  <c r="X375" i="36"/>
  <c r="W175" i="36"/>
  <c r="R175" i="36"/>
  <c r="AB275" i="36"/>
  <c r="AM75" i="36"/>
  <c r="U375" i="36"/>
  <c r="AC175" i="36"/>
  <c r="AH215" i="36"/>
  <c r="AR215" i="36"/>
  <c r="W15" i="36"/>
  <c r="AF115" i="36"/>
  <c r="AR115" i="36"/>
  <c r="V215" i="36"/>
  <c r="Q15" i="36"/>
  <c r="AA15" i="36"/>
  <c r="AJ115" i="36"/>
  <c r="AD115" i="36"/>
  <c r="AP215" i="36"/>
  <c r="AF215" i="36"/>
  <c r="AP15" i="36"/>
  <c r="X115" i="36"/>
  <c r="AQ115" i="36"/>
  <c r="AK215" i="36"/>
  <c r="AN215" i="36"/>
  <c r="AD15" i="36"/>
  <c r="AN15" i="36"/>
  <c r="AC115" i="36"/>
  <c r="AE115" i="36"/>
  <c r="U135" i="36"/>
  <c r="AH135" i="36"/>
  <c r="AD315" i="36"/>
  <c r="AI315" i="36"/>
  <c r="T335" i="36"/>
  <c r="Z35" i="36"/>
  <c r="X35" i="36"/>
  <c r="V235" i="36"/>
  <c r="AF135" i="36"/>
  <c r="AN135" i="36"/>
  <c r="AG335" i="36"/>
  <c r="AL335" i="36"/>
  <c r="AQ335" i="36"/>
  <c r="AN335" i="36"/>
  <c r="AB35" i="36"/>
  <c r="AI235" i="36"/>
  <c r="W135" i="36"/>
  <c r="AE135" i="36"/>
  <c r="AK335" i="36"/>
  <c r="AP335" i="36"/>
  <c r="X315" i="36"/>
  <c r="Q35" i="36"/>
  <c r="S35" i="36"/>
  <c r="Q235" i="36"/>
  <c r="R135" i="36"/>
  <c r="X135" i="36"/>
  <c r="U315" i="36"/>
  <c r="Z315" i="36"/>
  <c r="S335" i="36"/>
  <c r="AF335" i="36"/>
  <c r="AL35" i="36"/>
  <c r="AJ35" i="36"/>
  <c r="AL235" i="36"/>
  <c r="AF125" i="36"/>
  <c r="AH125" i="36"/>
  <c r="AG25" i="36"/>
  <c r="AJ25" i="36"/>
  <c r="AG225" i="36"/>
  <c r="AA325" i="36"/>
  <c r="AR325" i="36"/>
  <c r="R325" i="36"/>
  <c r="AK125" i="36"/>
  <c r="U125" i="36"/>
  <c r="AK25" i="36"/>
  <c r="U225" i="36"/>
  <c r="AE325" i="36"/>
  <c r="Q325" i="36"/>
  <c r="AL325" i="36"/>
  <c r="AA125" i="36"/>
  <c r="AO25" i="36"/>
  <c r="T25" i="36"/>
  <c r="AO225" i="36"/>
  <c r="S325" i="36"/>
  <c r="AJ325" i="36"/>
  <c r="S225" i="36"/>
  <c r="AK235" i="36"/>
  <c r="AC25" i="36"/>
  <c r="AB25" i="36"/>
  <c r="V225" i="36"/>
  <c r="AM325" i="36"/>
  <c r="AO325" i="36"/>
  <c r="AL125" i="36"/>
  <c r="AJ125" i="36"/>
  <c r="R445" i="36"/>
  <c r="W435" i="36"/>
  <c r="AF415" i="36"/>
  <c r="AN445" i="36"/>
  <c r="U445" i="36"/>
  <c r="AM425" i="36"/>
  <c r="AL425" i="36"/>
  <c r="AQ145" i="36"/>
  <c r="AJ45" i="36"/>
  <c r="Q245" i="36"/>
  <c r="AJ345" i="36"/>
  <c r="AE245" i="36"/>
  <c r="V445" i="36"/>
  <c r="AA435" i="36"/>
  <c r="AJ415" i="36"/>
  <c r="AR445" i="36"/>
  <c r="AK435" i="36"/>
  <c r="AK425" i="36"/>
  <c r="AA425" i="36"/>
  <c r="T145" i="36"/>
  <c r="X345" i="36"/>
  <c r="AB245" i="36"/>
  <c r="Y345" i="36"/>
  <c r="Q45" i="36"/>
  <c r="AH345" i="36"/>
  <c r="AO245" i="36"/>
  <c r="AL435" i="36"/>
  <c r="AQ415" i="36"/>
  <c r="X415" i="36"/>
  <c r="AF445" i="36"/>
  <c r="AO435" i="36"/>
  <c r="AO425" i="36"/>
  <c r="AE425" i="36"/>
  <c r="AF145" i="36"/>
  <c r="AJ145" i="36"/>
  <c r="R145" i="36"/>
  <c r="AN345" i="36"/>
  <c r="U345" i="36"/>
  <c r="AQ245" i="36"/>
  <c r="AO345" i="36"/>
  <c r="AR245" i="36"/>
  <c r="AI245" i="36"/>
  <c r="AL415" i="36"/>
  <c r="AE415" i="36"/>
  <c r="AM445" i="36"/>
  <c r="T445" i="36"/>
  <c r="AC435" i="36"/>
  <c r="W425" i="36"/>
  <c r="Y145" i="36"/>
  <c r="AH145" i="36"/>
  <c r="AL345" i="36"/>
  <c r="AH45" i="36"/>
  <c r="AR345" i="36"/>
  <c r="V245" i="36"/>
  <c r="T345" i="36"/>
  <c r="AF245" i="36"/>
  <c r="U155" i="36"/>
  <c r="Y155" i="36"/>
  <c r="AE55" i="36"/>
  <c r="Y55" i="36"/>
  <c r="AA355" i="36"/>
  <c r="AR355" i="36"/>
  <c r="S255" i="36"/>
  <c r="Q455" i="36"/>
  <c r="X155" i="36"/>
  <c r="AO155" i="36"/>
  <c r="AN255" i="36"/>
  <c r="S55" i="36"/>
  <c r="Z255" i="36"/>
  <c r="AC55" i="36"/>
  <c r="AL55" i="36"/>
  <c r="AI455" i="36"/>
  <c r="AJ455" i="36"/>
  <c r="AN455" i="36"/>
  <c r="T155" i="36"/>
  <c r="AH355" i="36"/>
  <c r="T255" i="36"/>
  <c r="W355" i="36"/>
  <c r="W55" i="36"/>
  <c r="U255" i="36"/>
  <c r="AM255" i="36"/>
  <c r="AE455" i="36"/>
  <c r="AD455" i="36"/>
  <c r="Z155" i="36"/>
  <c r="AD155" i="36"/>
  <c r="AE155" i="36"/>
  <c r="AJ55" i="36"/>
  <c r="AM355" i="36"/>
  <c r="X355" i="36"/>
  <c r="AB355" i="36"/>
  <c r="AL255" i="36"/>
  <c r="U455" i="36"/>
  <c r="AH165" i="36"/>
  <c r="AL165" i="36"/>
  <c r="AJ65" i="36"/>
  <c r="AP365" i="36"/>
  <c r="AD65" i="36"/>
  <c r="AB365" i="36"/>
  <c r="AH65" i="36"/>
  <c r="Y265" i="36"/>
  <c r="AP265" i="36"/>
  <c r="AN465" i="36"/>
  <c r="Y465" i="36"/>
  <c r="S465" i="36"/>
  <c r="AJ365" i="36"/>
  <c r="AN65" i="36"/>
  <c r="AO265" i="36"/>
  <c r="V65" i="36"/>
  <c r="AJ265" i="36"/>
  <c r="AO465" i="36"/>
  <c r="R365" i="36"/>
  <c r="AJ465" i="36"/>
  <c r="W165" i="36"/>
  <c r="T165" i="36"/>
  <c r="V365" i="36"/>
  <c r="AR265" i="36"/>
  <c r="AI265" i="36"/>
  <c r="AQ165" i="36"/>
  <c r="AI165" i="36"/>
  <c r="AN265" i="36"/>
  <c r="AE65" i="36"/>
  <c r="V265" i="36"/>
  <c r="R65" i="36"/>
  <c r="AF365" i="36"/>
  <c r="AF465" i="36"/>
  <c r="X465" i="36"/>
  <c r="Z465" i="36"/>
  <c r="U475" i="36"/>
  <c r="AK275" i="36"/>
  <c r="AN275" i="36"/>
  <c r="AF75" i="36"/>
  <c r="T475" i="36"/>
  <c r="S275" i="36"/>
  <c r="W75" i="36"/>
  <c r="AP175" i="36"/>
  <c r="X75" i="36"/>
  <c r="AD375" i="36"/>
  <c r="U175" i="36"/>
  <c r="AE475" i="36"/>
  <c r="AP75" i="36"/>
  <c r="AP375" i="36"/>
  <c r="Z275" i="36"/>
  <c r="AO175" i="36"/>
  <c r="Y85" i="36"/>
  <c r="AC85" i="36"/>
  <c r="T85" i="36"/>
  <c r="AD485" i="36"/>
  <c r="R285" i="36"/>
  <c r="W485" i="36"/>
  <c r="AN485" i="36"/>
  <c r="V585" i="36"/>
  <c r="U585" i="36"/>
  <c r="AM585" i="36"/>
  <c r="AE585" i="36"/>
  <c r="AD585" i="36"/>
  <c r="AF575" i="36"/>
  <c r="AR575" i="36"/>
  <c r="AB515" i="36"/>
  <c r="V535" i="36"/>
  <c r="AQ525" i="36"/>
  <c r="AG555" i="36"/>
  <c r="AI525" i="36"/>
  <c r="AO515" i="36"/>
  <c r="S545" i="36"/>
  <c r="AJ555" i="36"/>
  <c r="S535" i="36"/>
  <c r="AJ565" i="36"/>
  <c r="AQ565" i="36"/>
  <c r="S575" i="36"/>
  <c r="U535" i="36"/>
  <c r="AA545" i="36"/>
  <c r="AR555" i="36"/>
  <c r="AM515" i="36"/>
  <c r="AJ515" i="36"/>
  <c r="R545" i="36"/>
  <c r="Z525" i="36"/>
  <c r="R535" i="36"/>
  <c r="V525" i="36"/>
  <c r="AC565" i="36"/>
  <c r="AH565" i="36"/>
  <c r="Z575" i="36"/>
  <c r="T575" i="36"/>
  <c r="V575" i="36"/>
  <c r="R515" i="36"/>
  <c r="AL525" i="36"/>
  <c r="AL515" i="36"/>
  <c r="X525" i="36"/>
  <c r="Q545" i="36"/>
  <c r="W555" i="36"/>
  <c r="Q535" i="36"/>
  <c r="W545" i="36"/>
  <c r="Z565" i="36"/>
  <c r="S565" i="36"/>
  <c r="AH575" i="36"/>
  <c r="AC575" i="36"/>
  <c r="Q515" i="36"/>
  <c r="W535" i="36"/>
  <c r="AN545" i="36"/>
  <c r="AH555" i="36"/>
  <c r="AN535" i="36"/>
  <c r="V555" i="36"/>
  <c r="AN515" i="36"/>
  <c r="V545" i="36"/>
  <c r="AA525" i="36"/>
  <c r="AP565" i="36"/>
  <c r="AE575" i="36"/>
  <c r="AQ575" i="36"/>
  <c r="V185" i="36"/>
  <c r="AB185" i="36"/>
  <c r="AQ285" i="36"/>
  <c r="AF385" i="36"/>
  <c r="AG385" i="36"/>
  <c r="W285" i="36"/>
  <c r="Z85" i="36"/>
  <c r="AE285" i="36"/>
  <c r="AC485" i="36"/>
  <c r="X585" i="36"/>
  <c r="AI585" i="36"/>
  <c r="Y585" i="36"/>
  <c r="AL185" i="36"/>
  <c r="AF285" i="36"/>
  <c r="T385" i="36"/>
  <c r="Y285" i="36"/>
  <c r="Q85" i="36"/>
  <c r="AN85" i="36"/>
  <c r="AI485" i="36"/>
  <c r="AN585" i="36"/>
  <c r="AO585" i="36"/>
  <c r="AC185" i="36"/>
  <c r="AK285" i="36"/>
  <c r="AL385" i="36"/>
  <c r="AR285" i="36"/>
  <c r="W85" i="36"/>
  <c r="X285" i="36"/>
  <c r="T485" i="36"/>
  <c r="AH485" i="36"/>
  <c r="AP585" i="36"/>
  <c r="AQ85" i="36"/>
  <c r="S285" i="36"/>
  <c r="AD385" i="36"/>
  <c r="Z485" i="36"/>
  <c r="AB385" i="36"/>
  <c r="AP185" i="36"/>
  <c r="AF185" i="36"/>
  <c r="AI85" i="36"/>
  <c r="AQ585" i="36"/>
  <c r="S585" i="36"/>
  <c r="AN575" i="36"/>
  <c r="AJ545" i="36"/>
  <c r="AD555" i="36"/>
  <c r="T535" i="36"/>
  <c r="AP535" i="36"/>
  <c r="AR525" i="36"/>
  <c r="U555" i="36"/>
  <c r="R525" i="36"/>
  <c r="U545" i="36"/>
  <c r="AA555" i="36"/>
  <c r="X565" i="36"/>
  <c r="AG565" i="36"/>
  <c r="AA575" i="36"/>
  <c r="U575" i="36"/>
  <c r="AM575" i="36"/>
  <c r="AC555" i="36"/>
  <c r="S525" i="36"/>
  <c r="AO535" i="36"/>
  <c r="S555" i="36"/>
  <c r="AR545" i="36"/>
  <c r="AA515" i="36"/>
  <c r="AR535" i="36"/>
  <c r="Z555" i="36"/>
  <c r="AF525" i="36"/>
  <c r="AK565" i="36"/>
  <c r="T565" i="36"/>
  <c r="AF535" i="36"/>
  <c r="Z545" i="36"/>
  <c r="X545" i="36"/>
  <c r="R555" i="36"/>
  <c r="AE525" i="36"/>
  <c r="Z515" i="36"/>
  <c r="U525" i="36"/>
  <c r="Y555" i="36"/>
  <c r="AH525" i="36"/>
  <c r="AD565" i="36"/>
  <c r="AD575" i="36"/>
  <c r="Q575" i="36"/>
  <c r="Y545" i="36"/>
  <c r="AE555" i="36"/>
  <c r="AK515" i="36"/>
  <c r="AQ535" i="36"/>
  <c r="Y515" i="36"/>
  <c r="AE535" i="36"/>
  <c r="T555" i="36"/>
  <c r="AE515" i="36"/>
  <c r="AL565" i="36"/>
  <c r="AB565" i="36"/>
  <c r="AG575" i="36"/>
  <c r="AB575" i="36"/>
  <c r="W575" i="36"/>
  <c r="Z185" i="36"/>
  <c r="AG185" i="36"/>
  <c r="AD285" i="36"/>
  <c r="AJ285" i="36"/>
  <c r="Z285" i="36"/>
  <c r="R85" i="36"/>
  <c r="AJ85" i="36"/>
  <c r="U485" i="36"/>
  <c r="AM485" i="36"/>
  <c r="AC585" i="36"/>
  <c r="AF585" i="36"/>
  <c r="AK185" i="36"/>
  <c r="S385" i="36"/>
  <c r="AM285" i="36"/>
  <c r="AB285" i="36"/>
  <c r="U85" i="36"/>
  <c r="AK485" i="36"/>
  <c r="R485" i="36"/>
  <c r="Q585" i="36"/>
  <c r="Y185" i="36"/>
  <c r="AN185" i="36"/>
  <c r="AI385" i="36"/>
  <c r="AJ385" i="36"/>
  <c r="AA385" i="36"/>
  <c r="AR85" i="36"/>
  <c r="AK85" i="36"/>
  <c r="X485" i="36"/>
  <c r="AF485" i="36"/>
  <c r="W585" i="36"/>
  <c r="AN285" i="36"/>
  <c r="W385" i="36"/>
  <c r="AC285" i="36"/>
  <c r="Q185" i="36"/>
  <c r="W185" i="36"/>
  <c r="U185" i="36"/>
  <c r="AE185" i="36"/>
  <c r="V85" i="36"/>
  <c r="AH585" i="36"/>
  <c r="AG515" i="36"/>
  <c r="AM535" i="36"/>
  <c r="AB555" i="36"/>
  <c r="W515" i="36"/>
  <c r="T515" i="36"/>
  <c r="AD535" i="36"/>
  <c r="AO525" i="36"/>
  <c r="AD515" i="36"/>
  <c r="AK525" i="36"/>
  <c r="R565" i="36"/>
  <c r="AM565" i="36"/>
  <c r="AR515" i="36"/>
  <c r="AL535" i="36"/>
  <c r="AB525" i="36"/>
  <c r="V515" i="36"/>
  <c r="AM525" i="36"/>
  <c r="AC535" i="36"/>
  <c r="AI545" i="36"/>
  <c r="AC515" i="36"/>
  <c r="AI535" i="36"/>
  <c r="AR565" i="36"/>
  <c r="AN565" i="36"/>
  <c r="AN555" i="36"/>
  <c r="AI515" i="36"/>
  <c r="U515" i="36"/>
  <c r="AA535" i="36"/>
  <c r="X535" i="36"/>
  <c r="AH545" i="36"/>
  <c r="X515" i="36"/>
  <c r="AH535" i="36"/>
  <c r="AP525" i="36"/>
  <c r="AO565" i="36"/>
  <c r="AP575" i="36"/>
  <c r="X575" i="36"/>
  <c r="Y575" i="36"/>
  <c r="AH515" i="36"/>
  <c r="W525" i="36"/>
  <c r="Q555" i="36"/>
  <c r="AG525" i="36"/>
  <c r="AG545" i="36"/>
  <c r="AM555" i="36"/>
  <c r="AG535" i="36"/>
  <c r="AM545" i="36"/>
  <c r="AA565" i="36"/>
  <c r="V565" i="36"/>
  <c r="AO575" i="36"/>
  <c r="AM185" i="36"/>
  <c r="AD185" i="36"/>
  <c r="AI185" i="36"/>
  <c r="AL285" i="36"/>
  <c r="V285" i="36"/>
  <c r="Z385" i="36"/>
  <c r="AL85" i="36"/>
  <c r="AO85" i="36"/>
  <c r="AP485" i="36"/>
  <c r="AG485" i="36"/>
  <c r="AL585" i="36"/>
  <c r="AK585" i="36"/>
  <c r="AE385" i="36"/>
  <c r="AI285" i="36"/>
  <c r="AP385" i="36"/>
  <c r="AH85" i="36"/>
  <c r="AP85" i="36"/>
  <c r="AE485" i="36"/>
  <c r="V485" i="36"/>
  <c r="Z585" i="36"/>
  <c r="AO185" i="36"/>
  <c r="AQ185" i="36"/>
  <c r="AC385" i="36"/>
  <c r="AO285" i="36"/>
  <c r="AK385" i="36"/>
  <c r="AG85" i="36"/>
  <c r="AE85" i="36"/>
  <c r="AO485" i="36"/>
  <c r="AL485" i="36"/>
  <c r="R585" i="36"/>
  <c r="X385" i="36"/>
  <c r="U285" i="36"/>
  <c r="R385" i="36"/>
  <c r="AM85" i="36"/>
  <c r="R185" i="36"/>
  <c r="AH185" i="36"/>
  <c r="Q385" i="36"/>
  <c r="AH285" i="36"/>
  <c r="Q485" i="36"/>
  <c r="AJ485" i="36"/>
  <c r="AB585" i="36"/>
  <c r="AJ575" i="36"/>
  <c r="AL575" i="36"/>
  <c r="AO545" i="36"/>
  <c r="Q525" i="36"/>
  <c r="Y535" i="36"/>
  <c r="AE545" i="36"/>
  <c r="AB545" i="36"/>
  <c r="AL555" i="36"/>
  <c r="AB535" i="36"/>
  <c r="AL545" i="36"/>
  <c r="AD525" i="36"/>
  <c r="AF565" i="36"/>
  <c r="X555" i="36"/>
  <c r="S515" i="36"/>
  <c r="AJ535" i="36"/>
  <c r="AD545" i="36"/>
  <c r="AC525" i="36"/>
  <c r="AK555" i="36"/>
  <c r="T525" i="36"/>
  <c r="AK545" i="36"/>
  <c r="AQ555" i="36"/>
  <c r="Y565" i="36"/>
  <c r="Q565" i="36"/>
  <c r="R575" i="36"/>
  <c r="AK535" i="36"/>
  <c r="AQ545" i="36"/>
  <c r="AC545" i="36"/>
  <c r="AI555" i="36"/>
  <c r="AF555" i="36"/>
  <c r="AQ515" i="36"/>
  <c r="AF545" i="36"/>
  <c r="AP555" i="36"/>
  <c r="U565" i="36"/>
  <c r="AI565" i="36"/>
  <c r="AK575" i="36"/>
  <c r="T545" i="36"/>
  <c r="AP545" i="36"/>
  <c r="AF515" i="36"/>
  <c r="Z535" i="36"/>
  <c r="Y525" i="36"/>
  <c r="AP515" i="36"/>
  <c r="AN525" i="36"/>
  <c r="AO555" i="36"/>
  <c r="AJ525" i="36"/>
  <c r="AE565" i="36"/>
  <c r="W565" i="36"/>
  <c r="AI575" i="36"/>
  <c r="S185" i="36"/>
  <c r="AA185" i="36"/>
  <c r="AR385" i="36"/>
  <c r="AH385" i="36"/>
  <c r="AM385" i="36"/>
  <c r="AN385" i="36"/>
  <c r="AF85" i="36"/>
  <c r="X85" i="36"/>
  <c r="S485" i="36"/>
  <c r="AA485" i="36"/>
  <c r="AR585" i="36"/>
  <c r="T585" i="36"/>
  <c r="T185" i="36"/>
  <c r="Y385" i="36"/>
  <c r="V385" i="36"/>
  <c r="U385" i="36"/>
  <c r="AB85" i="36"/>
  <c r="AD85" i="36"/>
  <c r="Y485" i="36"/>
  <c r="AQ485" i="36"/>
  <c r="AJ585" i="36"/>
  <c r="X185" i="36"/>
  <c r="AO385" i="36"/>
  <c r="AA285" i="36"/>
  <c r="T285" i="36"/>
  <c r="AG285" i="36"/>
  <c r="AA85" i="36"/>
  <c r="S85" i="36"/>
  <c r="AB485" i="36"/>
  <c r="AG585" i="36"/>
  <c r="AA585" i="36"/>
  <c r="AQ385" i="36"/>
  <c r="AP285" i="36"/>
  <c r="AR485" i="36"/>
  <c r="Q285" i="36"/>
  <c r="AR185" i="36"/>
  <c r="AJ185" i="36"/>
  <c r="AM295" i="36"/>
  <c r="Q395" i="36"/>
  <c r="R95" i="36"/>
  <c r="AB295" i="36"/>
  <c r="R295" i="36"/>
  <c r="AA295" i="36"/>
  <c r="AQ95" i="36"/>
  <c r="AG395" i="36"/>
  <c r="AD295" i="36"/>
  <c r="AH95" i="36"/>
  <c r="AE495" i="36"/>
  <c r="U395" i="36"/>
  <c r="U95" i="36"/>
  <c r="AC295" i="36"/>
  <c r="Y295" i="36"/>
  <c r="AN195" i="36"/>
  <c r="AD195" i="36"/>
  <c r="AC395" i="36"/>
  <c r="AJ395" i="36"/>
  <c r="Q95" i="36"/>
  <c r="U295" i="36"/>
  <c r="AK95" i="36"/>
  <c r="AI295" i="36"/>
  <c r="AH295" i="36"/>
  <c r="Z495" i="36"/>
  <c r="AG595" i="36"/>
  <c r="AC595" i="36"/>
  <c r="W195" i="36"/>
  <c r="AJ95" i="36"/>
  <c r="AK595" i="36"/>
  <c r="Z595" i="36"/>
  <c r="AL595" i="36"/>
  <c r="AP595" i="36"/>
  <c r="R595" i="36"/>
  <c r="AP95" i="36"/>
  <c r="AA395" i="36"/>
  <c r="V595" i="36"/>
  <c r="AD595" i="36"/>
  <c r="AK195" i="36"/>
  <c r="AM195" i="36"/>
  <c r="AL685" i="36"/>
  <c r="X685" i="36"/>
  <c r="AA695" i="36"/>
  <c r="AJ645" i="36"/>
  <c r="V645" i="36"/>
  <c r="AG625" i="36"/>
  <c r="Q665" i="36"/>
  <c r="W655" i="36"/>
  <c r="AF655" i="36"/>
  <c r="AD645" i="36"/>
  <c r="AJ625" i="36"/>
  <c r="Q645" i="36"/>
  <c r="AI615" i="36"/>
  <c r="AR675" i="36"/>
  <c r="AC615" i="36"/>
  <c r="W615" i="36"/>
  <c r="AF615" i="36"/>
  <c r="AG665" i="36"/>
  <c r="AM655" i="36"/>
  <c r="T665" i="36"/>
  <c r="R655" i="36"/>
  <c r="AL625" i="36"/>
  <c r="AG645" i="36"/>
  <c r="W635" i="36"/>
  <c r="AN655" i="36"/>
  <c r="Z655" i="36"/>
  <c r="U625" i="36"/>
  <c r="AO645" i="36"/>
  <c r="S645" i="36"/>
  <c r="T615" i="36"/>
  <c r="U665" i="36"/>
  <c r="AA655" i="36"/>
  <c r="AJ655" i="36"/>
  <c r="AH645" i="36"/>
  <c r="AD625" i="36"/>
  <c r="AB665" i="36"/>
  <c r="AP655" i="36"/>
  <c r="AN625" i="36"/>
  <c r="AC655" i="36"/>
  <c r="AI645" i="36"/>
  <c r="AJ615" i="36"/>
  <c r="AK665" i="36"/>
  <c r="AQ655" i="36"/>
  <c r="AC635" i="36"/>
  <c r="S615" i="36"/>
  <c r="X625" i="36"/>
  <c r="W675" i="36"/>
  <c r="AB685" i="36"/>
  <c r="AD685" i="36"/>
  <c r="W685" i="36"/>
  <c r="AH685" i="36"/>
  <c r="AA195" i="36"/>
  <c r="S195" i="36"/>
  <c r="Z95" i="36"/>
  <c r="AK295" i="36"/>
  <c r="AG95" i="36"/>
  <c r="X395" i="36"/>
  <c r="AB95" i="36"/>
  <c r="V295" i="36"/>
  <c r="U495" i="36"/>
  <c r="AP495" i="36"/>
  <c r="AI195" i="36"/>
  <c r="AN395" i="36"/>
  <c r="Y395" i="36"/>
  <c r="W95" i="36"/>
  <c r="AR95" i="36"/>
  <c r="W495" i="36"/>
  <c r="AA495" i="36"/>
  <c r="AK495" i="36"/>
  <c r="W395" i="36"/>
  <c r="AP295" i="36"/>
  <c r="AO395" i="36"/>
  <c r="AM95" i="36"/>
  <c r="AO295" i="36"/>
  <c r="AM495" i="36"/>
  <c r="V495" i="36"/>
  <c r="AQ495" i="36"/>
  <c r="T495" i="36"/>
  <c r="AR195" i="36"/>
  <c r="S395" i="36"/>
  <c r="AB395" i="36"/>
  <c r="V95" i="36"/>
  <c r="S495" i="36"/>
  <c r="R495" i="36"/>
  <c r="AL495" i="36"/>
  <c r="AJ495" i="36"/>
  <c r="AH595" i="36"/>
  <c r="S595" i="36"/>
  <c r="AJ195" i="36"/>
  <c r="AD395" i="36"/>
  <c r="AA595" i="36"/>
  <c r="W595" i="36"/>
  <c r="AQ595" i="36"/>
  <c r="Z195" i="36"/>
  <c r="AQ195" i="36"/>
  <c r="Z395" i="36"/>
  <c r="AI595" i="36"/>
  <c r="AE595" i="36"/>
  <c r="T195" i="36"/>
  <c r="AH395" i="36"/>
  <c r="W695" i="36"/>
  <c r="AH695" i="36"/>
  <c r="AA685" i="36"/>
  <c r="AM695" i="36"/>
  <c r="Q695" i="36"/>
  <c r="AC685" i="36"/>
  <c r="AQ685" i="36"/>
  <c r="AG695" i="36"/>
  <c r="R695" i="36"/>
  <c r="AQ695" i="36"/>
  <c r="X675" i="36"/>
  <c r="AE675" i="36"/>
  <c r="AR665" i="36"/>
  <c r="AD665" i="36"/>
  <c r="X645" i="36"/>
  <c r="V635" i="36"/>
  <c r="Y625" i="36"/>
  <c r="AK615" i="36"/>
  <c r="AL665" i="36"/>
  <c r="X615" i="36"/>
  <c r="Y665" i="36"/>
  <c r="AQ645" i="36"/>
  <c r="AI675" i="36"/>
  <c r="V675" i="36"/>
  <c r="AK645" i="36"/>
  <c r="AE645" i="36"/>
  <c r="AN645" i="36"/>
  <c r="AL635" i="36"/>
  <c r="AR625" i="36"/>
  <c r="Y635" i="36"/>
  <c r="AE615" i="36"/>
  <c r="AN615" i="36"/>
  <c r="AO665" i="36"/>
  <c r="AE655" i="36"/>
  <c r="Z675" i="36"/>
  <c r="S675" i="36"/>
  <c r="Q635" i="36"/>
  <c r="AM615" i="36"/>
  <c r="T635" i="36"/>
  <c r="R615" i="36"/>
  <c r="AA665" i="36"/>
  <c r="AB645" i="36"/>
  <c r="Z635" i="36"/>
  <c r="Z625" i="36"/>
  <c r="AO615" i="36"/>
  <c r="AP665" i="36"/>
  <c r="AM625" i="36"/>
  <c r="Y675" i="36"/>
  <c r="AG635" i="36"/>
  <c r="AA635" i="36"/>
  <c r="AJ635" i="36"/>
  <c r="AH615" i="36"/>
  <c r="AQ665" i="36"/>
  <c r="AR645" i="36"/>
  <c r="AP635" i="36"/>
  <c r="AH625" i="36"/>
  <c r="AK655" i="36"/>
  <c r="AA645" i="36"/>
  <c r="AN675" i="36"/>
  <c r="AI685" i="36"/>
  <c r="AK685" i="36"/>
  <c r="AP685" i="36"/>
  <c r="Y685" i="36"/>
  <c r="AP195" i="36"/>
  <c r="AI395" i="36"/>
  <c r="AP395" i="36"/>
  <c r="AQ395" i="36"/>
  <c r="AR395" i="36"/>
  <c r="AL95" i="36"/>
  <c r="AJ295" i="36"/>
  <c r="AI495" i="36"/>
  <c r="AH495" i="36"/>
  <c r="Q495" i="36"/>
  <c r="X295" i="36"/>
  <c r="Q195" i="36"/>
  <c r="Q295" i="36"/>
  <c r="AE395" i="36"/>
  <c r="AL395" i="36"/>
  <c r="S295" i="36"/>
  <c r="AG495" i="36"/>
  <c r="AN295" i="36"/>
  <c r="X195" i="36"/>
  <c r="AG195" i="36"/>
  <c r="Y95" i="36"/>
  <c r="AD495" i="36"/>
  <c r="AC495" i="36"/>
  <c r="Y195" i="36"/>
  <c r="AO95" i="36"/>
  <c r="Z295" i="36"/>
  <c r="AQ295" i="36"/>
  <c r="AF495" i="36"/>
  <c r="AM595" i="36"/>
  <c r="AO195" i="36"/>
  <c r="AL195" i="36"/>
  <c r="R195" i="36"/>
  <c r="AF395" i="36"/>
  <c r="AB595" i="36"/>
  <c r="AN595" i="36"/>
  <c r="AR595" i="36"/>
  <c r="T595" i="36"/>
  <c r="AE295" i="36"/>
  <c r="T395" i="36"/>
  <c r="X595" i="36"/>
  <c r="AF595" i="36"/>
  <c r="U195" i="36"/>
  <c r="AD95" i="36"/>
  <c r="AO685" i="36"/>
  <c r="AN685" i="36"/>
  <c r="AI695" i="36"/>
  <c r="AF695" i="36"/>
  <c r="V695" i="36"/>
  <c r="AC695" i="36"/>
  <c r="AL695" i="36"/>
  <c r="AG685" i="36"/>
  <c r="Z695" i="36"/>
  <c r="U695" i="36"/>
  <c r="R685" i="36"/>
  <c r="S695" i="36"/>
  <c r="AD695" i="36"/>
  <c r="AE695" i="36"/>
  <c r="T675" i="36"/>
  <c r="R675" i="36"/>
  <c r="U645" i="36"/>
  <c r="AQ635" i="36"/>
  <c r="AF665" i="36"/>
  <c r="AD655" i="36"/>
  <c r="R625" i="36"/>
  <c r="Q655" i="36"/>
  <c r="W645" i="36"/>
  <c r="AF645" i="36"/>
  <c r="AD635" i="36"/>
  <c r="AP625" i="36"/>
  <c r="Q675" i="36"/>
  <c r="AR615" i="36"/>
  <c r="AD615" i="36"/>
  <c r="AM665" i="36"/>
  <c r="Q615" i="36"/>
  <c r="R665" i="36"/>
  <c r="T625" i="36"/>
  <c r="AG655" i="36"/>
  <c r="AM645" i="36"/>
  <c r="T655" i="36"/>
  <c r="R645" i="36"/>
  <c r="AA625" i="36"/>
  <c r="AL675" i="36"/>
  <c r="Y655" i="36"/>
  <c r="S655" i="36"/>
  <c r="AB655" i="36"/>
  <c r="Z645" i="36"/>
  <c r="AC625" i="36"/>
  <c r="AJ665" i="36"/>
  <c r="AH655" i="36"/>
  <c r="W625" i="36"/>
  <c r="U655" i="36"/>
  <c r="AM635" i="36"/>
  <c r="AP675" i="36"/>
  <c r="U675" i="36"/>
  <c r="AO655" i="36"/>
  <c r="AI655" i="36"/>
  <c r="AR655" i="36"/>
  <c r="AP645" i="36"/>
  <c r="AE625" i="36"/>
  <c r="U615" i="36"/>
  <c r="V665" i="36"/>
  <c r="AR635" i="36"/>
  <c r="AP615" i="36"/>
  <c r="AI665" i="36"/>
  <c r="AO675" i="36"/>
  <c r="AJ675" i="36"/>
  <c r="T685" i="36"/>
  <c r="AR685" i="36"/>
  <c r="AF685" i="36"/>
  <c r="Q685" i="36"/>
  <c r="T95" i="36"/>
  <c r="X95" i="36"/>
  <c r="Y495" i="36"/>
  <c r="AB495" i="36"/>
  <c r="AF195" i="36"/>
  <c r="AF295" i="36"/>
  <c r="AN95" i="36"/>
  <c r="X495" i="36"/>
  <c r="AO495" i="36"/>
  <c r="AR495" i="36"/>
  <c r="AB195" i="36"/>
  <c r="AF95" i="36"/>
  <c r="S95" i="36"/>
  <c r="AG295" i="36"/>
  <c r="T295" i="36"/>
  <c r="AN495" i="36"/>
  <c r="AE195" i="36"/>
  <c r="W295" i="36"/>
  <c r="AE95" i="36"/>
  <c r="AR295" i="36"/>
  <c r="AI95" i="36"/>
  <c r="AL295" i="36"/>
  <c r="R395" i="36"/>
  <c r="AC195" i="36"/>
  <c r="AC95" i="36"/>
  <c r="AJ595" i="36"/>
  <c r="Q595" i="36"/>
  <c r="V195" i="36"/>
  <c r="AA95" i="36"/>
  <c r="Y595" i="36"/>
  <c r="U595" i="36"/>
  <c r="AO595" i="36"/>
  <c r="AM395" i="36"/>
  <c r="AK395" i="36"/>
  <c r="AH195" i="36"/>
  <c r="V395" i="36"/>
  <c r="Z685" i="36"/>
  <c r="AJ685" i="36"/>
  <c r="AM685" i="36"/>
  <c r="Y695" i="36"/>
  <c r="AR695" i="36"/>
  <c r="T695" i="36"/>
  <c r="X695" i="36"/>
  <c r="AO695" i="36"/>
  <c r="AJ695" i="36"/>
  <c r="AN695" i="36"/>
  <c r="AP695" i="36"/>
  <c r="AB695" i="36"/>
  <c r="AK695" i="36"/>
  <c r="AF675" i="36"/>
  <c r="AC675" i="36"/>
  <c r="AB615" i="36"/>
  <c r="AC665" i="36"/>
  <c r="W665" i="36"/>
  <c r="AK635" i="36"/>
  <c r="AQ615" i="36"/>
  <c r="X635" i="36"/>
  <c r="V615" i="36"/>
  <c r="AE665" i="36"/>
  <c r="AN665" i="36"/>
  <c r="AL655" i="36"/>
  <c r="Q625" i="36"/>
  <c r="AA675" i="36"/>
  <c r="AB675" i="36"/>
  <c r="X655" i="36"/>
  <c r="AL645" i="36"/>
  <c r="AI625" i="36"/>
  <c r="Y645" i="36"/>
  <c r="AE635" i="36"/>
  <c r="AN635" i="36"/>
  <c r="AL615" i="36"/>
  <c r="AO625" i="36"/>
  <c r="Y615" i="36"/>
  <c r="Z665" i="36"/>
  <c r="S625" i="36"/>
  <c r="AH675" i="36"/>
  <c r="AM675" i="36"/>
  <c r="AF635" i="36"/>
  <c r="R635" i="36"/>
  <c r="AQ625" i="36"/>
  <c r="AG615" i="36"/>
  <c r="AH665" i="36"/>
  <c r="AK625" i="36"/>
  <c r="AO635" i="36"/>
  <c r="S635" i="36"/>
  <c r="AB635" i="36"/>
  <c r="Z615" i="36"/>
  <c r="S665" i="36"/>
  <c r="AG675" i="36"/>
  <c r="AD675" i="36"/>
  <c r="T645" i="36"/>
  <c r="AH635" i="36"/>
  <c r="AB625" i="36"/>
  <c r="U635" i="36"/>
  <c r="AA615" i="36"/>
  <c r="V625" i="36"/>
  <c r="AC645" i="36"/>
  <c r="AI635" i="36"/>
  <c r="X665" i="36"/>
  <c r="V655" i="36"/>
  <c r="AF625" i="36"/>
  <c r="AK675" i="36"/>
  <c r="AQ675" i="36"/>
  <c r="U685" i="36"/>
  <c r="V685" i="36"/>
  <c r="AE685" i="36"/>
  <c r="S685" i="36"/>
  <c r="AS724" i="36"/>
  <c r="AT724" i="36" s="1"/>
  <c r="AS739" i="36"/>
  <c r="AT739" i="36" s="1"/>
  <c r="AS743" i="36"/>
  <c r="AT743" i="36" s="1"/>
  <c r="AS752" i="36"/>
  <c r="AT752" i="36" s="1"/>
  <c r="AS742" i="36"/>
  <c r="AT742" i="36" s="1"/>
  <c r="AS738" i="36"/>
  <c r="AT738" i="36" s="1"/>
  <c r="AS728" i="36"/>
  <c r="AT728" i="36" s="1"/>
  <c r="AS774" i="36"/>
  <c r="AT774" i="36" s="1"/>
  <c r="AS744" i="36"/>
  <c r="AT744" i="36" s="1"/>
  <c r="AS734" i="36"/>
  <c r="AT734" i="36" s="1"/>
  <c r="AJ705" i="36"/>
  <c r="AS700" i="36"/>
  <c r="AT700" i="36" s="1"/>
  <c r="U705" i="36"/>
  <c r="AG705" i="36"/>
  <c r="AF705" i="36"/>
  <c r="AS699" i="36"/>
  <c r="AT699" i="36" s="1"/>
  <c r="AP705" i="36"/>
  <c r="AQ705" i="36"/>
  <c r="W605" i="36"/>
  <c r="AS498" i="36"/>
  <c r="AT498" i="36" s="1"/>
  <c r="AQ505" i="36"/>
  <c r="AL505" i="36"/>
  <c r="AG505" i="36"/>
  <c r="AF505" i="36"/>
  <c r="AS602" i="36"/>
  <c r="AT602" i="36" s="1"/>
  <c r="AQ605" i="36"/>
  <c r="AO605" i="36"/>
  <c r="AS503" i="36"/>
  <c r="AT503" i="36" s="1"/>
  <c r="S105" i="36"/>
  <c r="AS603" i="36"/>
  <c r="AT603" i="36" s="1"/>
  <c r="AK605" i="36"/>
  <c r="AF605" i="36"/>
  <c r="AH505" i="36"/>
  <c r="AI105" i="36"/>
  <c r="AL605" i="36"/>
  <c r="AC605" i="36"/>
  <c r="X605" i="36"/>
  <c r="W505" i="36"/>
  <c r="AO105" i="36"/>
  <c r="AF105" i="36"/>
  <c r="V305" i="36"/>
  <c r="AA105" i="36"/>
  <c r="AS301" i="36"/>
  <c r="AT301" i="36" s="1"/>
  <c r="Z105" i="36"/>
  <c r="U105" i="36"/>
  <c r="AS402" i="36"/>
  <c r="AT402" i="36" s="1"/>
  <c r="AB405" i="36"/>
  <c r="X105" i="36"/>
  <c r="AS300" i="36"/>
  <c r="AT300" i="36" s="1"/>
  <c r="AS298" i="36"/>
  <c r="AT298" i="36" s="1"/>
  <c r="T105" i="36"/>
  <c r="AM205" i="36"/>
  <c r="AD205" i="36"/>
  <c r="U205" i="36"/>
  <c r="Q205" i="36"/>
  <c r="R305" i="36"/>
  <c r="U305" i="36"/>
  <c r="AO405" i="36"/>
  <c r="AS203" i="36"/>
  <c r="AT203" i="36" s="1"/>
  <c r="W205" i="36"/>
  <c r="AG305" i="36"/>
  <c r="AS104" i="36"/>
  <c r="AT104" i="36" s="1"/>
  <c r="U405" i="36"/>
  <c r="Q405" i="36"/>
  <c r="AQ405" i="36"/>
  <c r="AM405" i="36"/>
  <c r="AS204" i="36"/>
  <c r="AT204" i="36" s="1"/>
  <c r="AS202" i="36"/>
  <c r="AT202" i="36" s="1"/>
  <c r="X305" i="36"/>
  <c r="AF405" i="36"/>
  <c r="S405" i="36"/>
  <c r="S305" i="36"/>
  <c r="I20" i="36"/>
  <c r="I21" i="36"/>
  <c r="F13" i="36"/>
  <c r="F22" i="39"/>
  <c r="F21" i="39"/>
  <c r="I24" i="39"/>
  <c r="K21" i="39" l="1"/>
  <c r="K22" i="39"/>
  <c r="AS669" i="39"/>
  <c r="AT669" i="39" s="1"/>
  <c r="AS402" i="39"/>
  <c r="AT402" i="39" s="1"/>
  <c r="O781" i="39"/>
  <c r="M681" i="39"/>
  <c r="O694" i="39"/>
  <c r="M594" i="39"/>
  <c r="AS940" i="39"/>
  <c r="AT940" i="39" s="1"/>
  <c r="AS857" i="39"/>
  <c r="AT857" i="39" s="1"/>
  <c r="M957" i="39"/>
  <c r="O697" i="39"/>
  <c r="M597" i="39"/>
  <c r="AS489" i="39"/>
  <c r="AT489" i="39" s="1"/>
  <c r="AS406" i="39"/>
  <c r="AT406" i="39" s="1"/>
  <c r="O606" i="39"/>
  <c r="M506" i="39"/>
  <c r="O960" i="39"/>
  <c r="M860" i="39"/>
  <c r="O691" i="39"/>
  <c r="M591" i="39"/>
  <c r="M949" i="39"/>
  <c r="M955" i="39"/>
  <c r="AS941" i="39"/>
  <c r="AT941" i="39" s="1"/>
  <c r="AS848" i="39"/>
  <c r="AT848" i="39" s="1"/>
  <c r="O873" i="39"/>
  <c r="M773" i="39"/>
  <c r="AS677" i="39"/>
  <c r="AT677" i="39" s="1"/>
  <c r="O877" i="39"/>
  <c r="M777" i="39"/>
  <c r="AS850" i="39"/>
  <c r="AT850" i="39" s="1"/>
  <c r="M950" i="39"/>
  <c r="AS582" i="39"/>
  <c r="AT582" i="39" s="1"/>
  <c r="O782" i="39"/>
  <c r="M682" i="39"/>
  <c r="AS671" i="39"/>
  <c r="AT671" i="39" s="1"/>
  <c r="AS767" i="39"/>
  <c r="AT767" i="39" s="1"/>
  <c r="AS945" i="39"/>
  <c r="AT945" i="39" s="1"/>
  <c r="M954" i="39"/>
  <c r="AS404" i="39"/>
  <c r="AT404" i="39" s="1"/>
  <c r="O963" i="39"/>
  <c r="M863" i="39"/>
  <c r="O693" i="39"/>
  <c r="M593" i="39"/>
  <c r="AS579" i="39"/>
  <c r="AT579" i="39" s="1"/>
  <c r="O601" i="39"/>
  <c r="M501" i="39"/>
  <c r="AS580" i="39"/>
  <c r="AT580" i="39" s="1"/>
  <c r="AS587" i="39"/>
  <c r="AT587" i="39" s="1"/>
  <c r="O961" i="39"/>
  <c r="M861" i="39"/>
  <c r="AS766" i="39"/>
  <c r="AT766" i="39" s="1"/>
  <c r="O605" i="39"/>
  <c r="M505" i="39"/>
  <c r="O602" i="39"/>
  <c r="M502" i="39"/>
  <c r="AS581" i="39"/>
  <c r="AT581" i="39" s="1"/>
  <c r="AS494" i="39"/>
  <c r="AT494" i="39" s="1"/>
  <c r="AS939" i="39"/>
  <c r="AT939" i="39" s="1"/>
  <c r="O696" i="39"/>
  <c r="M596" i="39"/>
  <c r="O690" i="39"/>
  <c r="M590" i="39"/>
  <c r="AS853" i="39"/>
  <c r="AT853" i="39" s="1"/>
  <c r="M953" i="39"/>
  <c r="O692" i="39"/>
  <c r="M592" i="39"/>
  <c r="AS495" i="39"/>
  <c r="AT495" i="39" s="1"/>
  <c r="O695" i="39"/>
  <c r="M595" i="39"/>
  <c r="AS760" i="39"/>
  <c r="AT760" i="39" s="1"/>
  <c r="AS491" i="39"/>
  <c r="AT491" i="39" s="1"/>
  <c r="AS670" i="39"/>
  <c r="AT670" i="39" s="1"/>
  <c r="O959" i="39"/>
  <c r="M859" i="39"/>
  <c r="O868" i="39"/>
  <c r="M768" i="39"/>
  <c r="AS849" i="39"/>
  <c r="AT849" i="39" s="1"/>
  <c r="AS583" i="39"/>
  <c r="AT583" i="39" s="1"/>
  <c r="AS578" i="39"/>
  <c r="AT578" i="39" s="1"/>
  <c r="O778" i="39"/>
  <c r="M678" i="39"/>
  <c r="AS947" i="39"/>
  <c r="AT947" i="39" s="1"/>
  <c r="AS938" i="39"/>
  <c r="AT938" i="39" s="1"/>
  <c r="O962" i="39"/>
  <c r="M862" i="39"/>
  <c r="AS851" i="39"/>
  <c r="AT851" i="39" s="1"/>
  <c r="O871" i="39"/>
  <c r="M771" i="39"/>
  <c r="O787" i="39"/>
  <c r="M687" i="39"/>
  <c r="AS942" i="39"/>
  <c r="AT942" i="39" s="1"/>
  <c r="O869" i="39"/>
  <c r="M769" i="39"/>
  <c r="O965" i="39"/>
  <c r="M865" i="39"/>
  <c r="AS407" i="39"/>
  <c r="AT407" i="39" s="1"/>
  <c r="O607" i="39"/>
  <c r="M507" i="39"/>
  <c r="O688" i="39"/>
  <c r="M588" i="39"/>
  <c r="AS497" i="39"/>
  <c r="AT497" i="39" s="1"/>
  <c r="O689" i="39"/>
  <c r="M589" i="39"/>
  <c r="AS492" i="39"/>
  <c r="AT492" i="39" s="1"/>
  <c r="AS944" i="39"/>
  <c r="AT944" i="39" s="1"/>
  <c r="AS668" i="39"/>
  <c r="AT668" i="39" s="1"/>
  <c r="M948" i="39"/>
  <c r="O783" i="39"/>
  <c r="M683" i="39"/>
  <c r="AS676" i="39"/>
  <c r="AT676" i="39" s="1"/>
  <c r="O876" i="39"/>
  <c r="M776" i="39"/>
  <c r="O786" i="39"/>
  <c r="M686" i="39"/>
  <c r="O964" i="39"/>
  <c r="M864" i="39"/>
  <c r="M951" i="39"/>
  <c r="O874" i="39"/>
  <c r="M774" i="39"/>
  <c r="O604" i="39"/>
  <c r="M504" i="39"/>
  <c r="O958" i="39"/>
  <c r="M858" i="39"/>
  <c r="AS672" i="39"/>
  <c r="AT672" i="39" s="1"/>
  <c r="O872" i="39"/>
  <c r="M772" i="39"/>
  <c r="AS399" i="39"/>
  <c r="AT399" i="39" s="1"/>
  <c r="AS403" i="39"/>
  <c r="AT403" i="39" s="1"/>
  <c r="O603" i="39"/>
  <c r="M503" i="39"/>
  <c r="AS493" i="39"/>
  <c r="AT493" i="39" s="1"/>
  <c r="O779" i="39"/>
  <c r="M679" i="39"/>
  <c r="AS401" i="39"/>
  <c r="AT401" i="39" s="1"/>
  <c r="O875" i="39"/>
  <c r="M775" i="39"/>
  <c r="O785" i="39"/>
  <c r="M685" i="39"/>
  <c r="AS852" i="39"/>
  <c r="AT852" i="39" s="1"/>
  <c r="M952" i="39"/>
  <c r="O966" i="39"/>
  <c r="M866" i="39"/>
  <c r="AS765" i="39"/>
  <c r="AT765" i="39" s="1"/>
  <c r="AS496" i="39"/>
  <c r="AT496" i="39" s="1"/>
  <c r="AS490" i="39"/>
  <c r="AT490" i="39" s="1"/>
  <c r="AS946" i="39"/>
  <c r="AT946" i="39" s="1"/>
  <c r="AS856" i="39"/>
  <c r="AT856" i="39" s="1"/>
  <c r="M956" i="39"/>
  <c r="O870" i="39"/>
  <c r="M770" i="39"/>
  <c r="AS759" i="39"/>
  <c r="AT759" i="39" s="1"/>
  <c r="AS855" i="39"/>
  <c r="AT855" i="39" s="1"/>
  <c r="AS673" i="39"/>
  <c r="AT673" i="39" s="1"/>
  <c r="AS586" i="39"/>
  <c r="AT586" i="39" s="1"/>
  <c r="D40" i="39"/>
  <c r="C41" i="39"/>
  <c r="AS400" i="39"/>
  <c r="AT400" i="39" s="1"/>
  <c r="O600" i="39"/>
  <c r="M500" i="39"/>
  <c r="AS764" i="39"/>
  <c r="AT764" i="39" s="1"/>
  <c r="O967" i="39"/>
  <c r="M867" i="39"/>
  <c r="AS854" i="39"/>
  <c r="AT854" i="39" s="1"/>
  <c r="AS398" i="39"/>
  <c r="AT398" i="39" s="1"/>
  <c r="O598" i="39"/>
  <c r="M498" i="39"/>
  <c r="AS763" i="39"/>
  <c r="AT763" i="39" s="1"/>
  <c r="O599" i="39"/>
  <c r="M499" i="39"/>
  <c r="AS675" i="39"/>
  <c r="AT675" i="39" s="1"/>
  <c r="AS943" i="39"/>
  <c r="AT943" i="39" s="1"/>
  <c r="O780" i="39"/>
  <c r="M680" i="39"/>
  <c r="AS761" i="39"/>
  <c r="AT761" i="39" s="1"/>
  <c r="O784" i="39"/>
  <c r="M684" i="39"/>
  <c r="AS405" i="39"/>
  <c r="AT405" i="39" s="1"/>
  <c r="AS755" i="36"/>
  <c r="AT755" i="36" s="1"/>
  <c r="AS765" i="36"/>
  <c r="AT765" i="36" s="1"/>
  <c r="AS735" i="36"/>
  <c r="AT735" i="36" s="1"/>
  <c r="AS725" i="36"/>
  <c r="AT725" i="36" s="1"/>
  <c r="AS795" i="36"/>
  <c r="AT795" i="36" s="1"/>
  <c r="AS285" i="36"/>
  <c r="AT285" i="36" s="1"/>
  <c r="U908" i="36"/>
  <c r="AC911" i="36"/>
  <c r="AK913" i="36"/>
  <c r="Q916" i="36"/>
  <c r="Y930" i="36"/>
  <c r="AG932" i="36"/>
  <c r="AO934" i="36"/>
  <c r="U938" i="36"/>
  <c r="AC941" i="36"/>
  <c r="AK943" i="36"/>
  <c r="Q946" i="36"/>
  <c r="Y950" i="36"/>
  <c r="AG952" i="36"/>
  <c r="Z908" i="36"/>
  <c r="AH911" i="36"/>
  <c r="AP913" i="36"/>
  <c r="V916" i="36"/>
  <c r="AD930" i="36"/>
  <c r="AL932" i="36"/>
  <c r="R935" i="36"/>
  <c r="Z938" i="36"/>
  <c r="AH941" i="36"/>
  <c r="AP943" i="36"/>
  <c r="V946" i="36"/>
  <c r="AD950" i="36"/>
  <c r="W910" i="36"/>
  <c r="AE912" i="36"/>
  <c r="AM914" i="36"/>
  <c r="S928" i="36"/>
  <c r="AA931" i="36"/>
  <c r="AI933" i="36"/>
  <c r="AQ935" i="36"/>
  <c r="W940" i="36"/>
  <c r="AE942" i="36"/>
  <c r="AM944" i="36"/>
  <c r="S948" i="36"/>
  <c r="AA951" i="36"/>
  <c r="AI953" i="36"/>
  <c r="AR910" i="36"/>
  <c r="X913" i="36"/>
  <c r="AF915" i="36"/>
  <c r="AN928" i="36"/>
  <c r="T932" i="36"/>
  <c r="AB934" i="36"/>
  <c r="AJ936" i="36"/>
  <c r="AR940" i="36"/>
  <c r="X943" i="36"/>
  <c r="AF945" i="36"/>
  <c r="AR953" i="36"/>
  <c r="AB956" i="36"/>
  <c r="AJ960" i="36"/>
  <c r="AR962" i="36"/>
  <c r="X965" i="36"/>
  <c r="AF968" i="36"/>
  <c r="AN971" i="36"/>
  <c r="T974" i="36"/>
  <c r="AB976" i="36"/>
  <c r="AJ980" i="36"/>
  <c r="AR982" i="36"/>
  <c r="X985" i="36"/>
  <c r="AF988" i="36"/>
  <c r="AN991" i="36"/>
  <c r="T994" i="36"/>
  <c r="AB996" i="36"/>
  <c r="Q911" i="36"/>
  <c r="Y913" i="36"/>
  <c r="AG915" i="36"/>
  <c r="AO928" i="36"/>
  <c r="U932" i="36"/>
  <c r="AC934" i="36"/>
  <c r="AK936" i="36"/>
  <c r="Q941" i="36"/>
  <c r="Y943" i="36"/>
  <c r="AG945" i="36"/>
  <c r="AO948" i="36"/>
  <c r="U952" i="36"/>
  <c r="AC954" i="36"/>
  <c r="V911" i="36"/>
  <c r="AD913" i="36"/>
  <c r="AL915" i="36"/>
  <c r="R930" i="36"/>
  <c r="Z932" i="36"/>
  <c r="AH934" i="36"/>
  <c r="AP936" i="36"/>
  <c r="V941" i="36"/>
  <c r="AD943" i="36"/>
  <c r="AL945" i="36"/>
  <c r="R950" i="36"/>
  <c r="AM908" i="36"/>
  <c r="S912" i="36"/>
  <c r="AA914" i="36"/>
  <c r="AI916" i="36"/>
  <c r="AQ930" i="36"/>
  <c r="W933" i="36"/>
  <c r="AE935" i="36"/>
  <c r="AM938" i="36"/>
  <c r="S942" i="36"/>
  <c r="AA944" i="36"/>
  <c r="AI946" i="36"/>
  <c r="AQ950" i="36"/>
  <c r="W953" i="36"/>
  <c r="AF910" i="36"/>
  <c r="AN912" i="36"/>
  <c r="T915" i="36"/>
  <c r="AB928" i="36"/>
  <c r="AJ931" i="36"/>
  <c r="AR933" i="36"/>
  <c r="X936" i="36"/>
  <c r="AF940" i="36"/>
  <c r="AN942" i="36"/>
  <c r="T945" i="36"/>
  <c r="T953" i="36"/>
  <c r="AR955" i="36"/>
  <c r="X960" i="36"/>
  <c r="AF962" i="36"/>
  <c r="AN964" i="36"/>
  <c r="T968" i="36"/>
  <c r="AB971" i="36"/>
  <c r="AJ973" i="36"/>
  <c r="AR975" i="36"/>
  <c r="X980" i="36"/>
  <c r="AF982" i="36"/>
  <c r="AN984" i="36"/>
  <c r="T988" i="36"/>
  <c r="AB991" i="36"/>
  <c r="AJ993" i="36"/>
  <c r="AR995" i="36"/>
  <c r="AL951" i="36"/>
  <c r="Y955" i="36"/>
  <c r="AG958" i="36"/>
  <c r="AO961" i="36"/>
  <c r="U964" i="36"/>
  <c r="AC966" i="36"/>
  <c r="AK970" i="36"/>
  <c r="Q973" i="36"/>
  <c r="Y975" i="36"/>
  <c r="AG978" i="36"/>
  <c r="AO981" i="36"/>
  <c r="U984" i="36"/>
  <c r="AC986" i="36"/>
  <c r="AK990" i="36"/>
  <c r="Q993" i="36"/>
  <c r="Y995" i="36"/>
  <c r="AB950" i="36"/>
  <c r="AP954" i="36"/>
  <c r="V958" i="36"/>
  <c r="AD961" i="36"/>
  <c r="U911" i="36"/>
  <c r="AC913" i="36"/>
  <c r="AK915" i="36"/>
  <c r="Q930" i="36"/>
  <c r="Y932" i="36"/>
  <c r="AG934" i="36"/>
  <c r="AO936" i="36"/>
  <c r="U941" i="36"/>
  <c r="AC943" i="36"/>
  <c r="AK945" i="36"/>
  <c r="Q950" i="36"/>
  <c r="Y952" i="36"/>
  <c r="R908" i="36"/>
  <c r="Z911" i="36"/>
  <c r="AH913" i="36"/>
  <c r="AP915" i="36"/>
  <c r="V930" i="36"/>
  <c r="AD932" i="36"/>
  <c r="AL934" i="36"/>
  <c r="R938" i="36"/>
  <c r="Z941" i="36"/>
  <c r="AH943" i="36"/>
  <c r="AP945" i="36"/>
  <c r="V950" i="36"/>
  <c r="AQ908" i="36"/>
  <c r="W912" i="36"/>
  <c r="AE914" i="36"/>
  <c r="AM916" i="36"/>
  <c r="S931" i="36"/>
  <c r="AA933" i="36"/>
  <c r="AI935" i="36"/>
  <c r="AQ938" i="36"/>
  <c r="W942" i="36"/>
  <c r="AE944" i="36"/>
  <c r="AM946" i="36"/>
  <c r="S951" i="36"/>
  <c r="AA953" i="36"/>
  <c r="AJ910" i="36"/>
  <c r="AR912" i="36"/>
  <c r="X915" i="36"/>
  <c r="AF928" i="36"/>
  <c r="AN931" i="36"/>
  <c r="T934" i="36"/>
  <c r="AB936" i="36"/>
  <c r="AJ940" i="36"/>
  <c r="AR942" i="36"/>
  <c r="X945" i="36"/>
  <c r="AB953" i="36"/>
  <c r="T956" i="36"/>
  <c r="AB960" i="36"/>
  <c r="AJ962" i="36"/>
  <c r="AR964" i="36"/>
  <c r="X968" i="36"/>
  <c r="AF971" i="36"/>
  <c r="AN973" i="36"/>
  <c r="T976" i="36"/>
  <c r="AB980" i="36"/>
  <c r="AJ982" i="36"/>
  <c r="AR984" i="36"/>
  <c r="X988" i="36"/>
  <c r="AF991" i="36"/>
  <c r="AN993" i="36"/>
  <c r="T996" i="36"/>
  <c r="R952" i="36"/>
  <c r="AC955" i="36"/>
  <c r="AK958" i="36"/>
  <c r="Q962" i="36"/>
  <c r="Y964" i="36"/>
  <c r="AG966" i="36"/>
  <c r="AO970" i="36"/>
  <c r="U973" i="36"/>
  <c r="AC975" i="36"/>
  <c r="AK978" i="36"/>
  <c r="Q982" i="36"/>
  <c r="Y984" i="36"/>
  <c r="AG986" i="36"/>
  <c r="AO990" i="36"/>
  <c r="U993" i="36"/>
  <c r="AC995" i="36"/>
  <c r="AR950" i="36"/>
  <c r="R955" i="36"/>
  <c r="Z958" i="36"/>
  <c r="AH961" i="36"/>
  <c r="U910" i="36"/>
  <c r="AC912" i="36"/>
  <c r="AK914" i="36"/>
  <c r="Q928" i="36"/>
  <c r="Y931" i="36"/>
  <c r="AG933" i="36"/>
  <c r="AO935" i="36"/>
  <c r="U940" i="36"/>
  <c r="AC942" i="36"/>
  <c r="AK944" i="36"/>
  <c r="Q948" i="36"/>
  <c r="Y951" i="36"/>
  <c r="AG953" i="36"/>
  <c r="Z910" i="36"/>
  <c r="AH912" i="36"/>
  <c r="AP914" i="36"/>
  <c r="V928" i="36"/>
  <c r="AD931" i="36"/>
  <c r="AL933" i="36"/>
  <c r="R936" i="36"/>
  <c r="Z940" i="36"/>
  <c r="AH942" i="36"/>
  <c r="AP944" i="36"/>
  <c r="V948" i="36"/>
  <c r="AD951" i="36"/>
  <c r="W911" i="36"/>
  <c r="AE913" i="36"/>
  <c r="AM915" i="36"/>
  <c r="S930" i="36"/>
  <c r="AA932" i="36"/>
  <c r="AI934" i="36"/>
  <c r="AQ936" i="36"/>
  <c r="W941" i="36"/>
  <c r="AE943" i="36"/>
  <c r="AM945" i="36"/>
  <c r="S950" i="36"/>
  <c r="AA952" i="36"/>
  <c r="AJ908" i="36"/>
  <c r="AR911" i="36"/>
  <c r="X914" i="36"/>
  <c r="AF916" i="36"/>
  <c r="AN930" i="36"/>
  <c r="AN934" i="36"/>
  <c r="AN946" i="36"/>
  <c r="AB963" i="36"/>
  <c r="AF974" i="36"/>
  <c r="AJ985" i="36"/>
  <c r="AN996" i="36"/>
  <c r="U956" i="36"/>
  <c r="AK962" i="36"/>
  <c r="Y968" i="36"/>
  <c r="AO973" i="36"/>
  <c r="AC980" i="36"/>
  <c r="Q985" i="36"/>
  <c r="AG991" i="36"/>
  <c r="U996" i="36"/>
  <c r="AL955" i="36"/>
  <c r="R962" i="36"/>
  <c r="AD964" i="36"/>
  <c r="AL966" i="36"/>
  <c r="R971" i="36"/>
  <c r="Z973" i="36"/>
  <c r="AH975" i="36"/>
  <c r="AP978" i="36"/>
  <c r="V982" i="36"/>
  <c r="AD984" i="36"/>
  <c r="AL986" i="36"/>
  <c r="R991" i="36"/>
  <c r="Z993" i="36"/>
  <c r="AH995" i="36"/>
  <c r="AH951" i="36"/>
  <c r="W955" i="36"/>
  <c r="AE958" i="36"/>
  <c r="AM961" i="36"/>
  <c r="S964" i="36"/>
  <c r="AA966" i="36"/>
  <c r="AI970" i="36"/>
  <c r="AQ972" i="36"/>
  <c r="W975" i="36"/>
  <c r="AE978" i="36"/>
  <c r="AM981" i="36"/>
  <c r="S984" i="36"/>
  <c r="AA986" i="36"/>
  <c r="AI990" i="36"/>
  <c r="AQ992" i="36"/>
  <c r="W995" i="36"/>
  <c r="AQ929" i="36"/>
  <c r="AR929" i="36"/>
  <c r="Q949" i="36"/>
  <c r="AK949" i="36"/>
  <c r="AQ925" i="36"/>
  <c r="V925" i="36"/>
  <c r="AE939" i="36"/>
  <c r="W989" i="36"/>
  <c r="AN949" i="36"/>
  <c r="Y959" i="36"/>
  <c r="AE925" i="36"/>
  <c r="AH969" i="36"/>
  <c r="Y909" i="36"/>
  <c r="AE959" i="36"/>
  <c r="T969" i="36"/>
  <c r="AA923" i="36"/>
  <c r="AG909" i="36"/>
  <c r="AC949" i="36"/>
  <c r="AH909" i="36"/>
  <c r="AN909" i="36"/>
  <c r="AA926" i="36"/>
  <c r="Q925" i="36"/>
  <c r="V926" i="36"/>
  <c r="AH923" i="36"/>
  <c r="AC925" i="36"/>
  <c r="R923" i="36"/>
  <c r="AJ924" i="36"/>
  <c r="AF921" i="36"/>
  <c r="AR922" i="36"/>
  <c r="AF919" i="36"/>
  <c r="T933" i="36"/>
  <c r="X944" i="36"/>
  <c r="AJ961" i="36"/>
  <c r="AN972" i="36"/>
  <c r="AR983" i="36"/>
  <c r="T995" i="36"/>
  <c r="U955" i="36"/>
  <c r="AK961" i="36"/>
  <c r="Y966" i="36"/>
  <c r="AO972" i="36"/>
  <c r="AC978" i="36"/>
  <c r="Q984" i="36"/>
  <c r="AG990" i="36"/>
  <c r="U995" i="36"/>
  <c r="AL954" i="36"/>
  <c r="Z961" i="36"/>
  <c r="R964" i="36"/>
  <c r="Z966" i="36"/>
  <c r="AH970" i="36"/>
  <c r="AP972" i="36"/>
  <c r="V975" i="36"/>
  <c r="AD978" i="36"/>
  <c r="AL981" i="36"/>
  <c r="R984" i="36"/>
  <c r="Z986" i="36"/>
  <c r="AH990" i="36"/>
  <c r="AP992" i="36"/>
  <c r="V995" i="36"/>
  <c r="AR948" i="36"/>
  <c r="AM954" i="36"/>
  <c r="S958" i="36"/>
  <c r="AA961" i="36"/>
  <c r="AI963" i="36"/>
  <c r="AQ965" i="36"/>
  <c r="W970" i="36"/>
  <c r="AE972" i="36"/>
  <c r="AM974" i="36"/>
  <c r="S978" i="36"/>
  <c r="AA981" i="36"/>
  <c r="AI983" i="36"/>
  <c r="AQ985" i="36"/>
  <c r="W990" i="36"/>
  <c r="AE992" i="36"/>
  <c r="AM994" i="36"/>
  <c r="V939" i="36"/>
  <c r="S939" i="36"/>
  <c r="X949" i="36"/>
  <c r="AR949" i="36"/>
  <c r="W924" i="36"/>
  <c r="AP922" i="36"/>
  <c r="AL939" i="36"/>
  <c r="AD989" i="36"/>
  <c r="AQ949" i="36"/>
  <c r="AF959" i="36"/>
  <c r="AM923" i="36"/>
  <c r="Y921" i="36"/>
  <c r="R929" i="36"/>
  <c r="AL959" i="36"/>
  <c r="W969" i="36"/>
  <c r="AI921" i="36"/>
  <c r="U929" i="36"/>
  <c r="AJ949" i="36"/>
  <c r="AC939" i="36"/>
  <c r="U949" i="36"/>
  <c r="AI924" i="36"/>
  <c r="AK922" i="36"/>
  <c r="U923" i="36"/>
  <c r="AR920" i="36"/>
  <c r="AB922" i="36"/>
  <c r="T920" i="36"/>
  <c r="AB921" i="36"/>
  <c r="T918" i="36"/>
  <c r="AN918" i="36"/>
  <c r="R926" i="36"/>
  <c r="AR935" i="36"/>
  <c r="AF952" i="36"/>
  <c r="AF964" i="36"/>
  <c r="AJ975" i="36"/>
  <c r="AN986" i="36"/>
  <c r="AR946" i="36"/>
  <c r="AK956" i="36"/>
  <c r="Y963" i="36"/>
  <c r="AO968" i="36"/>
  <c r="AC974" i="36"/>
  <c r="Q981" i="36"/>
  <c r="AG985" i="36"/>
  <c r="U992" i="36"/>
  <c r="AK996" i="36"/>
  <c r="Z956" i="36"/>
  <c r="AD962" i="36"/>
  <c r="AL964" i="36"/>
  <c r="R968" i="36"/>
  <c r="Z971" i="36"/>
  <c r="AH973" i="36"/>
  <c r="AP975" i="36"/>
  <c r="V980" i="36"/>
  <c r="AD982" i="36"/>
  <c r="AL984" i="36"/>
  <c r="R988" i="36"/>
  <c r="Z991" i="36"/>
  <c r="AH993" i="36"/>
  <c r="AP995" i="36"/>
  <c r="V952" i="36"/>
  <c r="AE955" i="36"/>
  <c r="AM958" i="36"/>
  <c r="S962" i="36"/>
  <c r="AA964" i="36"/>
  <c r="AI966" i="36"/>
  <c r="AQ970" i="36"/>
  <c r="W973" i="36"/>
  <c r="AE975" i="36"/>
  <c r="AM978" i="36"/>
  <c r="S982" i="36"/>
  <c r="AA984" i="36"/>
  <c r="AI986" i="36"/>
  <c r="AQ990" i="36"/>
  <c r="W993" i="36"/>
  <c r="AE995" i="36"/>
  <c r="AE979" i="36"/>
  <c r="AF979" i="36"/>
  <c r="AG989" i="36"/>
  <c r="X909" i="36"/>
  <c r="AD918" i="36"/>
  <c r="AK926" i="36"/>
  <c r="S989" i="36"/>
  <c r="AN959" i="36"/>
  <c r="V929" i="36"/>
  <c r="AE929" i="36"/>
  <c r="AI926" i="36"/>
  <c r="S949" i="36"/>
  <c r="AE969" i="36"/>
  <c r="T939" i="36"/>
  <c r="AG939" i="36"/>
  <c r="AE924" i="36"/>
  <c r="AG969" i="36"/>
  <c r="AF909" i="36"/>
  <c r="AC929" i="36"/>
  <c r="AA918" i="36"/>
  <c r="Z918" i="36"/>
  <c r="AF926" i="36"/>
  <c r="U919" i="36"/>
  <c r="U925" i="36"/>
  <c r="Y918" i="36"/>
  <c r="AG924" i="36"/>
  <c r="AL926" i="36"/>
  <c r="X923" i="36"/>
  <c r="AO924" i="36"/>
  <c r="AN921" i="36"/>
  <c r="AN940" i="36"/>
  <c r="X956" i="36"/>
  <c r="AB968" i="36"/>
  <c r="AF980" i="36"/>
  <c r="AJ991" i="36"/>
  <c r="AH952" i="36"/>
  <c r="Q960" i="36"/>
  <c r="AG964" i="36"/>
  <c r="U971" i="36"/>
  <c r="AK975" i="36"/>
  <c r="Y982" i="36"/>
  <c r="AO986" i="36"/>
  <c r="AC993" i="36"/>
  <c r="AN951" i="36"/>
  <c r="AH958" i="36"/>
  <c r="V963" i="36"/>
  <c r="AD965" i="36"/>
  <c r="AL968" i="36"/>
  <c r="R972" i="36"/>
  <c r="Z974" i="36"/>
  <c r="AH976" i="36"/>
  <c r="AP980" i="36"/>
  <c r="V983" i="36"/>
  <c r="AD985" i="36"/>
  <c r="AL988" i="36"/>
  <c r="R992" i="36"/>
  <c r="Z994" i="36"/>
  <c r="AH996" i="36"/>
  <c r="AH953" i="36"/>
  <c r="W956" i="36"/>
  <c r="AE960" i="36"/>
  <c r="AM962" i="36"/>
  <c r="S965" i="36"/>
  <c r="AA968" i="36"/>
  <c r="AI971" i="36"/>
  <c r="AQ973" i="36"/>
  <c r="W976" i="36"/>
  <c r="AE980" i="36"/>
  <c r="AM982" i="36"/>
  <c r="S985" i="36"/>
  <c r="AA988" i="36"/>
  <c r="AI991" i="36"/>
  <c r="AQ993" i="36"/>
  <c r="W996" i="36"/>
  <c r="AO949" i="36"/>
  <c r="AH949" i="36"/>
  <c r="Z959" i="36"/>
  <c r="AM920" i="36"/>
  <c r="Z921" i="36"/>
  <c r="AL922" i="36"/>
  <c r="AC959" i="36"/>
  <c r="AL909" i="36"/>
  <c r="AP959" i="36"/>
  <c r="AA920" i="36"/>
  <c r="Z920" i="36"/>
  <c r="AF989" i="36"/>
  <c r="AO939" i="36"/>
  <c r="AC979" i="36"/>
  <c r="W918" i="36"/>
  <c r="AH929" i="36"/>
  <c r="R959" i="36"/>
  <c r="AM939" i="36"/>
  <c r="AM969" i="36"/>
  <c r="W921" i="36"/>
  <c r="V921" i="36"/>
  <c r="AF922" i="36"/>
  <c r="AR923" i="36"/>
  <c r="AC920" i="36"/>
  <c r="AB923" i="36"/>
  <c r="AH921" i="36"/>
  <c r="AN922" i="36"/>
  <c r="AP919" i="36"/>
  <c r="U921" i="36"/>
  <c r="AK925" i="36"/>
  <c r="AK908" i="36"/>
  <c r="Q912" i="36"/>
  <c r="Y914" i="36"/>
  <c r="AG916" i="36"/>
  <c r="AO930" i="36"/>
  <c r="U933" i="36"/>
  <c r="AC935" i="36"/>
  <c r="AK938" i="36"/>
  <c r="Q942" i="36"/>
  <c r="Y944" i="36"/>
  <c r="AG946" i="36"/>
  <c r="AO950" i="36"/>
  <c r="U953" i="36"/>
  <c r="AP908" i="36"/>
  <c r="V912" i="36"/>
  <c r="AD914" i="36"/>
  <c r="AL916" i="36"/>
  <c r="R931" i="36"/>
  <c r="Z933" i="36"/>
  <c r="AH935" i="36"/>
  <c r="AP938" i="36"/>
  <c r="V942" i="36"/>
  <c r="AD944" i="36"/>
  <c r="AL946" i="36"/>
  <c r="R951" i="36"/>
  <c r="AM910" i="36"/>
  <c r="S913" i="36"/>
  <c r="AA915" i="36"/>
  <c r="AI928" i="36"/>
  <c r="AQ931" i="36"/>
  <c r="W934" i="36"/>
  <c r="AE936" i="36"/>
  <c r="AM940" i="36"/>
  <c r="S943" i="36"/>
  <c r="AA945" i="36"/>
  <c r="AI948" i="36"/>
  <c r="AQ951" i="36"/>
  <c r="X908" i="36"/>
  <c r="AF911" i="36"/>
  <c r="AN913" i="36"/>
  <c r="T916" i="36"/>
  <c r="AB930" i="36"/>
  <c r="AJ932" i="36"/>
  <c r="AR934" i="36"/>
  <c r="X938" i="36"/>
  <c r="AF941" i="36"/>
  <c r="AN943" i="36"/>
  <c r="AF948" i="36"/>
  <c r="AJ954" i="36"/>
  <c r="AR956" i="36"/>
  <c r="X961" i="36"/>
  <c r="AF963" i="36"/>
  <c r="AN965" i="36"/>
  <c r="T970" i="36"/>
  <c r="AB972" i="36"/>
  <c r="AJ974" i="36"/>
  <c r="AR976" i="36"/>
  <c r="X981" i="36"/>
  <c r="AF983" i="36"/>
  <c r="AN985" i="36"/>
  <c r="T990" i="36"/>
  <c r="AB992" i="36"/>
  <c r="AJ994" i="36"/>
  <c r="Y908" i="36"/>
  <c r="AG911" i="36"/>
  <c r="AO913" i="36"/>
  <c r="U916" i="36"/>
  <c r="AC930" i="36"/>
  <c r="AK932" i="36"/>
  <c r="Q935" i="36"/>
  <c r="Y938" i="36"/>
  <c r="AG941" i="36"/>
  <c r="AO943" i="36"/>
  <c r="U946" i="36"/>
  <c r="AC950" i="36"/>
  <c r="AK952" i="36"/>
  <c r="AD908" i="36"/>
  <c r="AL911" i="36"/>
  <c r="R914" i="36"/>
  <c r="Z916" i="36"/>
  <c r="AH930" i="36"/>
  <c r="AP932" i="36"/>
  <c r="V935" i="36"/>
  <c r="AD938" i="36"/>
  <c r="AL941" i="36"/>
  <c r="R944" i="36"/>
  <c r="Z946" i="36"/>
  <c r="AH950" i="36"/>
  <c r="AA910" i="36"/>
  <c r="AI912" i="36"/>
  <c r="AQ914" i="36"/>
  <c r="W928" i="36"/>
  <c r="AE931" i="36"/>
  <c r="AM933" i="36"/>
  <c r="S936" i="36"/>
  <c r="AA940" i="36"/>
  <c r="AI942" i="36"/>
  <c r="AQ944" i="36"/>
  <c r="W948" i="36"/>
  <c r="AE951" i="36"/>
  <c r="AM953" i="36"/>
  <c r="T911" i="36"/>
  <c r="AB913" i="36"/>
  <c r="AJ915" i="36"/>
  <c r="AR928" i="36"/>
  <c r="X932" i="36"/>
  <c r="AF934" i="36"/>
  <c r="AN936" i="36"/>
  <c r="T941" i="36"/>
  <c r="AB943" i="36"/>
  <c r="AJ945" i="36"/>
  <c r="V954" i="36"/>
  <c r="AF956" i="36"/>
  <c r="AN960" i="36"/>
  <c r="T963" i="36"/>
  <c r="AB965" i="36"/>
  <c r="AJ968" i="36"/>
  <c r="AR971" i="36"/>
  <c r="X974" i="36"/>
  <c r="AF976" i="36"/>
  <c r="AN980" i="36"/>
  <c r="T983" i="36"/>
  <c r="AB985" i="36"/>
  <c r="AJ988" i="36"/>
  <c r="AR991" i="36"/>
  <c r="X994" i="36"/>
  <c r="AF996" i="36"/>
  <c r="AP952" i="36"/>
  <c r="AO955" i="36"/>
  <c r="U960" i="36"/>
  <c r="AC962" i="36"/>
  <c r="AK964" i="36"/>
  <c r="Q968" i="36"/>
  <c r="Y971" i="36"/>
  <c r="AG973" i="36"/>
  <c r="AO975" i="36"/>
  <c r="U980" i="36"/>
  <c r="AC982" i="36"/>
  <c r="AK984" i="36"/>
  <c r="Q988" i="36"/>
  <c r="Y991" i="36"/>
  <c r="AG993" i="36"/>
  <c r="AO995" i="36"/>
  <c r="T952" i="36"/>
  <c r="AD955" i="36"/>
  <c r="AL958" i="36"/>
  <c r="AC908" i="36"/>
  <c r="AK911" i="36"/>
  <c r="Q914" i="36"/>
  <c r="Y916" i="36"/>
  <c r="AG930" i="36"/>
  <c r="AO932" i="36"/>
  <c r="U935" i="36"/>
  <c r="AC938" i="36"/>
  <c r="AK941" i="36"/>
  <c r="Q944" i="36"/>
  <c r="Y946" i="36"/>
  <c r="AG950" i="36"/>
  <c r="AO952" i="36"/>
  <c r="AH908" i="36"/>
  <c r="AP911" i="36"/>
  <c r="V914" i="36"/>
  <c r="AD916" i="36"/>
  <c r="AL930" i="36"/>
  <c r="R933" i="36"/>
  <c r="Z935" i="36"/>
  <c r="AH938" i="36"/>
  <c r="AP941" i="36"/>
  <c r="V944" i="36"/>
  <c r="AD946" i="36"/>
  <c r="AL950" i="36"/>
  <c r="AE910" i="36"/>
  <c r="AM912" i="36"/>
  <c r="S915" i="36"/>
  <c r="AA928" i="36"/>
  <c r="AI931" i="36"/>
  <c r="AQ933" i="36"/>
  <c r="W936" i="36"/>
  <c r="AE940" i="36"/>
  <c r="AM942" i="36"/>
  <c r="S945" i="36"/>
  <c r="AA948" i="36"/>
  <c r="AI951" i="36"/>
  <c r="AQ953" i="36"/>
  <c r="X911" i="36"/>
  <c r="AF913" i="36"/>
  <c r="AN915" i="36"/>
  <c r="T930" i="36"/>
  <c r="AB932" i="36"/>
  <c r="AJ934" i="36"/>
  <c r="AR936" i="36"/>
  <c r="X941" i="36"/>
  <c r="AF943" i="36"/>
  <c r="X946" i="36"/>
  <c r="AA954" i="36"/>
  <c r="AJ956" i="36"/>
  <c r="AR960" i="36"/>
  <c r="X963" i="36"/>
  <c r="AF965" i="36"/>
  <c r="AN968" i="36"/>
  <c r="T972" i="36"/>
  <c r="AB974" i="36"/>
  <c r="AJ976" i="36"/>
  <c r="AR980" i="36"/>
  <c r="X983" i="36"/>
  <c r="AF985" i="36"/>
  <c r="AN988" i="36"/>
  <c r="T992" i="36"/>
  <c r="AB994" i="36"/>
  <c r="AJ996" i="36"/>
  <c r="V953" i="36"/>
  <c r="Q956" i="36"/>
  <c r="Y960" i="36"/>
  <c r="AG962" i="36"/>
  <c r="AO964" i="36"/>
  <c r="U968" i="36"/>
  <c r="AC971" i="36"/>
  <c r="AK973" i="36"/>
  <c r="Q976" i="36"/>
  <c r="Y980" i="36"/>
  <c r="AG982" i="36"/>
  <c r="AO984" i="36"/>
  <c r="U988" i="36"/>
  <c r="AC991" i="36"/>
  <c r="AK993" i="36"/>
  <c r="Q996" i="36"/>
  <c r="AB952" i="36"/>
  <c r="AH955" i="36"/>
  <c r="AP958" i="36"/>
  <c r="V962" i="36"/>
  <c r="AK910" i="36"/>
  <c r="Q913" i="36"/>
  <c r="Y915" i="36"/>
  <c r="AG928" i="36"/>
  <c r="AO931" i="36"/>
  <c r="U934" i="36"/>
  <c r="AC936" i="36"/>
  <c r="AK940" i="36"/>
  <c r="Q943" i="36"/>
  <c r="Y945" i="36"/>
  <c r="AG948" i="36"/>
  <c r="AO951" i="36"/>
  <c r="U954" i="36"/>
  <c r="AP910" i="36"/>
  <c r="V913" i="36"/>
  <c r="AD915" i="36"/>
  <c r="AL928" i="36"/>
  <c r="R932" i="36"/>
  <c r="Z934" i="36"/>
  <c r="AH936" i="36"/>
  <c r="AP940" i="36"/>
  <c r="V943" i="36"/>
  <c r="AD945" i="36"/>
  <c r="AL948" i="36"/>
  <c r="AE908" i="36"/>
  <c r="AM911" i="36"/>
  <c r="S914" i="36"/>
  <c r="AA916" i="36"/>
  <c r="AI930" i="36"/>
  <c r="AQ932" i="36"/>
  <c r="W935" i="36"/>
  <c r="AE938" i="36"/>
  <c r="AM941" i="36"/>
  <c r="S944" i="36"/>
  <c r="AA946" i="36"/>
  <c r="AI950" i="36"/>
  <c r="AQ952" i="36"/>
  <c r="X910" i="36"/>
  <c r="AF912" i="36"/>
  <c r="AN914" i="36"/>
  <c r="T928" i="36"/>
  <c r="AB931" i="36"/>
  <c r="T938" i="36"/>
  <c r="AF954" i="36"/>
  <c r="AJ965" i="36"/>
  <c r="AN976" i="36"/>
  <c r="AR988" i="36"/>
  <c r="AN950" i="36"/>
  <c r="Y958" i="36"/>
  <c r="AO963" i="36"/>
  <c r="AC970" i="36"/>
  <c r="Q975" i="36"/>
  <c r="AG981" i="36"/>
  <c r="U986" i="36"/>
  <c r="AK992" i="36"/>
  <c r="X948" i="36"/>
  <c r="AP956" i="36"/>
  <c r="AL962" i="36"/>
  <c r="R965" i="36"/>
  <c r="Z968" i="36"/>
  <c r="AH971" i="36"/>
  <c r="AP973" i="36"/>
  <c r="V976" i="36"/>
  <c r="AD980" i="36"/>
  <c r="AL982" i="36"/>
  <c r="R985" i="36"/>
  <c r="Z988" i="36"/>
  <c r="AH991" i="36"/>
  <c r="AP993" i="36"/>
  <c r="V996" i="36"/>
  <c r="AL952" i="36"/>
  <c r="AM955" i="36"/>
  <c r="S960" i="36"/>
  <c r="AA962" i="36"/>
  <c r="AI964" i="36"/>
  <c r="AQ966" i="36"/>
  <c r="W971" i="36"/>
  <c r="AE973" i="36"/>
  <c r="AM975" i="36"/>
  <c r="S980" i="36"/>
  <c r="AA982" i="36"/>
  <c r="AI984" i="36"/>
  <c r="AQ986" i="36"/>
  <c r="W991" i="36"/>
  <c r="AE993" i="36"/>
  <c r="AM995" i="36"/>
  <c r="T959" i="36"/>
  <c r="Q959" i="36"/>
  <c r="AR909" i="36"/>
  <c r="S919" i="36"/>
  <c r="AH919" i="36"/>
  <c r="AJ919" i="36"/>
  <c r="AJ959" i="36"/>
  <c r="Y939" i="36"/>
  <c r="AO969" i="36"/>
  <c r="AI918" i="36"/>
  <c r="AH918" i="36"/>
  <c r="AI989" i="36"/>
  <c r="T949" i="36"/>
  <c r="AJ979" i="36"/>
  <c r="U989" i="36"/>
  <c r="AI925" i="36"/>
  <c r="AJ909" i="36"/>
  <c r="R949" i="36"/>
  <c r="R979" i="36"/>
  <c r="AE919" i="36"/>
  <c r="AD919" i="36"/>
  <c r="V918" i="36"/>
  <c r="AC921" i="36"/>
  <c r="AJ926" i="36"/>
  <c r="AG920" i="36"/>
  <c r="T926" i="36"/>
  <c r="AK919" i="36"/>
  <c r="AL924" i="36"/>
  <c r="AR926" i="36"/>
  <c r="AC923" i="36"/>
  <c r="AB935" i="36"/>
  <c r="X951" i="36"/>
  <c r="AR963" i="36"/>
  <c r="T975" i="36"/>
  <c r="X986" i="36"/>
  <c r="AR996" i="36"/>
  <c r="Y956" i="36"/>
  <c r="AO962" i="36"/>
  <c r="AC968" i="36"/>
  <c r="Q974" i="36"/>
  <c r="AG980" i="36"/>
  <c r="U985" i="36"/>
  <c r="AK991" i="36"/>
  <c r="Y996" i="36"/>
  <c r="AP955" i="36"/>
  <c r="Z962" i="36"/>
  <c r="AH964" i="36"/>
  <c r="AP966" i="36"/>
  <c r="V971" i="36"/>
  <c r="AD973" i="36"/>
  <c r="AL975" i="36"/>
  <c r="R980" i="36"/>
  <c r="Z982" i="36"/>
  <c r="AH984" i="36"/>
  <c r="AP986" i="36"/>
  <c r="V991" i="36"/>
  <c r="AD993" i="36"/>
  <c r="AL995" i="36"/>
  <c r="AP951" i="36"/>
  <c r="AA955" i="36"/>
  <c r="AI958" i="36"/>
  <c r="AQ961" i="36"/>
  <c r="W964" i="36"/>
  <c r="AE966" i="36"/>
  <c r="AM970" i="36"/>
  <c r="S973" i="36"/>
  <c r="AA975" i="36"/>
  <c r="AI978" i="36"/>
  <c r="AQ981" i="36"/>
  <c r="W984" i="36"/>
  <c r="AE986" i="36"/>
  <c r="AM990" i="36"/>
  <c r="S993" i="36"/>
  <c r="AA995" i="36"/>
  <c r="W959" i="36"/>
  <c r="X959" i="36"/>
  <c r="Y969" i="36"/>
  <c r="Q979" i="36"/>
  <c r="AE926" i="36"/>
  <c r="AR925" i="36"/>
  <c r="AM959" i="36"/>
  <c r="AF939" i="36"/>
  <c r="T979" i="36"/>
  <c r="AG979" i="36"/>
  <c r="S926" i="36"/>
  <c r="AP989" i="36"/>
  <c r="W949" i="36"/>
  <c r="AM979" i="36"/>
  <c r="AB989" i="36"/>
  <c r="AQ923" i="36"/>
  <c r="Y949" i="36"/>
  <c r="AK969" i="36"/>
  <c r="S929" i="36"/>
  <c r="AA909" i="36"/>
  <c r="AQ926" i="36"/>
  <c r="AL925" i="36"/>
  <c r="Q918" i="36"/>
  <c r="AB924" i="36"/>
  <c r="AB926" i="36"/>
  <c r="AN923" i="36"/>
  <c r="AH925" i="36"/>
  <c r="AD922" i="36"/>
  <c r="AP923" i="36"/>
  <c r="AJ920" i="36"/>
  <c r="X940" i="36"/>
  <c r="AJ955" i="36"/>
  <c r="AN966" i="36"/>
  <c r="AR978" i="36"/>
  <c r="T991" i="36"/>
  <c r="Z952" i="36"/>
  <c r="AO958" i="36"/>
  <c r="AC964" i="36"/>
  <c r="Q971" i="36"/>
  <c r="AG975" i="36"/>
  <c r="U982" i="36"/>
  <c r="AK986" i="36"/>
  <c r="Y993" i="36"/>
  <c r="AF951" i="36"/>
  <c r="AD958" i="36"/>
  <c r="R963" i="36"/>
  <c r="Z965" i="36"/>
  <c r="AH968" i="36"/>
  <c r="AP971" i="36"/>
  <c r="V974" i="36"/>
  <c r="AD976" i="36"/>
  <c r="AL980" i="36"/>
  <c r="R983" i="36"/>
  <c r="Z985" i="36"/>
  <c r="AH988" i="36"/>
  <c r="AP991" i="36"/>
  <c r="V994" i="36"/>
  <c r="AD996" i="36"/>
  <c r="Z953" i="36"/>
  <c r="S956" i="36"/>
  <c r="AA960" i="36"/>
  <c r="AI962" i="36"/>
  <c r="AQ964" i="36"/>
  <c r="W968" i="36"/>
  <c r="AE971" i="36"/>
  <c r="AM973" i="36"/>
  <c r="S976" i="36"/>
  <c r="AA980" i="36"/>
  <c r="AI982" i="36"/>
  <c r="AQ984" i="36"/>
  <c r="W988" i="36"/>
  <c r="AE991" i="36"/>
  <c r="AM993" i="36"/>
  <c r="S996" i="36"/>
  <c r="AG929" i="36"/>
  <c r="X929" i="36"/>
  <c r="R939" i="36"/>
  <c r="W920" i="36"/>
  <c r="AL920" i="36"/>
  <c r="AR921" i="36"/>
  <c r="U939" i="36"/>
  <c r="AO979" i="36"/>
  <c r="AH939" i="36"/>
  <c r="AM919" i="36"/>
  <c r="AL919" i="36"/>
  <c r="X969" i="36"/>
  <c r="AJ989" i="36"/>
  <c r="U959" i="36"/>
  <c r="AQ909" i="36"/>
  <c r="AM926" i="36"/>
  <c r="AL929" i="36"/>
  <c r="AH989" i="36"/>
  <c r="AE949" i="36"/>
  <c r="AI920" i="36"/>
  <c r="AH920" i="36"/>
  <c r="Y919" i="36"/>
  <c r="V923" i="36"/>
  <c r="R921" i="36"/>
  <c r="AH922" i="36"/>
  <c r="Z919" i="36"/>
  <c r="Q922" i="36"/>
  <c r="Y926" i="36"/>
  <c r="Q920" i="36"/>
  <c r="AR924" i="36"/>
  <c r="T943" i="36"/>
  <c r="AF960" i="36"/>
  <c r="AJ971" i="36"/>
  <c r="AN982" i="36"/>
  <c r="AR993" i="36"/>
  <c r="AG954" i="36"/>
  <c r="U961" i="36"/>
  <c r="AK965" i="36"/>
  <c r="Y972" i="36"/>
  <c r="AO976" i="36"/>
  <c r="AC983" i="36"/>
  <c r="Q990" i="36"/>
  <c r="AG994" i="36"/>
  <c r="S954" i="36"/>
  <c r="AL960" i="36"/>
  <c r="AL963" i="36"/>
  <c r="R966" i="36"/>
  <c r="Z970" i="36"/>
  <c r="AH972" i="36"/>
  <c r="AP974" i="36"/>
  <c r="V978" i="36"/>
  <c r="AD981" i="36"/>
  <c r="AL983" i="36"/>
  <c r="R986" i="36"/>
  <c r="Z990" i="36"/>
  <c r="AH992" i="36"/>
  <c r="AP994" i="36"/>
  <c r="AJ946" i="36"/>
  <c r="AE954" i="36"/>
  <c r="AM956" i="36"/>
  <c r="S961" i="36"/>
  <c r="AA963" i="36"/>
  <c r="AI965" i="36"/>
  <c r="AQ968" i="36"/>
  <c r="W972" i="36"/>
  <c r="AE974" i="36"/>
  <c r="AM976" i="36"/>
  <c r="S981" i="36"/>
  <c r="AA983" i="36"/>
  <c r="AI985" i="36"/>
  <c r="AQ988" i="36"/>
  <c r="W992" i="36"/>
  <c r="AE994" i="36"/>
  <c r="AM996" i="36"/>
  <c r="AH959" i="36"/>
  <c r="AI969" i="36"/>
  <c r="AA979" i="36"/>
  <c r="S923" i="36"/>
  <c r="Q921" i="36"/>
  <c r="AN925" i="36"/>
  <c r="AP939" i="36"/>
  <c r="AD979" i="36"/>
  <c r="AQ979" i="36"/>
  <c r="AI922" i="36"/>
  <c r="Q919" i="36"/>
  <c r="Z909" i="36"/>
  <c r="AI909" i="36"/>
  <c r="AL989" i="36"/>
  <c r="AE920" i="36"/>
  <c r="AI949" i="36"/>
  <c r="S979" i="36"/>
  <c r="AR959" i="36"/>
  <c r="AR989" i="36"/>
  <c r="AE923" i="36"/>
  <c r="AK920" i="36"/>
  <c r="AF920" i="36"/>
  <c r="AJ918" i="36"/>
  <c r="AB919" i="36"/>
  <c r="AC926" i="36"/>
  <c r="Z926" i="36"/>
  <c r="AO925" i="36"/>
  <c r="AB925" i="36"/>
  <c r="AF924" i="36"/>
  <c r="Y910" i="36"/>
  <c r="AG912" i="36"/>
  <c r="AO914" i="36"/>
  <c r="U928" i="36"/>
  <c r="AC931" i="36"/>
  <c r="AK933" i="36"/>
  <c r="Q936" i="36"/>
  <c r="Y940" i="36"/>
  <c r="AG942" i="36"/>
  <c r="AO944" i="36"/>
  <c r="U948" i="36"/>
  <c r="AC951" i="36"/>
  <c r="AK953" i="36"/>
  <c r="AD910" i="36"/>
  <c r="AL912" i="36"/>
  <c r="R915" i="36"/>
  <c r="Z928" i="36"/>
  <c r="AH931" i="36"/>
  <c r="AP933" i="36"/>
  <c r="V936" i="36"/>
  <c r="AD940" i="36"/>
  <c r="AL942" i="36"/>
  <c r="R945" i="36"/>
  <c r="Z948" i="36"/>
  <c r="S908" i="36"/>
  <c r="AA911" i="36"/>
  <c r="AI913" i="36"/>
  <c r="AQ915" i="36"/>
  <c r="W930" i="36"/>
  <c r="AE932" i="36"/>
  <c r="AM934" i="36"/>
  <c r="S938" i="36"/>
  <c r="AA941" i="36"/>
  <c r="AI943" i="36"/>
  <c r="AQ945" i="36"/>
  <c r="W950" i="36"/>
  <c r="AE952" i="36"/>
  <c r="AN908" i="36"/>
  <c r="T912" i="36"/>
  <c r="AB914" i="36"/>
  <c r="AJ916" i="36"/>
  <c r="AR930" i="36"/>
  <c r="X933" i="36"/>
  <c r="AF935" i="36"/>
  <c r="AN938" i="36"/>
  <c r="T942" i="36"/>
  <c r="AB944" i="36"/>
  <c r="AJ951" i="36"/>
  <c r="X955" i="36"/>
  <c r="AF958" i="36"/>
  <c r="AN961" i="36"/>
  <c r="T964" i="36"/>
  <c r="AB966" i="36"/>
  <c r="AJ970" i="36"/>
  <c r="AR972" i="36"/>
  <c r="X975" i="36"/>
  <c r="AF978" i="36"/>
  <c r="AN981" i="36"/>
  <c r="T984" i="36"/>
  <c r="AB986" i="36"/>
  <c r="AJ990" i="36"/>
  <c r="AR992" i="36"/>
  <c r="X995" i="36"/>
  <c r="AO908" i="36"/>
  <c r="U912" i="36"/>
  <c r="AC914" i="36"/>
  <c r="AK916" i="36"/>
  <c r="Q931" i="36"/>
  <c r="Y933" i="36"/>
  <c r="AG935" i="36"/>
  <c r="AO938" i="36"/>
  <c r="U942" i="36"/>
  <c r="AC944" i="36"/>
  <c r="AK946" i="36"/>
  <c r="Q951" i="36"/>
  <c r="Y953" i="36"/>
  <c r="R910" i="36"/>
  <c r="Z912" i="36"/>
  <c r="AH914" i="36"/>
  <c r="AP916" i="36"/>
  <c r="V931" i="36"/>
  <c r="AD933" i="36"/>
  <c r="AL935" i="36"/>
  <c r="R940" i="36"/>
  <c r="Z942" i="36"/>
  <c r="AH944" i="36"/>
  <c r="AP946" i="36"/>
  <c r="V951" i="36"/>
  <c r="AQ910" i="36"/>
  <c r="W913" i="36"/>
  <c r="AE915" i="36"/>
  <c r="AM928" i="36"/>
  <c r="S932" i="36"/>
  <c r="AA934" i="36"/>
  <c r="AI936" i="36"/>
  <c r="AQ940" i="36"/>
  <c r="W943" i="36"/>
  <c r="AE945" i="36"/>
  <c r="AM948" i="36"/>
  <c r="S952" i="36"/>
  <c r="AB908" i="36"/>
  <c r="AJ911" i="36"/>
  <c r="AR913" i="36"/>
  <c r="X916" i="36"/>
  <c r="AF930" i="36"/>
  <c r="AN932" i="36"/>
  <c r="T935" i="36"/>
  <c r="AB938" i="36"/>
  <c r="AJ941" i="36"/>
  <c r="AR943" i="36"/>
  <c r="T950" i="36"/>
  <c r="AN954" i="36"/>
  <c r="T958" i="36"/>
  <c r="AB961" i="36"/>
  <c r="AJ963" i="36"/>
  <c r="AR965" i="36"/>
  <c r="X970" i="36"/>
  <c r="AF972" i="36"/>
  <c r="AN974" i="36"/>
  <c r="T978" i="36"/>
  <c r="AB981" i="36"/>
  <c r="AJ983" i="36"/>
  <c r="AR985" i="36"/>
  <c r="X990" i="36"/>
  <c r="AF992" i="36"/>
  <c r="AN994" i="36"/>
  <c r="AN945" i="36"/>
  <c r="R954" i="36"/>
  <c r="AC956" i="36"/>
  <c r="AK960" i="36"/>
  <c r="Q963" i="36"/>
  <c r="Y965" i="36"/>
  <c r="AG968" i="36"/>
  <c r="AO971" i="36"/>
  <c r="U974" i="36"/>
  <c r="AC976" i="36"/>
  <c r="AK980" i="36"/>
  <c r="Q983" i="36"/>
  <c r="Y985" i="36"/>
  <c r="AG988" i="36"/>
  <c r="AO991" i="36"/>
  <c r="U994" i="36"/>
  <c r="AC996" i="36"/>
  <c r="X953" i="36"/>
  <c r="R956" i="36"/>
  <c r="Z960" i="36"/>
  <c r="Q910" i="36"/>
  <c r="Y912" i="36"/>
  <c r="AG914" i="36"/>
  <c r="AO916" i="36"/>
  <c r="U931" i="36"/>
  <c r="AC933" i="36"/>
  <c r="AK935" i="36"/>
  <c r="Q940" i="36"/>
  <c r="Y942" i="36"/>
  <c r="AG944" i="36"/>
  <c r="AO946" i="36"/>
  <c r="U951" i="36"/>
  <c r="AC953" i="36"/>
  <c r="V910" i="36"/>
  <c r="AD912" i="36"/>
  <c r="AL914" i="36"/>
  <c r="R928" i="36"/>
  <c r="Z931" i="36"/>
  <c r="AH933" i="36"/>
  <c r="AP935" i="36"/>
  <c r="V940" i="36"/>
  <c r="AD942" i="36"/>
  <c r="AL944" i="36"/>
  <c r="R948" i="36"/>
  <c r="Z951" i="36"/>
  <c r="S911" i="36"/>
  <c r="AA913" i="36"/>
  <c r="AI915" i="36"/>
  <c r="AQ928" i="36"/>
  <c r="W932" i="36"/>
  <c r="AE934" i="36"/>
  <c r="AM936" i="36"/>
  <c r="S941" i="36"/>
  <c r="AA943" i="36"/>
  <c r="AI945" i="36"/>
  <c r="AQ948" i="36"/>
  <c r="W952" i="36"/>
  <c r="AF908" i="36"/>
  <c r="AN911" i="36"/>
  <c r="T914" i="36"/>
  <c r="AB916" i="36"/>
  <c r="AJ930" i="36"/>
  <c r="AR932" i="36"/>
  <c r="X935" i="36"/>
  <c r="AF938" i="36"/>
  <c r="AN941" i="36"/>
  <c r="T944" i="36"/>
  <c r="AJ950" i="36"/>
  <c r="AR954" i="36"/>
  <c r="X958" i="36"/>
  <c r="AF961" i="36"/>
  <c r="AN963" i="36"/>
  <c r="T966" i="36"/>
  <c r="AB970" i="36"/>
  <c r="AJ972" i="36"/>
  <c r="AR974" i="36"/>
  <c r="X978" i="36"/>
  <c r="AF981" i="36"/>
  <c r="AN983" i="36"/>
  <c r="T986" i="36"/>
  <c r="AB990" i="36"/>
  <c r="AJ992" i="36"/>
  <c r="AR994" i="36"/>
  <c r="AB946" i="36"/>
  <c r="W954" i="36"/>
  <c r="AG956" i="36"/>
  <c r="AO960" i="36"/>
  <c r="U963" i="36"/>
  <c r="AC965" i="36"/>
  <c r="AK968" i="36"/>
  <c r="Q972" i="36"/>
  <c r="Y974" i="36"/>
  <c r="AG976" i="36"/>
  <c r="AO980" i="36"/>
  <c r="U983" i="36"/>
  <c r="AC985" i="36"/>
  <c r="AK988" i="36"/>
  <c r="Q992" i="36"/>
  <c r="Y994" i="36"/>
  <c r="AG996" i="36"/>
  <c r="AF953" i="36"/>
  <c r="V956" i="36"/>
  <c r="AD960" i="36"/>
  <c r="Q908" i="36"/>
  <c r="Y911" i="36"/>
  <c r="AG913" i="36"/>
  <c r="AO915" i="36"/>
  <c r="U930" i="36"/>
  <c r="AC932" i="36"/>
  <c r="AK934" i="36"/>
  <c r="Q938" i="36"/>
  <c r="Y941" i="36"/>
  <c r="AG943" i="36"/>
  <c r="AO945" i="36"/>
  <c r="U950" i="36"/>
  <c r="AC952" i="36"/>
  <c r="V908" i="36"/>
  <c r="AD911" i="36"/>
  <c r="AL913" i="36"/>
  <c r="R916" i="36"/>
  <c r="Z930" i="36"/>
  <c r="AH932" i="36"/>
  <c r="AP934" i="36"/>
  <c r="V938" i="36"/>
  <c r="AD941" i="36"/>
  <c r="AL943" i="36"/>
  <c r="R946" i="36"/>
  <c r="Z950" i="36"/>
  <c r="S910" i="36"/>
  <c r="AA912" i="36"/>
  <c r="AI914" i="36"/>
  <c r="AQ916" i="36"/>
  <c r="W931" i="36"/>
  <c r="AE933" i="36"/>
  <c r="AM935" i="36"/>
  <c r="S940" i="36"/>
  <c r="AA942" i="36"/>
  <c r="AI944" i="36"/>
  <c r="AQ946" i="36"/>
  <c r="W951" i="36"/>
  <c r="AE953" i="36"/>
  <c r="AN910" i="36"/>
  <c r="T913" i="36"/>
  <c r="AB915" i="36"/>
  <c r="AJ928" i="36"/>
  <c r="AR931" i="36"/>
  <c r="AB941" i="36"/>
  <c r="AN956" i="36"/>
  <c r="AR968" i="36"/>
  <c r="T981" i="36"/>
  <c r="X992" i="36"/>
  <c r="AD953" i="36"/>
  <c r="AC960" i="36"/>
  <c r="Q965" i="36"/>
  <c r="AG971" i="36"/>
  <c r="U976" i="36"/>
  <c r="AK982" i="36"/>
  <c r="Y988" i="36"/>
  <c r="AO993" i="36"/>
  <c r="AJ952" i="36"/>
  <c r="R960" i="36"/>
  <c r="Z963" i="36"/>
  <c r="AH965" i="36"/>
  <c r="AP968" i="36"/>
  <c r="V972" i="36"/>
  <c r="AD974" i="36"/>
  <c r="AL976" i="36"/>
  <c r="R981" i="36"/>
  <c r="Z983" i="36"/>
  <c r="AH985" i="36"/>
  <c r="AP988" i="36"/>
  <c r="V992" i="36"/>
  <c r="AD994" i="36"/>
  <c r="AL996" i="36"/>
  <c r="AP953" i="36"/>
  <c r="AA956" i="36"/>
  <c r="AI960" i="36"/>
  <c r="AQ962" i="36"/>
  <c r="W965" i="36"/>
  <c r="AE968" i="36"/>
  <c r="AM971" i="36"/>
  <c r="S974" i="36"/>
  <c r="AA976" i="36"/>
  <c r="AI980" i="36"/>
  <c r="AQ982" i="36"/>
  <c r="W985" i="36"/>
  <c r="AE988" i="36"/>
  <c r="AM991" i="36"/>
  <c r="S994" i="36"/>
  <c r="AA996" i="36"/>
  <c r="U979" i="36"/>
  <c r="AP969" i="36"/>
  <c r="AH979" i="36"/>
  <c r="AA921" i="36"/>
  <c r="AP921" i="36"/>
  <c r="AF923" i="36"/>
  <c r="AK979" i="36"/>
  <c r="W929" i="36"/>
  <c r="V989" i="36"/>
  <c r="AQ920" i="36"/>
  <c r="AP920" i="36"/>
  <c r="AK939" i="36"/>
  <c r="U969" i="36"/>
  <c r="U909" i="36"/>
  <c r="AM918" i="36"/>
  <c r="AP949" i="36"/>
  <c r="Z979" i="36"/>
  <c r="S969" i="36"/>
  <c r="AC909" i="36"/>
  <c r="AM921" i="36"/>
  <c r="AL921" i="36"/>
  <c r="R924" i="36"/>
  <c r="AK924" i="36"/>
  <c r="T923" i="36"/>
  <c r="U924" i="36"/>
  <c r="AG921" i="36"/>
  <c r="AG923" i="36"/>
  <c r="U918" i="36"/>
  <c r="X922" i="36"/>
  <c r="AD926" i="36"/>
  <c r="AJ938" i="36"/>
  <c r="T955" i="36"/>
  <c r="X966" i="36"/>
  <c r="AB978" i="36"/>
  <c r="AF990" i="36"/>
  <c r="AB951" i="36"/>
  <c r="AC958" i="36"/>
  <c r="Q964" i="36"/>
  <c r="AG970" i="36"/>
  <c r="U975" i="36"/>
  <c r="AK981" i="36"/>
  <c r="Y986" i="36"/>
  <c r="AO992" i="36"/>
  <c r="AN948" i="36"/>
  <c r="R958" i="36"/>
  <c r="AP962" i="36"/>
  <c r="V965" i="36"/>
  <c r="AD968" i="36"/>
  <c r="AL971" i="36"/>
  <c r="R974" i="36"/>
  <c r="Z976" i="36"/>
  <c r="AH980" i="36"/>
  <c r="AP982" i="36"/>
  <c r="V985" i="36"/>
  <c r="AD988" i="36"/>
  <c r="AL991" i="36"/>
  <c r="R994" i="36"/>
  <c r="Z996" i="36"/>
  <c r="R953" i="36"/>
  <c r="AQ955" i="36"/>
  <c r="W960" i="36"/>
  <c r="AE962" i="36"/>
  <c r="AM964" i="36"/>
  <c r="S968" i="36"/>
  <c r="AA971" i="36"/>
  <c r="AI973" i="36"/>
  <c r="AQ975" i="36"/>
  <c r="W980" i="36"/>
  <c r="AE982" i="36"/>
  <c r="AM984" i="36"/>
  <c r="S988" i="36"/>
  <c r="AA991" i="36"/>
  <c r="AI993" i="36"/>
  <c r="AQ995" i="36"/>
  <c r="AB979" i="36"/>
  <c r="Y979" i="36"/>
  <c r="AE909" i="36"/>
  <c r="AI919" i="36"/>
  <c r="V920" i="36"/>
  <c r="AN920" i="36"/>
  <c r="AR979" i="36"/>
  <c r="AG959" i="36"/>
  <c r="AB909" i="36"/>
  <c r="W919" i="36"/>
  <c r="V919" i="36"/>
  <c r="AR939" i="36"/>
  <c r="AB969" i="36"/>
  <c r="AO929" i="36"/>
  <c r="AD909" i="36"/>
  <c r="W926" i="36"/>
  <c r="W909" i="36"/>
  <c r="Z969" i="36"/>
  <c r="T929" i="36"/>
  <c r="S920" i="36"/>
  <c r="R920" i="36"/>
  <c r="AD920" i="36"/>
  <c r="AC922" i="36"/>
  <c r="AL918" i="36"/>
  <c r="AK921" i="36"/>
  <c r="AO926" i="36"/>
  <c r="AO920" i="36"/>
  <c r="AF925" i="36"/>
  <c r="AO918" i="36"/>
  <c r="V924" i="36"/>
  <c r="AF942" i="36"/>
  <c r="AR958" i="36"/>
  <c r="T971" i="36"/>
  <c r="X982" i="36"/>
  <c r="AB993" i="36"/>
  <c r="AB954" i="36"/>
  <c r="Q961" i="36"/>
  <c r="AG965" i="36"/>
  <c r="U972" i="36"/>
  <c r="AK976" i="36"/>
  <c r="Y983" i="36"/>
  <c r="AO988" i="36"/>
  <c r="AC994" i="36"/>
  <c r="AN953" i="36"/>
  <c r="AH960" i="36"/>
  <c r="AH963" i="36"/>
  <c r="AP965" i="36"/>
  <c r="V970" i="36"/>
  <c r="AD972" i="36"/>
  <c r="AL974" i="36"/>
  <c r="R978" i="36"/>
  <c r="Z981" i="36"/>
  <c r="AH983" i="36"/>
  <c r="AP985" i="36"/>
  <c r="V990" i="36"/>
  <c r="AD992" i="36"/>
  <c r="AL994" i="36"/>
  <c r="T946" i="36"/>
  <c r="Z954" i="36"/>
  <c r="AI956" i="36"/>
  <c r="AQ960" i="36"/>
  <c r="W963" i="36"/>
  <c r="AE965" i="36"/>
  <c r="AM968" i="36"/>
  <c r="S972" i="36"/>
  <c r="AA974" i="36"/>
  <c r="AI976" i="36"/>
  <c r="AQ980" i="36"/>
  <c r="W983" i="36"/>
  <c r="AE985" i="36"/>
  <c r="AM988" i="36"/>
  <c r="S992" i="36"/>
  <c r="AA994" i="36"/>
  <c r="AI996" i="36"/>
  <c r="Z939" i="36"/>
  <c r="AA949" i="36"/>
  <c r="S959" i="36"/>
  <c r="AE922" i="36"/>
  <c r="AO919" i="36"/>
  <c r="R925" i="36"/>
  <c r="AA929" i="36"/>
  <c r="V959" i="36"/>
  <c r="AI959" i="36"/>
  <c r="S922" i="36"/>
  <c r="R922" i="36"/>
  <c r="Y989" i="36"/>
  <c r="V909" i="36"/>
  <c r="AD969" i="36"/>
  <c r="AQ919" i="36"/>
  <c r="Y929" i="36"/>
  <c r="AM949" i="36"/>
  <c r="AJ939" i="36"/>
  <c r="AJ969" i="36"/>
  <c r="AQ922" i="36"/>
  <c r="AG919" i="36"/>
  <c r="T919" i="36"/>
  <c r="X926" i="36"/>
  <c r="U926" i="36"/>
  <c r="AJ925" i="36"/>
  <c r="AN924" i="36"/>
  <c r="T925" i="36"/>
  <c r="AO923" i="36"/>
  <c r="AL923" i="36"/>
  <c r="X934" i="36"/>
  <c r="AB945" i="36"/>
  <c r="AN962" i="36"/>
  <c r="AR973" i="36"/>
  <c r="T985" i="36"/>
  <c r="X996" i="36"/>
  <c r="AK955" i="36"/>
  <c r="Y962" i="36"/>
  <c r="AO966" i="36"/>
  <c r="AC973" i="36"/>
  <c r="Q980" i="36"/>
  <c r="AG984" i="36"/>
  <c r="U991" i="36"/>
  <c r="AK995" i="36"/>
  <c r="Z955" i="36"/>
  <c r="AP961" i="36"/>
  <c r="Z964" i="36"/>
  <c r="AH966" i="36"/>
  <c r="AP970" i="36"/>
  <c r="V973" i="36"/>
  <c r="AD975" i="36"/>
  <c r="AL978" i="36"/>
  <c r="R982" i="36"/>
  <c r="Z984" i="36"/>
  <c r="AH986" i="36"/>
  <c r="AP990" i="36"/>
  <c r="V993" i="36"/>
  <c r="AD995" i="36"/>
  <c r="T951" i="36"/>
  <c r="S955" i="36"/>
  <c r="AA958" i="36"/>
  <c r="AI961" i="36"/>
  <c r="AQ963" i="36"/>
  <c r="W966" i="36"/>
  <c r="AE970" i="36"/>
  <c r="AM972" i="36"/>
  <c r="S975" i="36"/>
  <c r="AA978" i="36"/>
  <c r="AI981" i="36"/>
  <c r="AQ983" i="36"/>
  <c r="W986" i="36"/>
  <c r="AE990" i="36"/>
  <c r="AM992" i="36"/>
  <c r="S995" i="36"/>
  <c r="AL979" i="36"/>
  <c r="AI979" i="36"/>
  <c r="AN989" i="36"/>
  <c r="AB929" i="36"/>
  <c r="AA925" i="36"/>
  <c r="AC924" i="36"/>
  <c r="Z989" i="36"/>
  <c r="AQ959" i="36"/>
  <c r="AF929" i="36"/>
  <c r="Q939" i="36"/>
  <c r="AQ924" i="36"/>
  <c r="Z949" i="36"/>
  <c r="AL969" i="36"/>
  <c r="W939" i="36"/>
  <c r="AN939" i="36"/>
  <c r="AM922" i="36"/>
  <c r="AN969" i="36"/>
  <c r="Q929" i="36"/>
  <c r="Q989" i="36"/>
  <c r="AK989" i="36"/>
  <c r="AM925" i="36"/>
  <c r="X924" i="36"/>
  <c r="X925" i="36"/>
  <c r="AO922" i="36"/>
  <c r="AD924" i="36"/>
  <c r="Y922" i="36"/>
  <c r="AK923" i="36"/>
  <c r="AB920" i="36"/>
  <c r="AJ921" i="36"/>
  <c r="AB918" i="36"/>
  <c r="AO910" i="36"/>
  <c r="U913" i="36"/>
  <c r="AC915" i="36"/>
  <c r="AK928" i="36"/>
  <c r="Q932" i="36"/>
  <c r="Y934" i="36"/>
  <c r="AG936" i="36"/>
  <c r="AO940" i="36"/>
  <c r="U943" i="36"/>
  <c r="AC945" i="36"/>
  <c r="AK948" i="36"/>
  <c r="Q952" i="36"/>
  <c r="Y954" i="36"/>
  <c r="R911" i="36"/>
  <c r="Z913" i="36"/>
  <c r="AH915" i="36"/>
  <c r="AP928" i="36"/>
  <c r="V932" i="36"/>
  <c r="AD934" i="36"/>
  <c r="AL936" i="36"/>
  <c r="R941" i="36"/>
  <c r="Z943" i="36"/>
  <c r="AH945" i="36"/>
  <c r="AP948" i="36"/>
  <c r="AI908" i="36"/>
  <c r="AQ911" i="36"/>
  <c r="W914" i="36"/>
  <c r="AE916" i="36"/>
  <c r="AM930" i="36"/>
  <c r="S933" i="36"/>
  <c r="AA935" i="36"/>
  <c r="AI938" i="36"/>
  <c r="AQ941" i="36"/>
  <c r="W944" i="36"/>
  <c r="AE946" i="36"/>
  <c r="AM950" i="36"/>
  <c r="S953" i="36"/>
  <c r="AB910" i="36"/>
  <c r="AJ912" i="36"/>
  <c r="AR914" i="36"/>
  <c r="X928" i="36"/>
  <c r="AF931" i="36"/>
  <c r="AN933" i="36"/>
  <c r="T936" i="36"/>
  <c r="AB940" i="36"/>
  <c r="AJ942" i="36"/>
  <c r="AR944" i="36"/>
  <c r="AN952" i="36"/>
  <c r="AN955" i="36"/>
  <c r="T960" i="36"/>
  <c r="AB962" i="36"/>
  <c r="AJ964" i="36"/>
  <c r="AR966" i="36"/>
  <c r="X971" i="36"/>
  <c r="AF973" i="36"/>
  <c r="AN975" i="36"/>
  <c r="T980" i="36"/>
  <c r="AB982" i="36"/>
  <c r="AJ984" i="36"/>
  <c r="AR986" i="36"/>
  <c r="X991" i="36"/>
  <c r="AF993" i="36"/>
  <c r="AN995" i="36"/>
  <c r="AC910" i="36"/>
  <c r="AK912" i="36"/>
  <c r="Q915" i="36"/>
  <c r="Y928" i="36"/>
  <c r="AG931" i="36"/>
  <c r="AO933" i="36"/>
  <c r="U936" i="36"/>
  <c r="AC940" i="36"/>
  <c r="AK942" i="36"/>
  <c r="Q945" i="36"/>
  <c r="Y948" i="36"/>
  <c r="AG951" i="36"/>
  <c r="AO953" i="36"/>
  <c r="AH910" i="36"/>
  <c r="AP912" i="36"/>
  <c r="V915" i="36"/>
  <c r="AD928" i="36"/>
  <c r="AL931" i="36"/>
  <c r="R934" i="36"/>
  <c r="Z936" i="36"/>
  <c r="AH940" i="36"/>
  <c r="AP942" i="36"/>
  <c r="V945" i="36"/>
  <c r="AD948" i="36"/>
  <c r="W908" i="36"/>
  <c r="AE911" i="36"/>
  <c r="AM913" i="36"/>
  <c r="S916" i="36"/>
  <c r="AA930" i="36"/>
  <c r="AI932" i="36"/>
  <c r="AQ934" i="36"/>
  <c r="W938" i="36"/>
  <c r="AE941" i="36"/>
  <c r="AM943" i="36"/>
  <c r="S946" i="36"/>
  <c r="AA950" i="36"/>
  <c r="AI952" i="36"/>
  <c r="AR908" i="36"/>
  <c r="X912" i="36"/>
  <c r="AF914" i="36"/>
  <c r="AN916" i="36"/>
  <c r="T931" i="36"/>
  <c r="AB933" i="36"/>
  <c r="AJ935" i="36"/>
  <c r="AR938" i="36"/>
  <c r="X942" i="36"/>
  <c r="AF944" i="36"/>
  <c r="AR951" i="36"/>
  <c r="AB955" i="36"/>
  <c r="AJ958" i="36"/>
  <c r="AR961" i="36"/>
  <c r="X964" i="36"/>
  <c r="AF966" i="36"/>
  <c r="AN970" i="36"/>
  <c r="T973" i="36"/>
  <c r="AB975" i="36"/>
  <c r="AJ978" i="36"/>
  <c r="AR981" i="36"/>
  <c r="X984" i="36"/>
  <c r="AF986" i="36"/>
  <c r="AN990" i="36"/>
  <c r="T993" i="36"/>
  <c r="AB995" i="36"/>
  <c r="AJ948" i="36"/>
  <c r="AK954" i="36"/>
  <c r="Q958" i="36"/>
  <c r="Y961" i="36"/>
  <c r="AG963" i="36"/>
  <c r="AO965" i="36"/>
  <c r="U970" i="36"/>
  <c r="AC972" i="36"/>
  <c r="AK974" i="36"/>
  <c r="Q978" i="36"/>
  <c r="Y981" i="36"/>
  <c r="AG983" i="36"/>
  <c r="AO985" i="36"/>
  <c r="U990" i="36"/>
  <c r="AC992" i="36"/>
  <c r="AK994" i="36"/>
  <c r="AR945" i="36"/>
  <c r="X954" i="36"/>
  <c r="AH956" i="36"/>
  <c r="AP960" i="36"/>
  <c r="AG910" i="36"/>
  <c r="AO912" i="36"/>
  <c r="U915" i="36"/>
  <c r="AC928" i="36"/>
  <c r="AK931" i="36"/>
  <c r="Q934" i="36"/>
  <c r="Y936" i="36"/>
  <c r="AG940" i="36"/>
  <c r="AO942" i="36"/>
  <c r="U945" i="36"/>
  <c r="AC948" i="36"/>
  <c r="AK951" i="36"/>
  <c r="Q954" i="36"/>
  <c r="AL910" i="36"/>
  <c r="R913" i="36"/>
  <c r="Z915" i="36"/>
  <c r="AH928" i="36"/>
  <c r="AP931" i="36"/>
  <c r="V934" i="36"/>
  <c r="AD936" i="36"/>
  <c r="AL940" i="36"/>
  <c r="R943" i="36"/>
  <c r="Z945" i="36"/>
  <c r="AH948" i="36"/>
  <c r="AA908" i="36"/>
  <c r="AI911" i="36"/>
  <c r="AQ913" i="36"/>
  <c r="W916" i="36"/>
  <c r="AE930" i="36"/>
  <c r="AM932" i="36"/>
  <c r="S935" i="36"/>
  <c r="AA938" i="36"/>
  <c r="AI941" i="36"/>
  <c r="AQ943" i="36"/>
  <c r="W946" i="36"/>
  <c r="AE950" i="36"/>
  <c r="AM952" i="36"/>
  <c r="T910" i="36"/>
  <c r="AB912" i="36"/>
  <c r="AJ914" i="36"/>
  <c r="AR916" i="36"/>
  <c r="X931" i="36"/>
  <c r="AF933" i="36"/>
  <c r="AN935" i="36"/>
  <c r="T940" i="36"/>
  <c r="AB942" i="36"/>
  <c r="AJ944" i="36"/>
  <c r="X952" i="36"/>
  <c r="AF955" i="36"/>
  <c r="AN958" i="36"/>
  <c r="T962" i="36"/>
  <c r="AB964" i="36"/>
  <c r="AJ966" i="36"/>
  <c r="AR970" i="36"/>
  <c r="X973" i="36"/>
  <c r="AF975" i="36"/>
  <c r="AN978" i="36"/>
  <c r="T982" i="36"/>
  <c r="AB984" i="36"/>
  <c r="AJ986" i="36"/>
  <c r="AR990" i="36"/>
  <c r="X993" i="36"/>
  <c r="AF995" i="36"/>
  <c r="X950" i="36"/>
  <c r="AO954" i="36"/>
  <c r="U958" i="36"/>
  <c r="AC961" i="36"/>
  <c r="AK963" i="36"/>
  <c r="Q966" i="36"/>
  <c r="Y970" i="36"/>
  <c r="AG972" i="36"/>
  <c r="AO974" i="36"/>
  <c r="U978" i="36"/>
  <c r="AC981" i="36"/>
  <c r="AK983" i="36"/>
  <c r="Q986" i="36"/>
  <c r="Y990" i="36"/>
  <c r="AG992" i="36"/>
  <c r="AO994" i="36"/>
  <c r="AF946" i="36"/>
  <c r="AD954" i="36"/>
  <c r="AL956" i="36"/>
  <c r="R961" i="36"/>
  <c r="AG908" i="36"/>
  <c r="AO911" i="36"/>
  <c r="U914" i="36"/>
  <c r="AC916" i="36"/>
  <c r="AK930" i="36"/>
  <c r="Q933" i="36"/>
  <c r="Y935" i="36"/>
  <c r="AG938" i="36"/>
  <c r="AO941" i="36"/>
  <c r="U944" i="36"/>
  <c r="AC946" i="36"/>
  <c r="AK950" i="36"/>
  <c r="Q953" i="36"/>
  <c r="AL908" i="36"/>
  <c r="R912" i="36"/>
  <c r="Z914" i="36"/>
  <c r="AH916" i="36"/>
  <c r="AP930" i="36"/>
  <c r="V933" i="36"/>
  <c r="AD935" i="36"/>
  <c r="AL938" i="36"/>
  <c r="R942" i="36"/>
  <c r="Z944" i="36"/>
  <c r="AH946" i="36"/>
  <c r="AP950" i="36"/>
  <c r="AI910" i="36"/>
  <c r="AQ912" i="36"/>
  <c r="W915" i="36"/>
  <c r="AE928" i="36"/>
  <c r="AM931" i="36"/>
  <c r="S934" i="36"/>
  <c r="AA936" i="36"/>
  <c r="AI940" i="36"/>
  <c r="AQ942" i="36"/>
  <c r="W945" i="36"/>
  <c r="AE948" i="36"/>
  <c r="AM951" i="36"/>
  <c r="T908" i="36"/>
  <c r="AB911" i="36"/>
  <c r="AJ913" i="36"/>
  <c r="AR915" i="36"/>
  <c r="X930" i="36"/>
  <c r="AF932" i="36"/>
  <c r="AJ943" i="36"/>
  <c r="T961" i="36"/>
  <c r="X972" i="36"/>
  <c r="AB983" i="36"/>
  <c r="AF994" i="36"/>
  <c r="Q955" i="36"/>
  <c r="AG961" i="36"/>
  <c r="U966" i="36"/>
  <c r="AK972" i="36"/>
  <c r="Y978" i="36"/>
  <c r="AO983" i="36"/>
  <c r="AC990" i="36"/>
  <c r="Q995" i="36"/>
  <c r="AH954" i="36"/>
  <c r="V961" i="36"/>
  <c r="AP963" i="36"/>
  <c r="V966" i="36"/>
  <c r="AD970" i="36"/>
  <c r="AL972" i="36"/>
  <c r="R975" i="36"/>
  <c r="Z978" i="36"/>
  <c r="AH981" i="36"/>
  <c r="AP983" i="36"/>
  <c r="V986" i="36"/>
  <c r="AD990" i="36"/>
  <c r="AL992" i="36"/>
  <c r="R995" i="36"/>
  <c r="AB948" i="36"/>
  <c r="AI954" i="36"/>
  <c r="AQ956" i="36"/>
  <c r="W961" i="36"/>
  <c r="AE963" i="36"/>
  <c r="AM965" i="36"/>
  <c r="S970" i="36"/>
  <c r="AA972" i="36"/>
  <c r="AI974" i="36"/>
  <c r="AQ976" i="36"/>
  <c r="W981" i="36"/>
  <c r="AE983" i="36"/>
  <c r="AM985" i="36"/>
  <c r="S990" i="36"/>
  <c r="AA992" i="36"/>
  <c r="AI994" i="36"/>
  <c r="AQ996" i="36"/>
  <c r="AP979" i="36"/>
  <c r="AQ989" i="36"/>
  <c r="AJ929" i="36"/>
  <c r="AI923" i="36"/>
  <c r="U922" i="36"/>
  <c r="AG926" i="36"/>
  <c r="V969" i="36"/>
  <c r="AI929" i="36"/>
  <c r="X939" i="36"/>
  <c r="W923" i="36"/>
  <c r="U920" i="36"/>
  <c r="AM909" i="36"/>
  <c r="AD939" i="36"/>
  <c r="AQ939" i="36"/>
  <c r="S921" i="36"/>
  <c r="AQ969" i="36"/>
  <c r="Z929" i="36"/>
  <c r="X989" i="36"/>
  <c r="Q909" i="36"/>
  <c r="S924" i="36"/>
  <c r="AO921" i="36"/>
  <c r="V922" i="36"/>
  <c r="AN919" i="36"/>
  <c r="T921" i="36"/>
  <c r="AR918" i="36"/>
  <c r="AR919" i="36"/>
  <c r="AH926" i="36"/>
  <c r="AP926" i="36"/>
  <c r="Y925" i="36"/>
  <c r="K13" i="36"/>
  <c r="S987" i="36" s="1"/>
  <c r="AR941" i="36"/>
  <c r="AB958" i="36"/>
  <c r="AF970" i="36"/>
  <c r="AJ981" i="36"/>
  <c r="AN992" i="36"/>
  <c r="AL953" i="36"/>
  <c r="AG960" i="36"/>
  <c r="U965" i="36"/>
  <c r="AK971" i="36"/>
  <c r="Y976" i="36"/>
  <c r="AO982" i="36"/>
  <c r="AC988" i="36"/>
  <c r="Q994" i="36"/>
  <c r="AR952" i="36"/>
  <c r="V960" i="36"/>
  <c r="AD963" i="36"/>
  <c r="AL965" i="36"/>
  <c r="R970" i="36"/>
  <c r="Z972" i="36"/>
  <c r="AH974" i="36"/>
  <c r="AP976" i="36"/>
  <c r="V981" i="36"/>
  <c r="AD983" i="36"/>
  <c r="AL985" i="36"/>
  <c r="R990" i="36"/>
  <c r="Z992" i="36"/>
  <c r="AH994" i="36"/>
  <c r="AP996" i="36"/>
  <c r="T954" i="36"/>
  <c r="AE956" i="36"/>
  <c r="AM960" i="36"/>
  <c r="S963" i="36"/>
  <c r="AA965" i="36"/>
  <c r="AI968" i="36"/>
  <c r="AQ971" i="36"/>
  <c r="W974" i="36"/>
  <c r="AE976" i="36"/>
  <c r="AM980" i="36"/>
  <c r="S983" i="36"/>
  <c r="AA985" i="36"/>
  <c r="AI988" i="36"/>
  <c r="AQ991" i="36"/>
  <c r="W994" i="36"/>
  <c r="AE996" i="36"/>
  <c r="T909" i="36"/>
  <c r="AO909" i="36"/>
  <c r="AM929" i="36"/>
  <c r="AQ921" i="36"/>
  <c r="AK918" i="36"/>
  <c r="Y924" i="36"/>
  <c r="AP909" i="36"/>
  <c r="AP929" i="36"/>
  <c r="AA939" i="36"/>
  <c r="AE921" i="36"/>
  <c r="AD921" i="36"/>
  <c r="Q969" i="36"/>
  <c r="AC989" i="36"/>
  <c r="V949" i="36"/>
  <c r="AA919" i="36"/>
  <c r="V979" i="36"/>
  <c r="AD929" i="36"/>
  <c r="AA989" i="36"/>
  <c r="AB949" i="36"/>
  <c r="AA922" i="36"/>
  <c r="AC918" i="36"/>
  <c r="AG925" i="36"/>
  <c r="AD925" i="36"/>
  <c r="AH924" i="36"/>
  <c r="AP924" i="36"/>
  <c r="Y923" i="36"/>
  <c r="Z924" i="36"/>
  <c r="Z922" i="36"/>
  <c r="Q923" i="36"/>
  <c r="AJ933" i="36"/>
  <c r="AN944" i="36"/>
  <c r="X962" i="36"/>
  <c r="AB973" i="36"/>
  <c r="AF984" i="36"/>
  <c r="AJ995" i="36"/>
  <c r="AG955" i="36"/>
  <c r="U962" i="36"/>
  <c r="AK966" i="36"/>
  <c r="Y973" i="36"/>
  <c r="AO978" i="36"/>
  <c r="AC984" i="36"/>
  <c r="Q991" i="36"/>
  <c r="AG995" i="36"/>
  <c r="V955" i="36"/>
  <c r="AL961" i="36"/>
  <c r="V964" i="36"/>
  <c r="AD966" i="36"/>
  <c r="AL970" i="36"/>
  <c r="R973" i="36"/>
  <c r="Z975" i="36"/>
  <c r="AH978" i="36"/>
  <c r="AP981" i="36"/>
  <c r="V984" i="36"/>
  <c r="AD986" i="36"/>
  <c r="AL990" i="36"/>
  <c r="R993" i="36"/>
  <c r="Z995" i="36"/>
  <c r="AF950" i="36"/>
  <c r="AQ954" i="36"/>
  <c r="W958" i="36"/>
  <c r="AE961" i="36"/>
  <c r="AM963" i="36"/>
  <c r="S966" i="36"/>
  <c r="AA970" i="36"/>
  <c r="AI972" i="36"/>
  <c r="AQ974" i="36"/>
  <c r="W978" i="36"/>
  <c r="AE981" i="36"/>
  <c r="AM983" i="36"/>
  <c r="S986" i="36"/>
  <c r="AA990" i="36"/>
  <c r="AI992" i="36"/>
  <c r="AQ994" i="36"/>
  <c r="AD959" i="36"/>
  <c r="AA959" i="36"/>
  <c r="AF969" i="36"/>
  <c r="X979" i="36"/>
  <c r="AM924" i="36"/>
  <c r="AJ923" i="36"/>
  <c r="R969" i="36"/>
  <c r="AI939" i="36"/>
  <c r="W979" i="36"/>
  <c r="AN979" i="36"/>
  <c r="AA924" i="36"/>
  <c r="AK909" i="36"/>
  <c r="AD949" i="36"/>
  <c r="R989" i="36"/>
  <c r="AE989" i="36"/>
  <c r="W922" i="36"/>
  <c r="AF949" i="36"/>
  <c r="AR969" i="36"/>
  <c r="AK959" i="36"/>
  <c r="AC969" i="36"/>
  <c r="W925" i="36"/>
  <c r="AD923" i="36"/>
  <c r="T924" i="36"/>
  <c r="T922" i="36"/>
  <c r="Z923" i="36"/>
  <c r="X921" i="36"/>
  <c r="AG922" i="36"/>
  <c r="X919" i="36"/>
  <c r="X920" i="36"/>
  <c r="AN926" i="36"/>
  <c r="AF936" i="36"/>
  <c r="AJ953" i="36"/>
  <c r="T965" i="36"/>
  <c r="X976" i="36"/>
  <c r="AB988" i="36"/>
  <c r="T948" i="36"/>
  <c r="AO956" i="36"/>
  <c r="AC963" i="36"/>
  <c r="Q970" i="36"/>
  <c r="AG974" i="36"/>
  <c r="U981" i="36"/>
  <c r="AK985" i="36"/>
  <c r="Y992" i="36"/>
  <c r="AO996" i="36"/>
  <c r="AD956" i="36"/>
  <c r="AH962" i="36"/>
  <c r="AP964" i="36"/>
  <c r="V968" i="36"/>
  <c r="AD971" i="36"/>
  <c r="AL973" i="36"/>
  <c r="R976" i="36"/>
  <c r="Z980" i="36"/>
  <c r="AH982" i="36"/>
  <c r="AP984" i="36"/>
  <c r="V988" i="36"/>
  <c r="AD991" i="36"/>
  <c r="AL993" i="36"/>
  <c r="R996" i="36"/>
  <c r="AD952" i="36"/>
  <c r="AI955" i="36"/>
  <c r="AQ958" i="36"/>
  <c r="W962" i="36"/>
  <c r="AE964" i="36"/>
  <c r="AM966" i="36"/>
  <c r="S971" i="36"/>
  <c r="AA973" i="36"/>
  <c r="AI975" i="36"/>
  <c r="AQ978" i="36"/>
  <c r="W982" i="36"/>
  <c r="AE984" i="36"/>
  <c r="AM986" i="36"/>
  <c r="S991" i="36"/>
  <c r="AA993" i="36"/>
  <c r="AI995" i="36"/>
  <c r="AN929" i="36"/>
  <c r="AK929" i="36"/>
  <c r="R909" i="36"/>
  <c r="AE918" i="36"/>
  <c r="R919" i="36"/>
  <c r="AF918" i="36"/>
  <c r="AB939" i="36"/>
  <c r="T989" i="36"/>
  <c r="AG949" i="36"/>
  <c r="S918" i="36"/>
  <c r="R918" i="36"/>
  <c r="AA969" i="36"/>
  <c r="AM989" i="36"/>
  <c r="AB959" i="36"/>
  <c r="AO959" i="36"/>
  <c r="S925" i="36"/>
  <c r="AO989" i="36"/>
  <c r="S909" i="36"/>
  <c r="AL949" i="36"/>
  <c r="AQ918" i="36"/>
  <c r="AP918" i="36"/>
  <c r="X918" i="36"/>
  <c r="Y920" i="36"/>
  <c r="AP925" i="36"/>
  <c r="AC919" i="36"/>
  <c r="Z925" i="36"/>
  <c r="AG918" i="36"/>
  <c r="Q924" i="36"/>
  <c r="Q926" i="36"/>
  <c r="AJ922" i="36"/>
  <c r="X1000" i="36"/>
  <c r="AF1002" i="36"/>
  <c r="AN1004" i="36"/>
  <c r="Y1000" i="36"/>
  <c r="AG1002" i="36"/>
  <c r="AO1004" i="36"/>
  <c r="AD1000" i="36"/>
  <c r="AL1002" i="36"/>
  <c r="R1005" i="36"/>
  <c r="AI1000" i="36"/>
  <c r="AQ1002" i="36"/>
  <c r="W1005" i="36"/>
  <c r="T999" i="36"/>
  <c r="AR1000" i="36"/>
  <c r="X1003" i="36"/>
  <c r="AF1005" i="36"/>
  <c r="Q1001" i="36"/>
  <c r="Y1003" i="36"/>
  <c r="AG1005" i="36"/>
  <c r="V1001" i="36"/>
  <c r="AD1003" i="36"/>
  <c r="AL1005" i="36"/>
  <c r="S998" i="36"/>
  <c r="AA1001" i="36"/>
  <c r="AI1003" i="36"/>
  <c r="AQ1005" i="36"/>
  <c r="R999" i="36"/>
  <c r="T1001" i="36"/>
  <c r="AB1003" i="36"/>
  <c r="AJ1005" i="36"/>
  <c r="U1001" i="36"/>
  <c r="AC1003" i="36"/>
  <c r="AK1005" i="36"/>
  <c r="R998" i="36"/>
  <c r="Z1001" i="36"/>
  <c r="AH1003" i="36"/>
  <c r="AP1005" i="36"/>
  <c r="W998" i="36"/>
  <c r="AE1001" i="36"/>
  <c r="AM1003" i="36"/>
  <c r="S1006" i="36"/>
  <c r="AM999" i="36"/>
  <c r="AN999" i="36"/>
  <c r="AE999" i="36"/>
  <c r="AA999" i="36"/>
  <c r="S999" i="36"/>
  <c r="X1001" i="36"/>
  <c r="AF1003" i="36"/>
  <c r="AN1005" i="36"/>
  <c r="Q998" i="36"/>
  <c r="Y1001" i="36"/>
  <c r="AG1003" i="36"/>
  <c r="AO1005" i="36"/>
  <c r="V998" i="36"/>
  <c r="AD1001" i="36"/>
  <c r="AL1003" i="36"/>
  <c r="R1006" i="36"/>
  <c r="AA998" i="36"/>
  <c r="AI1001" i="36"/>
  <c r="AQ1003" i="36"/>
  <c r="W1006" i="36"/>
  <c r="AP999" i="36"/>
  <c r="AR999" i="36"/>
  <c r="Q937" i="36"/>
  <c r="AF917" i="36"/>
  <c r="AG987" i="36"/>
  <c r="AD977" i="36"/>
  <c r="AN1000" i="36"/>
  <c r="T1003" i="36"/>
  <c r="AB1005" i="36"/>
  <c r="AO1000" i="36"/>
  <c r="U1003" i="36"/>
  <c r="AC1005" i="36"/>
  <c r="R1001" i="36"/>
  <c r="Z1003" i="36"/>
  <c r="AH1005" i="36"/>
  <c r="W1001" i="36"/>
  <c r="AE1003" i="36"/>
  <c r="AM1005" i="36"/>
  <c r="AO999" i="36"/>
  <c r="X998" i="36"/>
  <c r="AF1001" i="36"/>
  <c r="AN1003" i="36"/>
  <c r="T1006" i="36"/>
  <c r="Y998" i="36"/>
  <c r="AG1001" i="36"/>
  <c r="AO1003" i="36"/>
  <c r="U1006" i="36"/>
  <c r="AD998" i="36"/>
  <c r="AL1001" i="36"/>
  <c r="R1004" i="36"/>
  <c r="Z1006" i="36"/>
  <c r="AI998" i="36"/>
  <c r="AQ1001" i="36"/>
  <c r="W1004" i="36"/>
  <c r="AE1006" i="36"/>
  <c r="AB998" i="36"/>
  <c r="AJ1001" i="36"/>
  <c r="AR1003" i="36"/>
  <c r="X1006" i="36"/>
  <c r="AC998" i="36"/>
  <c r="AK1001" i="36"/>
  <c r="Q1004" i="36"/>
  <c r="Y1006" i="36"/>
  <c r="AH998" i="36"/>
  <c r="AP1001" i="36"/>
  <c r="V1004" i="36"/>
  <c r="AD1006" i="36"/>
  <c r="AM998" i="36"/>
  <c r="S1002" i="36"/>
  <c r="AA1004" i="36"/>
  <c r="AI1006" i="36"/>
  <c r="AJ999" i="36"/>
  <c r="AG999" i="36"/>
  <c r="AB999" i="36"/>
  <c r="X999" i="36"/>
  <c r="AF998" i="36"/>
  <c r="AN1001" i="36"/>
  <c r="T1004" i="36"/>
  <c r="AB1006" i="36"/>
  <c r="AG998" i="36"/>
  <c r="AO1001" i="36"/>
  <c r="U1004" i="36"/>
  <c r="AC1006" i="36"/>
  <c r="AL998" i="36"/>
  <c r="R1002" i="36"/>
  <c r="Z1004" i="36"/>
  <c r="AH1006" i="36"/>
  <c r="AQ998" i="36"/>
  <c r="W1002" i="36"/>
  <c r="AE1004" i="36"/>
  <c r="AM1006" i="36"/>
  <c r="AI999" i="36"/>
  <c r="AK999" i="36"/>
  <c r="AM997" i="36"/>
  <c r="AO987" i="36"/>
  <c r="T917" i="36"/>
  <c r="AI997" i="36"/>
  <c r="U987" i="36"/>
  <c r="AM947" i="36"/>
  <c r="AQ987" i="36"/>
  <c r="Q987" i="36"/>
  <c r="AE937" i="36"/>
  <c r="AA937" i="36"/>
  <c r="T998" i="36"/>
  <c r="AB1001" i="36"/>
  <c r="AJ1003" i="36"/>
  <c r="AR1005" i="36"/>
  <c r="U998" i="36"/>
  <c r="AC1001" i="36"/>
  <c r="AK1003" i="36"/>
  <c r="Q1006" i="36"/>
  <c r="Z998" i="36"/>
  <c r="AH1001" i="36"/>
  <c r="AP1003" i="36"/>
  <c r="V1006" i="36"/>
  <c r="AE998" i="36"/>
  <c r="AM1001" i="36"/>
  <c r="S1004" i="36"/>
  <c r="AA1006" i="36"/>
  <c r="AD999" i="36"/>
  <c r="AN998" i="36"/>
  <c r="T1002" i="36"/>
  <c r="AB1004" i="36"/>
  <c r="AJ1006" i="36"/>
  <c r="AO998" i="36"/>
  <c r="U1002" i="36"/>
  <c r="AC1004" i="36"/>
  <c r="AK1006" i="36"/>
  <c r="R1000" i="36"/>
  <c r="Z1002" i="36"/>
  <c r="AH1004" i="36"/>
  <c r="AP1006" i="36"/>
  <c r="W1000" i="36"/>
  <c r="AE1002" i="36"/>
  <c r="AM1004" i="36"/>
  <c r="AR998" i="36"/>
  <c r="X1002" i="36"/>
  <c r="AF1004" i="36"/>
  <c r="AN1006" i="36"/>
  <c r="Q1000" i="36"/>
  <c r="Y1002" i="36"/>
  <c r="AG1004" i="36"/>
  <c r="AO1006" i="36"/>
  <c r="V1000" i="36"/>
  <c r="AD1002" i="36"/>
  <c r="AL1004" i="36"/>
  <c r="AA1000" i="36"/>
  <c r="AI1002" i="36"/>
  <c r="AQ1004" i="36"/>
  <c r="AC999" i="36"/>
  <c r="V999" i="36"/>
  <c r="U999" i="36"/>
  <c r="Q999" i="36"/>
  <c r="T1000" i="36"/>
  <c r="AB1002" i="36"/>
  <c r="AJ1004" i="36"/>
  <c r="AR1006" i="36"/>
  <c r="U1000" i="36"/>
  <c r="AC1002" i="36"/>
  <c r="AK1004" i="36"/>
  <c r="Z1000" i="36"/>
  <c r="AH1002" i="36"/>
  <c r="AP1004" i="36"/>
  <c r="AE1000" i="36"/>
  <c r="AM1002" i="36"/>
  <c r="S1005" i="36"/>
  <c r="AF999" i="36"/>
  <c r="W997" i="36"/>
  <c r="Y987" i="36"/>
  <c r="AI917" i="36"/>
  <c r="AM967" i="36"/>
  <c r="Y957" i="36"/>
  <c r="Z917" i="36"/>
  <c r="S967" i="36"/>
  <c r="U957" i="36"/>
  <c r="AO937" i="36"/>
  <c r="AH987" i="36"/>
  <c r="AN977" i="36"/>
  <c r="AG917" i="36"/>
  <c r="AK937" i="36"/>
  <c r="Z947" i="36"/>
  <c r="AJ998" i="36"/>
  <c r="AR1001" i="36"/>
  <c r="X1004" i="36"/>
  <c r="AF1006" i="36"/>
  <c r="AK998" i="36"/>
  <c r="Q1002" i="36"/>
  <c r="Y1004" i="36"/>
  <c r="AG1006" i="36"/>
  <c r="AP998" i="36"/>
  <c r="V1002" i="36"/>
  <c r="AD1004" i="36"/>
  <c r="AL1006" i="36"/>
  <c r="S1000" i="36"/>
  <c r="AA1002" i="36"/>
  <c r="AI1004" i="36"/>
  <c r="AQ1006" i="36"/>
  <c r="W999" i="36"/>
  <c r="AB1000" i="36"/>
  <c r="AJ1002" i="36"/>
  <c r="AR1004" i="36"/>
  <c r="AC1000" i="36"/>
  <c r="AK1002" i="36"/>
  <c r="Q1005" i="36"/>
  <c r="AH1000" i="36"/>
  <c r="AP1002" i="36"/>
  <c r="V1005" i="36"/>
  <c r="AM1000" i="36"/>
  <c r="S1003" i="36"/>
  <c r="AA1005" i="36"/>
  <c r="AF1000" i="36"/>
  <c r="AN1002" i="36"/>
  <c r="T1005" i="36"/>
  <c r="AG1000" i="36"/>
  <c r="AO1002" i="36"/>
  <c r="U1005" i="36"/>
  <c r="AL1000" i="36"/>
  <c r="R1003" i="36"/>
  <c r="Z1005" i="36"/>
  <c r="AQ1000" i="36"/>
  <c r="W1003" i="36"/>
  <c r="AE1005" i="36"/>
  <c r="AQ999" i="36"/>
  <c r="AL999" i="36"/>
  <c r="AH999" i="36"/>
  <c r="Z999" i="36"/>
  <c r="AJ1000" i="36"/>
  <c r="AR1002" i="36"/>
  <c r="X1005" i="36"/>
  <c r="AK1000" i="36"/>
  <c r="Q1003" i="36"/>
  <c r="Y1005" i="36"/>
  <c r="AP1000" i="36"/>
  <c r="V1003" i="36"/>
  <c r="AD1005" i="36"/>
  <c r="S1001" i="36"/>
  <c r="AA1003" i="36"/>
  <c r="AI1005" i="36"/>
  <c r="Y999" i="36"/>
  <c r="U927" i="36"/>
  <c r="R957" i="36"/>
  <c r="X937" i="36"/>
  <c r="AN927" i="36"/>
  <c r="Y997" i="36"/>
  <c r="T937" i="36"/>
  <c r="AR927" i="36"/>
  <c r="U997" i="36"/>
  <c r="AI947" i="36"/>
  <c r="AA997" i="36"/>
  <c r="AK967" i="36"/>
  <c r="W917" i="36"/>
  <c r="AL997" i="36"/>
  <c r="AB987" i="36"/>
  <c r="AS405" i="36"/>
  <c r="AT405" i="36" s="1"/>
  <c r="AS205" i="36"/>
  <c r="AT205" i="36" s="1"/>
  <c r="AS625" i="36"/>
  <c r="AT625" i="36" s="1"/>
  <c r="AS195" i="36"/>
  <c r="AT195" i="36" s="1"/>
  <c r="AS665" i="36"/>
  <c r="AT665" i="36" s="1"/>
  <c r="AS565" i="36"/>
  <c r="AT565" i="36" s="1"/>
  <c r="AS555" i="36"/>
  <c r="AT555" i="36" s="1"/>
  <c r="AS535" i="36"/>
  <c r="AT535" i="36" s="1"/>
  <c r="AS245" i="36"/>
  <c r="AT245" i="36" s="1"/>
  <c r="AS65" i="36"/>
  <c r="AT65" i="36" s="1"/>
  <c r="AS125" i="36"/>
  <c r="AT125" i="36" s="1"/>
  <c r="AS335" i="36"/>
  <c r="AT335" i="36" s="1"/>
  <c r="AS135" i="36"/>
  <c r="AT135" i="36" s="1"/>
  <c r="AS445" i="36"/>
  <c r="AT445" i="36" s="1"/>
  <c r="AS315" i="36"/>
  <c r="AT315" i="36" s="1"/>
  <c r="D38" i="36"/>
  <c r="AS105" i="36"/>
  <c r="AT105" i="36" s="1"/>
  <c r="AS906" i="36"/>
  <c r="AT906" i="36" s="1"/>
  <c r="AS904" i="36"/>
  <c r="AT904" i="36" s="1"/>
  <c r="AS835" i="36"/>
  <c r="AT835" i="36" s="1"/>
  <c r="AS866" i="36"/>
  <c r="AT866" i="36" s="1"/>
  <c r="AS815" i="36"/>
  <c r="AT815" i="36" s="1"/>
  <c r="AS846" i="36"/>
  <c r="AT846" i="36" s="1"/>
  <c r="AS890" i="36"/>
  <c r="AT890" i="36" s="1"/>
  <c r="AS886" i="36"/>
  <c r="AT886" i="36" s="1"/>
  <c r="AS819" i="36"/>
  <c r="AT819" i="36" s="1"/>
  <c r="AS870" i="36"/>
  <c r="AT870" i="36" s="1"/>
  <c r="AS812" i="36"/>
  <c r="AT812" i="36" s="1"/>
  <c r="AS873" i="36"/>
  <c r="AT873" i="36" s="1"/>
  <c r="AS850" i="36"/>
  <c r="AT850" i="36" s="1"/>
  <c r="AS853" i="36"/>
  <c r="AT853" i="36" s="1"/>
  <c r="AS854" i="36"/>
  <c r="AT854" i="36" s="1"/>
  <c r="AS861" i="36"/>
  <c r="AT861" i="36" s="1"/>
  <c r="Q816" i="36"/>
  <c r="AS816" i="36" s="1"/>
  <c r="AT816" i="36" s="1"/>
  <c r="R276" i="36"/>
  <c r="X276" i="36"/>
  <c r="AP376" i="36"/>
  <c r="AI76" i="36"/>
  <c r="AN76" i="36"/>
  <c r="AK276" i="36"/>
  <c r="AH76" i="36"/>
  <c r="Y376" i="36"/>
  <c r="AO176" i="36"/>
  <c r="AI476" i="36"/>
  <c r="V276" i="36"/>
  <c r="AK76" i="36"/>
  <c r="AQ376" i="36"/>
  <c r="AR276" i="36"/>
  <c r="X76" i="36"/>
  <c r="AC376" i="36"/>
  <c r="R76" i="36"/>
  <c r="Y176" i="36"/>
  <c r="AH476" i="36"/>
  <c r="AK476" i="36"/>
  <c r="AI276" i="36"/>
  <c r="AD76" i="36"/>
  <c r="AN376" i="36"/>
  <c r="AJ376" i="36"/>
  <c r="AR376" i="36"/>
  <c r="AN176" i="36"/>
  <c r="AL176" i="36"/>
  <c r="AE176" i="36"/>
  <c r="AC216" i="36"/>
  <c r="AB216" i="36"/>
  <c r="Z16" i="36"/>
  <c r="AJ16" i="36"/>
  <c r="AM116" i="36"/>
  <c r="Q216" i="36"/>
  <c r="S216" i="36"/>
  <c r="Y16" i="36"/>
  <c r="AI16" i="36"/>
  <c r="AL116" i="36"/>
  <c r="AJ116" i="36"/>
  <c r="U216" i="36"/>
  <c r="AM216" i="36"/>
  <c r="AH16" i="36"/>
  <c r="AR16" i="36"/>
  <c r="X116" i="36"/>
  <c r="AO216" i="36"/>
  <c r="AQ216" i="36"/>
  <c r="AG16" i="36"/>
  <c r="AQ16" i="36"/>
  <c r="AI116" i="36"/>
  <c r="U136" i="36"/>
  <c r="AJ136" i="36"/>
  <c r="AG336" i="36"/>
  <c r="AL336" i="36"/>
  <c r="AQ336" i="36"/>
  <c r="AN336" i="36"/>
  <c r="AB36" i="36"/>
  <c r="AR236" i="36"/>
  <c r="AE136" i="36"/>
  <c r="AG136" i="36"/>
  <c r="U336" i="36"/>
  <c r="Z336" i="36"/>
  <c r="AE336" i="36"/>
  <c r="AR336" i="36"/>
  <c r="AH36" i="36"/>
  <c r="AB236" i="36"/>
  <c r="AQ136" i="36"/>
  <c r="S136" i="36"/>
  <c r="U316" i="36"/>
  <c r="Z316" i="36"/>
  <c r="S336" i="36"/>
  <c r="AF336" i="36"/>
  <c r="AL36" i="36"/>
  <c r="AJ36" i="36"/>
  <c r="AG236" i="36"/>
  <c r="AN136" i="36"/>
  <c r="AI136" i="36"/>
  <c r="AC336" i="36"/>
  <c r="S316" i="36"/>
  <c r="AF316" i="36"/>
  <c r="AO36" i="36"/>
  <c r="AQ36" i="36"/>
  <c r="AK236" i="36"/>
  <c r="V236" i="36"/>
  <c r="AE126" i="36"/>
  <c r="AD126" i="36"/>
  <c r="AD26" i="36"/>
  <c r="AJ26" i="36"/>
  <c r="AE326" i="36"/>
  <c r="Y226" i="36"/>
  <c r="AD226" i="36"/>
  <c r="R236" i="36"/>
  <c r="AQ126" i="36"/>
  <c r="R26" i="36"/>
  <c r="AR26" i="36"/>
  <c r="AQ226" i="36"/>
  <c r="AR226" i="36"/>
  <c r="U326" i="36"/>
  <c r="AP326" i="36"/>
  <c r="AA126" i="36"/>
  <c r="AL26" i="36"/>
  <c r="W326" i="36"/>
  <c r="AN326" i="36"/>
  <c r="V226" i="36"/>
  <c r="T126" i="36"/>
  <c r="AL126" i="36"/>
  <c r="Z26" i="36"/>
  <c r="AI26" i="36"/>
  <c r="AA326" i="36"/>
  <c r="AB326" i="36"/>
  <c r="AC326" i="36"/>
  <c r="AH326" i="36"/>
  <c r="AN126" i="36"/>
  <c r="AD416" i="36"/>
  <c r="AL446" i="36"/>
  <c r="AQ436" i="36"/>
  <c r="X436" i="36"/>
  <c r="Q416" i="36"/>
  <c r="Y446" i="36"/>
  <c r="AF426" i="36"/>
  <c r="Z146" i="36"/>
  <c r="AD146" i="36"/>
  <c r="AH146" i="36"/>
  <c r="Z346" i="36"/>
  <c r="Y346" i="36"/>
  <c r="Q46" i="36"/>
  <c r="AK46" i="36"/>
  <c r="R416" i="36"/>
  <c r="Z446" i="36"/>
  <c r="AE436" i="36"/>
  <c r="AN416" i="36"/>
  <c r="U416" i="36"/>
  <c r="AC446" i="36"/>
  <c r="Q426" i="36"/>
  <c r="AP146" i="36"/>
  <c r="AF146" i="36"/>
  <c r="X46" i="36"/>
  <c r="AR46" i="36"/>
  <c r="T46" i="36"/>
  <c r="AL416" i="36"/>
  <c r="AE416" i="36"/>
  <c r="AM446" i="36"/>
  <c r="T446" i="36"/>
  <c r="AC436" i="36"/>
  <c r="Y426" i="36"/>
  <c r="AJ426" i="36"/>
  <c r="AE246" i="36"/>
  <c r="AI46" i="36"/>
  <c r="W346" i="36"/>
  <c r="AD46" i="36"/>
  <c r="Q346" i="36"/>
  <c r="AQ246" i="36"/>
  <c r="AC246" i="36"/>
  <c r="AD436" i="36"/>
  <c r="AI416" i="36"/>
  <c r="AQ446" i="36"/>
  <c r="X446" i="36"/>
  <c r="AG436" i="36"/>
  <c r="AO426" i="36"/>
  <c r="AE426" i="36"/>
  <c r="S146" i="36"/>
  <c r="X146" i="36"/>
  <c r="AR146" i="36"/>
  <c r="AE46" i="36"/>
  <c r="AN246" i="36"/>
  <c r="AJ346" i="36"/>
  <c r="AG346" i="36"/>
  <c r="AO246" i="36"/>
  <c r="S246" i="36"/>
  <c r="W156" i="36"/>
  <c r="AA476" i="36"/>
  <c r="AO476" i="36"/>
  <c r="AQ276" i="36"/>
  <c r="Z76" i="36"/>
  <c r="AE76" i="36"/>
  <c r="Y76" i="36"/>
  <c r="AD476" i="36"/>
  <c r="W276" i="36"/>
  <c r="Z376" i="36"/>
  <c r="Q276" i="36"/>
  <c r="T276" i="36"/>
  <c r="AF376" i="36"/>
  <c r="AP276" i="36"/>
  <c r="Q176" i="36"/>
  <c r="AC476" i="36"/>
  <c r="AJ476" i="36"/>
  <c r="U76" i="36"/>
  <c r="AA376" i="36"/>
  <c r="AM376" i="36"/>
  <c r="AB276" i="36"/>
  <c r="AE376" i="36"/>
  <c r="AQ176" i="36"/>
  <c r="AM176" i="36"/>
  <c r="AJ176" i="36"/>
  <c r="AH176" i="36"/>
  <c r="V216" i="36"/>
  <c r="AJ216" i="36"/>
  <c r="AP16" i="36"/>
  <c r="R116" i="36"/>
  <c r="AF116" i="36"/>
  <c r="AG216" i="36"/>
  <c r="AI216" i="36"/>
  <c r="AO16" i="36"/>
  <c r="X16" i="36"/>
  <c r="AA116" i="36"/>
  <c r="AC116" i="36"/>
  <c r="AK216" i="36"/>
  <c r="X216" i="36"/>
  <c r="W16" i="36"/>
  <c r="Z116" i="36"/>
  <c r="AN116" i="36"/>
  <c r="R216" i="36"/>
  <c r="AN216" i="36"/>
  <c r="V16" i="36"/>
  <c r="AF16" i="36"/>
  <c r="AB116" i="36"/>
  <c r="AO136" i="36"/>
  <c r="Q136" i="36"/>
  <c r="R316" i="36"/>
  <c r="W316" i="36"/>
  <c r="T316" i="36"/>
  <c r="AC36" i="36"/>
  <c r="AR36" i="36"/>
  <c r="W236" i="36"/>
  <c r="AC136" i="36"/>
  <c r="V136" i="36"/>
  <c r="AK336" i="36"/>
  <c r="AP336" i="36"/>
  <c r="X316" i="36"/>
  <c r="Q36" i="36"/>
  <c r="S36" i="36"/>
  <c r="AP236" i="36"/>
  <c r="X136" i="36"/>
  <c r="AH136" i="36"/>
  <c r="AK316" i="36"/>
  <c r="AP316" i="36"/>
  <c r="AI336" i="36"/>
  <c r="U36" i="36"/>
  <c r="W36" i="36"/>
  <c r="AF236" i="36"/>
  <c r="AN236" i="36"/>
  <c r="AP136" i="36"/>
  <c r="T136" i="36"/>
  <c r="AD316" i="36"/>
  <c r="AI316" i="36"/>
  <c r="T336" i="36"/>
  <c r="Z36" i="36"/>
  <c r="X36" i="36"/>
  <c r="AM236" i="36"/>
  <c r="AH236" i="36"/>
  <c r="U126" i="36"/>
  <c r="AR126" i="36"/>
  <c r="AE26" i="36"/>
  <c r="U226" i="36"/>
  <c r="X226" i="36"/>
  <c r="AO226" i="36"/>
  <c r="V326" i="36"/>
  <c r="AO236" i="36"/>
  <c r="AB126" i="36"/>
  <c r="AH26" i="36"/>
  <c r="T26" i="36"/>
  <c r="S326" i="36"/>
  <c r="T326" i="36"/>
  <c r="AK326" i="36"/>
  <c r="T236" i="36"/>
  <c r="AM126" i="36"/>
  <c r="X26" i="36"/>
  <c r="AM326" i="36"/>
  <c r="AG226" i="36"/>
  <c r="AL226" i="36"/>
  <c r="AC126" i="36"/>
  <c r="W126" i="36"/>
  <c r="AP26" i="36"/>
  <c r="AB26" i="36"/>
  <c r="AQ326" i="36"/>
  <c r="AR326" i="36"/>
  <c r="Z226" i="36"/>
  <c r="Q126" i="36"/>
  <c r="X126" i="36"/>
  <c r="R436" i="36"/>
  <c r="W416" i="36"/>
  <c r="AE446" i="36"/>
  <c r="AN436" i="36"/>
  <c r="AG416" i="36"/>
  <c r="AO446" i="36"/>
  <c r="AL426" i="36"/>
  <c r="AI146" i="36"/>
  <c r="AM146" i="36"/>
  <c r="AQ146" i="36"/>
  <c r="AE346" i="36"/>
  <c r="AD346" i="36"/>
  <c r="AP46" i="36"/>
  <c r="W46" i="36"/>
  <c r="AH416" i="36"/>
  <c r="AP446" i="36"/>
  <c r="S446" i="36"/>
  <c r="AB436" i="36"/>
  <c r="AK416" i="36"/>
  <c r="AN426" i="36"/>
  <c r="T426" i="36"/>
  <c r="Y146" i="36"/>
  <c r="AK346" i="36"/>
  <c r="AO346" i="36"/>
  <c r="AM46" i="36"/>
  <c r="Z246" i="36"/>
  <c r="Z436" i="36"/>
  <c r="S436" i="36"/>
  <c r="AB416" i="36"/>
  <c r="AJ446" i="36"/>
  <c r="Q446" i="36"/>
  <c r="AQ426" i="36"/>
  <c r="AP426" i="36"/>
  <c r="Y246" i="36"/>
  <c r="AM246" i="36"/>
  <c r="V346" i="36"/>
  <c r="AK246" i="36"/>
  <c r="W436" i="36"/>
  <c r="U446" i="36"/>
  <c r="T146" i="36"/>
  <c r="T246" i="36"/>
  <c r="AL346" i="36"/>
  <c r="X156" i="36"/>
  <c r="R56" i="36"/>
  <c r="AI456" i="36"/>
  <c r="AK156" i="36"/>
  <c r="AM256" i="36"/>
  <c r="T256" i="36"/>
  <c r="AI56" i="36"/>
  <c r="V476" i="36"/>
  <c r="AN476" i="36"/>
  <c r="AO276" i="36"/>
  <c r="Z276" i="36"/>
  <c r="Q76" i="36"/>
  <c r="V76" i="36"/>
  <c r="AG176" i="36"/>
  <c r="Y476" i="36"/>
  <c r="AC276" i="36"/>
  <c r="AB76" i="36"/>
  <c r="AI376" i="36"/>
  <c r="AJ76" i="36"/>
  <c r="AP176" i="36"/>
  <c r="AB476" i="36"/>
  <c r="AF276" i="36"/>
  <c r="AL376" i="36"/>
  <c r="S376" i="36"/>
  <c r="T76" i="36"/>
  <c r="AD376" i="36"/>
  <c r="AD176" i="36"/>
  <c r="Z176" i="36"/>
  <c r="AK176" i="36"/>
  <c r="AL216" i="36"/>
  <c r="U16" i="36"/>
  <c r="AE16" i="36"/>
  <c r="AH116" i="36"/>
  <c r="AG116" i="36"/>
  <c r="Z216" i="36"/>
  <c r="AR216" i="36"/>
  <c r="AD16" i="36"/>
  <c r="AN16" i="36"/>
  <c r="AQ116" i="36"/>
  <c r="AK116" i="36"/>
  <c r="AD216" i="36"/>
  <c r="AC16" i="36"/>
  <c r="AM16" i="36"/>
  <c r="AP116" i="36"/>
  <c r="AO116" i="36"/>
  <c r="AH216" i="36"/>
  <c r="T216" i="36"/>
  <c r="AL16" i="36"/>
  <c r="AD116" i="36"/>
  <c r="AR116" i="36"/>
  <c r="AD136" i="36"/>
  <c r="AC316" i="36"/>
  <c r="AH316" i="36"/>
  <c r="AM316" i="36"/>
  <c r="AJ316" i="36"/>
  <c r="AD36" i="36"/>
  <c r="AA236" i="36"/>
  <c r="AA136" i="36"/>
  <c r="R136" i="36"/>
  <c r="Q316" i="36"/>
  <c r="V316" i="36"/>
  <c r="AA316" i="36"/>
  <c r="AN316" i="36"/>
  <c r="AG36" i="36"/>
  <c r="AI36" i="36"/>
  <c r="AI236" i="36"/>
  <c r="Z136" i="36"/>
  <c r="AM136" i="36"/>
  <c r="Y336" i="36"/>
  <c r="AD336" i="36"/>
  <c r="AB316" i="36"/>
  <c r="AK36" i="36"/>
  <c r="AM36" i="36"/>
  <c r="AD236" i="36"/>
  <c r="S236" i="36"/>
  <c r="AR136" i="36"/>
  <c r="Y316" i="36"/>
  <c r="R336" i="36"/>
  <c r="W336" i="36"/>
  <c r="AJ336" i="36"/>
  <c r="AP36" i="36"/>
  <c r="AN36" i="36"/>
  <c r="Q236" i="36"/>
  <c r="AK126" i="36"/>
  <c r="R126" i="36"/>
  <c r="U26" i="36"/>
  <c r="AN26" i="36"/>
  <c r="W226" i="36"/>
  <c r="AN226" i="36"/>
  <c r="Q326" i="36"/>
  <c r="AL326" i="36"/>
  <c r="AH126" i="36"/>
  <c r="Y26" i="36"/>
  <c r="AM26" i="36"/>
  <c r="R226" i="36"/>
  <c r="AI326" i="36"/>
  <c r="AJ326" i="36"/>
  <c r="AH226" i="36"/>
  <c r="Y236" i="36"/>
  <c r="AC26" i="36"/>
  <c r="AA26" i="36"/>
  <c r="AF226" i="36"/>
  <c r="Y326" i="36"/>
  <c r="AD326" i="36"/>
  <c r="Z126" i="36"/>
  <c r="Q26" i="36"/>
  <c r="W26" i="36"/>
  <c r="Q226" i="36"/>
  <c r="S226" i="36"/>
  <c r="T226" i="36"/>
  <c r="AP226" i="36"/>
  <c r="V126" i="36"/>
  <c r="AP126" i="36"/>
  <c r="AH436" i="36"/>
  <c r="AM416" i="36"/>
  <c r="T416" i="36"/>
  <c r="AB446" i="36"/>
  <c r="U436" i="36"/>
  <c r="X426" i="36"/>
  <c r="AI426" i="36"/>
  <c r="AJ146" i="36"/>
  <c r="AN146" i="36"/>
  <c r="V146" i="36"/>
  <c r="AR346" i="36"/>
  <c r="AI346" i="36"/>
  <c r="AB46" i="36"/>
  <c r="R46" i="36"/>
  <c r="V436" i="36"/>
  <c r="AA416" i="36"/>
  <c r="AI446" i="36"/>
  <c r="AR436" i="36"/>
  <c r="Y436" i="36"/>
  <c r="AA426" i="36"/>
  <c r="Z426" i="36"/>
  <c r="AL146" i="36"/>
  <c r="AP346" i="36"/>
  <c r="AG46" i="36"/>
  <c r="X346" i="36"/>
  <c r="AI246" i="36"/>
  <c r="AP436" i="36"/>
  <c r="AI436" i="36"/>
  <c r="AR416" i="36"/>
  <c r="Y416" i="36"/>
  <c r="AG446" i="36"/>
  <c r="AB426" i="36"/>
  <c r="AB146" i="36"/>
  <c r="AC46" i="36"/>
  <c r="AG246" i="36"/>
  <c r="AB246" i="36"/>
  <c r="AP246" i="36"/>
  <c r="AA346" i="36"/>
  <c r="Y46" i="36"/>
  <c r="Z416" i="36"/>
  <c r="AH446" i="36"/>
  <c r="AM436" i="36"/>
  <c r="T436" i="36"/>
  <c r="AC416" i="36"/>
  <c r="AK446" i="36"/>
  <c r="AR426" i="36"/>
  <c r="S426" i="36"/>
  <c r="Q146" i="36"/>
  <c r="R146" i="36"/>
  <c r="AA246" i="36"/>
  <c r="S346" i="36"/>
  <c r="AH346" i="36"/>
  <c r="U46" i="36"/>
  <c r="AQ346" i="36"/>
  <c r="AA46" i="36"/>
  <c r="AF246" i="36"/>
  <c r="U156" i="36"/>
  <c r="S156" i="36"/>
  <c r="Y56" i="36"/>
  <c r="AM56" i="36"/>
  <c r="AE256" i="36"/>
  <c r="AN256" i="36"/>
  <c r="AF456" i="36"/>
  <c r="AD156" i="36"/>
  <c r="AH156" i="36"/>
  <c r="AI156" i="36"/>
  <c r="AO56" i="36"/>
  <c r="Y256" i="36"/>
  <c r="AH56" i="36"/>
  <c r="AR56" i="36"/>
  <c r="AH256" i="36"/>
  <c r="AE56" i="36"/>
  <c r="AL156" i="36"/>
  <c r="AP156" i="36"/>
  <c r="AC256" i="36"/>
  <c r="AK356" i="36"/>
  <c r="AR356" i="36"/>
  <c r="AI356" i="36"/>
  <c r="AR256" i="36"/>
  <c r="AG256" i="36"/>
  <c r="X456" i="36"/>
  <c r="AO456" i="36"/>
  <c r="AB156" i="36"/>
  <c r="AD56" i="36"/>
  <c r="AD356" i="36"/>
  <c r="AF256" i="36"/>
  <c r="T56" i="36"/>
  <c r="S256" i="36"/>
  <c r="AM456" i="36"/>
  <c r="AA456" i="36"/>
  <c r="AE456" i="36"/>
  <c r="AA166" i="36"/>
  <c r="AF166" i="36"/>
  <c r="Z366" i="36"/>
  <c r="AB366" i="36"/>
  <c r="V366" i="36"/>
  <c r="AJ66" i="36"/>
  <c r="Q466" i="36"/>
  <c r="S466" i="36"/>
  <c r="AJ466" i="36"/>
  <c r="AQ166" i="36"/>
  <c r="V166" i="36"/>
  <c r="Z166" i="36"/>
  <c r="AG266" i="36"/>
  <c r="AD66" i="36"/>
  <c r="AR366" i="36"/>
  <c r="AO266" i="36"/>
  <c r="AL266" i="36"/>
  <c r="AL366" i="36"/>
  <c r="AF266" i="36"/>
  <c r="T466" i="36"/>
  <c r="AR466" i="36"/>
  <c r="AC66" i="36"/>
  <c r="AI366" i="36"/>
  <c r="AF66" i="36"/>
  <c r="AJ266" i="36"/>
  <c r="AG166" i="36"/>
  <c r="AO166" i="36"/>
  <c r="AQ266" i="36"/>
  <c r="AC266" i="36"/>
  <c r="AK166" i="36"/>
  <c r="Y366" i="36"/>
  <c r="V266" i="36"/>
  <c r="AE66" i="36"/>
  <c r="U266" i="36"/>
  <c r="AE466" i="36"/>
  <c r="AB266" i="36"/>
  <c r="AL476" i="36"/>
  <c r="R476" i="36"/>
  <c r="Z476" i="36"/>
  <c r="AP76" i="36"/>
  <c r="T376" i="36"/>
  <c r="AO376" i="36"/>
  <c r="AR176" i="36"/>
  <c r="X176" i="36"/>
  <c r="S176" i="36"/>
  <c r="AR66" i="36"/>
  <c r="W266" i="36"/>
  <c r="X466" i="36"/>
  <c r="AN266" i="36"/>
  <c r="U476" i="36"/>
  <c r="AF76" i="36"/>
  <c r="W376" i="36"/>
  <c r="AB376" i="36"/>
  <c r="W176" i="36"/>
  <c r="AL356" i="36"/>
  <c r="AA356" i="36"/>
  <c r="AK56" i="36"/>
  <c r="V156" i="36"/>
  <c r="AN56" i="36"/>
  <c r="V56" i="36"/>
  <c r="AL256" i="36"/>
  <c r="AJ356" i="36"/>
  <c r="AB56" i="36"/>
  <c r="AL56" i="36"/>
  <c r="T456" i="36"/>
  <c r="V456" i="36"/>
  <c r="V356" i="36"/>
  <c r="U56" i="36"/>
  <c r="AO256" i="36"/>
  <c r="AK456" i="36"/>
  <c r="X166" i="36"/>
  <c r="T266" i="36"/>
  <c r="AP66" i="36"/>
  <c r="AH466" i="36"/>
  <c r="U166" i="36"/>
  <c r="X66" i="36"/>
  <c r="W66" i="36"/>
  <c r="V66" i="36"/>
  <c r="AJ366" i="36"/>
  <c r="Y466" i="36"/>
  <c r="AM66" i="36"/>
  <c r="AC466" i="36"/>
  <c r="X366" i="36"/>
  <c r="X266" i="36"/>
  <c r="AD266" i="36"/>
  <c r="AD466" i="36"/>
  <c r="V466" i="36"/>
  <c r="T476" i="36"/>
  <c r="W76" i="36"/>
  <c r="AA276" i="36"/>
  <c r="V376" i="36"/>
  <c r="R176" i="36"/>
  <c r="W246" i="36"/>
  <c r="X246" i="36"/>
  <c r="AF416" i="36"/>
  <c r="V426" i="36"/>
  <c r="AB346" i="36"/>
  <c r="AD246" i="36"/>
  <c r="AO46" i="36"/>
  <c r="Q356" i="36"/>
  <c r="AJ56" i="36"/>
  <c r="AQ456" i="36"/>
  <c r="AG156" i="36"/>
  <c r="AG356" i="36"/>
  <c r="AQ56" i="36"/>
  <c r="Y456" i="36"/>
  <c r="AC156" i="36"/>
  <c r="X356" i="36"/>
  <c r="Q476" i="36"/>
  <c r="Y276" i="36"/>
  <c r="AR76" i="36"/>
  <c r="U276" i="36"/>
  <c r="AQ76" i="36"/>
  <c r="AE276" i="36"/>
  <c r="AB176" i="36"/>
  <c r="AR476" i="36"/>
  <c r="X476" i="36"/>
  <c r="AD276" i="36"/>
  <c r="S76" i="36"/>
  <c r="AH376" i="36"/>
  <c r="AA76" i="36"/>
  <c r="AM476" i="36"/>
  <c r="S476" i="36"/>
  <c r="AP476" i="36"/>
  <c r="AM76" i="36"/>
  <c r="AK376" i="36"/>
  <c r="S276" i="36"/>
  <c r="AG376" i="36"/>
  <c r="AG276" i="36"/>
  <c r="AL276" i="36"/>
  <c r="R376" i="36"/>
  <c r="AC176" i="36"/>
  <c r="AI176" i="36"/>
  <c r="AF176" i="36"/>
  <c r="AE216" i="36"/>
  <c r="AK16" i="36"/>
  <c r="T16" i="36"/>
  <c r="W116" i="36"/>
  <c r="U116" i="36"/>
  <c r="AP216" i="36"/>
  <c r="AF216" i="36"/>
  <c r="S16" i="36"/>
  <c r="V116" i="36"/>
  <c r="T116" i="36"/>
  <c r="Y116" i="36"/>
  <c r="W216" i="36"/>
  <c r="R16" i="36"/>
  <c r="AB16" i="36"/>
  <c r="AE116" i="36"/>
  <c r="Y216" i="36"/>
  <c r="AA216" i="36"/>
  <c r="Q16" i="36"/>
  <c r="AA16" i="36"/>
  <c r="S116" i="36"/>
  <c r="Q116" i="36"/>
  <c r="AF136" i="36"/>
  <c r="Q336" i="36"/>
  <c r="V336" i="36"/>
  <c r="AA336" i="36"/>
  <c r="X336" i="36"/>
  <c r="AE36" i="36"/>
  <c r="U236" i="36"/>
  <c r="AK136" i="36"/>
  <c r="W136" i="36"/>
  <c r="AG316" i="36"/>
  <c r="AL316" i="36"/>
  <c r="AQ316" i="36"/>
  <c r="AB336" i="36"/>
  <c r="R36" i="36"/>
  <c r="AF36" i="36"/>
  <c r="AC236" i="36"/>
  <c r="AB136" i="36"/>
  <c r="AL136" i="36"/>
  <c r="AO336" i="36"/>
  <c r="AE316" i="36"/>
  <c r="AR316" i="36"/>
  <c r="V36" i="36"/>
  <c r="T36" i="36"/>
  <c r="Z236" i="36"/>
  <c r="AL236" i="36"/>
  <c r="Y136" i="36"/>
  <c r="AO316" i="36"/>
  <c r="AH336" i="36"/>
  <c r="AM336" i="36"/>
  <c r="Y36" i="36"/>
  <c r="AA36" i="36"/>
  <c r="AQ236" i="36"/>
  <c r="X236" i="36"/>
  <c r="AO126" i="36"/>
  <c r="Y126" i="36"/>
  <c r="AK26" i="36"/>
  <c r="AQ26" i="36"/>
  <c r="AM226" i="36"/>
  <c r="AF326" i="36"/>
  <c r="AG326" i="36"/>
  <c r="AJ236" i="36"/>
  <c r="AF126" i="36"/>
  <c r="AO26" i="36"/>
  <c r="S26" i="36"/>
  <c r="AA226" i="36"/>
  <c r="AB226" i="36"/>
  <c r="AC226" i="36"/>
  <c r="Z326" i="36"/>
  <c r="AJ126" i="36"/>
  <c r="V26" i="36"/>
  <c r="AE226" i="36"/>
  <c r="X326" i="36"/>
  <c r="AO326" i="36"/>
  <c r="AE236" i="36"/>
  <c r="AG126" i="36"/>
  <c r="AG26" i="36"/>
  <c r="AF26" i="36"/>
  <c r="AI226" i="36"/>
  <c r="AJ226" i="36"/>
  <c r="AK226" i="36"/>
  <c r="R326" i="36"/>
  <c r="S126" i="36"/>
  <c r="AI126" i="36"/>
  <c r="V446" i="36"/>
  <c r="AA436" i="36"/>
  <c r="AJ416" i="36"/>
  <c r="AR446" i="36"/>
  <c r="AK436" i="36"/>
  <c r="R426" i="36"/>
  <c r="AK426" i="36"/>
  <c r="AG146" i="36"/>
  <c r="AK146" i="36"/>
  <c r="U346" i="36"/>
  <c r="V46" i="36"/>
  <c r="AF346" i="36"/>
  <c r="AJ246" i="36"/>
  <c r="AQ46" i="36"/>
  <c r="AL436" i="36"/>
  <c r="AQ416" i="36"/>
  <c r="X416" i="36"/>
  <c r="AF446" i="36"/>
  <c r="AO436" i="36"/>
  <c r="AH426" i="36"/>
  <c r="AC146" i="36"/>
  <c r="AE146" i="36"/>
  <c r="AL46" i="36"/>
  <c r="S46" i="36"/>
  <c r="AH46" i="36"/>
  <c r="V416" i="36"/>
  <c r="AD446" i="36"/>
  <c r="W446" i="36"/>
  <c r="AF436" i="36"/>
  <c r="AO416" i="36"/>
  <c r="W426" i="36"/>
  <c r="AG426" i="36"/>
  <c r="AO146" i="36"/>
  <c r="AN46" i="36"/>
  <c r="R346" i="36"/>
  <c r="AH246" i="36"/>
  <c r="Q246" i="36"/>
  <c r="AN346" i="36"/>
  <c r="AJ46" i="36"/>
  <c r="AP416" i="36"/>
  <c r="S416" i="36"/>
  <c r="AA446" i="36"/>
  <c r="AJ436" i="36"/>
  <c r="Q436" i="36"/>
  <c r="AM426" i="36"/>
  <c r="AC426" i="36"/>
  <c r="U426" i="36"/>
  <c r="W146" i="36"/>
  <c r="AA146" i="36"/>
  <c r="U246" i="36"/>
  <c r="Z46" i="36"/>
  <c r="AM346" i="36"/>
  <c r="AF46" i="36"/>
  <c r="R246" i="36"/>
  <c r="AR246" i="36"/>
  <c r="V246" i="36"/>
  <c r="Q156" i="36"/>
  <c r="R156" i="36"/>
  <c r="T156" i="36"/>
  <c r="X56" i="36"/>
  <c r="AK256" i="36"/>
  <c r="AC356" i="36"/>
  <c r="AP256" i="36"/>
  <c r="AC456" i="36"/>
  <c r="AM156" i="36"/>
  <c r="AQ156" i="36"/>
  <c r="AJ156" i="36"/>
  <c r="S56" i="36"/>
  <c r="Z356" i="36"/>
  <c r="AB356" i="36"/>
  <c r="AQ256" i="36"/>
  <c r="U256" i="36"/>
  <c r="Q256" i="36"/>
  <c r="AE156" i="36"/>
  <c r="W356" i="36"/>
  <c r="AI256" i="36"/>
  <c r="AC56" i="36"/>
  <c r="Q56" i="36"/>
  <c r="Z56" i="36"/>
  <c r="AD256" i="36"/>
  <c r="W456" i="36"/>
  <c r="U456" i="36"/>
  <c r="AO156" i="36"/>
  <c r="AN356" i="36"/>
  <c r="Y356" i="36"/>
  <c r="AH356" i="36"/>
  <c r="R256" i="36"/>
  <c r="AJ256" i="36"/>
  <c r="AJ456" i="36"/>
  <c r="AN456" i="36"/>
  <c r="AR456" i="36"/>
  <c r="AR166" i="36"/>
  <c r="W166" i="36"/>
  <c r="AQ366" i="36"/>
  <c r="AO366" i="36"/>
  <c r="W366" i="36"/>
  <c r="AK66" i="36"/>
  <c r="AA466" i="36"/>
  <c r="AB466" i="36"/>
  <c r="AP466" i="36"/>
  <c r="Q166" i="36"/>
  <c r="S166" i="36"/>
  <c r="AM166" i="36"/>
  <c r="AM266" i="36"/>
  <c r="AI66" i="36"/>
  <c r="R66" i="36"/>
  <c r="R366" i="36"/>
  <c r="Q66" i="36"/>
  <c r="AM366" i="36"/>
  <c r="AR266" i="36"/>
  <c r="Z466" i="36"/>
  <c r="W466" i="36"/>
  <c r="AH66" i="36"/>
  <c r="AF366" i="36"/>
  <c r="AG66" i="36"/>
  <c r="AO466" i="36"/>
  <c r="AL166" i="36"/>
  <c r="AP166" i="36"/>
  <c r="AN66" i="36"/>
  <c r="AB66" i="36"/>
  <c r="AA366" i="36"/>
  <c r="T66" i="36"/>
  <c r="AF466" i="36"/>
  <c r="AG476" i="36"/>
  <c r="AG76" i="36"/>
  <c r="AL76" i="36"/>
  <c r="AA176" i="36"/>
  <c r="V176" i="36"/>
  <c r="AA156" i="36"/>
  <c r="AO356" i="36"/>
  <c r="Z456" i="36"/>
  <c r="AH456" i="36"/>
  <c r="AN156" i="36"/>
  <c r="T356" i="36"/>
  <c r="AQ356" i="36"/>
  <c r="S356" i="36"/>
  <c r="AP456" i="36"/>
  <c r="AF156" i="36"/>
  <c r="AP356" i="36"/>
  <c r="AB256" i="36"/>
  <c r="X256" i="36"/>
  <c r="W56" i="36"/>
  <c r="AG56" i="36"/>
  <c r="S456" i="36"/>
  <c r="AG456" i="36"/>
  <c r="R166" i="36"/>
  <c r="S66" i="36"/>
  <c r="T366" i="36"/>
  <c r="AK466" i="36"/>
  <c r="T166" i="36"/>
  <c r="AN166" i="36"/>
  <c r="AD366" i="36"/>
  <c r="S366" i="36"/>
  <c r="AG466" i="36"/>
  <c r="AC366" i="36"/>
  <c r="AL66" i="36"/>
  <c r="AI166" i="36"/>
  <c r="AO66" i="36"/>
  <c r="AN366" i="36"/>
  <c r="U66" i="36"/>
  <c r="AL466" i="36"/>
  <c r="AF476" i="36"/>
  <c r="U376" i="36"/>
  <c r="AH276" i="36"/>
  <c r="AC76" i="36"/>
  <c r="T176" i="36"/>
  <c r="T346" i="36"/>
  <c r="R446" i="36"/>
  <c r="AN446" i="36"/>
  <c r="AD426" i="36"/>
  <c r="U146" i="36"/>
  <c r="AC346" i="36"/>
  <c r="AL246" i="36"/>
  <c r="AR156" i="36"/>
  <c r="AA56" i="36"/>
  <c r="Z156" i="36"/>
  <c r="U356" i="36"/>
  <c r="AF356" i="36"/>
  <c r="Y156" i="36"/>
  <c r="AE356" i="36"/>
  <c r="V256" i="36"/>
  <c r="AP56" i="36"/>
  <c r="AL456" i="36"/>
  <c r="AE166" i="36"/>
  <c r="Q366" i="36"/>
  <c r="AH266" i="36"/>
  <c r="AD166" i="36"/>
  <c r="Y66" i="36"/>
  <c r="AA66" i="36"/>
  <c r="AP266" i="36"/>
  <c r="U366" i="36"/>
  <c r="AB166" i="36"/>
  <c r="S266" i="36"/>
  <c r="AQ476" i="36"/>
  <c r="AJ276" i="36"/>
  <c r="Z256" i="36"/>
  <c r="AM356" i="36"/>
  <c r="AA256" i="36"/>
  <c r="AC166" i="36"/>
  <c r="AK266" i="36"/>
  <c r="AH166" i="36"/>
  <c r="AE366" i="36"/>
  <c r="AG366" i="36"/>
  <c r="AQ66" i="36"/>
  <c r="Q266" i="36"/>
  <c r="AK366" i="36"/>
  <c r="U466" i="36"/>
  <c r="W476" i="36"/>
  <c r="AM276" i="36"/>
  <c r="Q376" i="36"/>
  <c r="AO76" i="36"/>
  <c r="U176" i="36"/>
  <c r="Q456" i="36"/>
  <c r="W256" i="36"/>
  <c r="AD456" i="36"/>
  <c r="R266" i="36"/>
  <c r="AN466" i="36"/>
  <c r="Y166" i="36"/>
  <c r="AA266" i="36"/>
  <c r="AQ466" i="36"/>
  <c r="AM466" i="36"/>
  <c r="Z266" i="36"/>
  <c r="R466" i="36"/>
  <c r="AN276" i="36"/>
  <c r="R356" i="36"/>
  <c r="AB456" i="36"/>
  <c r="AF56" i="36"/>
  <c r="R456" i="36"/>
  <c r="Y266" i="36"/>
  <c r="AP366" i="36"/>
  <c r="AI266" i="36"/>
  <c r="AI466" i="36"/>
  <c r="AH366" i="36"/>
  <c r="AJ166" i="36"/>
  <c r="Z66" i="36"/>
  <c r="AE266" i="36"/>
  <c r="AE476" i="36"/>
  <c r="X376" i="36"/>
  <c r="AJ186" i="36"/>
  <c r="AP186" i="36"/>
  <c r="U186" i="36"/>
  <c r="AC286" i="36"/>
  <c r="X386" i="36"/>
  <c r="Y86" i="36"/>
  <c r="T486" i="36"/>
  <c r="AF186" i="36"/>
  <c r="AD286" i="36"/>
  <c r="AQ386" i="36"/>
  <c r="AB386" i="36"/>
  <c r="AO186" i="36"/>
  <c r="AF286" i="36"/>
  <c r="AE386" i="36"/>
  <c r="T286" i="36"/>
  <c r="AP86" i="36"/>
  <c r="AI86" i="36"/>
  <c r="W86" i="36"/>
  <c r="AP486" i="36"/>
  <c r="R186" i="36"/>
  <c r="S386" i="36"/>
  <c r="T386" i="36"/>
  <c r="AF86" i="36"/>
  <c r="AM86" i="36"/>
  <c r="AD486" i="36"/>
  <c r="AA486" i="36"/>
  <c r="AQ586" i="36"/>
  <c r="AR586" i="36"/>
  <c r="AE586" i="36"/>
  <c r="AD586" i="36"/>
  <c r="V586" i="36"/>
  <c r="AN546" i="36"/>
  <c r="AH556" i="36"/>
  <c r="AB576" i="36"/>
  <c r="AE576" i="36"/>
  <c r="AE546" i="36"/>
  <c r="AK546" i="36"/>
  <c r="V516" i="36"/>
  <c r="Y526" i="36"/>
  <c r="AO516" i="36"/>
  <c r="S546" i="36"/>
  <c r="AF546" i="36"/>
  <c r="AP556" i="36"/>
  <c r="T546" i="36"/>
  <c r="AP546" i="36"/>
  <c r="V566" i="36"/>
  <c r="T566" i="36"/>
  <c r="Q546" i="36"/>
  <c r="AB536" i="36"/>
  <c r="AA556" i="36"/>
  <c r="AG526" i="36"/>
  <c r="AB556" i="36"/>
  <c r="AI536" i="36"/>
  <c r="AL576" i="36"/>
  <c r="Q576" i="36"/>
  <c r="X546" i="36"/>
  <c r="R556" i="36"/>
  <c r="AJ516" i="36"/>
  <c r="R546" i="36"/>
  <c r="AH526" i="36"/>
  <c r="AO556" i="36"/>
  <c r="W526" i="36"/>
  <c r="AG516" i="36"/>
  <c r="AM536" i="36"/>
  <c r="AM566" i="36"/>
  <c r="AI566" i="36"/>
  <c r="AQ516" i="36"/>
  <c r="S526" i="36"/>
  <c r="AL536" i="36"/>
  <c r="AF566" i="36"/>
  <c r="AR566" i="36"/>
  <c r="W516" i="36"/>
  <c r="AG546" i="36"/>
  <c r="R536" i="36"/>
  <c r="AI526" i="36"/>
  <c r="AN556" i="36"/>
  <c r="AB566" i="36"/>
  <c r="AR186" i="36"/>
  <c r="AM186" i="36"/>
  <c r="AC386" i="36"/>
  <c r="AA386" i="36"/>
  <c r="AI286" i="36"/>
  <c r="Y186" i="36"/>
  <c r="AG386" i="36"/>
  <c r="AP386" i="36"/>
  <c r="AP286" i="36"/>
  <c r="Z86" i="36"/>
  <c r="S86" i="36"/>
  <c r="AC486" i="36"/>
  <c r="Z486" i="36"/>
  <c r="AQ186" i="36"/>
  <c r="AN186" i="36"/>
  <c r="AG186" i="36"/>
  <c r="R386" i="36"/>
  <c r="W386" i="36"/>
  <c r="AK386" i="36"/>
  <c r="AD386" i="36"/>
  <c r="AM286" i="36"/>
  <c r="AA86" i="36"/>
  <c r="AH86" i="36"/>
  <c r="Y486" i="36"/>
  <c r="V486" i="36"/>
  <c r="AK486" i="36"/>
  <c r="T186" i="36"/>
  <c r="Z186" i="36"/>
  <c r="AH386" i="36"/>
  <c r="AM386" i="36"/>
  <c r="AO286" i="36"/>
  <c r="AQ86" i="36"/>
  <c r="AL286" i="36"/>
  <c r="AO486" i="36"/>
  <c r="AL486" i="36"/>
  <c r="AB586" i="36"/>
  <c r="AF586" i="36"/>
  <c r="AM586" i="36"/>
  <c r="AN586" i="36"/>
  <c r="AI586" i="36"/>
  <c r="AK586" i="36"/>
  <c r="AH586" i="36"/>
  <c r="AC586" i="36"/>
  <c r="AP586" i="36"/>
  <c r="AO586" i="36"/>
  <c r="AG586" i="36"/>
  <c r="AJ586" i="36"/>
  <c r="AK576" i="36"/>
  <c r="AK516" i="36"/>
  <c r="AQ536" i="36"/>
  <c r="AP516" i="36"/>
  <c r="Z556" i="36"/>
  <c r="Z576" i="36"/>
  <c r="V576" i="36"/>
  <c r="AJ536" i="36"/>
  <c r="AD546" i="36"/>
  <c r="T526" i="36"/>
  <c r="U556" i="36"/>
  <c r="AL526" i="36"/>
  <c r="Q536" i="36"/>
  <c r="W546" i="36"/>
  <c r="Q516" i="36"/>
  <c r="W536" i="36"/>
  <c r="AG566" i="36"/>
  <c r="AH566" i="36"/>
  <c r="Y576" i="36"/>
  <c r="AH546" i="36"/>
  <c r="AJ556" i="36"/>
  <c r="AP526" i="36"/>
  <c r="Y566" i="36"/>
  <c r="AP536" i="36"/>
  <c r="AH576" i="36"/>
  <c r="AC576" i="36"/>
  <c r="U516" i="36"/>
  <c r="AA536" i="36"/>
  <c r="AR546" i="36"/>
  <c r="AA516" i="36"/>
  <c r="AN516" i="36"/>
  <c r="V546" i="36"/>
  <c r="Q526" i="36"/>
  <c r="AO546" i="36"/>
  <c r="AK526" i="36"/>
  <c r="Q566" i="36"/>
  <c r="AO526" i="36"/>
  <c r="AR516" i="36"/>
  <c r="AA546" i="36"/>
  <c r="Z566" i="36"/>
  <c r="R526" i="36"/>
  <c r="AE536" i="36"/>
  <c r="AQ556" i="36"/>
  <c r="AK566" i="36"/>
  <c r="AI516" i="36"/>
  <c r="AK536" i="36"/>
  <c r="R516" i="36"/>
  <c r="AF386" i="36"/>
  <c r="Q386" i="36"/>
  <c r="Z386" i="36"/>
  <c r="V286" i="36"/>
  <c r="S286" i="36"/>
  <c r="AI486" i="36"/>
  <c r="AA186" i="36"/>
  <c r="AL186" i="36"/>
  <c r="Q186" i="36"/>
  <c r="X286" i="36"/>
  <c r="W286" i="36"/>
  <c r="U386" i="36"/>
  <c r="U286" i="36"/>
  <c r="AN286" i="36"/>
  <c r="AK86" i="36"/>
  <c r="AD86" i="36"/>
  <c r="R86" i="36"/>
  <c r="AG286" i="36"/>
  <c r="AR486" i="36"/>
  <c r="U486" i="36"/>
  <c r="AE186" i="36"/>
  <c r="AI186" i="36"/>
  <c r="AD186" i="36"/>
  <c r="X186" i="36"/>
  <c r="V386" i="36"/>
  <c r="AH286" i="36"/>
  <c r="AO386" i="36"/>
  <c r="Z286" i="36"/>
  <c r="V86" i="36"/>
  <c r="T86" i="36"/>
  <c r="AR286" i="36"/>
  <c r="X486" i="36"/>
  <c r="W486" i="36"/>
  <c r="Q486" i="36"/>
  <c r="AB186" i="36"/>
  <c r="W186" i="36"/>
  <c r="AL386" i="36"/>
  <c r="AJ286" i="36"/>
  <c r="AE286" i="36"/>
  <c r="AL86" i="36"/>
  <c r="Q286" i="36"/>
  <c r="AJ86" i="36"/>
  <c r="AN486" i="36"/>
  <c r="AM486" i="36"/>
  <c r="AG486" i="36"/>
  <c r="S586" i="36"/>
  <c r="U586" i="36"/>
  <c r="R586" i="36"/>
  <c r="AA586" i="36"/>
  <c r="AL586" i="36"/>
  <c r="AR576" i="36"/>
  <c r="AG576" i="36"/>
  <c r="AN576" i="36"/>
  <c r="Q556" i="36"/>
  <c r="V526" i="36"/>
  <c r="AQ576" i="36"/>
  <c r="W576" i="36"/>
  <c r="T536" i="36"/>
  <c r="AM556" i="36"/>
  <c r="AA526" i="36"/>
  <c r="AM576" i="36"/>
  <c r="R576" i="36"/>
  <c r="AR556" i="36"/>
  <c r="AM516" i="36"/>
  <c r="T516" i="36"/>
  <c r="AD536" i="36"/>
  <c r="AE526" i="36"/>
  <c r="Y556" i="36"/>
  <c r="U526" i="36"/>
  <c r="Y546" i="36"/>
  <c r="AE556" i="36"/>
  <c r="AL566" i="36"/>
  <c r="AJ566" i="36"/>
  <c r="X536" i="36"/>
  <c r="W556" i="36"/>
  <c r="U546" i="36"/>
  <c r="AC556" i="36"/>
  <c r="X526" i="36"/>
  <c r="AA576" i="36"/>
  <c r="AO576" i="36"/>
  <c r="AC546" i="36"/>
  <c r="AI556" i="36"/>
  <c r="AC536" i="36"/>
  <c r="AI546" i="36"/>
  <c r="T556" i="36"/>
  <c r="AE516" i="36"/>
  <c r="AB516" i="36"/>
  <c r="V536" i="36"/>
  <c r="AC526" i="36"/>
  <c r="AN566" i="36"/>
  <c r="AD516" i="36"/>
  <c r="X556" i="36"/>
  <c r="AM526" i="36"/>
  <c r="R566" i="36"/>
  <c r="X576" i="36"/>
  <c r="AN536" i="36"/>
  <c r="Z526" i="36"/>
  <c r="AF536" i="36"/>
  <c r="AP566" i="36"/>
  <c r="AE566" i="36"/>
  <c r="AQ546" i="36"/>
  <c r="AQ526" i="36"/>
  <c r="AH186" i="36"/>
  <c r="AC186" i="36"/>
  <c r="AI386" i="36"/>
  <c r="AJ386" i="36"/>
  <c r="U86" i="36"/>
  <c r="AB486" i="36"/>
  <c r="AQ486" i="36"/>
  <c r="V186" i="36"/>
  <c r="S186" i="36"/>
  <c r="AK186" i="36"/>
  <c r="AQ286" i="36"/>
  <c r="AN386" i="36"/>
  <c r="Y386" i="36"/>
  <c r="AO86" i="36"/>
  <c r="AC86" i="36"/>
  <c r="AB286" i="36"/>
  <c r="AJ486" i="36"/>
  <c r="AA286" i="36"/>
  <c r="AK286" i="36"/>
  <c r="AR386" i="36"/>
  <c r="Y286" i="36"/>
  <c r="Q86" i="36"/>
  <c r="AE86" i="36"/>
  <c r="X86" i="36"/>
  <c r="AB86" i="36"/>
  <c r="R486" i="36"/>
  <c r="AF486" i="36"/>
  <c r="AE486" i="36"/>
  <c r="R286" i="36"/>
  <c r="AG86" i="36"/>
  <c r="AN86" i="36"/>
  <c r="AR86" i="36"/>
  <c r="S486" i="36"/>
  <c r="AH486" i="36"/>
  <c r="Z586" i="36"/>
  <c r="Y586" i="36"/>
  <c r="Q586" i="36"/>
  <c r="T586" i="36"/>
  <c r="W586" i="36"/>
  <c r="X586" i="36"/>
  <c r="AJ576" i="36"/>
  <c r="AF516" i="36"/>
  <c r="Z536" i="36"/>
  <c r="AD526" i="36"/>
  <c r="AF576" i="36"/>
  <c r="S576" i="36"/>
  <c r="AG556" i="36"/>
  <c r="AR536" i="36"/>
  <c r="AI576" i="36"/>
  <c r="AD576" i="36"/>
  <c r="AO536" i="36"/>
  <c r="S556" i="36"/>
  <c r="AB546" i="36"/>
  <c r="AL556" i="36"/>
  <c r="X516" i="36"/>
  <c r="AH536" i="36"/>
  <c r="AF526" i="36"/>
  <c r="AH516" i="36"/>
  <c r="AB526" i="36"/>
  <c r="X566" i="36"/>
  <c r="AC566" i="36"/>
  <c r="AP576" i="36"/>
  <c r="AF556" i="36"/>
  <c r="AJ526" i="36"/>
  <c r="AL546" i="36"/>
  <c r="S516" i="36"/>
  <c r="T576" i="36"/>
  <c r="V556" i="36"/>
  <c r="U576" i="36"/>
  <c r="AL516" i="36"/>
  <c r="AR526" i="36"/>
  <c r="AK556" i="36"/>
  <c r="AN526" i="36"/>
  <c r="AG536" i="36"/>
  <c r="AM546" i="36"/>
  <c r="AJ546" i="36"/>
  <c r="AD556" i="36"/>
  <c r="W566" i="36"/>
  <c r="AO566" i="36"/>
  <c r="Z516" i="36"/>
  <c r="S536" i="36"/>
  <c r="U536" i="36"/>
  <c r="AA566" i="36"/>
  <c r="AD566" i="36"/>
  <c r="Y536" i="36"/>
  <c r="Y516" i="36"/>
  <c r="AC516" i="36"/>
  <c r="Z546" i="36"/>
  <c r="AQ566" i="36"/>
  <c r="S566" i="36"/>
  <c r="U566" i="36"/>
  <c r="X196" i="36"/>
  <c r="S296" i="36"/>
  <c r="AA196" i="36"/>
  <c r="AJ96" i="36"/>
  <c r="S96" i="36"/>
  <c r="W96" i="36"/>
  <c r="T296" i="36"/>
  <c r="AR496" i="36"/>
  <c r="AN196" i="36"/>
  <c r="AI296" i="36"/>
  <c r="AQ196" i="36"/>
  <c r="AF296" i="36"/>
  <c r="AG296" i="36"/>
  <c r="AI96" i="36"/>
  <c r="Q296" i="36"/>
  <c r="AM96" i="36"/>
  <c r="AC296" i="36"/>
  <c r="AE96" i="36"/>
  <c r="U396" i="36"/>
  <c r="R96" i="36"/>
  <c r="W296" i="36"/>
  <c r="V96" i="36"/>
  <c r="S496" i="36"/>
  <c r="AB196" i="36"/>
  <c r="R296" i="36"/>
  <c r="AK396" i="36"/>
  <c r="AH96" i="36"/>
  <c r="Y396" i="36"/>
  <c r="AL96" i="36"/>
  <c r="AA296" i="36"/>
  <c r="AI496" i="36"/>
  <c r="Y596" i="36"/>
  <c r="AC596" i="36"/>
  <c r="Z596" i="36"/>
  <c r="AL596" i="36"/>
  <c r="R596" i="36"/>
  <c r="V596" i="36"/>
  <c r="AN686" i="36"/>
  <c r="AP686" i="36"/>
  <c r="AC686" i="36"/>
  <c r="AM686" i="36"/>
  <c r="AR696" i="36"/>
  <c r="AF686" i="36"/>
  <c r="R686" i="36"/>
  <c r="AJ686" i="36"/>
  <c r="AB696" i="36"/>
  <c r="AN696" i="36"/>
  <c r="AF676" i="36"/>
  <c r="Q676" i="36"/>
  <c r="AC676" i="36"/>
  <c r="AQ676" i="36"/>
  <c r="AB676" i="36"/>
  <c r="AH676" i="36"/>
  <c r="AA676" i="36"/>
  <c r="AM676" i="36"/>
  <c r="U636" i="36"/>
  <c r="AA616" i="36"/>
  <c r="AN636" i="36"/>
  <c r="AL616" i="36"/>
  <c r="AE626" i="36"/>
  <c r="AC636" i="36"/>
  <c r="S616" i="36"/>
  <c r="AF636" i="36"/>
  <c r="R636" i="36"/>
  <c r="AC626" i="36"/>
  <c r="V676" i="36"/>
  <c r="AI656" i="36"/>
  <c r="Q616" i="36"/>
  <c r="AP626" i="36"/>
  <c r="AI636" i="36"/>
  <c r="AO666" i="36"/>
  <c r="AB616" i="36"/>
  <c r="AD666" i="36"/>
  <c r="AG676" i="36"/>
  <c r="R676" i="36"/>
  <c r="AD676" i="36"/>
  <c r="Q666" i="36"/>
  <c r="W656" i="36"/>
  <c r="AB646" i="36"/>
  <c r="Z636" i="36"/>
  <c r="AH626" i="36"/>
  <c r="AN666" i="36"/>
  <c r="AL656" i="36"/>
  <c r="AM626" i="36"/>
  <c r="AA636" i="36"/>
  <c r="AF616" i="36"/>
  <c r="AM656" i="36"/>
  <c r="AP636" i="36"/>
  <c r="AG646" i="36"/>
  <c r="U646" i="36"/>
  <c r="S646" i="36"/>
  <c r="Z616" i="36"/>
  <c r="T636" i="36"/>
  <c r="W646" i="36"/>
  <c r="AK646" i="36"/>
  <c r="Z646" i="36"/>
  <c r="AE666" i="36"/>
  <c r="AR616" i="36"/>
  <c r="AG616" i="36"/>
  <c r="AD646" i="36"/>
  <c r="X656" i="36"/>
  <c r="R196" i="36"/>
  <c r="Q396" i="36"/>
  <c r="AM296" i="36"/>
  <c r="X396" i="36"/>
  <c r="AO396" i="36"/>
  <c r="Y96" i="36"/>
  <c r="AE196" i="36"/>
  <c r="AH196" i="36"/>
  <c r="Q196" i="36"/>
  <c r="AG396" i="36"/>
  <c r="AD96" i="36"/>
  <c r="AN396" i="36"/>
  <c r="U96" i="36"/>
  <c r="AD296" i="36"/>
  <c r="AO96" i="36"/>
  <c r="AD496" i="36"/>
  <c r="AI196" i="36"/>
  <c r="W196" i="36"/>
  <c r="Y196" i="36"/>
  <c r="AG196" i="36"/>
  <c r="AF196" i="36"/>
  <c r="T396" i="36"/>
  <c r="Y296" i="36"/>
  <c r="AP396" i="36"/>
  <c r="AK96" i="36"/>
  <c r="AB396" i="36"/>
  <c r="AH296" i="36"/>
  <c r="AF96" i="36"/>
  <c r="Y496" i="36"/>
  <c r="V196" i="36"/>
  <c r="AM196" i="36"/>
  <c r="AO196" i="36"/>
  <c r="AJ396" i="36"/>
  <c r="Z396" i="36"/>
  <c r="Q96" i="36"/>
  <c r="AA396" i="36"/>
  <c r="AR396" i="36"/>
  <c r="AD396" i="36"/>
  <c r="AC396" i="36"/>
  <c r="AA96" i="36"/>
  <c r="AA496" i="36"/>
  <c r="AE496" i="36"/>
  <c r="AO496" i="36"/>
  <c r="AD596" i="36"/>
  <c r="AP596" i="36"/>
  <c r="AH596" i="36"/>
  <c r="AM596" i="36"/>
  <c r="AI596" i="36"/>
  <c r="W596" i="36"/>
  <c r="S596" i="36"/>
  <c r="AQ596" i="36"/>
  <c r="AA596" i="36"/>
  <c r="Y686" i="36"/>
  <c r="AB686" i="36"/>
  <c r="AI686" i="36"/>
  <c r="AD686" i="36"/>
  <c r="AE696" i="36"/>
  <c r="V696" i="36"/>
  <c r="AA696" i="36"/>
  <c r="AL696" i="36"/>
  <c r="X676" i="36"/>
  <c r="AE676" i="36"/>
  <c r="AP676" i="36"/>
  <c r="AC656" i="36"/>
  <c r="AI646" i="36"/>
  <c r="T666" i="36"/>
  <c r="R656" i="36"/>
  <c r="W626" i="36"/>
  <c r="AK656" i="36"/>
  <c r="AA646" i="36"/>
  <c r="AN656" i="36"/>
  <c r="Z656" i="36"/>
  <c r="X626" i="36"/>
  <c r="AB666" i="36"/>
  <c r="AO626" i="36"/>
  <c r="AL636" i="36"/>
  <c r="U616" i="36"/>
  <c r="AB626" i="36"/>
  <c r="Z666" i="36"/>
  <c r="AJ646" i="36"/>
  <c r="W666" i="36"/>
  <c r="AR676" i="36"/>
  <c r="Y676" i="36"/>
  <c r="X646" i="36"/>
  <c r="V636" i="36"/>
  <c r="AD626" i="36"/>
  <c r="AJ666" i="36"/>
  <c r="AH656" i="36"/>
  <c r="AQ626" i="36"/>
  <c r="Q646" i="36"/>
  <c r="AI616" i="36"/>
  <c r="T646" i="36"/>
  <c r="AG626" i="36"/>
  <c r="Y646" i="36"/>
  <c r="AJ616" i="36"/>
  <c r="AQ656" i="36"/>
  <c r="R646" i="36"/>
  <c r="V646" i="36"/>
  <c r="AK616" i="36"/>
  <c r="S666" i="36"/>
  <c r="R616" i="36"/>
  <c r="AJ656" i="36"/>
  <c r="AE646" i="36"/>
  <c r="T626" i="36"/>
  <c r="AO616" i="36"/>
  <c r="AD616" i="36"/>
  <c r="AH666" i="36"/>
  <c r="U626" i="36"/>
  <c r="AL646" i="36"/>
  <c r="AL196" i="36"/>
  <c r="AG96" i="36"/>
  <c r="AQ396" i="36"/>
  <c r="AK296" i="36"/>
  <c r="AQ96" i="36"/>
  <c r="X296" i="36"/>
  <c r="AQ496" i="36"/>
  <c r="Z496" i="36"/>
  <c r="X496" i="36"/>
  <c r="Z196" i="36"/>
  <c r="AD196" i="36"/>
  <c r="W396" i="36"/>
  <c r="AE396" i="36"/>
  <c r="U296" i="36"/>
  <c r="AF396" i="36"/>
  <c r="AO296" i="36"/>
  <c r="Z96" i="36"/>
  <c r="W496" i="36"/>
  <c r="V496" i="36"/>
  <c r="AP496" i="36"/>
  <c r="AN496" i="36"/>
  <c r="AM396" i="36"/>
  <c r="AH396" i="36"/>
  <c r="AL396" i="36"/>
  <c r="S396" i="36"/>
  <c r="AP96" i="36"/>
  <c r="AM496" i="36"/>
  <c r="AL496" i="36"/>
  <c r="U496" i="36"/>
  <c r="AB296" i="36"/>
  <c r="AR196" i="36"/>
  <c r="U196" i="36"/>
  <c r="AP196" i="36"/>
  <c r="AJ296" i="36"/>
  <c r="AI396" i="36"/>
  <c r="AN296" i="36"/>
  <c r="AE296" i="36"/>
  <c r="R496" i="36"/>
  <c r="Q496" i="36"/>
  <c r="AK496" i="36"/>
  <c r="AE596" i="36"/>
  <c r="AB596" i="36"/>
  <c r="AN596" i="36"/>
  <c r="T596" i="36"/>
  <c r="X686" i="36"/>
  <c r="Z686" i="36"/>
  <c r="W686" i="36"/>
  <c r="AG686" i="36"/>
  <c r="V686" i="36"/>
  <c r="R696" i="36"/>
  <c r="AK696" i="36"/>
  <c r="S696" i="36"/>
  <c r="AL686" i="36"/>
  <c r="W696" i="36"/>
  <c r="AH696" i="36"/>
  <c r="T696" i="36"/>
  <c r="AI696" i="36"/>
  <c r="AM696" i="36"/>
  <c r="Q696" i="36"/>
  <c r="AJ696" i="36"/>
  <c r="Z696" i="36"/>
  <c r="Q686" i="36"/>
  <c r="AE686" i="36"/>
  <c r="AQ696" i="36"/>
  <c r="U696" i="36"/>
  <c r="AJ676" i="36"/>
  <c r="S676" i="36"/>
  <c r="AO676" i="36"/>
  <c r="AL676" i="36"/>
  <c r="AJ636" i="36"/>
  <c r="AH616" i="36"/>
  <c r="AQ666" i="36"/>
  <c r="Y636" i="36"/>
  <c r="AE616" i="36"/>
  <c r="AR636" i="36"/>
  <c r="AP616" i="36"/>
  <c r="AI666" i="36"/>
  <c r="Q636" i="36"/>
  <c r="AM616" i="36"/>
  <c r="AO656" i="36"/>
  <c r="U676" i="36"/>
  <c r="AE636" i="36"/>
  <c r="AC646" i="36"/>
  <c r="AN616" i="36"/>
  <c r="AE656" i="36"/>
  <c r="AR666" i="36"/>
  <c r="Z626" i="36"/>
  <c r="AN676" i="36"/>
  <c r="AK676" i="36"/>
  <c r="AF666" i="36"/>
  <c r="AD656" i="36"/>
  <c r="AN626" i="36"/>
  <c r="AO636" i="36"/>
  <c r="S636" i="36"/>
  <c r="X616" i="36"/>
  <c r="Y666" i="36"/>
  <c r="AQ646" i="36"/>
  <c r="AG636" i="36"/>
  <c r="AG666" i="36"/>
  <c r="AR646" i="36"/>
  <c r="AJ626" i="36"/>
  <c r="W636" i="36"/>
  <c r="AQ636" i="36"/>
  <c r="AL666" i="36"/>
  <c r="AC616" i="36"/>
  <c r="AA666" i="36"/>
  <c r="AH646" i="36"/>
  <c r="W676" i="36"/>
  <c r="X636" i="36"/>
  <c r="AP666" i="36"/>
  <c r="AM666" i="36"/>
  <c r="AA626" i="36"/>
  <c r="U656" i="36"/>
  <c r="V626" i="36"/>
  <c r="AC196" i="36"/>
  <c r="AR296" i="36"/>
  <c r="AK196" i="36"/>
  <c r="V396" i="36"/>
  <c r="AC96" i="36"/>
  <c r="AH496" i="36"/>
  <c r="AG496" i="36"/>
  <c r="T496" i="36"/>
  <c r="X96" i="36"/>
  <c r="R396" i="36"/>
  <c r="AJ496" i="36"/>
  <c r="S196" i="36"/>
  <c r="T196" i="36"/>
  <c r="AP296" i="36"/>
  <c r="AN96" i="36"/>
  <c r="Z296" i="36"/>
  <c r="AQ296" i="36"/>
  <c r="AB96" i="36"/>
  <c r="AL296" i="36"/>
  <c r="V296" i="36"/>
  <c r="AC496" i="36"/>
  <c r="AF496" i="36"/>
  <c r="AJ196" i="36"/>
  <c r="T96" i="36"/>
  <c r="AR96" i="36"/>
  <c r="AB496" i="36"/>
  <c r="X596" i="36"/>
  <c r="AF596" i="36"/>
  <c r="AR596" i="36"/>
  <c r="AJ596" i="36"/>
  <c r="AK596" i="36"/>
  <c r="AG596" i="36"/>
  <c r="U596" i="36"/>
  <c r="Q596" i="36"/>
  <c r="AO596" i="36"/>
  <c r="AO686" i="36"/>
  <c r="AR686" i="36"/>
  <c r="S686" i="36"/>
  <c r="AH686" i="36"/>
  <c r="AK686" i="36"/>
  <c r="AD696" i="36"/>
  <c r="Y696" i="36"/>
  <c r="AA686" i="36"/>
  <c r="AF696" i="36"/>
  <c r="AO696" i="36"/>
  <c r="AQ686" i="36"/>
  <c r="T686" i="36"/>
  <c r="AC696" i="36"/>
  <c r="X696" i="36"/>
  <c r="U686" i="36"/>
  <c r="AG696" i="36"/>
  <c r="AP696" i="36"/>
  <c r="AR656" i="36"/>
  <c r="AP646" i="36"/>
  <c r="AL626" i="36"/>
  <c r="AG656" i="36"/>
  <c r="AM646" i="36"/>
  <c r="X666" i="36"/>
  <c r="V656" i="36"/>
  <c r="AK626" i="36"/>
  <c r="Y656" i="36"/>
  <c r="S656" i="36"/>
  <c r="Z676" i="36"/>
  <c r="AP656" i="36"/>
  <c r="AN646" i="36"/>
  <c r="R626" i="36"/>
  <c r="V666" i="36"/>
  <c r="T656" i="36"/>
  <c r="Q626" i="36"/>
  <c r="AC666" i="36"/>
  <c r="T676" i="36"/>
  <c r="AK636" i="36"/>
  <c r="AQ616" i="36"/>
  <c r="T616" i="36"/>
  <c r="U666" i="36"/>
  <c r="AA656" i="36"/>
  <c r="AF646" i="36"/>
  <c r="AD636" i="36"/>
  <c r="AF626" i="36"/>
  <c r="AH636" i="36"/>
  <c r="R666" i="36"/>
  <c r="AK666" i="36"/>
  <c r="Y616" i="36"/>
  <c r="Y626" i="36"/>
  <c r="AI626" i="36"/>
  <c r="AO646" i="36"/>
  <c r="AB636" i="36"/>
  <c r="W616" i="36"/>
  <c r="Q656" i="36"/>
  <c r="S626" i="36"/>
  <c r="AB656" i="36"/>
  <c r="V616" i="36"/>
  <c r="AR626" i="36"/>
  <c r="AI676" i="36"/>
  <c r="AF656" i="36"/>
  <c r="AM636" i="36"/>
  <c r="AH306" i="36"/>
  <c r="X406" i="36"/>
  <c r="AC306" i="36"/>
  <c r="Q106" i="36"/>
  <c r="V106" i="36"/>
  <c r="AA106" i="36"/>
  <c r="AB406" i="36"/>
  <c r="U106" i="36"/>
  <c r="Z106" i="36"/>
  <c r="X306" i="36"/>
  <c r="AA406" i="36"/>
  <c r="AN406" i="36"/>
  <c r="Q406" i="36"/>
  <c r="AG106" i="36"/>
  <c r="AL106" i="36"/>
  <c r="AQ106" i="36"/>
  <c r="AE406" i="36"/>
  <c r="AR406" i="36"/>
  <c r="U406" i="36"/>
  <c r="Y406" i="36"/>
  <c r="AK106" i="36"/>
  <c r="AP106" i="36"/>
  <c r="AB106" i="36"/>
  <c r="AJ206" i="36"/>
  <c r="AQ406" i="36"/>
  <c r="AB506" i="36"/>
  <c r="AC506" i="36"/>
  <c r="AH506" i="36"/>
  <c r="AM506" i="36"/>
  <c r="S606" i="36"/>
  <c r="AJ506" i="36"/>
  <c r="AK506" i="36"/>
  <c r="AP506" i="36"/>
  <c r="R606" i="36"/>
  <c r="AA606" i="36"/>
  <c r="S306" i="36"/>
  <c r="AG506" i="36"/>
  <c r="X606" i="36"/>
  <c r="V606" i="36"/>
  <c r="AR606" i="36"/>
  <c r="AJ706" i="36"/>
  <c r="Z706" i="36"/>
  <c r="Q706" i="36"/>
  <c r="AL706" i="36"/>
  <c r="AM706" i="36"/>
  <c r="AN786" i="36"/>
  <c r="AM786" i="36"/>
  <c r="AL786" i="36"/>
  <c r="AI796" i="36"/>
  <c r="S786" i="36"/>
  <c r="AR796" i="36"/>
  <c r="AL796" i="36"/>
  <c r="X786" i="36"/>
  <c r="W786" i="36"/>
  <c r="AF786" i="36"/>
  <c r="AD796" i="36"/>
  <c r="Q796" i="36"/>
  <c r="AE756" i="36"/>
  <c r="AC736" i="36"/>
  <c r="AI726" i="36"/>
  <c r="AB746" i="36"/>
  <c r="AQ756" i="36"/>
  <c r="Z716" i="36"/>
  <c r="AP776" i="36"/>
  <c r="AO746" i="36"/>
  <c r="AN716" i="36"/>
  <c r="Z756" i="36"/>
  <c r="AO766" i="36"/>
  <c r="AN776" i="36"/>
  <c r="W746" i="36"/>
  <c r="AL756" i="36"/>
  <c r="AK716" i="36"/>
  <c r="AE736" i="36"/>
  <c r="R756" i="36"/>
  <c r="Q716" i="36"/>
  <c r="AK796" i="36"/>
  <c r="AF746" i="36"/>
  <c r="S766" i="36"/>
  <c r="AH776" i="36"/>
  <c r="Q746" i="36"/>
  <c r="AA726" i="36"/>
  <c r="T766" i="36"/>
  <c r="AI776" i="36"/>
  <c r="R746" i="36"/>
  <c r="AF766" i="36"/>
  <c r="AG766" i="36"/>
  <c r="AF776" i="36"/>
  <c r="AE746" i="36"/>
  <c r="R766" i="36"/>
  <c r="AG776" i="36"/>
  <c r="AR716" i="36"/>
  <c r="AK746" i="36"/>
  <c r="Z796" i="36"/>
  <c r="AJ756" i="36"/>
  <c r="AI716" i="36"/>
  <c r="S776" i="36"/>
  <c r="AE716" i="36"/>
  <c r="AG756" i="36"/>
  <c r="AE776" i="36"/>
  <c r="AD746" i="36"/>
  <c r="Q766" i="36"/>
  <c r="AQ776" i="36"/>
  <c r="AP746" i="36"/>
  <c r="U726" i="36"/>
  <c r="S756" i="36"/>
  <c r="R716" i="36"/>
  <c r="AJ746" i="36"/>
  <c r="U746" i="36"/>
  <c r="AH766" i="36"/>
  <c r="AR766" i="36"/>
  <c r="AC766" i="36"/>
  <c r="S806" i="36"/>
  <c r="X806" i="36"/>
  <c r="Y806" i="36"/>
  <c r="AD806" i="36"/>
  <c r="AI806" i="36"/>
  <c r="AN806" i="36"/>
  <c r="AK806" i="36"/>
  <c r="AP806" i="36"/>
  <c r="AG806" i="36"/>
  <c r="AL806" i="36"/>
  <c r="AQ806" i="36"/>
  <c r="U206" i="36"/>
  <c r="AO306" i="36"/>
  <c r="R306" i="36"/>
  <c r="Y206" i="36"/>
  <c r="AH206" i="36"/>
  <c r="AQ206" i="36"/>
  <c r="T206" i="36"/>
  <c r="AJ306" i="36"/>
  <c r="AK306" i="36"/>
  <c r="S406" i="36"/>
  <c r="AF406" i="36"/>
  <c r="Y106" i="36"/>
  <c r="AD106" i="36"/>
  <c r="AE306" i="36"/>
  <c r="AM106" i="36"/>
  <c r="AO206" i="36"/>
  <c r="AD206" i="36"/>
  <c r="AI406" i="36"/>
  <c r="AO106" i="36"/>
  <c r="AF106" i="36"/>
  <c r="S206" i="36"/>
  <c r="AB206" i="36"/>
  <c r="V206" i="36"/>
  <c r="X206" i="36"/>
  <c r="AC406" i="36"/>
  <c r="AG406" i="36"/>
  <c r="R406" i="36"/>
  <c r="V406" i="36"/>
  <c r="AB306" i="36"/>
  <c r="T506" i="36"/>
  <c r="U506" i="36"/>
  <c r="Z506" i="36"/>
  <c r="AE506" i="36"/>
  <c r="AF606" i="36"/>
  <c r="AK606" i="36"/>
  <c r="AD606" i="36"/>
  <c r="AM606" i="36"/>
  <c r="AG306" i="36"/>
  <c r="AR106" i="36"/>
  <c r="AF506" i="36"/>
  <c r="AN506" i="36"/>
  <c r="AO506" i="36"/>
  <c r="X106" i="36"/>
  <c r="AJ606" i="36"/>
  <c r="AO606" i="36"/>
  <c r="AN706" i="36"/>
  <c r="AR706" i="36"/>
  <c r="AF706" i="36"/>
  <c r="AP706" i="36"/>
  <c r="AD706" i="36"/>
  <c r="T706" i="36"/>
  <c r="AC706" i="36"/>
  <c r="AA706" i="36"/>
  <c r="X706" i="36"/>
  <c r="AB706" i="36"/>
  <c r="AH706" i="36"/>
  <c r="AJ786" i="36"/>
  <c r="AH786" i="36"/>
  <c r="AG786" i="36"/>
  <c r="Z786" i="36"/>
  <c r="AB786" i="36"/>
  <c r="AA786" i="36"/>
  <c r="AO796" i="36"/>
  <c r="AD786" i="36"/>
  <c r="AC786" i="36"/>
  <c r="X796" i="36"/>
  <c r="AH796" i="36"/>
  <c r="T786" i="36"/>
  <c r="AI786" i="36"/>
  <c r="R786" i="36"/>
  <c r="V786" i="36"/>
  <c r="AJ796" i="36"/>
  <c r="V726" i="36"/>
  <c r="AB776" i="36"/>
  <c r="AA746" i="36"/>
  <c r="AP756" i="36"/>
  <c r="Y716" i="36"/>
  <c r="X736" i="36"/>
  <c r="AM746" i="36"/>
  <c r="Y776" i="36"/>
  <c r="AK726" i="36"/>
  <c r="AL766" i="36"/>
  <c r="AK736" i="36"/>
  <c r="AQ726" i="36"/>
  <c r="AM776" i="36"/>
  <c r="V746" i="36"/>
  <c r="AK756" i="36"/>
  <c r="AR726" i="36"/>
  <c r="AJ766" i="36"/>
  <c r="S736" i="36"/>
  <c r="AH746" i="36"/>
  <c r="AR756" i="36"/>
  <c r="AA716" i="36"/>
  <c r="AC756" i="36"/>
  <c r="AE726" i="36"/>
  <c r="AB736" i="36"/>
  <c r="AC776" i="36"/>
  <c r="R726" i="36"/>
  <c r="AD776" i="36"/>
  <c r="AC746" i="36"/>
  <c r="AN726" i="36"/>
  <c r="AB756" i="36"/>
  <c r="AQ766" i="36"/>
  <c r="AP736" i="36"/>
  <c r="AG726" i="36"/>
  <c r="AB766" i="36"/>
  <c r="AA736" i="36"/>
  <c r="AM766" i="36"/>
  <c r="AL736" i="36"/>
  <c r="AC716" i="36"/>
  <c r="AB716" i="36"/>
  <c r="AD756" i="36"/>
  <c r="R776" i="36"/>
  <c r="AD716" i="36"/>
  <c r="AR746" i="36"/>
  <c r="AP716" i="36"/>
  <c r="W726" i="36"/>
  <c r="AA766" i="36"/>
  <c r="Z736" i="36"/>
  <c r="AD726" i="36"/>
  <c r="AI756" i="36"/>
  <c r="AH716" i="36"/>
  <c r="AO756" i="36"/>
  <c r="AM716" i="36"/>
  <c r="R806" i="36"/>
  <c r="W806" i="36"/>
  <c r="AB806" i="36"/>
  <c r="AK206" i="36"/>
  <c r="AF206" i="36"/>
  <c r="R206" i="36"/>
  <c r="AA206" i="36"/>
  <c r="T106" i="36"/>
  <c r="T306" i="36"/>
  <c r="Y306" i="36"/>
  <c r="S106" i="36"/>
  <c r="AG206" i="36"/>
  <c r="AP206" i="36"/>
  <c r="AQ306" i="36"/>
  <c r="AN306" i="36"/>
  <c r="U306" i="36"/>
  <c r="AL306" i="36"/>
  <c r="AH406" i="36"/>
  <c r="AL406" i="36"/>
  <c r="AR306" i="36"/>
  <c r="AC106" i="36"/>
  <c r="AM206" i="36"/>
  <c r="Z406" i="36"/>
  <c r="AD406" i="36"/>
  <c r="AI306" i="36"/>
  <c r="Q306" i="36"/>
  <c r="U606" i="36"/>
  <c r="W606" i="36"/>
  <c r="AJ106" i="36"/>
  <c r="X506" i="36"/>
  <c r="Y506" i="36"/>
  <c r="AD506" i="36"/>
  <c r="AI506" i="36"/>
  <c r="W106" i="36"/>
  <c r="R106" i="36"/>
  <c r="AQ506" i="36"/>
  <c r="AB606" i="36"/>
  <c r="AG606" i="36"/>
  <c r="AP606" i="36"/>
  <c r="AI106" i="36"/>
  <c r="AN606" i="36"/>
  <c r="AC606" i="36"/>
  <c r="AL606" i="36"/>
  <c r="AE606" i="36"/>
  <c r="AE706" i="36"/>
  <c r="AQ706" i="36"/>
  <c r="V706" i="36"/>
  <c r="AG706" i="36"/>
  <c r="U706" i="36"/>
  <c r="AK706" i="36"/>
  <c r="AO786" i="36"/>
  <c r="S796" i="36"/>
  <c r="AM796" i="36"/>
  <c r="AQ796" i="36"/>
  <c r="U786" i="36"/>
  <c r="AB796" i="36"/>
  <c r="AP786" i="36"/>
  <c r="AE786" i="36"/>
  <c r="Y786" i="36"/>
  <c r="Q786" i="36"/>
  <c r="AP796" i="36"/>
  <c r="X766" i="36"/>
  <c r="W736" i="36"/>
  <c r="AL746" i="36"/>
  <c r="T716" i="36"/>
  <c r="AI736" i="36"/>
  <c r="U766" i="36"/>
  <c r="T776" i="36"/>
  <c r="AF716" i="36"/>
  <c r="AH756" i="36"/>
  <c r="AG716" i="36"/>
  <c r="U796" i="36"/>
  <c r="AH726" i="36"/>
  <c r="AI766" i="36"/>
  <c r="R736" i="36"/>
  <c r="AG746" i="36"/>
  <c r="AM726" i="36"/>
  <c r="AE766" i="36"/>
  <c r="AO726" i="36"/>
  <c r="AN746" i="36"/>
  <c r="Z776" i="36"/>
  <c r="Y746" i="36"/>
  <c r="Z726" i="36"/>
  <c r="X716" i="36"/>
  <c r="Y766" i="36"/>
  <c r="Z766" i="36"/>
  <c r="Y736" i="36"/>
  <c r="AJ726" i="36"/>
  <c r="X746" i="36"/>
  <c r="AM756" i="36"/>
  <c r="AL716" i="36"/>
  <c r="X726" i="36"/>
  <c r="X756" i="36"/>
  <c r="W716" i="36"/>
  <c r="Q776" i="36"/>
  <c r="Y726" i="36"/>
  <c r="W766" i="36"/>
  <c r="V736" i="36"/>
  <c r="AR776" i="36"/>
  <c r="AQ746" i="36"/>
  <c r="AO716" i="36"/>
  <c r="AF726" i="36"/>
  <c r="AN736" i="36"/>
  <c r="AO776" i="36"/>
  <c r="S726" i="36"/>
  <c r="W756" i="36"/>
  <c r="V716" i="36"/>
  <c r="AF736" i="36"/>
  <c r="AG736" i="36"/>
  <c r="AL776" i="36"/>
  <c r="Q736" i="36"/>
  <c r="AQ736" i="36"/>
  <c r="AC726" i="36"/>
  <c r="U806" i="36"/>
  <c r="Z806" i="36"/>
  <c r="AE806" i="36"/>
  <c r="AJ806" i="36"/>
  <c r="Q806" i="36"/>
  <c r="V806" i="36"/>
  <c r="AA806" i="36"/>
  <c r="AF806" i="36"/>
  <c r="AO806" i="36"/>
  <c r="Q206" i="36"/>
  <c r="Z206" i="36"/>
  <c r="AI206" i="36"/>
  <c r="AR206" i="36"/>
  <c r="AC206" i="36"/>
  <c r="AL206" i="36"/>
  <c r="AE206" i="36"/>
  <c r="AN206" i="36"/>
  <c r="AA306" i="36"/>
  <c r="AN106" i="36"/>
  <c r="Q506" i="36"/>
  <c r="V506" i="36"/>
  <c r="AA506" i="36"/>
  <c r="V306" i="36"/>
  <c r="T406" i="36"/>
  <c r="W306" i="36"/>
  <c r="W206" i="36"/>
  <c r="W406" i="36"/>
  <c r="AJ406" i="36"/>
  <c r="AE106" i="36"/>
  <c r="AD306" i="36"/>
  <c r="AM306" i="36"/>
  <c r="AF306" i="36"/>
  <c r="AP406" i="36"/>
  <c r="AM406" i="36"/>
  <c r="AK406" i="36"/>
  <c r="AO406" i="36"/>
  <c r="AP306" i="36"/>
  <c r="Z306" i="36"/>
  <c r="S506" i="36"/>
  <c r="AR506" i="36"/>
  <c r="Q606" i="36"/>
  <c r="Z606" i="36"/>
  <c r="AI606" i="36"/>
  <c r="AH106" i="36"/>
  <c r="AL506" i="36"/>
  <c r="T606" i="36"/>
  <c r="Y606" i="36"/>
  <c r="AH606" i="36"/>
  <c r="AQ606" i="36"/>
  <c r="R506" i="36"/>
  <c r="W506" i="36"/>
  <c r="AI706" i="36"/>
  <c r="W706" i="36"/>
  <c r="AO706" i="36"/>
  <c r="R706" i="36"/>
  <c r="S706" i="36"/>
  <c r="Y706" i="36"/>
  <c r="Y796" i="36"/>
  <c r="AC796" i="36"/>
  <c r="AG796" i="36"/>
  <c r="R796" i="36"/>
  <c r="V796" i="36"/>
  <c r="AK786" i="36"/>
  <c r="AR786" i="36"/>
  <c r="AQ786" i="36"/>
  <c r="AF796" i="36"/>
  <c r="AN796" i="36"/>
  <c r="W796" i="36"/>
  <c r="AA796" i="36"/>
  <c r="T756" i="36"/>
  <c r="S716" i="36"/>
  <c r="AH736" i="36"/>
  <c r="AF756" i="36"/>
  <c r="AD736" i="36"/>
  <c r="Q756" i="36"/>
  <c r="AB726" i="36"/>
  <c r="AQ716" i="36"/>
  <c r="AR736" i="36"/>
  <c r="AD766" i="36"/>
  <c r="AA756" i="36"/>
  <c r="AP766" i="36"/>
  <c r="AO736" i="36"/>
  <c r="AJ736" i="36"/>
  <c r="V766" i="36"/>
  <c r="U736" i="36"/>
  <c r="AE796" i="36"/>
  <c r="W776" i="36"/>
  <c r="U756" i="36"/>
  <c r="AL726" i="36"/>
  <c r="X776" i="36"/>
  <c r="V756" i="36"/>
  <c r="U716" i="36"/>
  <c r="T736" i="36"/>
  <c r="AI746" i="36"/>
  <c r="AK776" i="36"/>
  <c r="T746" i="36"/>
  <c r="V776" i="36"/>
  <c r="T796" i="36"/>
  <c r="Q726" i="36"/>
  <c r="AN766" i="36"/>
  <c r="AM736" i="36"/>
  <c r="AJ716" i="36"/>
  <c r="AK766" i="36"/>
  <c r="AJ776" i="36"/>
  <c r="S746" i="36"/>
  <c r="U776" i="36"/>
  <c r="AA776" i="36"/>
  <c r="Z746" i="36"/>
  <c r="T726" i="36"/>
  <c r="AP726" i="36"/>
  <c r="AN756" i="36"/>
  <c r="Y756" i="36"/>
  <c r="T806" i="36"/>
  <c r="AC806" i="36"/>
  <c r="AH806" i="36"/>
  <c r="AM806" i="36"/>
  <c r="AR806" i="36"/>
  <c r="AS863" i="36"/>
  <c r="AT863" i="36" s="1"/>
  <c r="AS840" i="36"/>
  <c r="AT840" i="36" s="1"/>
  <c r="AS395" i="36"/>
  <c r="AT395" i="36" s="1"/>
  <c r="AS485" i="36"/>
  <c r="AT485" i="36" s="1"/>
  <c r="AS585" i="36"/>
  <c r="AT585" i="36" s="1"/>
  <c r="AS575" i="36"/>
  <c r="AT575" i="36" s="1"/>
  <c r="AS235" i="36"/>
  <c r="AT235" i="36" s="1"/>
  <c r="AS55" i="36"/>
  <c r="AT55" i="36" s="1"/>
  <c r="AS225" i="36"/>
  <c r="AT225" i="36" s="1"/>
  <c r="AS375" i="36"/>
  <c r="AT375" i="36" s="1"/>
  <c r="AS365" i="36"/>
  <c r="AT365" i="36" s="1"/>
  <c r="AS435" i="36"/>
  <c r="AT435" i="36" s="1"/>
  <c r="AS175" i="36"/>
  <c r="AT175" i="36" s="1"/>
  <c r="AS355" i="36"/>
  <c r="AT355" i="36" s="1"/>
  <c r="AS115" i="36"/>
  <c r="AT115" i="36" s="1"/>
  <c r="AS215" i="36"/>
  <c r="AT215" i="36" s="1"/>
  <c r="AS505" i="36"/>
  <c r="AT505" i="36" s="1"/>
  <c r="AS899" i="36"/>
  <c r="AT899" i="36" s="1"/>
  <c r="AS901" i="36"/>
  <c r="AT901" i="36" s="1"/>
  <c r="AS826" i="36"/>
  <c r="AT826" i="36" s="1"/>
  <c r="AS865" i="36"/>
  <c r="AT865" i="36" s="1"/>
  <c r="AS894" i="36"/>
  <c r="AT894" i="36" s="1"/>
  <c r="AS889" i="36"/>
  <c r="AT889" i="36" s="1"/>
  <c r="AS891" i="36"/>
  <c r="AT891" i="36" s="1"/>
  <c r="AS895" i="36"/>
  <c r="AT895" i="36" s="1"/>
  <c r="AS878" i="36"/>
  <c r="AT878" i="36" s="1"/>
  <c r="AS809" i="36"/>
  <c r="AT809" i="36" s="1"/>
  <c r="AS869" i="36"/>
  <c r="AT869" i="36" s="1"/>
  <c r="AS810" i="36"/>
  <c r="AT810" i="36" s="1"/>
  <c r="AS843" i="36"/>
  <c r="AT843" i="36" s="1"/>
  <c r="AS813" i="36"/>
  <c r="AT813" i="36" s="1"/>
  <c r="AS829" i="36"/>
  <c r="AT829" i="36" s="1"/>
  <c r="AS849" i="36"/>
  <c r="AT849" i="36" s="1"/>
  <c r="AS874" i="36"/>
  <c r="AT874" i="36" s="1"/>
  <c r="AS831" i="36"/>
  <c r="AT831" i="36" s="1"/>
  <c r="AS818" i="36"/>
  <c r="AT818" i="36" s="1"/>
  <c r="AS834" i="36"/>
  <c r="AT834" i="36" s="1"/>
  <c r="AS864" i="36"/>
  <c r="AT864" i="36" s="1"/>
  <c r="AS841" i="36"/>
  <c r="AT841" i="36" s="1"/>
  <c r="AS685" i="36"/>
  <c r="AT685" i="36" s="1"/>
  <c r="AS615" i="36"/>
  <c r="AT615" i="36" s="1"/>
  <c r="AS675" i="36"/>
  <c r="AT675" i="36" s="1"/>
  <c r="AS495" i="36"/>
  <c r="AT495" i="36" s="1"/>
  <c r="AS635" i="36"/>
  <c r="AT635" i="36" s="1"/>
  <c r="AS695" i="36"/>
  <c r="AT695" i="36" s="1"/>
  <c r="AS85" i="36"/>
  <c r="AT85" i="36" s="1"/>
  <c r="AS515" i="36"/>
  <c r="AT515" i="36" s="1"/>
  <c r="AS545" i="36"/>
  <c r="AT545" i="36" s="1"/>
  <c r="AS455" i="36"/>
  <c r="AT455" i="36" s="1"/>
  <c r="AS45" i="36"/>
  <c r="AT45" i="36" s="1"/>
  <c r="AS325" i="36"/>
  <c r="AT325" i="36" s="1"/>
  <c r="AS165" i="36"/>
  <c r="AT165" i="36" s="1"/>
  <c r="AS465" i="36"/>
  <c r="AT465" i="36" s="1"/>
  <c r="AS255" i="36"/>
  <c r="AT255" i="36" s="1"/>
  <c r="AS275" i="36"/>
  <c r="AT275" i="36" s="1"/>
  <c r="AS425" i="36"/>
  <c r="AT425" i="36" s="1"/>
  <c r="AS155" i="36"/>
  <c r="AT155" i="36" s="1"/>
  <c r="AS605" i="36"/>
  <c r="AT605" i="36" s="1"/>
  <c r="AS902" i="36"/>
  <c r="AT902" i="36" s="1"/>
  <c r="AS900" i="36"/>
  <c r="AT900" i="36" s="1"/>
  <c r="AS905" i="36"/>
  <c r="AT905" i="36" s="1"/>
  <c r="AS885" i="36"/>
  <c r="AT885" i="36" s="1"/>
  <c r="AS875" i="36"/>
  <c r="AT875" i="36" s="1"/>
  <c r="AS856" i="36"/>
  <c r="AT856" i="36" s="1"/>
  <c r="AS855" i="36"/>
  <c r="AT855" i="36" s="1"/>
  <c r="AS825" i="36"/>
  <c r="AT825" i="36" s="1"/>
  <c r="AS876" i="36"/>
  <c r="AT876" i="36" s="1"/>
  <c r="AS888" i="36"/>
  <c r="AT888" i="36" s="1"/>
  <c r="AS893" i="36"/>
  <c r="AT893" i="36" s="1"/>
  <c r="AS882" i="36"/>
  <c r="AT882" i="36" s="1"/>
  <c r="AS880" i="36"/>
  <c r="AT880" i="36" s="1"/>
  <c r="AS820" i="36"/>
  <c r="AT820" i="36" s="1"/>
  <c r="AS871" i="36"/>
  <c r="AT871" i="36" s="1"/>
  <c r="AS844" i="36"/>
  <c r="AT844" i="36" s="1"/>
  <c r="AS824" i="36"/>
  <c r="AT824" i="36" s="1"/>
  <c r="AS814" i="36"/>
  <c r="AT814" i="36" s="1"/>
  <c r="AS851" i="36"/>
  <c r="AT851" i="36" s="1"/>
  <c r="AS858" i="36"/>
  <c r="AT858" i="36" s="1"/>
  <c r="AS832" i="36"/>
  <c r="AT832" i="36" s="1"/>
  <c r="AS828" i="36"/>
  <c r="AT828" i="36" s="1"/>
  <c r="AS862" i="36"/>
  <c r="AT862" i="36" s="1"/>
  <c r="AS868" i="36"/>
  <c r="AT868" i="36" s="1"/>
  <c r="AS595" i="36"/>
  <c r="AT595" i="36" s="1"/>
  <c r="AS655" i="36"/>
  <c r="AT655" i="36" s="1"/>
  <c r="AS295" i="36"/>
  <c r="AT295" i="36" s="1"/>
  <c r="AS645" i="36"/>
  <c r="AT645" i="36" s="1"/>
  <c r="AS95" i="36"/>
  <c r="AT95" i="36" s="1"/>
  <c r="AS525" i="36"/>
  <c r="AT525" i="36" s="1"/>
  <c r="AS385" i="36"/>
  <c r="AT385" i="36" s="1"/>
  <c r="AS185" i="36"/>
  <c r="AT185" i="36" s="1"/>
  <c r="AS35" i="36"/>
  <c r="AT35" i="36" s="1"/>
  <c r="AS15" i="36"/>
  <c r="AT15" i="36" s="1"/>
  <c r="AS75" i="36"/>
  <c r="AT75" i="36" s="1"/>
  <c r="AS25" i="36"/>
  <c r="AT25" i="36" s="1"/>
  <c r="AS475" i="36"/>
  <c r="AT475" i="36" s="1"/>
  <c r="AS265" i="36"/>
  <c r="AT265" i="36" s="1"/>
  <c r="AS345" i="36"/>
  <c r="AT345" i="36" s="1"/>
  <c r="AS145" i="36"/>
  <c r="AT145" i="36" s="1"/>
  <c r="AS415" i="36"/>
  <c r="AT415" i="36" s="1"/>
  <c r="AS305" i="36"/>
  <c r="AT305" i="36" s="1"/>
  <c r="AS705" i="36"/>
  <c r="AT705" i="36" s="1"/>
  <c r="AS898" i="36"/>
  <c r="AT898" i="36" s="1"/>
  <c r="AS903" i="36"/>
  <c r="AT903" i="36" s="1"/>
  <c r="AS845" i="36"/>
  <c r="AT845" i="36" s="1"/>
  <c r="AS836" i="36"/>
  <c r="AT836" i="36" s="1"/>
  <c r="AS879" i="36"/>
  <c r="AT879" i="36" s="1"/>
  <c r="AS881" i="36"/>
  <c r="AT881" i="36" s="1"/>
  <c r="AS883" i="36"/>
  <c r="AT883" i="36" s="1"/>
  <c r="AS884" i="36"/>
  <c r="AT884" i="36" s="1"/>
  <c r="AS892" i="36"/>
  <c r="AT892" i="36" s="1"/>
  <c r="AS896" i="36"/>
  <c r="AT896" i="36" s="1"/>
  <c r="AS859" i="36"/>
  <c r="AT859" i="36" s="1"/>
  <c r="AS839" i="36"/>
  <c r="AT839" i="36" s="1"/>
  <c r="AS842" i="36"/>
  <c r="AT842" i="36" s="1"/>
  <c r="AS811" i="36"/>
  <c r="AT811" i="36" s="1"/>
  <c r="AS872" i="36"/>
  <c r="AT872" i="36" s="1"/>
  <c r="AS848" i="36"/>
  <c r="AT848" i="36" s="1"/>
  <c r="AS823" i="36"/>
  <c r="AT823" i="36" s="1"/>
  <c r="AS852" i="36"/>
  <c r="AT852" i="36" s="1"/>
  <c r="AS822" i="36"/>
  <c r="AT822" i="36" s="1"/>
  <c r="AS830" i="36"/>
  <c r="AT830" i="36" s="1"/>
  <c r="AS860" i="36"/>
  <c r="AT860" i="36" s="1"/>
  <c r="AS833" i="36"/>
  <c r="AT833" i="36" s="1"/>
  <c r="AS821" i="36"/>
  <c r="AT821" i="36" s="1"/>
  <c r="AS838" i="36"/>
  <c r="AT838" i="36" s="1"/>
  <c r="AS808" i="36"/>
  <c r="AT808" i="36" s="1"/>
  <c r="I22" i="36"/>
  <c r="I23" i="36"/>
  <c r="F14" i="36"/>
  <c r="F24" i="39"/>
  <c r="I25" i="39"/>
  <c r="F23" i="39"/>
  <c r="K23" i="39" l="1"/>
  <c r="K24" i="39"/>
  <c r="O884" i="39"/>
  <c r="M784" i="39"/>
  <c r="O975" i="39"/>
  <c r="M875" i="39"/>
  <c r="AS679" i="39"/>
  <c r="AT679" i="39" s="1"/>
  <c r="AS772" i="39"/>
  <c r="AT772" i="39" s="1"/>
  <c r="AS858" i="39"/>
  <c r="AT858" i="39" s="1"/>
  <c r="AS504" i="39"/>
  <c r="AT504" i="39" s="1"/>
  <c r="M964" i="39"/>
  <c r="O976" i="39"/>
  <c r="M876" i="39"/>
  <c r="AS683" i="39"/>
  <c r="AT683" i="39" s="1"/>
  <c r="AS948" i="39"/>
  <c r="AT948" i="39" s="1"/>
  <c r="O788" i="39"/>
  <c r="M688" i="39"/>
  <c r="AS865" i="39"/>
  <c r="AT865" i="39" s="1"/>
  <c r="AS769" i="39"/>
  <c r="AT769" i="39" s="1"/>
  <c r="AS687" i="39"/>
  <c r="AT687" i="39" s="1"/>
  <c r="O971" i="39"/>
  <c r="M871" i="39"/>
  <c r="O968" i="39"/>
  <c r="M868" i="39"/>
  <c r="AS859" i="39"/>
  <c r="AT859" i="39" s="1"/>
  <c r="AS590" i="39"/>
  <c r="AT590" i="39" s="1"/>
  <c r="O796" i="39"/>
  <c r="M696" i="39"/>
  <c r="AS502" i="39"/>
  <c r="AT502" i="39" s="1"/>
  <c r="AS505" i="39"/>
  <c r="AT505" i="39" s="1"/>
  <c r="AS593" i="39"/>
  <c r="AT593" i="39" s="1"/>
  <c r="AS950" i="39"/>
  <c r="AT950" i="39" s="1"/>
  <c r="AS955" i="39"/>
  <c r="AT955" i="39" s="1"/>
  <c r="O791" i="39"/>
  <c r="M691" i="39"/>
  <c r="AS691" i="39"/>
  <c r="AT691" i="39" s="1"/>
  <c r="O706" i="39"/>
  <c r="M606" i="39"/>
  <c r="O797" i="39"/>
  <c r="M697" i="39"/>
  <c r="AS499" i="39"/>
  <c r="AT499" i="39" s="1"/>
  <c r="AS680" i="39"/>
  <c r="AT680" i="39" s="1"/>
  <c r="AS867" i="39"/>
  <c r="AT867" i="39" s="1"/>
  <c r="O700" i="39"/>
  <c r="M600" i="39"/>
  <c r="AS770" i="39"/>
  <c r="AT770" i="39" s="1"/>
  <c r="AS952" i="39"/>
  <c r="AT952" i="39" s="1"/>
  <c r="AS775" i="39"/>
  <c r="AT775" i="39" s="1"/>
  <c r="M958" i="39"/>
  <c r="O974" i="39"/>
  <c r="M874" i="39"/>
  <c r="AS951" i="39"/>
  <c r="AT951" i="39" s="1"/>
  <c r="O789" i="39"/>
  <c r="M689" i="39"/>
  <c r="M965" i="39"/>
  <c r="AS771" i="39"/>
  <c r="AT771" i="39" s="1"/>
  <c r="AS592" i="39"/>
  <c r="AT592" i="39" s="1"/>
  <c r="AS596" i="39"/>
  <c r="AT596" i="39" s="1"/>
  <c r="O702" i="39"/>
  <c r="M602" i="39"/>
  <c r="AS861" i="39"/>
  <c r="AT861" i="39" s="1"/>
  <c r="O793" i="39"/>
  <c r="M693" i="39"/>
  <c r="AS863" i="39"/>
  <c r="AT863" i="39" s="1"/>
  <c r="AS773" i="39"/>
  <c r="AT773" i="39" s="1"/>
  <c r="AS860" i="39"/>
  <c r="AT860" i="39" s="1"/>
  <c r="AS957" i="39"/>
  <c r="AT957" i="39" s="1"/>
  <c r="O794" i="39"/>
  <c r="M694" i="39"/>
  <c r="AS684" i="39"/>
  <c r="AT684" i="39" s="1"/>
  <c r="O698" i="39"/>
  <c r="M598" i="39"/>
  <c r="M967" i="39"/>
  <c r="AS500" i="39"/>
  <c r="AT500" i="39" s="1"/>
  <c r="O970" i="39"/>
  <c r="M870" i="39"/>
  <c r="M966" i="39"/>
  <c r="O885" i="39"/>
  <c r="M785" i="39"/>
  <c r="AS503" i="39"/>
  <c r="AT503" i="39" s="1"/>
  <c r="O703" i="39"/>
  <c r="M603" i="39"/>
  <c r="O972" i="39"/>
  <c r="M872" i="39"/>
  <c r="AS864" i="39"/>
  <c r="AT864" i="39" s="1"/>
  <c r="AS686" i="39"/>
  <c r="AT686" i="39" s="1"/>
  <c r="O886" i="39"/>
  <c r="M786" i="39"/>
  <c r="AS776" i="39"/>
  <c r="AT776" i="39" s="1"/>
  <c r="AS589" i="39"/>
  <c r="AT589" i="39" s="1"/>
  <c r="AS588" i="39"/>
  <c r="AT588" i="39" s="1"/>
  <c r="O707" i="39"/>
  <c r="M607" i="39"/>
  <c r="O887" i="39"/>
  <c r="M787" i="39"/>
  <c r="AS678" i="39"/>
  <c r="AT678" i="39" s="1"/>
  <c r="AS768" i="39"/>
  <c r="AT768" i="39" s="1"/>
  <c r="M959" i="39"/>
  <c r="AS595" i="39"/>
  <c r="AT595" i="39" s="1"/>
  <c r="O792" i="39"/>
  <c r="M692" i="39"/>
  <c r="AS953" i="39"/>
  <c r="AT953" i="39" s="1"/>
  <c r="O790" i="39"/>
  <c r="M690" i="39"/>
  <c r="M961" i="39"/>
  <c r="O701" i="39"/>
  <c r="M601" i="39"/>
  <c r="AS682" i="39"/>
  <c r="AT682" i="39" s="1"/>
  <c r="O882" i="39"/>
  <c r="M782" i="39"/>
  <c r="AS777" i="39"/>
  <c r="AT777" i="39" s="1"/>
  <c r="O973" i="39"/>
  <c r="M873" i="39"/>
  <c r="AS591" i="39"/>
  <c r="AT591" i="39" s="1"/>
  <c r="M960" i="39"/>
  <c r="AS506" i="39"/>
  <c r="AT506" i="39" s="1"/>
  <c r="AS594" i="39"/>
  <c r="AT594" i="39" s="1"/>
  <c r="AS498" i="39"/>
  <c r="AT498" i="39" s="1"/>
  <c r="O880" i="39"/>
  <c r="M780" i="39"/>
  <c r="O699" i="39"/>
  <c r="M599" i="39"/>
  <c r="D41" i="39"/>
  <c r="C42" i="39"/>
  <c r="AS956" i="39"/>
  <c r="AT956" i="39" s="1"/>
  <c r="AS866" i="39"/>
  <c r="AT866" i="39" s="1"/>
  <c r="AS685" i="39"/>
  <c r="AT685" i="39" s="1"/>
  <c r="O879" i="39"/>
  <c r="M779" i="39"/>
  <c r="O704" i="39"/>
  <c r="M604" i="39"/>
  <c r="AS774" i="39"/>
  <c r="AT774" i="39" s="1"/>
  <c r="O883" i="39"/>
  <c r="M783" i="39"/>
  <c r="AS507" i="39"/>
  <c r="AT507" i="39" s="1"/>
  <c r="O969" i="39"/>
  <c r="M869" i="39"/>
  <c r="AS862" i="39"/>
  <c r="AT862" i="39" s="1"/>
  <c r="M962" i="39"/>
  <c r="O878" i="39"/>
  <c r="M778" i="39"/>
  <c r="O795" i="39"/>
  <c r="M695" i="39"/>
  <c r="O705" i="39"/>
  <c r="M605" i="39"/>
  <c r="AS501" i="39"/>
  <c r="AT501" i="39" s="1"/>
  <c r="M963" i="39"/>
  <c r="AS954" i="39"/>
  <c r="AT954" i="39" s="1"/>
  <c r="O977" i="39"/>
  <c r="M877" i="39"/>
  <c r="AS949" i="39"/>
  <c r="AT949" i="39" s="1"/>
  <c r="AS597" i="39"/>
  <c r="AT597" i="39" s="1"/>
  <c r="AS681" i="39"/>
  <c r="AT681" i="39" s="1"/>
  <c r="O881" i="39"/>
  <c r="M781" i="39"/>
  <c r="AP947" i="36"/>
  <c r="Q917" i="36"/>
  <c r="X977" i="36"/>
  <c r="R987" i="36"/>
  <c r="Y937" i="36"/>
  <c r="AJ997" i="36"/>
  <c r="AE957" i="36"/>
  <c r="AG947" i="36"/>
  <c r="AF947" i="36"/>
  <c r="W967" i="36"/>
  <c r="R937" i="36"/>
  <c r="AC957" i="36"/>
  <c r="AA967" i="36"/>
  <c r="T947" i="36"/>
  <c r="V957" i="36"/>
  <c r="AM917" i="36"/>
  <c r="Y977" i="36"/>
  <c r="AQ997" i="36"/>
  <c r="AB917" i="36"/>
  <c r="AK997" i="36"/>
  <c r="R927" i="36"/>
  <c r="AJ937" i="36"/>
  <c r="AO997" i="36"/>
  <c r="U947" i="36"/>
  <c r="AF967" i="36"/>
  <c r="AP977" i="36"/>
  <c r="S927" i="36"/>
  <c r="X967" i="36"/>
  <c r="Z997" i="36"/>
  <c r="AC937" i="36"/>
  <c r="AR967" i="36"/>
  <c r="S957" i="36"/>
  <c r="AK947" i="36"/>
  <c r="T977" i="36"/>
  <c r="W957" i="36"/>
  <c r="AO977" i="36"/>
  <c r="AD947" i="36"/>
  <c r="AF927" i="36"/>
  <c r="R967" i="36"/>
  <c r="U977" i="36"/>
  <c r="R917" i="36"/>
  <c r="AJ967" i="36"/>
  <c r="V937" i="36"/>
  <c r="AF997" i="36"/>
  <c r="AN947" i="36"/>
  <c r="AA917" i="36"/>
  <c r="AO967" i="36"/>
  <c r="AM977" i="36"/>
  <c r="AI937" i="36"/>
  <c r="Q977" i="36"/>
  <c r="AE987" i="36"/>
  <c r="AA947" i="36"/>
  <c r="AK977" i="36"/>
  <c r="AI987" i="36"/>
  <c r="AG927" i="36"/>
  <c r="AE967" i="36"/>
  <c r="X917" i="36"/>
  <c r="Z967" i="36"/>
  <c r="AH927" i="36"/>
  <c r="AJ957" i="36"/>
  <c r="AL987" i="36"/>
  <c r="AO917" i="36"/>
  <c r="AB967" i="36"/>
  <c r="AD997" i="36"/>
  <c r="AH937" i="36"/>
  <c r="AN987" i="36"/>
  <c r="AQ967" i="36"/>
  <c r="AA1007" i="36"/>
  <c r="V1007" i="36"/>
  <c r="Q1007" i="36"/>
  <c r="W1007" i="36"/>
  <c r="R1007" i="36"/>
  <c r="S1007" i="36"/>
  <c r="AC947" i="36"/>
  <c r="AK957" i="36"/>
  <c r="AI967" i="36"/>
  <c r="AP917" i="36"/>
  <c r="AO957" i="36"/>
  <c r="AA977" i="36"/>
  <c r="V947" i="36"/>
  <c r="AG967" i="36"/>
  <c r="AE977" i="36"/>
  <c r="AH917" i="36"/>
  <c r="T997" i="36"/>
  <c r="AD937" i="36"/>
  <c r="AI957" i="36"/>
  <c r="AK927" i="36"/>
  <c r="W987" i="36"/>
  <c r="AQ927" i="36"/>
  <c r="AE947" i="36"/>
  <c r="AL957" i="36"/>
  <c r="V927" i="36"/>
  <c r="T957" i="36"/>
  <c r="V987" i="36"/>
  <c r="Y917" i="36"/>
  <c r="AN957" i="36"/>
  <c r="AP987" i="36"/>
  <c r="AG937" i="36"/>
  <c r="AR957" i="36"/>
  <c r="AH997" i="36"/>
  <c r="X927" i="36"/>
  <c r="T967" i="36"/>
  <c r="AQ937" i="36"/>
  <c r="AL937" i="36"/>
  <c r="Q957" i="36"/>
  <c r="AA957" i="36"/>
  <c r="AQ917" i="36"/>
  <c r="AC977" i="36"/>
  <c r="AA987" i="36"/>
  <c r="W947" i="36"/>
  <c r="AG977" i="36"/>
  <c r="S997" i="36"/>
  <c r="AN937" i="36"/>
  <c r="AH957" i="36"/>
  <c r="AA927" i="36"/>
  <c r="V997" i="36"/>
  <c r="AR917" i="36"/>
  <c r="AJ947" i="36"/>
  <c r="AP927" i="36"/>
  <c r="AB947" i="36"/>
  <c r="AD957" i="36"/>
  <c r="AC917" i="36"/>
  <c r="AR947" i="36"/>
  <c r="V967" i="36"/>
  <c r="AO927" i="36"/>
  <c r="AN917" i="36"/>
  <c r="AK917" i="36"/>
  <c r="AH977" i="36"/>
  <c r="AC967" i="36"/>
  <c r="AJ917" i="36"/>
  <c r="AP967" i="36"/>
  <c r="AC987" i="36"/>
  <c r="Y947" i="36"/>
  <c r="AR937" i="36"/>
  <c r="Q997" i="36"/>
  <c r="S977" i="36"/>
  <c r="AL917" i="36"/>
  <c r="AB977" i="36"/>
  <c r="AP957" i="36"/>
  <c r="AI927" i="36"/>
  <c r="R947" i="36"/>
  <c r="T987" i="36"/>
  <c r="AH967" i="36"/>
  <c r="W927" i="36"/>
  <c r="S917" i="36"/>
  <c r="X987" i="36"/>
  <c r="Z977" i="36"/>
  <c r="AM927" i="36"/>
  <c r="AQ1007" i="36"/>
  <c r="AL1007" i="36"/>
  <c r="AG1007" i="36"/>
  <c r="AF1007" i="36"/>
  <c r="AM1007" i="36"/>
  <c r="AH1007" i="36"/>
  <c r="AC1007" i="36"/>
  <c r="AB1007" i="36"/>
  <c r="AI1007" i="36"/>
  <c r="AD1007" i="36"/>
  <c r="Y1007" i="36"/>
  <c r="X1007" i="36"/>
  <c r="AQ957" i="36"/>
  <c r="AR987" i="36"/>
  <c r="AO947" i="36"/>
  <c r="AF957" i="36"/>
  <c r="AG997" i="36"/>
  <c r="AI977" i="36"/>
  <c r="Z937" i="36"/>
  <c r="AR977" i="36"/>
  <c r="AD967" i="36"/>
  <c r="AE927" i="36"/>
  <c r="AH947" i="36"/>
  <c r="AJ987" i="36"/>
  <c r="V977" i="36"/>
  <c r="Q927" i="36"/>
  <c r="AQ947" i="36"/>
  <c r="Q967" i="36"/>
  <c r="X947" i="36"/>
  <c r="AL927" i="36"/>
  <c r="AG957" i="36"/>
  <c r="AP937" i="36"/>
  <c r="AF987" i="36"/>
  <c r="R977" i="36"/>
  <c r="AJ927" i="36"/>
  <c r="AE917" i="36"/>
  <c r="X997" i="36"/>
  <c r="AL977" i="36"/>
  <c r="AC927" i="36"/>
  <c r="W937" i="36"/>
  <c r="AB997" i="36"/>
  <c r="AD987" i="36"/>
  <c r="Y927" i="36"/>
  <c r="AP1007" i="36"/>
  <c r="AK1007" i="36"/>
  <c r="AJ1007" i="36"/>
  <c r="U937" i="36"/>
  <c r="AB937" i="36"/>
  <c r="AF937" i="36"/>
  <c r="W977" i="36"/>
  <c r="AF977" i="36"/>
  <c r="Z927" i="36"/>
  <c r="AM957" i="36"/>
  <c r="AL947" i="36"/>
  <c r="AJ977" i="36"/>
  <c r="AL967" i="36"/>
  <c r="AD927" i="36"/>
  <c r="AR1007" i="36"/>
  <c r="AO1007" i="36"/>
  <c r="AN1007" i="36"/>
  <c r="U967" i="36"/>
  <c r="V917" i="36"/>
  <c r="AN967" i="36"/>
  <c r="Z957" i="36"/>
  <c r="AE997" i="36"/>
  <c r="S937" i="36"/>
  <c r="AN997" i="36"/>
  <c r="Z987" i="36"/>
  <c r="AB927" i="36"/>
  <c r="AM937" i="36"/>
  <c r="AR997" i="36"/>
  <c r="R997" i="36"/>
  <c r="T927" i="36"/>
  <c r="AE1007" i="36"/>
  <c r="Z1007" i="36"/>
  <c r="U1007" i="36"/>
  <c r="T1007" i="36"/>
  <c r="AM987" i="36"/>
  <c r="S947" i="36"/>
  <c r="Y967" i="36"/>
  <c r="AP997" i="36"/>
  <c r="Q947" i="36"/>
  <c r="X957" i="36"/>
  <c r="AK987" i="36"/>
  <c r="AQ977" i="36"/>
  <c r="AD917" i="36"/>
  <c r="AB957" i="36"/>
  <c r="AC997" i="36"/>
  <c r="AS933" i="36"/>
  <c r="AT933" i="36" s="1"/>
  <c r="AS924" i="36"/>
  <c r="AT924" i="36" s="1"/>
  <c r="AS656" i="36"/>
  <c r="AT656" i="36" s="1"/>
  <c r="AS336" i="36"/>
  <c r="AT336" i="36" s="1"/>
  <c r="AS926" i="36"/>
  <c r="AT926" i="36" s="1"/>
  <c r="AS970" i="36"/>
  <c r="AT970" i="36" s="1"/>
  <c r="K14" i="36"/>
  <c r="AS206" i="36"/>
  <c r="AT206" i="36" s="1"/>
  <c r="AS626" i="36"/>
  <c r="AT626" i="36" s="1"/>
  <c r="AS496" i="36"/>
  <c r="AT496" i="36" s="1"/>
  <c r="AS486" i="36"/>
  <c r="AT486" i="36" s="1"/>
  <c r="AS386" i="36"/>
  <c r="AT386" i="36" s="1"/>
  <c r="AS526" i="36"/>
  <c r="AT526" i="36" s="1"/>
  <c r="AS146" i="36"/>
  <c r="AT146" i="36" s="1"/>
  <c r="AS446" i="36"/>
  <c r="AT446" i="36" s="1"/>
  <c r="AS746" i="36"/>
  <c r="AT746" i="36" s="1"/>
  <c r="AS106" i="36"/>
  <c r="AT106" i="36" s="1"/>
  <c r="AS506" i="36"/>
  <c r="AT506" i="36" s="1"/>
  <c r="AS726" i="36"/>
  <c r="AT726" i="36" s="1"/>
  <c r="AS756" i="36"/>
  <c r="AT756" i="36" s="1"/>
  <c r="AS786" i="36"/>
  <c r="AT786" i="36" s="1"/>
  <c r="AS596" i="36"/>
  <c r="AT596" i="36" s="1"/>
  <c r="AS196" i="36"/>
  <c r="AT196" i="36" s="1"/>
  <c r="AS586" i="36"/>
  <c r="AT586" i="36" s="1"/>
  <c r="AS66" i="36"/>
  <c r="AT66" i="36" s="1"/>
  <c r="AS436" i="36"/>
  <c r="AT436" i="36" s="1"/>
  <c r="AS26" i="36"/>
  <c r="AT26" i="36" s="1"/>
  <c r="AS326" i="36"/>
  <c r="AT326" i="36" s="1"/>
  <c r="AS346" i="36"/>
  <c r="AT346" i="36" s="1"/>
  <c r="AS216" i="36"/>
  <c r="AT216" i="36" s="1"/>
  <c r="AS1003" i="36"/>
  <c r="AT1003" i="36" s="1"/>
  <c r="AS999" i="36"/>
  <c r="AT999" i="36" s="1"/>
  <c r="AS969" i="36"/>
  <c r="AT969" i="36" s="1"/>
  <c r="U917" i="36"/>
  <c r="AC587" i="36"/>
  <c r="AO487" i="36"/>
  <c r="U487" i="36"/>
  <c r="AM87" i="36"/>
  <c r="AK287" i="36"/>
  <c r="Z87" i="36"/>
  <c r="AD287" i="36"/>
  <c r="AR287" i="36"/>
  <c r="AG387" i="36"/>
  <c r="AF187" i="36"/>
  <c r="AO187" i="36"/>
  <c r="AG587" i="36"/>
  <c r="W587" i="36"/>
  <c r="Y487" i="36"/>
  <c r="AC487" i="36"/>
  <c r="AQ87" i="36"/>
  <c r="W87" i="36"/>
  <c r="AD87" i="36"/>
  <c r="AH387" i="36"/>
  <c r="T387" i="36"/>
  <c r="Z187" i="36"/>
  <c r="Y187" i="36"/>
  <c r="AE187" i="36"/>
  <c r="AR587" i="36"/>
  <c r="AJ587" i="36"/>
  <c r="AL487" i="36"/>
  <c r="R487" i="36"/>
  <c r="Q87" i="36"/>
  <c r="AO287" i="36"/>
  <c r="AF387" i="36"/>
  <c r="S287" i="36"/>
  <c r="AQ387" i="36"/>
  <c r="V187" i="36"/>
  <c r="AP217" i="36"/>
  <c r="AC17" i="36"/>
  <c r="AN17" i="36"/>
  <c r="AL117" i="36"/>
  <c r="AJ117" i="36"/>
  <c r="W217" i="36"/>
  <c r="Q17" i="36"/>
  <c r="AB17" i="36"/>
  <c r="AP117" i="36"/>
  <c r="U117" i="36"/>
  <c r="AH217" i="36"/>
  <c r="T217" i="36"/>
  <c r="Z17" i="36"/>
  <c r="AA17" i="36"/>
  <c r="AB117" i="36"/>
  <c r="Y117" i="36"/>
  <c r="AE217" i="36"/>
  <c r="AD17" i="36"/>
  <c r="AQ17" i="36"/>
  <c r="AM117" i="36"/>
  <c r="AC117" i="36"/>
  <c r="W137" i="36"/>
  <c r="AG317" i="36"/>
  <c r="AL317" i="36"/>
  <c r="AQ317" i="36"/>
  <c r="AB337" i="36"/>
  <c r="R37" i="36"/>
  <c r="AF37" i="36"/>
  <c r="AK237" i="36"/>
  <c r="Q237" i="36"/>
  <c r="T137" i="36"/>
  <c r="U317" i="36"/>
  <c r="Z317" i="36"/>
  <c r="S337" i="36"/>
  <c r="AF337" i="36"/>
  <c r="AL37" i="36"/>
  <c r="AJ37" i="36"/>
  <c r="AQ237" i="36"/>
  <c r="Y137" i="36"/>
  <c r="Q137" i="36"/>
  <c r="Y317" i="36"/>
  <c r="R337" i="36"/>
  <c r="W337" i="36"/>
  <c r="AJ337" i="36"/>
  <c r="AP37" i="36"/>
  <c r="AN37" i="36"/>
  <c r="AJ137" i="36"/>
  <c r="AA137" i="36"/>
  <c r="Q337" i="36"/>
  <c r="V337" i="36"/>
  <c r="AA337" i="36"/>
  <c r="X337" i="36"/>
  <c r="AE37" i="36"/>
  <c r="X237" i="36"/>
  <c r="AN127" i="36"/>
  <c r="Y27" i="36"/>
  <c r="AI27" i="36"/>
  <c r="AQ227" i="36"/>
  <c r="AR227" i="36"/>
  <c r="U327" i="36"/>
  <c r="Z327" i="36"/>
  <c r="X127" i="36"/>
  <c r="AL27" i="36"/>
  <c r="AN27" i="36"/>
  <c r="AF227" i="36"/>
  <c r="AG227" i="36"/>
  <c r="AL227" i="36"/>
  <c r="AI127" i="36"/>
  <c r="AP127" i="36"/>
  <c r="AP27" i="36"/>
  <c r="X27" i="36"/>
  <c r="AQ327" i="36"/>
  <c r="AR327" i="36"/>
  <c r="Z227" i="36"/>
  <c r="AG237" i="36"/>
  <c r="S127" i="36"/>
  <c r="AC127" i="36"/>
  <c r="AK27" i="36"/>
  <c r="AM27" i="36"/>
  <c r="X227" i="36"/>
  <c r="AO227" i="36"/>
  <c r="V327" i="36"/>
  <c r="W127" i="36"/>
  <c r="AR127" i="36"/>
  <c r="AL437" i="36"/>
  <c r="AQ417" i="36"/>
  <c r="X417" i="36"/>
  <c r="AF447" i="36"/>
  <c r="AO437" i="36"/>
  <c r="R427" i="36"/>
  <c r="AK427" i="36"/>
  <c r="S47" i="36"/>
  <c r="AO247" i="36"/>
  <c r="AA347" i="36"/>
  <c r="U347" i="36"/>
  <c r="X247" i="36"/>
  <c r="AL417" i="36"/>
  <c r="AE417" i="36"/>
  <c r="AM447" i="36"/>
  <c r="T447" i="36"/>
  <c r="AC437" i="36"/>
  <c r="AH427" i="36"/>
  <c r="Z427" i="36"/>
  <c r="X147" i="36"/>
  <c r="AB147" i="36"/>
  <c r="S347" i="36"/>
  <c r="R347" i="36"/>
  <c r="AG347" i="36"/>
  <c r="Y47" i="36"/>
  <c r="AE47" i="36"/>
  <c r="Z247" i="36"/>
  <c r="R447" i="36"/>
  <c r="W437" i="36"/>
  <c r="AF417" i="36"/>
  <c r="AN447" i="36"/>
  <c r="U447" i="36"/>
  <c r="AJ427" i="36"/>
  <c r="Q147" i="36"/>
  <c r="AK147" i="36"/>
  <c r="AO147" i="36"/>
  <c r="T147" i="36"/>
  <c r="AL247" i="36"/>
  <c r="AH347" i="36"/>
  <c r="U47" i="36"/>
  <c r="AC247" i="36"/>
  <c r="V47" i="36"/>
  <c r="R437" i="36"/>
  <c r="W417" i="36"/>
  <c r="AE447" i="36"/>
  <c r="AN437" i="36"/>
  <c r="AG417" i="36"/>
  <c r="AO447" i="36"/>
  <c r="U427" i="36"/>
  <c r="AC147" i="36"/>
  <c r="AO347" i="36"/>
  <c r="AP47" i="36"/>
  <c r="AB247" i="36"/>
  <c r="AQ47" i="36"/>
  <c r="X47" i="36"/>
  <c r="AN247" i="36"/>
  <c r="AN537" i="36"/>
  <c r="Y517" i="36"/>
  <c r="AG547" i="36"/>
  <c r="AP517" i="36"/>
  <c r="V557" i="36"/>
  <c r="AE537" i="36"/>
  <c r="AM557" i="36"/>
  <c r="Q527" i="36"/>
  <c r="AC157" i="36"/>
  <c r="AG157" i="36"/>
  <c r="AD57" i="36"/>
  <c r="Z257" i="36"/>
  <c r="AI357" i="36"/>
  <c r="V357" i="36"/>
  <c r="W257" i="36"/>
  <c r="AA457" i="36"/>
  <c r="Y457" i="36"/>
  <c r="X517" i="36"/>
  <c r="AF547" i="36"/>
  <c r="Q537" i="36"/>
  <c r="Y557" i="36"/>
  <c r="AH537" i="36"/>
  <c r="AP557" i="36"/>
  <c r="W547" i="36"/>
  <c r="AO527" i="36"/>
  <c r="R527" i="36"/>
  <c r="Z357" i="36"/>
  <c r="Y257" i="36"/>
  <c r="T257" i="36"/>
  <c r="AC357" i="36"/>
  <c r="AE257" i="36"/>
  <c r="Y57" i="36"/>
  <c r="AD257" i="36"/>
  <c r="AH457" i="36"/>
  <c r="V457" i="36"/>
  <c r="AP457" i="36"/>
  <c r="AF537" i="36"/>
  <c r="AN557" i="36"/>
  <c r="AK537" i="36"/>
  <c r="R517" i="36"/>
  <c r="Z547" i="36"/>
  <c r="AI517" i="36"/>
  <c r="AQ547" i="36"/>
  <c r="AC527" i="36"/>
  <c r="X527" i="36"/>
  <c r="AB157" i="36"/>
  <c r="W157" i="36"/>
  <c r="AN57" i="36"/>
  <c r="V57" i="36"/>
  <c r="AR257" i="36"/>
  <c r="AC57" i="36"/>
  <c r="U257" i="36"/>
  <c r="AJ457" i="36"/>
  <c r="T537" i="36"/>
  <c r="AB557" i="36"/>
  <c r="Y537" i="36"/>
  <c r="AG557" i="36"/>
  <c r="AP537" i="36"/>
  <c r="W517" i="36"/>
  <c r="AE547" i="36"/>
  <c r="AR527" i="36"/>
  <c r="AL527" i="36"/>
  <c r="AQ157" i="36"/>
  <c r="Z157" i="36"/>
  <c r="AD157" i="36"/>
  <c r="AK357" i="36"/>
  <c r="AD357" i="36"/>
  <c r="AE57" i="36"/>
  <c r="AL57" i="36"/>
  <c r="AC457" i="36"/>
  <c r="T167" i="36"/>
  <c r="AB367" i="36"/>
  <c r="AC267" i="36"/>
  <c r="AG67" i="36"/>
  <c r="AM367" i="36"/>
  <c r="AJ67" i="36"/>
  <c r="V267" i="36"/>
  <c r="R267" i="36"/>
  <c r="Z467" i="36"/>
  <c r="AG467" i="36"/>
  <c r="AR567" i="36"/>
  <c r="AF567" i="36"/>
  <c r="AE467" i="36"/>
  <c r="S167" i="36"/>
  <c r="AO367" i="36"/>
  <c r="AL267" i="36"/>
  <c r="AI67" i="36"/>
  <c r="AP467" i="36"/>
  <c r="AH467" i="36"/>
  <c r="AK267" i="36"/>
  <c r="AN67" i="36"/>
  <c r="AA567" i="36"/>
  <c r="AE167" i="36"/>
  <c r="Y167" i="36"/>
  <c r="AD367" i="36"/>
  <c r="S367" i="36"/>
  <c r="Z267" i="36"/>
  <c r="U167" i="36"/>
  <c r="X167" i="36"/>
  <c r="AR167" i="36"/>
  <c r="AM67" i="36"/>
  <c r="V67" i="36"/>
  <c r="W367" i="36"/>
  <c r="U67" i="36"/>
  <c r="AQ367" i="36"/>
  <c r="AQ267" i="36"/>
  <c r="AK467" i="36"/>
  <c r="AM467" i="36"/>
  <c r="AO567" i="36"/>
  <c r="AB567" i="36"/>
  <c r="U567" i="36"/>
  <c r="AO67" i="36"/>
  <c r="Z567" i="36"/>
  <c r="U177" i="36"/>
  <c r="AE77" i="36"/>
  <c r="AM377" i="36"/>
  <c r="AB77" i="36"/>
  <c r="AF77" i="36"/>
  <c r="X277" i="36"/>
  <c r="AB477" i="36"/>
  <c r="AE577" i="36"/>
  <c r="AM577" i="36"/>
  <c r="AQ577" i="36"/>
  <c r="AC77" i="36"/>
  <c r="AG277" i="36"/>
  <c r="AI77" i="36"/>
  <c r="AD77" i="36"/>
  <c r="AJ277" i="36"/>
  <c r="U477" i="36"/>
  <c r="Y177" i="36"/>
  <c r="AA177" i="36"/>
  <c r="AE177" i="36"/>
  <c r="Y277" i="36"/>
  <c r="S277" i="36"/>
  <c r="U377" i="36"/>
  <c r="Y377" i="36"/>
  <c r="AK277" i="36"/>
  <c r="X477" i="36"/>
  <c r="Q477" i="36"/>
  <c r="AK477" i="36"/>
  <c r="AB577" i="36"/>
  <c r="AJ177" i="36"/>
  <c r="AM177" i="36"/>
  <c r="AG177" i="36"/>
  <c r="X77" i="36"/>
  <c r="T377" i="36"/>
  <c r="AN377" i="36"/>
  <c r="AO377" i="36"/>
  <c r="V277" i="36"/>
  <c r="AO477" i="36"/>
  <c r="AG477" i="36"/>
  <c r="AR577" i="36"/>
  <c r="U577" i="36"/>
  <c r="Y577" i="36"/>
  <c r="AP487" i="36"/>
  <c r="AA287" i="36"/>
  <c r="AM187" i="36"/>
  <c r="T587" i="36"/>
  <c r="AP87" i="36"/>
  <c r="AD187" i="36"/>
  <c r="S587" i="36"/>
  <c r="AA587" i="36"/>
  <c r="AN487" i="36"/>
  <c r="T487" i="36"/>
  <c r="AH87" i="36"/>
  <c r="AO87" i="36"/>
  <c r="U87" i="36"/>
  <c r="AQ287" i="36"/>
  <c r="V287" i="36"/>
  <c r="AJ387" i="36"/>
  <c r="AJ187" i="36"/>
  <c r="W187" i="36"/>
  <c r="AN587" i="36"/>
  <c r="AD587" i="36"/>
  <c r="X487" i="36"/>
  <c r="AB487" i="36"/>
  <c r="AL87" i="36"/>
  <c r="R87" i="36"/>
  <c r="Y87" i="36"/>
  <c r="T287" i="36"/>
  <c r="W387" i="36"/>
  <c r="T187" i="36"/>
  <c r="AB187" i="36"/>
  <c r="AL187" i="36"/>
  <c r="AE587" i="36"/>
  <c r="AK587" i="36"/>
  <c r="AG487" i="36"/>
  <c r="AF87" i="36"/>
  <c r="X87" i="36"/>
  <c r="R287" i="36"/>
  <c r="S387" i="36"/>
  <c r="AD387" i="36"/>
  <c r="AP387" i="36"/>
  <c r="Q217" i="36"/>
  <c r="S217" i="36"/>
  <c r="R17" i="36"/>
  <c r="W17" i="36"/>
  <c r="AA117" i="36"/>
  <c r="U217" i="36"/>
  <c r="AM217" i="36"/>
  <c r="AG17" i="36"/>
  <c r="AR17" i="36"/>
  <c r="AE117" i="36"/>
  <c r="Y217" i="36"/>
  <c r="AA217" i="36"/>
  <c r="AN217" i="36"/>
  <c r="AP17" i="36"/>
  <c r="AD117" i="36"/>
  <c r="AR117" i="36"/>
  <c r="AC217" i="36"/>
  <c r="AJ217" i="36"/>
  <c r="T17" i="36"/>
  <c r="R117" i="36"/>
  <c r="AF117" i="36"/>
  <c r="AB137" i="36"/>
  <c r="AK137" i="36"/>
  <c r="U337" i="36"/>
  <c r="Z337" i="36"/>
  <c r="AE337" i="36"/>
  <c r="AR337" i="36"/>
  <c r="AH37" i="36"/>
  <c r="AJ237" i="36"/>
  <c r="AR237" i="36"/>
  <c r="AP137" i="36"/>
  <c r="AH137" i="36"/>
  <c r="AK317" i="36"/>
  <c r="AP317" i="36"/>
  <c r="AI337" i="36"/>
  <c r="U37" i="36"/>
  <c r="W37" i="36"/>
  <c r="T237" i="36"/>
  <c r="U237" i="36"/>
  <c r="AI137" i="36"/>
  <c r="AQ137" i="36"/>
  <c r="AO317" i="36"/>
  <c r="AH337" i="36"/>
  <c r="AM337" i="36"/>
  <c r="Y37" i="36"/>
  <c r="AA37" i="36"/>
  <c r="AE237" i="36"/>
  <c r="AD137" i="36"/>
  <c r="Z137" i="36"/>
  <c r="AG337" i="36"/>
  <c r="AL337" i="36"/>
  <c r="AQ337" i="36"/>
  <c r="AN337" i="36"/>
  <c r="AB37" i="36"/>
  <c r="AC237" i="36"/>
  <c r="T127" i="36"/>
  <c r="AO27" i="36"/>
  <c r="AR27" i="36"/>
  <c r="S327" i="36"/>
  <c r="T327" i="36"/>
  <c r="AK327" i="36"/>
  <c r="AP327" i="36"/>
  <c r="AA127" i="36"/>
  <c r="AQ27" i="36"/>
  <c r="AE227" i="36"/>
  <c r="X327" i="36"/>
  <c r="Y327" i="36"/>
  <c r="AD327" i="36"/>
  <c r="AG127" i="36"/>
  <c r="Q27" i="36"/>
  <c r="S27" i="36"/>
  <c r="S227" i="36"/>
  <c r="T227" i="36"/>
  <c r="U227" i="36"/>
  <c r="AP227" i="36"/>
  <c r="AN237" i="36"/>
  <c r="AJ127" i="36"/>
  <c r="AH127" i="36"/>
  <c r="AD27" i="36"/>
  <c r="W227" i="36"/>
  <c r="AN227" i="36"/>
  <c r="Q327" i="36"/>
  <c r="AL327" i="36"/>
  <c r="Q127" i="36"/>
  <c r="R417" i="36"/>
  <c r="Z447" i="36"/>
  <c r="AE437" i="36"/>
  <c r="AN417" i="36"/>
  <c r="U417" i="36"/>
  <c r="AC447" i="36"/>
  <c r="AF427" i="36"/>
  <c r="AN427" i="36"/>
  <c r="AR47" i="36"/>
  <c r="AM47" i="36"/>
  <c r="X347" i="36"/>
  <c r="Z347" i="36"/>
  <c r="AC47" i="36"/>
  <c r="Z437" i="36"/>
  <c r="S437" i="36"/>
  <c r="AB417" i="36"/>
  <c r="AJ447" i="36"/>
  <c r="Q447" i="36"/>
  <c r="AG427" i="36"/>
  <c r="W427" i="36"/>
  <c r="U147" i="36"/>
  <c r="Y147" i="36"/>
  <c r="AF347" i="36"/>
  <c r="W347" i="36"/>
  <c r="AL347" i="36"/>
  <c r="AJ47" i="36"/>
  <c r="T247" i="36"/>
  <c r="Z417" i="36"/>
  <c r="AH447" i="36"/>
  <c r="AM437" i="36"/>
  <c r="T437" i="36"/>
  <c r="AC417" i="36"/>
  <c r="AK447" i="36"/>
  <c r="AP427" i="36"/>
  <c r="AD147" i="36"/>
  <c r="AH147" i="36"/>
  <c r="AL147" i="36"/>
  <c r="Y347" i="36"/>
  <c r="AJ247" i="36"/>
  <c r="AM347" i="36"/>
  <c r="AF47" i="36"/>
  <c r="AO47" i="36"/>
  <c r="W247" i="36"/>
  <c r="AH437" i="36"/>
  <c r="AM417" i="36"/>
  <c r="T417" i="36"/>
  <c r="AB447" i="36"/>
  <c r="U437" i="36"/>
  <c r="AR427" i="36"/>
  <c r="X427" i="36"/>
  <c r="AP147" i="36"/>
  <c r="AR247" i="36"/>
  <c r="AB47" i="36"/>
  <c r="AE247" i="36"/>
  <c r="AB347" i="36"/>
  <c r="AG247" i="36"/>
  <c r="T517" i="36"/>
  <c r="AB547" i="36"/>
  <c r="AO517" i="36"/>
  <c r="U557" i="36"/>
  <c r="AD537" i="36"/>
  <c r="AL557" i="36"/>
  <c r="S547" i="36"/>
  <c r="Y527" i="36"/>
  <c r="AJ527" i="36"/>
  <c r="AP157" i="36"/>
  <c r="AA357" i="36"/>
  <c r="AB357" i="36"/>
  <c r="X257" i="36"/>
  <c r="U57" i="36"/>
  <c r="AM357" i="36"/>
  <c r="AK257" i="36"/>
  <c r="X457" i="36"/>
  <c r="Z457" i="36"/>
  <c r="AN517" i="36"/>
  <c r="T557" i="36"/>
  <c r="AG537" i="36"/>
  <c r="AO557" i="36"/>
  <c r="V547" i="36"/>
  <c r="AE517" i="36"/>
  <c r="AM547" i="36"/>
  <c r="AQ527" i="36"/>
  <c r="AK527" i="36"/>
  <c r="AQ357" i="36"/>
  <c r="AR357" i="36"/>
  <c r="V257" i="36"/>
  <c r="AF257" i="36"/>
  <c r="R257" i="36"/>
  <c r="AJ57" i="36"/>
  <c r="W457" i="36"/>
  <c r="AQ457" i="36"/>
  <c r="AE457" i="36"/>
  <c r="AI457" i="36"/>
  <c r="T547" i="36"/>
  <c r="Q517" i="36"/>
  <c r="Y547" i="36"/>
  <c r="AH517" i="36"/>
  <c r="AP547" i="36"/>
  <c r="W537" i="36"/>
  <c r="AE557" i="36"/>
  <c r="AH527" i="36"/>
  <c r="U157" i="36"/>
  <c r="Y157" i="36"/>
  <c r="X157" i="36"/>
  <c r="AQ57" i="36"/>
  <c r="AH57" i="36"/>
  <c r="T357" i="36"/>
  <c r="Q257" i="36"/>
  <c r="AB257" i="36"/>
  <c r="AG457" i="36"/>
  <c r="AJ537" i="36"/>
  <c r="AR557" i="36"/>
  <c r="AO537" i="36"/>
  <c r="V517" i="36"/>
  <c r="AD547" i="36"/>
  <c r="AM517" i="36"/>
  <c r="S557" i="36"/>
  <c r="AD527" i="36"/>
  <c r="AN527" i="36"/>
  <c r="AR157" i="36"/>
  <c r="S157" i="36"/>
  <c r="AM157" i="36"/>
  <c r="W57" i="36"/>
  <c r="Y357" i="36"/>
  <c r="S357" i="36"/>
  <c r="W357" i="36"/>
  <c r="AP167" i="36"/>
  <c r="Y367" i="36"/>
  <c r="X267" i="36"/>
  <c r="AL67" i="36"/>
  <c r="AJ367" i="36"/>
  <c r="AK67" i="36"/>
  <c r="S67" i="36"/>
  <c r="AO267" i="36"/>
  <c r="AN467" i="36"/>
  <c r="AQ467" i="36"/>
  <c r="AG567" i="36"/>
  <c r="AK567" i="36"/>
  <c r="W467" i="36"/>
  <c r="Q167" i="36"/>
  <c r="AP267" i="36"/>
  <c r="X67" i="36"/>
  <c r="AR267" i="36"/>
  <c r="Y467" i="36"/>
  <c r="V467" i="36"/>
  <c r="Z367" i="36"/>
  <c r="U467" i="36"/>
  <c r="AE567" i="36"/>
  <c r="AO167" i="36"/>
  <c r="AA167" i="36"/>
  <c r="R67" i="36"/>
  <c r="AF367" i="36"/>
  <c r="AL167" i="36"/>
  <c r="AC167" i="36"/>
  <c r="AB67" i="36"/>
  <c r="AH367" i="36"/>
  <c r="AA67" i="36"/>
  <c r="T367" i="36"/>
  <c r="Z67" i="36"/>
  <c r="AN367" i="36"/>
  <c r="AG267" i="36"/>
  <c r="X467" i="36"/>
  <c r="Q467" i="36"/>
  <c r="AP567" i="36"/>
  <c r="Q567" i="36"/>
  <c r="V567" i="36"/>
  <c r="AR467" i="36"/>
  <c r="X177" i="36"/>
  <c r="AN77" i="36"/>
  <c r="AJ377" i="36"/>
  <c r="T277" i="36"/>
  <c r="Z277" i="36"/>
  <c r="AO277" i="36"/>
  <c r="AC477" i="36"/>
  <c r="AF577" i="36"/>
  <c r="AJ577" i="36"/>
  <c r="AF177" i="36"/>
  <c r="AL77" i="36"/>
  <c r="AM277" i="36"/>
  <c r="AR77" i="36"/>
  <c r="AM77" i="36"/>
  <c r="S477" i="36"/>
  <c r="Z477" i="36"/>
  <c r="V177" i="36"/>
  <c r="Z177" i="36"/>
  <c r="AB177" i="36"/>
  <c r="R377" i="36"/>
  <c r="AA277" i="36"/>
  <c r="Z377" i="36"/>
  <c r="R277" i="36"/>
  <c r="R77" i="36"/>
  <c r="AI277" i="36"/>
  <c r="Y477" i="36"/>
  <c r="V477" i="36"/>
  <c r="AP477" i="36"/>
  <c r="Q577" i="36"/>
  <c r="AO177" i="36"/>
  <c r="AD177" i="36"/>
  <c r="AH177" i="36"/>
  <c r="AP277" i="36"/>
  <c r="Q377" i="36"/>
  <c r="AK377" i="36"/>
  <c r="Y77" i="36"/>
  <c r="AD277" i="36"/>
  <c r="R477" i="36"/>
  <c r="AL477" i="36"/>
  <c r="AG577" i="36"/>
  <c r="V577" i="36"/>
  <c r="Z577" i="36"/>
  <c r="AK487" i="36"/>
  <c r="U387" i="36"/>
  <c r="AP587" i="36"/>
  <c r="AH587" i="36"/>
  <c r="AE487" i="36"/>
  <c r="AR487" i="36"/>
  <c r="AC87" i="36"/>
  <c r="AJ87" i="36"/>
  <c r="Y387" i="36"/>
  <c r="X287" i="36"/>
  <c r="AI287" i="36"/>
  <c r="AM387" i="36"/>
  <c r="AQ187" i="36"/>
  <c r="U187" i="36"/>
  <c r="R587" i="36"/>
  <c r="AI487" i="36"/>
  <c r="AM487" i="36"/>
  <c r="Z287" i="36"/>
  <c r="AG87" i="36"/>
  <c r="AN87" i="36"/>
  <c r="T87" i="36"/>
  <c r="Y287" i="36"/>
  <c r="V387" i="36"/>
  <c r="AA187" i="36"/>
  <c r="AG187" i="36"/>
  <c r="AC187" i="36"/>
  <c r="X587" i="36"/>
  <c r="S487" i="36"/>
  <c r="AF487" i="36"/>
  <c r="AA87" i="36"/>
  <c r="S87" i="36"/>
  <c r="AE287" i="36"/>
  <c r="R387" i="36"/>
  <c r="AK387" i="36"/>
  <c r="Q187" i="36"/>
  <c r="AG217" i="36"/>
  <c r="AI217" i="36"/>
  <c r="AH17" i="36"/>
  <c r="AE17" i="36"/>
  <c r="AQ117" i="36"/>
  <c r="AK217" i="36"/>
  <c r="AR217" i="36"/>
  <c r="V17" i="36"/>
  <c r="AM17" i="36"/>
  <c r="X117" i="36"/>
  <c r="AO217" i="36"/>
  <c r="AQ217" i="36"/>
  <c r="U17" i="36"/>
  <c r="AF17" i="36"/>
  <c r="S117" i="36"/>
  <c r="Q117" i="36"/>
  <c r="V217" i="36"/>
  <c r="Y17" i="36"/>
  <c r="AJ17" i="36"/>
  <c r="AH117" i="36"/>
  <c r="AG117" i="36"/>
  <c r="AC137" i="36"/>
  <c r="AO137" i="36"/>
  <c r="AK337" i="36"/>
  <c r="AP337" i="36"/>
  <c r="X317" i="36"/>
  <c r="Q37" i="36"/>
  <c r="S37" i="36"/>
  <c r="AH237" i="36"/>
  <c r="W237" i="36"/>
  <c r="R137" i="36"/>
  <c r="X137" i="36"/>
  <c r="Y337" i="36"/>
  <c r="AD337" i="36"/>
  <c r="AB317" i="36"/>
  <c r="AK37" i="36"/>
  <c r="AM37" i="36"/>
  <c r="R237" i="36"/>
  <c r="AB237" i="36"/>
  <c r="S137" i="36"/>
  <c r="U137" i="36"/>
  <c r="AC337" i="36"/>
  <c r="S317" i="36"/>
  <c r="AF317" i="36"/>
  <c r="AO37" i="36"/>
  <c r="AQ37" i="36"/>
  <c r="Y237" i="36"/>
  <c r="V137" i="36"/>
  <c r="AF137" i="36"/>
  <c r="R317" i="36"/>
  <c r="W317" i="36"/>
  <c r="T317" i="36"/>
  <c r="AC37" i="36"/>
  <c r="AR37" i="36"/>
  <c r="AL127" i="36"/>
  <c r="AE127" i="36"/>
  <c r="R27" i="36"/>
  <c r="AF27" i="36"/>
  <c r="AI327" i="36"/>
  <c r="AJ327" i="36"/>
  <c r="R227" i="36"/>
  <c r="AM237" i="36"/>
  <c r="AC27" i="36"/>
  <c r="T27" i="36"/>
  <c r="W327" i="36"/>
  <c r="AN327" i="36"/>
  <c r="AO327" i="36"/>
  <c r="S237" i="36"/>
  <c r="AD127" i="36"/>
  <c r="AG27" i="36"/>
  <c r="AB27" i="36"/>
  <c r="AI227" i="36"/>
  <c r="AJ227" i="36"/>
  <c r="AK227" i="36"/>
  <c r="R327" i="36"/>
  <c r="V237" i="36"/>
  <c r="Y127" i="36"/>
  <c r="AF127" i="36"/>
  <c r="AA27" i="36"/>
  <c r="AM227" i="36"/>
  <c r="AF327" i="36"/>
  <c r="AG327" i="36"/>
  <c r="AB127" i="36"/>
  <c r="U127" i="36"/>
  <c r="AH417" i="36"/>
  <c r="AP447" i="36"/>
  <c r="S447" i="36"/>
  <c r="AB437" i="36"/>
  <c r="AK417" i="36"/>
  <c r="AA427" i="36"/>
  <c r="Q427" i="36"/>
  <c r="AF147" i="36"/>
  <c r="U247" i="36"/>
  <c r="Q347" i="36"/>
  <c r="AH47" i="36"/>
  <c r="AE347" i="36"/>
  <c r="AN47" i="36"/>
  <c r="AP437" i="36"/>
  <c r="AI437" i="36"/>
  <c r="AR417" i="36"/>
  <c r="Y417" i="36"/>
  <c r="AG447" i="36"/>
  <c r="AI427" i="36"/>
  <c r="Y427" i="36"/>
  <c r="R147" i="36"/>
  <c r="V147" i="36"/>
  <c r="AI47" i="36"/>
  <c r="T347" i="36"/>
  <c r="AQ347" i="36"/>
  <c r="AK347" i="36"/>
  <c r="AQ247" i="36"/>
  <c r="AP417" i="36"/>
  <c r="S417" i="36"/>
  <c r="AA447" i="36"/>
  <c r="AJ437" i="36"/>
  <c r="Q437" i="36"/>
  <c r="AB427" i="36"/>
  <c r="AM427" i="36"/>
  <c r="AM147" i="36"/>
  <c r="AQ147" i="36"/>
  <c r="Z147" i="36"/>
  <c r="AD347" i="36"/>
  <c r="Z47" i="36"/>
  <c r="AJ347" i="36"/>
  <c r="AD247" i="36"/>
  <c r="AA47" i="36"/>
  <c r="AP247" i="36"/>
  <c r="V447" i="36"/>
  <c r="AA437" i="36"/>
  <c r="AJ417" i="36"/>
  <c r="AR447" i="36"/>
  <c r="AK437" i="36"/>
  <c r="AE427" i="36"/>
  <c r="AD427" i="36"/>
  <c r="AI147" i="36"/>
  <c r="AH247" i="36"/>
  <c r="AK47" i="36"/>
  <c r="Y247" i="36"/>
  <c r="S247" i="36"/>
  <c r="AM247" i="36"/>
  <c r="AJ517" i="36"/>
  <c r="AR547" i="36"/>
  <c r="AC537" i="36"/>
  <c r="AK557" i="36"/>
  <c r="R547" i="36"/>
  <c r="AA517" i="36"/>
  <c r="AI547" i="36"/>
  <c r="AA527" i="36"/>
  <c r="U527" i="36"/>
  <c r="AI157" i="36"/>
  <c r="AN357" i="36"/>
  <c r="AO357" i="36"/>
  <c r="AH257" i="36"/>
  <c r="AF57" i="36"/>
  <c r="AP57" i="36"/>
  <c r="AO257" i="36"/>
  <c r="U457" i="36"/>
  <c r="S457" i="36"/>
  <c r="AB537" i="36"/>
  <c r="AJ557" i="36"/>
  <c r="U547" i="36"/>
  <c r="AD517" i="36"/>
  <c r="AL547" i="36"/>
  <c r="S537" i="36"/>
  <c r="AA557" i="36"/>
  <c r="AF527" i="36"/>
  <c r="AM527" i="36"/>
  <c r="X57" i="36"/>
  <c r="AA57" i="36"/>
  <c r="AJ257" i="36"/>
  <c r="AG257" i="36"/>
  <c r="AL357" i="36"/>
  <c r="AM57" i="36"/>
  <c r="T457" i="36"/>
  <c r="AN457" i="36"/>
  <c r="AR457" i="36"/>
  <c r="AB517" i="36"/>
  <c r="AJ547" i="36"/>
  <c r="AG517" i="36"/>
  <c r="AO547" i="36"/>
  <c r="V537" i="36"/>
  <c r="AD557" i="36"/>
  <c r="AM537" i="36"/>
  <c r="Z527" i="36"/>
  <c r="S527" i="36"/>
  <c r="R157" i="36"/>
  <c r="V157" i="36"/>
  <c r="AP357" i="36"/>
  <c r="AP257" i="36"/>
  <c r="AI257" i="36"/>
  <c r="AG357" i="36"/>
  <c r="AM257" i="36"/>
  <c r="AD457" i="36"/>
  <c r="AL457" i="36"/>
  <c r="X547" i="36"/>
  <c r="U517" i="36"/>
  <c r="AC547" i="36"/>
  <c r="AL517" i="36"/>
  <c r="R557" i="36"/>
  <c r="AA537" i="36"/>
  <c r="AI557" i="36"/>
  <c r="AI527" i="36"/>
  <c r="AK157" i="36"/>
  <c r="AO157" i="36"/>
  <c r="T157" i="36"/>
  <c r="AN157" i="36"/>
  <c r="AG57" i="36"/>
  <c r="Q57" i="36"/>
  <c r="AF357" i="36"/>
  <c r="AJ357" i="36"/>
  <c r="AM167" i="36"/>
  <c r="AR67" i="36"/>
  <c r="AB267" i="36"/>
  <c r="AQ67" i="36"/>
  <c r="AG367" i="36"/>
  <c r="AP67" i="36"/>
  <c r="T267" i="36"/>
  <c r="W267" i="36"/>
  <c r="S467" i="36"/>
  <c r="X567" i="36"/>
  <c r="AH567" i="36"/>
  <c r="AL567" i="36"/>
  <c r="Y567" i="36"/>
  <c r="AF167" i="36"/>
  <c r="AE367" i="36"/>
  <c r="Q267" i="36"/>
  <c r="Y67" i="36"/>
  <c r="AF267" i="36"/>
  <c r="AI467" i="36"/>
  <c r="AN567" i="36"/>
  <c r="AA367" i="36"/>
  <c r="AO467" i="36"/>
  <c r="V167" i="36"/>
  <c r="AB167" i="36"/>
  <c r="W67" i="36"/>
  <c r="AD267" i="36"/>
  <c r="Z167" i="36"/>
  <c r="AD167" i="36"/>
  <c r="AC67" i="36"/>
  <c r="AI367" i="36"/>
  <c r="AN267" i="36"/>
  <c r="Q367" i="36"/>
  <c r="AE67" i="36"/>
  <c r="AK367" i="36"/>
  <c r="Y267" i="36"/>
  <c r="AD467" i="36"/>
  <c r="AA467" i="36"/>
  <c r="AQ567" i="36"/>
  <c r="R567" i="36"/>
  <c r="W567" i="36"/>
  <c r="AF467" i="36"/>
  <c r="AE277" i="36"/>
  <c r="AH277" i="36"/>
  <c r="AG377" i="36"/>
  <c r="Q277" i="36"/>
  <c r="AB277" i="36"/>
  <c r="AO77" i="36"/>
  <c r="AH477" i="36"/>
  <c r="AK577" i="36"/>
  <c r="AO577" i="36"/>
  <c r="AK177" i="36"/>
  <c r="AN277" i="36"/>
  <c r="Q77" i="36"/>
  <c r="AL277" i="36"/>
  <c r="AQ277" i="36"/>
  <c r="AR477" i="36"/>
  <c r="AE477" i="36"/>
  <c r="S177" i="36"/>
  <c r="W177" i="36"/>
  <c r="Q177" i="36"/>
  <c r="S377" i="36"/>
  <c r="AG77" i="36"/>
  <c r="AA377" i="36"/>
  <c r="AK77" i="36"/>
  <c r="AA77" i="36"/>
  <c r="AR277" i="36"/>
  <c r="AD477" i="36"/>
  <c r="AA477" i="36"/>
  <c r="X577" i="36"/>
  <c r="R577" i="36"/>
  <c r="AL177" i="36"/>
  <c r="AC177" i="36"/>
  <c r="AQ177" i="36"/>
  <c r="AH377" i="36"/>
  <c r="V377" i="36"/>
  <c r="AP377" i="36"/>
  <c r="AE377" i="36"/>
  <c r="AH77" i="36"/>
  <c r="AC277" i="36"/>
  <c r="W477" i="36"/>
  <c r="AQ477" i="36"/>
  <c r="AH577" i="36"/>
  <c r="W577" i="36"/>
  <c r="AA577" i="36"/>
  <c r="AB587" i="36"/>
  <c r="U587" i="36"/>
  <c r="AJ487" i="36"/>
  <c r="U287" i="36"/>
  <c r="AK87" i="36"/>
  <c r="AO387" i="36"/>
  <c r="X387" i="36"/>
  <c r="AL287" i="36"/>
  <c r="AK187" i="36"/>
  <c r="V487" i="36"/>
  <c r="AE387" i="36"/>
  <c r="S187" i="36"/>
  <c r="AI587" i="36"/>
  <c r="AH287" i="36"/>
  <c r="V587" i="36"/>
  <c r="AM587" i="36"/>
  <c r="Z487" i="36"/>
  <c r="AR87" i="36"/>
  <c r="AF287" i="36"/>
  <c r="AE87" i="36"/>
  <c r="AB387" i="36"/>
  <c r="AC287" i="36"/>
  <c r="AN287" i="36"/>
  <c r="AL387" i="36"/>
  <c r="AH187" i="36"/>
  <c r="Z587" i="36"/>
  <c r="AO587" i="36"/>
  <c r="AD487" i="36"/>
  <c r="AH487" i="36"/>
  <c r="AM287" i="36"/>
  <c r="AB87" i="36"/>
  <c r="AI87" i="36"/>
  <c r="AI387" i="36"/>
  <c r="Q387" i="36"/>
  <c r="AR187" i="36"/>
  <c r="R187" i="36"/>
  <c r="AN187" i="36"/>
  <c r="Q587" i="36"/>
  <c r="Y587" i="36"/>
  <c r="AQ487" i="36"/>
  <c r="W487" i="36"/>
  <c r="V87" i="36"/>
  <c r="AJ287" i="36"/>
  <c r="AG287" i="36"/>
  <c r="AB287" i="36"/>
  <c r="AN387" i="36"/>
  <c r="X187" i="36"/>
  <c r="Z217" i="36"/>
  <c r="AB217" i="36"/>
  <c r="X17" i="36"/>
  <c r="V117" i="36"/>
  <c r="T117" i="36"/>
  <c r="AD217" i="36"/>
  <c r="X217" i="36"/>
  <c r="AL17" i="36"/>
  <c r="Z117" i="36"/>
  <c r="AN117" i="36"/>
  <c r="R217" i="36"/>
  <c r="AF217" i="36"/>
  <c r="AK17" i="36"/>
  <c r="S17" i="36"/>
  <c r="AI117" i="36"/>
  <c r="AK117" i="36"/>
  <c r="AL217" i="36"/>
  <c r="AO17" i="36"/>
  <c r="AI17" i="36"/>
  <c r="W117" i="36"/>
  <c r="AO117" i="36"/>
  <c r="AM137" i="36"/>
  <c r="Q317" i="36"/>
  <c r="V317" i="36"/>
  <c r="AA317" i="36"/>
  <c r="AN317" i="36"/>
  <c r="AG37" i="36"/>
  <c r="AI37" i="36"/>
  <c r="AD237" i="36"/>
  <c r="AP237" i="36"/>
  <c r="AN137" i="36"/>
  <c r="AL137" i="36"/>
  <c r="AO337" i="36"/>
  <c r="AE317" i="36"/>
  <c r="AR317" i="36"/>
  <c r="V37" i="36"/>
  <c r="T37" i="36"/>
  <c r="AO237" i="36"/>
  <c r="Z237" i="36"/>
  <c r="AG137" i="36"/>
  <c r="AE137" i="36"/>
  <c r="AD317" i="36"/>
  <c r="AI317" i="36"/>
  <c r="T337" i="36"/>
  <c r="Z37" i="36"/>
  <c r="X37" i="36"/>
  <c r="AA237" i="36"/>
  <c r="AR137" i="36"/>
  <c r="AC317" i="36"/>
  <c r="AH317" i="36"/>
  <c r="AM317" i="36"/>
  <c r="AJ317" i="36"/>
  <c r="AD37" i="36"/>
  <c r="AF237" i="36"/>
  <c r="R127" i="36"/>
  <c r="AQ127" i="36"/>
  <c r="AH27" i="36"/>
  <c r="AA227" i="36"/>
  <c r="AB227" i="36"/>
  <c r="AC227" i="36"/>
  <c r="AH227" i="36"/>
  <c r="AI237" i="36"/>
  <c r="V27" i="36"/>
  <c r="W27" i="36"/>
  <c r="AM327" i="36"/>
  <c r="Q227" i="36"/>
  <c r="V227" i="36"/>
  <c r="AL237" i="36"/>
  <c r="AK127" i="36"/>
  <c r="Z27" i="36"/>
  <c r="AE27" i="36"/>
  <c r="AA327" i="36"/>
  <c r="AB327" i="36"/>
  <c r="AC327" i="36"/>
  <c r="AH327" i="36"/>
  <c r="AO127" i="36"/>
  <c r="V127" i="36"/>
  <c r="U27" i="36"/>
  <c r="AJ27" i="36"/>
  <c r="AE327" i="36"/>
  <c r="Y227" i="36"/>
  <c r="AD227" i="36"/>
  <c r="AM127" i="36"/>
  <c r="Z127" i="36"/>
  <c r="V437" i="36"/>
  <c r="AA417" i="36"/>
  <c r="AI447" i="36"/>
  <c r="AR437" i="36"/>
  <c r="Y437" i="36"/>
  <c r="AC427" i="36"/>
  <c r="S427" i="36"/>
  <c r="AG47" i="36"/>
  <c r="R247" i="36"/>
  <c r="V347" i="36"/>
  <c r="T47" i="36"/>
  <c r="AR347" i="36"/>
  <c r="V417" i="36"/>
  <c r="AD447" i="36"/>
  <c r="W447" i="36"/>
  <c r="AF437" i="36"/>
  <c r="AO417" i="36"/>
  <c r="AQ427" i="36"/>
  <c r="T427" i="36"/>
  <c r="W147" i="36"/>
  <c r="AA147" i="36"/>
  <c r="AE147" i="36"/>
  <c r="AA247" i="36"/>
  <c r="AD47" i="36"/>
  <c r="AN347" i="36"/>
  <c r="AP347" i="36"/>
  <c r="AK247" i="36"/>
  <c r="AD437" i="36"/>
  <c r="AI417" i="36"/>
  <c r="AQ447" i="36"/>
  <c r="X447" i="36"/>
  <c r="AG437" i="36"/>
  <c r="V427" i="36"/>
  <c r="AO427" i="36"/>
  <c r="AN147" i="36"/>
  <c r="AR147" i="36"/>
  <c r="S147" i="36"/>
  <c r="AI347" i="36"/>
  <c r="AC347" i="36"/>
  <c r="V247" i="36"/>
  <c r="AI247" i="36"/>
  <c r="AF247" i="36"/>
  <c r="AD417" i="36"/>
  <c r="AL447" i="36"/>
  <c r="AQ437" i="36"/>
  <c r="X437" i="36"/>
  <c r="Q417" i="36"/>
  <c r="Y447" i="36"/>
  <c r="AL427" i="36"/>
  <c r="AG147" i="36"/>
  <c r="AJ147" i="36"/>
  <c r="Q47" i="36"/>
  <c r="W47" i="36"/>
  <c r="R47" i="36"/>
  <c r="AL47" i="36"/>
  <c r="Q247" i="36"/>
  <c r="X537" i="36"/>
  <c r="AF557" i="36"/>
  <c r="Q547" i="36"/>
  <c r="Z517" i="36"/>
  <c r="AH547" i="36"/>
  <c r="AQ517" i="36"/>
  <c r="W557" i="36"/>
  <c r="AE527" i="36"/>
  <c r="W527" i="36"/>
  <c r="AJ157" i="36"/>
  <c r="R57" i="36"/>
  <c r="AR57" i="36"/>
  <c r="R357" i="36"/>
  <c r="AI57" i="36"/>
  <c r="AQ257" i="36"/>
  <c r="R457" i="36"/>
  <c r="AB457" i="36"/>
  <c r="AF457" i="36"/>
  <c r="AR537" i="36"/>
  <c r="AC517" i="36"/>
  <c r="AK547" i="36"/>
  <c r="R537" i="36"/>
  <c r="Z557" i="36"/>
  <c r="AI537" i="36"/>
  <c r="AQ557" i="36"/>
  <c r="AG527" i="36"/>
  <c r="AF157" i="36"/>
  <c r="AL257" i="36"/>
  <c r="AK57" i="36"/>
  <c r="AH357" i="36"/>
  <c r="AC257" i="36"/>
  <c r="Q357" i="36"/>
  <c r="S257" i="36"/>
  <c r="Q457" i="36"/>
  <c r="AK457" i="36"/>
  <c r="AO457" i="36"/>
  <c r="AR517" i="36"/>
  <c r="X557" i="36"/>
  <c r="U537" i="36"/>
  <c r="AC557" i="36"/>
  <c r="AL537" i="36"/>
  <c r="S517" i="36"/>
  <c r="AA547" i="36"/>
  <c r="AB527" i="36"/>
  <c r="V527" i="36"/>
  <c r="AA157" i="36"/>
  <c r="AE157" i="36"/>
  <c r="U357" i="36"/>
  <c r="AE357" i="36"/>
  <c r="AO57" i="36"/>
  <c r="S57" i="36"/>
  <c r="AN257" i="36"/>
  <c r="AM457" i="36"/>
  <c r="AF517" i="36"/>
  <c r="AN547" i="36"/>
  <c r="AK517" i="36"/>
  <c r="Q557" i="36"/>
  <c r="Z537" i="36"/>
  <c r="AH557" i="36"/>
  <c r="AQ537" i="36"/>
  <c r="AP527" i="36"/>
  <c r="T527" i="36"/>
  <c r="AH157" i="36"/>
  <c r="AL157" i="36"/>
  <c r="Q157" i="36"/>
  <c r="X357" i="36"/>
  <c r="AA257" i="36"/>
  <c r="AB57" i="36"/>
  <c r="Z57" i="36"/>
  <c r="T57" i="36"/>
  <c r="AK167" i="36"/>
  <c r="AN167" i="36"/>
  <c r="AE267" i="36"/>
  <c r="AF67" i="36"/>
  <c r="AL367" i="36"/>
  <c r="AJ267" i="36"/>
  <c r="AI267" i="36"/>
  <c r="AA267" i="36"/>
  <c r="T467" i="36"/>
  <c r="R467" i="36"/>
  <c r="AC567" i="36"/>
  <c r="AI567" i="36"/>
  <c r="AM567" i="36"/>
  <c r="AJ167" i="36"/>
  <c r="AR367" i="36"/>
  <c r="AC367" i="36"/>
  <c r="AD67" i="36"/>
  <c r="AJ467" i="36"/>
  <c r="AB467" i="36"/>
  <c r="S267" i="36"/>
  <c r="X367" i="36"/>
  <c r="T567" i="36"/>
  <c r="R167" i="36"/>
  <c r="AI167" i="36"/>
  <c r="AG167" i="36"/>
  <c r="R367" i="36"/>
  <c r="AM267" i="36"/>
  <c r="AH167" i="36"/>
  <c r="W167" i="36"/>
  <c r="AQ167" i="36"/>
  <c r="AH67" i="36"/>
  <c r="Q67" i="36"/>
  <c r="V367" i="36"/>
  <c r="T67" i="36"/>
  <c r="AP367" i="36"/>
  <c r="U267" i="36"/>
  <c r="AH267" i="36"/>
  <c r="AC467" i="36"/>
  <c r="AJ567" i="36"/>
  <c r="AD567" i="36"/>
  <c r="S567" i="36"/>
  <c r="U367" i="36"/>
  <c r="AL467" i="36"/>
  <c r="V77" i="36"/>
  <c r="AL377" i="36"/>
  <c r="S77" i="36"/>
  <c r="W77" i="36"/>
  <c r="AD377" i="36"/>
  <c r="AF277" i="36"/>
  <c r="AM477" i="36"/>
  <c r="AL577" i="36"/>
  <c r="AP577" i="36"/>
  <c r="AC377" i="36"/>
  <c r="U277" i="36"/>
  <c r="Z77" i="36"/>
  <c r="U77" i="36"/>
  <c r="T77" i="36"/>
  <c r="T477" i="36"/>
  <c r="AD577" i="36"/>
  <c r="T177" i="36"/>
  <c r="AN177" i="36"/>
  <c r="R177" i="36"/>
  <c r="AF377" i="36"/>
  <c r="AP77" i="36"/>
  <c r="X377" i="36"/>
  <c r="AB377" i="36"/>
  <c r="AJ77" i="36"/>
  <c r="W277" i="36"/>
  <c r="AI477" i="36"/>
  <c r="AJ477" i="36"/>
  <c r="AC577" i="36"/>
  <c r="S577" i="36"/>
  <c r="AI177" i="36"/>
  <c r="AP177" i="36"/>
  <c r="AR177" i="36"/>
  <c r="AI377" i="36"/>
  <c r="W377" i="36"/>
  <c r="AQ377" i="36"/>
  <c r="AR377" i="36"/>
  <c r="AQ77" i="36"/>
  <c r="AN477" i="36"/>
  <c r="AF477" i="36"/>
  <c r="AN577" i="36"/>
  <c r="AI577" i="36"/>
  <c r="T577" i="36"/>
  <c r="AL587" i="36"/>
  <c r="AF587" i="36"/>
  <c r="AA487" i="36"/>
  <c r="AP287" i="36"/>
  <c r="AC387" i="36"/>
  <c r="AR387" i="36"/>
  <c r="AA387" i="36"/>
  <c r="AI187" i="36"/>
  <c r="AP187" i="36"/>
  <c r="AQ587" i="36"/>
  <c r="W287" i="36"/>
  <c r="Z387" i="36"/>
  <c r="Q487" i="36"/>
  <c r="Q287" i="36"/>
  <c r="AR497" i="36"/>
  <c r="AD497" i="36"/>
  <c r="AJ397" i="36"/>
  <c r="AK297" i="36"/>
  <c r="AD97" i="36"/>
  <c r="T197" i="36"/>
  <c r="AQ297" i="36"/>
  <c r="Q97" i="36"/>
  <c r="S397" i="36"/>
  <c r="AJ297" i="36"/>
  <c r="AJ597" i="36"/>
  <c r="X297" i="36"/>
  <c r="AP197" i="36"/>
  <c r="AN497" i="36"/>
  <c r="AO97" i="36"/>
  <c r="AM497" i="36"/>
  <c r="AN97" i="36"/>
  <c r="AL197" i="36"/>
  <c r="AQ597" i="36"/>
  <c r="V97" i="36"/>
  <c r="AF197" i="36"/>
  <c r="Y597" i="36"/>
  <c r="T97" i="36"/>
  <c r="U197" i="36"/>
  <c r="T397" i="36"/>
  <c r="AE97" i="36"/>
  <c r="AH597" i="36"/>
  <c r="AD397" i="36"/>
  <c r="AR197" i="36"/>
  <c r="AL497" i="36"/>
  <c r="AK397" i="36"/>
  <c r="AC497" i="36"/>
  <c r="AC297" i="36"/>
  <c r="AQ197" i="36"/>
  <c r="AO597" i="36"/>
  <c r="AP97" i="36"/>
  <c r="AI197" i="36"/>
  <c r="AO497" i="36"/>
  <c r="Y297" i="36"/>
  <c r="AF597" i="36"/>
  <c r="AQ97" i="36"/>
  <c r="AP397" i="36"/>
  <c r="R697" i="36"/>
  <c r="AJ697" i="36"/>
  <c r="V697" i="36"/>
  <c r="T667" i="36"/>
  <c r="R657" i="36"/>
  <c r="AO627" i="36"/>
  <c r="AG647" i="36"/>
  <c r="W637" i="36"/>
  <c r="AF637" i="36"/>
  <c r="R637" i="36"/>
  <c r="AH627" i="36"/>
  <c r="AK637" i="36"/>
  <c r="AQ617" i="36"/>
  <c r="V677" i="36"/>
  <c r="AA677" i="36"/>
  <c r="AI687" i="36"/>
  <c r="S687" i="36"/>
  <c r="U697" i="36"/>
  <c r="T617" i="36"/>
  <c r="U667" i="36"/>
  <c r="AA657" i="36"/>
  <c r="AJ657" i="36"/>
  <c r="AH647" i="36"/>
  <c r="AK627" i="36"/>
  <c r="AG637" i="36"/>
  <c r="AA637" i="36"/>
  <c r="AF617" i="36"/>
  <c r="AG667" i="36"/>
  <c r="AM657" i="36"/>
  <c r="AE677" i="36"/>
  <c r="AP677" i="36"/>
  <c r="Z687" i="36"/>
  <c r="T697" i="36"/>
  <c r="AD687" i="36"/>
  <c r="AC647" i="36"/>
  <c r="AI637" i="36"/>
  <c r="AR637" i="36"/>
  <c r="AP617" i="36"/>
  <c r="AI667" i="36"/>
  <c r="AR667" i="36"/>
  <c r="AD667" i="36"/>
  <c r="AE627" i="36"/>
  <c r="AO647" i="36"/>
  <c r="S647" i="36"/>
  <c r="T677" i="36"/>
  <c r="AI677" i="36"/>
  <c r="AG687" i="36"/>
  <c r="AK697" i="36"/>
  <c r="AE697" i="36"/>
  <c r="AF657" i="36"/>
  <c r="AD647" i="36"/>
  <c r="W627" i="36"/>
  <c r="Q647" i="36"/>
  <c r="AI617" i="36"/>
  <c r="AR617" i="36"/>
  <c r="AD617" i="36"/>
  <c r="AM667" i="36"/>
  <c r="U637" i="36"/>
  <c r="AA617" i="36"/>
  <c r="U677" i="36"/>
  <c r="AN677" i="36"/>
  <c r="T687" i="36"/>
  <c r="X97" i="36"/>
  <c r="AG297" i="36"/>
  <c r="V497" i="36"/>
  <c r="U397" i="36"/>
  <c r="R97" i="36"/>
  <c r="AL297" i="36"/>
  <c r="AE597" i="36"/>
  <c r="AA397" i="36"/>
  <c r="X397" i="36"/>
  <c r="Y497" i="36"/>
  <c r="W197" i="36"/>
  <c r="Z497" i="36"/>
  <c r="AL97" i="36"/>
  <c r="S597" i="36"/>
  <c r="AF497" i="36"/>
  <c r="AQ397" i="36"/>
  <c r="S497" i="36"/>
  <c r="AC397" i="36"/>
  <c r="AO197" i="36"/>
  <c r="W497" i="36"/>
  <c r="Y397" i="36"/>
  <c r="AG197" i="36"/>
  <c r="AQ497" i="36"/>
  <c r="AN297" i="36"/>
  <c r="AH497" i="36"/>
  <c r="AC97" i="36"/>
  <c r="AC197" i="36"/>
  <c r="R497" i="36"/>
  <c r="AB397" i="36"/>
  <c r="Q597" i="36"/>
  <c r="U297" i="36"/>
  <c r="AD197" i="36"/>
  <c r="AK497" i="36"/>
  <c r="AJ97" i="36"/>
  <c r="AF297" i="36"/>
  <c r="AE497" i="36"/>
  <c r="R297" i="36"/>
  <c r="W597" i="36"/>
  <c r="AG497" i="36"/>
  <c r="AN397" i="36"/>
  <c r="AB497" i="36"/>
  <c r="AL397" i="36"/>
  <c r="AH197" i="36"/>
  <c r="Q697" i="36"/>
  <c r="X687" i="36"/>
  <c r="AH697" i="36"/>
  <c r="Y637" i="36"/>
  <c r="AE617" i="36"/>
  <c r="AN617" i="36"/>
  <c r="AO667" i="36"/>
  <c r="AE657" i="36"/>
  <c r="AN657" i="36"/>
  <c r="Z657" i="36"/>
  <c r="AP627" i="36"/>
  <c r="Q667" i="36"/>
  <c r="W657" i="36"/>
  <c r="W677" i="36"/>
  <c r="AO677" i="36"/>
  <c r="AE687" i="36"/>
  <c r="AA687" i="36"/>
  <c r="AG697" i="36"/>
  <c r="AB647" i="36"/>
  <c r="Z637" i="36"/>
  <c r="AJ627" i="36"/>
  <c r="AO617" i="36"/>
  <c r="AP667" i="36"/>
  <c r="AD627" i="36"/>
  <c r="AO657" i="36"/>
  <c r="AI657" i="36"/>
  <c r="AN647" i="36"/>
  <c r="AL637" i="36"/>
  <c r="T627" i="36"/>
  <c r="AJ677" i="36"/>
  <c r="AF677" i="36"/>
  <c r="R687" i="36"/>
  <c r="AF697" i="36"/>
  <c r="AJ617" i="36"/>
  <c r="AK667" i="36"/>
  <c r="AQ657" i="36"/>
  <c r="X667" i="36"/>
  <c r="V657" i="36"/>
  <c r="AM627" i="36"/>
  <c r="U647" i="36"/>
  <c r="AQ637" i="36"/>
  <c r="T637" i="36"/>
  <c r="R617" i="36"/>
  <c r="AA667" i="36"/>
  <c r="AK677" i="36"/>
  <c r="AG677" i="36"/>
  <c r="Y687" i="36"/>
  <c r="AQ697" i="36"/>
  <c r="AK617" i="36"/>
  <c r="AL667" i="36"/>
  <c r="X617" i="36"/>
  <c r="Y667" i="36"/>
  <c r="AQ647" i="36"/>
  <c r="X657" i="36"/>
  <c r="AL647" i="36"/>
  <c r="X627" i="36"/>
  <c r="AC657" i="36"/>
  <c r="AI647" i="36"/>
  <c r="AL677" i="36"/>
  <c r="AB677" i="36"/>
  <c r="AF687" i="36"/>
  <c r="AI497" i="36"/>
  <c r="W97" i="36"/>
  <c r="AA97" i="36"/>
  <c r="AF97" i="36"/>
  <c r="AF397" i="36"/>
  <c r="AA497" i="36"/>
  <c r="Z97" i="36"/>
  <c r="V597" i="36"/>
  <c r="S97" i="36"/>
  <c r="AI597" i="36"/>
  <c r="AI297" i="36"/>
  <c r="V197" i="36"/>
  <c r="AL597" i="36"/>
  <c r="AR97" i="36"/>
  <c r="AB197" i="36"/>
  <c r="AB297" i="36"/>
  <c r="V397" i="36"/>
  <c r="AM597" i="36"/>
  <c r="U497" i="36"/>
  <c r="AH397" i="36"/>
  <c r="Z597" i="36"/>
  <c r="Z297" i="36"/>
  <c r="X197" i="36"/>
  <c r="AP497" i="36"/>
  <c r="AM97" i="36"/>
  <c r="AD597" i="36"/>
  <c r="T497" i="36"/>
  <c r="AN197" i="36"/>
  <c r="X597" i="36"/>
  <c r="R397" i="36"/>
  <c r="Z197" i="36"/>
  <c r="AH297" i="36"/>
  <c r="AR397" i="36"/>
  <c r="U597" i="36"/>
  <c r="AP297" i="36"/>
  <c r="AE197" i="36"/>
  <c r="AB597" i="36"/>
  <c r="T297" i="36"/>
  <c r="AK197" i="36"/>
  <c r="AJ497" i="36"/>
  <c r="Y97" i="36"/>
  <c r="AM297" i="36"/>
  <c r="W697" i="36"/>
  <c r="AC697" i="36"/>
  <c r="AR687" i="36"/>
  <c r="AJ687" i="36"/>
  <c r="AG657" i="36"/>
  <c r="AM647" i="36"/>
  <c r="T657" i="36"/>
  <c r="R647" i="36"/>
  <c r="R627" i="36"/>
  <c r="Q637" i="36"/>
  <c r="AM617" i="36"/>
  <c r="X647" i="36"/>
  <c r="V637" i="36"/>
  <c r="AI627" i="36"/>
  <c r="X677" i="36"/>
  <c r="AC677" i="36"/>
  <c r="W687" i="36"/>
  <c r="AB697" i="36"/>
  <c r="AM697" i="36"/>
  <c r="AC687" i="36"/>
  <c r="AJ667" i="36"/>
  <c r="AH657" i="36"/>
  <c r="AQ627" i="36"/>
  <c r="U657" i="36"/>
  <c r="AM637" i="36"/>
  <c r="T647" i="36"/>
  <c r="AH637" i="36"/>
  <c r="S627" i="36"/>
  <c r="Q617" i="36"/>
  <c r="R667" i="36"/>
  <c r="AA627" i="36"/>
  <c r="Y677" i="36"/>
  <c r="AR697" i="36"/>
  <c r="AI697" i="36"/>
  <c r="AD697" i="36"/>
  <c r="AB687" i="36"/>
  <c r="AR647" i="36"/>
  <c r="AP637" i="36"/>
  <c r="U627" i="36"/>
  <c r="AC637" i="36"/>
  <c r="S617" i="36"/>
  <c r="AB617" i="36"/>
  <c r="AC667" i="36"/>
  <c r="W667" i="36"/>
  <c r="AB657" i="36"/>
  <c r="Z647" i="36"/>
  <c r="AL627" i="36"/>
  <c r="Z677" i="36"/>
  <c r="AO687" i="36"/>
  <c r="Q687" i="36"/>
  <c r="AK687" i="36"/>
  <c r="Q657" i="36"/>
  <c r="W647" i="36"/>
  <c r="AF647" i="36"/>
  <c r="AD637" i="36"/>
  <c r="AG627" i="36"/>
  <c r="AC617" i="36"/>
  <c r="W617" i="36"/>
  <c r="AJ637" i="36"/>
  <c r="AH617" i="36"/>
  <c r="AQ667" i="36"/>
  <c r="S677" i="36"/>
  <c r="AH677" i="36"/>
  <c r="AQ687" i="36"/>
  <c r="AM397" i="36"/>
  <c r="AG397" i="36"/>
  <c r="X497" i="36"/>
  <c r="Q497" i="36"/>
  <c r="V297" i="36"/>
  <c r="AR297" i="36"/>
  <c r="AA297" i="36"/>
  <c r="Q297" i="36"/>
  <c r="AN597" i="36"/>
  <c r="Z397" i="36"/>
  <c r="W297" i="36"/>
  <c r="R597" i="36"/>
  <c r="AI397" i="36"/>
  <c r="AM197" i="36"/>
  <c r="Q397" i="36"/>
  <c r="AI97" i="36"/>
  <c r="AP597" i="36"/>
  <c r="S297" i="36"/>
  <c r="AA197" i="36"/>
  <c r="AC597" i="36"/>
  <c r="AG97" i="36"/>
  <c r="S197" i="36"/>
  <c r="AO297" i="36"/>
  <c r="AO397" i="36"/>
  <c r="AG597" i="36"/>
  <c r="AD297" i="36"/>
  <c r="R197" i="36"/>
  <c r="T597" i="36"/>
  <c r="AE297" i="36"/>
  <c r="AK597" i="36"/>
  <c r="W397" i="36"/>
  <c r="U97" i="36"/>
  <c r="AR597" i="36"/>
  <c r="AK97" i="36"/>
  <c r="Y197" i="36"/>
  <c r="AA597" i="36"/>
  <c r="AB97" i="36"/>
  <c r="Q197" i="36"/>
  <c r="AH97" i="36"/>
  <c r="AE397" i="36"/>
  <c r="AJ197" i="36"/>
  <c r="AA697" i="36"/>
  <c r="AO697" i="36"/>
  <c r="Z697" i="36"/>
  <c r="AN637" i="36"/>
  <c r="AL617" i="36"/>
  <c r="Q627" i="36"/>
  <c r="Y617" i="36"/>
  <c r="Z667" i="36"/>
  <c r="AB627" i="36"/>
  <c r="Y657" i="36"/>
  <c r="S657" i="36"/>
  <c r="AF667" i="36"/>
  <c r="AD657" i="36"/>
  <c r="Y627" i="36"/>
  <c r="AD677" i="36"/>
  <c r="AQ677" i="36"/>
  <c r="AP687" i="36"/>
  <c r="AN697" i="36"/>
  <c r="Y697" i="36"/>
  <c r="AM687" i="36"/>
  <c r="AO637" i="36"/>
  <c r="S637" i="36"/>
  <c r="AB637" i="36"/>
  <c r="Z617" i="36"/>
  <c r="S667" i="36"/>
  <c r="AB667" i="36"/>
  <c r="AP657" i="36"/>
  <c r="AR627" i="36"/>
  <c r="Y647" i="36"/>
  <c r="AE637" i="36"/>
  <c r="AR677" i="36"/>
  <c r="AM677" i="36"/>
  <c r="V687" i="36"/>
  <c r="AL697" i="36"/>
  <c r="X697" i="36"/>
  <c r="AL687" i="36"/>
  <c r="U617" i="36"/>
  <c r="V667" i="36"/>
  <c r="AC627" i="36"/>
  <c r="AK657" i="36"/>
  <c r="AA647" i="36"/>
  <c r="AJ647" i="36"/>
  <c r="V647" i="36"/>
  <c r="V627" i="36"/>
  <c r="AG617" i="36"/>
  <c r="AH667" i="36"/>
  <c r="AF627" i="36"/>
  <c r="Q677" i="36"/>
  <c r="U687" i="36"/>
  <c r="AP697" i="36"/>
  <c r="S697" i="36"/>
  <c r="X637" i="36"/>
  <c r="V617" i="36"/>
  <c r="AE667" i="36"/>
  <c r="AN667" i="36"/>
  <c r="AL657" i="36"/>
  <c r="Z627" i="36"/>
  <c r="AK647" i="36"/>
  <c r="AE647" i="36"/>
  <c r="AR657" i="36"/>
  <c r="AP647" i="36"/>
  <c r="AN627" i="36"/>
  <c r="R677" i="36"/>
  <c r="AN687" i="36"/>
  <c r="AH687" i="36"/>
  <c r="AD407" i="36"/>
  <c r="AH407" i="36"/>
  <c r="AP307" i="36"/>
  <c r="AH307" i="36"/>
  <c r="AQ307" i="36"/>
  <c r="AJ307" i="36"/>
  <c r="AO207" i="36"/>
  <c r="AJ207" i="36"/>
  <c r="AC307" i="36"/>
  <c r="Z307" i="36"/>
  <c r="X307" i="36"/>
  <c r="AD307" i="36"/>
  <c r="S107" i="36"/>
  <c r="AB407" i="36"/>
  <c r="Q407" i="36"/>
  <c r="U407" i="36"/>
  <c r="U107" i="36"/>
  <c r="Z107" i="36"/>
  <c r="AE107" i="36"/>
  <c r="S407" i="36"/>
  <c r="AF407" i="36"/>
  <c r="Y407" i="36"/>
  <c r="AC407" i="36"/>
  <c r="Y107" i="36"/>
  <c r="AD107" i="36"/>
  <c r="AM107" i="36"/>
  <c r="U307" i="36"/>
  <c r="AF307" i="36"/>
  <c r="AJ507" i="36"/>
  <c r="AR507" i="36"/>
  <c r="S507" i="36"/>
  <c r="T607" i="36"/>
  <c r="Y607" i="36"/>
  <c r="R607" i="36"/>
  <c r="AA607" i="36"/>
  <c r="AR107" i="36"/>
  <c r="AM307" i="36"/>
  <c r="AE507" i="36"/>
  <c r="U607" i="36"/>
  <c r="AD607" i="36"/>
  <c r="AM607" i="36"/>
  <c r="AE707" i="36"/>
  <c r="W707" i="36"/>
  <c r="AO707" i="36"/>
  <c r="Z707" i="36"/>
  <c r="AD707" i="36"/>
  <c r="R707" i="36"/>
  <c r="AJ707" i="36"/>
  <c r="AG707" i="36"/>
  <c r="AK707" i="36"/>
  <c r="Y707" i="36"/>
  <c r="AO807" i="36"/>
  <c r="AK797" i="36"/>
  <c r="AG787" i="36"/>
  <c r="R797" i="36"/>
  <c r="AO747" i="36"/>
  <c r="AP777" i="36"/>
  <c r="AB757" i="36"/>
  <c r="U767" i="36"/>
  <c r="AI737" i="36"/>
  <c r="AJ767" i="36"/>
  <c r="U757" i="36"/>
  <c r="AI717" i="36"/>
  <c r="AJ757" i="36"/>
  <c r="U747" i="36"/>
  <c r="V777" i="36"/>
  <c r="T747" i="36"/>
  <c r="AP787" i="36"/>
  <c r="AF797" i="36"/>
  <c r="AE797" i="36"/>
  <c r="AK777" i="36"/>
  <c r="AI747" i="36"/>
  <c r="S727" i="36"/>
  <c r="AK767" i="36"/>
  <c r="W747" i="36"/>
  <c r="X777" i="36"/>
  <c r="AD717" i="36"/>
  <c r="AE757" i="36"/>
  <c r="Y727" i="36"/>
  <c r="Q777" i="36"/>
  <c r="AQ737" i="36"/>
  <c r="AR767" i="36"/>
  <c r="AQ797" i="36"/>
  <c r="Q807" i="36"/>
  <c r="V807" i="36"/>
  <c r="AA807" i="36"/>
  <c r="AF807" i="36"/>
  <c r="S807" i="36"/>
  <c r="X807" i="36"/>
  <c r="AN797" i="36"/>
  <c r="AQ787" i="36"/>
  <c r="AB797" i="36"/>
  <c r="Q767" i="36"/>
  <c r="AQ717" i="36"/>
  <c r="AF767" i="36"/>
  <c r="Q757" i="36"/>
  <c r="AE717" i="36"/>
  <c r="AF757" i="36"/>
  <c r="Y767" i="36"/>
  <c r="AM737" i="36"/>
  <c r="AN767" i="36"/>
  <c r="Y757" i="36"/>
  <c r="W717" i="36"/>
  <c r="X757" i="36"/>
  <c r="AC787" i="36"/>
  <c r="T807" i="36"/>
  <c r="AC797" i="36"/>
  <c r="S797" i="36"/>
  <c r="Q717" i="36"/>
  <c r="R757" i="36"/>
  <c r="AF717" i="36"/>
  <c r="Z727" i="36"/>
  <c r="R747" i="36"/>
  <c r="AI777" i="36"/>
  <c r="U727" i="36"/>
  <c r="AH737" i="36"/>
  <c r="AI767" i="36"/>
  <c r="X727" i="36"/>
  <c r="R717" i="36"/>
  <c r="S757" i="36"/>
  <c r="T727" i="36"/>
  <c r="AN787" i="36"/>
  <c r="R307" i="36"/>
  <c r="AA307" i="36"/>
  <c r="T307" i="36"/>
  <c r="AP407" i="36"/>
  <c r="AR407" i="36"/>
  <c r="AA407" i="36"/>
  <c r="AM407" i="36"/>
  <c r="AO407" i="36"/>
  <c r="AO307" i="36"/>
  <c r="AQ107" i="36"/>
  <c r="AH207" i="36"/>
  <c r="AR307" i="36"/>
  <c r="Y307" i="36"/>
  <c r="AG307" i="36"/>
  <c r="AE307" i="36"/>
  <c r="V207" i="36"/>
  <c r="AE207" i="36"/>
  <c r="T407" i="36"/>
  <c r="R107" i="36"/>
  <c r="AI107" i="36"/>
  <c r="AK307" i="36"/>
  <c r="AC207" i="36"/>
  <c r="AL207" i="36"/>
  <c r="W407" i="36"/>
  <c r="AJ407" i="36"/>
  <c r="AC107" i="36"/>
  <c r="AH107" i="36"/>
  <c r="X107" i="36"/>
  <c r="AG107" i="36"/>
  <c r="AF607" i="36"/>
  <c r="AK607" i="36"/>
  <c r="AN607" i="36"/>
  <c r="R507" i="36"/>
  <c r="W507" i="36"/>
  <c r="Z507" i="36"/>
  <c r="AN507" i="36"/>
  <c r="AO507" i="36"/>
  <c r="V607" i="36"/>
  <c r="AE607" i="36"/>
  <c r="AR707" i="36"/>
  <c r="AQ707" i="36"/>
  <c r="AH707" i="36"/>
  <c r="V707" i="36"/>
  <c r="AC707" i="36"/>
  <c r="T797" i="36"/>
  <c r="Q797" i="36"/>
  <c r="AB787" i="36"/>
  <c r="T787" i="36"/>
  <c r="U777" i="36"/>
  <c r="S747" i="36"/>
  <c r="AJ777" i="36"/>
  <c r="Z717" i="36"/>
  <c r="AQ757" i="36"/>
  <c r="R727" i="36"/>
  <c r="AC777" i="36"/>
  <c r="AQ747" i="36"/>
  <c r="AR777" i="36"/>
  <c r="AC767" i="36"/>
  <c r="AA737" i="36"/>
  <c r="AB767" i="36"/>
  <c r="AM787" i="36"/>
  <c r="AK807" i="36"/>
  <c r="AP807" i="36"/>
  <c r="AM797" i="36"/>
  <c r="AF787" i="36"/>
  <c r="AP737" i="36"/>
  <c r="AQ767" i="36"/>
  <c r="AQ727" i="36"/>
  <c r="AP717" i="36"/>
  <c r="AE767" i="36"/>
  <c r="AL727" i="36"/>
  <c r="AL747" i="36"/>
  <c r="AM777" i="36"/>
  <c r="AB727" i="36"/>
  <c r="V737" i="36"/>
  <c r="W767" i="36"/>
  <c r="W727" i="36"/>
  <c r="AA797" i="36"/>
  <c r="R787" i="36"/>
  <c r="AA787" i="36"/>
  <c r="V717" i="36"/>
  <c r="W757" i="36"/>
  <c r="AJ727" i="36"/>
  <c r="Y777" i="36"/>
  <c r="AM747" i="36"/>
  <c r="AN777" i="36"/>
  <c r="R737" i="36"/>
  <c r="S767" i="36"/>
  <c r="AH727" i="36"/>
  <c r="AG777" i="36"/>
  <c r="AE747" i="36"/>
  <c r="AF777" i="36"/>
  <c r="Y787" i="36"/>
  <c r="AI797" i="36"/>
  <c r="AE787" i="36"/>
  <c r="U797" i="36"/>
  <c r="Y747" i="36"/>
  <c r="Z777" i="36"/>
  <c r="AN747" i="36"/>
  <c r="Y737" i="36"/>
  <c r="Z767" i="36"/>
  <c r="AN737" i="36"/>
  <c r="Y717" i="36"/>
  <c r="AP757" i="36"/>
  <c r="AN717" i="36"/>
  <c r="AK727" i="36"/>
  <c r="Z747" i="36"/>
  <c r="AA777" i="36"/>
  <c r="AA727" i="36"/>
  <c r="AE407" i="36"/>
  <c r="AQ407" i="36"/>
  <c r="AK107" i="36"/>
  <c r="AP107" i="36"/>
  <c r="AI407" i="36"/>
  <c r="AB307" i="36"/>
  <c r="AO107" i="36"/>
  <c r="AN107" i="36"/>
  <c r="W207" i="36"/>
  <c r="AF207" i="36"/>
  <c r="R207" i="36"/>
  <c r="Q207" i="36"/>
  <c r="Z207" i="36"/>
  <c r="S207" i="36"/>
  <c r="AB207" i="36"/>
  <c r="AN307" i="36"/>
  <c r="AL307" i="36"/>
  <c r="AF107" i="36"/>
  <c r="U207" i="36"/>
  <c r="AD207" i="36"/>
  <c r="AM207" i="36"/>
  <c r="AA207" i="36"/>
  <c r="AN207" i="36"/>
  <c r="AG207" i="36"/>
  <c r="AP207" i="36"/>
  <c r="AI207" i="36"/>
  <c r="AR207" i="36"/>
  <c r="Q107" i="36"/>
  <c r="AK207" i="36"/>
  <c r="AL407" i="36"/>
  <c r="AN407" i="36"/>
  <c r="AL107" i="36"/>
  <c r="T107" i="36"/>
  <c r="AP507" i="36"/>
  <c r="X607" i="36"/>
  <c r="AC607" i="36"/>
  <c r="AL607" i="36"/>
  <c r="AR607" i="36"/>
  <c r="AG607" i="36"/>
  <c r="AP607" i="36"/>
  <c r="AI607" i="36"/>
  <c r="AF507" i="36"/>
  <c r="AG507" i="36"/>
  <c r="AL507" i="36"/>
  <c r="AQ507" i="36"/>
  <c r="W607" i="36"/>
  <c r="U507" i="36"/>
  <c r="AJ607" i="36"/>
  <c r="AO607" i="36"/>
  <c r="AH607" i="36"/>
  <c r="AQ607" i="36"/>
  <c r="X707" i="36"/>
  <c r="AB707" i="36"/>
  <c r="AL707" i="36"/>
  <c r="Q707" i="36"/>
  <c r="U707" i="36"/>
  <c r="AI707" i="36"/>
  <c r="AP707" i="36"/>
  <c r="AR797" i="36"/>
  <c r="S787" i="36"/>
  <c r="Q787" i="36"/>
  <c r="Z737" i="36"/>
  <c r="AA767" i="36"/>
  <c r="V727" i="36"/>
  <c r="AH747" i="36"/>
  <c r="T717" i="36"/>
  <c r="AD727" i="36"/>
  <c r="V747" i="36"/>
  <c r="W777" i="36"/>
  <c r="AC727" i="36"/>
  <c r="AH717" i="36"/>
  <c r="AI757" i="36"/>
  <c r="AO727" i="36"/>
  <c r="AI787" i="36"/>
  <c r="U787" i="36"/>
  <c r="U737" i="36"/>
  <c r="V767" i="36"/>
  <c r="AJ737" i="36"/>
  <c r="U717" i="36"/>
  <c r="V757" i="36"/>
  <c r="AJ717" i="36"/>
  <c r="AC737" i="36"/>
  <c r="R777" i="36"/>
  <c r="AR737" i="36"/>
  <c r="AC717" i="36"/>
  <c r="AD757" i="36"/>
  <c r="AB717" i="36"/>
  <c r="AF727" i="36"/>
  <c r="R807" i="36"/>
  <c r="W807" i="36"/>
  <c r="AB807" i="36"/>
  <c r="AH797" i="36"/>
  <c r="X797" i="36"/>
  <c r="AO787" i="36"/>
  <c r="AD747" i="36"/>
  <c r="AE777" i="36"/>
  <c r="AE727" i="36"/>
  <c r="AD737" i="36"/>
  <c r="S777" i="36"/>
  <c r="Q727" i="36"/>
  <c r="Z757" i="36"/>
  <c r="X717" i="36"/>
  <c r="AG727" i="36"/>
  <c r="AL737" i="36"/>
  <c r="AM767" i="36"/>
  <c r="AN727" i="36"/>
  <c r="AK787" i="36"/>
  <c r="Y807" i="36"/>
  <c r="AD807" i="36"/>
  <c r="AI807" i="36"/>
  <c r="AN807" i="36"/>
  <c r="AP797" i="36"/>
  <c r="AL787" i="36"/>
  <c r="W797" i="36"/>
  <c r="AG767" i="36"/>
  <c r="AE737" i="36"/>
  <c r="T777" i="36"/>
  <c r="AG757" i="36"/>
  <c r="S737" i="36"/>
  <c r="T767" i="36"/>
  <c r="AG747" i="36"/>
  <c r="S717" i="36"/>
  <c r="T757" i="36"/>
  <c r="AG737" i="36"/>
  <c r="AH767" i="36"/>
  <c r="AF737" i="36"/>
  <c r="AG797" i="36"/>
  <c r="X207" i="36"/>
  <c r="AI307" i="36"/>
  <c r="AG407" i="36"/>
  <c r="AK407" i="36"/>
  <c r="V407" i="36"/>
  <c r="Z407" i="36"/>
  <c r="AB107" i="36"/>
  <c r="V307" i="36"/>
  <c r="S307" i="36"/>
  <c r="Q307" i="36"/>
  <c r="V107" i="36"/>
  <c r="W307" i="36"/>
  <c r="Y207" i="36"/>
  <c r="T207" i="36"/>
  <c r="AQ207" i="36"/>
  <c r="R407" i="36"/>
  <c r="X407" i="36"/>
  <c r="AA107" i="36"/>
  <c r="AK507" i="36"/>
  <c r="AB607" i="36"/>
  <c r="Q607" i="36"/>
  <c r="Z607" i="36"/>
  <c r="S607" i="36"/>
  <c r="Q507" i="36"/>
  <c r="V507" i="36"/>
  <c r="AA507" i="36"/>
  <c r="W107" i="36"/>
  <c r="X507" i="36"/>
  <c r="Y507" i="36"/>
  <c r="AD507" i="36"/>
  <c r="AI507" i="36"/>
  <c r="AJ107" i="36"/>
  <c r="T507" i="36"/>
  <c r="AB507" i="36"/>
  <c r="AC507" i="36"/>
  <c r="AH507" i="36"/>
  <c r="AM507" i="36"/>
  <c r="AM707" i="36"/>
  <c r="AA707" i="36"/>
  <c r="AN707" i="36"/>
  <c r="S707" i="36"/>
  <c r="AF707" i="36"/>
  <c r="T707" i="36"/>
  <c r="U807" i="36"/>
  <c r="Z807" i="36"/>
  <c r="AE807" i="36"/>
  <c r="AJ807" i="36"/>
  <c r="AD797" i="36"/>
  <c r="Z787" i="36"/>
  <c r="AJ797" i="36"/>
  <c r="AG717" i="36"/>
  <c r="AH757" i="36"/>
  <c r="T737" i="36"/>
  <c r="AO737" i="36"/>
  <c r="AP767" i="36"/>
  <c r="AB747" i="36"/>
  <c r="AO717" i="36"/>
  <c r="AD767" i="36"/>
  <c r="AB737" i="36"/>
  <c r="AP727" i="36"/>
  <c r="AP747" i="36"/>
  <c r="AQ777" i="36"/>
  <c r="AR727" i="36"/>
  <c r="AH787" i="36"/>
  <c r="Y797" i="36"/>
  <c r="W787" i="36"/>
  <c r="AC757" i="36"/>
  <c r="AA717" i="36"/>
  <c r="AR757" i="36"/>
  <c r="AC747" i="36"/>
  <c r="AD777" i="36"/>
  <c r="AR747" i="36"/>
  <c r="AK757" i="36"/>
  <c r="W737" i="36"/>
  <c r="X767" i="36"/>
  <c r="AK747" i="36"/>
  <c r="AL777" i="36"/>
  <c r="AJ747" i="36"/>
  <c r="AO797" i="36"/>
  <c r="AJ787" i="36"/>
  <c r="Z797" i="36"/>
  <c r="AK737" i="36"/>
  <c r="AL767" i="36"/>
  <c r="X747" i="36"/>
  <c r="AK717" i="36"/>
  <c r="AL757" i="36"/>
  <c r="X737" i="36"/>
  <c r="Q747" i="36"/>
  <c r="AH777" i="36"/>
  <c r="AF747" i="36"/>
  <c r="Q737" i="36"/>
  <c r="R767" i="36"/>
  <c r="AR717" i="36"/>
  <c r="AL797" i="36"/>
  <c r="AD787" i="36"/>
  <c r="AG807" i="36"/>
  <c r="AL807" i="36"/>
  <c r="AQ807" i="36"/>
  <c r="AC807" i="36"/>
  <c r="AH807" i="36"/>
  <c r="AM807" i="36"/>
  <c r="AR807" i="36"/>
  <c r="V797" i="36"/>
  <c r="X787" i="36"/>
  <c r="V787" i="36"/>
  <c r="AL717" i="36"/>
  <c r="AM757" i="36"/>
  <c r="AM727" i="36"/>
  <c r="AO777" i="36"/>
  <c r="AA757" i="36"/>
  <c r="AI727" i="36"/>
  <c r="AO767" i="36"/>
  <c r="AA747" i="36"/>
  <c r="AB777" i="36"/>
  <c r="AO757" i="36"/>
  <c r="AM717" i="36"/>
  <c r="AN757" i="36"/>
  <c r="AR787" i="36"/>
  <c r="AL897" i="36"/>
  <c r="Y897" i="36"/>
  <c r="X907" i="36"/>
  <c r="AJ897" i="36"/>
  <c r="S887" i="36"/>
  <c r="AC847" i="36"/>
  <c r="AH877" i="36"/>
  <c r="AR857" i="36"/>
  <c r="Q847" i="36"/>
  <c r="AF817" i="36"/>
  <c r="X877" i="36"/>
  <c r="AI817" i="36"/>
  <c r="V867" i="36"/>
  <c r="AR837" i="36"/>
  <c r="AM817" i="36"/>
  <c r="AL857" i="36"/>
  <c r="AJ847" i="36"/>
  <c r="V897" i="36"/>
  <c r="V907" i="36"/>
  <c r="AE907" i="36"/>
  <c r="AN907" i="36"/>
  <c r="Q907" i="36"/>
  <c r="Z907" i="36"/>
  <c r="S907" i="36"/>
  <c r="AB907" i="36"/>
  <c r="AI897" i="36"/>
  <c r="AQ897" i="36"/>
  <c r="AF887" i="36"/>
  <c r="AQ817" i="36"/>
  <c r="AP857" i="36"/>
  <c r="X847" i="36"/>
  <c r="AE817" i="36"/>
  <c r="AH867" i="36"/>
  <c r="AF857" i="36"/>
  <c r="AJ817" i="36"/>
  <c r="AL867" i="36"/>
  <c r="AF847" i="36"/>
  <c r="AC817" i="36"/>
  <c r="R847" i="36"/>
  <c r="AG817" i="36"/>
  <c r="AJ887" i="36"/>
  <c r="S897" i="36"/>
  <c r="R817" i="36"/>
  <c r="V847" i="36"/>
  <c r="AO817" i="36"/>
  <c r="AC827" i="36"/>
  <c r="AC877" i="36"/>
  <c r="AA867" i="36"/>
  <c r="T827" i="36"/>
  <c r="AG877" i="36"/>
  <c r="AQ857" i="36"/>
  <c r="AK827" i="36"/>
  <c r="AC857" i="36"/>
  <c r="AA847" i="36"/>
  <c r="AR827" i="36"/>
  <c r="AG897" i="36"/>
  <c r="AO897" i="36"/>
  <c r="AL887" i="36"/>
  <c r="U867" i="36"/>
  <c r="AE847" i="36"/>
  <c r="AJ877" i="36"/>
  <c r="AK857" i="36"/>
  <c r="AI847" i="36"/>
  <c r="Z827" i="36"/>
  <c r="AO857" i="36"/>
  <c r="W847" i="36"/>
  <c r="AR877" i="36"/>
  <c r="Q867" i="36"/>
  <c r="AQ847" i="36"/>
  <c r="Q827" i="36"/>
  <c r="AC897" i="36"/>
  <c r="U907" i="36"/>
  <c r="AD907" i="36"/>
  <c r="AM907" i="36"/>
  <c r="AR897" i="36"/>
  <c r="AF897" i="36"/>
  <c r="AC887" i="36"/>
  <c r="AK867" i="36"/>
  <c r="S857" i="36"/>
  <c r="AA827" i="36"/>
  <c r="Y867" i="36"/>
  <c r="W857" i="36"/>
  <c r="U827" i="36"/>
  <c r="U847" i="36"/>
  <c r="AN817" i="36"/>
  <c r="X867" i="36"/>
  <c r="Y847" i="36"/>
  <c r="W837" i="36"/>
  <c r="AR867" i="36"/>
  <c r="AK897" i="36"/>
  <c r="AK907" i="36"/>
  <c r="AO887" i="36"/>
  <c r="W897" i="36"/>
  <c r="Z887" i="36"/>
  <c r="Q857" i="36"/>
  <c r="AA837" i="36"/>
  <c r="AF867" i="36"/>
  <c r="AG847" i="36"/>
  <c r="AE837" i="36"/>
  <c r="AN877" i="36"/>
  <c r="AK847" i="36"/>
  <c r="S837" i="36"/>
  <c r="AN867" i="36"/>
  <c r="AR817" i="36"/>
  <c r="Z867" i="36"/>
  <c r="X857" i="36"/>
  <c r="AO907" i="36"/>
  <c r="AH907" i="36"/>
  <c r="AQ907" i="36"/>
  <c r="AJ907" i="36"/>
  <c r="X897" i="36"/>
  <c r="AD887" i="36"/>
  <c r="AA887" i="36"/>
  <c r="Y837" i="36"/>
  <c r="AD867" i="36"/>
  <c r="AN847" i="36"/>
  <c r="U817" i="36"/>
  <c r="AP847" i="36"/>
  <c r="AN837" i="36"/>
  <c r="AP817" i="36"/>
  <c r="R857" i="36"/>
  <c r="T817" i="36"/>
  <c r="R827" i="36"/>
  <c r="AK877" i="36"/>
  <c r="AI867" i="36"/>
  <c r="Y827" i="36"/>
  <c r="AQ887" i="36"/>
  <c r="Z897" i="36"/>
  <c r="AN887" i="36"/>
  <c r="AK817" i="36"/>
  <c r="AM867" i="36"/>
  <c r="S827" i="36"/>
  <c r="V837" i="36"/>
  <c r="AQ867" i="36"/>
  <c r="AM827" i="36"/>
  <c r="Z837" i="36"/>
  <c r="AE867" i="36"/>
  <c r="AJ827" i="36"/>
  <c r="AB817" i="36"/>
  <c r="W877" i="36"/>
  <c r="AN827" i="36"/>
  <c r="R897" i="36"/>
  <c r="AH887" i="36"/>
  <c r="Q897" i="36"/>
  <c r="AE887" i="36"/>
  <c r="R837" i="36"/>
  <c r="AA877" i="36"/>
  <c r="AO827" i="36"/>
  <c r="AL837" i="36"/>
  <c r="AE877" i="36"/>
  <c r="V827" i="36"/>
  <c r="AC867" i="36"/>
  <c r="AM847" i="36"/>
  <c r="AB827" i="36"/>
  <c r="AG867" i="36"/>
  <c r="AE857" i="36"/>
  <c r="AE827" i="36"/>
  <c r="Y907" i="36"/>
  <c r="R907" i="36"/>
  <c r="AA907" i="36"/>
  <c r="T907" i="36"/>
  <c r="AM887" i="36"/>
  <c r="AB897" i="36"/>
  <c r="V887" i="36"/>
  <c r="Y877" i="36"/>
  <c r="AI857" i="36"/>
  <c r="AG827" i="36"/>
  <c r="AO867" i="36"/>
  <c r="AM857" i="36"/>
  <c r="AI827" i="36"/>
  <c r="Q877" i="36"/>
  <c r="AA857" i="36"/>
  <c r="AP827" i="36"/>
  <c r="AO847" i="36"/>
  <c r="AM837" i="36"/>
  <c r="AF877" i="36"/>
  <c r="AC907" i="36"/>
  <c r="AL907" i="36"/>
  <c r="AG907" i="36"/>
  <c r="AP907" i="36"/>
  <c r="AI907" i="36"/>
  <c r="AR907" i="36"/>
  <c r="AD897" i="36"/>
  <c r="AG887" i="36"/>
  <c r="W887" i="36"/>
  <c r="AG857" i="36"/>
  <c r="AQ837" i="36"/>
  <c r="T877" i="36"/>
  <c r="X817" i="36"/>
  <c r="V877" i="36"/>
  <c r="T867" i="36"/>
  <c r="Q837" i="36"/>
  <c r="Z877" i="36"/>
  <c r="T857" i="36"/>
  <c r="AD817" i="36"/>
  <c r="AH847" i="36"/>
  <c r="AF837" i="36"/>
  <c r="AN897" i="36"/>
  <c r="U887" i="36"/>
  <c r="R887" i="36"/>
  <c r="AH817" i="36"/>
  <c r="AL847" i="36"/>
  <c r="T837" i="36"/>
  <c r="V817" i="36"/>
  <c r="AD857" i="36"/>
  <c r="AB847" i="36"/>
  <c r="S817" i="36"/>
  <c r="AH857" i="36"/>
  <c r="AB837" i="36"/>
  <c r="W817" i="36"/>
  <c r="V857" i="36"/>
  <c r="T847" i="36"/>
  <c r="AE897" i="36"/>
  <c r="AA897" i="36"/>
  <c r="T897" i="36"/>
  <c r="AI887" i="36"/>
  <c r="Y887" i="36"/>
  <c r="AA817" i="36"/>
  <c r="Z857" i="36"/>
  <c r="AJ837" i="36"/>
  <c r="AL817" i="36"/>
  <c r="R867" i="36"/>
  <c r="AR847" i="36"/>
  <c r="Y817" i="36"/>
  <c r="AP837" i="36"/>
  <c r="S877" i="36"/>
  <c r="X827" i="36"/>
  <c r="AD837" i="36"/>
  <c r="AM877" i="36"/>
  <c r="AH827" i="36"/>
  <c r="AM897" i="36"/>
  <c r="AP887" i="36"/>
  <c r="T887" i="36"/>
  <c r="Q817" i="36"/>
  <c r="AH837" i="36"/>
  <c r="AQ877" i="36"/>
  <c r="W827" i="36"/>
  <c r="Z847" i="36"/>
  <c r="X837" i="36"/>
  <c r="Z817" i="36"/>
  <c r="AD847" i="36"/>
  <c r="AI877" i="36"/>
  <c r="AL827" i="36"/>
  <c r="U877" i="36"/>
  <c r="S867" i="36"/>
  <c r="AD827" i="36"/>
  <c r="AP897" i="36"/>
  <c r="AH897" i="36"/>
  <c r="Q887" i="36"/>
  <c r="AO877" i="36"/>
  <c r="W867" i="36"/>
  <c r="AF827" i="36"/>
  <c r="U857" i="36"/>
  <c r="S847" i="36"/>
  <c r="AQ827" i="36"/>
  <c r="Y857" i="36"/>
  <c r="AI837" i="36"/>
  <c r="AB877" i="36"/>
  <c r="U837" i="36"/>
  <c r="AP867" i="36"/>
  <c r="AN857" i="36"/>
  <c r="AK887" i="36"/>
  <c r="W907" i="36"/>
  <c r="AF907" i="36"/>
  <c r="U897" i="36"/>
  <c r="AR887" i="36"/>
  <c r="AB887" i="36"/>
  <c r="AO837" i="36"/>
  <c r="R877" i="36"/>
  <c r="AB857" i="36"/>
  <c r="AC837" i="36"/>
  <c r="AL877" i="36"/>
  <c r="AJ867" i="36"/>
  <c r="AG837" i="36"/>
  <c r="AP877" i="36"/>
  <c r="AJ857" i="36"/>
  <c r="AK837" i="36"/>
  <c r="AD877" i="36"/>
  <c r="AB867" i="36"/>
  <c r="X887" i="36"/>
  <c r="AS955" i="36"/>
  <c r="AT955" i="36" s="1"/>
  <c r="AS986" i="36"/>
  <c r="AT986" i="36" s="1"/>
  <c r="AS915" i="36"/>
  <c r="AT915" i="36" s="1"/>
  <c r="AS938" i="36"/>
  <c r="AT938" i="36" s="1"/>
  <c r="AS972" i="36"/>
  <c r="AT972" i="36" s="1"/>
  <c r="AS974" i="36"/>
  <c r="AT974" i="36" s="1"/>
  <c r="AS913" i="36"/>
  <c r="AT913" i="36" s="1"/>
  <c r="AS956" i="36"/>
  <c r="AT956" i="36" s="1"/>
  <c r="AS944" i="36"/>
  <c r="AT944" i="36" s="1"/>
  <c r="AS988" i="36"/>
  <c r="AT988" i="36" s="1"/>
  <c r="AS980" i="36"/>
  <c r="AT980" i="36" s="1"/>
  <c r="AS985" i="36"/>
  <c r="AT985" i="36" s="1"/>
  <c r="AS941" i="36"/>
  <c r="AT941" i="36" s="1"/>
  <c r="AS916" i="36"/>
  <c r="AT916" i="36" s="1"/>
  <c r="AS36" i="36"/>
  <c r="AT36" i="36" s="1"/>
  <c r="AS136" i="36"/>
  <c r="AT136" i="36" s="1"/>
  <c r="AS426" i="36"/>
  <c r="AT426" i="36" s="1"/>
  <c r="AS46" i="36"/>
  <c r="AT46" i="36" s="1"/>
  <c r="AS416" i="36"/>
  <c r="AT416" i="36" s="1"/>
  <c r="D39" i="36"/>
  <c r="AS917" i="36"/>
  <c r="AT917" i="36" s="1"/>
  <c r="AS1002" i="36"/>
  <c r="AT1002" i="36" s="1"/>
  <c r="AS1006" i="36"/>
  <c r="AT1006" i="36" s="1"/>
  <c r="AS1001" i="36"/>
  <c r="AT1001" i="36" s="1"/>
  <c r="AS995" i="36"/>
  <c r="AT995" i="36" s="1"/>
  <c r="AS958" i="36"/>
  <c r="AT958" i="36" s="1"/>
  <c r="AS945" i="36"/>
  <c r="AT945" i="36" s="1"/>
  <c r="AS932" i="36"/>
  <c r="AT932" i="36" s="1"/>
  <c r="AS989" i="36"/>
  <c r="AT989" i="36" s="1"/>
  <c r="AS965" i="36"/>
  <c r="AT965" i="36" s="1"/>
  <c r="AS992" i="36"/>
  <c r="AT992" i="36" s="1"/>
  <c r="AS931" i="36"/>
  <c r="AT931" i="36" s="1"/>
  <c r="AS921" i="36"/>
  <c r="AT921" i="36" s="1"/>
  <c r="AS922" i="36"/>
  <c r="AT922" i="36" s="1"/>
  <c r="AS943" i="36"/>
  <c r="AT943" i="36" s="1"/>
  <c r="AS976" i="36"/>
  <c r="AT976" i="36" s="1"/>
  <c r="AS953" i="36"/>
  <c r="AT953" i="36" s="1"/>
  <c r="AS940" i="36"/>
  <c r="AT940" i="36" s="1"/>
  <c r="AS981" i="36"/>
  <c r="AT981" i="36" s="1"/>
  <c r="AS949" i="36"/>
  <c r="AT949" i="36" s="1"/>
  <c r="AS930" i="36"/>
  <c r="AT930" i="36" s="1"/>
  <c r="AS973" i="36"/>
  <c r="AT973" i="36" s="1"/>
  <c r="AS946" i="36"/>
  <c r="AT946" i="36" s="1"/>
  <c r="AS736" i="36"/>
  <c r="AT736" i="36" s="1"/>
  <c r="AS776" i="36"/>
  <c r="AT776" i="36" s="1"/>
  <c r="AS796" i="36"/>
  <c r="AT796" i="36" s="1"/>
  <c r="AS406" i="36"/>
  <c r="AT406" i="36" s="1"/>
  <c r="AS676" i="36"/>
  <c r="AT676" i="36" s="1"/>
  <c r="AS556" i="36"/>
  <c r="AT556" i="36" s="1"/>
  <c r="AS476" i="36"/>
  <c r="AT476" i="36" s="1"/>
  <c r="AS126" i="36"/>
  <c r="AT126" i="36" s="1"/>
  <c r="AS606" i="36"/>
  <c r="AT606" i="36" s="1"/>
  <c r="AS806" i="36"/>
  <c r="AT806" i="36" s="1"/>
  <c r="AS306" i="36"/>
  <c r="AT306" i="36" s="1"/>
  <c r="AS636" i="36"/>
  <c r="AT636" i="36" s="1"/>
  <c r="AS686" i="36"/>
  <c r="AT686" i="36" s="1"/>
  <c r="AS96" i="36"/>
  <c r="AT96" i="36" s="1"/>
  <c r="AS616" i="36"/>
  <c r="AT616" i="36" s="1"/>
  <c r="AS286" i="36"/>
  <c r="AT286" i="36" s="1"/>
  <c r="AS186" i="36"/>
  <c r="AT186" i="36" s="1"/>
  <c r="AS566" i="36"/>
  <c r="AT566" i="36" s="1"/>
  <c r="AS546" i="36"/>
  <c r="AT546" i="36" s="1"/>
  <c r="AS376" i="36"/>
  <c r="AT376" i="36" s="1"/>
  <c r="AS56" i="36"/>
  <c r="AT56" i="36" s="1"/>
  <c r="AS16" i="36"/>
  <c r="AT16" i="36" s="1"/>
  <c r="AS356" i="36"/>
  <c r="AT356" i="36" s="1"/>
  <c r="AS226" i="36"/>
  <c r="AT226" i="36" s="1"/>
  <c r="AS316" i="36"/>
  <c r="AT316" i="36" s="1"/>
  <c r="AS76" i="36"/>
  <c r="AT76" i="36" s="1"/>
  <c r="AS998" i="36"/>
  <c r="AT998" i="36" s="1"/>
  <c r="AS991" i="36"/>
  <c r="AT991" i="36" s="1"/>
  <c r="AS934" i="36"/>
  <c r="AT934" i="36" s="1"/>
  <c r="AS978" i="36"/>
  <c r="AT978" i="36" s="1"/>
  <c r="AS952" i="36"/>
  <c r="AT952" i="36" s="1"/>
  <c r="AS929" i="36"/>
  <c r="AT929" i="36" s="1"/>
  <c r="AS939" i="36"/>
  <c r="AT939" i="36" s="1"/>
  <c r="AS961" i="36"/>
  <c r="AT961" i="36" s="1"/>
  <c r="AS910" i="36"/>
  <c r="AT910" i="36" s="1"/>
  <c r="AS963" i="36"/>
  <c r="AT963" i="36" s="1"/>
  <c r="AS951" i="36"/>
  <c r="AT951" i="36" s="1"/>
  <c r="AS936" i="36"/>
  <c r="AT936" i="36" s="1"/>
  <c r="AS990" i="36"/>
  <c r="AT990" i="36" s="1"/>
  <c r="AS979" i="36"/>
  <c r="AT979" i="36" s="1"/>
  <c r="AS959" i="36"/>
  <c r="AT959" i="36" s="1"/>
  <c r="AS975" i="36"/>
  <c r="AT975" i="36" s="1"/>
  <c r="AS996" i="36"/>
  <c r="AT996" i="36" s="1"/>
  <c r="AS935" i="36"/>
  <c r="AT935" i="36" s="1"/>
  <c r="AS912" i="36"/>
  <c r="AT912" i="36" s="1"/>
  <c r="AS984" i="36"/>
  <c r="AT984" i="36" s="1"/>
  <c r="AS925" i="36"/>
  <c r="AT925" i="36" s="1"/>
  <c r="AS928" i="36"/>
  <c r="AT928" i="36" s="1"/>
  <c r="AS962" i="36"/>
  <c r="AT962" i="36" s="1"/>
  <c r="AS950" i="36"/>
  <c r="AT950" i="36" s="1"/>
  <c r="AS993" i="36"/>
  <c r="AT993" i="36" s="1"/>
  <c r="AS766" i="36"/>
  <c r="AT766" i="36" s="1"/>
  <c r="AS696" i="36"/>
  <c r="AT696" i="36" s="1"/>
  <c r="AS666" i="36"/>
  <c r="AT666" i="36" s="1"/>
  <c r="AS536" i="36"/>
  <c r="AT536" i="36" s="1"/>
  <c r="AS716" i="36"/>
  <c r="AT716" i="36" s="1"/>
  <c r="AS706" i="36"/>
  <c r="AT706" i="36" s="1"/>
  <c r="AS646" i="36"/>
  <c r="AT646" i="36" s="1"/>
  <c r="AS396" i="36"/>
  <c r="AT396" i="36" s="1"/>
  <c r="AS296" i="36"/>
  <c r="AT296" i="36" s="1"/>
  <c r="AS86" i="36"/>
  <c r="AT86" i="36" s="1"/>
  <c r="AS516" i="36"/>
  <c r="AT516" i="36" s="1"/>
  <c r="AS576" i="36"/>
  <c r="AT576" i="36" s="1"/>
  <c r="AS456" i="36"/>
  <c r="AT456" i="36" s="1"/>
  <c r="AS266" i="36"/>
  <c r="AT266" i="36" s="1"/>
  <c r="AS366" i="36"/>
  <c r="AT366" i="36" s="1"/>
  <c r="AS166" i="36"/>
  <c r="AT166" i="36" s="1"/>
  <c r="AS256" i="36"/>
  <c r="AT256" i="36" s="1"/>
  <c r="AS156" i="36"/>
  <c r="AT156" i="36" s="1"/>
  <c r="AS246" i="36"/>
  <c r="AT246" i="36" s="1"/>
  <c r="AS116" i="36"/>
  <c r="AT116" i="36" s="1"/>
  <c r="AS466" i="36"/>
  <c r="AT466" i="36" s="1"/>
  <c r="AS236" i="36"/>
  <c r="AT236" i="36" s="1"/>
  <c r="AS176" i="36"/>
  <c r="AT176" i="36" s="1"/>
  <c r="AS276" i="36"/>
  <c r="AT276" i="36" s="1"/>
  <c r="AS1005" i="36"/>
  <c r="AT1005" i="36" s="1"/>
  <c r="AS1000" i="36"/>
  <c r="AT1000" i="36" s="1"/>
  <c r="AS1004" i="36"/>
  <c r="AT1004" i="36" s="1"/>
  <c r="AS923" i="36"/>
  <c r="AT923" i="36" s="1"/>
  <c r="AS994" i="36"/>
  <c r="AT994" i="36" s="1"/>
  <c r="AS909" i="36"/>
  <c r="AT909" i="36" s="1"/>
  <c r="AS966" i="36"/>
  <c r="AT966" i="36" s="1"/>
  <c r="AS954" i="36"/>
  <c r="AT954" i="36" s="1"/>
  <c r="AS964" i="36"/>
  <c r="AT964" i="36" s="1"/>
  <c r="AS908" i="36"/>
  <c r="AT908" i="36" s="1"/>
  <c r="AS983" i="36"/>
  <c r="AT983" i="36" s="1"/>
  <c r="AS919" i="36"/>
  <c r="AT919" i="36" s="1"/>
  <c r="AS920" i="36"/>
  <c r="AT920" i="36" s="1"/>
  <c r="AS971" i="36"/>
  <c r="AT971" i="36" s="1"/>
  <c r="AS918" i="36"/>
  <c r="AT918" i="36" s="1"/>
  <c r="AS914" i="36"/>
  <c r="AT914" i="36" s="1"/>
  <c r="AS968" i="36"/>
  <c r="AT968" i="36" s="1"/>
  <c r="AS942" i="36"/>
  <c r="AT942" i="36" s="1"/>
  <c r="AS960" i="36"/>
  <c r="AT960" i="36" s="1"/>
  <c r="AS948" i="36"/>
  <c r="AT948" i="36" s="1"/>
  <c r="AS982" i="36"/>
  <c r="AT982" i="36" s="1"/>
  <c r="AS911" i="36"/>
  <c r="AT911" i="36" s="1"/>
  <c r="I24" i="36"/>
  <c r="F15" i="36"/>
  <c r="F25" i="39"/>
  <c r="K25" i="39" l="1"/>
  <c r="AS695" i="39"/>
  <c r="AT695" i="39" s="1"/>
  <c r="AS869" i="39"/>
  <c r="AT869" i="39" s="1"/>
  <c r="O983" i="39"/>
  <c r="M883" i="39"/>
  <c r="AS604" i="39"/>
  <c r="AT604" i="39" s="1"/>
  <c r="AS779" i="39"/>
  <c r="AT779" i="39" s="1"/>
  <c r="AS599" i="39"/>
  <c r="AT599" i="39" s="1"/>
  <c r="O799" i="39"/>
  <c r="M699" i="39"/>
  <c r="AS780" i="39"/>
  <c r="AT780" i="39" s="1"/>
  <c r="AS873" i="39"/>
  <c r="AT873" i="39" s="1"/>
  <c r="O982" i="39"/>
  <c r="M882" i="39"/>
  <c r="AS959" i="39"/>
  <c r="AT959" i="39" s="1"/>
  <c r="O803" i="39"/>
  <c r="M703" i="39"/>
  <c r="O889" i="39"/>
  <c r="M789" i="39"/>
  <c r="AS958" i="39"/>
  <c r="AT958" i="39" s="1"/>
  <c r="O806" i="39"/>
  <c r="M706" i="39"/>
  <c r="O888" i="39"/>
  <c r="M788" i="39"/>
  <c r="M976" i="39"/>
  <c r="AS784" i="39"/>
  <c r="AT784" i="39" s="1"/>
  <c r="AS605" i="39"/>
  <c r="AT605" i="39" s="1"/>
  <c r="O805" i="39"/>
  <c r="M705" i="39"/>
  <c r="O978" i="39"/>
  <c r="M878" i="39"/>
  <c r="AS962" i="39"/>
  <c r="AT962" i="39" s="1"/>
  <c r="M969" i="39"/>
  <c r="AS783" i="39"/>
  <c r="AT783" i="39" s="1"/>
  <c r="O979" i="39"/>
  <c r="M879" i="39"/>
  <c r="D42" i="39"/>
  <c r="C43" i="39"/>
  <c r="D43" i="39" s="1"/>
  <c r="M973" i="39"/>
  <c r="AS961" i="39"/>
  <c r="AT961" i="39" s="1"/>
  <c r="O892" i="39"/>
  <c r="M792" i="39"/>
  <c r="AS787" i="39"/>
  <c r="AT787" i="39" s="1"/>
  <c r="O807" i="39"/>
  <c r="M707" i="39"/>
  <c r="AS872" i="39"/>
  <c r="AT872" i="39" s="1"/>
  <c r="AS966" i="39"/>
  <c r="AT966" i="39" s="1"/>
  <c r="AS870" i="39"/>
  <c r="AT870" i="39" s="1"/>
  <c r="O894" i="39"/>
  <c r="M794" i="39"/>
  <c r="AS794" i="39"/>
  <c r="AT794" i="39" s="1"/>
  <c r="AS693" i="39"/>
  <c r="AT693" i="39" s="1"/>
  <c r="AS874" i="39"/>
  <c r="AT874" i="39" s="1"/>
  <c r="AS600" i="39"/>
  <c r="AT600" i="39" s="1"/>
  <c r="O800" i="39"/>
  <c r="M700" i="39"/>
  <c r="AS697" i="39"/>
  <c r="AT697" i="39" s="1"/>
  <c r="AS606" i="39"/>
  <c r="AT606" i="39" s="1"/>
  <c r="O896" i="39"/>
  <c r="M796" i="39"/>
  <c r="AS868" i="39"/>
  <c r="AT868" i="39" s="1"/>
  <c r="M968" i="39"/>
  <c r="AS871" i="39"/>
  <c r="AT871" i="39" s="1"/>
  <c r="AS876" i="39"/>
  <c r="AT876" i="39" s="1"/>
  <c r="AS964" i="39"/>
  <c r="AT964" i="39" s="1"/>
  <c r="O984" i="39"/>
  <c r="M884" i="39"/>
  <c r="AS884" i="39"/>
  <c r="AT884" i="39" s="1"/>
  <c r="AS877" i="39"/>
  <c r="AT877" i="39" s="1"/>
  <c r="AS963" i="39"/>
  <c r="AT963" i="39" s="1"/>
  <c r="AS778" i="39"/>
  <c r="AT778" i="39" s="1"/>
  <c r="O980" i="39"/>
  <c r="M880" i="39"/>
  <c r="AS960" i="39"/>
  <c r="AT960" i="39" s="1"/>
  <c r="AS782" i="39"/>
  <c r="AT782" i="39" s="1"/>
  <c r="AS601" i="39"/>
  <c r="AT601" i="39" s="1"/>
  <c r="AS690" i="39"/>
  <c r="AT690" i="39" s="1"/>
  <c r="O890" i="39"/>
  <c r="M790" i="39"/>
  <c r="AS692" i="39"/>
  <c r="AT692" i="39" s="1"/>
  <c r="AS607" i="39"/>
  <c r="AT607" i="39" s="1"/>
  <c r="AS786" i="39"/>
  <c r="AT786" i="39" s="1"/>
  <c r="O986" i="39"/>
  <c r="M886" i="39"/>
  <c r="M972" i="39"/>
  <c r="M970" i="39"/>
  <c r="AS967" i="39"/>
  <c r="AT967" i="39" s="1"/>
  <c r="O798" i="39"/>
  <c r="M698" i="39"/>
  <c r="AS602" i="39"/>
  <c r="AT602" i="39" s="1"/>
  <c r="O802" i="39"/>
  <c r="M702" i="39"/>
  <c r="O897" i="39"/>
  <c r="M797" i="39"/>
  <c r="O891" i="39"/>
  <c r="M791" i="39"/>
  <c r="AS696" i="39"/>
  <c r="AT696" i="39" s="1"/>
  <c r="AS875" i="39"/>
  <c r="AT875" i="39" s="1"/>
  <c r="M977" i="39"/>
  <c r="AS781" i="39"/>
  <c r="AT781" i="39" s="1"/>
  <c r="O981" i="39"/>
  <c r="M881" i="39"/>
  <c r="O895" i="39"/>
  <c r="M795" i="39"/>
  <c r="O804" i="39"/>
  <c r="M704" i="39"/>
  <c r="O801" i="39"/>
  <c r="M701" i="39"/>
  <c r="O987" i="39"/>
  <c r="M887" i="39"/>
  <c r="AS887" i="39"/>
  <c r="AT887" i="39" s="1"/>
  <c r="AS603" i="39"/>
  <c r="AT603" i="39" s="1"/>
  <c r="AS785" i="39"/>
  <c r="AT785" i="39" s="1"/>
  <c r="O985" i="39"/>
  <c r="M885" i="39"/>
  <c r="AS598" i="39"/>
  <c r="AT598" i="39" s="1"/>
  <c r="AS694" i="39"/>
  <c r="AT694" i="39" s="1"/>
  <c r="O893" i="39"/>
  <c r="M793" i="39"/>
  <c r="AS965" i="39"/>
  <c r="AT965" i="39" s="1"/>
  <c r="AS689" i="39"/>
  <c r="AT689" i="39" s="1"/>
  <c r="M974" i="39"/>
  <c r="M971" i="39"/>
  <c r="AS688" i="39"/>
  <c r="AT688" i="39" s="1"/>
  <c r="M975" i="39"/>
  <c r="AS947" i="36"/>
  <c r="AT947" i="36" s="1"/>
  <c r="AS927" i="36"/>
  <c r="AT927" i="36" s="1"/>
  <c r="AS967" i="36"/>
  <c r="AT967" i="36" s="1"/>
  <c r="AS937" i="36"/>
  <c r="AT937" i="36" s="1"/>
  <c r="AS977" i="36"/>
  <c r="AT977" i="36" s="1"/>
  <c r="AS1007" i="36"/>
  <c r="AT1007" i="36" s="1"/>
  <c r="AS957" i="36"/>
  <c r="AT957" i="36" s="1"/>
  <c r="AS987" i="36"/>
  <c r="AT987" i="36" s="1"/>
  <c r="AS997" i="36"/>
  <c r="AT997" i="36" s="1"/>
  <c r="AF4" i="36"/>
  <c r="AF3" i="36" s="1"/>
  <c r="W4" i="36"/>
  <c r="W3" i="36" s="1"/>
  <c r="AP4" i="36"/>
  <c r="AP3" i="36" s="1"/>
  <c r="AA4" i="36"/>
  <c r="AA3" i="36" s="1"/>
  <c r="AH4" i="36"/>
  <c r="AH3" i="36" s="1"/>
  <c r="S4" i="36"/>
  <c r="S3" i="36" s="1"/>
  <c r="AE4" i="36"/>
  <c r="AE3" i="36" s="1"/>
  <c r="U4" i="36"/>
  <c r="U3" i="36" s="1"/>
  <c r="AG4" i="36"/>
  <c r="AG3" i="36" s="1"/>
  <c r="R4" i="36"/>
  <c r="R3" i="36" s="1"/>
  <c r="AO4" i="36"/>
  <c r="AO3" i="36" s="1"/>
  <c r="AK4" i="36"/>
  <c r="AK3" i="36" s="1"/>
  <c r="Z4" i="36"/>
  <c r="Z3" i="36" s="1"/>
  <c r="V4" i="36"/>
  <c r="V3" i="36" s="1"/>
  <c r="X4" i="36"/>
  <c r="X3" i="36" s="1"/>
  <c r="AS677" i="36"/>
  <c r="AT677" i="36" s="1"/>
  <c r="AS487" i="36"/>
  <c r="AT487" i="36" s="1"/>
  <c r="AS247" i="36"/>
  <c r="AT247" i="36" s="1"/>
  <c r="AR4" i="36"/>
  <c r="AR3" i="36" s="1"/>
  <c r="AL4" i="36"/>
  <c r="AL3" i="36" s="1"/>
  <c r="Y4" i="36"/>
  <c r="Y3" i="36" s="1"/>
  <c r="AJ4" i="36"/>
  <c r="AJ3" i="36" s="1"/>
  <c r="AM4" i="36"/>
  <c r="AM3" i="36" s="1"/>
  <c r="AS417" i="36"/>
  <c r="AT417" i="36" s="1"/>
  <c r="AI4" i="36"/>
  <c r="AI3" i="36" s="1"/>
  <c r="AC4" i="36"/>
  <c r="AC3" i="36" s="1"/>
  <c r="T4" i="36"/>
  <c r="T3" i="36" s="1"/>
  <c r="AQ4" i="36"/>
  <c r="AQ3" i="36" s="1"/>
  <c r="AD4" i="36"/>
  <c r="AD3" i="36" s="1"/>
  <c r="AB4" i="36"/>
  <c r="AB3" i="36" s="1"/>
  <c r="AN4" i="36"/>
  <c r="AN3" i="36" s="1"/>
  <c r="AS737" i="36"/>
  <c r="AT737" i="36" s="1"/>
  <c r="K15" i="36"/>
  <c r="D40" i="36"/>
  <c r="AS837" i="36"/>
  <c r="AT837" i="36" s="1"/>
  <c r="AS897" i="36"/>
  <c r="AT897" i="36" s="1"/>
  <c r="AS867" i="36"/>
  <c r="AT867" i="36" s="1"/>
  <c r="AS307" i="36"/>
  <c r="AT307" i="36" s="1"/>
  <c r="AS787" i="36"/>
  <c r="AT787" i="36" s="1"/>
  <c r="AS797" i="36"/>
  <c r="AT797" i="36" s="1"/>
  <c r="AS757" i="36"/>
  <c r="AT757" i="36" s="1"/>
  <c r="AS807" i="36"/>
  <c r="AT807" i="36" s="1"/>
  <c r="AS777" i="36"/>
  <c r="AT777" i="36" s="1"/>
  <c r="AS197" i="36"/>
  <c r="AT197" i="36" s="1"/>
  <c r="AS687" i="36"/>
  <c r="AT687" i="36" s="1"/>
  <c r="AS637" i="36"/>
  <c r="AT637" i="36" s="1"/>
  <c r="AS697" i="36"/>
  <c r="AT697" i="36" s="1"/>
  <c r="AS97" i="36"/>
  <c r="AT97" i="36" s="1"/>
  <c r="AS287" i="36"/>
  <c r="AT287" i="36" s="1"/>
  <c r="AS157" i="36"/>
  <c r="AT157" i="36" s="1"/>
  <c r="AS557" i="36"/>
  <c r="AT557" i="36" s="1"/>
  <c r="AS177" i="36"/>
  <c r="AT177" i="36" s="1"/>
  <c r="AS367" i="36"/>
  <c r="AT367" i="36" s="1"/>
  <c r="AS267" i="36"/>
  <c r="AT267" i="36" s="1"/>
  <c r="AS347" i="36"/>
  <c r="AT347" i="36" s="1"/>
  <c r="AS447" i="36"/>
  <c r="AT447" i="36" s="1"/>
  <c r="AS327" i="36"/>
  <c r="AT327" i="36" s="1"/>
  <c r="AS27" i="36"/>
  <c r="AT27" i="36" s="1"/>
  <c r="AS477" i="36"/>
  <c r="AT477" i="36" s="1"/>
  <c r="AS17" i="36"/>
  <c r="AT17" i="36" s="1"/>
  <c r="Q4" i="36"/>
  <c r="Q3" i="36" s="1"/>
  <c r="AS87" i="36"/>
  <c r="AT87" i="36" s="1"/>
  <c r="AS877" i="36"/>
  <c r="AT877" i="36" s="1"/>
  <c r="AS857" i="36"/>
  <c r="AT857" i="36" s="1"/>
  <c r="AS607" i="36"/>
  <c r="AT607" i="36" s="1"/>
  <c r="AS727" i="36"/>
  <c r="AT727" i="36" s="1"/>
  <c r="AS107" i="36"/>
  <c r="AT107" i="36" s="1"/>
  <c r="AS207" i="36"/>
  <c r="AT207" i="36" s="1"/>
  <c r="AS407" i="36"/>
  <c r="AT407" i="36" s="1"/>
  <c r="AS617" i="36"/>
  <c r="AT617" i="36" s="1"/>
  <c r="AS667" i="36"/>
  <c r="AT667" i="36" s="1"/>
  <c r="AS647" i="36"/>
  <c r="AT647" i="36" s="1"/>
  <c r="AS357" i="36"/>
  <c r="AT357" i="36" s="1"/>
  <c r="AS47" i="36"/>
  <c r="AT47" i="36" s="1"/>
  <c r="AS377" i="36"/>
  <c r="AT377" i="36" s="1"/>
  <c r="AS567" i="36"/>
  <c r="AT567" i="36" s="1"/>
  <c r="AS217" i="36"/>
  <c r="AT217" i="36" s="1"/>
  <c r="AS147" i="36"/>
  <c r="AT147" i="36" s="1"/>
  <c r="AS237" i="36"/>
  <c r="AT237" i="36" s="1"/>
  <c r="AS817" i="36"/>
  <c r="AT817" i="36" s="1"/>
  <c r="AS827" i="36"/>
  <c r="AT827" i="36" s="1"/>
  <c r="AS907" i="36"/>
  <c r="AT907" i="36" s="1"/>
  <c r="AS747" i="36"/>
  <c r="AT747" i="36" s="1"/>
  <c r="AS507" i="36"/>
  <c r="AT507" i="36" s="1"/>
  <c r="AS707" i="36"/>
  <c r="AT707" i="36" s="1"/>
  <c r="AS297" i="36"/>
  <c r="AT297" i="36" s="1"/>
  <c r="AS497" i="36"/>
  <c r="AT497" i="36" s="1"/>
  <c r="AS657" i="36"/>
  <c r="AT657" i="36" s="1"/>
  <c r="AS597" i="36"/>
  <c r="AT597" i="36" s="1"/>
  <c r="AS547" i="36"/>
  <c r="AT547" i="36" s="1"/>
  <c r="AS317" i="36"/>
  <c r="AT317" i="36" s="1"/>
  <c r="AS587" i="36"/>
  <c r="AT587" i="36" s="1"/>
  <c r="AS387" i="36"/>
  <c r="AT387" i="36" s="1"/>
  <c r="AS57" i="36"/>
  <c r="AT57" i="36" s="1"/>
  <c r="AS437" i="36"/>
  <c r="AT437" i="36" s="1"/>
  <c r="AS117" i="36"/>
  <c r="AT117" i="36" s="1"/>
  <c r="AS187" i="36"/>
  <c r="AT187" i="36" s="1"/>
  <c r="AS577" i="36"/>
  <c r="AT577" i="36" s="1"/>
  <c r="AS167" i="36"/>
  <c r="AT167" i="36" s="1"/>
  <c r="AS257" i="36"/>
  <c r="AT257" i="36" s="1"/>
  <c r="AS127" i="36"/>
  <c r="AT127" i="36" s="1"/>
  <c r="AS337" i="36"/>
  <c r="AT337" i="36" s="1"/>
  <c r="AS887" i="36"/>
  <c r="AT887" i="36" s="1"/>
  <c r="AS847" i="36"/>
  <c r="AT847" i="36" s="1"/>
  <c r="AS717" i="36"/>
  <c r="AT717" i="36" s="1"/>
  <c r="AS767" i="36"/>
  <c r="AT767" i="36" s="1"/>
  <c r="AS627" i="36"/>
  <c r="AT627" i="36" s="1"/>
  <c r="AS397" i="36"/>
  <c r="AT397" i="36" s="1"/>
  <c r="AS67" i="36"/>
  <c r="AT67" i="36" s="1"/>
  <c r="AS457" i="36"/>
  <c r="AT457" i="36" s="1"/>
  <c r="AS227" i="36"/>
  <c r="AT227" i="36" s="1"/>
  <c r="AS77" i="36"/>
  <c r="AT77" i="36" s="1"/>
  <c r="AS277" i="36"/>
  <c r="AT277" i="36" s="1"/>
  <c r="AS427" i="36"/>
  <c r="AT427" i="36" s="1"/>
  <c r="AS37" i="36"/>
  <c r="AT37" i="36" s="1"/>
  <c r="AS467" i="36"/>
  <c r="AT467" i="36" s="1"/>
  <c r="AS517" i="36"/>
  <c r="AT517" i="36" s="1"/>
  <c r="AS537" i="36"/>
  <c r="AT537" i="36" s="1"/>
  <c r="AS527" i="36"/>
  <c r="AT527" i="36" s="1"/>
  <c r="AS137" i="36"/>
  <c r="AT137" i="36" s="1"/>
  <c r="I25" i="36"/>
  <c r="F16" i="36"/>
  <c r="M987" i="39" l="1"/>
  <c r="O997" i="39"/>
  <c r="M897" i="39"/>
  <c r="AS881" i="39"/>
  <c r="AT881" i="39" s="1"/>
  <c r="AS977" i="39"/>
  <c r="AT977" i="39" s="1"/>
  <c r="AS702" i="39"/>
  <c r="AT702" i="39" s="1"/>
  <c r="AS972" i="39"/>
  <c r="AT972" i="39" s="1"/>
  <c r="AS790" i="39"/>
  <c r="AT790" i="39" s="1"/>
  <c r="O990" i="39"/>
  <c r="M890" i="39"/>
  <c r="AS880" i="39"/>
  <c r="AT880" i="39" s="1"/>
  <c r="AS700" i="39"/>
  <c r="AT700" i="39" s="1"/>
  <c r="O907" i="39"/>
  <c r="M807" i="39"/>
  <c r="AS705" i="39"/>
  <c r="AT705" i="39" s="1"/>
  <c r="O905" i="39"/>
  <c r="M805" i="39"/>
  <c r="O903" i="39"/>
  <c r="M803" i="39"/>
  <c r="M983" i="39"/>
  <c r="AS793" i="39"/>
  <c r="AT793" i="39" s="1"/>
  <c r="O993" i="39"/>
  <c r="M893" i="39"/>
  <c r="M985" i="39"/>
  <c r="AS968" i="39"/>
  <c r="AT968" i="39" s="1"/>
  <c r="M979" i="39"/>
  <c r="AS878" i="39"/>
  <c r="AT878" i="39" s="1"/>
  <c r="AS976" i="39"/>
  <c r="AT976" i="39" s="1"/>
  <c r="O988" i="39"/>
  <c r="M888" i="39"/>
  <c r="AS882" i="39"/>
  <c r="AT882" i="39" s="1"/>
  <c r="AS885" i="39"/>
  <c r="AT885" i="39" s="1"/>
  <c r="O904" i="39"/>
  <c r="M804" i="39"/>
  <c r="AS795" i="39"/>
  <c r="AT795" i="39" s="1"/>
  <c r="M981" i="39"/>
  <c r="AS975" i="39"/>
  <c r="AT975" i="39" s="1"/>
  <c r="AS971" i="39"/>
  <c r="AT971" i="39" s="1"/>
  <c r="AS974" i="39"/>
  <c r="AT974" i="39" s="1"/>
  <c r="AS701" i="39"/>
  <c r="AT701" i="39" s="1"/>
  <c r="AS704" i="39"/>
  <c r="AT704" i="39" s="1"/>
  <c r="AS791" i="39"/>
  <c r="AT791" i="39" s="1"/>
  <c r="O898" i="39"/>
  <c r="M798" i="39"/>
  <c r="AS970" i="39"/>
  <c r="AT970" i="39" s="1"/>
  <c r="M980" i="39"/>
  <c r="O996" i="39"/>
  <c r="M896" i="39"/>
  <c r="O900" i="39"/>
  <c r="M800" i="39"/>
  <c r="AS707" i="39"/>
  <c r="AT707" i="39" s="1"/>
  <c r="AS792" i="39"/>
  <c r="AT792" i="39" s="1"/>
  <c r="AS969" i="39"/>
  <c r="AT969" i="39" s="1"/>
  <c r="M978" i="39"/>
  <c r="AS788" i="39"/>
  <c r="AT788" i="39" s="1"/>
  <c r="AS706" i="39"/>
  <c r="AT706" i="39" s="1"/>
  <c r="O989" i="39"/>
  <c r="M889" i="39"/>
  <c r="O901" i="39"/>
  <c r="M801" i="39"/>
  <c r="O995" i="39"/>
  <c r="M895" i="39"/>
  <c r="O991" i="39"/>
  <c r="M891" i="39"/>
  <c r="AS797" i="39"/>
  <c r="AT797" i="39" s="1"/>
  <c r="O902" i="39"/>
  <c r="M802" i="39"/>
  <c r="AS698" i="39"/>
  <c r="AT698" i="39" s="1"/>
  <c r="AS886" i="39"/>
  <c r="AT886" i="39" s="1"/>
  <c r="M986" i="39"/>
  <c r="M984" i="39"/>
  <c r="AS796" i="39"/>
  <c r="AT796" i="39" s="1"/>
  <c r="O994" i="39"/>
  <c r="M894" i="39"/>
  <c r="O992" i="39"/>
  <c r="M892" i="39"/>
  <c r="AS973" i="39"/>
  <c r="AT973" i="39" s="1"/>
  <c r="AS879" i="39"/>
  <c r="AT879" i="39" s="1"/>
  <c r="O906" i="39"/>
  <c r="M806" i="39"/>
  <c r="AS789" i="39"/>
  <c r="AT789" i="39" s="1"/>
  <c r="AS703" i="39"/>
  <c r="AT703" i="39" s="1"/>
  <c r="M982" i="39"/>
  <c r="AS699" i="39"/>
  <c r="AT699" i="39" s="1"/>
  <c r="O899" i="39"/>
  <c r="M799" i="39"/>
  <c r="AS883" i="39"/>
  <c r="AT883" i="39" s="1"/>
  <c r="K16" i="36"/>
  <c r="D41" i="36"/>
  <c r="F17" i="36"/>
  <c r="AS892" i="39" l="1"/>
  <c r="AT892" i="39" s="1"/>
  <c r="AS798" i="39"/>
  <c r="AT798" i="39" s="1"/>
  <c r="AS888" i="39"/>
  <c r="AT888" i="39" s="1"/>
  <c r="AS983" i="39"/>
  <c r="AT983" i="39" s="1"/>
  <c r="AS805" i="39"/>
  <c r="AT805" i="39" s="1"/>
  <c r="O1005" i="39"/>
  <c r="M905" i="39"/>
  <c r="AS890" i="39"/>
  <c r="AT890" i="39" s="1"/>
  <c r="AS897" i="39"/>
  <c r="AT897" i="39" s="1"/>
  <c r="AS799" i="39"/>
  <c r="AT799" i="39" s="1"/>
  <c r="AS982" i="39"/>
  <c r="AT982" i="39" s="1"/>
  <c r="AS806" i="39"/>
  <c r="AT806" i="39" s="1"/>
  <c r="O1006" i="39"/>
  <c r="M906" i="39"/>
  <c r="M992" i="39"/>
  <c r="AS984" i="39"/>
  <c r="AT984" i="39" s="1"/>
  <c r="AS802" i="39"/>
  <c r="AT802" i="39" s="1"/>
  <c r="M991" i="39"/>
  <c r="AS801" i="39"/>
  <c r="AT801" i="39" s="1"/>
  <c r="O1001" i="39"/>
  <c r="M901" i="39"/>
  <c r="M996" i="39"/>
  <c r="O998" i="39"/>
  <c r="M898" i="39"/>
  <c r="AS981" i="39"/>
  <c r="AT981" i="39" s="1"/>
  <c r="AS979" i="39"/>
  <c r="AT979" i="39" s="1"/>
  <c r="AS803" i="39"/>
  <c r="AT803" i="39" s="1"/>
  <c r="AS986" i="39"/>
  <c r="AT986" i="39" s="1"/>
  <c r="O1002" i="39"/>
  <c r="M902" i="39"/>
  <c r="AS891" i="39"/>
  <c r="AT891" i="39" s="1"/>
  <c r="AS889" i="39"/>
  <c r="AT889" i="39" s="1"/>
  <c r="AS978" i="39"/>
  <c r="AT978" i="39" s="1"/>
  <c r="AS800" i="39"/>
  <c r="AT800" i="39" s="1"/>
  <c r="AS896" i="39"/>
  <c r="AT896" i="39" s="1"/>
  <c r="AS980" i="39"/>
  <c r="AT980" i="39" s="1"/>
  <c r="AS804" i="39"/>
  <c r="AT804" i="39" s="1"/>
  <c r="AS985" i="39"/>
  <c r="AT985" i="39" s="1"/>
  <c r="AS893" i="39"/>
  <c r="AT893" i="39" s="1"/>
  <c r="M993" i="39"/>
  <c r="O1003" i="39"/>
  <c r="M903" i="39"/>
  <c r="AS807" i="39"/>
  <c r="AT807" i="39" s="1"/>
  <c r="M997" i="39"/>
  <c r="AS987" i="39"/>
  <c r="AT987" i="39" s="1"/>
  <c r="O999" i="39"/>
  <c r="M899" i="39"/>
  <c r="AS894" i="39"/>
  <c r="AT894" i="39" s="1"/>
  <c r="M994" i="39"/>
  <c r="AS895" i="39"/>
  <c r="AT895" i="39" s="1"/>
  <c r="M995" i="39"/>
  <c r="M989" i="39"/>
  <c r="O1000" i="39"/>
  <c r="M900" i="39"/>
  <c r="O1004" i="39"/>
  <c r="M904" i="39"/>
  <c r="M988" i="39"/>
  <c r="AS988" i="39"/>
  <c r="AT988" i="39" s="1"/>
  <c r="O1007" i="39"/>
  <c r="M907" i="39"/>
  <c r="M990" i="39"/>
  <c r="K17" i="36"/>
  <c r="D43" i="36"/>
  <c r="D42" i="36"/>
  <c r="F18" i="36"/>
  <c r="F19" i="36"/>
  <c r="F21" i="36"/>
  <c r="F25" i="36"/>
  <c r="F22" i="36"/>
  <c r="F23" i="36"/>
  <c r="F20" i="36"/>
  <c r="F24" i="36"/>
  <c r="AS907" i="39" l="1"/>
  <c r="AT907" i="39" s="1"/>
  <c r="AS994" i="39"/>
  <c r="AT994" i="39" s="1"/>
  <c r="AS899" i="39"/>
  <c r="AT899" i="39" s="1"/>
  <c r="AS993" i="39"/>
  <c r="AT993" i="39" s="1"/>
  <c r="AS902" i="39"/>
  <c r="AT902" i="39" s="1"/>
  <c r="AS898" i="39"/>
  <c r="AT898" i="39" s="1"/>
  <c r="M1001" i="39"/>
  <c r="AS990" i="39"/>
  <c r="AT990" i="39" s="1"/>
  <c r="AS904" i="39"/>
  <c r="AT904" i="39" s="1"/>
  <c r="M1004" i="39"/>
  <c r="AS995" i="39"/>
  <c r="AT995" i="39" s="1"/>
  <c r="M998" i="39"/>
  <c r="AS996" i="39"/>
  <c r="AT996" i="39" s="1"/>
  <c r="AS901" i="39"/>
  <c r="AT901" i="39" s="1"/>
  <c r="M1007" i="39"/>
  <c r="AS900" i="39"/>
  <c r="AT900" i="39" s="1"/>
  <c r="M999" i="39"/>
  <c r="AS997" i="39"/>
  <c r="AT997" i="39" s="1"/>
  <c r="AS903" i="39"/>
  <c r="AT903" i="39" s="1"/>
  <c r="AS991" i="39"/>
  <c r="AT991" i="39" s="1"/>
  <c r="AS992" i="39"/>
  <c r="AT992" i="39" s="1"/>
  <c r="M1005" i="39"/>
  <c r="M1000" i="39"/>
  <c r="AS989" i="39"/>
  <c r="AT989" i="39" s="1"/>
  <c r="M1003" i="39"/>
  <c r="M1002" i="39"/>
  <c r="AS906" i="39"/>
  <c r="AT906" i="39" s="1"/>
  <c r="M1006" i="39"/>
  <c r="AS905" i="39"/>
  <c r="AT905" i="39" s="1"/>
  <c r="K24" i="36"/>
  <c r="K20" i="36"/>
  <c r="K23" i="36"/>
  <c r="K22" i="36"/>
  <c r="K25" i="36"/>
  <c r="K21" i="36"/>
  <c r="K19" i="36"/>
  <c r="K18" i="36"/>
  <c r="AS1006" i="39" l="1"/>
  <c r="AT1006" i="39" s="1"/>
  <c r="AH4" i="39"/>
  <c r="AH3" i="39" s="1"/>
  <c r="S4" i="39"/>
  <c r="S3" i="39" s="1"/>
  <c r="T4" i="39"/>
  <c r="T3" i="39" s="1"/>
  <c r="AG4" i="39"/>
  <c r="AG3" i="39" s="1"/>
  <c r="AE4" i="39"/>
  <c r="AE3" i="39" s="1"/>
  <c r="AF4" i="39"/>
  <c r="AF3" i="39" s="1"/>
  <c r="AA4" i="39"/>
  <c r="AA3" i="39" s="1"/>
  <c r="AR4" i="39"/>
  <c r="AR3" i="39" s="1"/>
  <c r="AQ4" i="39"/>
  <c r="AQ3" i="39" s="1"/>
  <c r="AS1007" i="39"/>
  <c r="AT1007" i="39" s="1"/>
  <c r="Q4" i="39"/>
  <c r="Q3" i="39" s="1"/>
  <c r="AD4" i="39"/>
  <c r="AD3" i="39" s="1"/>
  <c r="AM4" i="39"/>
  <c r="AM3" i="39" s="1"/>
  <c r="R4" i="39"/>
  <c r="R3" i="39" s="1"/>
  <c r="AP4" i="39"/>
  <c r="AP3" i="39" s="1"/>
  <c r="AS1002" i="39"/>
  <c r="AT1002" i="39" s="1"/>
  <c r="AS1000" i="39"/>
  <c r="AT1000" i="39" s="1"/>
  <c r="Y4" i="39"/>
  <c r="Y3" i="39" s="1"/>
  <c r="AL4" i="39"/>
  <c r="AL3" i="39" s="1"/>
  <c r="AO4" i="39"/>
  <c r="AO3" i="39" s="1"/>
  <c r="W4" i="39"/>
  <c r="W3" i="39" s="1"/>
  <c r="AC4" i="39"/>
  <c r="AC3" i="39" s="1"/>
  <c r="Z4" i="39"/>
  <c r="Z3" i="39" s="1"/>
  <c r="AB4" i="39"/>
  <c r="AB3" i="39" s="1"/>
  <c r="AS998" i="39"/>
  <c r="AT998" i="39" s="1"/>
  <c r="AS1003" i="39"/>
  <c r="AT1003" i="39" s="1"/>
  <c r="AS1005" i="39"/>
  <c r="AT1005" i="39" s="1"/>
  <c r="AS999" i="39"/>
  <c r="AT999" i="39" s="1"/>
  <c r="X4" i="39"/>
  <c r="X3" i="39" s="1"/>
  <c r="U4" i="39"/>
  <c r="U3" i="39" s="1"/>
  <c r="AN4" i="39"/>
  <c r="AN3" i="39" s="1"/>
  <c r="AK4" i="39"/>
  <c r="AK3" i="39" s="1"/>
  <c r="AI4" i="39"/>
  <c r="AI3" i="39" s="1"/>
  <c r="AJ4" i="39"/>
  <c r="AJ3" i="39" s="1"/>
  <c r="V4" i="39"/>
  <c r="V3" i="39" s="1"/>
  <c r="AS1004" i="39"/>
  <c r="AT1004" i="39" s="1"/>
  <c r="AS1001" i="39"/>
  <c r="AT1001" i="39" s="1"/>
  <c r="Q9" i="7"/>
  <c r="Q7" i="7"/>
  <c r="Q8" i="7"/>
  <c r="G6" i="7"/>
  <c r="K10" i="7" s="1"/>
  <c r="O8" i="7"/>
  <c r="P8" i="7" s="1"/>
  <c r="O9" i="7"/>
  <c r="O7" i="7"/>
  <c r="P7" i="7" s="1"/>
  <c r="P9" i="7"/>
  <c r="M8" i="7"/>
  <c r="G13" i="7"/>
  <c r="T13" i="7"/>
  <c r="G9" i="7" l="1"/>
  <c r="D9" i="26"/>
  <c r="E9" i="26"/>
  <c r="D6" i="26"/>
  <c r="E6" i="26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" i="28"/>
  <c r="A5" i="28" l="1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" i="28"/>
  <c r="D10" i="32"/>
  <c r="E10" i="32"/>
  <c r="E9" i="32"/>
  <c r="D9" i="32"/>
  <c r="J9" i="32" s="1"/>
  <c r="E7" i="32"/>
  <c r="K7" i="32" s="1"/>
  <c r="E6" i="32"/>
  <c r="D7" i="32"/>
  <c r="J7" i="32" s="1"/>
  <c r="D6" i="32"/>
  <c r="J6" i="32" s="1"/>
  <c r="AE13" i="32"/>
  <c r="AF13" i="32" s="1"/>
  <c r="AG13" i="32" s="1"/>
  <c r="AB13" i="32"/>
  <c r="X13" i="32"/>
  <c r="U13" i="32"/>
  <c r="O13" i="32"/>
  <c r="P13" i="32" s="1"/>
  <c r="Q13" i="32" s="1"/>
  <c r="L13" i="32"/>
  <c r="M13" i="32" s="1"/>
  <c r="N13" i="32" s="1"/>
  <c r="H13" i="32"/>
  <c r="I13" i="32" s="1"/>
  <c r="J13" i="32" s="1"/>
  <c r="E13" i="32"/>
  <c r="K10" i="32"/>
  <c r="J10" i="32"/>
  <c r="M9" i="32"/>
  <c r="M10" i="32" s="1"/>
  <c r="G9" i="32"/>
  <c r="G10" i="32" s="1"/>
  <c r="K9" i="32"/>
  <c r="M6" i="32"/>
  <c r="M7" i="32" s="1"/>
  <c r="G6" i="32"/>
  <c r="G7" i="32" s="1"/>
  <c r="K6" i="32"/>
  <c r="V13" i="32" s="1"/>
  <c r="W13" i="32" s="1"/>
  <c r="Y13" i="32" l="1"/>
  <c r="Z13" i="32" s="1"/>
  <c r="AC13" i="32"/>
  <c r="AD13" i="32" s="1"/>
  <c r="O14" i="32"/>
  <c r="AE14" i="32"/>
  <c r="L14" i="32"/>
  <c r="AB14" i="32"/>
  <c r="H14" i="32"/>
  <c r="X14" i="32"/>
  <c r="F13" i="32"/>
  <c r="G13" i="32" s="1"/>
  <c r="J21" i="30"/>
  <c r="E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28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5" i="30"/>
  <c r="E14" i="32" l="1"/>
  <c r="O15" i="32" s="1"/>
  <c r="P14" i="32"/>
  <c r="Q14" i="32" s="1"/>
  <c r="AC14" i="32"/>
  <c r="AD14" i="32" s="1"/>
  <c r="M14" i="32"/>
  <c r="N14" i="32" s="1"/>
  <c r="L15" i="32"/>
  <c r="U14" i="32"/>
  <c r="AB15" i="32" s="1"/>
  <c r="I14" i="32"/>
  <c r="J14" i="32" s="1"/>
  <c r="Y14" i="32"/>
  <c r="Z14" i="32" s="1"/>
  <c r="AF14" i="32"/>
  <c r="AG14" i="32" s="1"/>
  <c r="F14" i="32"/>
  <c r="G14" i="32" s="1"/>
  <c r="AC15" i="32" l="1"/>
  <c r="AD15" i="32" s="1"/>
  <c r="U15" i="32"/>
  <c r="V14" i="32"/>
  <c r="M15" i="32"/>
  <c r="N15" i="32" s="1"/>
  <c r="P15" i="32"/>
  <c r="Q15" i="32" s="1"/>
  <c r="X15" i="32"/>
  <c r="AE15" i="32"/>
  <c r="Y15" i="32" l="1"/>
  <c r="Z15" i="32" s="1"/>
  <c r="W14" i="32"/>
  <c r="E15" i="32" s="1"/>
  <c r="V15" i="32"/>
  <c r="W15" i="32" s="1"/>
  <c r="AF15" i="32"/>
  <c r="AG15" i="32" s="1"/>
  <c r="AE16" i="32"/>
  <c r="AB16" i="32"/>
  <c r="F15" i="32" l="1"/>
  <c r="H15" i="32"/>
  <c r="O16" i="32" s="1"/>
  <c r="AC16" i="32"/>
  <c r="AD16" i="32" s="1"/>
  <c r="AF16" i="32"/>
  <c r="AG16" i="32" s="1"/>
  <c r="P16" i="32" l="1"/>
  <c r="Q16" i="32" s="1"/>
  <c r="I15" i="32"/>
  <c r="J15" i="32" s="1"/>
  <c r="H16" i="32"/>
  <c r="E16" i="32"/>
  <c r="L16" i="32"/>
  <c r="G15" i="32"/>
  <c r="U16" i="32" l="1"/>
  <c r="X16" i="32"/>
  <c r="Y16" i="32" s="1"/>
  <c r="Z16" i="32" s="1"/>
  <c r="F16" i="32"/>
  <c r="G16" i="32" s="1"/>
  <c r="I16" i="32"/>
  <c r="J16" i="32" s="1"/>
  <c r="V16" i="32"/>
  <c r="W16" i="32" s="1"/>
  <c r="M16" i="32"/>
  <c r="N16" i="32" s="1"/>
  <c r="L17" i="32"/>
  <c r="O17" i="32"/>
  <c r="AE17" i="32" l="1"/>
  <c r="AF17" i="32" s="1"/>
  <c r="AG17" i="32" s="1"/>
  <c r="AB17" i="32"/>
  <c r="AC17" i="32" s="1"/>
  <c r="AD17" i="32" s="1"/>
  <c r="M17" i="32"/>
  <c r="N17" i="32" s="1"/>
  <c r="P17" i="32"/>
  <c r="Q17" i="32" s="1"/>
  <c r="U17" i="32"/>
  <c r="E17" i="32"/>
  <c r="H17" i="32"/>
  <c r="X17" i="32"/>
  <c r="Y17" i="32" l="1"/>
  <c r="Z17" i="32" s="1"/>
  <c r="F17" i="32"/>
  <c r="G17" i="32" s="1"/>
  <c r="L18" i="32"/>
  <c r="I17" i="32"/>
  <c r="J17" i="32" s="1"/>
  <c r="V17" i="32"/>
  <c r="W17" i="32" s="1"/>
  <c r="AE18" i="32"/>
  <c r="O18" i="32"/>
  <c r="AB18" i="32"/>
  <c r="AC18" i="32" l="1"/>
  <c r="AD18" i="32" s="1"/>
  <c r="U18" i="32"/>
  <c r="M18" i="32"/>
  <c r="N18" i="32" s="1"/>
  <c r="P18" i="32"/>
  <c r="Q18" i="32" s="1"/>
  <c r="H18" i="32"/>
  <c r="E18" i="32"/>
  <c r="AF18" i="32"/>
  <c r="AG18" i="32" s="1"/>
  <c r="X18" i="32"/>
  <c r="AE19" i="32" l="1"/>
  <c r="AF19" i="32" s="1"/>
  <c r="AG19" i="32" s="1"/>
  <c r="F18" i="32"/>
  <c r="G18" i="32" s="1"/>
  <c r="L19" i="32"/>
  <c r="Y18" i="32"/>
  <c r="Z18" i="32" s="1"/>
  <c r="I18" i="32"/>
  <c r="J18" i="32" s="1"/>
  <c r="O19" i="32"/>
  <c r="V18" i="32"/>
  <c r="W18" i="32" s="1"/>
  <c r="AB19" i="32"/>
  <c r="U19" i="32" l="1"/>
  <c r="V19" i="32" s="1"/>
  <c r="W19" i="32" s="1"/>
  <c r="H19" i="32"/>
  <c r="I19" i="32" s="1"/>
  <c r="J19" i="32" s="1"/>
  <c r="X19" i="32"/>
  <c r="E19" i="32"/>
  <c r="F19" i="32" s="1"/>
  <c r="G19" i="32" s="1"/>
  <c r="AC19" i="32"/>
  <c r="AD19" i="32" s="1"/>
  <c r="M19" i="32"/>
  <c r="N19" i="32" s="1"/>
  <c r="P19" i="32"/>
  <c r="Q19" i="32" s="1"/>
  <c r="AE20" i="32" l="1"/>
  <c r="AF20" i="32" s="1"/>
  <c r="AG20" i="32" s="1"/>
  <c r="Y19" i="32"/>
  <c r="Z19" i="32" s="1"/>
  <c r="O20" i="32"/>
  <c r="P20" i="32" s="1"/>
  <c r="Q20" i="32" s="1"/>
  <c r="AB20" i="32"/>
  <c r="AC20" i="32" s="1"/>
  <c r="AD20" i="32" s="1"/>
  <c r="H20" i="32"/>
  <c r="I20" i="32" s="1"/>
  <c r="J20" i="32" s="1"/>
  <c r="L20" i="32"/>
  <c r="E20" i="32"/>
  <c r="M20" i="32"/>
  <c r="N20" i="32" s="1"/>
  <c r="X20" i="32"/>
  <c r="U20" i="32"/>
  <c r="O21" i="32" l="1"/>
  <c r="P21" i="32" s="1"/>
  <c r="Q21" i="32" s="1"/>
  <c r="V20" i="32"/>
  <c r="AE21" i="32"/>
  <c r="L21" i="32"/>
  <c r="AB21" i="32"/>
  <c r="Y20" i="32"/>
  <c r="Z20" i="32" s="1"/>
  <c r="F20" i="32"/>
  <c r="G20" i="32" s="1"/>
  <c r="X21" i="32" l="1"/>
  <c r="Y21" i="32" s="1"/>
  <c r="Z21" i="32" s="1"/>
  <c r="AC21" i="32"/>
  <c r="AD21" i="32" s="1"/>
  <c r="U21" i="32"/>
  <c r="W20" i="32"/>
  <c r="H21" i="32" s="1"/>
  <c r="M21" i="32"/>
  <c r="N21" i="32" s="1"/>
  <c r="AF21" i="32"/>
  <c r="AG21" i="32" s="1"/>
  <c r="AE22" i="32" l="1"/>
  <c r="AF22" i="32" s="1"/>
  <c r="AG22" i="32" s="1"/>
  <c r="I21" i="32"/>
  <c r="J21" i="32" s="1"/>
  <c r="V21" i="32"/>
  <c r="W21" i="32" s="1"/>
  <c r="E21" i="32"/>
  <c r="AB22" i="32"/>
  <c r="AC22" i="32" l="1"/>
  <c r="AD22" i="32" s="1"/>
  <c r="H22" i="32"/>
  <c r="E22" i="32"/>
  <c r="F21" i="32"/>
  <c r="O22" i="32"/>
  <c r="L22" i="32"/>
  <c r="F22" i="32" l="1"/>
  <c r="G22" i="32" s="1"/>
  <c r="I22" i="32"/>
  <c r="J22" i="32" s="1"/>
  <c r="P22" i="32"/>
  <c r="Q22" i="32" s="1"/>
  <c r="O23" i="32"/>
  <c r="M22" i="32"/>
  <c r="N22" i="32" s="1"/>
  <c r="L23" i="32"/>
  <c r="G21" i="32"/>
  <c r="U22" i="32" s="1"/>
  <c r="X22" i="32" l="1"/>
  <c r="AE23" i="32" s="1"/>
  <c r="M23" i="32"/>
  <c r="N23" i="32" s="1"/>
  <c r="P23" i="32"/>
  <c r="Q23" i="32" s="1"/>
  <c r="V22" i="32"/>
  <c r="Y22" i="32" l="1"/>
  <c r="Z22" i="32" s="1"/>
  <c r="U23" i="32"/>
  <c r="X23" i="32"/>
  <c r="Y23" i="32" s="1"/>
  <c r="Z23" i="32" s="1"/>
  <c r="AB23" i="32"/>
  <c r="AF23" i="32"/>
  <c r="AG23" i="32" s="1"/>
  <c r="W22" i="32"/>
  <c r="H23" i="32" l="1"/>
  <c r="I23" i="32" s="1"/>
  <c r="J23" i="32" s="1"/>
  <c r="AE24" i="32"/>
  <c r="V23" i="32"/>
  <c r="W23" i="32" s="1"/>
  <c r="AB24" i="32"/>
  <c r="E23" i="32"/>
  <c r="F23" i="32" s="1"/>
  <c r="AC23" i="32"/>
  <c r="AD23" i="32" s="1"/>
  <c r="AF24" i="32"/>
  <c r="AG24" i="32" s="1"/>
  <c r="AC24" i="32"/>
  <c r="AD24" i="32" s="1"/>
  <c r="E24" i="32" l="1"/>
  <c r="O24" i="32"/>
  <c r="L24" i="32"/>
  <c r="M24" i="32" s="1"/>
  <c r="N24" i="32" s="1"/>
  <c r="H24" i="32"/>
  <c r="F24" i="32"/>
  <c r="G24" i="32" s="1"/>
  <c r="P24" i="32"/>
  <c r="Q24" i="32" s="1"/>
  <c r="L25" i="32"/>
  <c r="G23" i="32"/>
  <c r="U24" i="32" s="1"/>
  <c r="I24" i="32"/>
  <c r="J24" i="32" s="1"/>
  <c r="O25" i="32" l="1"/>
  <c r="P25" i="32" s="1"/>
  <c r="Q25" i="32" s="1"/>
  <c r="X24" i="32"/>
  <c r="U25" i="32" s="1"/>
  <c r="V24" i="32"/>
  <c r="M25" i="32"/>
  <c r="N25" i="32" s="1"/>
  <c r="AB25" i="32" l="1"/>
  <c r="AE25" i="32"/>
  <c r="AF25" i="32" s="1"/>
  <c r="AG25" i="32" s="1"/>
  <c r="X25" i="32"/>
  <c r="Y25" i="32" s="1"/>
  <c r="Z25" i="32" s="1"/>
  <c r="Y24" i="32"/>
  <c r="Z24" i="32" s="1"/>
  <c r="V25" i="32"/>
  <c r="W25" i="32" s="1"/>
  <c r="W24" i="32"/>
  <c r="H25" i="32" l="1"/>
  <c r="I25" i="32" s="1"/>
  <c r="J25" i="32" s="1"/>
  <c r="AB26" i="32"/>
  <c r="AC25" i="32"/>
  <c r="AD25" i="32" s="1"/>
  <c r="E25" i="32"/>
  <c r="F25" i="32" s="1"/>
  <c r="AE26" i="32"/>
  <c r="AF26" i="32" s="1"/>
  <c r="AG26" i="32" s="1"/>
  <c r="AC26" i="32"/>
  <c r="AD26" i="32" s="1"/>
  <c r="E26" i="32" l="1"/>
  <c r="L27" i="32" s="1"/>
  <c r="H26" i="32"/>
  <c r="L26" i="32"/>
  <c r="M26" i="32" s="1"/>
  <c r="N26" i="32" s="1"/>
  <c r="O26" i="32"/>
  <c r="P26" i="32" s="1"/>
  <c r="Q26" i="32" s="1"/>
  <c r="I26" i="32"/>
  <c r="J26" i="32" s="1"/>
  <c r="G25" i="32"/>
  <c r="U26" i="32" s="1"/>
  <c r="F26" i="32" l="1"/>
  <c r="G26" i="32" s="1"/>
  <c r="O27" i="32"/>
  <c r="P27" i="32" s="1"/>
  <c r="Q27" i="32" s="1"/>
  <c r="X26" i="32"/>
  <c r="U27" i="32" s="1"/>
  <c r="V26" i="32"/>
  <c r="M27" i="32"/>
  <c r="N27" i="32" s="1"/>
  <c r="X27" i="32" l="1"/>
  <c r="Y27" i="32" s="1"/>
  <c r="Z27" i="32" s="1"/>
  <c r="Y26" i="32"/>
  <c r="Z26" i="32" s="1"/>
  <c r="AE27" i="32"/>
  <c r="AF27" i="32" s="1"/>
  <c r="AG27" i="32" s="1"/>
  <c r="AB27" i="32"/>
  <c r="V27" i="32"/>
  <c r="W27" i="32" s="1"/>
  <c r="W26" i="32"/>
  <c r="E27" i="32" s="1"/>
  <c r="AB28" i="32" l="1"/>
  <c r="AC28" i="32" s="1"/>
  <c r="AD28" i="32" s="1"/>
  <c r="AE28" i="32"/>
  <c r="AF28" i="32" s="1"/>
  <c r="AG28" i="32" s="1"/>
  <c r="AC27" i="32"/>
  <c r="AD27" i="32" s="1"/>
  <c r="H27" i="32"/>
  <c r="F27" i="32"/>
  <c r="E28" i="32" l="1"/>
  <c r="H28" i="32"/>
  <c r="I28" i="32" s="1"/>
  <c r="J28" i="32" s="1"/>
  <c r="L28" i="32"/>
  <c r="I27" i="32"/>
  <c r="J27" i="32" s="1"/>
  <c r="O28" i="32"/>
  <c r="P28" i="32" s="1"/>
  <c r="Q28" i="32" s="1"/>
  <c r="G27" i="32"/>
  <c r="F28" i="32"/>
  <c r="G28" i="32" s="1"/>
  <c r="X28" i="32" l="1"/>
  <c r="Y28" i="32" s="1"/>
  <c r="Z28" i="32" s="1"/>
  <c r="L29" i="32"/>
  <c r="M29" i="32" s="1"/>
  <c r="N29" i="32" s="1"/>
  <c r="M28" i="32"/>
  <c r="N28" i="32" s="1"/>
  <c r="O29" i="32"/>
  <c r="P29" i="32" s="1"/>
  <c r="Q29" i="32" s="1"/>
  <c r="U28" i="32"/>
  <c r="AE29" i="32" s="1"/>
  <c r="V28" i="32" l="1"/>
  <c r="W28" i="32" s="1"/>
  <c r="H29" i="32" s="1"/>
  <c r="U29" i="32"/>
  <c r="AB29" i="32"/>
  <c r="X29" i="32"/>
  <c r="AF29" i="32"/>
  <c r="AG29" i="32" s="1"/>
  <c r="V29" i="32"/>
  <c r="W29" i="32" s="1"/>
  <c r="AE30" i="32" l="1"/>
  <c r="AF30" i="32" s="1"/>
  <c r="AG30" i="32" s="1"/>
  <c r="AB30" i="32"/>
  <c r="AC30" i="32" s="1"/>
  <c r="AD30" i="32" s="1"/>
  <c r="AC29" i="32"/>
  <c r="AD29" i="32" s="1"/>
  <c r="Y29" i="32"/>
  <c r="Z29" i="32" s="1"/>
  <c r="I29" i="32"/>
  <c r="J29" i="32" s="1"/>
  <c r="E29" i="32"/>
  <c r="E30" i="32" l="1"/>
  <c r="F29" i="32"/>
  <c r="O30" i="32"/>
  <c r="L30" i="32"/>
  <c r="H30" i="32"/>
  <c r="L31" i="32" l="1"/>
  <c r="M30" i="32"/>
  <c r="N30" i="32" s="1"/>
  <c r="P30" i="32"/>
  <c r="Q30" i="32" s="1"/>
  <c r="O31" i="32"/>
  <c r="I30" i="32"/>
  <c r="J30" i="32" s="1"/>
  <c r="G29" i="32"/>
  <c r="U30" i="32" s="1"/>
  <c r="X30" i="32"/>
  <c r="F30" i="32"/>
  <c r="G30" i="32" s="1"/>
  <c r="U31" i="32" l="1"/>
  <c r="V30" i="32"/>
  <c r="AB31" i="32"/>
  <c r="AE31" i="32"/>
  <c r="P31" i="32"/>
  <c r="Q31" i="32" s="1"/>
  <c r="Y30" i="32"/>
  <c r="Z30" i="32" s="1"/>
  <c r="X31" i="32"/>
  <c r="M31" i="32"/>
  <c r="N31" i="32" s="1"/>
  <c r="Y31" i="32" l="1"/>
  <c r="Z31" i="32" s="1"/>
  <c r="AF31" i="32"/>
  <c r="AG31" i="32" s="1"/>
  <c r="AE32" i="32"/>
  <c r="AB32" i="32"/>
  <c r="AC31" i="32"/>
  <c r="AD31" i="32" s="1"/>
  <c r="W30" i="32"/>
  <c r="E31" i="32" s="1"/>
  <c r="V31" i="32"/>
  <c r="W31" i="32" s="1"/>
  <c r="H31" i="32" l="1"/>
  <c r="E32" i="32" s="1"/>
  <c r="F31" i="32"/>
  <c r="AF32" i="32"/>
  <c r="AG32" i="32" s="1"/>
  <c r="AC32" i="32"/>
  <c r="AD32" i="32" s="1"/>
  <c r="O32" i="32" l="1"/>
  <c r="P32" i="32" s="1"/>
  <c r="Q32" i="32" s="1"/>
  <c r="H32" i="32"/>
  <c r="L32" i="32"/>
  <c r="L33" i="32" s="1"/>
  <c r="I31" i="32"/>
  <c r="J31" i="32" s="1"/>
  <c r="G31" i="32"/>
  <c r="X32" i="32" s="1"/>
  <c r="F32" i="32"/>
  <c r="G32" i="32" s="1"/>
  <c r="I32" i="32"/>
  <c r="J32" i="32" s="1"/>
  <c r="O33" i="32"/>
  <c r="M32" i="32"/>
  <c r="N32" i="32" s="1"/>
  <c r="Y32" i="32" l="1"/>
  <c r="Z32" i="32" s="1"/>
  <c r="U32" i="32"/>
  <c r="X33" i="32" s="1"/>
  <c r="M33" i="32"/>
  <c r="N33" i="32" s="1"/>
  <c r="P33" i="32"/>
  <c r="Q33" i="32" s="1"/>
  <c r="Y33" i="32" l="1"/>
  <c r="Z33" i="32" s="1"/>
  <c r="U33" i="32"/>
  <c r="V32" i="32"/>
  <c r="AB33" i="32"/>
  <c r="AE33" i="32"/>
  <c r="V33" i="32" l="1"/>
  <c r="W33" i="32" s="1"/>
  <c r="W32" i="32"/>
  <c r="E33" i="32" s="1"/>
  <c r="AF33" i="32"/>
  <c r="AG33" i="32" s="1"/>
  <c r="AE34" i="32"/>
  <c r="AB34" i="32"/>
  <c r="AC33" i="32"/>
  <c r="AD33" i="32" s="1"/>
  <c r="H33" i="32" l="1"/>
  <c r="H34" i="32" s="1"/>
  <c r="F33" i="32"/>
  <c r="AF34" i="32"/>
  <c r="AG34" i="32" s="1"/>
  <c r="AC34" i="32"/>
  <c r="AD34" i="32" s="1"/>
  <c r="I33" i="32" l="1"/>
  <c r="J33" i="32" s="1"/>
  <c r="E34" i="32"/>
  <c r="F34" i="32" s="1"/>
  <c r="G34" i="32" s="1"/>
  <c r="L34" i="32"/>
  <c r="M34" i="32" s="1"/>
  <c r="N34" i="32" s="1"/>
  <c r="O34" i="32"/>
  <c r="P34" i="32" s="1"/>
  <c r="Q34" i="32" s="1"/>
  <c r="I34" i="32"/>
  <c r="J34" i="32" s="1"/>
  <c r="G33" i="32"/>
  <c r="U34" i="32" l="1"/>
  <c r="V34" i="32" s="1"/>
  <c r="X34" i="32"/>
  <c r="U35" i="32" s="1"/>
  <c r="AB35" i="32" l="1"/>
  <c r="AC35" i="32" s="1"/>
  <c r="AD35" i="32" s="1"/>
  <c r="AE35" i="32"/>
  <c r="AF35" i="32" s="1"/>
  <c r="AG35" i="32" s="1"/>
  <c r="X35" i="32"/>
  <c r="Y34" i="32"/>
  <c r="Z34" i="32" s="1"/>
  <c r="W34" i="32"/>
  <c r="O35" i="32" s="1"/>
  <c r="P35" i="32" s="1"/>
  <c r="Q35" i="32" s="1"/>
  <c r="V35" i="32"/>
  <c r="W35" i="32" s="1"/>
  <c r="Y35" i="32"/>
  <c r="Z35" i="32" s="1"/>
  <c r="E35" i="32" l="1"/>
  <c r="F35" i="32" s="1"/>
  <c r="L35" i="32"/>
  <c r="M35" i="32" s="1"/>
  <c r="N35" i="32" s="1"/>
  <c r="H35" i="32"/>
  <c r="I35" i="32" s="1"/>
  <c r="J35" i="32" s="1"/>
  <c r="O36" i="32" l="1"/>
  <c r="P36" i="32" s="1"/>
  <c r="Q36" i="32" s="1"/>
  <c r="H36" i="32"/>
  <c r="I36" i="32" s="1"/>
  <c r="J36" i="32" s="1"/>
  <c r="L36" i="32"/>
  <c r="M36" i="32" s="1"/>
  <c r="N36" i="32" s="1"/>
  <c r="E36" i="32"/>
  <c r="F36" i="32" s="1"/>
  <c r="G36" i="32" s="1"/>
  <c r="G35" i="32"/>
  <c r="U36" i="32" s="1"/>
  <c r="AE36" i="32" l="1"/>
  <c r="AF36" i="32" s="1"/>
  <c r="AG36" i="32" s="1"/>
  <c r="X36" i="32"/>
  <c r="U37" i="32" s="1"/>
  <c r="AB36" i="32"/>
  <c r="AC36" i="32" s="1"/>
  <c r="AD36" i="32" s="1"/>
  <c r="V36" i="32"/>
  <c r="X37" i="32" l="1"/>
  <c r="Y36" i="32"/>
  <c r="Z36" i="32" s="1"/>
  <c r="AE37" i="32"/>
  <c r="AF37" i="32" s="1"/>
  <c r="AG37" i="32" s="1"/>
  <c r="AB37" i="32"/>
  <c r="AC37" i="32" s="1"/>
  <c r="AD37" i="32" s="1"/>
  <c r="V37" i="32"/>
  <c r="W37" i="32" s="1"/>
  <c r="Y37" i="32"/>
  <c r="Z37" i="32" s="1"/>
  <c r="W36" i="32"/>
  <c r="E37" i="32" l="1"/>
  <c r="L37" i="32"/>
  <c r="M37" i="32" s="1"/>
  <c r="N37" i="32" s="1"/>
  <c r="O37" i="32"/>
  <c r="P37" i="32" s="1"/>
  <c r="Q37" i="32" s="1"/>
  <c r="H37" i="32"/>
  <c r="F37" i="32"/>
  <c r="L38" i="32" l="1"/>
  <c r="M38" i="32" s="1"/>
  <c r="N38" i="32" s="1"/>
  <c r="E38" i="32"/>
  <c r="H38" i="32"/>
  <c r="I37" i="32"/>
  <c r="J37" i="32" s="1"/>
  <c r="O38" i="32"/>
  <c r="P38" i="32" s="1"/>
  <c r="Q38" i="32" s="1"/>
  <c r="F38" i="32"/>
  <c r="G38" i="32" s="1"/>
  <c r="I38" i="32"/>
  <c r="J38" i="32" s="1"/>
  <c r="G37" i="32"/>
  <c r="X38" i="32" s="1"/>
  <c r="AB38" i="32" l="1"/>
  <c r="AC38" i="32" s="1"/>
  <c r="AD38" i="32" s="1"/>
  <c r="AE38" i="32"/>
  <c r="AF38" i="32" s="1"/>
  <c r="AG38" i="32" s="1"/>
  <c r="Y38" i="32"/>
  <c r="Z38" i="32" s="1"/>
  <c r="U38" i="32"/>
  <c r="V38" i="32" l="1"/>
  <c r="U39" i="32"/>
  <c r="AB39" i="32"/>
  <c r="AE39" i="32"/>
  <c r="X39" i="32"/>
  <c r="AF39" i="32" l="1"/>
  <c r="AG39" i="32" s="1"/>
  <c r="AC39" i="32"/>
  <c r="AD39" i="32" s="1"/>
  <c r="V39" i="32"/>
  <c r="W39" i="32" s="1"/>
  <c r="Y39" i="32"/>
  <c r="Z39" i="32" s="1"/>
  <c r="W38" i="32"/>
  <c r="E39" i="32" s="1"/>
  <c r="H39" i="32" l="1"/>
  <c r="O39" i="32"/>
  <c r="P39" i="32" s="1"/>
  <c r="Q39" i="32" s="1"/>
  <c r="L39" i="32"/>
  <c r="M39" i="32" s="1"/>
  <c r="N39" i="32" s="1"/>
  <c r="F39" i="32"/>
  <c r="E40" i="32"/>
  <c r="I39" i="32"/>
  <c r="J39" i="32" s="1"/>
  <c r="H40" i="32"/>
  <c r="O40" i="32" l="1"/>
  <c r="P40" i="32" s="1"/>
  <c r="Q40" i="32" s="1"/>
  <c r="L40" i="32"/>
  <c r="M40" i="32" s="1"/>
  <c r="N40" i="32" s="1"/>
  <c r="G39" i="32"/>
  <c r="U40" i="32" s="1"/>
  <c r="I40" i="32"/>
  <c r="J40" i="32" s="1"/>
  <c r="F40" i="32"/>
  <c r="G40" i="32" s="1"/>
  <c r="AE40" i="32" l="1"/>
  <c r="AF40" i="32" s="1"/>
  <c r="AG40" i="32" s="1"/>
  <c r="AB40" i="32"/>
  <c r="AC40" i="32" s="1"/>
  <c r="AD40" i="32" s="1"/>
  <c r="V40" i="32"/>
  <c r="X40" i="32"/>
  <c r="AE41" i="32" l="1"/>
  <c r="AF41" i="32" s="1"/>
  <c r="AG41" i="32" s="1"/>
  <c r="U41" i="32"/>
  <c r="W40" i="32"/>
  <c r="Y40" i="32"/>
  <c r="Z40" i="32" s="1"/>
  <c r="X41" i="32"/>
  <c r="AB41" i="32"/>
  <c r="L41" i="32" l="1"/>
  <c r="M41" i="32" s="1"/>
  <c r="N41" i="32" s="1"/>
  <c r="O41" i="32"/>
  <c r="P41" i="32" s="1"/>
  <c r="Q41" i="32" s="1"/>
  <c r="E41" i="32"/>
  <c r="F41" i="32" s="1"/>
  <c r="Y41" i="32"/>
  <c r="Z41" i="32" s="1"/>
  <c r="V41" i="32"/>
  <c r="W41" i="32" s="1"/>
  <c r="H41" i="32"/>
  <c r="AC41" i="32"/>
  <c r="AD41" i="32" s="1"/>
  <c r="L42" i="32" l="1"/>
  <c r="M42" i="32" s="1"/>
  <c r="N42" i="32" s="1"/>
  <c r="G41" i="32"/>
  <c r="I41" i="32"/>
  <c r="J41" i="32" s="1"/>
  <c r="H42" i="32"/>
  <c r="O42" i="32"/>
  <c r="E42" i="32"/>
  <c r="X42" i="32" l="1"/>
  <c r="Y42" i="32" s="1"/>
  <c r="Z42" i="32" s="1"/>
  <c r="AB42" i="32"/>
  <c r="AC42" i="32" s="1"/>
  <c r="AD42" i="32" s="1"/>
  <c r="AE42" i="32"/>
  <c r="AF42" i="32" s="1"/>
  <c r="AG42" i="32" s="1"/>
  <c r="U42" i="32"/>
  <c r="V42" i="32" s="1"/>
  <c r="F42" i="32"/>
  <c r="G42" i="32" s="1"/>
  <c r="I42" i="32"/>
  <c r="J42" i="32" s="1"/>
  <c r="P42" i="32"/>
  <c r="Q42" i="32" s="1"/>
  <c r="W42" i="32" l="1"/>
  <c r="O43" i="32" s="1"/>
  <c r="P43" i="32" s="1"/>
  <c r="Q43" i="32" s="1"/>
  <c r="AE43" i="32"/>
  <c r="AF43" i="32" s="1"/>
  <c r="AG43" i="32" s="1"/>
  <c r="AB43" i="32"/>
  <c r="AC43" i="32" s="1"/>
  <c r="AD43" i="32" s="1"/>
  <c r="X43" i="32"/>
  <c r="Y43" i="32" s="1"/>
  <c r="Z43" i="32" s="1"/>
  <c r="U43" i="32"/>
  <c r="E43" i="32" l="1"/>
  <c r="F43" i="32" s="1"/>
  <c r="H43" i="32"/>
  <c r="I43" i="32" s="1"/>
  <c r="J43" i="32" s="1"/>
  <c r="L43" i="32"/>
  <c r="M43" i="32" s="1"/>
  <c r="N43" i="32" s="1"/>
  <c r="V43" i="32"/>
  <c r="G43" i="32" l="1"/>
  <c r="AB44" i="32" s="1"/>
  <c r="W43" i="32"/>
  <c r="L44" i="32" s="1"/>
  <c r="AE44" i="32"/>
  <c r="U44" i="32" l="1"/>
  <c r="V44" i="32" s="1"/>
  <c r="W44" i="32" s="1"/>
  <c r="X44" i="32"/>
  <c r="H44" i="32"/>
  <c r="I44" i="32" s="1"/>
  <c r="J44" i="32" s="1"/>
  <c r="O44" i="32"/>
  <c r="P44" i="32" s="1"/>
  <c r="Q44" i="32" s="1"/>
  <c r="AF44" i="32"/>
  <c r="AG44" i="32" s="1"/>
  <c r="Y44" i="32"/>
  <c r="Z44" i="32" s="1"/>
  <c r="AC44" i="32"/>
  <c r="AD44" i="32" s="1"/>
  <c r="M44" i="32"/>
  <c r="N44" i="32" s="1"/>
  <c r="E44" i="32"/>
  <c r="F44" i="32" l="1"/>
  <c r="E45" i="32"/>
  <c r="H45" i="32"/>
  <c r="O45" i="32"/>
  <c r="L45" i="32"/>
  <c r="P45" i="32" l="1"/>
  <c r="Q45" i="32" s="1"/>
  <c r="I45" i="32"/>
  <c r="J45" i="32" s="1"/>
  <c r="F45" i="32"/>
  <c r="G45" i="32" s="1"/>
  <c r="M45" i="32"/>
  <c r="N45" i="32" s="1"/>
  <c r="G44" i="32"/>
  <c r="AE45" i="32" s="1"/>
  <c r="X45" i="32" l="1"/>
  <c r="Y45" i="32" s="1"/>
  <c r="Z45" i="32" s="1"/>
  <c r="AF45" i="32"/>
  <c r="AG45" i="32" s="1"/>
  <c r="AB45" i="32"/>
  <c r="U45" i="32"/>
  <c r="X46" i="32" l="1"/>
  <c r="Y46" i="32" s="1"/>
  <c r="Z46" i="32" s="1"/>
  <c r="V45" i="32"/>
  <c r="U46" i="32"/>
  <c r="AC45" i="32"/>
  <c r="AD45" i="32" s="1"/>
  <c r="AB46" i="32"/>
  <c r="AE46" i="32"/>
  <c r="AC46" i="32" l="1"/>
  <c r="AD46" i="32" s="1"/>
  <c r="V46" i="32"/>
  <c r="W46" i="32" s="1"/>
  <c r="AF46" i="32"/>
  <c r="AG46" i="32" s="1"/>
  <c r="W45" i="32"/>
  <c r="H46" i="32" s="1"/>
  <c r="O46" i="32" l="1"/>
  <c r="P46" i="32" s="1"/>
  <c r="Q46" i="32" s="1"/>
  <c r="E46" i="32"/>
  <c r="E47" i="32" s="1"/>
  <c r="L46" i="32"/>
  <c r="M46" i="32" s="1"/>
  <c r="N46" i="32" s="1"/>
  <c r="I46" i="32"/>
  <c r="J46" i="32" s="1"/>
  <c r="O47" i="32" l="1"/>
  <c r="P47" i="32" s="1"/>
  <c r="Q47" i="32" s="1"/>
  <c r="H47" i="32"/>
  <c r="I47" i="32" s="1"/>
  <c r="J47" i="32" s="1"/>
  <c r="F46" i="32"/>
  <c r="L47" i="32"/>
  <c r="M47" i="32" s="1"/>
  <c r="N47" i="32" s="1"/>
  <c r="G46" i="32"/>
  <c r="X47" i="32" s="1"/>
  <c r="F47" i="32"/>
  <c r="G47" i="32" s="1"/>
  <c r="U47" i="32" l="1"/>
  <c r="X48" i="32" s="1"/>
  <c r="Y47" i="32"/>
  <c r="Z47" i="32" s="1"/>
  <c r="AB47" i="32"/>
  <c r="AE47" i="32"/>
  <c r="V47" i="32" l="1"/>
  <c r="U48" i="32"/>
  <c r="V48" i="32" s="1"/>
  <c r="W48" i="32" s="1"/>
  <c r="W47" i="32"/>
  <c r="AE48" i="32"/>
  <c r="AF47" i="32"/>
  <c r="AG47" i="32" s="1"/>
  <c r="AC47" i="32"/>
  <c r="AD47" i="32" s="1"/>
  <c r="AB48" i="32"/>
  <c r="Y48" i="32"/>
  <c r="Z48" i="32" s="1"/>
  <c r="E48" i="32" l="1"/>
  <c r="F48" i="32" s="1"/>
  <c r="AF48" i="32"/>
  <c r="AG48" i="32" s="1"/>
  <c r="AC48" i="32"/>
  <c r="AD48" i="32" s="1"/>
  <c r="L48" i="32"/>
  <c r="H48" i="32"/>
  <c r="O48" i="32"/>
  <c r="E49" i="32" l="1"/>
  <c r="F49" i="32" s="1"/>
  <c r="G49" i="32" s="1"/>
  <c r="G48" i="32"/>
  <c r="H49" i="32"/>
  <c r="I48" i="32"/>
  <c r="J48" i="32" s="1"/>
  <c r="O49" i="32"/>
  <c r="P48" i="32"/>
  <c r="Q48" i="32" s="1"/>
  <c r="M48" i="32"/>
  <c r="N48" i="32" s="1"/>
  <c r="L49" i="32"/>
  <c r="AE49" i="32" l="1"/>
  <c r="AF49" i="32" s="1"/>
  <c r="AG49" i="32" s="1"/>
  <c r="P49" i="32"/>
  <c r="Q49" i="32" s="1"/>
  <c r="M49" i="32"/>
  <c r="N49" i="32" s="1"/>
  <c r="U49" i="32"/>
  <c r="I49" i="32"/>
  <c r="J49" i="32" s="1"/>
  <c r="X49" i="32"/>
  <c r="AB49" i="32"/>
  <c r="X50" i="32" l="1"/>
  <c r="Y49" i="32"/>
  <c r="Z49" i="32" s="1"/>
  <c r="AE50" i="32"/>
  <c r="AC49" i="32"/>
  <c r="AD49" i="32" s="1"/>
  <c r="AB50" i="32"/>
  <c r="V49" i="32"/>
  <c r="U50" i="32"/>
  <c r="AC50" i="32" l="1"/>
  <c r="AD50" i="32" s="1"/>
  <c r="AF50" i="32"/>
  <c r="AG50" i="32" s="1"/>
  <c r="V50" i="32"/>
  <c r="W50" i="32" s="1"/>
  <c r="W49" i="32"/>
  <c r="O50" i="32" s="1"/>
  <c r="Y50" i="32"/>
  <c r="Z50" i="32" s="1"/>
  <c r="H50" i="32" l="1"/>
  <c r="I50" i="32" s="1"/>
  <c r="J50" i="32" s="1"/>
  <c r="E50" i="32"/>
  <c r="P50" i="32"/>
  <c r="Q50" i="32" s="1"/>
  <c r="L50" i="32"/>
  <c r="H51" i="32" l="1"/>
  <c r="I51" i="32" s="1"/>
  <c r="J51" i="32" s="1"/>
  <c r="E51" i="32"/>
  <c r="F51" i="32" s="1"/>
  <c r="G51" i="32" s="1"/>
  <c r="F50" i="32"/>
  <c r="G50" i="32" s="1"/>
  <c r="M50" i="32"/>
  <c r="N50" i="32" s="1"/>
  <c r="L51" i="32"/>
  <c r="O51" i="32"/>
  <c r="AB51" i="32" l="1"/>
  <c r="AC51" i="32" s="1"/>
  <c r="AD51" i="32" s="1"/>
  <c r="AE51" i="32"/>
  <c r="AF51" i="32" s="1"/>
  <c r="AG51" i="32" s="1"/>
  <c r="X51" i="32"/>
  <c r="Y51" i="32" s="1"/>
  <c r="Z51" i="32" s="1"/>
  <c r="P51" i="32"/>
  <c r="Q51" i="32" s="1"/>
  <c r="U51" i="32"/>
  <c r="M51" i="32"/>
  <c r="N51" i="32" s="1"/>
  <c r="AB52" i="32" l="1"/>
  <c r="AC52" i="32" s="1"/>
  <c r="AD52" i="32" s="1"/>
  <c r="AE52" i="32"/>
  <c r="V51" i="32"/>
  <c r="U52" i="32"/>
  <c r="X52" i="32"/>
  <c r="W51" i="32" l="1"/>
  <c r="E52" i="32" s="1"/>
  <c r="AF52" i="32"/>
  <c r="AG52" i="32" s="1"/>
  <c r="Y52" i="32"/>
  <c r="Z52" i="32" s="1"/>
  <c r="V52" i="32"/>
  <c r="W52" i="32" s="1"/>
  <c r="L52" i="32" l="1"/>
  <c r="M52" i="32" s="1"/>
  <c r="N52" i="32" s="1"/>
  <c r="O52" i="32"/>
  <c r="P52" i="32" s="1"/>
  <c r="Q52" i="32" s="1"/>
  <c r="H52" i="32"/>
  <c r="H53" i="32" s="1"/>
  <c r="F52" i="32"/>
  <c r="I52" i="32" l="1"/>
  <c r="J52" i="32" s="1"/>
  <c r="O53" i="32"/>
  <c r="P53" i="32" s="1"/>
  <c r="Q53" i="32" s="1"/>
  <c r="L53" i="32"/>
  <c r="M53" i="32" s="1"/>
  <c r="N53" i="32" s="1"/>
  <c r="E53" i="32"/>
  <c r="F53" i="32" s="1"/>
  <c r="G53" i="32" s="1"/>
  <c r="G52" i="32"/>
  <c r="I53" i="32"/>
  <c r="J53" i="32" s="1"/>
  <c r="X53" i="32" l="1"/>
  <c r="U53" i="32"/>
  <c r="V53" i="32" s="1"/>
  <c r="AE53" i="32"/>
  <c r="AF53" i="32" s="1"/>
  <c r="AG53" i="32" s="1"/>
  <c r="AB53" i="32"/>
  <c r="Y53" i="32"/>
  <c r="Z53" i="32" s="1"/>
  <c r="X54" i="32" l="1"/>
  <c r="U54" i="32"/>
  <c r="V54" i="32" s="1"/>
  <c r="W54" i="32" s="1"/>
  <c r="AB54" i="32"/>
  <c r="AC54" i="32" s="1"/>
  <c r="AD54" i="32" s="1"/>
  <c r="AE54" i="32"/>
  <c r="AF54" i="32" s="1"/>
  <c r="AG54" i="32" s="1"/>
  <c r="AC53" i="32"/>
  <c r="AD53" i="32" s="1"/>
  <c r="W53" i="32"/>
  <c r="H54" i="32" s="1"/>
  <c r="Y54" i="32"/>
  <c r="Z54" i="32" s="1"/>
  <c r="O54" i="32" l="1"/>
  <c r="E54" i="32"/>
  <c r="E55" i="32" s="1"/>
  <c r="L54" i="32"/>
  <c r="M54" i="32" s="1"/>
  <c r="N54" i="32" s="1"/>
  <c r="H55" i="32"/>
  <c r="I54" i="32"/>
  <c r="J54" i="32" s="1"/>
  <c r="P54" i="32"/>
  <c r="Q54" i="32" s="1"/>
  <c r="F54" i="32"/>
  <c r="O55" i="32" l="1"/>
  <c r="P55" i="32" s="1"/>
  <c r="Q55" i="32" s="1"/>
  <c r="L55" i="32"/>
  <c r="M55" i="32" s="1"/>
  <c r="N55" i="32" s="1"/>
  <c r="I55" i="32"/>
  <c r="J55" i="32" s="1"/>
  <c r="F55" i="32"/>
  <c r="G55" i="32" s="1"/>
  <c r="G54" i="32"/>
  <c r="U55" i="32" s="1"/>
  <c r="AB55" i="32"/>
  <c r="AE55" i="32" l="1"/>
  <c r="X55" i="32"/>
  <c r="X56" i="32" s="1"/>
  <c r="AC55" i="32"/>
  <c r="AD55" i="32" s="1"/>
  <c r="V55" i="32"/>
  <c r="AB56" i="32" l="1"/>
  <c r="AC56" i="32" s="1"/>
  <c r="AD56" i="32" s="1"/>
  <c r="U56" i="32"/>
  <c r="V56" i="32" s="1"/>
  <c r="W56" i="32" s="1"/>
  <c r="Y55" i="32"/>
  <c r="Z55" i="32" s="1"/>
  <c r="AE56" i="32"/>
  <c r="AF56" i="32" s="1"/>
  <c r="AG56" i="32" s="1"/>
  <c r="AF55" i="32"/>
  <c r="AG55" i="32" s="1"/>
  <c r="W55" i="32"/>
  <c r="Y56" i="32"/>
  <c r="Z56" i="32" s="1"/>
  <c r="L56" i="32" l="1"/>
  <c r="E56" i="32"/>
  <c r="F56" i="32" s="1"/>
  <c r="H56" i="32"/>
  <c r="M56" i="32"/>
  <c r="N56" i="32" s="1"/>
  <c r="O56" i="32"/>
  <c r="E57" i="32" l="1"/>
  <c r="F57" i="32" s="1"/>
  <c r="G57" i="32" s="1"/>
  <c r="I56" i="32"/>
  <c r="J56" i="32" s="1"/>
  <c r="H57" i="32"/>
  <c r="I57" i="32" s="1"/>
  <c r="J57" i="32" s="1"/>
  <c r="O57" i="32"/>
  <c r="P56" i="32"/>
  <c r="Q56" i="32" s="1"/>
  <c r="G56" i="32"/>
  <c r="L57" i="32"/>
  <c r="X57" i="32" l="1"/>
  <c r="AE57" i="32"/>
  <c r="AF57" i="32" s="1"/>
  <c r="AG57" i="32" s="1"/>
  <c r="AB57" i="32"/>
  <c r="AC57" i="32" s="1"/>
  <c r="AD57" i="32" s="1"/>
  <c r="U57" i="32"/>
  <c r="V57" i="32" s="1"/>
  <c r="M57" i="32"/>
  <c r="N57" i="32" s="1"/>
  <c r="Y57" i="32"/>
  <c r="Z57" i="32" s="1"/>
  <c r="P57" i="32"/>
  <c r="Q57" i="32" s="1"/>
  <c r="X58" i="32" l="1"/>
  <c r="AB58" i="32"/>
  <c r="U58" i="32"/>
  <c r="AE58" i="32"/>
  <c r="W57" i="32"/>
  <c r="H58" i="32"/>
  <c r="E58" i="32"/>
  <c r="AF58" i="32" l="1"/>
  <c r="AG58" i="32" s="1"/>
  <c r="V58" i="32"/>
  <c r="W58" i="32" s="1"/>
  <c r="AC58" i="32"/>
  <c r="AD58" i="32" s="1"/>
  <c r="F58" i="32"/>
  <c r="G58" i="32" s="1"/>
  <c r="I58" i="32"/>
  <c r="J58" i="32" s="1"/>
  <c r="O58" i="32"/>
  <c r="L58" i="32"/>
  <c r="Y58" i="32"/>
  <c r="Z58" i="32" s="1"/>
  <c r="H59" i="32" l="1"/>
  <c r="M58" i="32"/>
  <c r="L59" i="32"/>
  <c r="O59" i="32"/>
  <c r="P58" i="32"/>
  <c r="Q58" i="32" s="1"/>
  <c r="E59" i="32"/>
  <c r="F59" i="32" l="1"/>
  <c r="G59" i="32" s="1"/>
  <c r="N58" i="32"/>
  <c r="AB59" i="32" s="1"/>
  <c r="I59" i="32"/>
  <c r="J59" i="32" s="1"/>
  <c r="P59" i="32"/>
  <c r="Q59" i="32" s="1"/>
  <c r="M59" i="32"/>
  <c r="N59" i="32" s="1"/>
  <c r="U59" i="32"/>
  <c r="AE59" i="32" l="1"/>
  <c r="AF59" i="32" s="1"/>
  <c r="AG59" i="32" s="1"/>
  <c r="V59" i="32"/>
  <c r="X59" i="32"/>
  <c r="U60" i="32" s="1"/>
  <c r="AC59" i="32"/>
  <c r="AD59" i="32" s="1"/>
  <c r="AB60" i="32" l="1"/>
  <c r="AC60" i="32" s="1"/>
  <c r="AD60" i="32" s="1"/>
  <c r="W59" i="32"/>
  <c r="V60" i="32"/>
  <c r="W60" i="32" s="1"/>
  <c r="Y59" i="32"/>
  <c r="Z59" i="32" s="1"/>
  <c r="O60" i="32" s="1"/>
  <c r="X60" i="32"/>
  <c r="AE60" i="32"/>
  <c r="L60" i="32" l="1"/>
  <c r="M60" i="32" s="1"/>
  <c r="N60" i="32" s="1"/>
  <c r="Y60" i="32"/>
  <c r="Z60" i="32" s="1"/>
  <c r="AF60" i="32"/>
  <c r="AG60" i="32" s="1"/>
  <c r="P60" i="32"/>
  <c r="Q60" i="32" s="1"/>
  <c r="H60" i="32"/>
  <c r="E60" i="32"/>
  <c r="E61" i="32" l="1"/>
  <c r="F60" i="32"/>
  <c r="O61" i="32"/>
  <c r="L61" i="32"/>
  <c r="I60" i="32"/>
  <c r="J60" i="32" s="1"/>
  <c r="H61" i="32"/>
  <c r="M61" i="32" l="1"/>
  <c r="N61" i="32" s="1"/>
  <c r="P61" i="32"/>
  <c r="Q61" i="32" s="1"/>
  <c r="I61" i="32"/>
  <c r="J61" i="32" s="1"/>
  <c r="G60" i="32"/>
  <c r="AE61" i="32" s="1"/>
  <c r="F61" i="32"/>
  <c r="G61" i="32" s="1"/>
  <c r="X61" i="32" l="1"/>
  <c r="Y61" i="32" s="1"/>
  <c r="Z61" i="32" s="1"/>
  <c r="U61" i="32"/>
  <c r="AF61" i="32"/>
  <c r="AG61" i="32" s="1"/>
  <c r="AB61" i="32"/>
  <c r="X62" i="32" l="1"/>
  <c r="Y62" i="32" s="1"/>
  <c r="Z62" i="32" s="1"/>
  <c r="V61" i="32"/>
  <c r="U62" i="32"/>
  <c r="V62" i="32" s="1"/>
  <c r="W62" i="32" s="1"/>
  <c r="AC61" i="32"/>
  <c r="AD61" i="32" s="1"/>
  <c r="AB62" i="32"/>
  <c r="W61" i="32"/>
  <c r="AE62" i="32"/>
  <c r="L62" i="32" l="1"/>
  <c r="H62" i="32"/>
  <c r="I62" i="32" s="1"/>
  <c r="J62" i="32" s="1"/>
  <c r="O62" i="32"/>
  <c r="P62" i="32" s="1"/>
  <c r="Q62" i="32" s="1"/>
  <c r="M62" i="32"/>
  <c r="N62" i="32" s="1"/>
  <c r="AF62" i="32"/>
  <c r="AG62" i="32" s="1"/>
  <c r="E62" i="32"/>
  <c r="AC62" i="32"/>
  <c r="AD62" i="32" s="1"/>
  <c r="O63" i="32" l="1"/>
  <c r="P63" i="32" s="1"/>
  <c r="Q63" i="32" s="1"/>
  <c r="L63" i="32"/>
  <c r="M63" i="32" s="1"/>
  <c r="N63" i="32" s="1"/>
  <c r="E63" i="32"/>
  <c r="F62" i="32"/>
  <c r="H63" i="32"/>
  <c r="I63" i="32" l="1"/>
  <c r="J63" i="32" s="1"/>
  <c r="G62" i="32"/>
  <c r="AE63" i="32" s="1"/>
  <c r="U63" i="32"/>
  <c r="F63" i="32"/>
  <c r="G63" i="32" s="1"/>
  <c r="X63" i="32" l="1"/>
  <c r="AB63" i="32"/>
  <c r="AE64" i="32" s="1"/>
  <c r="AF63" i="32"/>
  <c r="AG63" i="32" s="1"/>
  <c r="U64" i="32"/>
  <c r="V63" i="32"/>
  <c r="Y63" i="32"/>
  <c r="Z63" i="32" s="1"/>
  <c r="X64" i="32"/>
  <c r="AB64" i="32"/>
  <c r="AC63" i="32" l="1"/>
  <c r="AD63" i="32" s="1"/>
  <c r="AC64" i="32"/>
  <c r="AD64" i="32" s="1"/>
  <c r="W63" i="32"/>
  <c r="E64" i="32" s="1"/>
  <c r="O64" i="32"/>
  <c r="V64" i="32"/>
  <c r="W64" i="32" s="1"/>
  <c r="Y64" i="32"/>
  <c r="Z64" i="32" s="1"/>
  <c r="AF64" i="32"/>
  <c r="AG64" i="32" s="1"/>
  <c r="H64" i="32" l="1"/>
  <c r="E65" i="32" s="1"/>
  <c r="F64" i="32"/>
  <c r="L64" i="32"/>
  <c r="P64" i="32"/>
  <c r="Q64" i="32" s="1"/>
  <c r="H65" i="32" l="1"/>
  <c r="I64" i="32"/>
  <c r="J64" i="32" s="1"/>
  <c r="M64" i="32"/>
  <c r="N64" i="32" s="1"/>
  <c r="L65" i="32"/>
  <c r="I65" i="32"/>
  <c r="J65" i="32" s="1"/>
  <c r="G64" i="32"/>
  <c r="AB65" i="32" s="1"/>
  <c r="O65" i="32"/>
  <c r="F65" i="32"/>
  <c r="G65" i="32" s="1"/>
  <c r="AE65" i="32" l="1"/>
  <c r="U65" i="32"/>
  <c r="V65" i="32" s="1"/>
  <c r="X65" i="32"/>
  <c r="Y65" i="32" s="1"/>
  <c r="Z65" i="32" s="1"/>
  <c r="AC65" i="32"/>
  <c r="AD65" i="32" s="1"/>
  <c r="M65" i="32"/>
  <c r="N65" i="32" s="1"/>
  <c r="P65" i="32"/>
  <c r="Q65" i="32" s="1"/>
  <c r="AF65" i="32"/>
  <c r="AG65" i="32" s="1"/>
  <c r="U66" i="32" l="1"/>
  <c r="AE66" i="32"/>
  <c r="X66" i="32"/>
  <c r="AB66" i="32"/>
  <c r="W65" i="32"/>
  <c r="V66" i="32" l="1"/>
  <c r="W66" i="32" s="1"/>
  <c r="AC66" i="32"/>
  <c r="AD66" i="32" s="1"/>
  <c r="O66" i="32"/>
  <c r="L66" i="32"/>
  <c r="H66" i="32"/>
  <c r="Y66" i="32"/>
  <c r="Z66" i="32" s="1"/>
  <c r="E66" i="32"/>
  <c r="AF66" i="32"/>
  <c r="AG66" i="32" s="1"/>
  <c r="I66" i="32" l="1"/>
  <c r="J66" i="32" s="1"/>
  <c r="H67" i="32"/>
  <c r="M66" i="32"/>
  <c r="N66" i="32" s="1"/>
  <c r="L67" i="32"/>
  <c r="E67" i="32"/>
  <c r="F66" i="32"/>
  <c r="O67" i="32"/>
  <c r="P66" i="32"/>
  <c r="Q66" i="32" s="1"/>
  <c r="F67" i="32" l="1"/>
  <c r="G67" i="32" s="1"/>
  <c r="M67" i="32"/>
  <c r="N67" i="32" s="1"/>
  <c r="P67" i="32"/>
  <c r="Q67" i="32" s="1"/>
  <c r="G66" i="32"/>
  <c r="X67" i="32" s="1"/>
  <c r="I67" i="32"/>
  <c r="J67" i="32" s="1"/>
  <c r="AB67" i="32" l="1"/>
  <c r="AC67" i="32" s="1"/>
  <c r="AD67" i="32" s="1"/>
  <c r="U67" i="32"/>
  <c r="U68" i="32" s="1"/>
  <c r="Y67" i="32"/>
  <c r="Z67" i="32" s="1"/>
  <c r="AE67" i="32"/>
  <c r="X68" i="32" l="1"/>
  <c r="Y68" i="32" s="1"/>
  <c r="Z68" i="32" s="1"/>
  <c r="V67" i="32"/>
  <c r="W67" i="32" s="1"/>
  <c r="AF67" i="32"/>
  <c r="AG67" i="32" s="1"/>
  <c r="AE68" i="32"/>
  <c r="V68" i="32"/>
  <c r="W68" i="32" s="1"/>
  <c r="AB68" i="32"/>
  <c r="O68" i="32" l="1"/>
  <c r="E68" i="32"/>
  <c r="F68" i="32" s="1"/>
  <c r="L68" i="32"/>
  <c r="M68" i="32" s="1"/>
  <c r="N68" i="32" s="1"/>
  <c r="H68" i="32"/>
  <c r="P68" i="32"/>
  <c r="Q68" i="32" s="1"/>
  <c r="AF68" i="32"/>
  <c r="AG68" i="32" s="1"/>
  <c r="AC68" i="32"/>
  <c r="AD68" i="32" s="1"/>
  <c r="L69" i="32" l="1"/>
  <c r="M69" i="32" s="1"/>
  <c r="N69" i="32" s="1"/>
  <c r="I68" i="32"/>
  <c r="J68" i="32" s="1"/>
  <c r="H69" i="32"/>
  <c r="G68" i="32"/>
  <c r="E69" i="32"/>
  <c r="O69" i="32"/>
  <c r="P69" i="32" l="1"/>
  <c r="Q69" i="32" s="1"/>
  <c r="AB69" i="32"/>
  <c r="AE69" i="32"/>
  <c r="F69" i="32"/>
  <c r="G69" i="32" s="1"/>
  <c r="I69" i="32"/>
  <c r="J69" i="32" s="1"/>
  <c r="U69" i="32"/>
  <c r="X69" i="32"/>
  <c r="AF69" i="32" l="1"/>
  <c r="AG69" i="32" s="1"/>
  <c r="AE70" i="32"/>
  <c r="AB70" i="32"/>
  <c r="AC69" i="32"/>
  <c r="AD69" i="32" s="1"/>
  <c r="Y69" i="32"/>
  <c r="Z69" i="32" s="1"/>
  <c r="X70" i="32"/>
  <c r="U70" i="32"/>
  <c r="V69" i="32"/>
  <c r="W69" i="32" l="1"/>
  <c r="E70" i="32" s="1"/>
  <c r="O70" i="32"/>
  <c r="H70" i="32"/>
  <c r="L70" i="32"/>
  <c r="AC70" i="32"/>
  <c r="AD70" i="32" s="1"/>
  <c r="V70" i="32"/>
  <c r="W70" i="32" s="1"/>
  <c r="AF70" i="32"/>
  <c r="AG70" i="32" s="1"/>
  <c r="Y70" i="32"/>
  <c r="Z70" i="32" s="1"/>
  <c r="I70" i="32" l="1"/>
  <c r="J70" i="32" s="1"/>
  <c r="H71" i="32"/>
  <c r="P70" i="32"/>
  <c r="Q70" i="32" s="1"/>
  <c r="O71" i="32"/>
  <c r="E71" i="32"/>
  <c r="F70" i="32"/>
  <c r="L71" i="32"/>
  <c r="M70" i="32"/>
  <c r="N70" i="32" s="1"/>
  <c r="F71" i="32" l="1"/>
  <c r="G71" i="32" s="1"/>
  <c r="P71" i="32"/>
  <c r="Q71" i="32" s="1"/>
  <c r="M71" i="32"/>
  <c r="N71" i="32" s="1"/>
  <c r="G70" i="32"/>
  <c r="AB71" i="32" s="1"/>
  <c r="I71" i="32"/>
  <c r="J71" i="32" s="1"/>
  <c r="U71" i="32" l="1"/>
  <c r="X71" i="32"/>
  <c r="X72" i="32" s="1"/>
  <c r="AC71" i="32"/>
  <c r="AD71" i="32" s="1"/>
  <c r="AE71" i="32"/>
  <c r="V71" i="32"/>
  <c r="Y71" i="32" l="1"/>
  <c r="Z71" i="32" s="1"/>
  <c r="U72" i="32"/>
  <c r="V72" i="32" s="1"/>
  <c r="W72" i="32" s="1"/>
  <c r="Y72" i="32"/>
  <c r="Z72" i="32" s="1"/>
  <c r="W71" i="32"/>
  <c r="AF71" i="32"/>
  <c r="AG71" i="32" s="1"/>
  <c r="AE72" i="32"/>
  <c r="AB72" i="32"/>
  <c r="L72" i="32" l="1"/>
  <c r="M72" i="32" s="1"/>
  <c r="N72" i="32" s="1"/>
  <c r="O72" i="32"/>
  <c r="P72" i="32" s="1"/>
  <c r="Q72" i="32" s="1"/>
  <c r="H72" i="32"/>
  <c r="I72" i="32" s="1"/>
  <c r="J72" i="32" s="1"/>
  <c r="AC72" i="32"/>
  <c r="AD72" i="32" s="1"/>
  <c r="E72" i="32"/>
  <c r="AF72" i="32"/>
  <c r="AG72" i="32" s="1"/>
  <c r="E73" i="32" l="1"/>
  <c r="F72" i="32"/>
  <c r="L73" i="32"/>
  <c r="O73" i="32"/>
  <c r="H73" i="32"/>
  <c r="P73" i="32" l="1"/>
  <c r="Q73" i="32" s="1"/>
  <c r="M73" i="32"/>
  <c r="N73" i="32" s="1"/>
  <c r="G72" i="32"/>
  <c r="X73" i="32" s="1"/>
  <c r="I73" i="32"/>
  <c r="J73" i="32" s="1"/>
  <c r="F73" i="32"/>
  <c r="G73" i="32" s="1"/>
  <c r="U73" i="32" l="1"/>
  <c r="AE73" i="32"/>
  <c r="Y73" i="32"/>
  <c r="Z73" i="32" s="1"/>
  <c r="X74" i="32"/>
  <c r="AB73" i="32"/>
  <c r="U74" i="32"/>
  <c r="V73" i="32"/>
  <c r="AF73" i="32"/>
  <c r="AG73" i="32" s="1"/>
  <c r="V74" i="32" l="1"/>
  <c r="W74" i="32" s="1"/>
  <c r="AB74" i="32"/>
  <c r="AC73" i="32"/>
  <c r="AD73" i="32" s="1"/>
  <c r="Y74" i="32"/>
  <c r="Z74" i="32" s="1"/>
  <c r="AE74" i="32"/>
  <c r="W73" i="32"/>
  <c r="L74" i="32" s="1"/>
  <c r="H74" i="32" l="1"/>
  <c r="O74" i="32"/>
  <c r="P74" i="32" s="1"/>
  <c r="Q74" i="32" s="1"/>
  <c r="E74" i="32"/>
  <c r="I74" i="32"/>
  <c r="J74" i="32" s="1"/>
  <c r="M74" i="32"/>
  <c r="N74" i="32" s="1"/>
  <c r="AC74" i="32"/>
  <c r="AD74" i="32" s="1"/>
  <c r="AF74" i="32"/>
  <c r="AG74" i="32" s="1"/>
  <c r="O75" i="32" l="1"/>
  <c r="P75" i="32" s="1"/>
  <c r="Q75" i="32" s="1"/>
  <c r="F74" i="32"/>
  <c r="G74" i="32" s="1"/>
  <c r="E75" i="32"/>
  <c r="H75" i="32"/>
  <c r="L75" i="32"/>
  <c r="AB75" i="32" l="1"/>
  <c r="AE75" i="32"/>
  <c r="U75" i="32"/>
  <c r="X75" i="32"/>
  <c r="Y75" i="32" s="1"/>
  <c r="Z75" i="32" s="1"/>
  <c r="AF75" i="32"/>
  <c r="AG75" i="32" s="1"/>
  <c r="F75" i="32"/>
  <c r="G75" i="32" s="1"/>
  <c r="V75" i="32"/>
  <c r="M75" i="32"/>
  <c r="N75" i="32" s="1"/>
  <c r="I75" i="32"/>
  <c r="J75" i="32" s="1"/>
  <c r="AC75" i="32"/>
  <c r="AD75" i="32" s="1"/>
  <c r="AB76" i="32" l="1"/>
  <c r="W75" i="32"/>
  <c r="H76" i="32" s="1"/>
  <c r="O76" i="32"/>
  <c r="U76" i="32"/>
  <c r="E76" i="32"/>
  <c r="X76" i="32"/>
  <c r="AE76" i="32"/>
  <c r="AC76" i="32"/>
  <c r="AD76" i="32" s="1"/>
  <c r="L76" i="32"/>
  <c r="F76" i="32" l="1"/>
  <c r="V76" i="32"/>
  <c r="W76" i="32" s="1"/>
  <c r="AF76" i="32"/>
  <c r="AG76" i="32" s="1"/>
  <c r="P76" i="32"/>
  <c r="Q76" i="32" s="1"/>
  <c r="M76" i="32"/>
  <c r="N76" i="32" s="1"/>
  <c r="Y76" i="32"/>
  <c r="Z76" i="32" s="1"/>
  <c r="I76" i="32"/>
  <c r="J76" i="32" s="1"/>
  <c r="K6" i="29"/>
  <c r="K5" i="29"/>
  <c r="C24" i="29"/>
  <c r="H24" i="29"/>
  <c r="K4" i="29" s="1"/>
  <c r="K3" i="29"/>
  <c r="BF56" i="29"/>
  <c r="BF55" i="29"/>
  <c r="BF54" i="29"/>
  <c r="BF53" i="29"/>
  <c r="BF52" i="29"/>
  <c r="BF51" i="29"/>
  <c r="BF50" i="29"/>
  <c r="BF49" i="29"/>
  <c r="F49" i="29"/>
  <c r="C49" i="29"/>
  <c r="H49" i="29" s="1"/>
  <c r="BF48" i="29"/>
  <c r="F48" i="29"/>
  <c r="C48" i="29"/>
  <c r="H48" i="29" s="1"/>
  <c r="BF47" i="29"/>
  <c r="F47" i="29"/>
  <c r="C47" i="29"/>
  <c r="H47" i="29" s="1"/>
  <c r="BF46" i="29"/>
  <c r="F46" i="29"/>
  <c r="C46" i="29"/>
  <c r="H46" i="29" s="1"/>
  <c r="BF45" i="29"/>
  <c r="F45" i="29"/>
  <c r="C45" i="29"/>
  <c r="H45" i="29" s="1"/>
  <c r="BF44" i="29"/>
  <c r="H44" i="29"/>
  <c r="F44" i="29"/>
  <c r="C44" i="29"/>
  <c r="BF43" i="29"/>
  <c r="F43" i="29"/>
  <c r="C43" i="29"/>
  <c r="BF42" i="29"/>
  <c r="H42" i="29"/>
  <c r="F42" i="29"/>
  <c r="C42" i="29"/>
  <c r="BF41" i="29"/>
  <c r="F41" i="29"/>
  <c r="C41" i="29"/>
  <c r="BF40" i="29"/>
  <c r="F40" i="29"/>
  <c r="C40" i="29"/>
  <c r="H40" i="29" s="1"/>
  <c r="BF39" i="29"/>
  <c r="H39" i="29"/>
  <c r="F39" i="29"/>
  <c r="C39" i="29"/>
  <c r="BF38" i="29"/>
  <c r="F38" i="29"/>
  <c r="C38" i="29"/>
  <c r="BF37" i="29"/>
  <c r="H37" i="29"/>
  <c r="F37" i="29"/>
  <c r="C37" i="29"/>
  <c r="BF36" i="29"/>
  <c r="F36" i="29"/>
  <c r="C36" i="29"/>
  <c r="BF35" i="29"/>
  <c r="H35" i="29"/>
  <c r="F35" i="29"/>
  <c r="C35" i="29"/>
  <c r="BF34" i="29"/>
  <c r="F34" i="29"/>
  <c r="C34" i="29"/>
  <c r="BF33" i="29"/>
  <c r="F33" i="29"/>
  <c r="C33" i="29"/>
  <c r="BF32" i="29"/>
  <c r="H32" i="29"/>
  <c r="F32" i="29"/>
  <c r="C32" i="29"/>
  <c r="BF31" i="29"/>
  <c r="F31" i="29"/>
  <c r="C31" i="29"/>
  <c r="BF30" i="29"/>
  <c r="H30" i="29"/>
  <c r="F30" i="29"/>
  <c r="C30" i="29"/>
  <c r="BF29" i="29"/>
  <c r="F29" i="29"/>
  <c r="C29" i="29"/>
  <c r="BF28" i="29"/>
  <c r="H28" i="29"/>
  <c r="AQ34" i="29" s="1"/>
  <c r="F28" i="29"/>
  <c r="C28" i="29"/>
  <c r="AI34" i="29" s="1"/>
  <c r="BF27" i="29"/>
  <c r="F27" i="29"/>
  <c r="C27" i="29"/>
  <c r="BF26" i="29"/>
  <c r="F26" i="29"/>
  <c r="C26" i="29"/>
  <c r="H26" i="29" s="1"/>
  <c r="BF25" i="29"/>
  <c r="H25" i="29"/>
  <c r="F25" i="29"/>
  <c r="C25" i="29"/>
  <c r="BF24" i="29"/>
  <c r="F24" i="29"/>
  <c r="BF23" i="29"/>
  <c r="H23" i="29"/>
  <c r="F23" i="29"/>
  <c r="C23" i="29"/>
  <c r="BF22" i="29"/>
  <c r="BB22" i="29"/>
  <c r="H22" i="29"/>
  <c r="F22" i="29"/>
  <c r="C22" i="29"/>
  <c r="AC25" i="29" s="1"/>
  <c r="BF21" i="29"/>
  <c r="BB21" i="29"/>
  <c r="H21" i="29"/>
  <c r="F21" i="29"/>
  <c r="C21" i="29"/>
  <c r="BF20" i="29"/>
  <c r="BB20" i="29"/>
  <c r="H20" i="29"/>
  <c r="AJ26" i="29" s="1"/>
  <c r="F20" i="29"/>
  <c r="C20" i="29"/>
  <c r="BF19" i="29"/>
  <c r="BB19" i="29"/>
  <c r="AL19" i="29"/>
  <c r="V19" i="29"/>
  <c r="H19" i="29"/>
  <c r="F19" i="29"/>
  <c r="C19" i="29"/>
  <c r="CM18" i="29"/>
  <c r="BF18" i="29"/>
  <c r="CV18" i="29" s="1"/>
  <c r="BB18" i="29"/>
  <c r="AS18" i="29"/>
  <c r="AK18" i="29"/>
  <c r="AC18" i="29"/>
  <c r="U18" i="29"/>
  <c r="M18" i="29"/>
  <c r="F18" i="29"/>
  <c r="C18" i="29"/>
  <c r="H18" i="29" s="1"/>
  <c r="CV17" i="29"/>
  <c r="CN17" i="29"/>
  <c r="CF17" i="29"/>
  <c r="BX17" i="29"/>
  <c r="BP17" i="29"/>
  <c r="BH17" i="29"/>
  <c r="BF17" i="29"/>
  <c r="BB17" i="29"/>
  <c r="H17" i="29"/>
  <c r="F17" i="29"/>
  <c r="C17" i="29"/>
  <c r="CT16" i="29"/>
  <c r="CL16" i="29"/>
  <c r="CD16" i="29"/>
  <c r="BV16" i="29"/>
  <c r="BN16" i="29"/>
  <c r="BF16" i="29"/>
  <c r="CY16" i="29" s="1"/>
  <c r="BB16" i="29"/>
  <c r="F16" i="29"/>
  <c r="C16" i="29"/>
  <c r="H16" i="29" s="1"/>
  <c r="BF15" i="29"/>
  <c r="BB15" i="29"/>
  <c r="F15" i="29"/>
  <c r="C15" i="29"/>
  <c r="H15" i="29" s="1"/>
  <c r="CY14" i="29"/>
  <c r="CQ14" i="29"/>
  <c r="CI14" i="29"/>
  <c r="CA14" i="29"/>
  <c r="BS14" i="29"/>
  <c r="BK14" i="29"/>
  <c r="BF14" i="29"/>
  <c r="BB14" i="29"/>
  <c r="F14" i="29"/>
  <c r="C14" i="29"/>
  <c r="H14" i="29" s="1"/>
  <c r="CZ13" i="29"/>
  <c r="CR13" i="29"/>
  <c r="CJ13" i="29"/>
  <c r="CB13" i="29"/>
  <c r="BT13" i="29"/>
  <c r="BL13" i="29"/>
  <c r="BF13" i="29"/>
  <c r="BB13" i="29"/>
  <c r="H13" i="29"/>
  <c r="AR19" i="29" s="1"/>
  <c r="F13" i="29"/>
  <c r="C13" i="29"/>
  <c r="CY12" i="29"/>
  <c r="CX12" i="29"/>
  <c r="CP12" i="29"/>
  <c r="CH12" i="29"/>
  <c r="BZ12" i="29"/>
  <c r="BR12" i="29"/>
  <c r="BJ12" i="29"/>
  <c r="BF12" i="29"/>
  <c r="BB12" i="29"/>
  <c r="F12" i="29"/>
  <c r="C12" i="29"/>
  <c r="H12" i="29" s="1"/>
  <c r="AW18" i="29" s="1"/>
  <c r="BK11" i="29"/>
  <c r="BF11" i="29"/>
  <c r="BB11" i="29"/>
  <c r="H11" i="29"/>
  <c r="AT17" i="29" s="1"/>
  <c r="F11" i="29"/>
  <c r="C11" i="29"/>
  <c r="DA10" i="29"/>
  <c r="CZ10" i="29"/>
  <c r="CZ17" i="29" s="1"/>
  <c r="CY10" i="29"/>
  <c r="CX10" i="29"/>
  <c r="CW10" i="29"/>
  <c r="CW15" i="29" s="1"/>
  <c r="CV10" i="29"/>
  <c r="CV13" i="29" s="1"/>
  <c r="CU10" i="29"/>
  <c r="CU16" i="29" s="1"/>
  <c r="CT10" i="29"/>
  <c r="CS10" i="29"/>
  <c r="CS13" i="29" s="1"/>
  <c r="CR10" i="29"/>
  <c r="CR17" i="29" s="1"/>
  <c r="CQ10" i="29"/>
  <c r="CQ12" i="29" s="1"/>
  <c r="CP10" i="29"/>
  <c r="CO10" i="29"/>
  <c r="CN10" i="29"/>
  <c r="CN13" i="29" s="1"/>
  <c r="CM10" i="29"/>
  <c r="CM16" i="29" s="1"/>
  <c r="CL10" i="29"/>
  <c r="CK10" i="29"/>
  <c r="CK11" i="29" s="1"/>
  <c r="CJ10" i="29"/>
  <c r="CJ17" i="29" s="1"/>
  <c r="CI10" i="29"/>
  <c r="CI12" i="29" s="1"/>
  <c r="CH10" i="29"/>
  <c r="CG10" i="29"/>
  <c r="CF10" i="29"/>
  <c r="CF13" i="29" s="1"/>
  <c r="CE10" i="29"/>
  <c r="CE16" i="29" s="1"/>
  <c r="CD10" i="29"/>
  <c r="CC10" i="29"/>
  <c r="CC13" i="29" s="1"/>
  <c r="CB10" i="29"/>
  <c r="CB17" i="29" s="1"/>
  <c r="CA10" i="29"/>
  <c r="CA12" i="29" s="1"/>
  <c r="BZ10" i="29"/>
  <c r="BY10" i="29"/>
  <c r="BY15" i="29" s="1"/>
  <c r="BX10" i="29"/>
  <c r="BX13" i="29" s="1"/>
  <c r="BW10" i="29"/>
  <c r="BW16" i="29" s="1"/>
  <c r="BV10" i="29"/>
  <c r="BU10" i="29"/>
  <c r="BT10" i="29"/>
  <c r="BT17" i="29" s="1"/>
  <c r="BS10" i="29"/>
  <c r="BS12" i="29" s="1"/>
  <c r="BR10" i="29"/>
  <c r="BQ10" i="29"/>
  <c r="BQ15" i="29" s="1"/>
  <c r="BP10" i="29"/>
  <c r="BP13" i="29" s="1"/>
  <c r="BO10" i="29"/>
  <c r="BO16" i="29" s="1"/>
  <c r="BN10" i="29"/>
  <c r="BM10" i="29"/>
  <c r="BM13" i="29" s="1"/>
  <c r="BL10" i="29"/>
  <c r="BL17" i="29" s="1"/>
  <c r="BK10" i="29"/>
  <c r="BK12" i="29" s="1"/>
  <c r="BJ10" i="29"/>
  <c r="BI10" i="29"/>
  <c r="BH10" i="29"/>
  <c r="BH13" i="29" s="1"/>
  <c r="F10" i="29"/>
  <c r="C10" i="29"/>
  <c r="F9" i="29"/>
  <c r="C9" i="29"/>
  <c r="P18" i="29" s="1"/>
  <c r="F8" i="29"/>
  <c r="C8" i="29"/>
  <c r="F7" i="29"/>
  <c r="C7" i="29"/>
  <c r="N10" i="29" s="1"/>
  <c r="F6" i="29"/>
  <c r="C6" i="29"/>
  <c r="F5" i="29"/>
  <c r="C5" i="29"/>
  <c r="L19" i="29" s="1"/>
  <c r="H4" i="29"/>
  <c r="AV10" i="29" s="1"/>
  <c r="F4" i="29"/>
  <c r="C4" i="29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" i="28"/>
  <c r="H20" i="28"/>
  <c r="H35" i="28"/>
  <c r="H31" i="28"/>
  <c r="H27" i="28"/>
  <c r="H26" i="28"/>
  <c r="H24" i="28"/>
  <c r="H22" i="28"/>
  <c r="H18" i="28"/>
  <c r="H16" i="28"/>
  <c r="H13" i="28"/>
  <c r="H11" i="28"/>
  <c r="H6" i="28"/>
  <c r="AN45" i="27"/>
  <c r="AS45" i="27" s="1"/>
  <c r="AN46" i="27"/>
  <c r="AS46" i="27" s="1"/>
  <c r="AN47" i="27"/>
  <c r="AS47" i="27" s="1"/>
  <c r="AN48" i="27"/>
  <c r="AS48" i="27" s="1"/>
  <c r="AN49" i="27"/>
  <c r="AS49" i="27" s="1"/>
  <c r="F35" i="28"/>
  <c r="F24" i="28"/>
  <c r="F13" i="28"/>
  <c r="F27" i="28"/>
  <c r="F6" i="28"/>
  <c r="F20" i="28"/>
  <c r="F16" i="28"/>
  <c r="F31" i="28"/>
  <c r="F22" i="28"/>
  <c r="F11" i="28"/>
  <c r="F18" i="28"/>
  <c r="F26" i="28"/>
  <c r="BM33" i="28" l="1"/>
  <c r="BM25" i="28"/>
  <c r="BM18" i="28"/>
  <c r="BM29" i="28"/>
  <c r="BM38" i="28"/>
  <c r="BM23" i="28"/>
  <c r="BM27" i="28"/>
  <c r="BM13" i="28"/>
  <c r="BM34" i="28"/>
  <c r="BM20" i="28"/>
  <c r="BM31" i="28"/>
  <c r="BM42" i="28"/>
  <c r="AY32" i="28"/>
  <c r="AY24" i="28"/>
  <c r="AY17" i="28"/>
  <c r="AY28" i="28"/>
  <c r="AY37" i="28"/>
  <c r="AY22" i="28"/>
  <c r="AY26" i="28"/>
  <c r="AY12" i="28"/>
  <c r="AY33" i="28"/>
  <c r="AY19" i="28"/>
  <c r="AY30" i="28"/>
  <c r="AY41" i="28"/>
  <c r="BL11" i="28"/>
  <c r="BP11" i="28"/>
  <c r="BS9" i="28" s="1"/>
  <c r="AW12" i="28"/>
  <c r="AW17" i="28"/>
  <c r="AW22" i="28"/>
  <c r="AW19" i="28"/>
  <c r="AW24" i="28"/>
  <c r="AW33" i="28"/>
  <c r="AW26" i="28"/>
  <c r="AW30" i="28"/>
  <c r="AW28" i="28"/>
  <c r="AW32" i="28"/>
  <c r="AW37" i="28"/>
  <c r="AW41" i="28"/>
  <c r="AS12" i="28"/>
  <c r="AS17" i="28"/>
  <c r="AS22" i="28"/>
  <c r="AS19" i="28"/>
  <c r="AS24" i="28"/>
  <c r="AS33" i="28"/>
  <c r="AS30" i="28"/>
  <c r="AS26" i="28"/>
  <c r="AS28" i="28"/>
  <c r="AS32" i="28"/>
  <c r="AS37" i="28"/>
  <c r="AS41" i="28"/>
  <c r="AO12" i="28"/>
  <c r="AO17" i="28"/>
  <c r="AO22" i="28"/>
  <c r="AO19" i="28"/>
  <c r="AO24" i="28"/>
  <c r="AO33" i="28"/>
  <c r="AO26" i="28"/>
  <c r="AO30" i="28"/>
  <c r="AO28" i="28"/>
  <c r="AO32" i="28"/>
  <c r="AO37" i="28"/>
  <c r="AO41" i="28"/>
  <c r="AK12" i="28"/>
  <c r="AK17" i="28"/>
  <c r="AK22" i="28"/>
  <c r="AK19" i="28"/>
  <c r="AK24" i="28"/>
  <c r="AK33" i="28"/>
  <c r="AK30" i="28"/>
  <c r="AK26" i="28"/>
  <c r="AK28" i="28"/>
  <c r="AK32" i="28"/>
  <c r="AK37" i="28"/>
  <c r="AK41" i="28"/>
  <c r="AG12" i="28"/>
  <c r="AG17" i="28"/>
  <c r="AG22" i="28"/>
  <c r="AG19" i="28"/>
  <c r="AG24" i="28"/>
  <c r="AG33" i="28"/>
  <c r="AG26" i="28"/>
  <c r="AG30" i="28"/>
  <c r="AG28" i="28"/>
  <c r="AG32" i="28"/>
  <c r="AG37" i="28"/>
  <c r="AG41" i="28"/>
  <c r="AC12" i="28"/>
  <c r="AC17" i="28"/>
  <c r="AC22" i="28"/>
  <c r="AC19" i="28"/>
  <c r="AC24" i="28"/>
  <c r="AC33" i="28"/>
  <c r="AC30" i="28"/>
  <c r="AC26" i="28"/>
  <c r="AC28" i="28"/>
  <c r="AC32" i="28"/>
  <c r="AC37" i="28"/>
  <c r="AC41" i="28"/>
  <c r="Y12" i="28"/>
  <c r="Y17" i="28"/>
  <c r="Y22" i="28"/>
  <c r="Y19" i="28"/>
  <c r="Y24" i="28"/>
  <c r="Y33" i="28"/>
  <c r="Y26" i="28"/>
  <c r="Y30" i="28"/>
  <c r="Y28" i="28"/>
  <c r="Y32" i="28"/>
  <c r="Y37" i="28"/>
  <c r="Y41" i="28"/>
  <c r="U12" i="28"/>
  <c r="U17" i="28"/>
  <c r="U22" i="28"/>
  <c r="U19" i="28"/>
  <c r="U24" i="28"/>
  <c r="U33" i="28"/>
  <c r="U30" i="28"/>
  <c r="U26" i="28"/>
  <c r="U28" i="28"/>
  <c r="U32" i="28"/>
  <c r="U37" i="28"/>
  <c r="U41" i="28"/>
  <c r="Q12" i="28"/>
  <c r="Q17" i="28"/>
  <c r="Q22" i="28"/>
  <c r="Q19" i="28"/>
  <c r="Q24" i="28"/>
  <c r="Q33" i="28"/>
  <c r="Q26" i="28"/>
  <c r="Q30" i="28"/>
  <c r="Q28" i="28"/>
  <c r="Q32" i="28"/>
  <c r="Q37" i="28"/>
  <c r="Q41" i="28"/>
  <c r="M12" i="28"/>
  <c r="M17" i="28"/>
  <c r="M22" i="28"/>
  <c r="M19" i="28"/>
  <c r="M24" i="28"/>
  <c r="M33" i="28"/>
  <c r="M30" i="28"/>
  <c r="M26" i="28"/>
  <c r="M28" i="28"/>
  <c r="M32" i="28"/>
  <c r="M37" i="28"/>
  <c r="M41" i="28"/>
  <c r="AV12" i="28"/>
  <c r="AV22" i="28"/>
  <c r="AV17" i="28"/>
  <c r="AV19" i="28"/>
  <c r="AV24" i="28"/>
  <c r="AV26" i="28"/>
  <c r="AV30" i="28"/>
  <c r="AV28" i="28"/>
  <c r="AV32" i="28"/>
  <c r="AV33" i="28"/>
  <c r="AV37" i="28"/>
  <c r="AV41" i="28"/>
  <c r="AR12" i="28"/>
  <c r="AR22" i="28"/>
  <c r="AR19" i="28"/>
  <c r="AR24" i="28"/>
  <c r="AR17" i="28"/>
  <c r="AR30" i="28"/>
  <c r="AR26" i="28"/>
  <c r="AR28" i="28"/>
  <c r="AR32" i="28"/>
  <c r="AR33" i="28"/>
  <c r="AR37" i="28"/>
  <c r="AR41" i="28"/>
  <c r="AN12" i="28"/>
  <c r="AN22" i="28"/>
  <c r="AN17" i="28"/>
  <c r="AN19" i="28"/>
  <c r="AN24" i="28"/>
  <c r="AN26" i="28"/>
  <c r="AN30" i="28"/>
  <c r="AN28" i="28"/>
  <c r="AN32" i="28"/>
  <c r="AN33" i="28"/>
  <c r="AN37" i="28"/>
  <c r="AN41" i="28"/>
  <c r="AJ12" i="28"/>
  <c r="AJ22" i="28"/>
  <c r="AJ19" i="28"/>
  <c r="AJ24" i="28"/>
  <c r="AJ17" i="28"/>
  <c r="AJ30" i="28"/>
  <c r="AJ26" i="28"/>
  <c r="AJ28" i="28"/>
  <c r="AJ32" i="28"/>
  <c r="AJ33" i="28"/>
  <c r="AJ37" i="28"/>
  <c r="AJ41" i="28"/>
  <c r="AF12" i="28"/>
  <c r="AF22" i="28"/>
  <c r="AF17" i="28"/>
  <c r="AF19" i="28"/>
  <c r="AF24" i="28"/>
  <c r="AF26" i="28"/>
  <c r="AF30" i="28"/>
  <c r="AF28" i="28"/>
  <c r="AF32" i="28"/>
  <c r="AF33" i="28"/>
  <c r="AF37" i="28"/>
  <c r="AF41" i="28"/>
  <c r="AB12" i="28"/>
  <c r="AB22" i="28"/>
  <c r="AB19" i="28"/>
  <c r="AB24" i="28"/>
  <c r="AB17" i="28"/>
  <c r="AB30" i="28"/>
  <c r="AB26" i="28"/>
  <c r="AB28" i="28"/>
  <c r="AB32" i="28"/>
  <c r="AB33" i="28"/>
  <c r="AB37" i="28"/>
  <c r="AB41" i="28"/>
  <c r="X12" i="28"/>
  <c r="X22" i="28"/>
  <c r="X17" i="28"/>
  <c r="X19" i="28"/>
  <c r="X24" i="28"/>
  <c r="X26" i="28"/>
  <c r="X30" i="28"/>
  <c r="X28" i="28"/>
  <c r="X32" i="28"/>
  <c r="X33" i="28"/>
  <c r="X37" i="28"/>
  <c r="X41" i="28"/>
  <c r="T12" i="28"/>
  <c r="T22" i="28"/>
  <c r="T19" i="28"/>
  <c r="T24" i="28"/>
  <c r="T17" i="28"/>
  <c r="T30" i="28"/>
  <c r="T26" i="28"/>
  <c r="T28" i="28"/>
  <c r="T32" i="28"/>
  <c r="T33" i="28"/>
  <c r="T37" i="28"/>
  <c r="T41" i="28"/>
  <c r="P12" i="28"/>
  <c r="P22" i="28"/>
  <c r="P17" i="28"/>
  <c r="P19" i="28"/>
  <c r="P24" i="28"/>
  <c r="P26" i="28"/>
  <c r="P30" i="28"/>
  <c r="P28" i="28"/>
  <c r="P32" i="28"/>
  <c r="P33" i="28"/>
  <c r="P37" i="28"/>
  <c r="P41" i="28"/>
  <c r="H39" i="28"/>
  <c r="AU12" i="28"/>
  <c r="AU17" i="28"/>
  <c r="AU19" i="28"/>
  <c r="AU24" i="28"/>
  <c r="AU22" i="28"/>
  <c r="AU26" i="28"/>
  <c r="AU28" i="28"/>
  <c r="AU32" i="28"/>
  <c r="AU33" i="28"/>
  <c r="AU30" i="28"/>
  <c r="AU37" i="28"/>
  <c r="AU41" i="28"/>
  <c r="AQ12" i="28"/>
  <c r="AQ19" i="28"/>
  <c r="AQ24" i="28"/>
  <c r="AQ17" i="28"/>
  <c r="AQ22" i="28"/>
  <c r="AQ26" i="28"/>
  <c r="AQ28" i="28"/>
  <c r="AQ32" i="28"/>
  <c r="AQ33" i="28"/>
  <c r="AQ30" i="28"/>
  <c r="AQ37" i="28"/>
  <c r="AQ41" i="28"/>
  <c r="AM12" i="28"/>
  <c r="AM17" i="28"/>
  <c r="AM19" i="28"/>
  <c r="AM24" i="28"/>
  <c r="AM22" i="28"/>
  <c r="AM26" i="28"/>
  <c r="AM28" i="28"/>
  <c r="AM32" i="28"/>
  <c r="AM33" i="28"/>
  <c r="AM30" i="28"/>
  <c r="AM37" i="28"/>
  <c r="AM41" i="28"/>
  <c r="AI12" i="28"/>
  <c r="AI19" i="28"/>
  <c r="AI24" i="28"/>
  <c r="AI17" i="28"/>
  <c r="AI22" i="28"/>
  <c r="AI26" i="28"/>
  <c r="AI28" i="28"/>
  <c r="AI32" i="28"/>
  <c r="AI33" i="28"/>
  <c r="AI30" i="28"/>
  <c r="AI37" i="28"/>
  <c r="AI41" i="28"/>
  <c r="AE12" i="28"/>
  <c r="AE17" i="28"/>
  <c r="AE19" i="28"/>
  <c r="AE24" i="28"/>
  <c r="AE22" i="28"/>
  <c r="AE26" i="28"/>
  <c r="AE28" i="28"/>
  <c r="AE32" i="28"/>
  <c r="AE33" i="28"/>
  <c r="AE30" i="28"/>
  <c r="AE37" i="28"/>
  <c r="AE41" i="28"/>
  <c r="AA12" i="28"/>
  <c r="AA19" i="28"/>
  <c r="AA24" i="28"/>
  <c r="AA17" i="28"/>
  <c r="AA22" i="28"/>
  <c r="AA26" i="28"/>
  <c r="AA28" i="28"/>
  <c r="AA32" i="28"/>
  <c r="AA33" i="28"/>
  <c r="AA30" i="28"/>
  <c r="AA37" i="28"/>
  <c r="AA41" i="28"/>
  <c r="W12" i="28"/>
  <c r="W17" i="28"/>
  <c r="W19" i="28"/>
  <c r="W24" i="28"/>
  <c r="W22" i="28"/>
  <c r="W26" i="28"/>
  <c r="W28" i="28"/>
  <c r="W32" i="28"/>
  <c r="W33" i="28"/>
  <c r="W30" i="28"/>
  <c r="W37" i="28"/>
  <c r="W41" i="28"/>
  <c r="S12" i="28"/>
  <c r="S19" i="28"/>
  <c r="S24" i="28"/>
  <c r="S17" i="28"/>
  <c r="S22" i="28"/>
  <c r="S26" i="28"/>
  <c r="S28" i="28"/>
  <c r="S32" i="28"/>
  <c r="S33" i="28"/>
  <c r="S30" i="28"/>
  <c r="S37" i="28"/>
  <c r="S41" i="28"/>
  <c r="O12" i="28"/>
  <c r="O17" i="28"/>
  <c r="O19" i="28"/>
  <c r="O24" i="28"/>
  <c r="O22" i="28"/>
  <c r="O26" i="28"/>
  <c r="O28" i="28"/>
  <c r="O32" i="28"/>
  <c r="O33" i="28"/>
  <c r="O30" i="28"/>
  <c r="O37" i="28"/>
  <c r="O41" i="28"/>
  <c r="AX12" i="28"/>
  <c r="AX17" i="28"/>
  <c r="AX24" i="28"/>
  <c r="AX22" i="28"/>
  <c r="AX26" i="28"/>
  <c r="AX19" i="28"/>
  <c r="AX28" i="28"/>
  <c r="AX32" i="28"/>
  <c r="AX33" i="28"/>
  <c r="AX30" i="28"/>
  <c r="AX37" i="28"/>
  <c r="AX41" i="28"/>
  <c r="AT12" i="28"/>
  <c r="AT17" i="28"/>
  <c r="AT24" i="28"/>
  <c r="AT22" i="28"/>
  <c r="AT26" i="28"/>
  <c r="AT19" i="28"/>
  <c r="AT28" i="28"/>
  <c r="AT32" i="28"/>
  <c r="AT33" i="28"/>
  <c r="AT30" i="28"/>
  <c r="AT37" i="28"/>
  <c r="AT41" i="28"/>
  <c r="AP12" i="28"/>
  <c r="AP17" i="28"/>
  <c r="AP24" i="28"/>
  <c r="AP22" i="28"/>
  <c r="AP26" i="28"/>
  <c r="AP19" i="28"/>
  <c r="AP28" i="28"/>
  <c r="AP32" i="28"/>
  <c r="AP33" i="28"/>
  <c r="AP30" i="28"/>
  <c r="AP37" i="28"/>
  <c r="AP41" i="28"/>
  <c r="AL12" i="28"/>
  <c r="AL17" i="28"/>
  <c r="AL24" i="28"/>
  <c r="AL22" i="28"/>
  <c r="AL26" i="28"/>
  <c r="AL19" i="28"/>
  <c r="AL28" i="28"/>
  <c r="AL32" i="28"/>
  <c r="AL33" i="28"/>
  <c r="AL30" i="28"/>
  <c r="AL37" i="28"/>
  <c r="AL41" i="28"/>
  <c r="AH12" i="28"/>
  <c r="AH17" i="28"/>
  <c r="AH24" i="28"/>
  <c r="AH22" i="28"/>
  <c r="AH26" i="28"/>
  <c r="AH19" i="28"/>
  <c r="AH28" i="28"/>
  <c r="AH32" i="28"/>
  <c r="AH33" i="28"/>
  <c r="AH30" i="28"/>
  <c r="AH37" i="28"/>
  <c r="AH41" i="28"/>
  <c r="AD12" i="28"/>
  <c r="AD17" i="28"/>
  <c r="AD24" i="28"/>
  <c r="AD22" i="28"/>
  <c r="AD26" i="28"/>
  <c r="AD19" i="28"/>
  <c r="AD28" i="28"/>
  <c r="AD32" i="28"/>
  <c r="AD33" i="28"/>
  <c r="AD30" i="28"/>
  <c r="AD37" i="28"/>
  <c r="AD41" i="28"/>
  <c r="Z12" i="28"/>
  <c r="Z17" i="28"/>
  <c r="Z24" i="28"/>
  <c r="Z22" i="28"/>
  <c r="Z26" i="28"/>
  <c r="Z19" i="28"/>
  <c r="Z28" i="28"/>
  <c r="Z32" i="28"/>
  <c r="Z33" i="28"/>
  <c r="Z30" i="28"/>
  <c r="Z37" i="28"/>
  <c r="Z41" i="28"/>
  <c r="V12" i="28"/>
  <c r="V17" i="28"/>
  <c r="V24" i="28"/>
  <c r="V22" i="28"/>
  <c r="V26" i="28"/>
  <c r="V19" i="28"/>
  <c r="V28" i="28"/>
  <c r="V32" i="28"/>
  <c r="V33" i="28"/>
  <c r="V30" i="28"/>
  <c r="V37" i="28"/>
  <c r="V41" i="28"/>
  <c r="R12" i="28"/>
  <c r="R17" i="28"/>
  <c r="R24" i="28"/>
  <c r="R22" i="28"/>
  <c r="R26" i="28"/>
  <c r="R19" i="28"/>
  <c r="R28" i="28"/>
  <c r="R32" i="28"/>
  <c r="R33" i="28"/>
  <c r="R30" i="28"/>
  <c r="R37" i="28"/>
  <c r="R41" i="28"/>
  <c r="N12" i="28"/>
  <c r="N17" i="28"/>
  <c r="N24" i="28"/>
  <c r="N22" i="28"/>
  <c r="N26" i="28"/>
  <c r="N19" i="28"/>
  <c r="N28" i="28"/>
  <c r="N32" i="28"/>
  <c r="N33" i="28"/>
  <c r="N30" i="28"/>
  <c r="N37" i="28"/>
  <c r="N41" i="28"/>
  <c r="L12" i="28"/>
  <c r="L22" i="28"/>
  <c r="L24" i="28"/>
  <c r="L26" i="28"/>
  <c r="L28" i="28"/>
  <c r="L30" i="28"/>
  <c r="L32" i="28"/>
  <c r="L33" i="28"/>
  <c r="L41" i="28"/>
  <c r="L37" i="28"/>
  <c r="L17" i="28"/>
  <c r="L19" i="28"/>
  <c r="H4" i="28"/>
  <c r="L77" i="32"/>
  <c r="M77" i="32" s="1"/>
  <c r="N77" i="32" s="1"/>
  <c r="O77" i="32"/>
  <c r="H77" i="32"/>
  <c r="G76" i="32"/>
  <c r="AB77" i="32" s="1"/>
  <c r="E77" i="32"/>
  <c r="AX21" i="29"/>
  <c r="AT21" i="29"/>
  <c r="AP21" i="29"/>
  <c r="AL21" i="29"/>
  <c r="AH21" i="29"/>
  <c r="AD21" i="29"/>
  <c r="AW21" i="29"/>
  <c r="AS21" i="29"/>
  <c r="AO21" i="29"/>
  <c r="AK21" i="29"/>
  <c r="AG21" i="29"/>
  <c r="AC21" i="29"/>
  <c r="AV21" i="29"/>
  <c r="AR21" i="29"/>
  <c r="AN21" i="29"/>
  <c r="AJ21" i="29"/>
  <c r="AF21" i="29"/>
  <c r="AB21" i="29"/>
  <c r="AU21" i="29"/>
  <c r="AQ21" i="29"/>
  <c r="AM21" i="29"/>
  <c r="AI21" i="29"/>
  <c r="AE21" i="29"/>
  <c r="U10" i="29"/>
  <c r="AG10" i="29"/>
  <c r="AO10" i="29"/>
  <c r="BI53" i="29"/>
  <c r="BI52" i="29"/>
  <c r="BI51" i="29"/>
  <c r="BI56" i="29"/>
  <c r="BI55" i="29"/>
  <c r="BI54" i="29"/>
  <c r="BI50" i="29"/>
  <c r="BI49" i="29"/>
  <c r="BI48" i="29"/>
  <c r="BI47" i="29"/>
  <c r="BI46" i="29"/>
  <c r="BI45" i="29"/>
  <c r="BI41" i="29"/>
  <c r="BI44" i="29"/>
  <c r="BI43" i="29"/>
  <c r="BI42" i="29"/>
  <c r="BI37" i="29"/>
  <c r="BI36" i="29"/>
  <c r="BI39" i="29"/>
  <c r="BI35" i="29"/>
  <c r="BI40" i="29"/>
  <c r="BI38" i="29"/>
  <c r="BI34" i="29"/>
  <c r="BI29" i="29"/>
  <c r="BI32" i="29"/>
  <c r="BI28" i="29"/>
  <c r="BI31" i="29"/>
  <c r="BI27" i="29"/>
  <c r="BI33" i="29"/>
  <c r="BI30" i="29"/>
  <c r="BI26" i="29"/>
  <c r="BI23" i="29"/>
  <c r="BI22" i="29"/>
  <c r="BI20" i="29"/>
  <c r="BI25" i="29"/>
  <c r="BI24" i="29"/>
  <c r="BI21" i="29"/>
  <c r="BI19" i="29"/>
  <c r="BI18" i="29"/>
  <c r="BI16" i="29"/>
  <c r="BI14" i="29"/>
  <c r="BI12" i="29"/>
  <c r="BU53" i="29"/>
  <c r="BU52" i="29"/>
  <c r="BU51" i="29"/>
  <c r="BU56" i="29"/>
  <c r="BU55" i="29"/>
  <c r="BU54" i="29"/>
  <c r="BU50" i="29"/>
  <c r="BU49" i="29"/>
  <c r="BU48" i="29"/>
  <c r="BU44" i="29"/>
  <c r="BU47" i="29"/>
  <c r="BU46" i="29"/>
  <c r="BU45" i="29"/>
  <c r="BU41" i="29"/>
  <c r="BU43" i="29"/>
  <c r="BU42" i="29"/>
  <c r="BU37" i="29"/>
  <c r="BU36" i="29"/>
  <c r="BU40" i="29"/>
  <c r="BU39" i="29"/>
  <c r="BU35" i="29"/>
  <c r="BU38" i="29"/>
  <c r="BU34" i="29"/>
  <c r="BU29" i="29"/>
  <c r="BU33" i="29"/>
  <c r="BU32" i="29"/>
  <c r="BU28" i="29"/>
  <c r="BU31" i="29"/>
  <c r="BU27" i="29"/>
  <c r="BU30" i="29"/>
  <c r="BU26" i="29"/>
  <c r="BU23" i="29"/>
  <c r="BU22" i="29"/>
  <c r="BU20" i="29"/>
  <c r="BU25" i="29"/>
  <c r="BU24" i="29"/>
  <c r="BU21" i="29"/>
  <c r="BU19" i="29"/>
  <c r="BU18" i="29"/>
  <c r="BU16" i="29"/>
  <c r="BU14" i="29"/>
  <c r="BU12" i="29"/>
  <c r="CG53" i="29"/>
  <c r="CG52" i="29"/>
  <c r="CG51" i="29"/>
  <c r="CG56" i="29"/>
  <c r="CG55" i="29"/>
  <c r="CG54" i="29"/>
  <c r="CG50" i="29"/>
  <c r="CG49" i="29"/>
  <c r="CG48" i="29"/>
  <c r="CG44" i="29"/>
  <c r="CG47" i="29"/>
  <c r="CG46" i="29"/>
  <c r="CG45" i="29"/>
  <c r="CG41" i="29"/>
  <c r="CG43" i="29"/>
  <c r="CG42" i="29"/>
  <c r="CG40" i="29"/>
  <c r="CG37" i="29"/>
  <c r="CG36" i="29"/>
  <c r="CG39" i="29"/>
  <c r="CG35" i="29"/>
  <c r="CG38" i="29"/>
  <c r="CG34" i="29"/>
  <c r="CG29" i="29"/>
  <c r="CG32" i="29"/>
  <c r="CG28" i="29"/>
  <c r="CG31" i="29"/>
  <c r="CG27" i="29"/>
  <c r="CG33" i="29"/>
  <c r="CG30" i="29"/>
  <c r="CG26" i="29"/>
  <c r="CG23" i="29"/>
  <c r="CG22" i="29"/>
  <c r="CG20" i="29"/>
  <c r="CG25" i="29"/>
  <c r="CG24" i="29"/>
  <c r="CG21" i="29"/>
  <c r="CG19" i="29"/>
  <c r="CG18" i="29"/>
  <c r="CG16" i="29"/>
  <c r="CG14" i="29"/>
  <c r="CG12" i="29"/>
  <c r="CO53" i="29"/>
  <c r="CO52" i="29"/>
  <c r="CO51" i="29"/>
  <c r="CO56" i="29"/>
  <c r="CO55" i="29"/>
  <c r="CO54" i="29"/>
  <c r="CO50" i="29"/>
  <c r="CO49" i="29"/>
  <c r="CO48" i="29"/>
  <c r="CO44" i="29"/>
  <c r="CO47" i="29"/>
  <c r="CO46" i="29"/>
  <c r="CO45" i="29"/>
  <c r="CO41" i="29"/>
  <c r="CO40" i="29"/>
  <c r="CO43" i="29"/>
  <c r="CO42" i="29"/>
  <c r="CO37" i="29"/>
  <c r="CO36" i="29"/>
  <c r="CO39" i="29"/>
  <c r="CO35" i="29"/>
  <c r="CO38" i="29"/>
  <c r="CO34" i="29"/>
  <c r="CO29" i="29"/>
  <c r="CO32" i="29"/>
  <c r="CO28" i="29"/>
  <c r="CO31" i="29"/>
  <c r="CO27" i="29"/>
  <c r="CO33" i="29"/>
  <c r="CO30" i="29"/>
  <c r="CO26" i="29"/>
  <c r="CO23" i="29"/>
  <c r="CO22" i="29"/>
  <c r="CO20" i="29"/>
  <c r="CO25" i="29"/>
  <c r="CO24" i="29"/>
  <c r="CO21" i="29"/>
  <c r="CO19" i="29"/>
  <c r="CO18" i="29"/>
  <c r="CO16" i="29"/>
  <c r="CO14" i="29"/>
  <c r="CO12" i="29"/>
  <c r="DA53" i="29"/>
  <c r="DA52" i="29"/>
  <c r="DA51" i="29"/>
  <c r="DA50" i="29"/>
  <c r="DA56" i="29"/>
  <c r="DA55" i="29"/>
  <c r="DA54" i="29"/>
  <c r="DA49" i="29"/>
  <c r="DA48" i="29"/>
  <c r="DA44" i="29"/>
  <c r="DA47" i="29"/>
  <c r="DA46" i="29"/>
  <c r="DA45" i="29"/>
  <c r="DA41" i="29"/>
  <c r="DA40" i="29"/>
  <c r="DA43" i="29"/>
  <c r="DA42" i="29"/>
  <c r="DA37" i="29"/>
  <c r="DA36" i="29"/>
  <c r="DA39" i="29"/>
  <c r="DA35" i="29"/>
  <c r="DA38" i="29"/>
  <c r="DA34" i="29"/>
  <c r="DA29" i="29"/>
  <c r="DA33" i="29"/>
  <c r="DA32" i="29"/>
  <c r="DA28" i="29"/>
  <c r="DA31" i="29"/>
  <c r="DA27" i="29"/>
  <c r="DA30" i="29"/>
  <c r="DA26" i="29"/>
  <c r="DA23" i="29"/>
  <c r="DA22" i="29"/>
  <c r="DA20" i="29"/>
  <c r="DA18" i="29"/>
  <c r="DA25" i="29"/>
  <c r="DA24" i="29"/>
  <c r="DA21" i="29"/>
  <c r="DA19" i="29"/>
  <c r="DA16" i="29"/>
  <c r="DA14" i="29"/>
  <c r="DA12" i="29"/>
  <c r="BQ11" i="29"/>
  <c r="Z17" i="29"/>
  <c r="AP17" i="29"/>
  <c r="BO18" i="29"/>
  <c r="BW18" i="29"/>
  <c r="CE18" i="29"/>
  <c r="K48" i="29"/>
  <c r="K46" i="29"/>
  <c r="K45" i="29"/>
  <c r="K43" i="29"/>
  <c r="K41" i="29"/>
  <c r="K36" i="29"/>
  <c r="K38" i="29"/>
  <c r="K32" i="29"/>
  <c r="K28" i="29"/>
  <c r="K34" i="29"/>
  <c r="K31" i="29"/>
  <c r="K27" i="29"/>
  <c r="K30" i="29"/>
  <c r="K29" i="29"/>
  <c r="K26" i="29"/>
  <c r="K25" i="29"/>
  <c r="K22" i="29"/>
  <c r="K20" i="29"/>
  <c r="K24" i="29"/>
  <c r="K23" i="29"/>
  <c r="K21" i="29"/>
  <c r="K19" i="29"/>
  <c r="K18" i="29"/>
  <c r="K12" i="29"/>
  <c r="H5" i="29"/>
  <c r="H6" i="29"/>
  <c r="H7" i="29"/>
  <c r="H8" i="29"/>
  <c r="T14" i="29" s="1"/>
  <c r="H9" i="29"/>
  <c r="H10" i="29"/>
  <c r="R10" i="29"/>
  <c r="V10" i="29"/>
  <c r="Z10" i="29"/>
  <c r="AD10" i="29"/>
  <c r="AH10" i="29"/>
  <c r="AL10" i="29"/>
  <c r="AP10" i="29"/>
  <c r="AT10" i="29"/>
  <c r="AX10" i="29"/>
  <c r="BJ56" i="29"/>
  <c r="BJ55" i="29"/>
  <c r="BJ54" i="29"/>
  <c r="BJ53" i="29"/>
  <c r="BJ52" i="29"/>
  <c r="BJ50" i="29"/>
  <c r="BJ49" i="29"/>
  <c r="BJ48" i="29"/>
  <c r="BJ51" i="29"/>
  <c r="BJ47" i="29"/>
  <c r="BJ46" i="29"/>
  <c r="BJ45" i="29"/>
  <c r="BJ44" i="29"/>
  <c r="BJ40" i="29"/>
  <c r="BJ43" i="29"/>
  <c r="BJ42" i="29"/>
  <c r="BJ41" i="29"/>
  <c r="BJ36" i="29"/>
  <c r="BJ39" i="29"/>
  <c r="BJ35" i="29"/>
  <c r="BJ38" i="29"/>
  <c r="BJ34" i="29"/>
  <c r="BJ37" i="29"/>
  <c r="BJ33" i="29"/>
  <c r="BJ32" i="29"/>
  <c r="BJ28" i="29"/>
  <c r="BJ31" i="29"/>
  <c r="BJ27" i="29"/>
  <c r="BJ30" i="29"/>
  <c r="BJ26" i="29"/>
  <c r="BJ29" i="29"/>
  <c r="BJ22" i="29"/>
  <c r="BJ20" i="29"/>
  <c r="BJ25" i="29"/>
  <c r="BJ24" i="29"/>
  <c r="BJ21" i="29"/>
  <c r="BJ19" i="29"/>
  <c r="BJ23" i="29"/>
  <c r="BJ17" i="29"/>
  <c r="BJ15" i="29"/>
  <c r="BJ13" i="29"/>
  <c r="BJ11" i="29"/>
  <c r="BN56" i="29"/>
  <c r="BN55" i="29"/>
  <c r="BN54" i="29"/>
  <c r="BN53" i="29"/>
  <c r="BN52" i="29"/>
  <c r="BN51" i="29"/>
  <c r="BN50" i="29"/>
  <c r="BN49" i="29"/>
  <c r="BN48" i="29"/>
  <c r="BN47" i="29"/>
  <c r="BN46" i="29"/>
  <c r="BN45" i="29"/>
  <c r="BN44" i="29"/>
  <c r="BN40" i="29"/>
  <c r="BN43" i="29"/>
  <c r="BN42" i="29"/>
  <c r="BN41" i="29"/>
  <c r="BN36" i="29"/>
  <c r="BN39" i="29"/>
  <c r="BN35" i="29"/>
  <c r="BN38" i="29"/>
  <c r="BN34" i="29"/>
  <c r="BN37" i="29"/>
  <c r="BN33" i="29"/>
  <c r="BN32" i="29"/>
  <c r="BN28" i="29"/>
  <c r="BN31" i="29"/>
  <c r="BN27" i="29"/>
  <c r="BN30" i="29"/>
  <c r="BN26" i="29"/>
  <c r="BN29" i="29"/>
  <c r="BN22" i="29"/>
  <c r="BN20" i="29"/>
  <c r="BN25" i="29"/>
  <c r="BN24" i="29"/>
  <c r="BN21" i="29"/>
  <c r="BN19" i="29"/>
  <c r="BN23" i="29"/>
  <c r="BN17" i="29"/>
  <c r="BN15" i="29"/>
  <c r="BN13" i="29"/>
  <c r="BN11" i="29"/>
  <c r="BR56" i="29"/>
  <c r="BR55" i="29"/>
  <c r="BR54" i="29"/>
  <c r="BR53" i="29"/>
  <c r="BR52" i="29"/>
  <c r="BR51" i="29"/>
  <c r="BR50" i="29"/>
  <c r="BR49" i="29"/>
  <c r="BR48" i="29"/>
  <c r="BR47" i="29"/>
  <c r="BR46" i="29"/>
  <c r="BR45" i="29"/>
  <c r="BR44" i="29"/>
  <c r="BR40" i="29"/>
  <c r="BR43" i="29"/>
  <c r="BR42" i="29"/>
  <c r="BR41" i="29"/>
  <c r="BR36" i="29"/>
  <c r="BR39" i="29"/>
  <c r="BR35" i="29"/>
  <c r="BR38" i="29"/>
  <c r="BR34" i="29"/>
  <c r="BR37" i="29"/>
  <c r="BR33" i="29"/>
  <c r="BR32" i="29"/>
  <c r="BR28" i="29"/>
  <c r="BR31" i="29"/>
  <c r="BR27" i="29"/>
  <c r="BR30" i="29"/>
  <c r="BR26" i="29"/>
  <c r="BR29" i="29"/>
  <c r="BR22" i="29"/>
  <c r="BR20" i="29"/>
  <c r="BR25" i="29"/>
  <c r="BR24" i="29"/>
  <c r="BR21" i="29"/>
  <c r="BR19" i="29"/>
  <c r="BR23" i="29"/>
  <c r="BR17" i="29"/>
  <c r="BR15" i="29"/>
  <c r="BR13" i="29"/>
  <c r="BR11" i="29"/>
  <c r="BV56" i="29"/>
  <c r="BV55" i="29"/>
  <c r="BV54" i="29"/>
  <c r="BV53" i="29"/>
  <c r="BV52" i="29"/>
  <c r="BV50" i="29"/>
  <c r="BV49" i="29"/>
  <c r="BV51" i="29"/>
  <c r="BV48" i="29"/>
  <c r="BV47" i="29"/>
  <c r="BV46" i="29"/>
  <c r="BV45" i="29"/>
  <c r="BV40" i="29"/>
  <c r="BV44" i="29"/>
  <c r="BV43" i="29"/>
  <c r="BV42" i="29"/>
  <c r="BV41" i="29"/>
  <c r="BV36" i="29"/>
  <c r="BV39" i="29"/>
  <c r="BV35" i="29"/>
  <c r="BV38" i="29"/>
  <c r="BV34" i="29"/>
  <c r="BV37" i="29"/>
  <c r="BV33" i="29"/>
  <c r="BV32" i="29"/>
  <c r="BV28" i="29"/>
  <c r="BV31" i="29"/>
  <c r="BV27" i="29"/>
  <c r="BV30" i="29"/>
  <c r="BV26" i="29"/>
  <c r="BV29" i="29"/>
  <c r="BV22" i="29"/>
  <c r="BV20" i="29"/>
  <c r="BV25" i="29"/>
  <c r="BV24" i="29"/>
  <c r="BV21" i="29"/>
  <c r="BV19" i="29"/>
  <c r="BV23" i="29"/>
  <c r="BV17" i="29"/>
  <c r="BV15" i="29"/>
  <c r="BV13" i="29"/>
  <c r="BV11" i="29"/>
  <c r="BZ56" i="29"/>
  <c r="BZ55" i="29"/>
  <c r="BZ54" i="29"/>
  <c r="BZ53" i="29"/>
  <c r="BZ52" i="29"/>
  <c r="BZ50" i="29"/>
  <c r="BZ49" i="29"/>
  <c r="BZ48" i="29"/>
  <c r="BZ51" i="29"/>
  <c r="BZ47" i="29"/>
  <c r="BZ46" i="29"/>
  <c r="BZ45" i="29"/>
  <c r="BZ40" i="29"/>
  <c r="BZ43" i="29"/>
  <c r="BZ44" i="29"/>
  <c r="BZ42" i="29"/>
  <c r="BZ41" i="29"/>
  <c r="BZ36" i="29"/>
  <c r="BZ39" i="29"/>
  <c r="BZ35" i="29"/>
  <c r="BZ38" i="29"/>
  <c r="BZ34" i="29"/>
  <c r="BZ37" i="29"/>
  <c r="BZ33" i="29"/>
  <c r="BZ32" i="29"/>
  <c r="BZ28" i="29"/>
  <c r="BZ31" i="29"/>
  <c r="BZ27" i="29"/>
  <c r="BZ30" i="29"/>
  <c r="BZ26" i="29"/>
  <c r="BZ29" i="29"/>
  <c r="BZ22" i="29"/>
  <c r="BZ20" i="29"/>
  <c r="BZ25" i="29"/>
  <c r="BZ24" i="29"/>
  <c r="BZ21" i="29"/>
  <c r="BZ19" i="29"/>
  <c r="BZ23" i="29"/>
  <c r="BZ17" i="29"/>
  <c r="BZ15" i="29"/>
  <c r="BZ13" i="29"/>
  <c r="BZ11" i="29"/>
  <c r="CD56" i="29"/>
  <c r="CD55" i="29"/>
  <c r="CD54" i="29"/>
  <c r="CD53" i="29"/>
  <c r="CD52" i="29"/>
  <c r="CD51" i="29"/>
  <c r="CD50" i="29"/>
  <c r="CD49" i="29"/>
  <c r="CD48" i="29"/>
  <c r="CD47" i="29"/>
  <c r="CD46" i="29"/>
  <c r="CD45" i="29"/>
  <c r="CD40" i="29"/>
  <c r="CD43" i="29"/>
  <c r="CD42" i="29"/>
  <c r="CD44" i="29"/>
  <c r="CD41" i="29"/>
  <c r="CD36" i="29"/>
  <c r="CD39" i="29"/>
  <c r="CD35" i="29"/>
  <c r="CD38" i="29"/>
  <c r="CD34" i="29"/>
  <c r="CD37" i="29"/>
  <c r="CD33" i="29"/>
  <c r="CD32" i="29"/>
  <c r="CD28" i="29"/>
  <c r="CD31" i="29"/>
  <c r="CD27" i="29"/>
  <c r="CD30" i="29"/>
  <c r="CD26" i="29"/>
  <c r="CD29" i="29"/>
  <c r="CD22" i="29"/>
  <c r="CD20" i="29"/>
  <c r="CD25" i="29"/>
  <c r="CD24" i="29"/>
  <c r="CD21" i="29"/>
  <c r="CD19" i="29"/>
  <c r="CD23" i="29"/>
  <c r="CD17" i="29"/>
  <c r="CD15" i="29"/>
  <c r="CD13" i="29"/>
  <c r="CD11" i="29"/>
  <c r="CH56" i="29"/>
  <c r="CH55" i="29"/>
  <c r="CH54" i="29"/>
  <c r="CH53" i="29"/>
  <c r="CH52" i="29"/>
  <c r="CH51" i="29"/>
  <c r="CH50" i="29"/>
  <c r="CH49" i="29"/>
  <c r="CH48" i="29"/>
  <c r="CH47" i="29"/>
  <c r="CH46" i="29"/>
  <c r="CH45" i="29"/>
  <c r="CH44" i="29"/>
  <c r="CH40" i="29"/>
  <c r="CH43" i="29"/>
  <c r="CH42" i="29"/>
  <c r="CH41" i="29"/>
  <c r="CH36" i="29"/>
  <c r="CH39" i="29"/>
  <c r="CH35" i="29"/>
  <c r="CH38" i="29"/>
  <c r="CH34" i="29"/>
  <c r="CH37" i="29"/>
  <c r="CH33" i="29"/>
  <c r="CH32" i="29"/>
  <c r="CH28" i="29"/>
  <c r="CH31" i="29"/>
  <c r="CH27" i="29"/>
  <c r="CH30" i="29"/>
  <c r="CH26" i="29"/>
  <c r="CH29" i="29"/>
  <c r="CH22" i="29"/>
  <c r="CH20" i="29"/>
  <c r="CH25" i="29"/>
  <c r="CH24" i="29"/>
  <c r="CH21" i="29"/>
  <c r="CH19" i="29"/>
  <c r="CH23" i="29"/>
  <c r="CH17" i="29"/>
  <c r="CH15" i="29"/>
  <c r="CH13" i="29"/>
  <c r="CH11" i="29"/>
  <c r="CL56" i="29"/>
  <c r="CL55" i="29"/>
  <c r="CL54" i="29"/>
  <c r="CL53" i="29"/>
  <c r="CL52" i="29"/>
  <c r="CL51" i="29"/>
  <c r="CL50" i="29"/>
  <c r="CL49" i="29"/>
  <c r="CL48" i="29"/>
  <c r="CL47" i="29"/>
  <c r="CL46" i="29"/>
  <c r="CL45" i="29"/>
  <c r="CL44" i="29"/>
  <c r="CL40" i="29"/>
  <c r="CL43" i="29"/>
  <c r="CL42" i="29"/>
  <c r="CL41" i="29"/>
  <c r="CL36" i="29"/>
  <c r="CL39" i="29"/>
  <c r="CL35" i="29"/>
  <c r="CL38" i="29"/>
  <c r="CL34" i="29"/>
  <c r="CL37" i="29"/>
  <c r="CL33" i="29"/>
  <c r="CL32" i="29"/>
  <c r="CL28" i="29"/>
  <c r="CL31" i="29"/>
  <c r="CL27" i="29"/>
  <c r="CL30" i="29"/>
  <c r="CL26" i="29"/>
  <c r="CL29" i="29"/>
  <c r="CL22" i="29"/>
  <c r="CL20" i="29"/>
  <c r="CL25" i="29"/>
  <c r="CL24" i="29"/>
  <c r="CL21" i="29"/>
  <c r="CL19" i="29"/>
  <c r="CL23" i="29"/>
  <c r="CL17" i="29"/>
  <c r="CL15" i="29"/>
  <c r="CL13" i="29"/>
  <c r="CL11" i="29"/>
  <c r="CP56" i="29"/>
  <c r="CP55" i="29"/>
  <c r="CP54" i="29"/>
  <c r="CP53" i="29"/>
  <c r="CP52" i="29"/>
  <c r="CP51" i="29"/>
  <c r="CP50" i="29"/>
  <c r="CP49" i="29"/>
  <c r="CP48" i="29"/>
  <c r="CP47" i="29"/>
  <c r="CP46" i="29"/>
  <c r="CP45" i="29"/>
  <c r="CP44" i="29"/>
  <c r="CP40" i="29"/>
  <c r="CP43" i="29"/>
  <c r="CP42" i="29"/>
  <c r="CP41" i="29"/>
  <c r="CP36" i="29"/>
  <c r="CP39" i="29"/>
  <c r="CP35" i="29"/>
  <c r="CP38" i="29"/>
  <c r="CP34" i="29"/>
  <c r="CP37" i="29"/>
  <c r="CP33" i="29"/>
  <c r="CP32" i="29"/>
  <c r="CP28" i="29"/>
  <c r="CP31" i="29"/>
  <c r="CP27" i="29"/>
  <c r="CP30" i="29"/>
  <c r="CP26" i="29"/>
  <c r="CP29" i="29"/>
  <c r="CP22" i="29"/>
  <c r="CP20" i="29"/>
  <c r="CP25" i="29"/>
  <c r="CP24" i="29"/>
  <c r="CP21" i="29"/>
  <c r="CP19" i="29"/>
  <c r="CP23" i="29"/>
  <c r="CP17" i="29"/>
  <c r="CP15" i="29"/>
  <c r="CP13" i="29"/>
  <c r="CP11" i="29"/>
  <c r="CT56" i="29"/>
  <c r="CT55" i="29"/>
  <c r="CT54" i="29"/>
  <c r="CT53" i="29"/>
  <c r="CT52" i="29"/>
  <c r="CT51" i="29"/>
  <c r="CT50" i="29"/>
  <c r="CT49" i="29"/>
  <c r="CT48" i="29"/>
  <c r="CT47" i="29"/>
  <c r="CT46" i="29"/>
  <c r="CT45" i="29"/>
  <c r="CT44" i="29"/>
  <c r="CT40" i="29"/>
  <c r="CT43" i="29"/>
  <c r="CT42" i="29"/>
  <c r="CT41" i="29"/>
  <c r="CT36" i="29"/>
  <c r="CT39" i="29"/>
  <c r="CT35" i="29"/>
  <c r="CT38" i="29"/>
  <c r="CT34" i="29"/>
  <c r="CT37" i="29"/>
  <c r="CT33" i="29"/>
  <c r="CT32" i="29"/>
  <c r="CT28" i="29"/>
  <c r="CT31" i="29"/>
  <c r="CT27" i="29"/>
  <c r="CT30" i="29"/>
  <c r="CT26" i="29"/>
  <c r="CT29" i="29"/>
  <c r="CT22" i="29"/>
  <c r="CT20" i="29"/>
  <c r="CT25" i="29"/>
  <c r="CT24" i="29"/>
  <c r="CT21" i="29"/>
  <c r="CT19" i="29"/>
  <c r="CT23" i="29"/>
  <c r="CT18" i="29"/>
  <c r="CT17" i="29"/>
  <c r="CT15" i="29"/>
  <c r="CT13" i="29"/>
  <c r="CT11" i="29"/>
  <c r="CX56" i="29"/>
  <c r="CX55" i="29"/>
  <c r="CX54" i="29"/>
  <c r="CX53" i="29"/>
  <c r="CX52" i="29"/>
  <c r="CX51" i="29"/>
  <c r="CX50" i="29"/>
  <c r="CX49" i="29"/>
  <c r="CX48" i="29"/>
  <c r="CX47" i="29"/>
  <c r="CX46" i="29"/>
  <c r="CX45" i="29"/>
  <c r="CX44" i="29"/>
  <c r="CX40" i="29"/>
  <c r="CX43" i="29"/>
  <c r="CX42" i="29"/>
  <c r="CX41" i="29"/>
  <c r="CX36" i="29"/>
  <c r="CX39" i="29"/>
  <c r="CX35" i="29"/>
  <c r="CX38" i="29"/>
  <c r="CX34" i="29"/>
  <c r="CX37" i="29"/>
  <c r="CX33" i="29"/>
  <c r="CX32" i="29"/>
  <c r="CX28" i="29"/>
  <c r="CX31" i="29"/>
  <c r="CX27" i="29"/>
  <c r="CX30" i="29"/>
  <c r="CX26" i="29"/>
  <c r="CX29" i="29"/>
  <c r="CX22" i="29"/>
  <c r="CX20" i="29"/>
  <c r="CX25" i="29"/>
  <c r="CX24" i="29"/>
  <c r="CX21" i="29"/>
  <c r="CX19" i="29"/>
  <c r="CX23" i="29"/>
  <c r="CX18" i="29"/>
  <c r="CX17" i="29"/>
  <c r="CX15" i="29"/>
  <c r="CX13" i="29"/>
  <c r="CX11" i="29"/>
  <c r="R48" i="29"/>
  <c r="R46" i="29"/>
  <c r="R45" i="29"/>
  <c r="R41" i="29"/>
  <c r="R43" i="29"/>
  <c r="R36" i="29"/>
  <c r="R38" i="29"/>
  <c r="R34" i="29"/>
  <c r="R29" i="29"/>
  <c r="R32" i="29"/>
  <c r="R28" i="29"/>
  <c r="R31" i="29"/>
  <c r="R27" i="29"/>
  <c r="R30" i="29"/>
  <c r="R23" i="29"/>
  <c r="R21" i="29"/>
  <c r="R26" i="29"/>
  <c r="R25" i="29"/>
  <c r="R22" i="29"/>
  <c r="R20" i="29"/>
  <c r="R24" i="29"/>
  <c r="R19" i="29"/>
  <c r="R18" i="29"/>
  <c r="R16" i="29"/>
  <c r="R14" i="29"/>
  <c r="R12" i="29"/>
  <c r="K11" i="29"/>
  <c r="Q11" i="29"/>
  <c r="BL11" i="29"/>
  <c r="BT11" i="29"/>
  <c r="CB11" i="29"/>
  <c r="CJ11" i="29"/>
  <c r="CR11" i="29"/>
  <c r="CZ11" i="29"/>
  <c r="BU13" i="29"/>
  <c r="CK13" i="29"/>
  <c r="DA13" i="29"/>
  <c r="L14" i="29"/>
  <c r="BN14" i="29"/>
  <c r="BV14" i="29"/>
  <c r="CD14" i="29"/>
  <c r="CL14" i="29"/>
  <c r="CT14" i="29"/>
  <c r="R15" i="29"/>
  <c r="BH15" i="29"/>
  <c r="BP15" i="29"/>
  <c r="BX15" i="29"/>
  <c r="CF15" i="29"/>
  <c r="CN15" i="29"/>
  <c r="CV15" i="29"/>
  <c r="AV22" i="29"/>
  <c r="AR22" i="29"/>
  <c r="AN22" i="29"/>
  <c r="AJ22" i="29"/>
  <c r="AF22" i="29"/>
  <c r="AU22" i="29"/>
  <c r="AQ22" i="29"/>
  <c r="AM22" i="29"/>
  <c r="AI22" i="29"/>
  <c r="AE22" i="29"/>
  <c r="AX22" i="29"/>
  <c r="AT22" i="29"/>
  <c r="AP22" i="29"/>
  <c r="AL22" i="29"/>
  <c r="AH22" i="29"/>
  <c r="AD22" i="29"/>
  <c r="AW22" i="29"/>
  <c r="AS22" i="29"/>
  <c r="AO22" i="29"/>
  <c r="AK22" i="29"/>
  <c r="AG22" i="29"/>
  <c r="X46" i="29"/>
  <c r="X45" i="29"/>
  <c r="X48" i="29"/>
  <c r="X43" i="29"/>
  <c r="X41" i="29"/>
  <c r="X38" i="29"/>
  <c r="X34" i="29"/>
  <c r="X36" i="29"/>
  <c r="X31" i="29"/>
  <c r="X27" i="29"/>
  <c r="X30" i="29"/>
  <c r="X29" i="29"/>
  <c r="X32" i="29"/>
  <c r="X28" i="29"/>
  <c r="X25" i="29"/>
  <c r="X22" i="29"/>
  <c r="X20" i="29"/>
  <c r="X24" i="29"/>
  <c r="X23" i="29"/>
  <c r="X21" i="29"/>
  <c r="X26" i="29"/>
  <c r="X19" i="29"/>
  <c r="X17" i="29"/>
  <c r="X15" i="29"/>
  <c r="X13" i="29"/>
  <c r="X11" i="29"/>
  <c r="K17" i="29"/>
  <c r="S17" i="29"/>
  <c r="AA17" i="29"/>
  <c r="AI17" i="29"/>
  <c r="AQ17" i="29"/>
  <c r="BI17" i="29"/>
  <c r="BQ17" i="29"/>
  <c r="BY17" i="29"/>
  <c r="CG17" i="29"/>
  <c r="CO17" i="29"/>
  <c r="CW17" i="29"/>
  <c r="X18" i="29"/>
  <c r="AF18" i="29"/>
  <c r="AN18" i="29"/>
  <c r="AV18" i="29"/>
  <c r="BJ18" i="29"/>
  <c r="BR18" i="29"/>
  <c r="BZ18" i="29"/>
  <c r="CH18" i="29"/>
  <c r="CP18" i="29"/>
  <c r="AB19" i="29"/>
  <c r="Q10" i="29"/>
  <c r="AC10" i="29"/>
  <c r="AS10" i="29"/>
  <c r="BM53" i="29"/>
  <c r="BM52" i="29"/>
  <c r="BM51" i="29"/>
  <c r="BM56" i="29"/>
  <c r="BM55" i="29"/>
  <c r="BM54" i="29"/>
  <c r="BM50" i="29"/>
  <c r="BM49" i="29"/>
  <c r="BM48" i="29"/>
  <c r="BM47" i="29"/>
  <c r="BM46" i="29"/>
  <c r="BM45" i="29"/>
  <c r="BM41" i="29"/>
  <c r="BM44" i="29"/>
  <c r="BM43" i="29"/>
  <c r="BM42" i="29"/>
  <c r="BM40" i="29"/>
  <c r="BM37" i="29"/>
  <c r="BM36" i="29"/>
  <c r="BM39" i="29"/>
  <c r="BM35" i="29"/>
  <c r="BM38" i="29"/>
  <c r="BM34" i="29"/>
  <c r="BM29" i="29"/>
  <c r="BM33" i="29"/>
  <c r="BM32" i="29"/>
  <c r="BM28" i="29"/>
  <c r="BM31" i="29"/>
  <c r="BM27" i="29"/>
  <c r="BM30" i="29"/>
  <c r="BM26" i="29"/>
  <c r="BM23" i="29"/>
  <c r="BM22" i="29"/>
  <c r="BM20" i="29"/>
  <c r="BM25" i="29"/>
  <c r="BM24" i="29"/>
  <c r="BM21" i="29"/>
  <c r="BM19" i="29"/>
  <c r="BM18" i="29"/>
  <c r="BM16" i="29"/>
  <c r="BM14" i="29"/>
  <c r="BM12" i="29"/>
  <c r="CC53" i="29"/>
  <c r="CC52" i="29"/>
  <c r="CC51" i="29"/>
  <c r="CC56" i="29"/>
  <c r="CC55" i="29"/>
  <c r="CC54" i="29"/>
  <c r="CC50" i="29"/>
  <c r="CC49" i="29"/>
  <c r="CC48" i="29"/>
  <c r="CC44" i="29"/>
  <c r="CC47" i="29"/>
  <c r="CC46" i="29"/>
  <c r="CC45" i="29"/>
  <c r="CC41" i="29"/>
  <c r="CC43" i="29"/>
  <c r="CC42" i="29"/>
  <c r="CC37" i="29"/>
  <c r="CC36" i="29"/>
  <c r="CC40" i="29"/>
  <c r="CC39" i="29"/>
  <c r="CC35" i="29"/>
  <c r="CC38" i="29"/>
  <c r="CC34" i="29"/>
  <c r="CC29" i="29"/>
  <c r="CC33" i="29"/>
  <c r="CC32" i="29"/>
  <c r="CC28" i="29"/>
  <c r="CC31" i="29"/>
  <c r="CC27" i="29"/>
  <c r="CC30" i="29"/>
  <c r="CC26" i="29"/>
  <c r="CC23" i="29"/>
  <c r="CC22" i="29"/>
  <c r="CC20" i="29"/>
  <c r="CC25" i="29"/>
  <c r="CC24" i="29"/>
  <c r="CC21" i="29"/>
  <c r="CC19" i="29"/>
  <c r="CC18" i="29"/>
  <c r="CC16" i="29"/>
  <c r="CC14" i="29"/>
  <c r="CC12" i="29"/>
  <c r="CS53" i="29"/>
  <c r="CS52" i="29"/>
  <c r="CS51" i="29"/>
  <c r="CS56" i="29"/>
  <c r="CS55" i="29"/>
  <c r="CS54" i="29"/>
  <c r="CS50" i="29"/>
  <c r="CS49" i="29"/>
  <c r="CS48" i="29"/>
  <c r="CS44" i="29"/>
  <c r="CS46" i="29"/>
  <c r="CS47" i="29"/>
  <c r="CS45" i="29"/>
  <c r="CS41" i="29"/>
  <c r="CS40" i="29"/>
  <c r="CS43" i="29"/>
  <c r="CS42" i="29"/>
  <c r="CS37" i="29"/>
  <c r="CS36" i="29"/>
  <c r="CS39" i="29"/>
  <c r="CS35" i="29"/>
  <c r="CS38" i="29"/>
  <c r="CS34" i="29"/>
  <c r="CS29" i="29"/>
  <c r="CS33" i="29"/>
  <c r="CS32" i="29"/>
  <c r="CS28" i="29"/>
  <c r="CS31" i="29"/>
  <c r="CS27" i="29"/>
  <c r="CS30" i="29"/>
  <c r="CS26" i="29"/>
  <c r="CS23" i="29"/>
  <c r="CS22" i="29"/>
  <c r="CS20" i="29"/>
  <c r="CS18" i="29"/>
  <c r="CS25" i="29"/>
  <c r="CS24" i="29"/>
  <c r="CS21" i="29"/>
  <c r="CS19" i="29"/>
  <c r="CS16" i="29"/>
  <c r="CS14" i="29"/>
  <c r="CS12" i="29"/>
  <c r="CG11" i="29"/>
  <c r="CO11" i="29"/>
  <c r="CW11" i="29"/>
  <c r="BU15" i="29"/>
  <c r="R17" i="29"/>
  <c r="AX17" i="29"/>
  <c r="AW24" i="29"/>
  <c r="AS24" i="29"/>
  <c r="AO24" i="29"/>
  <c r="AK24" i="29"/>
  <c r="AG24" i="29"/>
  <c r="AV24" i="29"/>
  <c r="AR24" i="29"/>
  <c r="AN24" i="29"/>
  <c r="AJ24" i="29"/>
  <c r="AF24" i="29"/>
  <c r="AU24" i="29"/>
  <c r="AQ24" i="29"/>
  <c r="AM24" i="29"/>
  <c r="AI24" i="29"/>
  <c r="AX24" i="29"/>
  <c r="AT24" i="29"/>
  <c r="AP24" i="29"/>
  <c r="AL24" i="29"/>
  <c r="AH24" i="29"/>
  <c r="L46" i="29"/>
  <c r="L48" i="29"/>
  <c r="L45" i="29"/>
  <c r="L43" i="29"/>
  <c r="L41" i="29"/>
  <c r="L38" i="29"/>
  <c r="L34" i="29"/>
  <c r="L36" i="29"/>
  <c r="L31" i="29"/>
  <c r="L27" i="29"/>
  <c r="L30" i="29"/>
  <c r="L29" i="29"/>
  <c r="L32" i="29"/>
  <c r="L28" i="29"/>
  <c r="L25" i="29"/>
  <c r="L22" i="29"/>
  <c r="L20" i="29"/>
  <c r="L24" i="29"/>
  <c r="L23" i="29"/>
  <c r="L21" i="29"/>
  <c r="L26" i="29"/>
  <c r="L17" i="29"/>
  <c r="L15" i="29"/>
  <c r="L13" i="29"/>
  <c r="L11" i="29"/>
  <c r="M48" i="29"/>
  <c r="M45" i="29"/>
  <c r="M46" i="29"/>
  <c r="M41" i="29"/>
  <c r="M43" i="29"/>
  <c r="M38" i="29"/>
  <c r="M36" i="29"/>
  <c r="M34" i="29"/>
  <c r="M30" i="29"/>
  <c r="M29" i="29"/>
  <c r="M32" i="29"/>
  <c r="M28" i="29"/>
  <c r="M31" i="29"/>
  <c r="M27" i="29"/>
  <c r="M24" i="29"/>
  <c r="M23" i="29"/>
  <c r="M21" i="29"/>
  <c r="M19" i="29"/>
  <c r="M26" i="29"/>
  <c r="M25" i="29"/>
  <c r="M22" i="29"/>
  <c r="M20" i="29"/>
  <c r="M17" i="29"/>
  <c r="M15" i="29"/>
  <c r="M13" i="29"/>
  <c r="N48" i="29"/>
  <c r="N46" i="29"/>
  <c r="N45" i="29"/>
  <c r="N41" i="29"/>
  <c r="N43" i="29"/>
  <c r="N36" i="29"/>
  <c r="N38" i="29"/>
  <c r="N34" i="29"/>
  <c r="N29" i="29"/>
  <c r="N32" i="29"/>
  <c r="N28" i="29"/>
  <c r="N31" i="29"/>
  <c r="N27" i="29"/>
  <c r="N30" i="29"/>
  <c r="N23" i="29"/>
  <c r="N21" i="29"/>
  <c r="N26" i="29"/>
  <c r="N25" i="29"/>
  <c r="N22" i="29"/>
  <c r="N20" i="29"/>
  <c r="N24" i="29"/>
  <c r="N18" i="29"/>
  <c r="N16" i="29"/>
  <c r="N14" i="29"/>
  <c r="N12" i="29"/>
  <c r="O48" i="29"/>
  <c r="O46" i="29"/>
  <c r="O45" i="29"/>
  <c r="O43" i="29"/>
  <c r="O41" i="29"/>
  <c r="O36" i="29"/>
  <c r="O38" i="29"/>
  <c r="O32" i="29"/>
  <c r="O28" i="29"/>
  <c r="O31" i="29"/>
  <c r="O27" i="29"/>
  <c r="O30" i="29"/>
  <c r="O34" i="29"/>
  <c r="O29" i="29"/>
  <c r="O26" i="29"/>
  <c r="O25" i="29"/>
  <c r="O22" i="29"/>
  <c r="O20" i="29"/>
  <c r="O24" i="29"/>
  <c r="O23" i="29"/>
  <c r="O21" i="29"/>
  <c r="O19" i="29"/>
  <c r="O18" i="29"/>
  <c r="O16" i="29"/>
  <c r="O14" i="29"/>
  <c r="O12" i="29"/>
  <c r="P46" i="29"/>
  <c r="P45" i="29"/>
  <c r="P48" i="29"/>
  <c r="P43" i="29"/>
  <c r="P41" i="29"/>
  <c r="P38" i="29"/>
  <c r="P34" i="29"/>
  <c r="P36" i="29"/>
  <c r="P31" i="29"/>
  <c r="P27" i="29"/>
  <c r="P30" i="29"/>
  <c r="P29" i="29"/>
  <c r="P32" i="29"/>
  <c r="P28" i="29"/>
  <c r="P25" i="29"/>
  <c r="P22" i="29"/>
  <c r="P20" i="29"/>
  <c r="P24" i="29"/>
  <c r="P23" i="29"/>
  <c r="P21" i="29"/>
  <c r="P26" i="29"/>
  <c r="P19" i="29"/>
  <c r="P17" i="29"/>
  <c r="P15" i="29"/>
  <c r="P13" i="29"/>
  <c r="P11" i="29"/>
  <c r="Q45" i="29"/>
  <c r="Q48" i="29"/>
  <c r="Q46" i="29"/>
  <c r="Q41" i="29"/>
  <c r="Q43" i="29"/>
  <c r="Q38" i="29"/>
  <c r="Q36" i="29"/>
  <c r="Q30" i="29"/>
  <c r="Q29" i="29"/>
  <c r="Q34" i="29"/>
  <c r="Q32" i="29"/>
  <c r="Q28" i="29"/>
  <c r="Q31" i="29"/>
  <c r="Q27" i="29"/>
  <c r="Q24" i="29"/>
  <c r="Q23" i="29"/>
  <c r="Q21" i="29"/>
  <c r="Q19" i="29"/>
  <c r="Q26" i="29"/>
  <c r="Q25" i="29"/>
  <c r="Q22" i="29"/>
  <c r="Q20" i="29"/>
  <c r="Q17" i="29"/>
  <c r="Q15" i="29"/>
  <c r="Q13" i="29"/>
  <c r="K10" i="29"/>
  <c r="O10" i="29"/>
  <c r="S10" i="29"/>
  <c r="W10" i="29"/>
  <c r="AA10" i="29"/>
  <c r="AE10" i="29"/>
  <c r="AI10" i="29"/>
  <c r="AM10" i="29"/>
  <c r="AQ10" i="29"/>
  <c r="AU10" i="29"/>
  <c r="BK56" i="29"/>
  <c r="BK55" i="29"/>
  <c r="BK54" i="29"/>
  <c r="BK53" i="29"/>
  <c r="BK50" i="29"/>
  <c r="BK49" i="29"/>
  <c r="BK52" i="29"/>
  <c r="BK51" i="29"/>
  <c r="BK46" i="29"/>
  <c r="BK45" i="29"/>
  <c r="BK48" i="29"/>
  <c r="BK47" i="29"/>
  <c r="BK43" i="29"/>
  <c r="BK42" i="29"/>
  <c r="BK41" i="29"/>
  <c r="BK44" i="29"/>
  <c r="BK39" i="29"/>
  <c r="BK35" i="29"/>
  <c r="BK38" i="29"/>
  <c r="BK34" i="29"/>
  <c r="BK40" i="29"/>
  <c r="BK37" i="29"/>
  <c r="BK36" i="29"/>
  <c r="BK31" i="29"/>
  <c r="BK27" i="29"/>
  <c r="BK30" i="29"/>
  <c r="BK26" i="29"/>
  <c r="BK33" i="29"/>
  <c r="BK29" i="29"/>
  <c r="BK32" i="29"/>
  <c r="BK28" i="29"/>
  <c r="BK25" i="29"/>
  <c r="BK24" i="29"/>
  <c r="BK21" i="29"/>
  <c r="BK19" i="29"/>
  <c r="BK23" i="29"/>
  <c r="BK22" i="29"/>
  <c r="BK20" i="29"/>
  <c r="BK17" i="29"/>
  <c r="BK15" i="29"/>
  <c r="BK13" i="29"/>
  <c r="BK57" i="29" s="1"/>
  <c r="BO56" i="29"/>
  <c r="BO55" i="29"/>
  <c r="BO54" i="29"/>
  <c r="BO53" i="29"/>
  <c r="BO52" i="29"/>
  <c r="BO50" i="29"/>
  <c r="BO49" i="29"/>
  <c r="BO51" i="29"/>
  <c r="BO46" i="29"/>
  <c r="BO48" i="29"/>
  <c r="BO45" i="29"/>
  <c r="BO47" i="29"/>
  <c r="BO43" i="29"/>
  <c r="BO42" i="29"/>
  <c r="BO41" i="29"/>
  <c r="BO44" i="29"/>
  <c r="BO39" i="29"/>
  <c r="BO35" i="29"/>
  <c r="BO38" i="29"/>
  <c r="BO34" i="29"/>
  <c r="BO37" i="29"/>
  <c r="BO40" i="29"/>
  <c r="BO36" i="29"/>
  <c r="BO33" i="29"/>
  <c r="BO31" i="29"/>
  <c r="BO27" i="29"/>
  <c r="BO30" i="29"/>
  <c r="BO26" i="29"/>
  <c r="BO29" i="29"/>
  <c r="BO32" i="29"/>
  <c r="BO28" i="29"/>
  <c r="BO25" i="29"/>
  <c r="BO24" i="29"/>
  <c r="BO21" i="29"/>
  <c r="BO19" i="29"/>
  <c r="BO23" i="29"/>
  <c r="BO22" i="29"/>
  <c r="BO20" i="29"/>
  <c r="BO17" i="29"/>
  <c r="BO15" i="29"/>
  <c r="BO13" i="29"/>
  <c r="BO11" i="29"/>
  <c r="BS56" i="29"/>
  <c r="BS55" i="29"/>
  <c r="BS54" i="29"/>
  <c r="BS53" i="29"/>
  <c r="BS51" i="29"/>
  <c r="BS50" i="29"/>
  <c r="BS49" i="29"/>
  <c r="BS52" i="29"/>
  <c r="BS46" i="29"/>
  <c r="BS45" i="29"/>
  <c r="BS48" i="29"/>
  <c r="BS47" i="29"/>
  <c r="BS43" i="29"/>
  <c r="BS42" i="29"/>
  <c r="BS41" i="29"/>
  <c r="BS44" i="29"/>
  <c r="BS40" i="29"/>
  <c r="BS39" i="29"/>
  <c r="BS35" i="29"/>
  <c r="BS38" i="29"/>
  <c r="BS34" i="29"/>
  <c r="BS37" i="29"/>
  <c r="BS36" i="29"/>
  <c r="BS31" i="29"/>
  <c r="BS27" i="29"/>
  <c r="BS30" i="29"/>
  <c r="BS26" i="29"/>
  <c r="BS33" i="29"/>
  <c r="BS29" i="29"/>
  <c r="BS32" i="29"/>
  <c r="BS28" i="29"/>
  <c r="BS25" i="29"/>
  <c r="BS24" i="29"/>
  <c r="BS21" i="29"/>
  <c r="BS19" i="29"/>
  <c r="BS23" i="29"/>
  <c r="BS22" i="29"/>
  <c r="BS20" i="29"/>
  <c r="BS17" i="29"/>
  <c r="BS15" i="29"/>
  <c r="BS13" i="29"/>
  <c r="BS11" i="29"/>
  <c r="BW56" i="29"/>
  <c r="BW55" i="29"/>
  <c r="BW54" i="29"/>
  <c r="BW53" i="29"/>
  <c r="BW52" i="29"/>
  <c r="BW50" i="29"/>
  <c r="BW49" i="29"/>
  <c r="BW51" i="29"/>
  <c r="BW46" i="29"/>
  <c r="BW48" i="29"/>
  <c r="BW45" i="29"/>
  <c r="BW47" i="29"/>
  <c r="BW44" i="29"/>
  <c r="BW43" i="29"/>
  <c r="BW42" i="29"/>
  <c r="BW41" i="29"/>
  <c r="BW39" i="29"/>
  <c r="BW35" i="29"/>
  <c r="BW40" i="29"/>
  <c r="BW38" i="29"/>
  <c r="BW34" i="29"/>
  <c r="BW37" i="29"/>
  <c r="BW36" i="29"/>
  <c r="BW33" i="29"/>
  <c r="BW31" i="29"/>
  <c r="BW27" i="29"/>
  <c r="BW30" i="29"/>
  <c r="BW26" i="29"/>
  <c r="BW29" i="29"/>
  <c r="BW32" i="29"/>
  <c r="BW28" i="29"/>
  <c r="BW25" i="29"/>
  <c r="BW24" i="29"/>
  <c r="BW21" i="29"/>
  <c r="BW19" i="29"/>
  <c r="BW23" i="29"/>
  <c r="BW22" i="29"/>
  <c r="BW20" i="29"/>
  <c r="BW17" i="29"/>
  <c r="BW15" i="29"/>
  <c r="BW13" i="29"/>
  <c r="BW11" i="29"/>
  <c r="CA56" i="29"/>
  <c r="CA55" i="29"/>
  <c r="CA54" i="29"/>
  <c r="CA53" i="29"/>
  <c r="CA52" i="29"/>
  <c r="CA50" i="29"/>
  <c r="CA49" i="29"/>
  <c r="CA51" i="29"/>
  <c r="CA46" i="29"/>
  <c r="CA45" i="29"/>
  <c r="CA48" i="29"/>
  <c r="CA47" i="29"/>
  <c r="CA43" i="29"/>
  <c r="CA44" i="29"/>
  <c r="CA42" i="29"/>
  <c r="CA41" i="29"/>
  <c r="CA39" i="29"/>
  <c r="CA35" i="29"/>
  <c r="CA38" i="29"/>
  <c r="CA34" i="29"/>
  <c r="CA37" i="29"/>
  <c r="CA40" i="29"/>
  <c r="CA36" i="29"/>
  <c r="CA31" i="29"/>
  <c r="CA27" i="29"/>
  <c r="CA30" i="29"/>
  <c r="CA26" i="29"/>
  <c r="CA33" i="29"/>
  <c r="CA29" i="29"/>
  <c r="CA32" i="29"/>
  <c r="CA28" i="29"/>
  <c r="CA25" i="29"/>
  <c r="CA24" i="29"/>
  <c r="CA21" i="29"/>
  <c r="CA19" i="29"/>
  <c r="CA23" i="29"/>
  <c r="CA22" i="29"/>
  <c r="CA20" i="29"/>
  <c r="CA17" i="29"/>
  <c r="CA15" i="29"/>
  <c r="CA13" i="29"/>
  <c r="CA11" i="29"/>
  <c r="CE56" i="29"/>
  <c r="CE55" i="29"/>
  <c r="CE54" i="29"/>
  <c r="CE53" i="29"/>
  <c r="CE52" i="29"/>
  <c r="CE51" i="29"/>
  <c r="CE50" i="29"/>
  <c r="CE49" i="29"/>
  <c r="CE46" i="29"/>
  <c r="CE48" i="29"/>
  <c r="CE45" i="29"/>
  <c r="CE47" i="29"/>
  <c r="CE43" i="29"/>
  <c r="CE42" i="29"/>
  <c r="CE44" i="29"/>
  <c r="CE41" i="29"/>
  <c r="CE39" i="29"/>
  <c r="CE35" i="29"/>
  <c r="CE40" i="29"/>
  <c r="CE38" i="29"/>
  <c r="CE34" i="29"/>
  <c r="CE37" i="29"/>
  <c r="CE36" i="29"/>
  <c r="CE33" i="29"/>
  <c r="CE31" i="29"/>
  <c r="CE27" i="29"/>
  <c r="CE30" i="29"/>
  <c r="CE26" i="29"/>
  <c r="CE29" i="29"/>
  <c r="CE32" i="29"/>
  <c r="CE28" i="29"/>
  <c r="CE25" i="29"/>
  <c r="CE24" i="29"/>
  <c r="CE21" i="29"/>
  <c r="CE19" i="29"/>
  <c r="CE23" i="29"/>
  <c r="CE22" i="29"/>
  <c r="CE20" i="29"/>
  <c r="CE17" i="29"/>
  <c r="CE15" i="29"/>
  <c r="CE13" i="29"/>
  <c r="CE11" i="29"/>
  <c r="CI56" i="29"/>
  <c r="CI55" i="29"/>
  <c r="CI54" i="29"/>
  <c r="CI53" i="29"/>
  <c r="CI52" i="29"/>
  <c r="CI50" i="29"/>
  <c r="CI49" i="29"/>
  <c r="CI51" i="29"/>
  <c r="CI46" i="29"/>
  <c r="CI45" i="29"/>
  <c r="CI44" i="29"/>
  <c r="CI48" i="29"/>
  <c r="CI47" i="29"/>
  <c r="CI43" i="29"/>
  <c r="CI42" i="29"/>
  <c r="CI41" i="29"/>
  <c r="CI39" i="29"/>
  <c r="CI35" i="29"/>
  <c r="CI38" i="29"/>
  <c r="CI34" i="29"/>
  <c r="CI37" i="29"/>
  <c r="CI40" i="29"/>
  <c r="CI36" i="29"/>
  <c r="CI31" i="29"/>
  <c r="CI27" i="29"/>
  <c r="CI30" i="29"/>
  <c r="CI26" i="29"/>
  <c r="CI33" i="29"/>
  <c r="CI29" i="29"/>
  <c r="CI32" i="29"/>
  <c r="CI28" i="29"/>
  <c r="CI25" i="29"/>
  <c r="CI24" i="29"/>
  <c r="CI21" i="29"/>
  <c r="CI19" i="29"/>
  <c r="CI23" i="29"/>
  <c r="CI22" i="29"/>
  <c r="CI20" i="29"/>
  <c r="CI17" i="29"/>
  <c r="CI15" i="29"/>
  <c r="CI13" i="29"/>
  <c r="CI11" i="29"/>
  <c r="CM56" i="29"/>
  <c r="CM55" i="29"/>
  <c r="CM54" i="29"/>
  <c r="CM53" i="29"/>
  <c r="CM52" i="29"/>
  <c r="CM51" i="29"/>
  <c r="CM50" i="29"/>
  <c r="CM49" i="29"/>
  <c r="CM47" i="29"/>
  <c r="CM46" i="29"/>
  <c r="CM48" i="29"/>
  <c r="CM45" i="29"/>
  <c r="CM44" i="29"/>
  <c r="CM43" i="29"/>
  <c r="CM42" i="29"/>
  <c r="CM41" i="29"/>
  <c r="CM40" i="29"/>
  <c r="CM39" i="29"/>
  <c r="CM35" i="29"/>
  <c r="CM38" i="29"/>
  <c r="CM34" i="29"/>
  <c r="CM37" i="29"/>
  <c r="CM36" i="29"/>
  <c r="CM33" i="29"/>
  <c r="CM31" i="29"/>
  <c r="CM27" i="29"/>
  <c r="CM30" i="29"/>
  <c r="CM26" i="29"/>
  <c r="CM29" i="29"/>
  <c r="CM32" i="29"/>
  <c r="CM28" i="29"/>
  <c r="CM25" i="29"/>
  <c r="CM24" i="29"/>
  <c r="CM21" i="29"/>
  <c r="CM19" i="29"/>
  <c r="CM23" i="29"/>
  <c r="CM22" i="29"/>
  <c r="CM20" i="29"/>
  <c r="CM17" i="29"/>
  <c r="CM15" i="29"/>
  <c r="CM13" i="29"/>
  <c r="CM11" i="29"/>
  <c r="CQ56" i="29"/>
  <c r="CQ55" i="29"/>
  <c r="CQ54" i="29"/>
  <c r="CQ53" i="29"/>
  <c r="CQ52" i="29"/>
  <c r="CQ50" i="29"/>
  <c r="CQ49" i="29"/>
  <c r="CQ51" i="29"/>
  <c r="CQ46" i="29"/>
  <c r="CQ47" i="29"/>
  <c r="CQ45" i="29"/>
  <c r="CQ44" i="29"/>
  <c r="CQ48" i="29"/>
  <c r="CQ43" i="29"/>
  <c r="CQ42" i="29"/>
  <c r="CQ41" i="29"/>
  <c r="CQ40" i="29"/>
  <c r="CQ39" i="29"/>
  <c r="CQ35" i="29"/>
  <c r="CQ38" i="29"/>
  <c r="CQ34" i="29"/>
  <c r="CQ37" i="29"/>
  <c r="CQ36" i="29"/>
  <c r="CQ31" i="29"/>
  <c r="CQ27" i="29"/>
  <c r="CQ30" i="29"/>
  <c r="CQ26" i="29"/>
  <c r="CQ33" i="29"/>
  <c r="CQ29" i="29"/>
  <c r="CQ32" i="29"/>
  <c r="CQ28" i="29"/>
  <c r="CQ25" i="29"/>
  <c r="CQ24" i="29"/>
  <c r="CQ21" i="29"/>
  <c r="CQ19" i="29"/>
  <c r="CQ23" i="29"/>
  <c r="CQ22" i="29"/>
  <c r="CQ20" i="29"/>
  <c r="CQ17" i="29"/>
  <c r="CQ15" i="29"/>
  <c r="CQ13" i="29"/>
  <c r="CQ11" i="29"/>
  <c r="CU56" i="29"/>
  <c r="CU55" i="29"/>
  <c r="CU54" i="29"/>
  <c r="CU53" i="29"/>
  <c r="CU52" i="29"/>
  <c r="CU51" i="29"/>
  <c r="CU50" i="29"/>
  <c r="CU49" i="29"/>
  <c r="CU46" i="29"/>
  <c r="CU48" i="29"/>
  <c r="CU45" i="29"/>
  <c r="CU47" i="29"/>
  <c r="CU44" i="29"/>
  <c r="CU43" i="29"/>
  <c r="CU42" i="29"/>
  <c r="CU41" i="29"/>
  <c r="CU40" i="29"/>
  <c r="CU39" i="29"/>
  <c r="CU35" i="29"/>
  <c r="CU38" i="29"/>
  <c r="CU34" i="29"/>
  <c r="CU37" i="29"/>
  <c r="CU36" i="29"/>
  <c r="CU33" i="29"/>
  <c r="CU31" i="29"/>
  <c r="CU27" i="29"/>
  <c r="CU30" i="29"/>
  <c r="CU26" i="29"/>
  <c r="CU29" i="29"/>
  <c r="CU32" i="29"/>
  <c r="CU28" i="29"/>
  <c r="CU25" i="29"/>
  <c r="CU24" i="29"/>
  <c r="CU21" i="29"/>
  <c r="CU19" i="29"/>
  <c r="CU23" i="29"/>
  <c r="CU22" i="29"/>
  <c r="CU20" i="29"/>
  <c r="CU17" i="29"/>
  <c r="CU15" i="29"/>
  <c r="CU13" i="29"/>
  <c r="CU11" i="29"/>
  <c r="M11" i="29"/>
  <c r="BH11" i="29"/>
  <c r="BM11" i="29"/>
  <c r="BU11" i="29"/>
  <c r="CC11" i="29"/>
  <c r="CS11" i="29"/>
  <c r="DA11" i="29"/>
  <c r="L12" i="29"/>
  <c r="BN12" i="29"/>
  <c r="BV12" i="29"/>
  <c r="CD12" i="29"/>
  <c r="CL12" i="29"/>
  <c r="CT12" i="29"/>
  <c r="AX19" i="29"/>
  <c r="AT19" i="29"/>
  <c r="AW19" i="29"/>
  <c r="AS19" i="29"/>
  <c r="AO19" i="29"/>
  <c r="AK19" i="29"/>
  <c r="AG19" i="29"/>
  <c r="AC19" i="29"/>
  <c r="AV19" i="29"/>
  <c r="AU19" i="29"/>
  <c r="AQ19" i="29"/>
  <c r="AM19" i="29"/>
  <c r="AI19" i="29"/>
  <c r="AE19" i="29"/>
  <c r="AA19" i="29"/>
  <c r="AP19" i="29"/>
  <c r="AH19" i="29"/>
  <c r="Z19" i="29"/>
  <c r="AN19" i="29"/>
  <c r="AF19" i="29"/>
  <c r="R13" i="29"/>
  <c r="AV20" i="29"/>
  <c r="AR20" i="29"/>
  <c r="AN20" i="29"/>
  <c r="AJ20" i="29"/>
  <c r="AF20" i="29"/>
  <c r="AB20" i="29"/>
  <c r="AU20" i="29"/>
  <c r="AQ20" i="29"/>
  <c r="AM20" i="29"/>
  <c r="AI20" i="29"/>
  <c r="AE20" i="29"/>
  <c r="AX20" i="29"/>
  <c r="AT20" i="29"/>
  <c r="AP20" i="29"/>
  <c r="AL20" i="29"/>
  <c r="AH20" i="29"/>
  <c r="AD20" i="29"/>
  <c r="AW20" i="29"/>
  <c r="AS20" i="29"/>
  <c r="AO20" i="29"/>
  <c r="AK20" i="29"/>
  <c r="AG20" i="29"/>
  <c r="AC20" i="29"/>
  <c r="M14" i="29"/>
  <c r="BO14" i="29"/>
  <c r="BW14" i="29"/>
  <c r="CE14" i="29"/>
  <c r="CM14" i="29"/>
  <c r="CU14" i="29"/>
  <c r="V48" i="29"/>
  <c r="V46" i="29"/>
  <c r="V45" i="29"/>
  <c r="V41" i="29"/>
  <c r="V43" i="29"/>
  <c r="V36" i="29"/>
  <c r="V38" i="29"/>
  <c r="V34" i="29"/>
  <c r="V29" i="29"/>
  <c r="V32" i="29"/>
  <c r="V28" i="29"/>
  <c r="V31" i="29"/>
  <c r="V27" i="29"/>
  <c r="V30" i="29"/>
  <c r="V23" i="29"/>
  <c r="V21" i="29"/>
  <c r="V26" i="29"/>
  <c r="V25" i="29"/>
  <c r="V22" i="29"/>
  <c r="V20" i="29"/>
  <c r="V24" i="29"/>
  <c r="V18" i="29"/>
  <c r="V16" i="29"/>
  <c r="V14" i="29"/>
  <c r="V12" i="29"/>
  <c r="K15" i="29"/>
  <c r="BI15" i="29"/>
  <c r="CG15" i="29"/>
  <c r="CO15" i="29"/>
  <c r="P16" i="29"/>
  <c r="BJ16" i="29"/>
  <c r="BR16" i="29"/>
  <c r="BZ16" i="29"/>
  <c r="CH16" i="29"/>
  <c r="CP16" i="29"/>
  <c r="CX16" i="29"/>
  <c r="N17" i="29"/>
  <c r="V17" i="29"/>
  <c r="AD17" i="29"/>
  <c r="AL17" i="29"/>
  <c r="Q18" i="29"/>
  <c r="Y18" i="29"/>
  <c r="AG18" i="29"/>
  <c r="AO18" i="29"/>
  <c r="BK18" i="29"/>
  <c r="BS18" i="29"/>
  <c r="CA18" i="29"/>
  <c r="CI18" i="29"/>
  <c r="CQ18" i="29"/>
  <c r="N19" i="29"/>
  <c r="AD19" i="29"/>
  <c r="M10" i="29"/>
  <c r="Y10" i="29"/>
  <c r="AK10" i="29"/>
  <c r="AW10" i="29"/>
  <c r="BQ53" i="29"/>
  <c r="BQ52" i="29"/>
  <c r="BQ51" i="29"/>
  <c r="BQ56" i="29"/>
  <c r="BQ55" i="29"/>
  <c r="BQ54" i="29"/>
  <c r="BQ50" i="29"/>
  <c r="BQ49" i="29"/>
  <c r="BQ48" i="29"/>
  <c r="BQ47" i="29"/>
  <c r="BQ46" i="29"/>
  <c r="BQ45" i="29"/>
  <c r="BQ41" i="29"/>
  <c r="BQ44" i="29"/>
  <c r="BQ43" i="29"/>
  <c r="BQ42" i="29"/>
  <c r="BQ37" i="29"/>
  <c r="BQ40" i="29"/>
  <c r="BQ36" i="29"/>
  <c r="BQ39" i="29"/>
  <c r="BQ35" i="29"/>
  <c r="BQ38" i="29"/>
  <c r="BQ34" i="29"/>
  <c r="BQ29" i="29"/>
  <c r="BQ32" i="29"/>
  <c r="BQ28" i="29"/>
  <c r="BQ31" i="29"/>
  <c r="BQ27" i="29"/>
  <c r="BQ33" i="29"/>
  <c r="BQ30" i="29"/>
  <c r="BQ26" i="29"/>
  <c r="BQ23" i="29"/>
  <c r="BQ22" i="29"/>
  <c r="BQ20" i="29"/>
  <c r="BQ25" i="29"/>
  <c r="BQ24" i="29"/>
  <c r="BQ21" i="29"/>
  <c r="BQ19" i="29"/>
  <c r="BQ18" i="29"/>
  <c r="BQ16" i="29"/>
  <c r="BQ14" i="29"/>
  <c r="BQ12" i="29"/>
  <c r="BY53" i="29"/>
  <c r="BY52" i="29"/>
  <c r="BY51" i="29"/>
  <c r="BY56" i="29"/>
  <c r="BY55" i="29"/>
  <c r="BY54" i="29"/>
  <c r="BY50" i="29"/>
  <c r="BY49" i="29"/>
  <c r="BY48" i="29"/>
  <c r="BY44" i="29"/>
  <c r="BY47" i="29"/>
  <c r="BY46" i="29"/>
  <c r="BY45" i="29"/>
  <c r="BY41" i="29"/>
  <c r="BY43" i="29"/>
  <c r="BY42" i="29"/>
  <c r="BY40" i="29"/>
  <c r="BY37" i="29"/>
  <c r="BY36" i="29"/>
  <c r="BY39" i="29"/>
  <c r="BY35" i="29"/>
  <c r="BY38" i="29"/>
  <c r="BY34" i="29"/>
  <c r="BY29" i="29"/>
  <c r="BY32" i="29"/>
  <c r="BY28" i="29"/>
  <c r="BY31" i="29"/>
  <c r="BY27" i="29"/>
  <c r="BY33" i="29"/>
  <c r="BY30" i="29"/>
  <c r="BY26" i="29"/>
  <c r="BY23" i="29"/>
  <c r="BY22" i="29"/>
  <c r="BY20" i="29"/>
  <c r="BY25" i="29"/>
  <c r="BY24" i="29"/>
  <c r="BY21" i="29"/>
  <c r="BY19" i="29"/>
  <c r="BY18" i="29"/>
  <c r="BY16" i="29"/>
  <c r="BY14" i="29"/>
  <c r="BY12" i="29"/>
  <c r="CK53" i="29"/>
  <c r="CK52" i="29"/>
  <c r="CK51" i="29"/>
  <c r="CK56" i="29"/>
  <c r="CK55" i="29"/>
  <c r="CK54" i="29"/>
  <c r="CK50" i="29"/>
  <c r="CK49" i="29"/>
  <c r="CK48" i="29"/>
  <c r="CK44" i="29"/>
  <c r="CK47" i="29"/>
  <c r="CK46" i="29"/>
  <c r="CK45" i="29"/>
  <c r="CK41" i="29"/>
  <c r="CK43" i="29"/>
  <c r="CK42" i="29"/>
  <c r="CK37" i="29"/>
  <c r="CK36" i="29"/>
  <c r="CK40" i="29"/>
  <c r="CK39" i="29"/>
  <c r="CK35" i="29"/>
  <c r="CK38" i="29"/>
  <c r="CK34" i="29"/>
  <c r="CK29" i="29"/>
  <c r="CK33" i="29"/>
  <c r="CK32" i="29"/>
  <c r="CK28" i="29"/>
  <c r="CK31" i="29"/>
  <c r="CK27" i="29"/>
  <c r="CK30" i="29"/>
  <c r="CK26" i="29"/>
  <c r="CK23" i="29"/>
  <c r="CK22" i="29"/>
  <c r="CK20" i="29"/>
  <c r="CK25" i="29"/>
  <c r="CK24" i="29"/>
  <c r="CK21" i="29"/>
  <c r="CK19" i="29"/>
  <c r="CK18" i="29"/>
  <c r="CK16" i="29"/>
  <c r="CK14" i="29"/>
  <c r="CK12" i="29"/>
  <c r="CK57" i="29" s="1"/>
  <c r="CW53" i="29"/>
  <c r="CW52" i="29"/>
  <c r="CW51" i="29"/>
  <c r="CW56" i="29"/>
  <c r="CW55" i="29"/>
  <c r="CW54" i="29"/>
  <c r="CW50" i="29"/>
  <c r="CW49" i="29"/>
  <c r="CW48" i="29"/>
  <c r="CW47" i="29"/>
  <c r="CW44" i="29"/>
  <c r="CW46" i="29"/>
  <c r="CW45" i="29"/>
  <c r="CW41" i="29"/>
  <c r="CW40" i="29"/>
  <c r="CW43" i="29"/>
  <c r="CW42" i="29"/>
  <c r="CW37" i="29"/>
  <c r="CW36" i="29"/>
  <c r="CW39" i="29"/>
  <c r="CW35" i="29"/>
  <c r="CW38" i="29"/>
  <c r="CW34" i="29"/>
  <c r="CW29" i="29"/>
  <c r="CW32" i="29"/>
  <c r="CW28" i="29"/>
  <c r="CW31" i="29"/>
  <c r="CW27" i="29"/>
  <c r="CW33" i="29"/>
  <c r="CW30" i="29"/>
  <c r="CW26" i="29"/>
  <c r="CW23" i="29"/>
  <c r="CW22" i="29"/>
  <c r="CW20" i="29"/>
  <c r="CW18" i="29"/>
  <c r="CW25" i="29"/>
  <c r="CW24" i="29"/>
  <c r="CW21" i="29"/>
  <c r="CW19" i="29"/>
  <c r="CW16" i="29"/>
  <c r="CW14" i="29"/>
  <c r="CW12" i="29"/>
  <c r="AW17" i="29"/>
  <c r="AS17" i="29"/>
  <c r="AO17" i="29"/>
  <c r="AK17" i="29"/>
  <c r="AG17" i="29"/>
  <c r="AC17" i="29"/>
  <c r="Y17" i="29"/>
  <c r="AV17" i="29"/>
  <c r="AR17" i="29"/>
  <c r="AN17" i="29"/>
  <c r="AJ17" i="29"/>
  <c r="AF17" i="29"/>
  <c r="AB17" i="29"/>
  <c r="BY11" i="29"/>
  <c r="BM15" i="29"/>
  <c r="CC15" i="29"/>
  <c r="CK15" i="29"/>
  <c r="CS15" i="29"/>
  <c r="DA15" i="29"/>
  <c r="AX23" i="29"/>
  <c r="AT23" i="29"/>
  <c r="AP23" i="29"/>
  <c r="AL23" i="29"/>
  <c r="AH23" i="29"/>
  <c r="AD23" i="29"/>
  <c r="AW23" i="29"/>
  <c r="AS23" i="29"/>
  <c r="AO23" i="29"/>
  <c r="AK23" i="29"/>
  <c r="AG23" i="29"/>
  <c r="AV23" i="29"/>
  <c r="AR23" i="29"/>
  <c r="AN23" i="29"/>
  <c r="AJ23" i="29"/>
  <c r="AF23" i="29"/>
  <c r="AU23" i="29"/>
  <c r="AQ23" i="29"/>
  <c r="AM23" i="29"/>
  <c r="AI23" i="29"/>
  <c r="AH17" i="29"/>
  <c r="L10" i="29"/>
  <c r="P10" i="29"/>
  <c r="T10" i="29"/>
  <c r="X10" i="29"/>
  <c r="AB10" i="29"/>
  <c r="AF10" i="29"/>
  <c r="AJ10" i="29"/>
  <c r="AN10" i="29"/>
  <c r="AR10" i="29"/>
  <c r="BH56" i="29"/>
  <c r="BH55" i="29"/>
  <c r="BH54" i="29"/>
  <c r="BH51" i="29"/>
  <c r="BH53" i="29"/>
  <c r="BH52" i="29"/>
  <c r="BH50" i="29"/>
  <c r="BH49" i="29"/>
  <c r="BH48" i="29"/>
  <c r="BH45" i="29"/>
  <c r="BH47" i="29"/>
  <c r="BH46" i="29"/>
  <c r="BH42" i="29"/>
  <c r="BH41" i="29"/>
  <c r="BH44" i="29"/>
  <c r="BH43" i="29"/>
  <c r="BH40" i="29"/>
  <c r="BH38" i="29"/>
  <c r="BH34" i="29"/>
  <c r="BH37" i="29"/>
  <c r="BH33" i="29"/>
  <c r="BH36" i="29"/>
  <c r="BH39" i="29"/>
  <c r="BH35" i="29"/>
  <c r="BH30" i="29"/>
  <c r="BH26" i="29"/>
  <c r="BH29" i="29"/>
  <c r="BH32" i="29"/>
  <c r="BH28" i="29"/>
  <c r="BH31" i="29"/>
  <c r="BH27" i="29"/>
  <c r="BH24" i="29"/>
  <c r="BH21" i="29"/>
  <c r="BH19" i="29"/>
  <c r="BH23" i="29"/>
  <c r="BH22" i="29"/>
  <c r="BH20" i="29"/>
  <c r="BH25" i="29"/>
  <c r="BH18" i="29"/>
  <c r="BH16" i="29"/>
  <c r="BH14" i="29"/>
  <c r="BH12" i="29"/>
  <c r="BL56" i="29"/>
  <c r="BL55" i="29"/>
  <c r="BL54" i="29"/>
  <c r="BL53" i="29"/>
  <c r="BL52" i="29"/>
  <c r="BL51" i="29"/>
  <c r="BL50" i="29"/>
  <c r="BL49" i="29"/>
  <c r="BL45" i="29"/>
  <c r="BL48" i="29"/>
  <c r="BL47" i="29"/>
  <c r="BL46" i="29"/>
  <c r="BL42" i="29"/>
  <c r="BL41" i="29"/>
  <c r="BL44" i="29"/>
  <c r="BL43" i="29"/>
  <c r="BL38" i="29"/>
  <c r="BL34" i="29"/>
  <c r="BL40" i="29"/>
  <c r="BL37" i="29"/>
  <c r="BL33" i="29"/>
  <c r="BL36" i="29"/>
  <c r="BL39" i="29"/>
  <c r="BL35" i="29"/>
  <c r="BL30" i="29"/>
  <c r="BL26" i="29"/>
  <c r="BL29" i="29"/>
  <c r="BL32" i="29"/>
  <c r="BL28" i="29"/>
  <c r="BL31" i="29"/>
  <c r="BL27" i="29"/>
  <c r="BL24" i="29"/>
  <c r="BL21" i="29"/>
  <c r="BL19" i="29"/>
  <c r="BL23" i="29"/>
  <c r="BL22" i="29"/>
  <c r="BL20" i="29"/>
  <c r="BL25" i="29"/>
  <c r="BL18" i="29"/>
  <c r="BL16" i="29"/>
  <c r="BL14" i="29"/>
  <c r="BL12" i="29"/>
  <c r="BP56" i="29"/>
  <c r="BP55" i="29"/>
  <c r="BP54" i="29"/>
  <c r="BP53" i="29"/>
  <c r="BP51" i="29"/>
  <c r="BP52" i="29"/>
  <c r="BP50" i="29"/>
  <c r="BP49" i="29"/>
  <c r="BP48" i="29"/>
  <c r="BP45" i="29"/>
  <c r="BP47" i="29"/>
  <c r="BP46" i="29"/>
  <c r="BP42" i="29"/>
  <c r="BP41" i="29"/>
  <c r="BP44" i="29"/>
  <c r="BP43" i="29"/>
  <c r="BP38" i="29"/>
  <c r="BP34" i="29"/>
  <c r="BP37" i="29"/>
  <c r="BP33" i="29"/>
  <c r="BP40" i="29"/>
  <c r="BP36" i="29"/>
  <c r="BP39" i="29"/>
  <c r="BP35" i="29"/>
  <c r="BP30" i="29"/>
  <c r="BP26" i="29"/>
  <c r="BP29" i="29"/>
  <c r="BP32" i="29"/>
  <c r="BP28" i="29"/>
  <c r="BP31" i="29"/>
  <c r="BP27" i="29"/>
  <c r="BP24" i="29"/>
  <c r="BP21" i="29"/>
  <c r="BP19" i="29"/>
  <c r="BP23" i="29"/>
  <c r="BP22" i="29"/>
  <c r="BP20" i="29"/>
  <c r="BP25" i="29"/>
  <c r="BP18" i="29"/>
  <c r="BP16" i="29"/>
  <c r="BP14" i="29"/>
  <c r="BP12" i="29"/>
  <c r="BT56" i="29"/>
  <c r="BT55" i="29"/>
  <c r="BT54" i="29"/>
  <c r="BT52" i="29"/>
  <c r="BT53" i="29"/>
  <c r="BT51" i="29"/>
  <c r="BT50" i="29"/>
  <c r="BT49" i="29"/>
  <c r="BT45" i="29"/>
  <c r="BT48" i="29"/>
  <c r="BT47" i="29"/>
  <c r="BT46" i="29"/>
  <c r="BT42" i="29"/>
  <c r="BT41" i="29"/>
  <c r="BT44" i="29"/>
  <c r="BT43" i="29"/>
  <c r="BT38" i="29"/>
  <c r="BT34" i="29"/>
  <c r="BT37" i="29"/>
  <c r="BT33" i="29"/>
  <c r="BT36" i="29"/>
  <c r="BT40" i="29"/>
  <c r="BT39" i="29"/>
  <c r="BT35" i="29"/>
  <c r="BT30" i="29"/>
  <c r="BT26" i="29"/>
  <c r="BT29" i="29"/>
  <c r="BT32" i="29"/>
  <c r="BT28" i="29"/>
  <c r="BT31" i="29"/>
  <c r="BT27" i="29"/>
  <c r="BT24" i="29"/>
  <c r="BT21" i="29"/>
  <c r="BT19" i="29"/>
  <c r="BT23" i="29"/>
  <c r="BT22" i="29"/>
  <c r="BT20" i="29"/>
  <c r="BT25" i="29"/>
  <c r="BT18" i="29"/>
  <c r="BT16" i="29"/>
  <c r="BT14" i="29"/>
  <c r="BT12" i="29"/>
  <c r="BX56" i="29"/>
  <c r="BX55" i="29"/>
  <c r="BX54" i="29"/>
  <c r="BX53" i="29"/>
  <c r="BX51" i="29"/>
  <c r="BX52" i="29"/>
  <c r="BX50" i="29"/>
  <c r="BX49" i="29"/>
  <c r="BX48" i="29"/>
  <c r="BX45" i="29"/>
  <c r="BX47" i="29"/>
  <c r="BX46" i="29"/>
  <c r="BX42" i="29"/>
  <c r="BX41" i="29"/>
  <c r="BX40" i="29"/>
  <c r="BX44" i="29"/>
  <c r="BX43" i="29"/>
  <c r="BX38" i="29"/>
  <c r="BX34" i="29"/>
  <c r="BX37" i="29"/>
  <c r="BX33" i="29"/>
  <c r="BX36" i="29"/>
  <c r="BX39" i="29"/>
  <c r="BX35" i="29"/>
  <c r="BX30" i="29"/>
  <c r="BX26" i="29"/>
  <c r="BX29" i="29"/>
  <c r="BX32" i="29"/>
  <c r="BX28" i="29"/>
  <c r="BX31" i="29"/>
  <c r="BX27" i="29"/>
  <c r="BX24" i="29"/>
  <c r="BX21" i="29"/>
  <c r="BX19" i="29"/>
  <c r="BX23" i="29"/>
  <c r="BX22" i="29"/>
  <c r="BX20" i="29"/>
  <c r="BX25" i="29"/>
  <c r="BX18" i="29"/>
  <c r="BX16" i="29"/>
  <c r="BX14" i="29"/>
  <c r="BX12" i="29"/>
  <c r="CB56" i="29"/>
  <c r="CB55" i="29"/>
  <c r="CB54" i="29"/>
  <c r="CB53" i="29"/>
  <c r="CB51" i="29"/>
  <c r="CB52" i="29"/>
  <c r="CB50" i="29"/>
  <c r="CB49" i="29"/>
  <c r="CB45" i="29"/>
  <c r="CB48" i="29"/>
  <c r="CB47" i="29"/>
  <c r="CB46" i="29"/>
  <c r="CB44" i="29"/>
  <c r="CB42" i="29"/>
  <c r="CB41" i="29"/>
  <c r="CB40" i="29"/>
  <c r="CB43" i="29"/>
  <c r="CB38" i="29"/>
  <c r="CB34" i="29"/>
  <c r="CB37" i="29"/>
  <c r="CB33" i="29"/>
  <c r="CB36" i="29"/>
  <c r="CB39" i="29"/>
  <c r="CB35" i="29"/>
  <c r="CB30" i="29"/>
  <c r="CB26" i="29"/>
  <c r="CB29" i="29"/>
  <c r="CB32" i="29"/>
  <c r="CB28" i="29"/>
  <c r="CB31" i="29"/>
  <c r="CB27" i="29"/>
  <c r="CB24" i="29"/>
  <c r="CB21" i="29"/>
  <c r="CB19" i="29"/>
  <c r="CB23" i="29"/>
  <c r="CB22" i="29"/>
  <c r="CB20" i="29"/>
  <c r="CB25" i="29"/>
  <c r="CB18" i="29"/>
  <c r="CB16" i="29"/>
  <c r="CB14" i="29"/>
  <c r="CB12" i="29"/>
  <c r="CF56" i="29"/>
  <c r="CF55" i="29"/>
  <c r="CF54" i="29"/>
  <c r="CF53" i="29"/>
  <c r="CF52" i="29"/>
  <c r="CF51" i="29"/>
  <c r="CF50" i="29"/>
  <c r="CF49" i="29"/>
  <c r="CF48" i="29"/>
  <c r="CF45" i="29"/>
  <c r="CF44" i="29"/>
  <c r="CF47" i="29"/>
  <c r="CF46" i="29"/>
  <c r="CF42" i="29"/>
  <c r="CF41" i="29"/>
  <c r="CF40" i="29"/>
  <c r="CF43" i="29"/>
  <c r="CF38" i="29"/>
  <c r="CF34" i="29"/>
  <c r="CF37" i="29"/>
  <c r="CF33" i="29"/>
  <c r="CF36" i="29"/>
  <c r="CF39" i="29"/>
  <c r="CF35" i="29"/>
  <c r="CF30" i="29"/>
  <c r="CF26" i="29"/>
  <c r="CF29" i="29"/>
  <c r="CF32" i="29"/>
  <c r="CF28" i="29"/>
  <c r="CF31" i="29"/>
  <c r="CF27" i="29"/>
  <c r="CF24" i="29"/>
  <c r="CF21" i="29"/>
  <c r="CF19" i="29"/>
  <c r="CF23" i="29"/>
  <c r="CF22" i="29"/>
  <c r="CF20" i="29"/>
  <c r="CF25" i="29"/>
  <c r="CF18" i="29"/>
  <c r="CF16" i="29"/>
  <c r="CF14" i="29"/>
  <c r="CF12" i="29"/>
  <c r="CJ56" i="29"/>
  <c r="CJ55" i="29"/>
  <c r="CJ54" i="29"/>
  <c r="CJ53" i="29"/>
  <c r="CJ52" i="29"/>
  <c r="CJ51" i="29"/>
  <c r="CJ50" i="29"/>
  <c r="CJ49" i="29"/>
  <c r="CJ45" i="29"/>
  <c r="CJ44" i="29"/>
  <c r="CJ48" i="29"/>
  <c r="CJ47" i="29"/>
  <c r="CJ46" i="29"/>
  <c r="CJ42" i="29"/>
  <c r="CJ41" i="29"/>
  <c r="CJ40" i="29"/>
  <c r="CJ43" i="29"/>
  <c r="CJ38" i="29"/>
  <c r="CJ34" i="29"/>
  <c r="CJ37" i="29"/>
  <c r="CJ33" i="29"/>
  <c r="CJ36" i="29"/>
  <c r="CJ39" i="29"/>
  <c r="CJ35" i="29"/>
  <c r="CJ30" i="29"/>
  <c r="CJ26" i="29"/>
  <c r="CJ29" i="29"/>
  <c r="CJ32" i="29"/>
  <c r="CJ28" i="29"/>
  <c r="CJ31" i="29"/>
  <c r="CJ27" i="29"/>
  <c r="CJ24" i="29"/>
  <c r="CJ21" i="29"/>
  <c r="CJ19" i="29"/>
  <c r="CJ23" i="29"/>
  <c r="CJ22" i="29"/>
  <c r="CJ20" i="29"/>
  <c r="CJ25" i="29"/>
  <c r="CJ18" i="29"/>
  <c r="CJ16" i="29"/>
  <c r="CJ14" i="29"/>
  <c r="CJ12" i="29"/>
  <c r="CN56" i="29"/>
  <c r="CN55" i="29"/>
  <c r="CN54" i="29"/>
  <c r="CN53" i="29"/>
  <c r="CN52" i="29"/>
  <c r="CN51" i="29"/>
  <c r="CN50" i="29"/>
  <c r="CN49" i="29"/>
  <c r="CN48" i="29"/>
  <c r="CN45" i="29"/>
  <c r="CN44" i="29"/>
  <c r="CN47" i="29"/>
  <c r="CN46" i="29"/>
  <c r="CN42" i="29"/>
  <c r="CN41" i="29"/>
  <c r="CN40" i="29"/>
  <c r="CN43" i="29"/>
  <c r="CN38" i="29"/>
  <c r="CN34" i="29"/>
  <c r="CN37" i="29"/>
  <c r="CN33" i="29"/>
  <c r="CN36" i="29"/>
  <c r="CN39" i="29"/>
  <c r="CN35" i="29"/>
  <c r="CN30" i="29"/>
  <c r="CN26" i="29"/>
  <c r="CN29" i="29"/>
  <c r="CN32" i="29"/>
  <c r="CN28" i="29"/>
  <c r="CN31" i="29"/>
  <c r="CN27" i="29"/>
  <c r="CN24" i="29"/>
  <c r="CN21" i="29"/>
  <c r="CN19" i="29"/>
  <c r="CN23" i="29"/>
  <c r="CN22" i="29"/>
  <c r="CN20" i="29"/>
  <c r="CN25" i="29"/>
  <c r="CN18" i="29"/>
  <c r="CN16" i="29"/>
  <c r="CN14" i="29"/>
  <c r="CN12" i="29"/>
  <c r="CR56" i="29"/>
  <c r="CR55" i="29"/>
  <c r="CR54" i="29"/>
  <c r="CR53" i="29"/>
  <c r="CR51" i="29"/>
  <c r="CR52" i="29"/>
  <c r="CR50" i="29"/>
  <c r="CR49" i="29"/>
  <c r="CR47" i="29"/>
  <c r="CR45" i="29"/>
  <c r="CR44" i="29"/>
  <c r="CR48" i="29"/>
  <c r="CR46" i="29"/>
  <c r="CR42" i="29"/>
  <c r="CR41" i="29"/>
  <c r="CR40" i="29"/>
  <c r="CR43" i="29"/>
  <c r="CR38" i="29"/>
  <c r="CR34" i="29"/>
  <c r="CR37" i="29"/>
  <c r="CR33" i="29"/>
  <c r="CR36" i="29"/>
  <c r="CR39" i="29"/>
  <c r="CR35" i="29"/>
  <c r="CR30" i="29"/>
  <c r="CR26" i="29"/>
  <c r="CR29" i="29"/>
  <c r="CR32" i="29"/>
  <c r="CR28" i="29"/>
  <c r="CR31" i="29"/>
  <c r="CR27" i="29"/>
  <c r="CR24" i="29"/>
  <c r="CR21" i="29"/>
  <c r="CR19" i="29"/>
  <c r="CR23" i="29"/>
  <c r="CR22" i="29"/>
  <c r="CR20" i="29"/>
  <c r="CR25" i="29"/>
  <c r="CR18" i="29"/>
  <c r="CR16" i="29"/>
  <c r="CR14" i="29"/>
  <c r="CR12" i="29"/>
  <c r="CV56" i="29"/>
  <c r="CV55" i="29"/>
  <c r="CV54" i="29"/>
  <c r="CV53" i="29"/>
  <c r="CV52" i="29"/>
  <c r="CV51" i="29"/>
  <c r="CV50" i="29"/>
  <c r="CV49" i="29"/>
  <c r="CV48" i="29"/>
  <c r="CV45" i="29"/>
  <c r="CV47" i="29"/>
  <c r="CV44" i="29"/>
  <c r="CV46" i="29"/>
  <c r="CV42" i="29"/>
  <c r="CV41" i="29"/>
  <c r="CV40" i="29"/>
  <c r="CV43" i="29"/>
  <c r="CV38" i="29"/>
  <c r="CV34" i="29"/>
  <c r="CV37" i="29"/>
  <c r="CV33" i="29"/>
  <c r="CV36" i="29"/>
  <c r="CV39" i="29"/>
  <c r="CV35" i="29"/>
  <c r="CV30" i="29"/>
  <c r="CV26" i="29"/>
  <c r="CV29" i="29"/>
  <c r="CV32" i="29"/>
  <c r="CV28" i="29"/>
  <c r="CV31" i="29"/>
  <c r="CV27" i="29"/>
  <c r="CV24" i="29"/>
  <c r="CV21" i="29"/>
  <c r="CV19" i="29"/>
  <c r="CV23" i="29"/>
  <c r="CV22" i="29"/>
  <c r="CV20" i="29"/>
  <c r="CV25" i="29"/>
  <c r="CV16" i="29"/>
  <c r="CV14" i="29"/>
  <c r="CV12" i="29"/>
  <c r="CZ56" i="29"/>
  <c r="CZ55" i="29"/>
  <c r="CZ54" i="29"/>
  <c r="CZ53" i="29"/>
  <c r="CZ52" i="29"/>
  <c r="CZ51" i="29"/>
  <c r="CZ50" i="29"/>
  <c r="CZ49" i="29"/>
  <c r="CZ45" i="29"/>
  <c r="CZ44" i="29"/>
  <c r="CZ48" i="29"/>
  <c r="CZ47" i="29"/>
  <c r="CZ46" i="29"/>
  <c r="CZ42" i="29"/>
  <c r="CZ41" i="29"/>
  <c r="CZ40" i="29"/>
  <c r="CZ43" i="29"/>
  <c r="CZ38" i="29"/>
  <c r="CZ34" i="29"/>
  <c r="CZ37" i="29"/>
  <c r="CZ33" i="29"/>
  <c r="CZ36" i="29"/>
  <c r="CZ39" i="29"/>
  <c r="CZ35" i="29"/>
  <c r="CZ30" i="29"/>
  <c r="CZ26" i="29"/>
  <c r="CZ29" i="29"/>
  <c r="CZ32" i="29"/>
  <c r="CZ28" i="29"/>
  <c r="CZ31" i="29"/>
  <c r="CZ27" i="29"/>
  <c r="CZ24" i="29"/>
  <c r="CZ21" i="29"/>
  <c r="CZ19" i="29"/>
  <c r="CZ23" i="29"/>
  <c r="CZ22" i="29"/>
  <c r="CZ20" i="29"/>
  <c r="CZ25" i="29"/>
  <c r="CZ18" i="29"/>
  <c r="CZ16" i="29"/>
  <c r="CZ14" i="29"/>
  <c r="CZ12" i="29"/>
  <c r="N11" i="29"/>
  <c r="BI11" i="29"/>
  <c r="BP11" i="29"/>
  <c r="BP57" i="29" s="1"/>
  <c r="BX11" i="29"/>
  <c r="BX57" i="29" s="1"/>
  <c r="CF11" i="29"/>
  <c r="CF57" i="29" s="1"/>
  <c r="CN11" i="29"/>
  <c r="CN57" i="29" s="1"/>
  <c r="CV11" i="29"/>
  <c r="CV57" i="29" s="1"/>
  <c r="AU18" i="29"/>
  <c r="AQ18" i="29"/>
  <c r="AM18" i="29"/>
  <c r="AI18" i="29"/>
  <c r="AE18" i="29"/>
  <c r="AA18" i="29"/>
  <c r="AX18" i="29"/>
  <c r="AT18" i="29"/>
  <c r="AP18" i="29"/>
  <c r="AL18" i="29"/>
  <c r="AH18" i="29"/>
  <c r="AD18" i="29"/>
  <c r="Z18" i="29"/>
  <c r="M12" i="29"/>
  <c r="BO12" i="29"/>
  <c r="BW12" i="29"/>
  <c r="CE12" i="29"/>
  <c r="CM12" i="29"/>
  <c r="CU12" i="29"/>
  <c r="T46" i="29"/>
  <c r="T48" i="29"/>
  <c r="T45" i="29"/>
  <c r="T43" i="29"/>
  <c r="T41" i="29"/>
  <c r="T38" i="29"/>
  <c r="T34" i="29"/>
  <c r="T36" i="29"/>
  <c r="T31" i="29"/>
  <c r="T27" i="29"/>
  <c r="T30" i="29"/>
  <c r="T29" i="29"/>
  <c r="T32" i="29"/>
  <c r="T28" i="29"/>
  <c r="T25" i="29"/>
  <c r="T22" i="29"/>
  <c r="T20" i="29"/>
  <c r="T24" i="29"/>
  <c r="T23" i="29"/>
  <c r="T21" i="29"/>
  <c r="T26" i="29"/>
  <c r="T17" i="29"/>
  <c r="T15" i="29"/>
  <c r="T13" i="29"/>
  <c r="T11" i="29"/>
  <c r="K13" i="29"/>
  <c r="BI13" i="29"/>
  <c r="DB13" i="29" s="1"/>
  <c r="BQ13" i="29"/>
  <c r="BY13" i="29"/>
  <c r="CG13" i="29"/>
  <c r="CO13" i="29"/>
  <c r="CW13" i="29"/>
  <c r="P14" i="29"/>
  <c r="BJ14" i="29"/>
  <c r="BR14" i="29"/>
  <c r="BZ14" i="29"/>
  <c r="CH14" i="29"/>
  <c r="CP14" i="29"/>
  <c r="CX14" i="29"/>
  <c r="N15" i="29"/>
  <c r="V15" i="29"/>
  <c r="BL15" i="29"/>
  <c r="BT15" i="29"/>
  <c r="CB15" i="29"/>
  <c r="CJ15" i="29"/>
  <c r="CR15" i="29"/>
  <c r="CZ15" i="29"/>
  <c r="Q16" i="29"/>
  <c r="BK16" i="29"/>
  <c r="BS16" i="29"/>
  <c r="CA16" i="29"/>
  <c r="CI16" i="29"/>
  <c r="CQ16" i="29"/>
  <c r="O17" i="29"/>
  <c r="W17" i="29"/>
  <c r="AE17" i="29"/>
  <c r="AM17" i="29"/>
  <c r="AU17" i="29"/>
  <c r="BM17" i="29"/>
  <c r="DB17" i="29" s="1"/>
  <c r="BU17" i="29"/>
  <c r="CC17" i="29"/>
  <c r="CK17" i="29"/>
  <c r="CS17" i="29"/>
  <c r="DA17" i="29"/>
  <c r="L18" i="29"/>
  <c r="T18" i="29"/>
  <c r="AB18" i="29"/>
  <c r="AJ18" i="29"/>
  <c r="AR18" i="29"/>
  <c r="BN18" i="29"/>
  <c r="BV18" i="29"/>
  <c r="CD18" i="29"/>
  <c r="CL18" i="29"/>
  <c r="CU18" i="29"/>
  <c r="T19" i="29"/>
  <c r="AJ19" i="29"/>
  <c r="CY56" i="29"/>
  <c r="CY55" i="29"/>
  <c r="CY54" i="29"/>
  <c r="CY53" i="29"/>
  <c r="CY52" i="29"/>
  <c r="CY50" i="29"/>
  <c r="CY49" i="29"/>
  <c r="CY51" i="29"/>
  <c r="CY46" i="29"/>
  <c r="CY45" i="29"/>
  <c r="CY44" i="29"/>
  <c r="CY48" i="29"/>
  <c r="CY47" i="29"/>
  <c r="CY43" i="29"/>
  <c r="CY42" i="29"/>
  <c r="CY41" i="29"/>
  <c r="CY40" i="29"/>
  <c r="CY39" i="29"/>
  <c r="CY35" i="29"/>
  <c r="CY38" i="29"/>
  <c r="CY34" i="29"/>
  <c r="CY37" i="29"/>
  <c r="CY36" i="29"/>
  <c r="CY31" i="29"/>
  <c r="CY27" i="29"/>
  <c r="CY30" i="29"/>
  <c r="CY26" i="29"/>
  <c r="CY33" i="29"/>
  <c r="CY29" i="29"/>
  <c r="CY32" i="29"/>
  <c r="CY28" i="29"/>
  <c r="CY25" i="29"/>
  <c r="CY24" i="29"/>
  <c r="CY21" i="29"/>
  <c r="CY19" i="29"/>
  <c r="CY23" i="29"/>
  <c r="CY22" i="29"/>
  <c r="CY20" i="29"/>
  <c r="CY18" i="29"/>
  <c r="AW30" i="29"/>
  <c r="AS30" i="29"/>
  <c r="AO30" i="29"/>
  <c r="AV30" i="29"/>
  <c r="AR30" i="29"/>
  <c r="AN30" i="29"/>
  <c r="AU30" i="29"/>
  <c r="AQ30" i="29"/>
  <c r="AM30" i="29"/>
  <c r="AX30" i="29"/>
  <c r="AT30" i="29"/>
  <c r="AP30" i="29"/>
  <c r="AL30" i="29"/>
  <c r="AU32" i="29"/>
  <c r="AQ32" i="29"/>
  <c r="AX32" i="29"/>
  <c r="AT32" i="29"/>
  <c r="AP32" i="29"/>
  <c r="AW32" i="29"/>
  <c r="AS32" i="29"/>
  <c r="AO32" i="29"/>
  <c r="AV32" i="29"/>
  <c r="AR32" i="29"/>
  <c r="AN32" i="29"/>
  <c r="CY11" i="29"/>
  <c r="S48" i="29"/>
  <c r="S46" i="29"/>
  <c r="S45" i="29"/>
  <c r="S43" i="29"/>
  <c r="S41" i="29"/>
  <c r="S36" i="29"/>
  <c r="S38" i="29"/>
  <c r="S32" i="29"/>
  <c r="S28" i="29"/>
  <c r="S34" i="29"/>
  <c r="S31" i="29"/>
  <c r="S27" i="29"/>
  <c r="S30" i="29"/>
  <c r="S29" i="29"/>
  <c r="S26" i="29"/>
  <c r="S25" i="29"/>
  <c r="S22" i="29"/>
  <c r="S20" i="29"/>
  <c r="S24" i="29"/>
  <c r="S23" i="29"/>
  <c r="S21" i="29"/>
  <c r="S19" i="29"/>
  <c r="S12" i="29"/>
  <c r="CY13" i="29"/>
  <c r="U48" i="29"/>
  <c r="U45" i="29"/>
  <c r="U46" i="29"/>
  <c r="U41" i="29"/>
  <c r="U43" i="29"/>
  <c r="U38" i="29"/>
  <c r="U36" i="29"/>
  <c r="U34" i="29"/>
  <c r="U30" i="29"/>
  <c r="U29" i="29"/>
  <c r="U32" i="29"/>
  <c r="U28" i="29"/>
  <c r="U31" i="29"/>
  <c r="U27" i="29"/>
  <c r="U24" i="29"/>
  <c r="U23" i="29"/>
  <c r="U21" i="29"/>
  <c r="U19" i="29"/>
  <c r="U26" i="29"/>
  <c r="U25" i="29"/>
  <c r="U22" i="29"/>
  <c r="U20" i="29"/>
  <c r="S14" i="29"/>
  <c r="U15" i="29"/>
  <c r="CY15" i="29"/>
  <c r="W48" i="29"/>
  <c r="W46" i="29"/>
  <c r="W45" i="29"/>
  <c r="W43" i="29"/>
  <c r="W41" i="29"/>
  <c r="W36" i="29"/>
  <c r="W38" i="29"/>
  <c r="W32" i="29"/>
  <c r="W28" i="29"/>
  <c r="W31" i="29"/>
  <c r="W27" i="29"/>
  <c r="W30" i="29"/>
  <c r="W34" i="29"/>
  <c r="W29" i="29"/>
  <c r="W26" i="29"/>
  <c r="W25" i="29"/>
  <c r="W22" i="29"/>
  <c r="W20" i="29"/>
  <c r="W24" i="29"/>
  <c r="W23" i="29"/>
  <c r="W21" i="29"/>
  <c r="W19" i="29"/>
  <c r="S16" i="29"/>
  <c r="W16" i="29"/>
  <c r="U17" i="29"/>
  <c r="CY17" i="29"/>
  <c r="Y45" i="29"/>
  <c r="Y48" i="29"/>
  <c r="Y46" i="29"/>
  <c r="Y41" i="29"/>
  <c r="Y43" i="29"/>
  <c r="Y38" i="29"/>
  <c r="Y36" i="29"/>
  <c r="Y30" i="29"/>
  <c r="Y29" i="29"/>
  <c r="Y34" i="29"/>
  <c r="Y32" i="29"/>
  <c r="Y28" i="29"/>
  <c r="Y31" i="29"/>
  <c r="Y27" i="29"/>
  <c r="Y24" i="29"/>
  <c r="Y23" i="29"/>
  <c r="Y21" i="29"/>
  <c r="Y19" i="29"/>
  <c r="Y26" i="29"/>
  <c r="Y25" i="29"/>
  <c r="Y22" i="29"/>
  <c r="Y20" i="29"/>
  <c r="S18" i="29"/>
  <c r="W18" i="29"/>
  <c r="AV25" i="29"/>
  <c r="AR25" i="29"/>
  <c r="AN25" i="29"/>
  <c r="AJ25" i="29"/>
  <c r="AF25" i="29"/>
  <c r="AU25" i="29"/>
  <c r="AQ25" i="29"/>
  <c r="AM25" i="29"/>
  <c r="AI25" i="29"/>
  <c r="AX25" i="29"/>
  <c r="AT25" i="29"/>
  <c r="AP25" i="29"/>
  <c r="AL25" i="29"/>
  <c r="AH25" i="29"/>
  <c r="AW25" i="29"/>
  <c r="AS25" i="29"/>
  <c r="AO25" i="29"/>
  <c r="AK25" i="29"/>
  <c r="AA24" i="29"/>
  <c r="Z48" i="29"/>
  <c r="Z46" i="29"/>
  <c r="Z45" i="29"/>
  <c r="Z41" i="29"/>
  <c r="Z43" i="29"/>
  <c r="Z36" i="29"/>
  <c r="Z38" i="29"/>
  <c r="Z34" i="29"/>
  <c r="Z29" i="29"/>
  <c r="Z32" i="29"/>
  <c r="Z28" i="29"/>
  <c r="Z31" i="29"/>
  <c r="Z27" i="29"/>
  <c r="Z30" i="29"/>
  <c r="AB46" i="29"/>
  <c r="AB48" i="29"/>
  <c r="AB45" i="29"/>
  <c r="AB43" i="29"/>
  <c r="AB41" i="29"/>
  <c r="AB38" i="29"/>
  <c r="AB34" i="29"/>
  <c r="AB36" i="29"/>
  <c r="AB31" i="29"/>
  <c r="AB27" i="29"/>
  <c r="AB30" i="29"/>
  <c r="AB29" i="29"/>
  <c r="AB32" i="29"/>
  <c r="AB28" i="29"/>
  <c r="AA21" i="29"/>
  <c r="AC22" i="29"/>
  <c r="AD48" i="29"/>
  <c r="AD46" i="29"/>
  <c r="AD45" i="29"/>
  <c r="AD41" i="29"/>
  <c r="AD43" i="29"/>
  <c r="AD36" i="29"/>
  <c r="AD38" i="29"/>
  <c r="AD34" i="29"/>
  <c r="AD29" i="29"/>
  <c r="AD32" i="29"/>
  <c r="AD28" i="29"/>
  <c r="AD31" i="29"/>
  <c r="AD27" i="29"/>
  <c r="AD30" i="29"/>
  <c r="AA23" i="29"/>
  <c r="AE23" i="29"/>
  <c r="Z24" i="29"/>
  <c r="AD24" i="29"/>
  <c r="AG25" i="29"/>
  <c r="AB26" i="29"/>
  <c r="AW26" i="29"/>
  <c r="AS26" i="29"/>
  <c r="AO26" i="29"/>
  <c r="AK26" i="29"/>
  <c r="AV26" i="29"/>
  <c r="AR26" i="29"/>
  <c r="AN26" i="29"/>
  <c r="AU26" i="29"/>
  <c r="AQ26" i="29"/>
  <c r="AM26" i="29"/>
  <c r="AI26" i="29"/>
  <c r="AX26" i="29"/>
  <c r="AT26" i="29"/>
  <c r="AP26" i="29"/>
  <c r="AL26" i="29"/>
  <c r="Z20" i="29"/>
  <c r="AU28" i="29"/>
  <c r="AQ28" i="29"/>
  <c r="AM28" i="29"/>
  <c r="AX28" i="29"/>
  <c r="AT28" i="29"/>
  <c r="AP28" i="29"/>
  <c r="AL28" i="29"/>
  <c r="AW28" i="29"/>
  <c r="AS28" i="29"/>
  <c r="AO28" i="29"/>
  <c r="AK28" i="29"/>
  <c r="AV28" i="29"/>
  <c r="AR28" i="29"/>
  <c r="AN28" i="29"/>
  <c r="AJ28" i="29"/>
  <c r="Z22" i="29"/>
  <c r="AB23" i="29"/>
  <c r="AE48" i="29"/>
  <c r="AE46" i="29"/>
  <c r="AE45" i="29"/>
  <c r="AE43" i="29"/>
  <c r="AE41" i="29"/>
  <c r="AE36" i="29"/>
  <c r="AE38" i="29"/>
  <c r="AE32" i="29"/>
  <c r="AE28" i="29"/>
  <c r="AE31" i="29"/>
  <c r="AE27" i="29"/>
  <c r="AE30" i="29"/>
  <c r="AE26" i="29"/>
  <c r="AE34" i="29"/>
  <c r="AE29" i="29"/>
  <c r="AE24" i="29"/>
  <c r="AV31" i="29"/>
  <c r="AR31" i="29"/>
  <c r="AN31" i="29"/>
  <c r="AU31" i="29"/>
  <c r="AQ31" i="29"/>
  <c r="AM31" i="29"/>
  <c r="AX31" i="29"/>
  <c r="AT31" i="29"/>
  <c r="AP31" i="29"/>
  <c r="AW31" i="29"/>
  <c r="AS31" i="29"/>
  <c r="AO31" i="29"/>
  <c r="Z25" i="29"/>
  <c r="AD25" i="29"/>
  <c r="AD26" i="29"/>
  <c r="AA48" i="29"/>
  <c r="AA46" i="29"/>
  <c r="AA45" i="29"/>
  <c r="AA43" i="29"/>
  <c r="AA41" i="29"/>
  <c r="AA36" i="29"/>
  <c r="AA38" i="29"/>
  <c r="AA32" i="29"/>
  <c r="AA28" i="29"/>
  <c r="AA34" i="29"/>
  <c r="AA31" i="29"/>
  <c r="AA27" i="29"/>
  <c r="AA30" i="29"/>
  <c r="AA29" i="29"/>
  <c r="AA20" i="29"/>
  <c r="AC48" i="29"/>
  <c r="AC45" i="29"/>
  <c r="AC46" i="29"/>
  <c r="AC41" i="29"/>
  <c r="AC43" i="29"/>
  <c r="AC38" i="29"/>
  <c r="AC36" i="29"/>
  <c r="AC34" i="29"/>
  <c r="AC30" i="29"/>
  <c r="AC26" i="29"/>
  <c r="AC29" i="29"/>
  <c r="AC32" i="29"/>
  <c r="AC28" i="29"/>
  <c r="AC31" i="29"/>
  <c r="AC27" i="29"/>
  <c r="AA22" i="29"/>
  <c r="AC23" i="29"/>
  <c r="AB24" i="29"/>
  <c r="AF46" i="29"/>
  <c r="AF45" i="29"/>
  <c r="AF48" i="29"/>
  <c r="AF43" i="29"/>
  <c r="AF41" i="29"/>
  <c r="AF38" i="29"/>
  <c r="AF34" i="29"/>
  <c r="AF36" i="29"/>
  <c r="AF31" i="29"/>
  <c r="AF27" i="29"/>
  <c r="AF30" i="29"/>
  <c r="AF29" i="29"/>
  <c r="AF32" i="29"/>
  <c r="AF28" i="29"/>
  <c r="AA25" i="29"/>
  <c r="AE25" i="29"/>
  <c r="Z26" i="29"/>
  <c r="AF26" i="29"/>
  <c r="AH31" i="29"/>
  <c r="AK31" i="29"/>
  <c r="AL31" i="29"/>
  <c r="AV27" i="29"/>
  <c r="AR27" i="29"/>
  <c r="AN27" i="29"/>
  <c r="AJ27" i="29"/>
  <c r="AU27" i="29"/>
  <c r="AQ27" i="29"/>
  <c r="AM27" i="29"/>
  <c r="AI27" i="29"/>
  <c r="AX27" i="29"/>
  <c r="AT27" i="29"/>
  <c r="AP27" i="29"/>
  <c r="AL27" i="29"/>
  <c r="AW27" i="29"/>
  <c r="AS27" i="29"/>
  <c r="AO27" i="29"/>
  <c r="AK27" i="29"/>
  <c r="Z21" i="29"/>
  <c r="AB22" i="29"/>
  <c r="AX29" i="29"/>
  <c r="AT29" i="29"/>
  <c r="AP29" i="29"/>
  <c r="AL29" i="29"/>
  <c r="AW29" i="29"/>
  <c r="AS29" i="29"/>
  <c r="AO29" i="29"/>
  <c r="AK29" i="29"/>
  <c r="AV29" i="29"/>
  <c r="AR29" i="29"/>
  <c r="AN29" i="29"/>
  <c r="AU29" i="29"/>
  <c r="AQ29" i="29"/>
  <c r="AM29" i="29"/>
  <c r="Z23" i="29"/>
  <c r="AC24" i="29"/>
  <c r="AB25" i="29"/>
  <c r="AG45" i="29"/>
  <c r="AG48" i="29"/>
  <c r="AG46" i="29"/>
  <c r="AG41" i="29"/>
  <c r="AG43" i="29"/>
  <c r="AG38" i="29"/>
  <c r="AG36" i="29"/>
  <c r="AG30" i="29"/>
  <c r="AG26" i="29"/>
  <c r="AG29" i="29"/>
  <c r="AG34" i="29"/>
  <c r="AG32" i="29"/>
  <c r="AG28" i="29"/>
  <c r="AG31" i="29"/>
  <c r="AG27" i="29"/>
  <c r="AA26" i="29"/>
  <c r="AH26" i="29"/>
  <c r="AJ46" i="29"/>
  <c r="AJ48" i="29"/>
  <c r="AJ45" i="29"/>
  <c r="AJ43" i="29"/>
  <c r="AJ41" i="29"/>
  <c r="AJ38" i="29"/>
  <c r="AJ34" i="29"/>
  <c r="AJ36" i="29"/>
  <c r="AI29" i="29"/>
  <c r="AU36" i="29"/>
  <c r="AX36" i="29"/>
  <c r="AT36" i="29"/>
  <c r="AW36" i="29"/>
  <c r="AS36" i="29"/>
  <c r="AV36" i="29"/>
  <c r="AR36" i="29"/>
  <c r="AH30" i="29"/>
  <c r="AJ32" i="29"/>
  <c r="AN46" i="29"/>
  <c r="AN45" i="29"/>
  <c r="AN48" i="29"/>
  <c r="AN43" i="29"/>
  <c r="AN41" i="29"/>
  <c r="AN38" i="29"/>
  <c r="AN34" i="29"/>
  <c r="AN36" i="29"/>
  <c r="H27" i="29"/>
  <c r="K33" i="29" s="1"/>
  <c r="AH27" i="29"/>
  <c r="AJ29" i="29"/>
  <c r="AK48" i="29"/>
  <c r="AK45" i="29"/>
  <c r="AK46" i="29"/>
  <c r="AK41" i="29"/>
  <c r="AK43" i="29"/>
  <c r="AK38" i="29"/>
  <c r="AK34" i="29"/>
  <c r="AK33" i="29"/>
  <c r="AK36" i="29"/>
  <c r="AI30" i="29"/>
  <c r="H31" i="29"/>
  <c r="AK32" i="29"/>
  <c r="AN33" i="29"/>
  <c r="AH48" i="29"/>
  <c r="AH46" i="29"/>
  <c r="AH45" i="29"/>
  <c r="AH41" i="29"/>
  <c r="AH43" i="29"/>
  <c r="AH37" i="29"/>
  <c r="AH36" i="29"/>
  <c r="AH38" i="29"/>
  <c r="AH34" i="29"/>
  <c r="AW34" i="29"/>
  <c r="AS34" i="29"/>
  <c r="AV34" i="29"/>
  <c r="AR34" i="29"/>
  <c r="AU34" i="29"/>
  <c r="AX34" i="29"/>
  <c r="AT34" i="29"/>
  <c r="AP34" i="29"/>
  <c r="AH28" i="29"/>
  <c r="AJ30" i="29"/>
  <c r="AL48" i="29"/>
  <c r="AL46" i="29"/>
  <c r="AL45" i="29"/>
  <c r="AL41" i="29"/>
  <c r="AL43" i="29"/>
  <c r="AL37" i="29"/>
  <c r="AL36" i="29"/>
  <c r="AL38" i="29"/>
  <c r="AL34" i="29"/>
  <c r="AI31" i="29"/>
  <c r="AW38" i="29"/>
  <c r="AV38" i="29"/>
  <c r="AU38" i="29"/>
  <c r="AX38" i="29"/>
  <c r="AT38" i="29"/>
  <c r="AH32" i="29"/>
  <c r="AL32" i="29"/>
  <c r="AH33" i="29"/>
  <c r="AI48" i="29"/>
  <c r="AI46" i="29"/>
  <c r="AI45" i="29"/>
  <c r="AI43" i="29"/>
  <c r="AI41" i="29"/>
  <c r="AI36" i="29"/>
  <c r="AI38" i="29"/>
  <c r="AI37" i="29"/>
  <c r="AI33" i="29"/>
  <c r="AI28" i="29"/>
  <c r="H29" i="29"/>
  <c r="K35" i="29" s="1"/>
  <c r="AH29" i="29"/>
  <c r="AK30" i="29"/>
  <c r="AJ31" i="29"/>
  <c r="AM48" i="29"/>
  <c r="AM46" i="29"/>
  <c r="AM45" i="29"/>
  <c r="AM43" i="29"/>
  <c r="AM41" i="29"/>
  <c r="AM36" i="29"/>
  <c r="AM35" i="29"/>
  <c r="AM38" i="29"/>
  <c r="AM37" i="29"/>
  <c r="AM33" i="29"/>
  <c r="AI32" i="29"/>
  <c r="AM32" i="29"/>
  <c r="H33" i="29"/>
  <c r="AJ33" i="29"/>
  <c r="AO45" i="29"/>
  <c r="AO48" i="29"/>
  <c r="AO46" i="29"/>
  <c r="AO41" i="29"/>
  <c r="AO43" i="29"/>
  <c r="AO38" i="29"/>
  <c r="AO34" i="29"/>
  <c r="AO37" i="29"/>
  <c r="AO33" i="29"/>
  <c r="AO36" i="29"/>
  <c r="AO39" i="29"/>
  <c r="AO35" i="29"/>
  <c r="H34" i="29"/>
  <c r="K40" i="29" s="1"/>
  <c r="AM34" i="29"/>
  <c r="AR46" i="29"/>
  <c r="AR48" i="29"/>
  <c r="AR45" i="29"/>
  <c r="AR43" i="29"/>
  <c r="AR41" i="29"/>
  <c r="AQ37" i="29"/>
  <c r="H38" i="29"/>
  <c r="X44" i="29" s="1"/>
  <c r="AP38" i="29"/>
  <c r="AR40" i="29"/>
  <c r="AX41" i="29"/>
  <c r="AW41" i="29"/>
  <c r="AS48" i="29"/>
  <c r="AS45" i="29"/>
  <c r="AS46" i="29"/>
  <c r="AS41" i="29"/>
  <c r="AS44" i="29"/>
  <c r="AS43" i="29"/>
  <c r="AQ38" i="29"/>
  <c r="AS40" i="29"/>
  <c r="AP48" i="29"/>
  <c r="AP46" i="29"/>
  <c r="AP45" i="29"/>
  <c r="AP41" i="29"/>
  <c r="AP44" i="29"/>
  <c r="AP43" i="29"/>
  <c r="AP42" i="29"/>
  <c r="AQ35" i="29"/>
  <c r="H36" i="29"/>
  <c r="AX42" i="29" s="1"/>
  <c r="AP36" i="29"/>
  <c r="AS37" i="29"/>
  <c r="AR38" i="29"/>
  <c r="AT48" i="29"/>
  <c r="AT46" i="29"/>
  <c r="AT45" i="29"/>
  <c r="AT41" i="29"/>
  <c r="AT44" i="29"/>
  <c r="AT43" i="29"/>
  <c r="AT42" i="29"/>
  <c r="AU39" i="29"/>
  <c r="AP40" i="29"/>
  <c r="AT40" i="29"/>
  <c r="AW43" i="29"/>
  <c r="AX43" i="29"/>
  <c r="AQ48" i="29"/>
  <c r="AQ46" i="29"/>
  <c r="AQ45" i="29"/>
  <c r="AQ44" i="29"/>
  <c r="AQ43" i="29"/>
  <c r="AQ42" i="29"/>
  <c r="AQ41" i="29"/>
  <c r="AQ36" i="29"/>
  <c r="AP37" i="29"/>
  <c r="AS38" i="29"/>
  <c r="AR39" i="29"/>
  <c r="AU48" i="29"/>
  <c r="AU46" i="29"/>
  <c r="AU45" i="29"/>
  <c r="AU44" i="29"/>
  <c r="AU40" i="29"/>
  <c r="AU43" i="29"/>
  <c r="AU42" i="29"/>
  <c r="AU41" i="29"/>
  <c r="AQ40" i="29"/>
  <c r="AV46" i="29"/>
  <c r="AV45" i="29"/>
  <c r="AV48" i="29"/>
  <c r="AV44" i="29"/>
  <c r="AV41" i="29"/>
  <c r="AW49" i="29"/>
  <c r="AW45" i="29"/>
  <c r="AW48" i="29"/>
  <c r="AW46" i="29"/>
  <c r="H43" i="29"/>
  <c r="R49" i="29" s="1"/>
  <c r="AW44" i="29"/>
  <c r="AV42" i="29"/>
  <c r="AX49" i="29"/>
  <c r="AX48" i="29"/>
  <c r="AX46" i="29"/>
  <c r="AX45" i="29"/>
  <c r="AX44" i="29"/>
  <c r="H41" i="29"/>
  <c r="K47" i="29" s="1"/>
  <c r="AW42" i="29"/>
  <c r="AV43" i="29"/>
  <c r="H37" i="28"/>
  <c r="H5" i="28"/>
  <c r="H33" i="28"/>
  <c r="H41" i="28"/>
  <c r="H29" i="28"/>
  <c r="H8" i="28"/>
  <c r="H9" i="28"/>
  <c r="H12" i="28"/>
  <c r="H15" i="28"/>
  <c r="H7" i="28"/>
  <c r="H10" i="28"/>
  <c r="H14" i="28"/>
  <c r="H17" i="28"/>
  <c r="H21" i="28"/>
  <c r="H25" i="28"/>
  <c r="H19" i="28"/>
  <c r="H23" i="28"/>
  <c r="H28" i="28"/>
  <c r="H30" i="28"/>
  <c r="H34" i="28"/>
  <c r="H32" i="28"/>
  <c r="H36" i="28"/>
  <c r="H38" i="28"/>
  <c r="H42" i="28"/>
  <c r="H40" i="28"/>
  <c r="G6" i="26"/>
  <c r="G9" i="26"/>
  <c r="G10" i="26" s="1"/>
  <c r="AO76" i="27"/>
  <c r="AO78" i="27" s="1"/>
  <c r="AO81" i="27" s="1"/>
  <c r="AN82" i="27" s="1"/>
  <c r="AN76" i="27"/>
  <c r="AN78" i="27" s="1"/>
  <c r="AN81" i="27" s="1"/>
  <c r="AO73" i="27"/>
  <c r="AN73" i="27"/>
  <c r="AN5" i="27"/>
  <c r="AN6" i="27"/>
  <c r="AN7" i="27"/>
  <c r="AS7" i="27" s="1"/>
  <c r="AN8" i="27"/>
  <c r="AN9" i="27"/>
  <c r="AS9" i="27" s="1"/>
  <c r="AN10" i="27"/>
  <c r="AN11" i="27"/>
  <c r="AS11" i="27" s="1"/>
  <c r="AN12" i="27"/>
  <c r="AN13" i="27"/>
  <c r="AN14" i="27"/>
  <c r="AN15" i="27"/>
  <c r="AN16" i="27"/>
  <c r="AN17" i="27"/>
  <c r="AN18" i="27"/>
  <c r="AN19" i="27"/>
  <c r="AN20" i="27"/>
  <c r="AN21" i="27"/>
  <c r="AN22" i="27"/>
  <c r="AN23" i="27"/>
  <c r="AN24" i="27"/>
  <c r="AN25" i="27"/>
  <c r="AS25" i="27" s="1"/>
  <c r="BS31" i="27" s="1"/>
  <c r="AN26" i="27"/>
  <c r="AN27" i="27"/>
  <c r="AS27" i="27" s="1"/>
  <c r="CC33" i="27" s="1"/>
  <c r="AN28" i="27"/>
  <c r="AN29" i="27"/>
  <c r="AN30" i="27"/>
  <c r="AN31" i="27"/>
  <c r="AN32" i="27"/>
  <c r="AN33" i="27"/>
  <c r="AS33" i="27" s="1"/>
  <c r="BQ39" i="27" s="1"/>
  <c r="AN34" i="27"/>
  <c r="AN35" i="27"/>
  <c r="AN36" i="27"/>
  <c r="AN37" i="27"/>
  <c r="AS37" i="27" s="1"/>
  <c r="AN38" i="27"/>
  <c r="AN39" i="27"/>
  <c r="AS39" i="27" s="1"/>
  <c r="BK45" i="27" s="1"/>
  <c r="AN40" i="27"/>
  <c r="AN41" i="27"/>
  <c r="AN42" i="27"/>
  <c r="AN43" i="27"/>
  <c r="AN44" i="27"/>
  <c r="AN4" i="27"/>
  <c r="AS4" i="27" s="1"/>
  <c r="AS12" i="27"/>
  <c r="AS20" i="27"/>
  <c r="CF26" i="27" s="1"/>
  <c r="AS24" i="27"/>
  <c r="BN30" i="27" s="1"/>
  <c r="AS28" i="27"/>
  <c r="BT34" i="27" s="1"/>
  <c r="AS36" i="27"/>
  <c r="AS40" i="27"/>
  <c r="AS44" i="27"/>
  <c r="AS5" i="27"/>
  <c r="AS21" i="27"/>
  <c r="CE27" i="27" s="1"/>
  <c r="AS29" i="27"/>
  <c r="BQ35" i="27" s="1"/>
  <c r="AS35" i="27"/>
  <c r="AS43" i="27"/>
  <c r="AW49" i="27" s="1"/>
  <c r="AS17" i="27"/>
  <c r="BI23" i="27" s="1"/>
  <c r="AS31" i="27"/>
  <c r="BS37" i="27" s="1"/>
  <c r="AS8" i="27"/>
  <c r="AS32" i="27"/>
  <c r="BT38" i="27" s="1"/>
  <c r="AS30" i="27"/>
  <c r="BR36" i="27" s="1"/>
  <c r="AS38" i="27"/>
  <c r="AS13" i="27"/>
  <c r="AS41" i="27"/>
  <c r="AW47" i="27" s="1"/>
  <c r="AS42" i="27"/>
  <c r="AS6" i="27"/>
  <c r="AS10" i="27"/>
  <c r="AS14" i="27"/>
  <c r="G7" i="26"/>
  <c r="AS16" i="27"/>
  <c r="AS18" i="27"/>
  <c r="AS19" i="27"/>
  <c r="BO25" i="27" s="1"/>
  <c r="AS22" i="27"/>
  <c r="CB28" i="27" s="1"/>
  <c r="AS23" i="27"/>
  <c r="BY29" i="27" s="1"/>
  <c r="AS26" i="27"/>
  <c r="AS34" i="27"/>
  <c r="AS15" i="27"/>
  <c r="X50" i="27"/>
  <c r="X49" i="27"/>
  <c r="X48" i="27"/>
  <c r="X47" i="27"/>
  <c r="X46" i="27"/>
  <c r="X45" i="27"/>
  <c r="X44" i="27"/>
  <c r="X43" i="27"/>
  <c r="X42" i="27"/>
  <c r="X41" i="27"/>
  <c r="X40" i="27"/>
  <c r="X39" i="27"/>
  <c r="X38" i="27"/>
  <c r="X37" i="27"/>
  <c r="X36" i="27"/>
  <c r="X35" i="27"/>
  <c r="X34" i="27"/>
  <c r="X33" i="27"/>
  <c r="X32" i="27"/>
  <c r="X31" i="27"/>
  <c r="X30" i="27"/>
  <c r="X29" i="27"/>
  <c r="X28" i="27"/>
  <c r="X27" i="27"/>
  <c r="X26" i="27"/>
  <c r="X25" i="27"/>
  <c r="X24" i="27"/>
  <c r="X23" i="27"/>
  <c r="X22" i="27"/>
  <c r="X21" i="27"/>
  <c r="X20" i="27"/>
  <c r="X19" i="27"/>
  <c r="X18" i="27"/>
  <c r="X17" i="27"/>
  <c r="X16" i="27"/>
  <c r="X15" i="27"/>
  <c r="X14" i="27"/>
  <c r="X13" i="27"/>
  <c r="R13" i="27"/>
  <c r="N13" i="27"/>
  <c r="O13" i="27" s="1"/>
  <c r="P13" i="27" s="1"/>
  <c r="H13" i="27"/>
  <c r="E13" i="27"/>
  <c r="F13" i="27" s="1"/>
  <c r="G13" i="27" s="1"/>
  <c r="G10" i="27"/>
  <c r="E10" i="27"/>
  <c r="H10" i="27"/>
  <c r="K9" i="27"/>
  <c r="E9" i="27"/>
  <c r="D9" i="27"/>
  <c r="H9" i="27" s="1"/>
  <c r="I7" i="27"/>
  <c r="H7" i="27"/>
  <c r="G7" i="27"/>
  <c r="I6" i="27"/>
  <c r="H6" i="27"/>
  <c r="M9" i="26"/>
  <c r="M10" i="26" s="1"/>
  <c r="M6" i="26"/>
  <c r="M7" i="26" s="1"/>
  <c r="AE13" i="26"/>
  <c r="AB13" i="26"/>
  <c r="X13" i="26"/>
  <c r="Y13" i="26" s="1"/>
  <c r="Z13" i="26" s="1"/>
  <c r="U13" i="26"/>
  <c r="V13" i="26" s="1"/>
  <c r="W13" i="26" s="1"/>
  <c r="O13" i="26"/>
  <c r="P13" i="26" s="1"/>
  <c r="Q13" i="26" s="1"/>
  <c r="H13" i="26"/>
  <c r="I13" i="26" s="1"/>
  <c r="J13" i="26" s="1"/>
  <c r="E13" i="26"/>
  <c r="L13" i="26"/>
  <c r="M13" i="26" s="1"/>
  <c r="N13" i="26" s="1"/>
  <c r="F41" i="28"/>
  <c r="F12" i="28"/>
  <c r="F14" i="28"/>
  <c r="F19" i="28"/>
  <c r="F34" i="28"/>
  <c r="F42" i="28"/>
  <c r="F5" i="28"/>
  <c r="F7" i="28"/>
  <c r="F28" i="28"/>
  <c r="F4" i="28"/>
  <c r="F33" i="28"/>
  <c r="F10" i="28"/>
  <c r="F30" i="28"/>
  <c r="F37" i="28"/>
  <c r="F29" i="28"/>
  <c r="F15" i="28"/>
  <c r="F17" i="28"/>
  <c r="F23" i="28"/>
  <c r="F32" i="28"/>
  <c r="F40" i="28"/>
  <c r="F39" i="28"/>
  <c r="F8" i="28"/>
  <c r="F21" i="28"/>
  <c r="F36" i="28"/>
  <c r="F9" i="28"/>
  <c r="F25" i="28"/>
  <c r="F38" i="28"/>
  <c r="BM45" i="28" l="1"/>
  <c r="BM32" i="28"/>
  <c r="BM16" i="28"/>
  <c r="BM43" i="28"/>
  <c r="BM28" i="28"/>
  <c r="BM15" i="28"/>
  <c r="BM39" i="28"/>
  <c r="BM30" i="28"/>
  <c r="BM24" i="28"/>
  <c r="BM22" i="28"/>
  <c r="BM36" i="28"/>
  <c r="BM44" i="28"/>
  <c r="BM37" i="28"/>
  <c r="BM17" i="28"/>
  <c r="BM40" i="28"/>
  <c r="BM11" i="28"/>
  <c r="BM35" i="28"/>
  <c r="BM14" i="28"/>
  <c r="BM12" i="28"/>
  <c r="BM41" i="28"/>
  <c r="BM26" i="28"/>
  <c r="BM21" i="28"/>
  <c r="BM19" i="28"/>
  <c r="AY44" i="28"/>
  <c r="AY31" i="28"/>
  <c r="AY27" i="28"/>
  <c r="AY14" i="28"/>
  <c r="AY29" i="28"/>
  <c r="AY23" i="28"/>
  <c r="AY21" i="28"/>
  <c r="AY36" i="28"/>
  <c r="AY16" i="28"/>
  <c r="AY39" i="28"/>
  <c r="AY10" i="28"/>
  <c r="AY34" i="28"/>
  <c r="AY48" i="28"/>
  <c r="AY40" i="28"/>
  <c r="AY25" i="28"/>
  <c r="AY20" i="28"/>
  <c r="AY18" i="28"/>
  <c r="AY47" i="28"/>
  <c r="AI42" i="28"/>
  <c r="AY42" i="28"/>
  <c r="P13" i="28"/>
  <c r="AY13" i="28"/>
  <c r="AU11" i="28"/>
  <c r="AY11" i="28"/>
  <c r="AQ46" i="28"/>
  <c r="AY46" i="28"/>
  <c r="AI38" i="28"/>
  <c r="AY38" i="28"/>
  <c r="P35" i="28"/>
  <c r="AY35" i="28"/>
  <c r="AI43" i="28"/>
  <c r="AY43" i="28"/>
  <c r="AQ45" i="28"/>
  <c r="AY45" i="28"/>
  <c r="AU15" i="28"/>
  <c r="AY15" i="28"/>
  <c r="AU45" i="28"/>
  <c r="V45" i="28"/>
  <c r="Z45" i="28"/>
  <c r="O45" i="28"/>
  <c r="S45" i="28"/>
  <c r="AL45" i="28"/>
  <c r="AE45" i="28"/>
  <c r="AP45" i="28"/>
  <c r="AI45" i="28"/>
  <c r="N45" i="28"/>
  <c r="AD45" i="28"/>
  <c r="AT45" i="28"/>
  <c r="W45" i="28"/>
  <c r="AM45" i="28"/>
  <c r="L45" i="28"/>
  <c r="R45" i="28"/>
  <c r="AH45" i="28"/>
  <c r="AX45" i="28"/>
  <c r="AA45" i="28"/>
  <c r="AW48" i="28"/>
  <c r="AK48" i="28"/>
  <c r="AG48" i="28"/>
  <c r="U48" i="28"/>
  <c r="AJ48" i="28"/>
  <c r="T48" i="28"/>
  <c r="Q48" i="28"/>
  <c r="AV48" i="28"/>
  <c r="AF48" i="28"/>
  <c r="AS48" i="28"/>
  <c r="AO48" i="28"/>
  <c r="AC48" i="28"/>
  <c r="Y48" i="28"/>
  <c r="M48" i="28"/>
  <c r="AR48" i="28"/>
  <c r="AB48" i="28"/>
  <c r="AN48" i="28"/>
  <c r="X48" i="28"/>
  <c r="AS40" i="28"/>
  <c r="AC40" i="28"/>
  <c r="Q40" i="28"/>
  <c r="AR40" i="28"/>
  <c r="AB40" i="28"/>
  <c r="AO40" i="28"/>
  <c r="Y40" i="28"/>
  <c r="M40" i="28"/>
  <c r="AN40" i="28"/>
  <c r="X40" i="28"/>
  <c r="AK40" i="28"/>
  <c r="U40" i="28"/>
  <c r="AJ40" i="28"/>
  <c r="T40" i="28"/>
  <c r="AW40" i="28"/>
  <c r="AG40" i="28"/>
  <c r="AV40" i="28"/>
  <c r="AF40" i="28"/>
  <c r="AO25" i="28"/>
  <c r="AC25" i="28"/>
  <c r="U25" i="28"/>
  <c r="AN25" i="28"/>
  <c r="X25" i="28"/>
  <c r="AK25" i="28"/>
  <c r="Q25" i="28"/>
  <c r="AJ25" i="28"/>
  <c r="T25" i="28"/>
  <c r="AW25" i="28"/>
  <c r="M25" i="28"/>
  <c r="AV25" i="28"/>
  <c r="AF25" i="28"/>
  <c r="AS25" i="28"/>
  <c r="AG25" i="28"/>
  <c r="Y25" i="28"/>
  <c r="AR25" i="28"/>
  <c r="AB25" i="28"/>
  <c r="AW20" i="28"/>
  <c r="Y20" i="28"/>
  <c r="AS20" i="28"/>
  <c r="AG20" i="28"/>
  <c r="U20" i="28"/>
  <c r="AN20" i="28"/>
  <c r="AJ20" i="28"/>
  <c r="X20" i="28"/>
  <c r="T20" i="28"/>
  <c r="AO20" i="28"/>
  <c r="AC20" i="28"/>
  <c r="Q20" i="28"/>
  <c r="AK20" i="28"/>
  <c r="M20" i="28"/>
  <c r="AV20" i="28"/>
  <c r="AR20" i="28"/>
  <c r="AF20" i="28"/>
  <c r="AB20" i="28"/>
  <c r="P20" i="28"/>
  <c r="AW18" i="28"/>
  <c r="AC18" i="28"/>
  <c r="M18" i="28"/>
  <c r="AN18" i="28"/>
  <c r="AF18" i="28"/>
  <c r="AS18" i="28"/>
  <c r="Y18" i="28"/>
  <c r="AB18" i="28"/>
  <c r="AO18" i="28"/>
  <c r="AK18" i="28"/>
  <c r="U18" i="28"/>
  <c r="AV18" i="28"/>
  <c r="X18" i="28"/>
  <c r="AG18" i="28"/>
  <c r="Q18" i="28"/>
  <c r="AR18" i="28"/>
  <c r="AJ18" i="28"/>
  <c r="T18" i="28"/>
  <c r="AK47" i="28"/>
  <c r="U47" i="28"/>
  <c r="AJ47" i="28"/>
  <c r="AW47" i="28"/>
  <c r="AG47" i="28"/>
  <c r="AN47" i="28"/>
  <c r="X47" i="28"/>
  <c r="AS47" i="28"/>
  <c r="AC47" i="28"/>
  <c r="Q47" i="28"/>
  <c r="AR47" i="28"/>
  <c r="AB47" i="28"/>
  <c r="AO47" i="28"/>
  <c r="Y47" i="28"/>
  <c r="M47" i="28"/>
  <c r="AV47" i="28"/>
  <c r="AF47" i="28"/>
  <c r="L39" i="28"/>
  <c r="L25" i="28"/>
  <c r="L42" i="28"/>
  <c r="L34" i="28"/>
  <c r="L18" i="28"/>
  <c r="N48" i="28"/>
  <c r="N43" i="28"/>
  <c r="N42" i="28"/>
  <c r="N27" i="28"/>
  <c r="N16" i="28"/>
  <c r="N14" i="28"/>
  <c r="R47" i="28"/>
  <c r="R36" i="28"/>
  <c r="R46" i="28"/>
  <c r="R13" i="28"/>
  <c r="R11" i="28"/>
  <c r="V40" i="28"/>
  <c r="V35" i="28"/>
  <c r="V34" i="28"/>
  <c r="V31" i="28"/>
  <c r="V25" i="28"/>
  <c r="V15" i="28"/>
  <c r="Z44" i="28"/>
  <c r="Z39" i="28"/>
  <c r="Z38" i="28"/>
  <c r="Z29" i="28"/>
  <c r="Z23" i="28"/>
  <c r="Z25" i="28"/>
  <c r="Z18" i="28"/>
  <c r="AD48" i="28"/>
  <c r="AD43" i="28"/>
  <c r="AD42" i="28"/>
  <c r="AD16" i="28"/>
  <c r="AD14" i="28"/>
  <c r="AH47" i="28"/>
  <c r="AH36" i="28"/>
  <c r="AH46" i="28"/>
  <c r="AH25" i="28"/>
  <c r="AH13" i="28"/>
  <c r="AH11" i="28"/>
  <c r="AL40" i="28"/>
  <c r="AL35" i="28"/>
  <c r="AL34" i="28"/>
  <c r="AL31" i="28"/>
  <c r="AL29" i="28"/>
  <c r="AL23" i="28"/>
  <c r="AL18" i="28"/>
  <c r="AL15" i="28"/>
  <c r="AP44" i="28"/>
  <c r="AP39" i="28"/>
  <c r="AP38" i="28"/>
  <c r="AP20" i="28"/>
  <c r="AT48" i="28"/>
  <c r="AT43" i="28"/>
  <c r="AT42" i="28"/>
  <c r="AT16" i="28"/>
  <c r="AT14" i="28"/>
  <c r="AX36" i="28"/>
  <c r="AX46" i="28"/>
  <c r="AX27" i="28"/>
  <c r="AX29" i="28"/>
  <c r="AX21" i="28"/>
  <c r="AX13" i="28"/>
  <c r="AX11" i="28"/>
  <c r="O43" i="28"/>
  <c r="O42" i="28"/>
  <c r="O36" i="28"/>
  <c r="O27" i="28"/>
  <c r="O21" i="28"/>
  <c r="O15" i="28"/>
  <c r="S46" i="28"/>
  <c r="S35" i="28"/>
  <c r="S40" i="28"/>
  <c r="S29" i="28"/>
  <c r="S27" i="28"/>
  <c r="S21" i="28"/>
  <c r="S18" i="28"/>
  <c r="S13" i="28"/>
  <c r="W48" i="28"/>
  <c r="W39" i="28"/>
  <c r="W34" i="28"/>
  <c r="W44" i="28"/>
  <c r="W18" i="28"/>
  <c r="W20" i="28"/>
  <c r="W16" i="28"/>
  <c r="W14" i="28"/>
  <c r="AA43" i="28"/>
  <c r="AA38" i="28"/>
  <c r="AA11" i="28"/>
  <c r="AE46" i="28"/>
  <c r="AE47" i="28"/>
  <c r="AE42" i="28"/>
  <c r="AE36" i="28"/>
  <c r="AE27" i="28"/>
  <c r="AE21" i="28"/>
  <c r="AE15" i="28"/>
  <c r="AI46" i="28"/>
  <c r="AI35" i="28"/>
  <c r="AI40" i="28"/>
  <c r="AI29" i="28"/>
  <c r="AI27" i="28"/>
  <c r="AI21" i="28"/>
  <c r="AI18" i="28"/>
  <c r="AI13" i="28"/>
  <c r="AM48" i="28"/>
  <c r="AM39" i="28"/>
  <c r="AM34" i="28"/>
  <c r="AM44" i="28"/>
  <c r="AM31" i="28"/>
  <c r="AM18" i="28"/>
  <c r="AM20" i="28"/>
  <c r="AM16" i="28"/>
  <c r="AM14" i="28"/>
  <c r="AQ43" i="28"/>
  <c r="AQ38" i="28"/>
  <c r="AQ11" i="28"/>
  <c r="AU46" i="28"/>
  <c r="AU47" i="28"/>
  <c r="AU42" i="28"/>
  <c r="AU36" i="28"/>
  <c r="AU21" i="28"/>
  <c r="AS45" i="28"/>
  <c r="AC45" i="28"/>
  <c r="Q45" i="28"/>
  <c r="AV45" i="28"/>
  <c r="AF45" i="28"/>
  <c r="AO45" i="28"/>
  <c r="Y45" i="28"/>
  <c r="M45" i="28"/>
  <c r="AR45" i="28"/>
  <c r="AB45" i="28"/>
  <c r="AK45" i="28"/>
  <c r="U45" i="28"/>
  <c r="AN45" i="28"/>
  <c r="X45" i="28"/>
  <c r="AW45" i="28"/>
  <c r="AG45" i="28"/>
  <c r="AJ45" i="28"/>
  <c r="T45" i="28"/>
  <c r="P34" i="28"/>
  <c r="P48" i="28"/>
  <c r="P43" i="28"/>
  <c r="P27" i="28"/>
  <c r="P18" i="28"/>
  <c r="AW44" i="28"/>
  <c r="AG44" i="28"/>
  <c r="AV44" i="28"/>
  <c r="AF44" i="28"/>
  <c r="AS44" i="28"/>
  <c r="AC44" i="28"/>
  <c r="Q44" i="28"/>
  <c r="AR44" i="28"/>
  <c r="AB44" i="28"/>
  <c r="AO44" i="28"/>
  <c r="Y44" i="28"/>
  <c r="M44" i="28"/>
  <c r="AN44" i="28"/>
  <c r="X44" i="28"/>
  <c r="AK44" i="28"/>
  <c r="U44" i="28"/>
  <c r="AJ44" i="28"/>
  <c r="T44" i="28"/>
  <c r="AO36" i="28"/>
  <c r="Y36" i="28"/>
  <c r="M36" i="28"/>
  <c r="AN36" i="28"/>
  <c r="X36" i="28"/>
  <c r="AK36" i="28"/>
  <c r="U36" i="28"/>
  <c r="AJ36" i="28"/>
  <c r="T36" i="28"/>
  <c r="AW36" i="28"/>
  <c r="AG36" i="28"/>
  <c r="AV36" i="28"/>
  <c r="AF36" i="28"/>
  <c r="AS36" i="28"/>
  <c r="AC36" i="28"/>
  <c r="Q36" i="28"/>
  <c r="AR36" i="28"/>
  <c r="AB36" i="28"/>
  <c r="AW31" i="28"/>
  <c r="AS31" i="28"/>
  <c r="AG31" i="28"/>
  <c r="AC31" i="28"/>
  <c r="Q31" i="28"/>
  <c r="M31" i="28"/>
  <c r="AN31" i="28"/>
  <c r="AJ31" i="28"/>
  <c r="T31" i="28"/>
  <c r="AF31" i="28"/>
  <c r="P31" i="28"/>
  <c r="AO31" i="28"/>
  <c r="AK31" i="28"/>
  <c r="Y31" i="28"/>
  <c r="U31" i="28"/>
  <c r="AV31" i="28"/>
  <c r="AR31" i="28"/>
  <c r="AB31" i="28"/>
  <c r="X31" i="28"/>
  <c r="AS16" i="28"/>
  <c r="AC16" i="28"/>
  <c r="M16" i="28"/>
  <c r="AJ16" i="28"/>
  <c r="T16" i="28"/>
  <c r="AO16" i="28"/>
  <c r="Y16" i="28"/>
  <c r="AV16" i="28"/>
  <c r="AF16" i="28"/>
  <c r="P16" i="28"/>
  <c r="AK16" i="28"/>
  <c r="U16" i="28"/>
  <c r="AR16" i="28"/>
  <c r="AB16" i="28"/>
  <c r="AW16" i="28"/>
  <c r="AG16" i="28"/>
  <c r="Q16" i="28"/>
  <c r="AN16" i="28"/>
  <c r="X16" i="28"/>
  <c r="AK15" i="28"/>
  <c r="U15" i="28"/>
  <c r="X15" i="28"/>
  <c r="AW15" i="28"/>
  <c r="AG15" i="28"/>
  <c r="Q15" i="28"/>
  <c r="AV15" i="28"/>
  <c r="AJ15" i="28"/>
  <c r="T15" i="28"/>
  <c r="AS15" i="28"/>
  <c r="AC15" i="28"/>
  <c r="M15" i="28"/>
  <c r="AR15" i="28"/>
  <c r="AF15" i="28"/>
  <c r="AO15" i="28"/>
  <c r="Y15" i="28"/>
  <c r="AN15" i="28"/>
  <c r="AB15" i="28"/>
  <c r="AS39" i="28"/>
  <c r="AC39" i="28"/>
  <c r="Q39" i="28"/>
  <c r="AV39" i="28"/>
  <c r="AF39" i="28"/>
  <c r="AO39" i="28"/>
  <c r="Y39" i="28"/>
  <c r="M39" i="28"/>
  <c r="AR39" i="28"/>
  <c r="AB39" i="28"/>
  <c r="AK39" i="28"/>
  <c r="U39" i="28"/>
  <c r="AN39" i="28"/>
  <c r="X39" i="28"/>
  <c r="AW39" i="28"/>
  <c r="AG39" i="28"/>
  <c r="AJ39" i="28"/>
  <c r="T39" i="28"/>
  <c r="L35" i="28"/>
  <c r="L23" i="28"/>
  <c r="L15" i="28"/>
  <c r="L31" i="28"/>
  <c r="L48" i="28"/>
  <c r="L40" i="28"/>
  <c r="L16" i="28"/>
  <c r="N44" i="28"/>
  <c r="N39" i="28"/>
  <c r="N38" i="28"/>
  <c r="N29" i="28"/>
  <c r="N23" i="28"/>
  <c r="N18" i="28"/>
  <c r="N20" i="28"/>
  <c r="R48" i="28"/>
  <c r="R43" i="28"/>
  <c r="R42" i="28"/>
  <c r="R27" i="28"/>
  <c r="R20" i="28"/>
  <c r="R16" i="28"/>
  <c r="R14" i="28"/>
  <c r="V47" i="28"/>
  <c r="V36" i="28"/>
  <c r="V46" i="28"/>
  <c r="V21" i="28"/>
  <c r="V13" i="28"/>
  <c r="V11" i="28"/>
  <c r="Z40" i="28"/>
  <c r="Z35" i="28"/>
  <c r="Z34" i="28"/>
  <c r="Z31" i="28"/>
  <c r="Z21" i="28"/>
  <c r="Z15" i="28"/>
  <c r="AD44" i="28"/>
  <c r="AD39" i="28"/>
  <c r="AD38" i="28"/>
  <c r="AD29" i="28"/>
  <c r="AD27" i="28"/>
  <c r="AD20" i="28"/>
  <c r="AH48" i="28"/>
  <c r="AH43" i="28"/>
  <c r="AH42" i="28"/>
  <c r="AH20" i="28"/>
  <c r="AH16" i="28"/>
  <c r="AH14" i="28"/>
  <c r="AL47" i="28"/>
  <c r="AL36" i="28"/>
  <c r="AL46" i="28"/>
  <c r="AL27" i="28"/>
  <c r="AL25" i="28"/>
  <c r="AL21" i="28"/>
  <c r="AL13" i="28"/>
  <c r="AL11" i="28"/>
  <c r="AP40" i="28"/>
  <c r="AP35" i="28"/>
  <c r="AP34" i="28"/>
  <c r="AP31" i="28"/>
  <c r="AP23" i="28"/>
  <c r="AP18" i="28"/>
  <c r="AP15" i="28"/>
  <c r="AT44" i="28"/>
  <c r="AT39" i="28"/>
  <c r="AT38" i="28"/>
  <c r="AT20" i="28"/>
  <c r="AX47" i="28"/>
  <c r="AX48" i="28"/>
  <c r="AX43" i="28"/>
  <c r="AX42" i="28"/>
  <c r="AX25" i="28"/>
  <c r="AX16" i="28"/>
  <c r="AX14" i="28"/>
  <c r="O39" i="28"/>
  <c r="O38" i="28"/>
  <c r="O11" i="28"/>
  <c r="S48" i="28"/>
  <c r="S47" i="28"/>
  <c r="S42" i="28"/>
  <c r="S36" i="28"/>
  <c r="S23" i="28"/>
  <c r="S15" i="28"/>
  <c r="W35" i="28"/>
  <c r="W40" i="28"/>
  <c r="W29" i="28"/>
  <c r="W31" i="28"/>
  <c r="W25" i="28"/>
  <c r="W23" i="28"/>
  <c r="W13" i="28"/>
  <c r="AA39" i="28"/>
  <c r="AA34" i="28"/>
  <c r="AA44" i="28"/>
  <c r="AA31" i="28"/>
  <c r="AA25" i="28"/>
  <c r="AA20" i="28"/>
  <c r="AA16" i="28"/>
  <c r="AA14" i="28"/>
  <c r="AE43" i="28"/>
  <c r="AE38" i="28"/>
  <c r="AE11" i="28"/>
  <c r="AI48" i="28"/>
  <c r="AI47" i="28"/>
  <c r="AI36" i="28"/>
  <c r="AI23" i="28"/>
  <c r="AI15" i="28"/>
  <c r="AM35" i="28"/>
  <c r="AM40" i="28"/>
  <c r="AM29" i="28"/>
  <c r="AM27" i="28"/>
  <c r="AM25" i="28"/>
  <c r="AM23" i="28"/>
  <c r="AM13" i="28"/>
  <c r="AQ39" i="28"/>
  <c r="AQ34" i="28"/>
  <c r="AQ44" i="28"/>
  <c r="AQ31" i="28"/>
  <c r="AQ18" i="28"/>
  <c r="AQ16" i="28"/>
  <c r="AQ14" i="28"/>
  <c r="AU43" i="28"/>
  <c r="AU38" i="28"/>
  <c r="P46" i="28"/>
  <c r="P45" i="28"/>
  <c r="P44" i="28"/>
  <c r="P39" i="28"/>
  <c r="P25" i="28"/>
  <c r="AK42" i="28"/>
  <c r="U42" i="28"/>
  <c r="AR42" i="28"/>
  <c r="AB42" i="28"/>
  <c r="AW42" i="28"/>
  <c r="AG42" i="28"/>
  <c r="Q42" i="28"/>
  <c r="AN42" i="28"/>
  <c r="X42" i="28"/>
  <c r="AS42" i="28"/>
  <c r="AC42" i="28"/>
  <c r="M42" i="28"/>
  <c r="AJ42" i="28"/>
  <c r="AO42" i="28"/>
  <c r="Y42" i="28"/>
  <c r="AV42" i="28"/>
  <c r="AF42" i="28"/>
  <c r="AS34" i="28"/>
  <c r="AC34" i="28"/>
  <c r="M34" i="28"/>
  <c r="AJ34" i="28"/>
  <c r="T34" i="28"/>
  <c r="AO34" i="28"/>
  <c r="Y34" i="28"/>
  <c r="AV34" i="28"/>
  <c r="AF34" i="28"/>
  <c r="AK34" i="28"/>
  <c r="U34" i="28"/>
  <c r="AR34" i="28"/>
  <c r="AB34" i="28"/>
  <c r="AW34" i="28"/>
  <c r="AG34" i="28"/>
  <c r="Q34" i="28"/>
  <c r="AN34" i="28"/>
  <c r="X34" i="28"/>
  <c r="AG27" i="28"/>
  <c r="U27" i="28"/>
  <c r="AF27" i="28"/>
  <c r="AO27" i="28"/>
  <c r="AK27" i="28"/>
  <c r="AC27" i="28"/>
  <c r="Q27" i="28"/>
  <c r="AV27" i="28"/>
  <c r="AR27" i="28"/>
  <c r="AB27" i="28"/>
  <c r="M27" i="28"/>
  <c r="X27" i="28"/>
  <c r="AW27" i="28"/>
  <c r="AS27" i="28"/>
  <c r="Y27" i="28"/>
  <c r="AN27" i="28"/>
  <c r="AJ27" i="28"/>
  <c r="T27" i="28"/>
  <c r="AW13" i="28"/>
  <c r="AG13" i="28"/>
  <c r="Q13" i="28"/>
  <c r="AN13" i="28"/>
  <c r="X13" i="28"/>
  <c r="AS13" i="28"/>
  <c r="AC13" i="28"/>
  <c r="M13" i="28"/>
  <c r="AJ13" i="28"/>
  <c r="T13" i="28"/>
  <c r="AO13" i="28"/>
  <c r="Y13" i="28"/>
  <c r="AV13" i="28"/>
  <c r="AF13" i="28"/>
  <c r="AK13" i="28"/>
  <c r="U13" i="28"/>
  <c r="AR13" i="28"/>
  <c r="AB13" i="28"/>
  <c r="AO14" i="28"/>
  <c r="Y14" i="28"/>
  <c r="AR14" i="28"/>
  <c r="AB14" i="28"/>
  <c r="AK14" i="28"/>
  <c r="U14" i="28"/>
  <c r="AN14" i="28"/>
  <c r="X14" i="28"/>
  <c r="AW14" i="28"/>
  <c r="AG14" i="28"/>
  <c r="Q14" i="28"/>
  <c r="AJ14" i="28"/>
  <c r="T14" i="28"/>
  <c r="AS14" i="28"/>
  <c r="AC14" i="28"/>
  <c r="M14" i="28"/>
  <c r="AV14" i="28"/>
  <c r="AF14" i="28"/>
  <c r="P14" i="28"/>
  <c r="AW11" i="28"/>
  <c r="AG11" i="28"/>
  <c r="Q11" i="28"/>
  <c r="AV11" i="28"/>
  <c r="AJ11" i="28"/>
  <c r="T11" i="28"/>
  <c r="AS11" i="28"/>
  <c r="AC11" i="28"/>
  <c r="M11" i="28"/>
  <c r="AR11" i="28"/>
  <c r="AF11" i="28"/>
  <c r="P11" i="28"/>
  <c r="AO11" i="28"/>
  <c r="Y11" i="28"/>
  <c r="AN11" i="28"/>
  <c r="AB11" i="28"/>
  <c r="AK11" i="28"/>
  <c r="U11" i="28"/>
  <c r="X11" i="28"/>
  <c r="L29" i="28"/>
  <c r="L21" i="28"/>
  <c r="L13" i="28"/>
  <c r="L46" i="28"/>
  <c r="L38" i="28"/>
  <c r="L14" i="28"/>
  <c r="N40" i="28"/>
  <c r="N35" i="28"/>
  <c r="N34" i="28"/>
  <c r="N31" i="28"/>
  <c r="N25" i="28"/>
  <c r="N15" i="28"/>
  <c r="R44" i="28"/>
  <c r="R39" i="28"/>
  <c r="R38" i="28"/>
  <c r="R29" i="28"/>
  <c r="R23" i="28"/>
  <c r="R25" i="28"/>
  <c r="R18" i="28"/>
  <c r="V48" i="28"/>
  <c r="V43" i="28"/>
  <c r="V42" i="28"/>
  <c r="V27" i="28"/>
  <c r="V16" i="28"/>
  <c r="V14" i="28"/>
  <c r="Z47" i="28"/>
  <c r="Z36" i="28"/>
  <c r="Z46" i="28"/>
  <c r="Z13" i="28"/>
  <c r="Z11" i="28"/>
  <c r="AD40" i="28"/>
  <c r="AD35" i="28"/>
  <c r="AD34" i="28"/>
  <c r="AD31" i="28"/>
  <c r="AD25" i="28"/>
  <c r="AD23" i="28"/>
  <c r="AD18" i="28"/>
  <c r="AD15" i="28"/>
  <c r="AH44" i="28"/>
  <c r="AH39" i="28"/>
  <c r="AH38" i="28"/>
  <c r="AH27" i="28"/>
  <c r="AH18" i="28"/>
  <c r="AL48" i="28"/>
  <c r="AL43" i="28"/>
  <c r="AL42" i="28"/>
  <c r="AL16" i="28"/>
  <c r="AL14" i="28"/>
  <c r="AP36" i="28"/>
  <c r="AP46" i="28"/>
  <c r="AP27" i="28"/>
  <c r="AP29" i="28"/>
  <c r="AP21" i="28"/>
  <c r="AP13" i="28"/>
  <c r="AP11" i="28"/>
  <c r="AT40" i="28"/>
  <c r="AT35" i="28"/>
  <c r="AT34" i="28"/>
  <c r="AT31" i="28"/>
  <c r="AT29" i="28"/>
  <c r="AT23" i="28"/>
  <c r="AT18" i="28"/>
  <c r="AT15" i="28"/>
  <c r="AX44" i="28"/>
  <c r="AX39" i="28"/>
  <c r="AX38" i="28"/>
  <c r="AX20" i="28"/>
  <c r="O48" i="28"/>
  <c r="O35" i="28"/>
  <c r="O34" i="28"/>
  <c r="O44" i="28"/>
  <c r="O18" i="28"/>
  <c r="O20" i="28"/>
  <c r="O16" i="28"/>
  <c r="O14" i="28"/>
  <c r="S43" i="28"/>
  <c r="S38" i="28"/>
  <c r="S11" i="28"/>
  <c r="W46" i="28"/>
  <c r="W47" i="28"/>
  <c r="W42" i="28"/>
  <c r="W36" i="28"/>
  <c r="W27" i="28"/>
  <c r="W21" i="28"/>
  <c r="W15" i="28"/>
  <c r="AA46" i="28"/>
  <c r="AA35" i="28"/>
  <c r="AA40" i="28"/>
  <c r="AA29" i="28"/>
  <c r="AA27" i="28"/>
  <c r="AA21" i="28"/>
  <c r="AA18" i="28"/>
  <c r="AA13" i="28"/>
  <c r="AE48" i="28"/>
  <c r="AE39" i="28"/>
  <c r="AE34" i="28"/>
  <c r="AE44" i="28"/>
  <c r="AE18" i="28"/>
  <c r="AE20" i="28"/>
  <c r="AE16" i="28"/>
  <c r="AE14" i="28"/>
  <c r="AI11" i="28"/>
  <c r="AM46" i="28"/>
  <c r="AM47" i="28"/>
  <c r="AM42" i="28"/>
  <c r="AM36" i="28"/>
  <c r="AM21" i="28"/>
  <c r="AM15" i="28"/>
  <c r="AQ35" i="28"/>
  <c r="AQ40" i="28"/>
  <c r="AQ29" i="28"/>
  <c r="AQ27" i="28"/>
  <c r="AQ25" i="28"/>
  <c r="AQ20" i="28"/>
  <c r="AQ13" i="28"/>
  <c r="AU48" i="28"/>
  <c r="AU39" i="28"/>
  <c r="AU34" i="28"/>
  <c r="AU44" i="28"/>
  <c r="AU31" i="28"/>
  <c r="AU18" i="28"/>
  <c r="AU20" i="28"/>
  <c r="AU16" i="28"/>
  <c r="AU14" i="28"/>
  <c r="P47" i="28"/>
  <c r="P42" i="28"/>
  <c r="P40" i="28"/>
  <c r="T47" i="28"/>
  <c r="AO46" i="28"/>
  <c r="Y46" i="28"/>
  <c r="AV46" i="28"/>
  <c r="AF46" i="28"/>
  <c r="AK46" i="28"/>
  <c r="U46" i="28"/>
  <c r="AR46" i="28"/>
  <c r="AB46" i="28"/>
  <c r="AW46" i="28"/>
  <c r="AG46" i="28"/>
  <c r="Q46" i="28"/>
  <c r="AN46" i="28"/>
  <c r="X46" i="28"/>
  <c r="AS46" i="28"/>
  <c r="AC46" i="28"/>
  <c r="M46" i="28"/>
  <c r="AJ46" i="28"/>
  <c r="T46" i="28"/>
  <c r="AW38" i="28"/>
  <c r="AG38" i="28"/>
  <c r="Q38" i="28"/>
  <c r="AN38" i="28"/>
  <c r="X38" i="28"/>
  <c r="AS38" i="28"/>
  <c r="AC38" i="28"/>
  <c r="M38" i="28"/>
  <c r="AJ38" i="28"/>
  <c r="T38" i="28"/>
  <c r="AO38" i="28"/>
  <c r="Y38" i="28"/>
  <c r="AV38" i="28"/>
  <c r="AF38" i="28"/>
  <c r="AK38" i="28"/>
  <c r="U38" i="28"/>
  <c r="AR38" i="28"/>
  <c r="AB38" i="28"/>
  <c r="AS29" i="28"/>
  <c r="AO29" i="28"/>
  <c r="Q29" i="28"/>
  <c r="AJ29" i="28"/>
  <c r="T29" i="28"/>
  <c r="AC29" i="28"/>
  <c r="M29" i="28"/>
  <c r="AV29" i="28"/>
  <c r="AF29" i="28"/>
  <c r="P29" i="28"/>
  <c r="AW29" i="28"/>
  <c r="AK29" i="28"/>
  <c r="Y29" i="28"/>
  <c r="AR29" i="28"/>
  <c r="AB29" i="28"/>
  <c r="AG29" i="28"/>
  <c r="U29" i="28"/>
  <c r="AN29" i="28"/>
  <c r="X29" i="28"/>
  <c r="AS23" i="28"/>
  <c r="AC23" i="28"/>
  <c r="Q23" i="28"/>
  <c r="AN23" i="28"/>
  <c r="AJ23" i="28"/>
  <c r="X23" i="28"/>
  <c r="T23" i="28"/>
  <c r="AO23" i="28"/>
  <c r="M23" i="28"/>
  <c r="AK23" i="28"/>
  <c r="Y23" i="28"/>
  <c r="AV23" i="28"/>
  <c r="AR23" i="28"/>
  <c r="AF23" i="28"/>
  <c r="AB23" i="28"/>
  <c r="AW23" i="28"/>
  <c r="AG23" i="28"/>
  <c r="U23" i="28"/>
  <c r="AS21" i="28"/>
  <c r="AG21" i="28"/>
  <c r="Q21" i="28"/>
  <c r="AJ21" i="28"/>
  <c r="T21" i="28"/>
  <c r="AO21" i="28"/>
  <c r="AC21" i="28"/>
  <c r="M21" i="28"/>
  <c r="AV21" i="28"/>
  <c r="AF21" i="28"/>
  <c r="P21" i="28"/>
  <c r="Y21" i="28"/>
  <c r="AR21" i="28"/>
  <c r="AB21" i="28"/>
  <c r="AW21" i="28"/>
  <c r="AK21" i="28"/>
  <c r="U21" i="28"/>
  <c r="AN21" i="28"/>
  <c r="X21" i="28"/>
  <c r="AO35" i="28"/>
  <c r="Y35" i="28"/>
  <c r="M35" i="28"/>
  <c r="AR35" i="28"/>
  <c r="AB35" i="28"/>
  <c r="AK35" i="28"/>
  <c r="U35" i="28"/>
  <c r="AN35" i="28"/>
  <c r="X35" i="28"/>
  <c r="AW35" i="28"/>
  <c r="AG35" i="28"/>
  <c r="AJ35" i="28"/>
  <c r="T35" i="28"/>
  <c r="AS35" i="28"/>
  <c r="AC35" i="28"/>
  <c r="Q35" i="28"/>
  <c r="AV35" i="28"/>
  <c r="AF35" i="28"/>
  <c r="AW43" i="28"/>
  <c r="AG43" i="28"/>
  <c r="AJ43" i="28"/>
  <c r="T43" i="28"/>
  <c r="AS43" i="28"/>
  <c r="AC43" i="28"/>
  <c r="Q43" i="28"/>
  <c r="AV43" i="28"/>
  <c r="AF43" i="28"/>
  <c r="AO43" i="28"/>
  <c r="Y43" i="28"/>
  <c r="M43" i="28"/>
  <c r="AR43" i="28"/>
  <c r="AB43" i="28"/>
  <c r="AK43" i="28"/>
  <c r="U43" i="28"/>
  <c r="AN43" i="28"/>
  <c r="X43" i="28"/>
  <c r="L43" i="28"/>
  <c r="L27" i="28"/>
  <c r="L11" i="28"/>
  <c r="L47" i="28"/>
  <c r="L44" i="28"/>
  <c r="L36" i="28"/>
  <c r="L20" i="28"/>
  <c r="N47" i="28"/>
  <c r="N36" i="28"/>
  <c r="N46" i="28"/>
  <c r="N21" i="28"/>
  <c r="N13" i="28"/>
  <c r="N11" i="28"/>
  <c r="R40" i="28"/>
  <c r="R35" i="28"/>
  <c r="R34" i="28"/>
  <c r="R31" i="28"/>
  <c r="R21" i="28"/>
  <c r="R15" i="28"/>
  <c r="V44" i="28"/>
  <c r="V39" i="28"/>
  <c r="V38" i="28"/>
  <c r="V29" i="28"/>
  <c r="V23" i="28"/>
  <c r="V18" i="28"/>
  <c r="V20" i="28"/>
  <c r="Z48" i="28"/>
  <c r="Z43" i="28"/>
  <c r="Z42" i="28"/>
  <c r="Z27" i="28"/>
  <c r="Z20" i="28"/>
  <c r="Z16" i="28"/>
  <c r="Z14" i="28"/>
  <c r="AD47" i="28"/>
  <c r="AD36" i="28"/>
  <c r="AD46" i="28"/>
  <c r="AD21" i="28"/>
  <c r="AD13" i="28"/>
  <c r="AD11" i="28"/>
  <c r="AH40" i="28"/>
  <c r="AH35" i="28"/>
  <c r="AH34" i="28"/>
  <c r="AH31" i="28"/>
  <c r="AH29" i="28"/>
  <c r="AH23" i="28"/>
  <c r="AH21" i="28"/>
  <c r="AH15" i="28"/>
  <c r="AL44" i="28"/>
  <c r="AL39" i="28"/>
  <c r="AL38" i="28"/>
  <c r="AL20" i="28"/>
  <c r="AP47" i="28"/>
  <c r="AP48" i="28"/>
  <c r="AP43" i="28"/>
  <c r="AP42" i="28"/>
  <c r="AP25" i="28"/>
  <c r="AP16" i="28"/>
  <c r="AP14" i="28"/>
  <c r="AT47" i="28"/>
  <c r="AT36" i="28"/>
  <c r="AT46" i="28"/>
  <c r="AT27" i="28"/>
  <c r="AT25" i="28"/>
  <c r="AT21" i="28"/>
  <c r="AT13" i="28"/>
  <c r="AT11" i="28"/>
  <c r="AX40" i="28"/>
  <c r="AX35" i="28"/>
  <c r="AX34" i="28"/>
  <c r="AX31" i="28"/>
  <c r="AX23" i="28"/>
  <c r="AX18" i="28"/>
  <c r="AX15" i="28"/>
  <c r="O47" i="28"/>
  <c r="O46" i="28"/>
  <c r="O40" i="28"/>
  <c r="O29" i="28"/>
  <c r="O31" i="28"/>
  <c r="O25" i="28"/>
  <c r="O23" i="28"/>
  <c r="O13" i="28"/>
  <c r="S39" i="28"/>
  <c r="S34" i="28"/>
  <c r="S44" i="28"/>
  <c r="S31" i="28"/>
  <c r="S25" i="28"/>
  <c r="S20" i="28"/>
  <c r="S16" i="28"/>
  <c r="S14" i="28"/>
  <c r="W43" i="28"/>
  <c r="W38" i="28"/>
  <c r="W11" i="28"/>
  <c r="AA48" i="28"/>
  <c r="AA47" i="28"/>
  <c r="AA42" i="28"/>
  <c r="AA36" i="28"/>
  <c r="AA23" i="28"/>
  <c r="AA15" i="28"/>
  <c r="AE35" i="28"/>
  <c r="AE40" i="28"/>
  <c r="AE29" i="28"/>
  <c r="AE31" i="28"/>
  <c r="AE25" i="28"/>
  <c r="AE23" i="28"/>
  <c r="AE13" i="28"/>
  <c r="AI39" i="28"/>
  <c r="AI34" i="28"/>
  <c r="AI44" i="28"/>
  <c r="AI31" i="28"/>
  <c r="AI25" i="28"/>
  <c r="AI20" i="28"/>
  <c r="AI16" i="28"/>
  <c r="AI14" i="28"/>
  <c r="AM43" i="28"/>
  <c r="AM38" i="28"/>
  <c r="AM11" i="28"/>
  <c r="AQ48" i="28"/>
  <c r="AQ47" i="28"/>
  <c r="AQ42" i="28"/>
  <c r="AQ36" i="28"/>
  <c r="AQ21" i="28"/>
  <c r="AQ23" i="28"/>
  <c r="AQ15" i="28"/>
  <c r="AU35" i="28"/>
  <c r="AU40" i="28"/>
  <c r="AU29" i="28"/>
  <c r="AU27" i="28"/>
  <c r="AU25" i="28"/>
  <c r="AU23" i="28"/>
  <c r="AU13" i="28"/>
  <c r="P38" i="28"/>
  <c r="P36" i="28"/>
  <c r="P23" i="28"/>
  <c r="P15" i="28"/>
  <c r="T42" i="28"/>
  <c r="M10" i="28"/>
  <c r="Q10" i="28"/>
  <c r="U10" i="28"/>
  <c r="Y10" i="28"/>
  <c r="AC10" i="28"/>
  <c r="AG10" i="28"/>
  <c r="AK10" i="28"/>
  <c r="AO10" i="28"/>
  <c r="AS10" i="28"/>
  <c r="AW10" i="28"/>
  <c r="Z10" i="28"/>
  <c r="AH10" i="28"/>
  <c r="AP10" i="28"/>
  <c r="AX10" i="28"/>
  <c r="AA10" i="28"/>
  <c r="AI10" i="28"/>
  <c r="AQ10" i="28"/>
  <c r="AB10" i="28"/>
  <c r="AJ10" i="28"/>
  <c r="AR10" i="28"/>
  <c r="N10" i="28"/>
  <c r="R10" i="28"/>
  <c r="V10" i="28"/>
  <c r="AD10" i="28"/>
  <c r="AL10" i="28"/>
  <c r="AT10" i="28"/>
  <c r="O10" i="28"/>
  <c r="W10" i="28"/>
  <c r="AE10" i="28"/>
  <c r="AM10" i="28"/>
  <c r="P10" i="28"/>
  <c r="X10" i="28"/>
  <c r="AF10" i="28"/>
  <c r="AN10" i="28"/>
  <c r="S10" i="28"/>
  <c r="AU10" i="28"/>
  <c r="T10" i="28"/>
  <c r="AV10" i="28"/>
  <c r="L10" i="28"/>
  <c r="I77" i="32"/>
  <c r="J77" i="32" s="1"/>
  <c r="F77" i="32"/>
  <c r="G77" i="32" s="1"/>
  <c r="P77" i="32"/>
  <c r="Q77" i="32" s="1"/>
  <c r="AC77" i="32"/>
  <c r="AD77" i="32" s="1"/>
  <c r="AE77" i="32"/>
  <c r="U77" i="32"/>
  <c r="X77" i="32"/>
  <c r="AX47" i="29"/>
  <c r="AU49" i="29"/>
  <c r="AS49" i="29"/>
  <c r="AV39" i="29"/>
  <c r="AX39" i="29"/>
  <c r="AT39" i="29"/>
  <c r="AW39" i="29"/>
  <c r="AM47" i="29"/>
  <c r="AI39" i="29"/>
  <c r="AI42" i="29"/>
  <c r="AS39" i="29"/>
  <c r="AH35" i="29"/>
  <c r="AX37" i="29"/>
  <c r="AT37" i="29"/>
  <c r="AW37" i="29"/>
  <c r="AV37" i="29"/>
  <c r="AR37" i="29"/>
  <c r="AU37" i="29"/>
  <c r="AN40" i="29"/>
  <c r="AN35" i="29"/>
  <c r="AN42" i="29"/>
  <c r="AJ44" i="29"/>
  <c r="AJ47" i="29"/>
  <c r="AJ49" i="29"/>
  <c r="AG39" i="29"/>
  <c r="AG37" i="29"/>
  <c r="AF33" i="29"/>
  <c r="AC39" i="29"/>
  <c r="AC37" i="29"/>
  <c r="AA37" i="29"/>
  <c r="AA47" i="29"/>
  <c r="AE37" i="29"/>
  <c r="AE47" i="29"/>
  <c r="AD39" i="29"/>
  <c r="AD42" i="29"/>
  <c r="AD49" i="29"/>
  <c r="AB37" i="29"/>
  <c r="AB39" i="29"/>
  <c r="Z39" i="29"/>
  <c r="Z42" i="29"/>
  <c r="Z49" i="29"/>
  <c r="Y40" i="29"/>
  <c r="Y49" i="29"/>
  <c r="W39" i="29"/>
  <c r="W42" i="29"/>
  <c r="U33" i="29"/>
  <c r="U39" i="29"/>
  <c r="U42" i="29"/>
  <c r="S37" i="29"/>
  <c r="S47" i="29"/>
  <c r="T33" i="29"/>
  <c r="BI57" i="29"/>
  <c r="DB14" i="29"/>
  <c r="DB20" i="29"/>
  <c r="DB21" i="29"/>
  <c r="DB28" i="29"/>
  <c r="DB30" i="29"/>
  <c r="DB33" i="29"/>
  <c r="DB40" i="29"/>
  <c r="DB42" i="29"/>
  <c r="DB48" i="29"/>
  <c r="DB53" i="29"/>
  <c r="DB56" i="29"/>
  <c r="V40" i="29"/>
  <c r="V44" i="29"/>
  <c r="V47" i="29"/>
  <c r="CS57" i="29"/>
  <c r="BH57" i="29"/>
  <c r="DB11" i="29"/>
  <c r="BL2" i="29"/>
  <c r="BL3" i="29"/>
  <c r="BL4" i="29"/>
  <c r="CQ57" i="29"/>
  <c r="CI57" i="29"/>
  <c r="CA57" i="29"/>
  <c r="BS57" i="29"/>
  <c r="Q33" i="29"/>
  <c r="Q49" i="29"/>
  <c r="P33" i="29"/>
  <c r="O37" i="29"/>
  <c r="O47" i="29"/>
  <c r="N33" i="29"/>
  <c r="N39" i="29"/>
  <c r="N42" i="29"/>
  <c r="N49" i="29"/>
  <c r="M35" i="29"/>
  <c r="M37" i="29"/>
  <c r="L44" i="29"/>
  <c r="L47" i="29"/>
  <c r="L49" i="29"/>
  <c r="CO57" i="29"/>
  <c r="AY17" i="29"/>
  <c r="X33" i="29"/>
  <c r="CB57" i="29"/>
  <c r="CX57" i="29"/>
  <c r="CL57" i="29"/>
  <c r="CD57" i="29"/>
  <c r="BV57" i="29"/>
  <c r="BN57" i="29"/>
  <c r="AW13" i="29"/>
  <c r="AS13" i="29"/>
  <c r="AO13" i="29"/>
  <c r="AK13" i="29"/>
  <c r="AG13" i="29"/>
  <c r="AG50" i="29" s="1"/>
  <c r="AC13" i="29"/>
  <c r="Y13" i="29"/>
  <c r="U13" i="29"/>
  <c r="AV13" i="29"/>
  <c r="AR13" i="29"/>
  <c r="AN13" i="29"/>
  <c r="AJ13" i="29"/>
  <c r="AF13" i="29"/>
  <c r="AB13" i="29"/>
  <c r="AQ13" i="29"/>
  <c r="AI13" i="29"/>
  <c r="AA13" i="29"/>
  <c r="S13" i="29"/>
  <c r="AL13" i="29"/>
  <c r="N13" i="29"/>
  <c r="AX13" i="29"/>
  <c r="AP13" i="29"/>
  <c r="AH13" i="29"/>
  <c r="Z13" i="29"/>
  <c r="AD13" i="29"/>
  <c r="AU13" i="29"/>
  <c r="AM13" i="29"/>
  <c r="AE13" i="29"/>
  <c r="W13" i="29"/>
  <c r="AT13" i="29"/>
  <c r="V13" i="29"/>
  <c r="K14" i="29"/>
  <c r="AY21" i="29"/>
  <c r="AY22" i="29"/>
  <c r="AY34" i="29"/>
  <c r="AY38" i="29"/>
  <c r="K44" i="29"/>
  <c r="AY48" i="29"/>
  <c r="O13" i="29"/>
  <c r="AV47" i="29"/>
  <c r="AV49" i="29"/>
  <c r="AQ49" i="29"/>
  <c r="AT47" i="29"/>
  <c r="AP49" i="29"/>
  <c r="AS47" i="29"/>
  <c r="AR42" i="29"/>
  <c r="AV40" i="29"/>
  <c r="AX40" i="29"/>
  <c r="AW40" i="29"/>
  <c r="AO40" i="29"/>
  <c r="AO42" i="29"/>
  <c r="AM40" i="29"/>
  <c r="AM44" i="29"/>
  <c r="AI47" i="29"/>
  <c r="AQ39" i="29"/>
  <c r="AL40" i="29"/>
  <c r="AL44" i="29"/>
  <c r="AL47" i="29"/>
  <c r="AH39" i="29"/>
  <c r="AH42" i="29"/>
  <c r="AH49" i="29"/>
  <c r="AK40" i="29"/>
  <c r="AK42" i="29"/>
  <c r="AW33" i="29"/>
  <c r="AS33" i="29"/>
  <c r="AU33" i="29"/>
  <c r="AQ33" i="29"/>
  <c r="AR33" i="29"/>
  <c r="AX33" i="29"/>
  <c r="AP33" i="29"/>
  <c r="AV33" i="29"/>
  <c r="AT33" i="29"/>
  <c r="AN37" i="29"/>
  <c r="AN39" i="29"/>
  <c r="AG42" i="29"/>
  <c r="AF40" i="29"/>
  <c r="AF35" i="29"/>
  <c r="AF42" i="29"/>
  <c r="AC42" i="29"/>
  <c r="AA40" i="29"/>
  <c r="AA44" i="29"/>
  <c r="AE40" i="29"/>
  <c r="AE44" i="29"/>
  <c r="AB33" i="29"/>
  <c r="AB44" i="29"/>
  <c r="AB47" i="29"/>
  <c r="AB49" i="29"/>
  <c r="Y35" i="29"/>
  <c r="Y33" i="29"/>
  <c r="Y44" i="29"/>
  <c r="Y47" i="29"/>
  <c r="W37" i="29"/>
  <c r="W47" i="29"/>
  <c r="U49" i="29"/>
  <c r="S33" i="29"/>
  <c r="S40" i="29"/>
  <c r="S44" i="29"/>
  <c r="T40" i="29"/>
  <c r="T35" i="29"/>
  <c r="T42" i="29"/>
  <c r="DB16" i="29"/>
  <c r="DB22" i="29"/>
  <c r="DB24" i="29"/>
  <c r="DB32" i="29"/>
  <c r="DB35" i="29"/>
  <c r="DB37" i="29"/>
  <c r="DB43" i="29"/>
  <c r="DB46" i="29"/>
  <c r="DB49" i="29"/>
  <c r="DB51" i="29"/>
  <c r="BY57" i="29"/>
  <c r="V35" i="29"/>
  <c r="V37" i="29"/>
  <c r="CC57" i="29"/>
  <c r="Q40" i="29"/>
  <c r="Q44" i="29"/>
  <c r="Q47" i="29"/>
  <c r="P40" i="29"/>
  <c r="P35" i="29"/>
  <c r="P42" i="29"/>
  <c r="O33" i="29"/>
  <c r="O40" i="29"/>
  <c r="O44" i="29"/>
  <c r="M33" i="29"/>
  <c r="M39" i="29"/>
  <c r="M42" i="29"/>
  <c r="L33" i="29"/>
  <c r="CG57" i="29"/>
  <c r="X40" i="29"/>
  <c r="X35" i="29"/>
  <c r="X42" i="29"/>
  <c r="CZ57" i="29"/>
  <c r="BT57" i="29"/>
  <c r="R40" i="29"/>
  <c r="R44" i="29"/>
  <c r="R47" i="29"/>
  <c r="AU16" i="29"/>
  <c r="AQ16" i="29"/>
  <c r="AM16" i="29"/>
  <c r="AI16" i="29"/>
  <c r="AE16" i="29"/>
  <c r="AA16" i="29"/>
  <c r="AX16" i="29"/>
  <c r="AT16" i="29"/>
  <c r="AP16" i="29"/>
  <c r="AL16" i="29"/>
  <c r="AH16" i="29"/>
  <c r="AD16" i="29"/>
  <c r="Z16" i="29"/>
  <c r="AW16" i="29"/>
  <c r="AO16" i="29"/>
  <c r="AG16" i="29"/>
  <c r="Y16" i="29"/>
  <c r="AB16" i="29"/>
  <c r="AV16" i="29"/>
  <c r="AN16" i="29"/>
  <c r="AF16" i="29"/>
  <c r="X16" i="29"/>
  <c r="AR16" i="29"/>
  <c r="T16" i="29"/>
  <c r="AS16" i="29"/>
  <c r="AK16" i="29"/>
  <c r="AC16" i="29"/>
  <c r="U16" i="29"/>
  <c r="AJ16" i="29"/>
  <c r="L16" i="29"/>
  <c r="AU12" i="29"/>
  <c r="AQ12" i="29"/>
  <c r="AM12" i="29"/>
  <c r="AI12" i="29"/>
  <c r="AE12" i="29"/>
  <c r="AA12" i="29"/>
  <c r="W12" i="29"/>
  <c r="AX12" i="29"/>
  <c r="AT12" i="29"/>
  <c r="AP12" i="29"/>
  <c r="AL12" i="29"/>
  <c r="AH12" i="29"/>
  <c r="AD12" i="29"/>
  <c r="Z12" i="29"/>
  <c r="AS12" i="29"/>
  <c r="AK12" i="29"/>
  <c r="AC12" i="29"/>
  <c r="U12" i="29"/>
  <c r="AV12" i="29"/>
  <c r="P12" i="29"/>
  <c r="AR12" i="29"/>
  <c r="AJ12" i="29"/>
  <c r="AB12" i="29"/>
  <c r="T12" i="29"/>
  <c r="AF12" i="29"/>
  <c r="AW12" i="29"/>
  <c r="AO12" i="29"/>
  <c r="AG12" i="29"/>
  <c r="Y12" i="29"/>
  <c r="AN12" i="29"/>
  <c r="X12" i="29"/>
  <c r="K16" i="29"/>
  <c r="AY23" i="29"/>
  <c r="AY25" i="29"/>
  <c r="AY30" i="29"/>
  <c r="AY28" i="29"/>
  <c r="AY41" i="29"/>
  <c r="AY45" i="29"/>
  <c r="K49" i="29"/>
  <c r="AU47" i="29"/>
  <c r="AO49" i="29"/>
  <c r="AM49" i="29"/>
  <c r="AV35" i="29"/>
  <c r="AR35" i="29"/>
  <c r="AU35" i="29"/>
  <c r="AX35" i="29"/>
  <c r="AT35" i="29"/>
  <c r="AP35" i="29"/>
  <c r="AW35" i="29"/>
  <c r="AS35" i="29"/>
  <c r="AI40" i="29"/>
  <c r="AI44" i="29"/>
  <c r="AP39" i="29"/>
  <c r="AL35" i="29"/>
  <c r="AK35" i="29"/>
  <c r="AK49" i="29"/>
  <c r="AL33" i="29"/>
  <c r="AN44" i="29"/>
  <c r="AN47" i="29"/>
  <c r="AN49" i="29"/>
  <c r="AJ40" i="29"/>
  <c r="AJ35" i="29"/>
  <c r="AJ42" i="29"/>
  <c r="AG40" i="29"/>
  <c r="AG49" i="29"/>
  <c r="AF37" i="29"/>
  <c r="AF39" i="29"/>
  <c r="AC40" i="29"/>
  <c r="AC49" i="29"/>
  <c r="AA35" i="29"/>
  <c r="AA49" i="29"/>
  <c r="AE35" i="29"/>
  <c r="AE49" i="29"/>
  <c r="AD40" i="29"/>
  <c r="AD44" i="29"/>
  <c r="AD47" i="29"/>
  <c r="Z40" i="29"/>
  <c r="Z44" i="29"/>
  <c r="Z47" i="29"/>
  <c r="Y39" i="29"/>
  <c r="Y37" i="29"/>
  <c r="W33" i="29"/>
  <c r="W40" i="29"/>
  <c r="W44" i="29"/>
  <c r="U40" i="29"/>
  <c r="U44" i="29"/>
  <c r="U47" i="29"/>
  <c r="S35" i="29"/>
  <c r="S49" i="29"/>
  <c r="T37" i="29"/>
  <c r="T39" i="29"/>
  <c r="DB18" i="29"/>
  <c r="DB23" i="29"/>
  <c r="DB27" i="29"/>
  <c r="DB29" i="29"/>
  <c r="DB39" i="29"/>
  <c r="DB34" i="29"/>
  <c r="DB44" i="29"/>
  <c r="DB47" i="29"/>
  <c r="DB50" i="29"/>
  <c r="DB54" i="29"/>
  <c r="V33" i="29"/>
  <c r="V39" i="29"/>
  <c r="V42" i="29"/>
  <c r="V49" i="29"/>
  <c r="BU57" i="29"/>
  <c r="CU57" i="29"/>
  <c r="CM57" i="29"/>
  <c r="CE57" i="29"/>
  <c r="BW57" i="29"/>
  <c r="BO57" i="29"/>
  <c r="AY10" i="29"/>
  <c r="Q35" i="29"/>
  <c r="Q37" i="29"/>
  <c r="P37" i="29"/>
  <c r="P39" i="29"/>
  <c r="O35" i="29"/>
  <c r="O49" i="29"/>
  <c r="N40" i="29"/>
  <c r="N44" i="29"/>
  <c r="N47" i="29"/>
  <c r="M49" i="29"/>
  <c r="L40" i="29"/>
  <c r="L35" i="29"/>
  <c r="L42" i="29"/>
  <c r="X37" i="29"/>
  <c r="X39" i="29"/>
  <c r="DB15" i="29"/>
  <c r="CR57" i="29"/>
  <c r="BL57" i="29"/>
  <c r="R35" i="29"/>
  <c r="R37" i="29"/>
  <c r="CP57" i="29"/>
  <c r="CH57" i="29"/>
  <c r="BZ57" i="29"/>
  <c r="BR57" i="29"/>
  <c r="BJ57" i="29"/>
  <c r="AW15" i="29"/>
  <c r="AS15" i="29"/>
  <c r="AO15" i="29"/>
  <c r="AK15" i="29"/>
  <c r="AG15" i="29"/>
  <c r="AC15" i="29"/>
  <c r="Y15" i="29"/>
  <c r="AV15" i="29"/>
  <c r="AR15" i="29"/>
  <c r="AN15" i="29"/>
  <c r="AJ15" i="29"/>
  <c r="AF15" i="29"/>
  <c r="AB15" i="29"/>
  <c r="AT15" i="29"/>
  <c r="AL15" i="29"/>
  <c r="AD15" i="29"/>
  <c r="AU15" i="29"/>
  <c r="W15" i="29"/>
  <c r="AQ15" i="29"/>
  <c r="AI15" i="29"/>
  <c r="AA15" i="29"/>
  <c r="S15" i="29"/>
  <c r="AM15" i="29"/>
  <c r="AX15" i="29"/>
  <c r="AP15" i="29"/>
  <c r="AH15" i="29"/>
  <c r="Z15" i="29"/>
  <c r="AE15" i="29"/>
  <c r="O15" i="29"/>
  <c r="AV11" i="29"/>
  <c r="AR11" i="29"/>
  <c r="AN11" i="29"/>
  <c r="AJ11" i="29"/>
  <c r="AF11" i="29"/>
  <c r="AB11" i="29"/>
  <c r="AT11" i="29"/>
  <c r="AO11" i="29"/>
  <c r="AI11" i="29"/>
  <c r="AD11" i="29"/>
  <c r="Y11" i="29"/>
  <c r="S11" i="29"/>
  <c r="AP11" i="29"/>
  <c r="AE11" i="29"/>
  <c r="O11" i="29"/>
  <c r="AX11" i="29"/>
  <c r="AS11" i="29"/>
  <c r="AM11" i="29"/>
  <c r="AH11" i="29"/>
  <c r="AC11" i="29"/>
  <c r="W11" i="29"/>
  <c r="R11" i="29"/>
  <c r="U11" i="29"/>
  <c r="AW11" i="29"/>
  <c r="AQ11" i="29"/>
  <c r="AL11" i="29"/>
  <c r="AG11" i="29"/>
  <c r="AA11" i="29"/>
  <c r="V11" i="29"/>
  <c r="V50" i="29" s="1"/>
  <c r="AU11" i="29"/>
  <c r="AK11" i="29"/>
  <c r="Z11" i="29"/>
  <c r="AY18" i="29"/>
  <c r="AY24" i="29"/>
  <c r="AY26" i="29"/>
  <c r="AY27" i="29"/>
  <c r="AY32" i="29"/>
  <c r="K39" i="29"/>
  <c r="K42" i="29"/>
  <c r="AY46" i="29"/>
  <c r="Q12" i="29"/>
  <c r="AW47" i="29"/>
  <c r="AQ47" i="29"/>
  <c r="AT49" i="29"/>
  <c r="AP47" i="29"/>
  <c r="AS42" i="29"/>
  <c r="AR44" i="29"/>
  <c r="AR47" i="29"/>
  <c r="AR49" i="29"/>
  <c r="AO44" i="29"/>
  <c r="AO47" i="29"/>
  <c r="AM39" i="29"/>
  <c r="AM42" i="29"/>
  <c r="AI35" i="29"/>
  <c r="AI49" i="29"/>
  <c r="AL39" i="29"/>
  <c r="AL42" i="29"/>
  <c r="AL49" i="29"/>
  <c r="AH40" i="29"/>
  <c r="AH44" i="29"/>
  <c r="AH47" i="29"/>
  <c r="AK39" i="29"/>
  <c r="AK37" i="29"/>
  <c r="AK44" i="29"/>
  <c r="AK47" i="29"/>
  <c r="AJ37" i="29"/>
  <c r="AJ39" i="29"/>
  <c r="AG35" i="29"/>
  <c r="AG33" i="29"/>
  <c r="AG44" i="29"/>
  <c r="AG47" i="29"/>
  <c r="AF44" i="29"/>
  <c r="AF47" i="29"/>
  <c r="AF49" i="29"/>
  <c r="AC35" i="29"/>
  <c r="AC33" i="29"/>
  <c r="AC44" i="29"/>
  <c r="AC47" i="29"/>
  <c r="AA33" i="29"/>
  <c r="AA39" i="29"/>
  <c r="AA42" i="29"/>
  <c r="AE33" i="29"/>
  <c r="AE39" i="29"/>
  <c r="AE42" i="29"/>
  <c r="AD33" i="29"/>
  <c r="AD35" i="29"/>
  <c r="AD37" i="29"/>
  <c r="AB40" i="29"/>
  <c r="AB35" i="29"/>
  <c r="AB42" i="29"/>
  <c r="Z33" i="29"/>
  <c r="Z35" i="29"/>
  <c r="Z37" i="29"/>
  <c r="Y42" i="29"/>
  <c r="W35" i="29"/>
  <c r="W49" i="29"/>
  <c r="U35" i="29"/>
  <c r="U37" i="29"/>
  <c r="S39" i="29"/>
  <c r="S42" i="29"/>
  <c r="CY57" i="29"/>
  <c r="T44" i="29"/>
  <c r="T47" i="29"/>
  <c r="T49" i="29"/>
  <c r="DB12" i="29"/>
  <c r="DB25" i="29"/>
  <c r="DB19" i="29"/>
  <c r="DB31" i="29"/>
  <c r="DB26" i="29"/>
  <c r="DB36" i="29"/>
  <c r="DB38" i="29"/>
  <c r="DB41" i="29"/>
  <c r="DB45" i="29"/>
  <c r="DB52" i="29"/>
  <c r="DB55" i="29"/>
  <c r="DA57" i="29"/>
  <c r="BM57" i="29"/>
  <c r="Q39" i="29"/>
  <c r="Q42" i="29"/>
  <c r="P44" i="29"/>
  <c r="P47" i="29"/>
  <c r="P49" i="29"/>
  <c r="O39" i="29"/>
  <c r="O42" i="29"/>
  <c r="N35" i="29"/>
  <c r="N37" i="29"/>
  <c r="M40" i="29"/>
  <c r="M44" i="29"/>
  <c r="M47" i="29"/>
  <c r="L37" i="29"/>
  <c r="L39" i="29"/>
  <c r="CW57" i="29"/>
  <c r="X47" i="29"/>
  <c r="X49" i="29"/>
  <c r="CJ57" i="29"/>
  <c r="R33" i="29"/>
  <c r="R39" i="29"/>
  <c r="R42" i="29"/>
  <c r="CT57" i="29"/>
  <c r="AU14" i="29"/>
  <c r="AQ14" i="29"/>
  <c r="AM14" i="29"/>
  <c r="AI14" i="29"/>
  <c r="AE14" i="29"/>
  <c r="AA14" i="29"/>
  <c r="W14" i="29"/>
  <c r="AX14" i="29"/>
  <c r="AT14" i="29"/>
  <c r="AP14" i="29"/>
  <c r="AL14" i="29"/>
  <c r="AH14" i="29"/>
  <c r="AD14" i="29"/>
  <c r="Z14" i="29"/>
  <c r="AV14" i="29"/>
  <c r="AN14" i="29"/>
  <c r="AF14" i="29"/>
  <c r="X14" i="29"/>
  <c r="AG14" i="29"/>
  <c r="Q14" i="29"/>
  <c r="AS14" i="29"/>
  <c r="AK14" i="29"/>
  <c r="AC14" i="29"/>
  <c r="U14" i="29"/>
  <c r="AW14" i="29"/>
  <c r="Y14" i="29"/>
  <c r="AR14" i="29"/>
  <c r="AJ14" i="29"/>
  <c r="AB14" i="29"/>
  <c r="AO14" i="29"/>
  <c r="AY19" i="29"/>
  <c r="AY20" i="29"/>
  <c r="AY29" i="29"/>
  <c r="AY31" i="29"/>
  <c r="K37" i="29"/>
  <c r="AY36" i="29"/>
  <c r="AY43" i="29"/>
  <c r="BQ57" i="29"/>
  <c r="M16" i="29"/>
  <c r="CI21" i="27"/>
  <c r="BL11" i="27"/>
  <c r="BQ19" i="27"/>
  <c r="CF32" i="27"/>
  <c r="BP20" i="27"/>
  <c r="BZ24" i="27"/>
  <c r="AW48" i="27"/>
  <c r="BC25" i="27"/>
  <c r="BB22" i="27"/>
  <c r="BQ29" i="27"/>
  <c r="AV25" i="27"/>
  <c r="CD30" i="27"/>
  <c r="BS18" i="27"/>
  <c r="BK10" i="27"/>
  <c r="BL25" i="27"/>
  <c r="BH21" i="27"/>
  <c r="BC22" i="27"/>
  <c r="BE23" i="27"/>
  <c r="BD25" i="27"/>
  <c r="AY26" i="27"/>
  <c r="BO26" i="27"/>
  <c r="AZ29" i="27"/>
  <c r="BP29" i="27"/>
  <c r="BP30" i="27"/>
  <c r="AW31" i="27"/>
  <c r="CA31" i="27"/>
  <c r="CE29" i="27"/>
  <c r="BW25" i="27"/>
  <c r="CE21" i="27"/>
  <c r="AY21" i="27"/>
  <c r="BO21" i="27"/>
  <c r="BJ22" i="27"/>
  <c r="BM23" i="27"/>
  <c r="BK25" i="27"/>
  <c r="BF26" i="27"/>
  <c r="BA27" i="27"/>
  <c r="BG29" i="27"/>
  <c r="BB30" i="27"/>
  <c r="BC33" i="27"/>
  <c r="CI33" i="27"/>
  <c r="BS25" i="27"/>
  <c r="AZ21" i="27"/>
  <c r="BP21" i="27"/>
  <c r="BK22" i="27"/>
  <c r="BG26" i="27"/>
  <c r="BI27" i="27"/>
  <c r="BH29" i="27"/>
  <c r="BC30" i="27"/>
  <c r="BA33" i="27"/>
  <c r="BU33" i="27"/>
  <c r="CB30" i="27"/>
  <c r="BQ27" i="27"/>
  <c r="CC23" i="27"/>
  <c r="BG21" i="27"/>
  <c r="AW23" i="27"/>
  <c r="AX26" i="27"/>
  <c r="BN26" i="27"/>
  <c r="AY29" i="27"/>
  <c r="BO29" i="27"/>
  <c r="BM31" i="27"/>
  <c r="BS33" i="27"/>
  <c r="CG29" i="27"/>
  <c r="CI10" i="27"/>
  <c r="AV20" i="27"/>
  <c r="BD20" i="27"/>
  <c r="BM20" i="27"/>
  <c r="BH24" i="27"/>
  <c r="AV28" i="27"/>
  <c r="BL28" i="27"/>
  <c r="BT28" i="27"/>
  <c r="BA20" i="27"/>
  <c r="BI20" i="27"/>
  <c r="BF23" i="27"/>
  <c r="BA24" i="27"/>
  <c r="BB27" i="27"/>
  <c r="AW28" i="27"/>
  <c r="BM28" i="27"/>
  <c r="BF32" i="27"/>
  <c r="BV32" i="27"/>
  <c r="CH28" i="27"/>
  <c r="BY23" i="27"/>
  <c r="BR20" i="27"/>
  <c r="BT21" i="27"/>
  <c r="BX21" i="27"/>
  <c r="CB21" i="27"/>
  <c r="CF21" i="27"/>
  <c r="BQ21" i="27"/>
  <c r="BU21" i="27"/>
  <c r="BY21" i="27"/>
  <c r="CC21" i="27"/>
  <c r="CG21" i="27"/>
  <c r="BR21" i="27"/>
  <c r="BV21" i="27"/>
  <c r="BZ21" i="27"/>
  <c r="CD21" i="27"/>
  <c r="CH21" i="27"/>
  <c r="BW21" i="27"/>
  <c r="BN21" i="27"/>
  <c r="BJ21" i="27"/>
  <c r="BF21" i="27"/>
  <c r="BB21" i="27"/>
  <c r="AX21" i="27"/>
  <c r="CA21" i="27"/>
  <c r="BM21" i="27"/>
  <c r="BI21" i="27"/>
  <c r="BE21" i="27"/>
  <c r="BA21" i="27"/>
  <c r="AW21" i="27"/>
  <c r="BQ30" i="27"/>
  <c r="BU30" i="27"/>
  <c r="BY30" i="27"/>
  <c r="CC30" i="27"/>
  <c r="CG30" i="27"/>
  <c r="BO30" i="27"/>
  <c r="BK30" i="27"/>
  <c r="BG30" i="27"/>
  <c r="BS30" i="27"/>
  <c r="BW30" i="27"/>
  <c r="CA30" i="27"/>
  <c r="CE30" i="27"/>
  <c r="CI30" i="27"/>
  <c r="BM30" i="27"/>
  <c r="BI30" i="27"/>
  <c r="BX30" i="27"/>
  <c r="CF30" i="27"/>
  <c r="BL30" i="27"/>
  <c r="BE30" i="27"/>
  <c r="BA30" i="27"/>
  <c r="AW30" i="27"/>
  <c r="BR30" i="27"/>
  <c r="BZ30" i="27"/>
  <c r="CH30" i="27"/>
  <c r="BJ30" i="27"/>
  <c r="BD30" i="27"/>
  <c r="AZ30" i="27"/>
  <c r="AV30" i="27"/>
  <c r="BQ26" i="27"/>
  <c r="BU26" i="27"/>
  <c r="BY26" i="27"/>
  <c r="CC26" i="27"/>
  <c r="CG26" i="27"/>
  <c r="BR26" i="27"/>
  <c r="BV26" i="27"/>
  <c r="BZ26" i="27"/>
  <c r="CD26" i="27"/>
  <c r="CH26" i="27"/>
  <c r="BS26" i="27"/>
  <c r="BW26" i="27"/>
  <c r="CA26" i="27"/>
  <c r="CE26" i="27"/>
  <c r="CI26" i="27"/>
  <c r="BX26" i="27"/>
  <c r="BM26" i="27"/>
  <c r="BI26" i="27"/>
  <c r="BE26" i="27"/>
  <c r="BA26" i="27"/>
  <c r="AW26" i="27"/>
  <c r="CB26" i="27"/>
  <c r="BP26" i="27"/>
  <c r="BL26" i="27"/>
  <c r="BH26" i="27"/>
  <c r="BD26" i="27"/>
  <c r="AZ26" i="27"/>
  <c r="AV26" i="27"/>
  <c r="BQ22" i="27"/>
  <c r="BU22" i="27"/>
  <c r="BY22" i="27"/>
  <c r="CC22" i="27"/>
  <c r="CG22" i="27"/>
  <c r="BR22" i="27"/>
  <c r="BV22" i="27"/>
  <c r="BZ22" i="27"/>
  <c r="CD22" i="27"/>
  <c r="CH22" i="27"/>
  <c r="BS22" i="27"/>
  <c r="BW22" i="27"/>
  <c r="CA22" i="27"/>
  <c r="CE22" i="27"/>
  <c r="CI22" i="27"/>
  <c r="BT22" i="27"/>
  <c r="BM22" i="27"/>
  <c r="BI22" i="27"/>
  <c r="BE22" i="27"/>
  <c r="BA22" i="27"/>
  <c r="AW22" i="27"/>
  <c r="BX22" i="27"/>
  <c r="BP22" i="27"/>
  <c r="BL22" i="27"/>
  <c r="BH22" i="27"/>
  <c r="BD22" i="27"/>
  <c r="AZ22" i="27"/>
  <c r="AV22" i="27"/>
  <c r="AX20" i="27"/>
  <c r="BB20" i="27"/>
  <c r="BF20" i="27"/>
  <c r="BK20" i="27"/>
  <c r="BC21" i="27"/>
  <c r="BK21" i="27"/>
  <c r="AX22" i="27"/>
  <c r="BF22" i="27"/>
  <c r="BN22" i="27"/>
  <c r="BA23" i="27"/>
  <c r="AV24" i="27"/>
  <c r="BD24" i="27"/>
  <c r="BL24" i="27"/>
  <c r="AY25" i="27"/>
  <c r="BG25" i="27"/>
  <c r="BB26" i="27"/>
  <c r="BJ26" i="27"/>
  <c r="AW27" i="27"/>
  <c r="BE27" i="27"/>
  <c r="BM27" i="27"/>
  <c r="AZ28" i="27"/>
  <c r="BH28" i="27"/>
  <c r="BP28" i="27"/>
  <c r="BC29" i="27"/>
  <c r="BK29" i="27"/>
  <c r="AX30" i="27"/>
  <c r="BF30" i="27"/>
  <c r="BK33" i="27"/>
  <c r="BP32" i="27"/>
  <c r="AZ32" i="27"/>
  <c r="BE31" i="27"/>
  <c r="CI31" i="27"/>
  <c r="BV30" i="27"/>
  <c r="BT26" i="27"/>
  <c r="CF22" i="27"/>
  <c r="BS21" i="27"/>
  <c r="BS32" i="27"/>
  <c r="BW32" i="27"/>
  <c r="CA32" i="27"/>
  <c r="CE32" i="27"/>
  <c r="CI32" i="27"/>
  <c r="AY32" i="27"/>
  <c r="BC32" i="27"/>
  <c r="BG32" i="27"/>
  <c r="BK32" i="27"/>
  <c r="BO32" i="27"/>
  <c r="BQ32" i="27"/>
  <c r="BU32" i="27"/>
  <c r="BY32" i="27"/>
  <c r="CC32" i="27"/>
  <c r="CG32" i="27"/>
  <c r="AW32" i="27"/>
  <c r="BA32" i="27"/>
  <c r="BE32" i="27"/>
  <c r="BI32" i="27"/>
  <c r="BM32" i="27"/>
  <c r="BR32" i="27"/>
  <c r="BZ32" i="27"/>
  <c r="CH32" i="27"/>
  <c r="BB32" i="27"/>
  <c r="BJ32" i="27"/>
  <c r="BT32" i="27"/>
  <c r="CB32" i="27"/>
  <c r="AV32" i="27"/>
  <c r="BD32" i="27"/>
  <c r="BL32" i="27"/>
  <c r="BS28" i="27"/>
  <c r="BW28" i="27"/>
  <c r="CA28" i="27"/>
  <c r="CE28" i="27"/>
  <c r="CI28" i="27"/>
  <c r="BQ28" i="27"/>
  <c r="BU28" i="27"/>
  <c r="BY28" i="27"/>
  <c r="CC28" i="27"/>
  <c r="CG28" i="27"/>
  <c r="BV28" i="27"/>
  <c r="CD28" i="27"/>
  <c r="BO28" i="27"/>
  <c r="BK28" i="27"/>
  <c r="BG28" i="27"/>
  <c r="BC28" i="27"/>
  <c r="AY28" i="27"/>
  <c r="BX28" i="27"/>
  <c r="CF28" i="27"/>
  <c r="BN28" i="27"/>
  <c r="BJ28" i="27"/>
  <c r="BF28" i="27"/>
  <c r="BB28" i="27"/>
  <c r="AX28" i="27"/>
  <c r="BS24" i="27"/>
  <c r="BW24" i="27"/>
  <c r="CA24" i="27"/>
  <c r="CE24" i="27"/>
  <c r="CI24" i="27"/>
  <c r="BT24" i="27"/>
  <c r="BX24" i="27"/>
  <c r="CB24" i="27"/>
  <c r="CF24" i="27"/>
  <c r="BQ24" i="27"/>
  <c r="BU24" i="27"/>
  <c r="BY24" i="27"/>
  <c r="CC24" i="27"/>
  <c r="CG24" i="27"/>
  <c r="CD24" i="27"/>
  <c r="BO24" i="27"/>
  <c r="BK24" i="27"/>
  <c r="BG24" i="27"/>
  <c r="BC24" i="27"/>
  <c r="AY24" i="27"/>
  <c r="BR24" i="27"/>
  <c r="CH24" i="27"/>
  <c r="BN24" i="27"/>
  <c r="BJ24" i="27"/>
  <c r="BF24" i="27"/>
  <c r="BB24" i="27"/>
  <c r="AX24" i="27"/>
  <c r="BS20" i="27"/>
  <c r="BW20" i="27"/>
  <c r="CA20" i="27"/>
  <c r="CE20" i="27"/>
  <c r="CI20" i="27"/>
  <c r="BT20" i="27"/>
  <c r="BX20" i="27"/>
  <c r="CB20" i="27"/>
  <c r="CF20" i="27"/>
  <c r="BQ20" i="27"/>
  <c r="BU20" i="27"/>
  <c r="BY20" i="27"/>
  <c r="CC20" i="27"/>
  <c r="CG20" i="27"/>
  <c r="BZ20" i="27"/>
  <c r="CD20" i="27"/>
  <c r="BN20" i="27"/>
  <c r="BJ20" i="27"/>
  <c r="AZ20" i="27"/>
  <c r="BH20" i="27"/>
  <c r="AZ24" i="27"/>
  <c r="BP24" i="27"/>
  <c r="BD28" i="27"/>
  <c r="BH32" i="27"/>
  <c r="BX32" i="27"/>
  <c r="BV20" i="27"/>
  <c r="BR31" i="27"/>
  <c r="BV31" i="27"/>
  <c r="BZ31" i="27"/>
  <c r="CD31" i="27"/>
  <c r="CH31" i="27"/>
  <c r="AV31" i="27"/>
  <c r="AZ31" i="27"/>
  <c r="BD31" i="27"/>
  <c r="BH31" i="27"/>
  <c r="BL31" i="27"/>
  <c r="BP31" i="27"/>
  <c r="BT31" i="27"/>
  <c r="BX31" i="27"/>
  <c r="CB31" i="27"/>
  <c r="CF31" i="27"/>
  <c r="AX31" i="27"/>
  <c r="BB31" i="27"/>
  <c r="BF31" i="27"/>
  <c r="BJ31" i="27"/>
  <c r="BN31" i="27"/>
  <c r="BU31" i="27"/>
  <c r="CC31" i="27"/>
  <c r="AY31" i="27"/>
  <c r="BG31" i="27"/>
  <c r="BO31" i="27"/>
  <c r="BW31" i="27"/>
  <c r="CE31" i="27"/>
  <c r="BA31" i="27"/>
  <c r="BI31" i="27"/>
  <c r="BR27" i="27"/>
  <c r="BV27" i="27"/>
  <c r="BZ27" i="27"/>
  <c r="CD27" i="27"/>
  <c r="CH27" i="27"/>
  <c r="BS27" i="27"/>
  <c r="BW27" i="27"/>
  <c r="CA27" i="27"/>
  <c r="BT27" i="27"/>
  <c r="BX27" i="27"/>
  <c r="CB27" i="27"/>
  <c r="CF27" i="27"/>
  <c r="BU27" i="27"/>
  <c r="CG27" i="27"/>
  <c r="BP27" i="27"/>
  <c r="BL27" i="27"/>
  <c r="BH27" i="27"/>
  <c r="BD27" i="27"/>
  <c r="AZ27" i="27"/>
  <c r="AV27" i="27"/>
  <c r="BY27" i="27"/>
  <c r="CI27" i="27"/>
  <c r="BO27" i="27"/>
  <c r="BK27" i="27"/>
  <c r="BG27" i="27"/>
  <c r="BC27" i="27"/>
  <c r="AY27" i="27"/>
  <c r="BR23" i="27"/>
  <c r="BV23" i="27"/>
  <c r="BZ23" i="27"/>
  <c r="CD23" i="27"/>
  <c r="CH23" i="27"/>
  <c r="BS23" i="27"/>
  <c r="BW23" i="27"/>
  <c r="CA23" i="27"/>
  <c r="CE23" i="27"/>
  <c r="CI23" i="27"/>
  <c r="BT23" i="27"/>
  <c r="BX23" i="27"/>
  <c r="CB23" i="27"/>
  <c r="CF23" i="27"/>
  <c r="BQ23" i="27"/>
  <c r="CG23" i="27"/>
  <c r="BP23" i="27"/>
  <c r="BL23" i="27"/>
  <c r="BH23" i="27"/>
  <c r="BD23" i="27"/>
  <c r="AZ23" i="27"/>
  <c r="AV23" i="27"/>
  <c r="BU23" i="27"/>
  <c r="BO23" i="27"/>
  <c r="BK23" i="27"/>
  <c r="BG23" i="27"/>
  <c r="BC23" i="27"/>
  <c r="AY23" i="27"/>
  <c r="AW20" i="27"/>
  <c r="BE20" i="27"/>
  <c r="BO20" i="27"/>
  <c r="AX23" i="27"/>
  <c r="BN23" i="27"/>
  <c r="BI24" i="27"/>
  <c r="BJ27" i="27"/>
  <c r="BE28" i="27"/>
  <c r="BK31" i="27"/>
  <c r="BY31" i="27"/>
  <c r="BR28" i="27"/>
  <c r="BT33" i="27"/>
  <c r="BX33" i="27"/>
  <c r="CB33" i="27"/>
  <c r="CF33" i="27"/>
  <c r="AX33" i="27"/>
  <c r="BB33" i="27"/>
  <c r="BF33" i="27"/>
  <c r="BJ33" i="27"/>
  <c r="BN33" i="27"/>
  <c r="BR33" i="27"/>
  <c r="BV33" i="27"/>
  <c r="BZ33" i="27"/>
  <c r="CD33" i="27"/>
  <c r="CH33" i="27"/>
  <c r="AV33" i="27"/>
  <c r="AZ33" i="27"/>
  <c r="BD33" i="27"/>
  <c r="BH33" i="27"/>
  <c r="BL33" i="27"/>
  <c r="BP33" i="27"/>
  <c r="BW33" i="27"/>
  <c r="CE33" i="27"/>
  <c r="AW33" i="27"/>
  <c r="BE33" i="27"/>
  <c r="BM33" i="27"/>
  <c r="BQ33" i="27"/>
  <c r="BY33" i="27"/>
  <c r="CG33" i="27"/>
  <c r="AY33" i="27"/>
  <c r="BG33" i="27"/>
  <c r="BO33" i="27"/>
  <c r="BT29" i="27"/>
  <c r="BX29" i="27"/>
  <c r="CB29" i="27"/>
  <c r="CF29" i="27"/>
  <c r="BR29" i="27"/>
  <c r="BV29" i="27"/>
  <c r="BZ29" i="27"/>
  <c r="CD29" i="27"/>
  <c r="CH29" i="27"/>
  <c r="BS29" i="27"/>
  <c r="CA29" i="27"/>
  <c r="CI29" i="27"/>
  <c r="BN29" i="27"/>
  <c r="BJ29" i="27"/>
  <c r="BF29" i="27"/>
  <c r="BB29" i="27"/>
  <c r="AX29" i="27"/>
  <c r="BU29" i="27"/>
  <c r="CC29" i="27"/>
  <c r="BM29" i="27"/>
  <c r="BI29" i="27"/>
  <c r="BE29" i="27"/>
  <c r="BA29" i="27"/>
  <c r="AW29" i="27"/>
  <c r="BT25" i="27"/>
  <c r="BX25" i="27"/>
  <c r="CB25" i="27"/>
  <c r="CF25" i="27"/>
  <c r="BQ25" i="27"/>
  <c r="BU25" i="27"/>
  <c r="BY25" i="27"/>
  <c r="CC25" i="27"/>
  <c r="CG25" i="27"/>
  <c r="BR25" i="27"/>
  <c r="BV25" i="27"/>
  <c r="BZ25" i="27"/>
  <c r="CD25" i="27"/>
  <c r="CH25" i="27"/>
  <c r="CA25" i="27"/>
  <c r="BN25" i="27"/>
  <c r="BJ25" i="27"/>
  <c r="BF25" i="27"/>
  <c r="BB25" i="27"/>
  <c r="AX25" i="27"/>
  <c r="CE25" i="27"/>
  <c r="BM25" i="27"/>
  <c r="BI25" i="27"/>
  <c r="BE25" i="27"/>
  <c r="BA25" i="27"/>
  <c r="AW25" i="27"/>
  <c r="AY20" i="27"/>
  <c r="BC20" i="27"/>
  <c r="BG20" i="27"/>
  <c r="BL20" i="27"/>
  <c r="AV21" i="27"/>
  <c r="BD21" i="27"/>
  <c r="BL21" i="27"/>
  <c r="AY22" i="27"/>
  <c r="BG22" i="27"/>
  <c r="BO22" i="27"/>
  <c r="BB23" i="27"/>
  <c r="BJ23" i="27"/>
  <c r="AW24" i="27"/>
  <c r="BE24" i="27"/>
  <c r="BM24" i="27"/>
  <c r="AZ25" i="27"/>
  <c r="BH25" i="27"/>
  <c r="BP25" i="27"/>
  <c r="BC26" i="27"/>
  <c r="BK26" i="27"/>
  <c r="AX27" i="27"/>
  <c r="BF27" i="27"/>
  <c r="BN27" i="27"/>
  <c r="BA28" i="27"/>
  <c r="BI28" i="27"/>
  <c r="AV29" i="27"/>
  <c r="BD29" i="27"/>
  <c r="BL29" i="27"/>
  <c r="AY30" i="27"/>
  <c r="BH30" i="27"/>
  <c r="BI33" i="27"/>
  <c r="BN32" i="27"/>
  <c r="AX32" i="27"/>
  <c r="BC31" i="27"/>
  <c r="CA33" i="27"/>
  <c r="CD32" i="27"/>
  <c r="CG31" i="27"/>
  <c r="BQ31" i="27"/>
  <c r="BT30" i="27"/>
  <c r="BW29" i="27"/>
  <c r="BZ28" i="27"/>
  <c r="CC27" i="27"/>
  <c r="CI25" i="27"/>
  <c r="BV24" i="27"/>
  <c r="CB22" i="27"/>
  <c r="CH20" i="27"/>
  <c r="AV19" i="27"/>
  <c r="AZ19" i="27"/>
  <c r="BD19" i="27"/>
  <c r="BH19" i="27"/>
  <c r="BL19" i="27"/>
  <c r="BP19" i="27"/>
  <c r="CF19" i="27"/>
  <c r="CB19" i="27"/>
  <c r="BX19" i="27"/>
  <c r="BT19" i="27"/>
  <c r="AW19" i="27"/>
  <c r="BA19" i="27"/>
  <c r="BE19" i="27"/>
  <c r="BI19" i="27"/>
  <c r="BM19" i="27"/>
  <c r="CI19" i="27"/>
  <c r="CE19" i="27"/>
  <c r="CA19" i="27"/>
  <c r="BW19" i="27"/>
  <c r="BS19" i="27"/>
  <c r="AX19" i="27"/>
  <c r="BB19" i="27"/>
  <c r="BF19" i="27"/>
  <c r="BJ19" i="27"/>
  <c r="BN19" i="27"/>
  <c r="CH19" i="27"/>
  <c r="CD19" i="27"/>
  <c r="BZ19" i="27"/>
  <c r="BV19" i="27"/>
  <c r="BR19" i="27"/>
  <c r="AY19" i="27"/>
  <c r="BC19" i="27"/>
  <c r="BG19" i="27"/>
  <c r="BK19" i="27"/>
  <c r="BO19" i="27"/>
  <c r="CG19" i="27"/>
  <c r="CC19" i="27"/>
  <c r="BY19" i="27"/>
  <c r="BU19" i="27"/>
  <c r="BG38" i="27"/>
  <c r="BO37" i="27"/>
  <c r="BK37" i="27"/>
  <c r="BG37" i="27"/>
  <c r="BC37" i="27"/>
  <c r="AY37" i="27"/>
  <c r="BP36" i="27"/>
  <c r="BL36" i="27"/>
  <c r="BH36" i="27"/>
  <c r="BD36" i="27"/>
  <c r="AZ36" i="27"/>
  <c r="AV36" i="27"/>
  <c r="BM35" i="27"/>
  <c r="BI35" i="27"/>
  <c r="BE35" i="27"/>
  <c r="BA35" i="27"/>
  <c r="AW35" i="27"/>
  <c r="BN34" i="27"/>
  <c r="BJ34" i="27"/>
  <c r="BF34" i="27"/>
  <c r="BB34" i="27"/>
  <c r="AX34" i="27"/>
  <c r="CA38" i="27"/>
  <c r="CH37" i="27"/>
  <c r="CD37" i="27"/>
  <c r="BZ37" i="27"/>
  <c r="BV37" i="27"/>
  <c r="BR37" i="27"/>
  <c r="CG36" i="27"/>
  <c r="CC36" i="27"/>
  <c r="BY36" i="27"/>
  <c r="BU36" i="27"/>
  <c r="BQ36" i="27"/>
  <c r="CF35" i="27"/>
  <c r="CB35" i="27"/>
  <c r="BX35" i="27"/>
  <c r="BT35" i="27"/>
  <c r="CI34" i="27"/>
  <c r="CE34" i="27"/>
  <c r="CA34" i="27"/>
  <c r="BW34" i="27"/>
  <c r="BS34" i="27"/>
  <c r="BC38" i="27"/>
  <c r="BN37" i="27"/>
  <c r="BJ37" i="27"/>
  <c r="BF37" i="27"/>
  <c r="BB37" i="27"/>
  <c r="AX37" i="27"/>
  <c r="BO36" i="27"/>
  <c r="BK36" i="27"/>
  <c r="BG36" i="27"/>
  <c r="BC36" i="27"/>
  <c r="AY36" i="27"/>
  <c r="BP35" i="27"/>
  <c r="BL35" i="27"/>
  <c r="BH35" i="27"/>
  <c r="BD35" i="27"/>
  <c r="AZ35" i="27"/>
  <c r="AV35" i="27"/>
  <c r="BM34" i="27"/>
  <c r="BI34" i="27"/>
  <c r="BE34" i="27"/>
  <c r="BA34" i="27"/>
  <c r="AW34" i="27"/>
  <c r="BW38" i="27"/>
  <c r="CG37" i="27"/>
  <c r="CC37" i="27"/>
  <c r="BY37" i="27"/>
  <c r="BU37" i="27"/>
  <c r="BQ37" i="27"/>
  <c r="CF36" i="27"/>
  <c r="CB36" i="27"/>
  <c r="BX36" i="27"/>
  <c r="BT36" i="27"/>
  <c r="CI35" i="27"/>
  <c r="CE35" i="27"/>
  <c r="CA35" i="27"/>
  <c r="BW35" i="27"/>
  <c r="BS35" i="27"/>
  <c r="CH34" i="27"/>
  <c r="CD34" i="27"/>
  <c r="BZ34" i="27"/>
  <c r="BV34" i="27"/>
  <c r="BR34" i="27"/>
  <c r="BO38" i="27"/>
  <c r="AY38" i="27"/>
  <c r="BM37" i="27"/>
  <c r="BI37" i="27"/>
  <c r="BE37" i="27"/>
  <c r="BA37" i="27"/>
  <c r="AW37" i="27"/>
  <c r="BN36" i="27"/>
  <c r="BJ36" i="27"/>
  <c r="BF36" i="27"/>
  <c r="BB36" i="27"/>
  <c r="AX36" i="27"/>
  <c r="BO35" i="27"/>
  <c r="BK35" i="27"/>
  <c r="BG35" i="27"/>
  <c r="BC35" i="27"/>
  <c r="AY35" i="27"/>
  <c r="BP34" i="27"/>
  <c r="BL34" i="27"/>
  <c r="BH34" i="27"/>
  <c r="BD34" i="27"/>
  <c r="AZ34" i="27"/>
  <c r="AV34" i="27"/>
  <c r="CI38" i="27"/>
  <c r="BS38" i="27"/>
  <c r="CF37" i="27"/>
  <c r="CB37" i="27"/>
  <c r="BX37" i="27"/>
  <c r="BT37" i="27"/>
  <c r="CI36" i="27"/>
  <c r="CE36" i="27"/>
  <c r="CA36" i="27"/>
  <c r="BW36" i="27"/>
  <c r="BS36" i="27"/>
  <c r="CH35" i="27"/>
  <c r="CD35" i="27"/>
  <c r="BZ35" i="27"/>
  <c r="BV35" i="27"/>
  <c r="BR35" i="27"/>
  <c r="CG34" i="27"/>
  <c r="CC34" i="27"/>
  <c r="BY34" i="27"/>
  <c r="BU34" i="27"/>
  <c r="BQ34" i="27"/>
  <c r="BK38" i="27"/>
  <c r="BP37" i="27"/>
  <c r="BL37" i="27"/>
  <c r="BH37" i="27"/>
  <c r="BD37" i="27"/>
  <c r="AZ37" i="27"/>
  <c r="AV37" i="27"/>
  <c r="BM36" i="27"/>
  <c r="BI36" i="27"/>
  <c r="BE36" i="27"/>
  <c r="BA36" i="27"/>
  <c r="AW36" i="27"/>
  <c r="BN35" i="27"/>
  <c r="BJ35" i="27"/>
  <c r="BF35" i="27"/>
  <c r="BB35" i="27"/>
  <c r="AX35" i="27"/>
  <c r="BO34" i="27"/>
  <c r="BK34" i="27"/>
  <c r="BG34" i="27"/>
  <c r="BC34" i="27"/>
  <c r="AY34" i="27"/>
  <c r="CE38" i="27"/>
  <c r="CI37" i="27"/>
  <c r="CE37" i="27"/>
  <c r="CA37" i="27"/>
  <c r="BW37" i="27"/>
  <c r="CH36" i="27"/>
  <c r="CD36" i="27"/>
  <c r="BZ36" i="27"/>
  <c r="BV36" i="27"/>
  <c r="CG35" i="27"/>
  <c r="CC35" i="27"/>
  <c r="BY35" i="27"/>
  <c r="BU35" i="27"/>
  <c r="CF34" i="27"/>
  <c r="CB34" i="27"/>
  <c r="BX34" i="27"/>
  <c r="BL39" i="27"/>
  <c r="BD39" i="27"/>
  <c r="AV39" i="27"/>
  <c r="CB39" i="27"/>
  <c r="BT39" i="27"/>
  <c r="BJ39" i="27"/>
  <c r="BB39" i="27"/>
  <c r="CH39" i="27"/>
  <c r="BZ39" i="27"/>
  <c r="BR39" i="27"/>
  <c r="BP39" i="27"/>
  <c r="BH39" i="27"/>
  <c r="AZ39" i="27"/>
  <c r="CF39" i="27"/>
  <c r="BX39" i="27"/>
  <c r="BN39" i="27"/>
  <c r="BF39" i="27"/>
  <c r="AX39" i="27"/>
  <c r="CD39" i="27"/>
  <c r="BV39" i="27"/>
  <c r="BN38" i="27"/>
  <c r="BJ38" i="27"/>
  <c r="BF38" i="27"/>
  <c r="BB38" i="27"/>
  <c r="AX38" i="27"/>
  <c r="CH38" i="27"/>
  <c r="CD38" i="27"/>
  <c r="BZ38" i="27"/>
  <c r="BV38" i="27"/>
  <c r="BR38" i="27"/>
  <c r="BI38" i="27"/>
  <c r="CC38" i="27"/>
  <c r="BU38" i="27"/>
  <c r="BM38" i="27"/>
  <c r="BE38" i="27"/>
  <c r="BA38" i="27"/>
  <c r="AW38" i="27"/>
  <c r="CG38" i="27"/>
  <c r="BY38" i="27"/>
  <c r="BQ38" i="27"/>
  <c r="BP38" i="27"/>
  <c r="BL38" i="27"/>
  <c r="BH38" i="27"/>
  <c r="BD38" i="27"/>
  <c r="AZ38" i="27"/>
  <c r="AV38" i="27"/>
  <c r="CF38" i="27"/>
  <c r="CB38" i="27"/>
  <c r="BX38" i="27"/>
  <c r="BO39" i="27"/>
  <c r="BK39" i="27"/>
  <c r="BG39" i="27"/>
  <c r="BC39" i="27"/>
  <c r="AY39" i="27"/>
  <c r="CI39" i="27"/>
  <c r="CE39" i="27"/>
  <c r="CA39" i="27"/>
  <c r="BW39" i="27"/>
  <c r="BS39" i="27"/>
  <c r="BM39" i="27"/>
  <c r="BI39" i="27"/>
  <c r="BE39" i="27"/>
  <c r="BA39" i="27"/>
  <c r="AW39" i="27"/>
  <c r="CG39" i="27"/>
  <c r="CC39" i="27"/>
  <c r="BY39" i="27"/>
  <c r="BU39" i="27"/>
  <c r="BS41" i="27"/>
  <c r="BW41" i="27"/>
  <c r="CA41" i="27"/>
  <c r="CE41" i="27"/>
  <c r="CI41" i="27"/>
  <c r="AW41" i="27"/>
  <c r="BA41" i="27"/>
  <c r="BE41" i="27"/>
  <c r="BI41" i="27"/>
  <c r="BM41" i="27"/>
  <c r="BT41" i="27"/>
  <c r="BX41" i="27"/>
  <c r="CB41" i="27"/>
  <c r="CF41" i="27"/>
  <c r="AX41" i="27"/>
  <c r="BB41" i="27"/>
  <c r="BF41" i="27"/>
  <c r="BJ41" i="27"/>
  <c r="BN41" i="27"/>
  <c r="BQ41" i="27"/>
  <c r="BU41" i="27"/>
  <c r="BY41" i="27"/>
  <c r="CC41" i="27"/>
  <c r="CG41" i="27"/>
  <c r="AY41" i="27"/>
  <c r="BC41" i="27"/>
  <c r="BG41" i="27"/>
  <c r="BK41" i="27"/>
  <c r="BO41" i="27"/>
  <c r="BR41" i="27"/>
  <c r="BV41" i="27"/>
  <c r="BZ41" i="27"/>
  <c r="CD41" i="27"/>
  <c r="CH41" i="27"/>
  <c r="AV41" i="27"/>
  <c r="AZ41" i="27"/>
  <c r="BD41" i="27"/>
  <c r="BH41" i="27"/>
  <c r="BL41" i="27"/>
  <c r="BP41" i="27"/>
  <c r="BT46" i="27"/>
  <c r="BX46" i="27"/>
  <c r="CB46" i="27"/>
  <c r="CF46" i="27"/>
  <c r="BQ46" i="27"/>
  <c r="BU46" i="27"/>
  <c r="BY46" i="27"/>
  <c r="CC46" i="27"/>
  <c r="CG46" i="27"/>
  <c r="AW46" i="27"/>
  <c r="BA46" i="27"/>
  <c r="BE46" i="27"/>
  <c r="BI46" i="27"/>
  <c r="BM46" i="27"/>
  <c r="BR46" i="27"/>
  <c r="BV46" i="27"/>
  <c r="BZ46" i="27"/>
  <c r="CD46" i="27"/>
  <c r="CH46" i="27"/>
  <c r="BS46" i="27"/>
  <c r="BW46" i="27"/>
  <c r="CA46" i="27"/>
  <c r="CE46" i="27"/>
  <c r="CI46" i="27"/>
  <c r="AY46" i="27"/>
  <c r="BC46" i="27"/>
  <c r="BG46" i="27"/>
  <c r="BK46" i="27"/>
  <c r="BO46" i="27"/>
  <c r="BT42" i="27"/>
  <c r="BX42" i="27"/>
  <c r="CB42" i="27"/>
  <c r="CF42" i="27"/>
  <c r="AV42" i="27"/>
  <c r="AZ42" i="27"/>
  <c r="BD42" i="27"/>
  <c r="BH42" i="27"/>
  <c r="BL42" i="27"/>
  <c r="BP42" i="27"/>
  <c r="BQ42" i="27"/>
  <c r="BU42" i="27"/>
  <c r="BY42" i="27"/>
  <c r="CC42" i="27"/>
  <c r="CG42" i="27"/>
  <c r="AW42" i="27"/>
  <c r="BA42" i="27"/>
  <c r="BE42" i="27"/>
  <c r="BI42" i="27"/>
  <c r="BM42" i="27"/>
  <c r="BR42" i="27"/>
  <c r="BV42" i="27"/>
  <c r="BZ42" i="27"/>
  <c r="CD42" i="27"/>
  <c r="CH42" i="27"/>
  <c r="AX42" i="27"/>
  <c r="BB42" i="27"/>
  <c r="BF42" i="27"/>
  <c r="BJ42" i="27"/>
  <c r="BN42" i="27"/>
  <c r="BS42" i="27"/>
  <c r="BW42" i="27"/>
  <c r="CA42" i="27"/>
  <c r="CE42" i="27"/>
  <c r="CI42" i="27"/>
  <c r="AY42" i="27"/>
  <c r="BC42" i="27"/>
  <c r="BG42" i="27"/>
  <c r="BK42" i="27"/>
  <c r="BO42" i="27"/>
  <c r="BM49" i="27"/>
  <c r="BI49" i="27"/>
  <c r="BE49" i="27"/>
  <c r="BA49" i="27"/>
  <c r="BN48" i="27"/>
  <c r="BJ48" i="27"/>
  <c r="BF48" i="27"/>
  <c r="BB48" i="27"/>
  <c r="AX48" i="27"/>
  <c r="BO47" i="27"/>
  <c r="BK47" i="27"/>
  <c r="BG47" i="27"/>
  <c r="BC47" i="27"/>
  <c r="AY47" i="27"/>
  <c r="BN46" i="27"/>
  <c r="BF46" i="27"/>
  <c r="AX46" i="27"/>
  <c r="BR40" i="27"/>
  <c r="BV40" i="27"/>
  <c r="BZ40" i="27"/>
  <c r="CD40" i="27"/>
  <c r="CH40" i="27"/>
  <c r="AX40" i="27"/>
  <c r="BB40" i="27"/>
  <c r="BF40" i="27"/>
  <c r="BJ40" i="27"/>
  <c r="BN40" i="27"/>
  <c r="BS40" i="27"/>
  <c r="BW40" i="27"/>
  <c r="CA40" i="27"/>
  <c r="CE40" i="27"/>
  <c r="CI40" i="27"/>
  <c r="AY40" i="27"/>
  <c r="BC40" i="27"/>
  <c r="BG40" i="27"/>
  <c r="BK40" i="27"/>
  <c r="BO40" i="27"/>
  <c r="BT40" i="27"/>
  <c r="BX40" i="27"/>
  <c r="CB40" i="27"/>
  <c r="CF40" i="27"/>
  <c r="AV40" i="27"/>
  <c r="AZ40" i="27"/>
  <c r="BD40" i="27"/>
  <c r="BH40" i="27"/>
  <c r="BL40" i="27"/>
  <c r="BP40" i="27"/>
  <c r="BQ40" i="27"/>
  <c r="BU40" i="27"/>
  <c r="BY40" i="27"/>
  <c r="CC40" i="27"/>
  <c r="CG40" i="27"/>
  <c r="AW40" i="27"/>
  <c r="BA40" i="27"/>
  <c r="BE40" i="27"/>
  <c r="BI40" i="27"/>
  <c r="BM40" i="27"/>
  <c r="BS49" i="27"/>
  <c r="BW49" i="27"/>
  <c r="CA49" i="27"/>
  <c r="CE49" i="27"/>
  <c r="CI49" i="27"/>
  <c r="BT49" i="27"/>
  <c r="BX49" i="27"/>
  <c r="CB49" i="27"/>
  <c r="CF49" i="27"/>
  <c r="BQ49" i="27"/>
  <c r="BU49" i="27"/>
  <c r="BY49" i="27"/>
  <c r="CC49" i="27"/>
  <c r="CG49" i="27"/>
  <c r="BR49" i="27"/>
  <c r="BV49" i="27"/>
  <c r="BZ49" i="27"/>
  <c r="CD49" i="27"/>
  <c r="CH49" i="27"/>
  <c r="BS45" i="27"/>
  <c r="BW45" i="27"/>
  <c r="CA45" i="27"/>
  <c r="CE45" i="27"/>
  <c r="CI45" i="27"/>
  <c r="AW45" i="27"/>
  <c r="BA45" i="27"/>
  <c r="BT45" i="27"/>
  <c r="BX45" i="27"/>
  <c r="CB45" i="27"/>
  <c r="CF45" i="27"/>
  <c r="AX45" i="27"/>
  <c r="BB45" i="27"/>
  <c r="BF45" i="27"/>
  <c r="BJ45" i="27"/>
  <c r="BN45" i="27"/>
  <c r="BQ45" i="27"/>
  <c r="BU45" i="27"/>
  <c r="BY45" i="27"/>
  <c r="CC45" i="27"/>
  <c r="CG45" i="27"/>
  <c r="AY45" i="27"/>
  <c r="BC45" i="27"/>
  <c r="BR45" i="27"/>
  <c r="BV45" i="27"/>
  <c r="BZ45" i="27"/>
  <c r="CD45" i="27"/>
  <c r="CH45" i="27"/>
  <c r="AV45" i="27"/>
  <c r="AZ45" i="27"/>
  <c r="BD45" i="27"/>
  <c r="BH45" i="27"/>
  <c r="BL45" i="27"/>
  <c r="BP45" i="27"/>
  <c r="BP49" i="27"/>
  <c r="BL49" i="27"/>
  <c r="BH49" i="27"/>
  <c r="BD49" i="27"/>
  <c r="AZ49" i="27"/>
  <c r="AV49" i="27"/>
  <c r="BM48" i="27"/>
  <c r="BI48" i="27"/>
  <c r="BE48" i="27"/>
  <c r="BA48" i="27"/>
  <c r="BN47" i="27"/>
  <c r="BJ47" i="27"/>
  <c r="BF47" i="27"/>
  <c r="BB47" i="27"/>
  <c r="AX47" i="27"/>
  <c r="BL46" i="27"/>
  <c r="BD46" i="27"/>
  <c r="AV46" i="27"/>
  <c r="BI45" i="27"/>
  <c r="BR48" i="27"/>
  <c r="BV48" i="27"/>
  <c r="BZ48" i="27"/>
  <c r="CD48" i="27"/>
  <c r="CH48" i="27"/>
  <c r="BS48" i="27"/>
  <c r="BW48" i="27"/>
  <c r="CA48" i="27"/>
  <c r="CE48" i="27"/>
  <c r="CI48" i="27"/>
  <c r="BT48" i="27"/>
  <c r="BX48" i="27"/>
  <c r="CB48" i="27"/>
  <c r="CF48" i="27"/>
  <c r="BQ48" i="27"/>
  <c r="BU48" i="27"/>
  <c r="BY48" i="27"/>
  <c r="CC48" i="27"/>
  <c r="CG48" i="27"/>
  <c r="BR44" i="27"/>
  <c r="BV44" i="27"/>
  <c r="BZ44" i="27"/>
  <c r="CD44" i="27"/>
  <c r="CH44" i="27"/>
  <c r="AX44" i="27"/>
  <c r="BB44" i="27"/>
  <c r="BF44" i="27"/>
  <c r="BJ44" i="27"/>
  <c r="BN44" i="27"/>
  <c r="BS44" i="27"/>
  <c r="BW44" i="27"/>
  <c r="CA44" i="27"/>
  <c r="CE44" i="27"/>
  <c r="CI44" i="27"/>
  <c r="AY44" i="27"/>
  <c r="BC44" i="27"/>
  <c r="BG44" i="27"/>
  <c r="BK44" i="27"/>
  <c r="BO44" i="27"/>
  <c r="BT44" i="27"/>
  <c r="BX44" i="27"/>
  <c r="CB44" i="27"/>
  <c r="CF44" i="27"/>
  <c r="AV44" i="27"/>
  <c r="AZ44" i="27"/>
  <c r="BD44" i="27"/>
  <c r="BH44" i="27"/>
  <c r="BL44" i="27"/>
  <c r="BP44" i="27"/>
  <c r="BQ44" i="27"/>
  <c r="BU44" i="27"/>
  <c r="BY44" i="27"/>
  <c r="CC44" i="27"/>
  <c r="CG44" i="27"/>
  <c r="AW44" i="27"/>
  <c r="BA44" i="27"/>
  <c r="BE44" i="27"/>
  <c r="BI44" i="27"/>
  <c r="BM44" i="27"/>
  <c r="BO49" i="27"/>
  <c r="BK49" i="27"/>
  <c r="BG49" i="27"/>
  <c r="BC49" i="27"/>
  <c r="AY49" i="27"/>
  <c r="BP48" i="27"/>
  <c r="BL48" i="27"/>
  <c r="BH48" i="27"/>
  <c r="BD48" i="27"/>
  <c r="AZ48" i="27"/>
  <c r="AV48" i="27"/>
  <c r="BM47" i="27"/>
  <c r="BI47" i="27"/>
  <c r="BE47" i="27"/>
  <c r="BA47" i="27"/>
  <c r="BJ46" i="27"/>
  <c r="BB46" i="27"/>
  <c r="BO45" i="27"/>
  <c r="BG45" i="27"/>
  <c r="BQ47" i="27"/>
  <c r="BU47" i="27"/>
  <c r="BY47" i="27"/>
  <c r="CC47" i="27"/>
  <c r="CG47" i="27"/>
  <c r="BR47" i="27"/>
  <c r="BV47" i="27"/>
  <c r="BZ47" i="27"/>
  <c r="CD47" i="27"/>
  <c r="CH47" i="27"/>
  <c r="AV47" i="27"/>
  <c r="BS47" i="27"/>
  <c r="BW47" i="27"/>
  <c r="CA47" i="27"/>
  <c r="CE47" i="27"/>
  <c r="CI47" i="27"/>
  <c r="BT47" i="27"/>
  <c r="BX47" i="27"/>
  <c r="CB47" i="27"/>
  <c r="CF47" i="27"/>
  <c r="BQ43" i="27"/>
  <c r="BU43" i="27"/>
  <c r="BY43" i="27"/>
  <c r="CC43" i="27"/>
  <c r="CG43" i="27"/>
  <c r="AY43" i="27"/>
  <c r="BC43" i="27"/>
  <c r="BG43" i="27"/>
  <c r="BK43" i="27"/>
  <c r="BO43" i="27"/>
  <c r="BR43" i="27"/>
  <c r="BV43" i="27"/>
  <c r="BZ43" i="27"/>
  <c r="CD43" i="27"/>
  <c r="CH43" i="27"/>
  <c r="AV43" i="27"/>
  <c r="AZ43" i="27"/>
  <c r="BD43" i="27"/>
  <c r="BH43" i="27"/>
  <c r="BL43" i="27"/>
  <c r="BP43" i="27"/>
  <c r="BS43" i="27"/>
  <c r="BW43" i="27"/>
  <c r="CA43" i="27"/>
  <c r="CE43" i="27"/>
  <c r="CI43" i="27"/>
  <c r="AW43" i="27"/>
  <c r="BA43" i="27"/>
  <c r="BE43" i="27"/>
  <c r="BI43" i="27"/>
  <c r="BM43" i="27"/>
  <c r="BT43" i="27"/>
  <c r="BX43" i="27"/>
  <c r="CB43" i="27"/>
  <c r="CF43" i="27"/>
  <c r="AX43" i="27"/>
  <c r="BB43" i="27"/>
  <c r="BF43" i="27"/>
  <c r="BJ43" i="27"/>
  <c r="BN43" i="27"/>
  <c r="BN49" i="27"/>
  <c r="BJ49" i="27"/>
  <c r="BF49" i="27"/>
  <c r="BB49" i="27"/>
  <c r="AX49" i="27"/>
  <c r="BO48" i="27"/>
  <c r="BK48" i="27"/>
  <c r="BG48" i="27"/>
  <c r="BC48" i="27"/>
  <c r="AY48" i="27"/>
  <c r="BP47" i="27"/>
  <c r="BL47" i="27"/>
  <c r="BH47" i="27"/>
  <c r="BD47" i="27"/>
  <c r="AZ47" i="27"/>
  <c r="BP46" i="27"/>
  <c r="BH46" i="27"/>
  <c r="AZ46" i="27"/>
  <c r="BM45" i="27"/>
  <c r="BE45" i="27"/>
  <c r="BC10" i="27"/>
  <c r="AW10" i="27"/>
  <c r="BE10" i="27"/>
  <c r="AY10" i="27"/>
  <c r="BI10" i="27"/>
  <c r="BA10" i="27"/>
  <c r="BM10" i="27"/>
  <c r="BS17" i="27"/>
  <c r="BW17" i="27"/>
  <c r="CA17" i="27"/>
  <c r="CE17" i="27"/>
  <c r="CI17" i="27"/>
  <c r="BP17" i="27"/>
  <c r="BL17" i="27"/>
  <c r="BH17" i="27"/>
  <c r="BD17" i="27"/>
  <c r="AZ17" i="27"/>
  <c r="AV17" i="27"/>
  <c r="BT17" i="27"/>
  <c r="BX17" i="27"/>
  <c r="CB17" i="27"/>
  <c r="CF17" i="27"/>
  <c r="BO17" i="27"/>
  <c r="BK17" i="27"/>
  <c r="BG17" i="27"/>
  <c r="BC17" i="27"/>
  <c r="AY17" i="27"/>
  <c r="BQ17" i="27"/>
  <c r="BU17" i="27"/>
  <c r="BY17" i="27"/>
  <c r="CC17" i="27"/>
  <c r="CG17" i="27"/>
  <c r="BN17" i="27"/>
  <c r="BJ17" i="27"/>
  <c r="BF17" i="27"/>
  <c r="BB17" i="27"/>
  <c r="AX17" i="27"/>
  <c r="BR17" i="27"/>
  <c r="BV17" i="27"/>
  <c r="BZ17" i="27"/>
  <c r="CD17" i="27"/>
  <c r="CH17" i="27"/>
  <c r="BM17" i="27"/>
  <c r="BI17" i="27"/>
  <c r="BE17" i="27"/>
  <c r="BA17" i="27"/>
  <c r="AW17" i="27"/>
  <c r="BR16" i="27"/>
  <c r="BV16" i="27"/>
  <c r="BZ16" i="27"/>
  <c r="CD16" i="27"/>
  <c r="CH16" i="27"/>
  <c r="BM16" i="27"/>
  <c r="BI16" i="27"/>
  <c r="BE16" i="27"/>
  <c r="BA16" i="27"/>
  <c r="AW16" i="27"/>
  <c r="BS16" i="27"/>
  <c r="BW16" i="27"/>
  <c r="CA16" i="27"/>
  <c r="CE16" i="27"/>
  <c r="CI16" i="27"/>
  <c r="BP16" i="27"/>
  <c r="BL16" i="27"/>
  <c r="BH16" i="27"/>
  <c r="BD16" i="27"/>
  <c r="AZ16" i="27"/>
  <c r="AV16" i="27"/>
  <c r="BT16" i="27"/>
  <c r="BX16" i="27"/>
  <c r="CB16" i="27"/>
  <c r="CF16" i="27"/>
  <c r="BO16" i="27"/>
  <c r="BK16" i="27"/>
  <c r="BG16" i="27"/>
  <c r="BC16" i="27"/>
  <c r="AY16" i="27"/>
  <c r="BQ16" i="27"/>
  <c r="BU16" i="27"/>
  <c r="BY16" i="27"/>
  <c r="CC16" i="27"/>
  <c r="CG16" i="27"/>
  <c r="BN16" i="27"/>
  <c r="BJ16" i="27"/>
  <c r="BF16" i="27"/>
  <c r="BB16" i="27"/>
  <c r="AX16" i="27"/>
  <c r="BR12" i="27"/>
  <c r="BV12" i="27"/>
  <c r="BZ12" i="27"/>
  <c r="CD12" i="27"/>
  <c r="CH12" i="27"/>
  <c r="BM12" i="27"/>
  <c r="BI12" i="27"/>
  <c r="BE12" i="27"/>
  <c r="BA12" i="27"/>
  <c r="AW12" i="27"/>
  <c r="BS12" i="27"/>
  <c r="BW12" i="27"/>
  <c r="CA12" i="27"/>
  <c r="CE12" i="27"/>
  <c r="CI12" i="27"/>
  <c r="BP12" i="27"/>
  <c r="BL12" i="27"/>
  <c r="BH12" i="27"/>
  <c r="BD12" i="27"/>
  <c r="AZ12" i="27"/>
  <c r="AV12" i="27"/>
  <c r="BT12" i="27"/>
  <c r="BX12" i="27"/>
  <c r="CB12" i="27"/>
  <c r="CF12" i="27"/>
  <c r="BO12" i="27"/>
  <c r="BK12" i="27"/>
  <c r="BG12" i="27"/>
  <c r="BC12" i="27"/>
  <c r="BQ12" i="27"/>
  <c r="BU12" i="27"/>
  <c r="BY12" i="27"/>
  <c r="CC12" i="27"/>
  <c r="CG12" i="27"/>
  <c r="BN12" i="27"/>
  <c r="BJ12" i="27"/>
  <c r="BF12" i="27"/>
  <c r="BB12" i="27"/>
  <c r="AX12" i="27"/>
  <c r="AV10" i="27"/>
  <c r="AZ10" i="27"/>
  <c r="BD10" i="27"/>
  <c r="AX11" i="27"/>
  <c r="BH11" i="27"/>
  <c r="AZ11" i="27"/>
  <c r="BQ15" i="27"/>
  <c r="BU15" i="27"/>
  <c r="BY15" i="27"/>
  <c r="CC15" i="27"/>
  <c r="CG15" i="27"/>
  <c r="BN15" i="27"/>
  <c r="BJ15" i="27"/>
  <c r="BF15" i="27"/>
  <c r="BB15" i="27"/>
  <c r="AX15" i="27"/>
  <c r="BR15" i="27"/>
  <c r="BV15" i="27"/>
  <c r="BZ15" i="27"/>
  <c r="CD15" i="27"/>
  <c r="CH15" i="27"/>
  <c r="BM15" i="27"/>
  <c r="BI15" i="27"/>
  <c r="BE15" i="27"/>
  <c r="BA15" i="27"/>
  <c r="AW15" i="27"/>
  <c r="BS15" i="27"/>
  <c r="BW15" i="27"/>
  <c r="CA15" i="27"/>
  <c r="CE15" i="27"/>
  <c r="CI15" i="27"/>
  <c r="BP15" i="27"/>
  <c r="BL15" i="27"/>
  <c r="BH15" i="27"/>
  <c r="BD15" i="27"/>
  <c r="AZ15" i="27"/>
  <c r="AV15" i="27"/>
  <c r="BT15" i="27"/>
  <c r="BX15" i="27"/>
  <c r="CB15" i="27"/>
  <c r="CF15" i="27"/>
  <c r="BO15" i="27"/>
  <c r="BK15" i="27"/>
  <c r="BG15" i="27"/>
  <c r="BC15" i="27"/>
  <c r="AY15" i="27"/>
  <c r="BQ11" i="27"/>
  <c r="BU11" i="27"/>
  <c r="BY11" i="27"/>
  <c r="CC11" i="27"/>
  <c r="CG11" i="27"/>
  <c r="BN11" i="27"/>
  <c r="BJ11" i="27"/>
  <c r="BF11" i="27"/>
  <c r="BR11" i="27"/>
  <c r="BV11" i="27"/>
  <c r="BZ11" i="27"/>
  <c r="CD11" i="27"/>
  <c r="CH11" i="27"/>
  <c r="BM11" i="27"/>
  <c r="BI11" i="27"/>
  <c r="BE11" i="27"/>
  <c r="BA11" i="27"/>
  <c r="AW11" i="27"/>
  <c r="BS11" i="27"/>
  <c r="BW11" i="27"/>
  <c r="CA11" i="27"/>
  <c r="CE11" i="27"/>
  <c r="CI11" i="27"/>
  <c r="BT11" i="27"/>
  <c r="BX11" i="27"/>
  <c r="CB11" i="27"/>
  <c r="CF11" i="27"/>
  <c r="BO11" i="27"/>
  <c r="BK11" i="27"/>
  <c r="BG11" i="27"/>
  <c r="BC11" i="27"/>
  <c r="AY11" i="27"/>
  <c r="BT14" i="27"/>
  <c r="BX14" i="27"/>
  <c r="CB14" i="27"/>
  <c r="CF14" i="27"/>
  <c r="BO14" i="27"/>
  <c r="BK14" i="27"/>
  <c r="BG14" i="27"/>
  <c r="BC14" i="27"/>
  <c r="AY14" i="27"/>
  <c r="BQ14" i="27"/>
  <c r="BU14" i="27"/>
  <c r="BY14" i="27"/>
  <c r="CC14" i="27"/>
  <c r="CG14" i="27"/>
  <c r="BN14" i="27"/>
  <c r="BJ14" i="27"/>
  <c r="BF14" i="27"/>
  <c r="BB14" i="27"/>
  <c r="AX14" i="27"/>
  <c r="BR14" i="27"/>
  <c r="BV14" i="27"/>
  <c r="BZ14" i="27"/>
  <c r="CD14" i="27"/>
  <c r="CH14" i="27"/>
  <c r="BM14" i="27"/>
  <c r="BI14" i="27"/>
  <c r="BE14" i="27"/>
  <c r="BA14" i="27"/>
  <c r="AW14" i="27"/>
  <c r="BS14" i="27"/>
  <c r="BW14" i="27"/>
  <c r="CA14" i="27"/>
  <c r="CE14" i="27"/>
  <c r="CI14" i="27"/>
  <c r="BP14" i="27"/>
  <c r="BL14" i="27"/>
  <c r="BH14" i="27"/>
  <c r="BD14" i="27"/>
  <c r="AZ14" i="27"/>
  <c r="AV14" i="27"/>
  <c r="BS10" i="27"/>
  <c r="BW10" i="27"/>
  <c r="CA10" i="27"/>
  <c r="CE10" i="27"/>
  <c r="BT10" i="27"/>
  <c r="BX10" i="27"/>
  <c r="CB10" i="27"/>
  <c r="CF10" i="27"/>
  <c r="BN10" i="27"/>
  <c r="BJ10" i="27"/>
  <c r="BF10" i="27"/>
  <c r="BQ10" i="27"/>
  <c r="BU10" i="27"/>
  <c r="BY10" i="27"/>
  <c r="CC10" i="27"/>
  <c r="CG10" i="27"/>
  <c r="BR10" i="27"/>
  <c r="BV10" i="27"/>
  <c r="BZ10" i="27"/>
  <c r="CD10" i="27"/>
  <c r="CH10" i="27"/>
  <c r="BP10" i="27"/>
  <c r="BL10" i="27"/>
  <c r="BH10" i="27"/>
  <c r="AX10" i="27"/>
  <c r="BB10" i="27"/>
  <c r="BG10" i="27"/>
  <c r="BO10" i="27"/>
  <c r="BB11" i="27"/>
  <c r="BP11" i="27"/>
  <c r="BS13" i="27"/>
  <c r="BW13" i="27"/>
  <c r="CA13" i="27"/>
  <c r="CE13" i="27"/>
  <c r="CI13" i="27"/>
  <c r="BP13" i="27"/>
  <c r="BL13" i="27"/>
  <c r="BH13" i="27"/>
  <c r="BD13" i="27"/>
  <c r="AZ13" i="27"/>
  <c r="AV13" i="27"/>
  <c r="BT13" i="27"/>
  <c r="BX13" i="27"/>
  <c r="CB13" i="27"/>
  <c r="CF13" i="27"/>
  <c r="BO13" i="27"/>
  <c r="BK13" i="27"/>
  <c r="BG13" i="27"/>
  <c r="BC13" i="27"/>
  <c r="AY13" i="27"/>
  <c r="BQ13" i="27"/>
  <c r="BU13" i="27"/>
  <c r="BY13" i="27"/>
  <c r="CC13" i="27"/>
  <c r="CG13" i="27"/>
  <c r="BN13" i="27"/>
  <c r="BJ13" i="27"/>
  <c r="BF13" i="27"/>
  <c r="BB13" i="27"/>
  <c r="AX13" i="27"/>
  <c r="BR13" i="27"/>
  <c r="BV13" i="27"/>
  <c r="BZ13" i="27"/>
  <c r="CD13" i="27"/>
  <c r="CH13" i="27"/>
  <c r="BM13" i="27"/>
  <c r="BI13" i="27"/>
  <c r="BE13" i="27"/>
  <c r="BA13" i="27"/>
  <c r="AW13" i="27"/>
  <c r="AV11" i="27"/>
  <c r="BD11" i="27"/>
  <c r="AY12" i="27"/>
  <c r="AW18" i="27"/>
  <c r="BA18" i="27"/>
  <c r="BE18" i="27"/>
  <c r="BI18" i="27"/>
  <c r="BM18" i="27"/>
  <c r="CH18" i="27"/>
  <c r="CD18" i="27"/>
  <c r="BZ18" i="27"/>
  <c r="BV18" i="27"/>
  <c r="BR18" i="27"/>
  <c r="AX18" i="27"/>
  <c r="BB18" i="27"/>
  <c r="BF18" i="27"/>
  <c r="BJ18" i="27"/>
  <c r="BN18" i="27"/>
  <c r="CG18" i="27"/>
  <c r="CC18" i="27"/>
  <c r="BY18" i="27"/>
  <c r="BU18" i="27"/>
  <c r="BQ18" i="27"/>
  <c r="AY18" i="27"/>
  <c r="BC18" i="27"/>
  <c r="BG18" i="27"/>
  <c r="BK18" i="27"/>
  <c r="BO18" i="27"/>
  <c r="CF18" i="27"/>
  <c r="CB18" i="27"/>
  <c r="BX18" i="27"/>
  <c r="BT18" i="27"/>
  <c r="AV18" i="27"/>
  <c r="AZ18" i="27"/>
  <c r="BD18" i="27"/>
  <c r="BH18" i="27"/>
  <c r="BL18" i="27"/>
  <c r="BP18" i="27"/>
  <c r="CI18" i="27"/>
  <c r="CE18" i="27"/>
  <c r="CA18" i="27"/>
  <c r="BW18" i="27"/>
  <c r="L14" i="26"/>
  <c r="M14" i="26" s="1"/>
  <c r="N14" i="26" s="1"/>
  <c r="F13" i="26"/>
  <c r="AA49" i="27"/>
  <c r="AA47" i="27"/>
  <c r="AA45" i="27"/>
  <c r="AA43" i="27"/>
  <c r="AA41" i="27"/>
  <c r="AA50" i="27"/>
  <c r="AA48" i="27"/>
  <c r="AA46" i="27"/>
  <c r="AA44" i="27"/>
  <c r="AA42" i="27"/>
  <c r="Y13" i="27"/>
  <c r="AC13" i="27"/>
  <c r="Y15" i="27"/>
  <c r="Y50" i="27"/>
  <c r="Y48" i="27"/>
  <c r="Y46" i="27"/>
  <c r="Y44" i="27"/>
  <c r="Y42" i="27"/>
  <c r="Y49" i="27"/>
  <c r="Y47" i="27"/>
  <c r="Y45" i="27"/>
  <c r="Y43" i="27"/>
  <c r="Y41" i="27"/>
  <c r="L9" i="27"/>
  <c r="S13" i="27"/>
  <c r="T13" i="27" s="1"/>
  <c r="E14" i="27" s="1"/>
  <c r="Z13" i="27"/>
  <c r="AA22" i="27"/>
  <c r="Y23" i="27"/>
  <c r="AA24" i="27"/>
  <c r="Y25" i="27"/>
  <c r="AA26" i="27"/>
  <c r="Y27" i="27"/>
  <c r="AA29" i="27"/>
  <c r="Y33" i="27"/>
  <c r="AA34" i="27"/>
  <c r="Y35" i="27"/>
  <c r="AA36" i="27"/>
  <c r="Y37" i="27"/>
  <c r="AA38" i="27"/>
  <c r="Y39" i="27"/>
  <c r="AA40" i="27"/>
  <c r="I10" i="27"/>
  <c r="AA13" i="27"/>
  <c r="Y16" i="27"/>
  <c r="Y18" i="27"/>
  <c r="AA19" i="27"/>
  <c r="AA21" i="27"/>
  <c r="AA28" i="27"/>
  <c r="Y30" i="27"/>
  <c r="AA31" i="27"/>
  <c r="Y32" i="27"/>
  <c r="Y14" i="27"/>
  <c r="AA15" i="27"/>
  <c r="AA17" i="27"/>
  <c r="Y20" i="27"/>
  <c r="I9" i="27"/>
  <c r="I13" i="27"/>
  <c r="J13" i="27" s="1"/>
  <c r="R14" i="27" s="1"/>
  <c r="Y22" i="27"/>
  <c r="AA23" i="27"/>
  <c r="Y24" i="27"/>
  <c r="AA25" i="27"/>
  <c r="Y26" i="27"/>
  <c r="AA27" i="27"/>
  <c r="Y29" i="27"/>
  <c r="AA33" i="27"/>
  <c r="Y34" i="27"/>
  <c r="AA35" i="27"/>
  <c r="Y36" i="27"/>
  <c r="AA37" i="27"/>
  <c r="Y38" i="27"/>
  <c r="AA39" i="27"/>
  <c r="Y40" i="27"/>
  <c r="AA14" i="27"/>
  <c r="AA16" i="27"/>
  <c r="Y17" i="27"/>
  <c r="AA18" i="27"/>
  <c r="Y19" i="27"/>
  <c r="AA20" i="27"/>
  <c r="Y21" i="27"/>
  <c r="Y28" i="27"/>
  <c r="AA30" i="27"/>
  <c r="Y31" i="27"/>
  <c r="AA32" i="27"/>
  <c r="AF13" i="26"/>
  <c r="AG13" i="26" s="1"/>
  <c r="AC13" i="26"/>
  <c r="AD13" i="26" s="1"/>
  <c r="O14" i="26"/>
  <c r="P14" i="26" s="1"/>
  <c r="Q14" i="26" s="1"/>
  <c r="AB14" i="26"/>
  <c r="AC14" i="26" s="1"/>
  <c r="AD14" i="26" s="1"/>
  <c r="AE14" i="26"/>
  <c r="AF14" i="26" s="1"/>
  <c r="AG14" i="26" s="1"/>
  <c r="CW12" i="28" l="1"/>
  <c r="CW23" i="28"/>
  <c r="CW31" i="28"/>
  <c r="CW37" i="28"/>
  <c r="CW24" i="28"/>
  <c r="CW40" i="28"/>
  <c r="CW39" i="28"/>
  <c r="CW25" i="28"/>
  <c r="CW11" i="28"/>
  <c r="CO15" i="28"/>
  <c r="CO13" i="28"/>
  <c r="CO31" i="28"/>
  <c r="CO37" i="28"/>
  <c r="CO32" i="28"/>
  <c r="CO17" i="28"/>
  <c r="CO39" i="28"/>
  <c r="CO21" i="28"/>
  <c r="CO33" i="28"/>
  <c r="CG19" i="28"/>
  <c r="CG18" i="28"/>
  <c r="CG31" i="28"/>
  <c r="CG36" i="28"/>
  <c r="CG26" i="28"/>
  <c r="CG16" i="28"/>
  <c r="CG43" i="28"/>
  <c r="CG45" i="28"/>
  <c r="CG34" i="28"/>
  <c r="BY20" i="28"/>
  <c r="BY18" i="28"/>
  <c r="BY35" i="28"/>
  <c r="BY30" i="28"/>
  <c r="BY32" i="28"/>
  <c r="BY21" i="28"/>
  <c r="BY36" i="28"/>
  <c r="BY26" i="28"/>
  <c r="CZ14" i="28"/>
  <c r="CZ13" i="28"/>
  <c r="CZ20" i="28"/>
  <c r="CZ28" i="28"/>
  <c r="CZ21" i="28"/>
  <c r="CZ39" i="28"/>
  <c r="CZ29" i="28"/>
  <c r="CZ33" i="28"/>
  <c r="CZ24" i="28"/>
  <c r="CR18" i="28"/>
  <c r="CR16" i="28"/>
  <c r="CR26" i="28"/>
  <c r="CR27" i="28"/>
  <c r="CR20" i="28"/>
  <c r="CR39" i="28"/>
  <c r="CR25" i="28"/>
  <c r="CR42" i="28"/>
  <c r="CR41" i="28"/>
  <c r="CJ20" i="28"/>
  <c r="CJ15" i="28"/>
  <c r="CJ34" i="28"/>
  <c r="CJ35" i="28"/>
  <c r="CJ32" i="28"/>
  <c r="CJ19" i="28"/>
  <c r="CJ42" i="28"/>
  <c r="CJ41" i="28"/>
  <c r="CJ45" i="28"/>
  <c r="CF16" i="28"/>
  <c r="CF23" i="28"/>
  <c r="CF15" i="28"/>
  <c r="CF33" i="28"/>
  <c r="CF35" i="28"/>
  <c r="CF21" i="28"/>
  <c r="CF44" i="28"/>
  <c r="CF29" i="28"/>
  <c r="CB14" i="28"/>
  <c r="CB12" i="28"/>
  <c r="CB30" i="28"/>
  <c r="CB29" i="28"/>
  <c r="CB24" i="28"/>
  <c r="CB43" i="28"/>
  <c r="CB28" i="28"/>
  <c r="CB23" i="28"/>
  <c r="CB32" i="28"/>
  <c r="BX18" i="28"/>
  <c r="BX22" i="28"/>
  <c r="BX30" i="28"/>
  <c r="BX40" i="28"/>
  <c r="BX27" i="28"/>
  <c r="BX43" i="28"/>
  <c r="BX31" i="28"/>
  <c r="BX38" i="28"/>
  <c r="BX45" i="28"/>
  <c r="BT20" i="28"/>
  <c r="BT13" i="28"/>
  <c r="BT17" i="28"/>
  <c r="BT40" i="28"/>
  <c r="BT43" i="28"/>
  <c r="BT29" i="28"/>
  <c r="BT21" i="28"/>
  <c r="BT45" i="28"/>
  <c r="BT24" i="28"/>
  <c r="CS17" i="28"/>
  <c r="CS27" i="28"/>
  <c r="CS25" i="28"/>
  <c r="CS41" i="28"/>
  <c r="CS36" i="28"/>
  <c r="CS24" i="28"/>
  <c r="CS39" i="28"/>
  <c r="CS28" i="28"/>
  <c r="CK12" i="28"/>
  <c r="CK18" i="28"/>
  <c r="CK27" i="28"/>
  <c r="CK24" i="28"/>
  <c r="CK41" i="28"/>
  <c r="CK40" i="28"/>
  <c r="CK34" i="28"/>
  <c r="CK38" i="28"/>
  <c r="CK36" i="28"/>
  <c r="CC15" i="28"/>
  <c r="CC14" i="28"/>
  <c r="CC35" i="28"/>
  <c r="CC32" i="28"/>
  <c r="CC13" i="28"/>
  <c r="CC40" i="28"/>
  <c r="CC33" i="28"/>
  <c r="CC43" i="28"/>
  <c r="CC45" i="28"/>
  <c r="BU19" i="28"/>
  <c r="BU23" i="28"/>
  <c r="BU35" i="28"/>
  <c r="BU33" i="28"/>
  <c r="BU28" i="28"/>
  <c r="BU25" i="28"/>
  <c r="BU39" i="28"/>
  <c r="BU42" i="28"/>
  <c r="BU45" i="28"/>
  <c r="CV16" i="28"/>
  <c r="CV30" i="28"/>
  <c r="CV24" i="28"/>
  <c r="CV40" i="28"/>
  <c r="CV39" i="28"/>
  <c r="CV21" i="28"/>
  <c r="CV27" i="28"/>
  <c r="CV44" i="28"/>
  <c r="CN14" i="28"/>
  <c r="CN17" i="28"/>
  <c r="CN20" i="28"/>
  <c r="CN16" i="28"/>
  <c r="CN27" i="28"/>
  <c r="CN43" i="28"/>
  <c r="CN24" i="28"/>
  <c r="CN37" i="28"/>
  <c r="CN45" i="28"/>
  <c r="BS13" i="28"/>
  <c r="BS21" i="28"/>
  <c r="BS25" i="28"/>
  <c r="BS32" i="28"/>
  <c r="BS36" i="28"/>
  <c r="BS18" i="28"/>
  <c r="BS44" i="28"/>
  <c r="BS43" i="28"/>
  <c r="BS45" i="28"/>
  <c r="CX12" i="28"/>
  <c r="CX20" i="28"/>
  <c r="CX28" i="28"/>
  <c r="CX25" i="28"/>
  <c r="CX29" i="28"/>
  <c r="CX45" i="28"/>
  <c r="CX33" i="28"/>
  <c r="CX30" i="28"/>
  <c r="CX44" i="28"/>
  <c r="CT16" i="28"/>
  <c r="CT18" i="28"/>
  <c r="CT32" i="28"/>
  <c r="CT23" i="28"/>
  <c r="CW15" i="28"/>
  <c r="CW13" i="28"/>
  <c r="CW35" i="28"/>
  <c r="CW41" i="28"/>
  <c r="CW26" i="28"/>
  <c r="CW44" i="28"/>
  <c r="CW43" i="28"/>
  <c r="CW45" i="28"/>
  <c r="CW34" i="28"/>
  <c r="CO19" i="28"/>
  <c r="CO14" i="28"/>
  <c r="CO35" i="28"/>
  <c r="CO41" i="28"/>
  <c r="CO34" i="28"/>
  <c r="CO18" i="28"/>
  <c r="CO42" i="28"/>
  <c r="CO24" i="28"/>
  <c r="CO38" i="28"/>
  <c r="CG14" i="28"/>
  <c r="CG20" i="28"/>
  <c r="CG35" i="28"/>
  <c r="CG37" i="28"/>
  <c r="CG33" i="28"/>
  <c r="CG22" i="28"/>
  <c r="CG25" i="28"/>
  <c r="CG38" i="28"/>
  <c r="BY12" i="28"/>
  <c r="BY23" i="28"/>
  <c r="BY22" i="28"/>
  <c r="BY14" i="28"/>
  <c r="BY37" i="28"/>
  <c r="BY34" i="28"/>
  <c r="BY39" i="28"/>
  <c r="BY43" i="28"/>
  <c r="BY45" i="28"/>
  <c r="CZ18" i="28"/>
  <c r="CZ17" i="28"/>
  <c r="CZ26" i="28"/>
  <c r="CZ35" i="28"/>
  <c r="CZ23" i="28"/>
  <c r="CZ43" i="28"/>
  <c r="CZ38" i="28"/>
  <c r="CZ41" i="28"/>
  <c r="CZ37" i="28"/>
  <c r="CR19" i="28"/>
  <c r="CR17" i="28"/>
  <c r="CR30" i="28"/>
  <c r="CR29" i="28"/>
  <c r="CR24" i="28"/>
  <c r="CR43" i="28"/>
  <c r="CR28" i="28"/>
  <c r="CR32" i="28"/>
  <c r="CR37" i="28"/>
  <c r="CJ22" i="28"/>
  <c r="CJ16" i="28"/>
  <c r="CJ21" i="28"/>
  <c r="CJ40" i="28"/>
  <c r="CJ39" i="28"/>
  <c r="CJ24" i="28"/>
  <c r="CJ29" i="28"/>
  <c r="CJ33" i="28"/>
  <c r="CF14" i="28"/>
  <c r="CF22" i="28"/>
  <c r="CF26" i="28"/>
  <c r="CF20" i="28"/>
  <c r="CF40" i="28"/>
  <c r="CF39" i="28"/>
  <c r="CF25" i="28"/>
  <c r="CF36" i="28"/>
  <c r="CF27" i="28"/>
  <c r="CB18" i="28"/>
  <c r="CB15" i="28"/>
  <c r="CB34" i="28"/>
  <c r="CW19" i="28"/>
  <c r="CW21" i="28"/>
  <c r="CW20" i="28"/>
  <c r="CW17" i="28"/>
  <c r="CW33" i="28"/>
  <c r="CW16" i="28"/>
  <c r="CW28" i="28"/>
  <c r="CW32" i="28"/>
  <c r="CW22" i="28"/>
  <c r="CO20" i="28"/>
  <c r="CO22" i="28"/>
  <c r="CO28" i="28"/>
  <c r="CO16" i="28"/>
  <c r="CO40" i="28"/>
  <c r="CO29" i="28"/>
  <c r="CO26" i="28"/>
  <c r="CO45" i="28"/>
  <c r="CG12" i="28"/>
  <c r="CG23" i="28"/>
  <c r="CG21" i="28"/>
  <c r="CG17" i="28"/>
  <c r="CG41" i="28"/>
  <c r="CG40" i="28"/>
  <c r="CG28" i="28"/>
  <c r="CG30" i="28"/>
  <c r="CG11" i="28"/>
  <c r="BY15" i="28"/>
  <c r="BY13" i="28"/>
  <c r="BY27" i="28"/>
  <c r="BY16" i="28"/>
  <c r="BY41" i="28"/>
  <c r="BY40" i="28"/>
  <c r="BY24" i="28"/>
  <c r="BY42" i="28"/>
  <c r="BY33" i="28"/>
  <c r="CZ22" i="28"/>
  <c r="CZ15" i="28"/>
  <c r="CZ30" i="28"/>
  <c r="CZ36" i="28"/>
  <c r="CZ25" i="28"/>
  <c r="CZ11" i="28"/>
  <c r="CZ42" i="28"/>
  <c r="CZ44" i="28"/>
  <c r="CZ31" i="28"/>
  <c r="CR22" i="28"/>
  <c r="CR15" i="28"/>
  <c r="CR34" i="28"/>
  <c r="CR36" i="28"/>
  <c r="CR31" i="28"/>
  <c r="CR11" i="28"/>
  <c r="CR35" i="28"/>
  <c r="CR45" i="28"/>
  <c r="CJ14" i="28"/>
  <c r="CJ12" i="28"/>
  <c r="CJ26" i="28"/>
  <c r="CJ23" i="28"/>
  <c r="CJ17" i="28"/>
  <c r="CJ43" i="28"/>
  <c r="CJ27" i="28"/>
  <c r="CJ36" i="28"/>
  <c r="CJ37" i="28"/>
  <c r="CF18" i="28"/>
  <c r="CF17" i="28"/>
  <c r="CF30" i="28"/>
  <c r="CF24" i="28"/>
  <c r="CF12" i="28"/>
  <c r="CF43" i="28"/>
  <c r="CF32" i="28"/>
  <c r="CF37" i="28"/>
  <c r="CF41" i="28"/>
  <c r="CB19" i="28"/>
  <c r="CB21" i="28"/>
  <c r="CB13" i="28"/>
  <c r="CB40" i="28"/>
  <c r="CB33" i="28"/>
  <c r="CB20" i="28"/>
  <c r="CB42" i="28"/>
  <c r="CB41" i="28"/>
  <c r="CB25" i="28"/>
  <c r="BX15" i="28"/>
  <c r="BX16" i="28"/>
  <c r="BX25" i="28"/>
  <c r="BX21" i="28"/>
  <c r="BX36" i="28"/>
  <c r="BX19" i="28"/>
  <c r="BX44" i="28"/>
  <c r="BX28" i="28"/>
  <c r="BT14" i="28"/>
  <c r="BT12" i="28"/>
  <c r="BT30" i="28"/>
  <c r="BT28" i="28"/>
  <c r="BT32" i="28"/>
  <c r="BT27" i="28"/>
  <c r="BT38" i="28"/>
  <c r="BT41" i="28"/>
  <c r="BT37" i="28"/>
  <c r="CS15" i="28"/>
  <c r="CS14" i="28"/>
  <c r="CS35" i="28"/>
  <c r="CS34" i="28"/>
  <c r="CS22" i="28"/>
  <c r="CS44" i="28"/>
  <c r="CS13" i="28"/>
  <c r="CS42" i="28"/>
  <c r="CS30" i="28"/>
  <c r="CK19" i="28"/>
  <c r="CK17" i="28"/>
  <c r="CK35" i="28"/>
  <c r="CK33" i="28"/>
  <c r="CK28" i="28"/>
  <c r="CK20" i="28"/>
  <c r="CK39" i="28"/>
  <c r="CK45" i="28"/>
  <c r="CK29" i="28"/>
  <c r="CC17" i="28"/>
  <c r="CC27" i="28"/>
  <c r="CC22" i="28"/>
  <c r="CC37" i="28"/>
  <c r="CC29" i="28"/>
  <c r="CC24" i="28"/>
  <c r="CC30" i="28"/>
  <c r="CC42" i="28"/>
  <c r="BU12" i="28"/>
  <c r="BU16" i="28"/>
  <c r="BU27" i="28"/>
  <c r="BU24" i="28"/>
  <c r="BU41" i="28"/>
  <c r="BU40" i="28"/>
  <c r="BU20" i="28"/>
  <c r="BU11" i="28"/>
  <c r="BU36" i="28"/>
  <c r="CV18" i="28"/>
  <c r="CV23" i="28"/>
  <c r="CV17" i="28"/>
  <c r="CV33" i="28"/>
  <c r="CV28" i="28"/>
  <c r="CV11" i="28"/>
  <c r="CV38" i="28"/>
  <c r="CV42" i="28"/>
  <c r="CV45" i="28"/>
  <c r="CN13" i="28"/>
  <c r="CN12" i="28"/>
  <c r="CN30" i="28"/>
  <c r="CN32" i="28"/>
  <c r="CN36" i="28"/>
  <c r="CN21" i="28"/>
  <c r="CN31" i="28"/>
  <c r="CN28" i="28"/>
  <c r="CN42" i="28"/>
  <c r="BS12" i="28"/>
  <c r="BS20" i="28"/>
  <c r="BS33" i="28"/>
  <c r="BS27" i="28"/>
  <c r="BS42" i="28"/>
  <c r="BS24" i="28"/>
  <c r="BS31" i="28"/>
  <c r="BS40" i="28"/>
  <c r="BN7" i="28"/>
  <c r="CX17" i="28"/>
  <c r="CX15" i="28"/>
  <c r="CX21" i="28"/>
  <c r="CX34" i="28"/>
  <c r="CX37" i="28"/>
  <c r="CX26" i="28"/>
  <c r="CX35" i="28"/>
  <c r="CX42" i="28"/>
  <c r="CT13" i="28"/>
  <c r="CT20" i="28"/>
  <c r="CT24" i="28"/>
  <c r="CT30" i="28"/>
  <c r="CW14" i="28"/>
  <c r="CW36" i="28"/>
  <c r="CO12" i="28"/>
  <c r="CO25" i="28"/>
  <c r="CO11" i="28"/>
  <c r="CG29" i="28"/>
  <c r="CG42" i="28"/>
  <c r="BY31" i="28"/>
  <c r="BY29" i="28"/>
  <c r="CZ16" i="28"/>
  <c r="CZ19" i="28"/>
  <c r="CR12" i="28"/>
  <c r="CR33" i="28"/>
  <c r="CJ18" i="28"/>
  <c r="CJ25" i="28"/>
  <c r="CJ44" i="28"/>
  <c r="CF31" i="28"/>
  <c r="CF42" i="28"/>
  <c r="CB27" i="28"/>
  <c r="CB39" i="28"/>
  <c r="CB17" i="28"/>
  <c r="BX14" i="28"/>
  <c r="BX26" i="28"/>
  <c r="BX23" i="28"/>
  <c r="BX24" i="28"/>
  <c r="BX41" i="28"/>
  <c r="BT15" i="28"/>
  <c r="BT35" i="28"/>
  <c r="BT23" i="28"/>
  <c r="BT33" i="28"/>
  <c r="CS19" i="28"/>
  <c r="CS18" i="28"/>
  <c r="CS29" i="28"/>
  <c r="CS33" i="28"/>
  <c r="CS43" i="28"/>
  <c r="CK13" i="28"/>
  <c r="CK37" i="28"/>
  <c r="CK25" i="28"/>
  <c r="CK14" i="28"/>
  <c r="CC23" i="28"/>
  <c r="CC25" i="28"/>
  <c r="CC36" i="28"/>
  <c r="CC38" i="28"/>
  <c r="BU15" i="28"/>
  <c r="BU31" i="28"/>
  <c r="BU17" i="28"/>
  <c r="BU34" i="28"/>
  <c r="BU38" i="28"/>
  <c r="CV26" i="28"/>
  <c r="CV36" i="28"/>
  <c r="CV25" i="28"/>
  <c r="CV29" i="28"/>
  <c r="CN15" i="28"/>
  <c r="CN34" i="28"/>
  <c r="CN39" i="28"/>
  <c r="CN38" i="28"/>
  <c r="BS14" i="28"/>
  <c r="BS22" i="28"/>
  <c r="BS34" i="28"/>
  <c r="BS41" i="28"/>
  <c r="BS28" i="28"/>
  <c r="CX19" i="28"/>
  <c r="CX22" i="28"/>
  <c r="CX41" i="28"/>
  <c r="CX40" i="28"/>
  <c r="CT12" i="28"/>
  <c r="CT28" i="28"/>
  <c r="CT27" i="28"/>
  <c r="CT45" i="28"/>
  <c r="CT42" i="28"/>
  <c r="CT19" i="28"/>
  <c r="CT26" i="28"/>
  <c r="CP12" i="28"/>
  <c r="CP14" i="28"/>
  <c r="CP36" i="28"/>
  <c r="CP35" i="28"/>
  <c r="CP37" i="28"/>
  <c r="CP17" i="28"/>
  <c r="CP40" i="28"/>
  <c r="CP44" i="28"/>
  <c r="CP43" i="28"/>
  <c r="CL16" i="28"/>
  <c r="CL17" i="28"/>
  <c r="CL28" i="28"/>
  <c r="CL29" i="28"/>
  <c r="CL22" i="28"/>
  <c r="CL37" i="28"/>
  <c r="CL40" i="28"/>
  <c r="CL34" i="28"/>
  <c r="CL39" i="28"/>
  <c r="CH20" i="28"/>
  <c r="CH24" i="28"/>
  <c r="CH25" i="28"/>
  <c r="CH15" i="28"/>
  <c r="CH41" i="28"/>
  <c r="CH18" i="28"/>
  <c r="CH40" i="28"/>
  <c r="CH30" i="28"/>
  <c r="CD13" i="28"/>
  <c r="CD15" i="28"/>
  <c r="CD24" i="28"/>
  <c r="CD19" i="28"/>
  <c r="CD21" i="28"/>
  <c r="CD37" i="28"/>
  <c r="CD26" i="28"/>
  <c r="CD44" i="28"/>
  <c r="CD11" i="28"/>
  <c r="BZ12" i="28"/>
  <c r="BZ15" i="28"/>
  <c r="BZ32" i="28"/>
  <c r="BZ35" i="28"/>
  <c r="BZ30" i="28"/>
  <c r="BZ17" i="28"/>
  <c r="BZ27" i="28"/>
  <c r="BZ44" i="28"/>
  <c r="BZ31" i="28"/>
  <c r="BV16" i="28"/>
  <c r="BV21" i="28"/>
  <c r="BV32" i="28"/>
  <c r="BV31" i="28"/>
  <c r="BV26" i="28"/>
  <c r="BV41" i="28"/>
  <c r="BV40" i="28"/>
  <c r="BV27" i="28"/>
  <c r="BV11" i="28"/>
  <c r="CE20" i="28"/>
  <c r="CE16" i="28"/>
  <c r="CE12" i="28"/>
  <c r="CE39" i="28"/>
  <c r="CE30" i="28"/>
  <c r="CE27" i="28"/>
  <c r="CE41" i="28"/>
  <c r="CE45" i="28"/>
  <c r="BN8" i="28"/>
  <c r="CY15" i="28"/>
  <c r="CY22" i="28"/>
  <c r="CY23" i="28"/>
  <c r="CY19" i="28"/>
  <c r="CY38" i="28"/>
  <c r="CY41" i="28"/>
  <c r="CY43" i="28"/>
  <c r="CY44" i="28"/>
  <c r="CQ13" i="28"/>
  <c r="CQ16" i="28"/>
  <c r="CQ25" i="28"/>
  <c r="CQ22" i="28"/>
  <c r="CQ26" i="28"/>
  <c r="CQ42" i="28"/>
  <c r="CQ43" i="28"/>
  <c r="CQ36" i="28"/>
  <c r="CQ44" i="28"/>
  <c r="CM17" i="28"/>
  <c r="CM12" i="28"/>
  <c r="CM29" i="28"/>
  <c r="CM36" i="28"/>
  <c r="CM31" i="28"/>
  <c r="CM22" i="28"/>
  <c r="CM28" i="28"/>
  <c r="CM43" i="28"/>
  <c r="CM32" i="28"/>
  <c r="CA12" i="28"/>
  <c r="CA15" i="28"/>
  <c r="CA29" i="28"/>
  <c r="CA31" i="28"/>
  <c r="CA35" i="28"/>
  <c r="CA30" i="28"/>
  <c r="CA32" i="28"/>
  <c r="CA36" i="28"/>
  <c r="CA19" i="28"/>
  <c r="CU18" i="28"/>
  <c r="CU25" i="28"/>
  <c r="CU26" i="28"/>
  <c r="CU14" i="28"/>
  <c r="CU42" i="28"/>
  <c r="CU23" i="28"/>
  <c r="CU24" i="28"/>
  <c r="CU31" i="28"/>
  <c r="CU43" i="28"/>
  <c r="CI15" i="28"/>
  <c r="CI29" i="28"/>
  <c r="CI32" i="28"/>
  <c r="CI34" i="28"/>
  <c r="CI14" i="28"/>
  <c r="CI41" i="28"/>
  <c r="CI28" i="28"/>
  <c r="CI16" i="28"/>
  <c r="BW14" i="28"/>
  <c r="BW21" i="28"/>
  <c r="BW25" i="28"/>
  <c r="BW23" i="28"/>
  <c r="BW39" i="28"/>
  <c r="BW38" i="28"/>
  <c r="BW28" i="28"/>
  <c r="BW32" i="28"/>
  <c r="BW44" i="28"/>
  <c r="CA41" i="28"/>
  <c r="CI45" i="28"/>
  <c r="BW12" i="28"/>
  <c r="BW29" i="28"/>
  <c r="BW22" i="28"/>
  <c r="BW42" i="28"/>
  <c r="BW40" i="28"/>
  <c r="BW43" i="28"/>
  <c r="CL30" i="28"/>
  <c r="CE18" i="28"/>
  <c r="CE33" i="28"/>
  <c r="CE23" i="28"/>
  <c r="CE34" i="28"/>
  <c r="CE43" i="28"/>
  <c r="CY16" i="28"/>
  <c r="CY39" i="28"/>
  <c r="CY26" i="28"/>
  <c r="CY40" i="28"/>
  <c r="CQ14" i="28"/>
  <c r="CQ20" i="28"/>
  <c r="CQ38" i="28"/>
  <c r="CQ18" i="28"/>
  <c r="CM13" i="28"/>
  <c r="CM25" i="28"/>
  <c r="CM24" i="28"/>
  <c r="CM37" i="28"/>
  <c r="CM11" i="28"/>
  <c r="CA21" i="28"/>
  <c r="CA24" i="28"/>
  <c r="CA22" i="28"/>
  <c r="CA34" i="28"/>
  <c r="CU17" i="28"/>
  <c r="CU15" i="28"/>
  <c r="CU38" i="28"/>
  <c r="CW27" i="28"/>
  <c r="CW30" i="28"/>
  <c r="CO23" i="28"/>
  <c r="CO44" i="28"/>
  <c r="CG15" i="28"/>
  <c r="CG24" i="28"/>
  <c r="CG32" i="28"/>
  <c r="BY28" i="28"/>
  <c r="BY38" i="28"/>
  <c r="CZ34" i="28"/>
  <c r="CZ27" i="28"/>
  <c r="CR21" i="28"/>
  <c r="CR13" i="28"/>
  <c r="CJ13" i="28"/>
  <c r="CJ11" i="28"/>
  <c r="CF13" i="28"/>
  <c r="CF28" i="28"/>
  <c r="CF45" i="28"/>
  <c r="CB36" i="28"/>
  <c r="CB11" i="28"/>
  <c r="CB45" i="28"/>
  <c r="BX13" i="28"/>
  <c r="BX34" i="28"/>
  <c r="BX29" i="28"/>
  <c r="BX42" i="28"/>
  <c r="BX37" i="28"/>
  <c r="BT26" i="28"/>
  <c r="BT25" i="28"/>
  <c r="BT36" i="28"/>
  <c r="BT31" i="28"/>
  <c r="CS23" i="28"/>
  <c r="CS32" i="28"/>
  <c r="CS40" i="28"/>
  <c r="CS38" i="28"/>
  <c r="CK15" i="28"/>
  <c r="CK31" i="28"/>
  <c r="CK21" i="28"/>
  <c r="CK32" i="28"/>
  <c r="CK42" i="28"/>
  <c r="CC16" i="28"/>
  <c r="CC34" i="28"/>
  <c r="CC44" i="28"/>
  <c r="CC11" i="28"/>
  <c r="BU14" i="28"/>
  <c r="BU21" i="28"/>
  <c r="BU30" i="28"/>
  <c r="BU29" i="28"/>
  <c r="CV14" i="28"/>
  <c r="CV34" i="28"/>
  <c r="CV15" i="28"/>
  <c r="CV32" i="28"/>
  <c r="CV20" i="28"/>
  <c r="CN22" i="28"/>
  <c r="CN25" i="28"/>
  <c r="CN11" i="28"/>
  <c r="CN44" i="28"/>
  <c r="BS17" i="28"/>
  <c r="BS29" i="28"/>
  <c r="BS38" i="28"/>
  <c r="BS26" i="28"/>
  <c r="BS11" i="28"/>
  <c r="CX14" i="28"/>
  <c r="CX27" i="28"/>
  <c r="CX18" i="28"/>
  <c r="CX43" i="28"/>
  <c r="CT15" i="28"/>
  <c r="CT14" i="28"/>
  <c r="CT34" i="28"/>
  <c r="CT21" i="28"/>
  <c r="CT29" i="28"/>
  <c r="CT35" i="28"/>
  <c r="CT44" i="28"/>
  <c r="CP16" i="28"/>
  <c r="CP24" i="28"/>
  <c r="CP21" i="28"/>
  <c r="CP38" i="28"/>
  <c r="CP41" i="28"/>
  <c r="CP22" i="28"/>
  <c r="CP29" i="28"/>
  <c r="CP11" i="28"/>
  <c r="CP15" i="28"/>
  <c r="CL20" i="28"/>
  <c r="CL21" i="28"/>
  <c r="CL32" i="28"/>
  <c r="CL31" i="28"/>
  <c r="CL26" i="28"/>
  <c r="CL41" i="28"/>
  <c r="CL43" i="28"/>
  <c r="CL25" i="28"/>
  <c r="CH13" i="28"/>
  <c r="CH17" i="28"/>
  <c r="CH28" i="28"/>
  <c r="CH27" i="28"/>
  <c r="CH29" i="28"/>
  <c r="CH45" i="28"/>
  <c r="CH21" i="28"/>
  <c r="CH22" i="28"/>
  <c r="CH42" i="28"/>
  <c r="CD12" i="28"/>
  <c r="CD14" i="28"/>
  <c r="CD28" i="28"/>
  <c r="CD23" i="28"/>
  <c r="CD25" i="28"/>
  <c r="CD41" i="28"/>
  <c r="CD29" i="28"/>
  <c r="CD31" i="28"/>
  <c r="CD35" i="28"/>
  <c r="BZ16" i="28"/>
  <c r="BZ19" i="28"/>
  <c r="BZ36" i="28"/>
  <c r="BZ38" i="28"/>
  <c r="BZ37" i="28"/>
  <c r="BZ22" i="28"/>
  <c r="BZ34" i="28"/>
  <c r="BZ11" i="28"/>
  <c r="BZ43" i="28"/>
  <c r="BV20" i="28"/>
  <c r="BV23" i="28"/>
  <c r="BV36" i="28"/>
  <c r="BV38" i="28"/>
  <c r="BV33" i="28"/>
  <c r="BV45" i="28"/>
  <c r="BV43" i="28"/>
  <c r="BV39" i="28"/>
  <c r="CE13" i="28"/>
  <c r="CE21" i="28"/>
  <c r="CE25" i="28"/>
  <c r="CE26" i="28"/>
  <c r="CE19" i="28"/>
  <c r="CE32" i="28"/>
  <c r="CE36" i="28"/>
  <c r="CE11" i="28"/>
  <c r="CE24" i="28"/>
  <c r="CY13" i="28"/>
  <c r="CY21" i="28"/>
  <c r="CY25" i="28"/>
  <c r="CY30" i="28"/>
  <c r="CY20" i="28"/>
  <c r="CY42" i="28"/>
  <c r="CY18" i="28"/>
  <c r="CY36" i="28"/>
  <c r="CY11" i="28"/>
  <c r="CQ17" i="28"/>
  <c r="CQ21" i="28"/>
  <c r="CQ29" i="28"/>
  <c r="CQ24" i="28"/>
  <c r="CQ28" i="28"/>
  <c r="CQ19" i="28"/>
  <c r="CQ30" i="28"/>
  <c r="CQ27" i="28"/>
  <c r="CQ11" i="28"/>
  <c r="CM19" i="28"/>
  <c r="CM16" i="28"/>
  <c r="CM33" i="28"/>
  <c r="CM39" i="28"/>
  <c r="CM38" i="28"/>
  <c r="CM26" i="28"/>
  <c r="CM35" i="28"/>
  <c r="CM45" i="28"/>
  <c r="CM44" i="28"/>
  <c r="CA14" i="28"/>
  <c r="CA20" i="28"/>
  <c r="CA33" i="28"/>
  <c r="CA39" i="28"/>
  <c r="CA38" i="28"/>
  <c r="CA37" i="28"/>
  <c r="CA45" i="28"/>
  <c r="CU21" i="28"/>
  <c r="CU29" i="28"/>
  <c r="CU28" i="28"/>
  <c r="CU30" i="28"/>
  <c r="CU12" i="28"/>
  <c r="CU27" i="28"/>
  <c r="CU41" i="28"/>
  <c r="CU40" i="28"/>
  <c r="CI13" i="28"/>
  <c r="CI21" i="28"/>
  <c r="CI33" i="28"/>
  <c r="CI39" i="28"/>
  <c r="CI36" i="28"/>
  <c r="CI19" i="28"/>
  <c r="CI23" i="28"/>
  <c r="CI44" i="28"/>
  <c r="BW13" i="28"/>
  <c r="BW27" i="28"/>
  <c r="BW35" i="28"/>
  <c r="CW29" i="28"/>
  <c r="CW42" i="28"/>
  <c r="CO27" i="28"/>
  <c r="CO36" i="28"/>
  <c r="CG13" i="28"/>
  <c r="CG44" i="28"/>
  <c r="BY19" i="28"/>
  <c r="BY25" i="28"/>
  <c r="BY11" i="28"/>
  <c r="CZ40" i="28"/>
  <c r="CZ45" i="28"/>
  <c r="CR23" i="28"/>
  <c r="CR38" i="28"/>
  <c r="CJ30" i="28"/>
  <c r="CJ38" i="28"/>
  <c r="CF19" i="28"/>
  <c r="CF11" i="28"/>
  <c r="CB22" i="28"/>
  <c r="CB16" i="28"/>
  <c r="CB38" i="28"/>
  <c r="CB37" i="28"/>
  <c r="BX17" i="28"/>
  <c r="BX32" i="28"/>
  <c r="BX39" i="28"/>
  <c r="BX33" i="28"/>
  <c r="BT18" i="28"/>
  <c r="BT34" i="28"/>
  <c r="BT39" i="28"/>
  <c r="BT16" i="28"/>
  <c r="BT44" i="28"/>
  <c r="CS16" i="28"/>
  <c r="CS37" i="28"/>
  <c r="CS20" i="28"/>
  <c r="CS45" i="28"/>
  <c r="CK16" i="28"/>
  <c r="CK22" i="28"/>
  <c r="CK30" i="28"/>
  <c r="CK11" i="28"/>
  <c r="CC12" i="28"/>
  <c r="CC31" i="28"/>
  <c r="CC41" i="28"/>
  <c r="CC26" i="28"/>
  <c r="CC20" i="28"/>
  <c r="BU18" i="28"/>
  <c r="BU26" i="28"/>
  <c r="BU44" i="28"/>
  <c r="BU22" i="28"/>
  <c r="CV13" i="28"/>
  <c r="CV19" i="28"/>
  <c r="CV35" i="28"/>
  <c r="CV12" i="28"/>
  <c r="CV41" i="28"/>
  <c r="CN19" i="28"/>
  <c r="CN40" i="28"/>
  <c r="CN23" i="28"/>
  <c r="CN41" i="28"/>
  <c r="BS15" i="28"/>
  <c r="BS30" i="28"/>
  <c r="BS16" i="28"/>
  <c r="BS37" i="28"/>
  <c r="CX13" i="28"/>
  <c r="CX24" i="28"/>
  <c r="CX38" i="28"/>
  <c r="CX23" i="28"/>
  <c r="CX39" i="28"/>
  <c r="CT17" i="28"/>
  <c r="CT38" i="28"/>
  <c r="CT37" i="28"/>
  <c r="CT31" i="28"/>
  <c r="CT36" i="28"/>
  <c r="CT33" i="28"/>
  <c r="CT11" i="28"/>
  <c r="CP20" i="28"/>
  <c r="CP28" i="28"/>
  <c r="CP26" i="28"/>
  <c r="CP19" i="28"/>
  <c r="CP45" i="28"/>
  <c r="CP27" i="28"/>
  <c r="CP39" i="28"/>
  <c r="CP23" i="28"/>
  <c r="CL13" i="28"/>
  <c r="CL14" i="28"/>
  <c r="CL23" i="28"/>
  <c r="CL36" i="28"/>
  <c r="CL38" i="28"/>
  <c r="CL33" i="28"/>
  <c r="CL45" i="28"/>
  <c r="CL42" i="28"/>
  <c r="CL11" i="28"/>
  <c r="CH12" i="28"/>
  <c r="CH19" i="28"/>
  <c r="CH32" i="28"/>
  <c r="CH34" i="28"/>
  <c r="CH31" i="28"/>
  <c r="CH23" i="28"/>
  <c r="CH35" i="28"/>
  <c r="CH39" i="28"/>
  <c r="CH11" i="28"/>
  <c r="CD16" i="28"/>
  <c r="CD17" i="28"/>
  <c r="CD32" i="28"/>
  <c r="CD30" i="28"/>
  <c r="CD27" i="28"/>
  <c r="CD45" i="28"/>
  <c r="CD40" i="28"/>
  <c r="CD43" i="28"/>
  <c r="CD39" i="28"/>
  <c r="BZ20" i="28"/>
  <c r="BZ24" i="28"/>
  <c r="BZ26" i="28"/>
  <c r="BZ42" i="28"/>
  <c r="BZ41" i="28"/>
  <c r="BZ23" i="28"/>
  <c r="BZ40" i="28"/>
  <c r="BZ21" i="28"/>
  <c r="BV13" i="28"/>
  <c r="BV14" i="28"/>
  <c r="BV24" i="28"/>
  <c r="BV22" i="28"/>
  <c r="BV42" i="28"/>
  <c r="BV35" i="28"/>
  <c r="BV15" i="28"/>
  <c r="BV30" i="28"/>
  <c r="BV18" i="28"/>
  <c r="CE17" i="28"/>
  <c r="CE15" i="28"/>
  <c r="CE29" i="28"/>
  <c r="CE28" i="28"/>
  <c r="CE22" i="28"/>
  <c r="CE38" i="28"/>
  <c r="CE37" i="28"/>
  <c r="CE40" i="28"/>
  <c r="CE31" i="28"/>
  <c r="CY17" i="28"/>
  <c r="CY14" i="28"/>
  <c r="CY29" i="28"/>
  <c r="CY32" i="28"/>
  <c r="CY27" i="28"/>
  <c r="CY24" i="28"/>
  <c r="CY31" i="28"/>
  <c r="CY28" i="28"/>
  <c r="CY35" i="28"/>
  <c r="CQ12" i="28"/>
  <c r="CQ15" i="28"/>
  <c r="CQ33" i="28"/>
  <c r="CQ31" i="28"/>
  <c r="CQ35" i="28"/>
  <c r="CQ32" i="28"/>
  <c r="CQ37" i="28"/>
  <c r="CQ34" i="28"/>
  <c r="CQ45" i="28"/>
  <c r="CM21" i="28"/>
  <c r="CM18" i="28"/>
  <c r="CM27" i="28"/>
  <c r="CM23" i="28"/>
  <c r="CM42" i="28"/>
  <c r="CM20" i="28"/>
  <c r="CM41" i="28"/>
  <c r="CM30" i="28"/>
  <c r="CA13" i="28"/>
  <c r="CA16" i="28"/>
  <c r="CA23" i="28"/>
  <c r="CA18" i="28"/>
  <c r="CA26" i="28"/>
  <c r="CA42" i="28"/>
  <c r="CA43" i="28"/>
  <c r="CA44" i="28"/>
  <c r="CA40" i="28"/>
  <c r="CU13" i="28"/>
  <c r="CU19" i="28"/>
  <c r="CU33" i="28"/>
  <c r="CU35" i="28"/>
  <c r="CU32" i="28"/>
  <c r="CU16" i="28"/>
  <c r="CU34" i="28"/>
  <c r="CU44" i="28"/>
  <c r="CU45" i="28"/>
  <c r="CI17" i="28"/>
  <c r="CI22" i="28"/>
  <c r="CI18" i="28"/>
  <c r="CI20" i="28"/>
  <c r="CI38" i="28"/>
  <c r="CI24" i="28"/>
  <c r="CI37" i="28"/>
  <c r="CI26" i="28"/>
  <c r="CI40" i="28"/>
  <c r="BW17" i="28"/>
  <c r="BW16" i="28"/>
  <c r="BW33" i="28"/>
  <c r="BW34" i="28"/>
  <c r="BW24" i="28"/>
  <c r="BW26" i="28"/>
  <c r="BW37" i="28"/>
  <c r="BW45" i="28"/>
  <c r="BW11" i="28"/>
  <c r="CW18" i="28"/>
  <c r="CW38" i="28"/>
  <c r="CO30" i="28"/>
  <c r="CO43" i="28"/>
  <c r="CG27" i="28"/>
  <c r="CG39" i="28"/>
  <c r="BY17" i="28"/>
  <c r="BY44" i="28"/>
  <c r="CZ12" i="28"/>
  <c r="CZ32" i="28"/>
  <c r="CR14" i="28"/>
  <c r="CR40" i="28"/>
  <c r="CR44" i="28"/>
  <c r="CJ28" i="28"/>
  <c r="CJ31" i="28"/>
  <c r="CF34" i="28"/>
  <c r="CF38" i="28"/>
  <c r="CB26" i="28"/>
  <c r="CB31" i="28"/>
  <c r="CB35" i="28"/>
  <c r="CB44" i="28"/>
  <c r="BX12" i="28"/>
  <c r="BX20" i="28"/>
  <c r="BX11" i="28"/>
  <c r="BX35" i="28"/>
  <c r="BT22" i="28"/>
  <c r="BT19" i="28"/>
  <c r="BT11" i="28"/>
  <c r="BT42" i="28"/>
  <c r="CS12" i="28"/>
  <c r="CS31" i="28"/>
  <c r="CS21" i="28"/>
  <c r="CS26" i="28"/>
  <c r="CS11" i="28"/>
  <c r="CK23" i="28"/>
  <c r="CK26" i="28"/>
  <c r="CK44" i="28"/>
  <c r="CK43" i="28"/>
  <c r="CC19" i="28"/>
  <c r="CC21" i="28"/>
  <c r="CC18" i="28"/>
  <c r="CC39" i="28"/>
  <c r="CC28" i="28"/>
  <c r="BU13" i="28"/>
  <c r="BU37" i="28"/>
  <c r="BU32" i="28"/>
  <c r="BU43" i="28"/>
  <c r="CV22" i="28"/>
  <c r="CV31" i="28"/>
  <c r="CV43" i="28"/>
  <c r="CV37" i="28"/>
  <c r="CN18" i="28"/>
  <c r="CN26" i="28"/>
  <c r="CN29" i="28"/>
  <c r="CN33" i="28"/>
  <c r="CN35" i="28"/>
  <c r="BS19" i="28"/>
  <c r="BS39" i="28"/>
  <c r="BS23" i="28"/>
  <c r="BS35" i="28"/>
  <c r="CX16" i="28"/>
  <c r="CX32" i="28"/>
  <c r="CX31" i="28"/>
  <c r="CX36" i="28"/>
  <c r="CX11" i="28"/>
  <c r="CT22" i="28"/>
  <c r="CT25" i="28"/>
  <c r="CT41" i="28"/>
  <c r="CT40" i="28"/>
  <c r="CT43" i="28"/>
  <c r="CT39" i="28"/>
  <c r="CP13" i="28"/>
  <c r="CP18" i="28"/>
  <c r="CP32" i="28"/>
  <c r="CP33" i="28"/>
  <c r="CP30" i="28"/>
  <c r="CP25" i="28"/>
  <c r="CP34" i="28"/>
  <c r="CP42" i="28"/>
  <c r="CP31" i="28"/>
  <c r="CL12" i="28"/>
  <c r="CL15" i="28"/>
  <c r="CL24" i="28"/>
  <c r="CL19" i="28"/>
  <c r="CL18" i="28"/>
  <c r="CL35" i="28"/>
  <c r="CL44" i="28"/>
  <c r="CL27" i="28"/>
  <c r="CH16" i="28"/>
  <c r="CH14" i="28"/>
  <c r="CH36" i="28"/>
  <c r="CH38" i="28"/>
  <c r="CH37" i="28"/>
  <c r="CH26" i="28"/>
  <c r="CH33" i="28"/>
  <c r="CH43" i="28"/>
  <c r="CH44" i="28"/>
  <c r="CD20" i="28"/>
  <c r="CD22" i="28"/>
  <c r="CD36" i="28"/>
  <c r="CD38" i="28"/>
  <c r="CD34" i="28"/>
  <c r="CD18" i="28"/>
  <c r="CD42" i="28"/>
  <c r="BZ13" i="28"/>
  <c r="BZ18" i="28"/>
  <c r="BZ28" i="28"/>
  <c r="BZ33" i="28"/>
  <c r="BZ14" i="28"/>
  <c r="BZ45" i="28"/>
  <c r="BZ25" i="28"/>
  <c r="BZ39" i="28"/>
  <c r="BZ29" i="28"/>
  <c r="BV12" i="28"/>
  <c r="BV17" i="28"/>
  <c r="BV28" i="28"/>
  <c r="BV29" i="28"/>
  <c r="BV19" i="28"/>
  <c r="BV37" i="28"/>
  <c r="BV25" i="28"/>
  <c r="BV44" i="28"/>
  <c r="BV34" i="28"/>
  <c r="CE14" i="28"/>
  <c r="CE35" i="28"/>
  <c r="CE42" i="28"/>
  <c r="CE44" i="28"/>
  <c r="CY12" i="28"/>
  <c r="CY33" i="28"/>
  <c r="CY34" i="28"/>
  <c r="CY37" i="28"/>
  <c r="CY45" i="28"/>
  <c r="CQ23" i="28"/>
  <c r="CQ39" i="28"/>
  <c r="CQ41" i="28"/>
  <c r="CQ40" i="28"/>
  <c r="CM14" i="28"/>
  <c r="CM34" i="28"/>
  <c r="CM15" i="28"/>
  <c r="CM40" i="28"/>
  <c r="CA17" i="28"/>
  <c r="CA25" i="28"/>
  <c r="CA28" i="28"/>
  <c r="CA27" i="28"/>
  <c r="CA11" i="28"/>
  <c r="CU20" i="28"/>
  <c r="CU39" i="28"/>
  <c r="CD33" i="28"/>
  <c r="CU11" i="28"/>
  <c r="CI30" i="28"/>
  <c r="CI43" i="28"/>
  <c r="BW18" i="28"/>
  <c r="BW15" i="28"/>
  <c r="CU36" i="28"/>
  <c r="CI27" i="28"/>
  <c r="CI35" i="28"/>
  <c r="BW20" i="28"/>
  <c r="BW41" i="28"/>
  <c r="CU22" i="28"/>
  <c r="CI12" i="28"/>
  <c r="CI42" i="28"/>
  <c r="CI11" i="28"/>
  <c r="BW36" i="28"/>
  <c r="BW30" i="28"/>
  <c r="CU37" i="28"/>
  <c r="CI25" i="28"/>
  <c r="CI31" i="28"/>
  <c r="BW19" i="28"/>
  <c r="BW31" i="28"/>
  <c r="DA12" i="28"/>
  <c r="DA18" i="28"/>
  <c r="DA23" i="28"/>
  <c r="DA24" i="28"/>
  <c r="DA41" i="28"/>
  <c r="DA36" i="28"/>
  <c r="DA21" i="28"/>
  <c r="DA39" i="28"/>
  <c r="DA43" i="28"/>
  <c r="DA17" i="28"/>
  <c r="DA15" i="28"/>
  <c r="DA13" i="28"/>
  <c r="DA27" i="28"/>
  <c r="DA26" i="28"/>
  <c r="DA22" i="28"/>
  <c r="DA40" i="28"/>
  <c r="DA25" i="28"/>
  <c r="DA42" i="28"/>
  <c r="DA29" i="28"/>
  <c r="DA35" i="28"/>
  <c r="DA19" i="28"/>
  <c r="DA14" i="28"/>
  <c r="DA31" i="28"/>
  <c r="DA33" i="28"/>
  <c r="DA28" i="28"/>
  <c r="DA44" i="28"/>
  <c r="DA32" i="28"/>
  <c r="DA11" i="28"/>
  <c r="DA38" i="28"/>
  <c r="DA16" i="28"/>
  <c r="DA37" i="28"/>
  <c r="DA30" i="28"/>
  <c r="DA20" i="28"/>
  <c r="DA34" i="28"/>
  <c r="DA45" i="28"/>
  <c r="G13" i="26"/>
  <c r="U14" i="26" s="1"/>
  <c r="V14" i="26" s="1"/>
  <c r="W14" i="26" s="1"/>
  <c r="R51" i="28"/>
  <c r="AB51" i="28"/>
  <c r="Q51" i="28"/>
  <c r="AE51" i="28"/>
  <c r="AY52" i="28"/>
  <c r="AE52" i="28"/>
  <c r="AF52" i="28"/>
  <c r="AS52" i="28"/>
  <c r="AY53" i="28"/>
  <c r="T51" i="28"/>
  <c r="AC51" i="28"/>
  <c r="AH52" i="28"/>
  <c r="AK52" i="28"/>
  <c r="AJ52" i="28"/>
  <c r="AT52" i="28"/>
  <c r="AP52" i="28"/>
  <c r="X51" i="28"/>
  <c r="W51" i="28"/>
  <c r="AD51" i="28"/>
  <c r="Y51" i="28"/>
  <c r="AW52" i="28"/>
  <c r="AQ52" i="28"/>
  <c r="AM52" i="28"/>
  <c r="AI52" i="28"/>
  <c r="N51" i="28"/>
  <c r="M51" i="28"/>
  <c r="AG52" i="28"/>
  <c r="AV52" i="28"/>
  <c r="L51" i="28"/>
  <c r="S51" i="28"/>
  <c r="P51" i="28"/>
  <c r="O51" i="28"/>
  <c r="V51" i="28"/>
  <c r="AA51" i="28"/>
  <c r="Z51" i="28"/>
  <c r="U51" i="28"/>
  <c r="AU52" i="28"/>
  <c r="AN52" i="28"/>
  <c r="AR52" i="28"/>
  <c r="AO52" i="28"/>
  <c r="AX52" i="28"/>
  <c r="AL52" i="28"/>
  <c r="AV53" i="28"/>
  <c r="AN53" i="28"/>
  <c r="AM53" i="28"/>
  <c r="AT53" i="28"/>
  <c r="R53" i="28"/>
  <c r="AB53" i="28"/>
  <c r="AX53" i="28"/>
  <c r="AW53" i="28"/>
  <c r="AG53" i="28"/>
  <c r="Q53" i="28"/>
  <c r="AL53" i="28"/>
  <c r="AQ53" i="28"/>
  <c r="AP53" i="28"/>
  <c r="AC53" i="28"/>
  <c r="AU53" i="28"/>
  <c r="X53" i="28"/>
  <c r="W53" i="28"/>
  <c r="AD53" i="28"/>
  <c r="AR53" i="28"/>
  <c r="AI53" i="28"/>
  <c r="AH53" i="28"/>
  <c r="AO53" i="28"/>
  <c r="Y53" i="28"/>
  <c r="T53" i="28"/>
  <c r="AF53" i="28"/>
  <c r="AE53" i="28"/>
  <c r="N53" i="28"/>
  <c r="AS53" i="28"/>
  <c r="M53" i="28"/>
  <c r="L53" i="28"/>
  <c r="S53" i="28"/>
  <c r="P53" i="28"/>
  <c r="O53" i="28"/>
  <c r="V53" i="28"/>
  <c r="AJ53" i="28"/>
  <c r="AA53" i="28"/>
  <c r="Z53" i="28"/>
  <c r="AK53" i="28"/>
  <c r="U53" i="28"/>
  <c r="Y77" i="32"/>
  <c r="Z77" i="32" s="1"/>
  <c r="X78" i="32"/>
  <c r="AB78" i="32"/>
  <c r="V77" i="32"/>
  <c r="U78" i="32"/>
  <c r="AE78" i="32"/>
  <c r="AF77" i="32"/>
  <c r="AG77" i="32" s="1"/>
  <c r="M50" i="29"/>
  <c r="Q50" i="29"/>
  <c r="AY37" i="29"/>
  <c r="AL50" i="29"/>
  <c r="W50" i="29"/>
  <c r="X50" i="29"/>
  <c r="AS50" i="29"/>
  <c r="AK50" i="29"/>
  <c r="U50" i="29"/>
  <c r="AH50" i="29"/>
  <c r="O50" i="29"/>
  <c r="Y50" i="29"/>
  <c r="AT50" i="29"/>
  <c r="AN50" i="29"/>
  <c r="AY35" i="29"/>
  <c r="AM50" i="29"/>
  <c r="AU50" i="29"/>
  <c r="R50" i="29"/>
  <c r="AD50" i="29"/>
  <c r="AR50" i="29"/>
  <c r="N50" i="29"/>
  <c r="AQ50" i="29"/>
  <c r="AP50" i="29"/>
  <c r="AI50" i="29"/>
  <c r="AF50" i="29"/>
  <c r="AY40" i="29"/>
  <c r="AE50" i="29"/>
  <c r="AY16" i="29"/>
  <c r="T50" i="29"/>
  <c r="P50" i="29"/>
  <c r="L50" i="29"/>
  <c r="AY33" i="29"/>
  <c r="Z50" i="29"/>
  <c r="AA50" i="29"/>
  <c r="AW50" i="29"/>
  <c r="AC50" i="29"/>
  <c r="AX50" i="29"/>
  <c r="S50" i="29"/>
  <c r="AO50" i="29"/>
  <c r="AJ50" i="29"/>
  <c r="AY15" i="29"/>
  <c r="AB50" i="29"/>
  <c r="AY13" i="29"/>
  <c r="AY47" i="29"/>
  <c r="AY12" i="29"/>
  <c r="AY42" i="29"/>
  <c r="AY49" i="29"/>
  <c r="AY44" i="29"/>
  <c r="AY39" i="29"/>
  <c r="K50" i="29"/>
  <c r="AY14" i="29"/>
  <c r="AY11" i="29"/>
  <c r="AV50" i="29"/>
  <c r="AI54" i="29"/>
  <c r="CJ29" i="27"/>
  <c r="CJ24" i="27"/>
  <c r="CJ26" i="27"/>
  <c r="CJ33" i="27"/>
  <c r="BT54" i="27"/>
  <c r="CJ47" i="27"/>
  <c r="CJ19" i="27"/>
  <c r="CJ28" i="27"/>
  <c r="CJ32" i="27"/>
  <c r="CJ30" i="27"/>
  <c r="CJ21" i="27"/>
  <c r="CJ25" i="27"/>
  <c r="CJ23" i="27"/>
  <c r="CJ27" i="27"/>
  <c r="CJ31" i="27"/>
  <c r="CJ22" i="27"/>
  <c r="CJ20" i="27"/>
  <c r="X14" i="26"/>
  <c r="Y14" i="26" s="1"/>
  <c r="Z14" i="26" s="1"/>
  <c r="CJ46" i="27"/>
  <c r="CJ45" i="27"/>
  <c r="CJ48" i="27"/>
  <c r="CJ40" i="27"/>
  <c r="CJ42" i="27"/>
  <c r="CJ41" i="27"/>
  <c r="CJ38" i="27"/>
  <c r="CJ39" i="27"/>
  <c r="CJ34" i="27"/>
  <c r="CJ37" i="27"/>
  <c r="CJ35" i="27"/>
  <c r="CJ36" i="27"/>
  <c r="CJ43" i="27"/>
  <c r="CJ49" i="27"/>
  <c r="CJ44" i="27"/>
  <c r="BL50" i="27"/>
  <c r="BC50" i="27"/>
  <c r="BY50" i="27"/>
  <c r="BS50" i="27"/>
  <c r="CA50" i="27"/>
  <c r="CF50" i="27"/>
  <c r="CJ10" i="27"/>
  <c r="CE50" i="27"/>
  <c r="BH50" i="27"/>
  <c r="BT50" i="27"/>
  <c r="BO50" i="27"/>
  <c r="AY50" i="27"/>
  <c r="CC50" i="27"/>
  <c r="BF50" i="27"/>
  <c r="BV50" i="27"/>
  <c r="BM50" i="27"/>
  <c r="AW50" i="27"/>
  <c r="BD50" i="27"/>
  <c r="BX50" i="27"/>
  <c r="BQ50" i="27"/>
  <c r="CG50" i="27"/>
  <c r="CI50" i="27"/>
  <c r="BK50" i="27"/>
  <c r="BW50" i="27"/>
  <c r="BP50" i="27"/>
  <c r="AZ50" i="27"/>
  <c r="CB50" i="27"/>
  <c r="BG50" i="27"/>
  <c r="BU50" i="27"/>
  <c r="BN50" i="27"/>
  <c r="AX50" i="27"/>
  <c r="CD50" i="27"/>
  <c r="BE50" i="27"/>
  <c r="CJ11" i="27"/>
  <c r="BB50" i="27"/>
  <c r="BZ50" i="27"/>
  <c r="BI50" i="27"/>
  <c r="CJ15" i="27"/>
  <c r="CJ13" i="27"/>
  <c r="CJ17" i="27"/>
  <c r="BJ50" i="27"/>
  <c r="BR50" i="27"/>
  <c r="CH50" i="27"/>
  <c r="BA50" i="27"/>
  <c r="CJ14" i="27"/>
  <c r="CJ12" i="27"/>
  <c r="CJ16" i="27"/>
  <c r="CJ18" i="27"/>
  <c r="AV50" i="27"/>
  <c r="AB13" i="27"/>
  <c r="H14" i="26"/>
  <c r="I14" i="26" s="1"/>
  <c r="J14" i="26" s="1"/>
  <c r="E14" i="26"/>
  <c r="F14" i="26" s="1"/>
  <c r="G14" i="26" s="1"/>
  <c r="N14" i="27"/>
  <c r="H14" i="27"/>
  <c r="F14" i="27"/>
  <c r="G14" i="27" s="1"/>
  <c r="S14" i="27"/>
  <c r="T14" i="27" s="1"/>
  <c r="DA49" i="28" l="1"/>
  <c r="CA48" i="28"/>
  <c r="BT48" i="28"/>
  <c r="BX48" i="28"/>
  <c r="CM49" i="28"/>
  <c r="BW48" i="28"/>
  <c r="CY49" i="28"/>
  <c r="BS48" i="28"/>
  <c r="BW3" i="28"/>
  <c r="CH48" i="28"/>
  <c r="CB48" i="28"/>
  <c r="CN49" i="28"/>
  <c r="CP49" i="28"/>
  <c r="CQ49" i="28"/>
  <c r="CO49" i="28"/>
  <c r="CK48" i="28"/>
  <c r="BV48" i="28"/>
  <c r="CL48" i="28"/>
  <c r="CF48" i="28"/>
  <c r="BY48" i="28"/>
  <c r="CU49" i="28"/>
  <c r="BZ48" i="28"/>
  <c r="CC48" i="28"/>
  <c r="CJ48" i="28"/>
  <c r="CL49" i="28"/>
  <c r="CT49" i="28"/>
  <c r="BU48" i="28"/>
  <c r="CZ49" i="28"/>
  <c r="CG48" i="28"/>
  <c r="CR49" i="28"/>
  <c r="CX49" i="28"/>
  <c r="CV49" i="28"/>
  <c r="CE48" i="28"/>
  <c r="CI48" i="28"/>
  <c r="CW49" i="28"/>
  <c r="CD48" i="28"/>
  <c r="CS49" i="28"/>
  <c r="W77" i="32"/>
  <c r="O78" i="32" s="1"/>
  <c r="H78" i="32"/>
  <c r="E78" i="32"/>
  <c r="L78" i="32"/>
  <c r="AC78" i="32"/>
  <c r="AD78" i="32" s="1"/>
  <c r="AF78" i="32"/>
  <c r="AG78" i="32" s="1"/>
  <c r="Y78" i="32"/>
  <c r="Z78" i="32" s="1"/>
  <c r="V78" i="32"/>
  <c r="W78" i="32" s="1"/>
  <c r="AE15" i="26"/>
  <c r="AF15" i="26" s="1"/>
  <c r="AG15" i="26" s="1"/>
  <c r="AB15" i="26"/>
  <c r="AC15" i="26" s="1"/>
  <c r="AD15" i="26" s="1"/>
  <c r="L15" i="26"/>
  <c r="M15" i="26" s="1"/>
  <c r="N15" i="26" s="1"/>
  <c r="X15" i="26"/>
  <c r="Y15" i="26" s="1"/>
  <c r="Z15" i="26" s="1"/>
  <c r="U15" i="26"/>
  <c r="V15" i="26" s="1"/>
  <c r="W15" i="26" s="1"/>
  <c r="O15" i="26"/>
  <c r="P15" i="26" s="1"/>
  <c r="Q15" i="26" s="1"/>
  <c r="I14" i="27"/>
  <c r="Z14" i="27"/>
  <c r="AB14" i="27" s="1"/>
  <c r="O14" i="27"/>
  <c r="BW2" i="28" l="1"/>
  <c r="BW4" i="28"/>
  <c r="F78" i="32"/>
  <c r="E79" i="32"/>
  <c r="I78" i="32"/>
  <c r="J78" i="32" s="1"/>
  <c r="H79" i="32"/>
  <c r="O79" i="32"/>
  <c r="P78" i="32"/>
  <c r="Q78" i="32" s="1"/>
  <c r="L79" i="32"/>
  <c r="M78" i="32"/>
  <c r="N78" i="32" s="1"/>
  <c r="J14" i="27"/>
  <c r="N15" i="27" s="1"/>
  <c r="AC14" i="27"/>
  <c r="P14" i="27"/>
  <c r="E15" i="27" s="1"/>
  <c r="H15" i="26"/>
  <c r="I15" i="26" s="1"/>
  <c r="J15" i="26" s="1"/>
  <c r="E15" i="26"/>
  <c r="I79" i="32" l="1"/>
  <c r="J79" i="32" s="1"/>
  <c r="M79" i="32"/>
  <c r="N79" i="32" s="1"/>
  <c r="F79" i="32"/>
  <c r="G79" i="32" s="1"/>
  <c r="P79" i="32"/>
  <c r="Q79" i="32" s="1"/>
  <c r="G78" i="32"/>
  <c r="U79" i="32" s="1"/>
  <c r="R15" i="27"/>
  <c r="H15" i="27"/>
  <c r="I15" i="27" s="1"/>
  <c r="J15" i="27" s="1"/>
  <c r="O15" i="27"/>
  <c r="Z15" i="27"/>
  <c r="AB15" i="27" s="1"/>
  <c r="S15" i="27"/>
  <c r="T15" i="27" s="1"/>
  <c r="F15" i="27"/>
  <c r="G15" i="27" s="1"/>
  <c r="L16" i="26"/>
  <c r="M16" i="26" s="1"/>
  <c r="N16" i="26" s="1"/>
  <c r="O16" i="26"/>
  <c r="P16" i="26" s="1"/>
  <c r="Q16" i="26" s="1"/>
  <c r="H16" i="26"/>
  <c r="I16" i="26" s="1"/>
  <c r="J16" i="26" s="1"/>
  <c r="F15" i="26"/>
  <c r="G15" i="26" s="1"/>
  <c r="E16" i="26"/>
  <c r="AE79" i="32" l="1"/>
  <c r="AF79" i="32" s="1"/>
  <c r="AG79" i="32" s="1"/>
  <c r="V79" i="32"/>
  <c r="X79" i="32"/>
  <c r="AB79" i="32"/>
  <c r="N16" i="27"/>
  <c r="R16" i="27"/>
  <c r="P15" i="27"/>
  <c r="AC15" i="27"/>
  <c r="U16" i="26"/>
  <c r="F16" i="26"/>
  <c r="G16" i="26" s="1"/>
  <c r="Y79" i="32" l="1"/>
  <c r="Z79" i="32" s="1"/>
  <c r="X80" i="32"/>
  <c r="AE80" i="32"/>
  <c r="AB80" i="32"/>
  <c r="AC79" i="32"/>
  <c r="AD79" i="32" s="1"/>
  <c r="U80" i="32"/>
  <c r="W79" i="32"/>
  <c r="H80" i="32" s="1"/>
  <c r="AE16" i="26"/>
  <c r="AF16" i="26" s="1"/>
  <c r="AG16" i="26" s="1"/>
  <c r="AB16" i="26"/>
  <c r="AC16" i="26" s="1"/>
  <c r="AD16" i="26" s="1"/>
  <c r="Z16" i="27"/>
  <c r="AB16" i="27" s="1"/>
  <c r="O16" i="27"/>
  <c r="H16" i="27"/>
  <c r="E16" i="27"/>
  <c r="S16" i="27"/>
  <c r="T16" i="27" s="1"/>
  <c r="X16" i="26"/>
  <c r="Y16" i="26" s="1"/>
  <c r="Z16" i="26" s="1"/>
  <c r="V16" i="26"/>
  <c r="W16" i="26" l="1"/>
  <c r="H17" i="26" s="1"/>
  <c r="I17" i="26" s="1"/>
  <c r="J17" i="26" s="1"/>
  <c r="O17" i="26"/>
  <c r="P17" i="26" s="1"/>
  <c r="Q17" i="26" s="1"/>
  <c r="L17" i="26"/>
  <c r="M17" i="26" s="1"/>
  <c r="N17" i="26" s="1"/>
  <c r="E80" i="32"/>
  <c r="F80" i="32" s="1"/>
  <c r="G80" i="32" s="1"/>
  <c r="L80" i="32"/>
  <c r="M80" i="32" s="1"/>
  <c r="N80" i="32" s="1"/>
  <c r="AC80" i="32"/>
  <c r="AD80" i="32" s="1"/>
  <c r="I80" i="32"/>
  <c r="J80" i="32" s="1"/>
  <c r="AF80" i="32"/>
  <c r="AG80" i="32" s="1"/>
  <c r="V80" i="32"/>
  <c r="W80" i="32" s="1"/>
  <c r="O80" i="32"/>
  <c r="Y80" i="32"/>
  <c r="Z80" i="32" s="1"/>
  <c r="F16" i="27"/>
  <c r="I16" i="27"/>
  <c r="J16" i="27" s="1"/>
  <c r="AC16" i="27"/>
  <c r="P16" i="27"/>
  <c r="E17" i="27" s="1"/>
  <c r="X17" i="26"/>
  <c r="Y17" i="26" s="1"/>
  <c r="Z17" i="26" s="1"/>
  <c r="U17" i="26"/>
  <c r="V17" i="26" s="1"/>
  <c r="W17" i="26" s="1"/>
  <c r="AB17" i="26"/>
  <c r="AC17" i="26" s="1"/>
  <c r="AD17" i="26" s="1"/>
  <c r="AE17" i="26"/>
  <c r="AF17" i="26" s="1"/>
  <c r="AG17" i="26" s="1"/>
  <c r="E17" i="26" l="1"/>
  <c r="O18" i="26" s="1"/>
  <c r="P18" i="26" s="1"/>
  <c r="Q18" i="26" s="1"/>
  <c r="O81" i="32"/>
  <c r="P80" i="32"/>
  <c r="L81" i="32"/>
  <c r="H81" i="32"/>
  <c r="E81" i="32"/>
  <c r="H17" i="27"/>
  <c r="I17" i="27" s="1"/>
  <c r="J17" i="27" s="1"/>
  <c r="G16" i="27"/>
  <c r="N17" i="27" s="1"/>
  <c r="F17" i="27"/>
  <c r="G17" i="27" s="1"/>
  <c r="E18" i="26" l="1"/>
  <c r="F18" i="26" s="1"/>
  <c r="G18" i="26" s="1"/>
  <c r="F17" i="26"/>
  <c r="G17" i="26" s="1"/>
  <c r="H18" i="26"/>
  <c r="I18" i="26" s="1"/>
  <c r="J18" i="26" s="1"/>
  <c r="L18" i="26"/>
  <c r="M18" i="26" s="1"/>
  <c r="N18" i="26" s="1"/>
  <c r="M81" i="32"/>
  <c r="N81" i="32" s="1"/>
  <c r="F81" i="32"/>
  <c r="G81" i="32" s="1"/>
  <c r="Q80" i="32"/>
  <c r="AB81" i="32" s="1"/>
  <c r="I81" i="32"/>
  <c r="J81" i="32" s="1"/>
  <c r="P81" i="32"/>
  <c r="Q81" i="32" s="1"/>
  <c r="R17" i="27"/>
  <c r="N18" i="27" s="1"/>
  <c r="O17" i="27"/>
  <c r="Z17" i="27"/>
  <c r="AB17" i="27" s="1"/>
  <c r="R18" i="27"/>
  <c r="X81" i="32" l="1"/>
  <c r="Y81" i="32" s="1"/>
  <c r="Z81" i="32" s="1"/>
  <c r="AC81" i="32"/>
  <c r="AD81" i="32" s="1"/>
  <c r="U81" i="32"/>
  <c r="AE81" i="32"/>
  <c r="X18" i="26"/>
  <c r="Y18" i="26" s="1"/>
  <c r="Z18" i="26" s="1"/>
  <c r="AE18" i="26"/>
  <c r="AF18" i="26" s="1"/>
  <c r="AG18" i="26" s="1"/>
  <c r="AB18" i="26"/>
  <c r="AC18" i="26" s="1"/>
  <c r="AD18" i="26" s="1"/>
  <c r="S17" i="27"/>
  <c r="T17" i="27" s="1"/>
  <c r="S18" i="27"/>
  <c r="T18" i="27" s="1"/>
  <c r="P17" i="27"/>
  <c r="AC17" i="27"/>
  <c r="Z18" i="27"/>
  <c r="AB18" i="27" s="1"/>
  <c r="O18" i="27"/>
  <c r="U18" i="26"/>
  <c r="V18" i="26" s="1"/>
  <c r="AB82" i="32" l="1"/>
  <c r="AC82" i="32" s="1"/>
  <c r="AD82" i="32" s="1"/>
  <c r="X82" i="32"/>
  <c r="AE82" i="32"/>
  <c r="AF81" i="32"/>
  <c r="AG81" i="32" s="1"/>
  <c r="V81" i="32"/>
  <c r="U82" i="32"/>
  <c r="E18" i="27"/>
  <c r="F18" i="27" s="1"/>
  <c r="AC18" i="27"/>
  <c r="P18" i="27"/>
  <c r="H18" i="27"/>
  <c r="E19" i="27" s="1"/>
  <c r="W18" i="26"/>
  <c r="H19" i="26" s="1"/>
  <c r="AB19" i="26"/>
  <c r="AC19" i="26" s="1"/>
  <c r="AD19" i="26" s="1"/>
  <c r="AE19" i="26"/>
  <c r="AF19" i="26" s="1"/>
  <c r="AG19" i="26" s="1"/>
  <c r="U19" i="26"/>
  <c r="V19" i="26" s="1"/>
  <c r="W19" i="26" s="1"/>
  <c r="X19" i="26"/>
  <c r="O19" i="26" l="1"/>
  <c r="P19" i="26" s="1"/>
  <c r="Q19" i="26" s="1"/>
  <c r="L19" i="26"/>
  <c r="M19" i="26" s="1"/>
  <c r="N19" i="26" s="1"/>
  <c r="AF82" i="32"/>
  <c r="AG82" i="32" s="1"/>
  <c r="Y82" i="32"/>
  <c r="Z82" i="32" s="1"/>
  <c r="W81" i="32"/>
  <c r="E82" i="32" s="1"/>
  <c r="L82" i="32"/>
  <c r="V82" i="32"/>
  <c r="W82" i="32" s="1"/>
  <c r="F19" i="27"/>
  <c r="G19" i="27" s="1"/>
  <c r="G18" i="27"/>
  <c r="H19" i="27"/>
  <c r="I18" i="27"/>
  <c r="J18" i="27" s="1"/>
  <c r="E19" i="26"/>
  <c r="F19" i="26" s="1"/>
  <c r="G19" i="26" s="1"/>
  <c r="I19" i="26"/>
  <c r="J19" i="26" s="1"/>
  <c r="Y19" i="26"/>
  <c r="O82" i="32" l="1"/>
  <c r="P82" i="32" s="1"/>
  <c r="Q82" i="32" s="1"/>
  <c r="F82" i="32"/>
  <c r="M82" i="32"/>
  <c r="N82" i="32" s="1"/>
  <c r="H82" i="32"/>
  <c r="E83" i="32" s="1"/>
  <c r="AE20" i="26"/>
  <c r="AF20" i="26" s="1"/>
  <c r="AG20" i="26" s="1"/>
  <c r="AB20" i="26"/>
  <c r="AC20" i="26" s="1"/>
  <c r="AD20" i="26" s="1"/>
  <c r="R19" i="27"/>
  <c r="S19" i="27" s="1"/>
  <c r="T19" i="27" s="1"/>
  <c r="N19" i="27"/>
  <c r="I19" i="27"/>
  <c r="J19" i="27" s="1"/>
  <c r="U20" i="26"/>
  <c r="V20" i="26" s="1"/>
  <c r="W20" i="26" s="1"/>
  <c r="X20" i="26"/>
  <c r="Y20" i="26" s="1"/>
  <c r="Z20" i="26" s="1"/>
  <c r="Z19" i="26"/>
  <c r="E20" i="26" s="1"/>
  <c r="F20" i="26" s="1"/>
  <c r="G20" i="26" s="1"/>
  <c r="O20" i="26" l="1"/>
  <c r="P20" i="26" s="1"/>
  <c r="Q20" i="26" s="1"/>
  <c r="L20" i="26"/>
  <c r="M20" i="26" s="1"/>
  <c r="N20" i="26" s="1"/>
  <c r="F83" i="32"/>
  <c r="G83" i="32" s="1"/>
  <c r="O83" i="32"/>
  <c r="I82" i="32"/>
  <c r="J82" i="32" s="1"/>
  <c r="H83" i="32"/>
  <c r="L83" i="32"/>
  <c r="G82" i="32"/>
  <c r="H20" i="26"/>
  <c r="H21" i="26" s="1"/>
  <c r="I21" i="26" s="1"/>
  <c r="J21" i="26" s="1"/>
  <c r="R20" i="27"/>
  <c r="N20" i="27"/>
  <c r="O19" i="27"/>
  <c r="Z19" i="27"/>
  <c r="AB19" i="27" s="1"/>
  <c r="U83" i="32" l="1"/>
  <c r="X83" i="32"/>
  <c r="Y83" i="32" s="1"/>
  <c r="Z83" i="32" s="1"/>
  <c r="AB83" i="32"/>
  <c r="P83" i="32"/>
  <c r="Q83" i="32" s="1"/>
  <c r="V83" i="32"/>
  <c r="M83" i="32"/>
  <c r="N83" i="32" s="1"/>
  <c r="AE83" i="32"/>
  <c r="I83" i="32"/>
  <c r="J83" i="32" s="1"/>
  <c r="E21" i="26"/>
  <c r="F21" i="26" s="1"/>
  <c r="G21" i="26" s="1"/>
  <c r="O21" i="26"/>
  <c r="P21" i="26" s="1"/>
  <c r="Q21" i="26" s="1"/>
  <c r="L21" i="26"/>
  <c r="M21" i="26" s="1"/>
  <c r="N21" i="26" s="1"/>
  <c r="I20" i="26"/>
  <c r="J20" i="26" s="1"/>
  <c r="P19" i="27"/>
  <c r="E20" i="27" s="1"/>
  <c r="AC19" i="27"/>
  <c r="Z20" i="27"/>
  <c r="AB20" i="27" s="1"/>
  <c r="O20" i="27"/>
  <c r="S20" i="27"/>
  <c r="T20" i="27" s="1"/>
  <c r="AC83" i="32" l="1"/>
  <c r="AD83" i="32" s="1"/>
  <c r="AB84" i="32"/>
  <c r="U84" i="32"/>
  <c r="AE84" i="32"/>
  <c r="AF83" i="32"/>
  <c r="AG83" i="32" s="1"/>
  <c r="W83" i="32"/>
  <c r="E84" i="32" s="1"/>
  <c r="X84" i="32"/>
  <c r="U21" i="26"/>
  <c r="V21" i="26" s="1"/>
  <c r="W21" i="26" s="1"/>
  <c r="AE21" i="26"/>
  <c r="AF21" i="26" s="1"/>
  <c r="AG21" i="26" s="1"/>
  <c r="AB21" i="26"/>
  <c r="AC21" i="26" s="1"/>
  <c r="AD21" i="26" s="1"/>
  <c r="F20" i="27"/>
  <c r="H20" i="27"/>
  <c r="AC20" i="27"/>
  <c r="P20" i="27"/>
  <c r="F84" i="32" l="1"/>
  <c r="G84" i="32" s="1"/>
  <c r="V84" i="32"/>
  <c r="W84" i="32" s="1"/>
  <c r="Y84" i="32"/>
  <c r="Z84" i="32" s="1"/>
  <c r="AC84" i="32"/>
  <c r="AD84" i="32" s="1"/>
  <c r="AF84" i="32"/>
  <c r="AG84" i="32" s="1"/>
  <c r="O84" i="32"/>
  <c r="H84" i="32"/>
  <c r="L84" i="32"/>
  <c r="X21" i="26"/>
  <c r="Y21" i="26" s="1"/>
  <c r="E21" i="27"/>
  <c r="F21" i="27" s="1"/>
  <c r="G21" i="27" s="1"/>
  <c r="H21" i="27"/>
  <c r="I20" i="27"/>
  <c r="J20" i="27" s="1"/>
  <c r="G20" i="27"/>
  <c r="Z21" i="26" l="1"/>
  <c r="E22" i="26" s="1"/>
  <c r="F22" i="26" s="1"/>
  <c r="G22" i="26" s="1"/>
  <c r="O22" i="26"/>
  <c r="P22" i="26" s="1"/>
  <c r="Q22" i="26" s="1"/>
  <c r="L22" i="26"/>
  <c r="M22" i="26" s="1"/>
  <c r="N22" i="26" s="1"/>
  <c r="X22" i="26"/>
  <c r="Y22" i="26" s="1"/>
  <c r="Z22" i="26" s="1"/>
  <c r="O85" i="32"/>
  <c r="P84" i="32"/>
  <c r="Q84" i="32" s="1"/>
  <c r="I84" i="32"/>
  <c r="H85" i="32"/>
  <c r="E85" i="32"/>
  <c r="M84" i="32"/>
  <c r="N84" i="32" s="1"/>
  <c r="L85" i="32"/>
  <c r="AB22" i="26"/>
  <c r="AC22" i="26" s="1"/>
  <c r="AD22" i="26" s="1"/>
  <c r="U22" i="26"/>
  <c r="V22" i="26" s="1"/>
  <c r="W22" i="26" s="1"/>
  <c r="AE22" i="26"/>
  <c r="AF22" i="26" s="1"/>
  <c r="AG22" i="26" s="1"/>
  <c r="R21" i="27"/>
  <c r="I21" i="27"/>
  <c r="J21" i="27" s="1"/>
  <c r="N21" i="27"/>
  <c r="H22" i="26" l="1"/>
  <c r="L23" i="26" s="1"/>
  <c r="M23" i="26" s="1"/>
  <c r="N23" i="26" s="1"/>
  <c r="I85" i="32"/>
  <c r="J85" i="32" s="1"/>
  <c r="M85" i="32"/>
  <c r="N85" i="32" s="1"/>
  <c r="J84" i="32"/>
  <c r="AE85" i="32" s="1"/>
  <c r="F85" i="32"/>
  <c r="G85" i="32" s="1"/>
  <c r="P85" i="32"/>
  <c r="Q85" i="32" s="1"/>
  <c r="N22" i="27"/>
  <c r="O21" i="27"/>
  <c r="Z21" i="27"/>
  <c r="AB21" i="27" s="1"/>
  <c r="R22" i="27"/>
  <c r="S21" i="27"/>
  <c r="T21" i="27" s="1"/>
  <c r="I22" i="26" l="1"/>
  <c r="J22" i="26" s="1"/>
  <c r="O23" i="26"/>
  <c r="P23" i="26" s="1"/>
  <c r="Q23" i="26" s="1"/>
  <c r="E23" i="26"/>
  <c r="F23" i="26" s="1"/>
  <c r="G23" i="26" s="1"/>
  <c r="H23" i="26"/>
  <c r="I23" i="26" s="1"/>
  <c r="J23" i="26" s="1"/>
  <c r="X85" i="32"/>
  <c r="Y85" i="32" s="1"/>
  <c r="Z85" i="32" s="1"/>
  <c r="AB85" i="32"/>
  <c r="AC85" i="32" s="1"/>
  <c r="AD85" i="32" s="1"/>
  <c r="U85" i="32"/>
  <c r="V85" i="32" s="1"/>
  <c r="AF85" i="32"/>
  <c r="AG85" i="32" s="1"/>
  <c r="U23" i="26"/>
  <c r="V23" i="26" s="1"/>
  <c r="AE23" i="26"/>
  <c r="AF23" i="26" s="1"/>
  <c r="AG23" i="26" s="1"/>
  <c r="AB23" i="26"/>
  <c r="AC23" i="26" s="1"/>
  <c r="AD23" i="26" s="1"/>
  <c r="S22" i="27"/>
  <c r="T22" i="27" s="1"/>
  <c r="AC21" i="27"/>
  <c r="P21" i="27"/>
  <c r="E22" i="27" s="1"/>
  <c r="Z22" i="27"/>
  <c r="AB22" i="27" s="1"/>
  <c r="O22" i="27"/>
  <c r="X23" i="26"/>
  <c r="AB86" i="32" l="1"/>
  <c r="X86" i="32"/>
  <c r="Y86" i="32" s="1"/>
  <c r="Z86" i="32" s="1"/>
  <c r="U86" i="32"/>
  <c r="V86" i="32" s="1"/>
  <c r="W86" i="32" s="1"/>
  <c r="AE86" i="32"/>
  <c r="AF86" i="32" s="1"/>
  <c r="AG86" i="32" s="1"/>
  <c r="AC86" i="32"/>
  <c r="AD86" i="32" s="1"/>
  <c r="W85" i="32"/>
  <c r="E86" i="32" s="1"/>
  <c r="W23" i="26"/>
  <c r="AB24" i="26"/>
  <c r="AC24" i="26" s="1"/>
  <c r="AD24" i="26" s="1"/>
  <c r="F22" i="27"/>
  <c r="H22" i="27"/>
  <c r="AC22" i="27"/>
  <c r="P22" i="27"/>
  <c r="Y23" i="26"/>
  <c r="X24" i="26"/>
  <c r="AE24" i="26"/>
  <c r="U24" i="26"/>
  <c r="L86" i="32" l="1"/>
  <c r="O86" i="32"/>
  <c r="P86" i="32" s="1"/>
  <c r="Q86" i="32" s="1"/>
  <c r="H86" i="32"/>
  <c r="H87" i="32" s="1"/>
  <c r="F86" i="32"/>
  <c r="M86" i="32"/>
  <c r="N86" i="32" s="1"/>
  <c r="E23" i="27"/>
  <c r="F23" i="27" s="1"/>
  <c r="G23" i="27" s="1"/>
  <c r="H23" i="27"/>
  <c r="I22" i="27"/>
  <c r="J22" i="27" s="1"/>
  <c r="G22" i="27"/>
  <c r="Z23" i="26"/>
  <c r="E24" i="26" s="1"/>
  <c r="V24" i="26"/>
  <c r="W24" i="26" s="1"/>
  <c r="AF24" i="26"/>
  <c r="AG24" i="26" s="1"/>
  <c r="Y24" i="26"/>
  <c r="Z24" i="26" s="1"/>
  <c r="O87" i="32" l="1"/>
  <c r="P87" i="32" s="1"/>
  <c r="Q87" i="32" s="1"/>
  <c r="I86" i="32"/>
  <c r="J86" i="32" s="1"/>
  <c r="E87" i="32"/>
  <c r="F87" i="32" s="1"/>
  <c r="G87" i="32" s="1"/>
  <c r="L87" i="32"/>
  <c r="M87" i="32" s="1"/>
  <c r="N87" i="32" s="1"/>
  <c r="G86" i="32"/>
  <c r="X87" i="32" s="1"/>
  <c r="I87" i="32"/>
  <c r="J87" i="32" s="1"/>
  <c r="L24" i="26"/>
  <c r="M24" i="26" s="1"/>
  <c r="N24" i="26" s="1"/>
  <c r="O24" i="26"/>
  <c r="P24" i="26" s="1"/>
  <c r="Q24" i="26" s="1"/>
  <c r="N23" i="27"/>
  <c r="O23" i="27" s="1"/>
  <c r="Z23" i="27"/>
  <c r="AB23" i="27" s="1"/>
  <c r="R23" i="27"/>
  <c r="I23" i="27"/>
  <c r="J23" i="27" s="1"/>
  <c r="F24" i="26"/>
  <c r="G24" i="26" s="1"/>
  <c r="H24" i="26"/>
  <c r="E25" i="26" s="1"/>
  <c r="F25" i="26" s="1"/>
  <c r="G25" i="26" s="1"/>
  <c r="AB87" i="32" l="1"/>
  <c r="AE87" i="32"/>
  <c r="U87" i="32"/>
  <c r="X88" i="32" s="1"/>
  <c r="Y87" i="32"/>
  <c r="Z87" i="32" s="1"/>
  <c r="AC87" i="32"/>
  <c r="AD87" i="32" s="1"/>
  <c r="R24" i="27"/>
  <c r="S23" i="27"/>
  <c r="T23" i="27" s="1"/>
  <c r="P23" i="27"/>
  <c r="AC23" i="27"/>
  <c r="N24" i="27"/>
  <c r="O25" i="26"/>
  <c r="I24" i="26"/>
  <c r="J24" i="26" s="1"/>
  <c r="H25" i="26"/>
  <c r="I25" i="26" s="1"/>
  <c r="J25" i="26" s="1"/>
  <c r="L25" i="26"/>
  <c r="AE88" i="32" l="1"/>
  <c r="AF88" i="32" s="1"/>
  <c r="AG88" i="32" s="1"/>
  <c r="AF87" i="32"/>
  <c r="AG87" i="32" s="1"/>
  <c r="U88" i="32"/>
  <c r="V88" i="32" s="1"/>
  <c r="W88" i="32" s="1"/>
  <c r="V87" i="32"/>
  <c r="AB88" i="32"/>
  <c r="AC88" i="32" s="1"/>
  <c r="AD88" i="32" s="1"/>
  <c r="Y88" i="32"/>
  <c r="Z88" i="32" s="1"/>
  <c r="AB25" i="26"/>
  <c r="AC25" i="26" s="1"/>
  <c r="AD25" i="26" s="1"/>
  <c r="AE25" i="26"/>
  <c r="AF25" i="26" s="1"/>
  <c r="AG25" i="26" s="1"/>
  <c r="H24" i="27"/>
  <c r="I24" i="27" s="1"/>
  <c r="J24" i="27" s="1"/>
  <c r="Z24" i="27"/>
  <c r="AB24" i="27" s="1"/>
  <c r="O24" i="27"/>
  <c r="E24" i="27"/>
  <c r="S24" i="27"/>
  <c r="T24" i="27" s="1"/>
  <c r="U25" i="26"/>
  <c r="M25" i="26"/>
  <c r="N25" i="26" s="1"/>
  <c r="X25" i="26"/>
  <c r="Y25" i="26" s="1"/>
  <c r="Z25" i="26" s="1"/>
  <c r="P25" i="26"/>
  <c r="Q25" i="26" s="1"/>
  <c r="W87" i="32" l="1"/>
  <c r="E88" i="32"/>
  <c r="F88" i="32" s="1"/>
  <c r="F24" i="27"/>
  <c r="AC24" i="27"/>
  <c r="P24" i="27"/>
  <c r="E25" i="27" s="1"/>
  <c r="U26" i="26"/>
  <c r="V26" i="26" s="1"/>
  <c r="W26" i="26" s="1"/>
  <c r="X26" i="26"/>
  <c r="Y26" i="26" s="1"/>
  <c r="Z26" i="26" s="1"/>
  <c r="AB26" i="26"/>
  <c r="AC26" i="26" s="1"/>
  <c r="AD26" i="26" s="1"/>
  <c r="AE26" i="26"/>
  <c r="AF26" i="26" s="1"/>
  <c r="AG26" i="26" s="1"/>
  <c r="V25" i="26"/>
  <c r="O88" i="32" l="1"/>
  <c r="L88" i="32"/>
  <c r="H88" i="32"/>
  <c r="G88" i="32"/>
  <c r="F25" i="27"/>
  <c r="G25" i="27" s="1"/>
  <c r="G24" i="27"/>
  <c r="R25" i="27" s="1"/>
  <c r="H25" i="27"/>
  <c r="W25" i="26"/>
  <c r="H26" i="26" s="1"/>
  <c r="L89" i="32" l="1"/>
  <c r="M89" i="32" s="1"/>
  <c r="N89" i="32" s="1"/>
  <c r="M88" i="32"/>
  <c r="N88" i="32" s="1"/>
  <c r="O89" i="32"/>
  <c r="P89" i="32" s="1"/>
  <c r="Q89" i="32" s="1"/>
  <c r="P88" i="32"/>
  <c r="Q88" i="32" s="1"/>
  <c r="H89" i="32"/>
  <c r="I89" i="32" s="1"/>
  <c r="J89" i="32" s="1"/>
  <c r="I88" i="32"/>
  <c r="E89" i="32"/>
  <c r="F89" i="32" s="1"/>
  <c r="G89" i="32" s="1"/>
  <c r="L26" i="26"/>
  <c r="M26" i="26" s="1"/>
  <c r="N26" i="26" s="1"/>
  <c r="O26" i="26"/>
  <c r="P26" i="26" s="1"/>
  <c r="Q26" i="26" s="1"/>
  <c r="N25" i="27"/>
  <c r="O25" i="27" s="1"/>
  <c r="S25" i="27"/>
  <c r="T25" i="27" s="1"/>
  <c r="I25" i="27"/>
  <c r="J25" i="27" s="1"/>
  <c r="E26" i="26"/>
  <c r="F26" i="26" s="1"/>
  <c r="G26" i="26" s="1"/>
  <c r="I26" i="26"/>
  <c r="J26" i="26" s="1"/>
  <c r="J88" i="32" l="1"/>
  <c r="X89" i="32" s="1"/>
  <c r="AB89" i="32"/>
  <c r="AE89" i="32"/>
  <c r="U89" i="32"/>
  <c r="Z25" i="27"/>
  <c r="AB25" i="27" s="1"/>
  <c r="P25" i="27"/>
  <c r="E26" i="27" s="1"/>
  <c r="AC25" i="27"/>
  <c r="N26" i="27"/>
  <c r="R26" i="27"/>
  <c r="L27" i="26"/>
  <c r="M27" i="26" s="1"/>
  <c r="N27" i="26" s="1"/>
  <c r="E27" i="26"/>
  <c r="F27" i="26" s="1"/>
  <c r="G27" i="26" s="1"/>
  <c r="O27" i="26"/>
  <c r="P27" i="26" s="1"/>
  <c r="Q27" i="26" s="1"/>
  <c r="H27" i="26"/>
  <c r="I27" i="26" s="1"/>
  <c r="J27" i="26" s="1"/>
  <c r="U27" i="26"/>
  <c r="AF89" i="32" l="1"/>
  <c r="AG89" i="32" s="1"/>
  <c r="AE90" i="32"/>
  <c r="AF90" i="32" s="1"/>
  <c r="AG90" i="32" s="1"/>
  <c r="AC89" i="32"/>
  <c r="AD89" i="32" s="1"/>
  <c r="AB90" i="32"/>
  <c r="AC90" i="32" s="1"/>
  <c r="AD90" i="32" s="1"/>
  <c r="Y89" i="32"/>
  <c r="Z89" i="32" s="1"/>
  <c r="X90" i="32"/>
  <c r="Y90" i="32" s="1"/>
  <c r="Z90" i="32" s="1"/>
  <c r="U90" i="32"/>
  <c r="V90" i="32" s="1"/>
  <c r="W90" i="32" s="1"/>
  <c r="V89" i="32"/>
  <c r="W89" i="32" s="1"/>
  <c r="H90" i="32" s="1"/>
  <c r="I90" i="32" s="1"/>
  <c r="J90" i="32" s="1"/>
  <c r="AE27" i="26"/>
  <c r="AF27" i="26" s="1"/>
  <c r="AG27" i="26" s="1"/>
  <c r="AB27" i="26"/>
  <c r="AC27" i="26" s="1"/>
  <c r="AD27" i="26" s="1"/>
  <c r="H26" i="27"/>
  <c r="I26" i="27" s="1"/>
  <c r="F26" i="27"/>
  <c r="G26" i="27" s="1"/>
  <c r="S26" i="27"/>
  <c r="T26" i="27" s="1"/>
  <c r="Z26" i="27"/>
  <c r="AB26" i="27" s="1"/>
  <c r="O26" i="27"/>
  <c r="X27" i="26"/>
  <c r="X28" i="26" s="1"/>
  <c r="Y28" i="26" s="1"/>
  <c r="Z28" i="26" s="1"/>
  <c r="V27" i="26"/>
  <c r="E90" i="32" l="1"/>
  <c r="F90" i="32" s="1"/>
  <c r="G90" i="32" s="1"/>
  <c r="O90" i="32"/>
  <c r="P90" i="32" s="1"/>
  <c r="Q90" i="32" s="1"/>
  <c r="L90" i="32"/>
  <c r="M90" i="32" s="1"/>
  <c r="N90" i="32" s="1"/>
  <c r="H91" i="32"/>
  <c r="I91" i="32" s="1"/>
  <c r="J91" i="32" s="1"/>
  <c r="Y27" i="26"/>
  <c r="Z27" i="26" s="1"/>
  <c r="AB28" i="26"/>
  <c r="AC28" i="26" s="1"/>
  <c r="AD28" i="26" s="1"/>
  <c r="J26" i="27"/>
  <c r="N27" i="27" s="1"/>
  <c r="O27" i="27" s="1"/>
  <c r="AC26" i="27"/>
  <c r="P26" i="27"/>
  <c r="H27" i="27" s="1"/>
  <c r="AE28" i="26"/>
  <c r="AF28" i="26" s="1"/>
  <c r="AG28" i="26" s="1"/>
  <c r="U28" i="26"/>
  <c r="V28" i="26" s="1"/>
  <c r="W28" i="26" s="1"/>
  <c r="W27" i="26"/>
  <c r="O28" i="26" s="1"/>
  <c r="P28" i="26" s="1"/>
  <c r="Q28" i="26" s="1"/>
  <c r="E91" i="32" l="1"/>
  <c r="F91" i="32" s="1"/>
  <c r="G91" i="32" s="1"/>
  <c r="X91" i="32"/>
  <c r="Y91" i="32" s="1"/>
  <c r="Z91" i="32" s="1"/>
  <c r="AE91" i="32"/>
  <c r="AF91" i="32" s="1"/>
  <c r="AG91" i="32" s="1"/>
  <c r="O91" i="32"/>
  <c r="P91" i="32" s="1"/>
  <c r="Q91" i="32" s="1"/>
  <c r="U91" i="32"/>
  <c r="V91" i="32" s="1"/>
  <c r="L91" i="32"/>
  <c r="M91" i="32" s="1"/>
  <c r="N91" i="32" s="1"/>
  <c r="AB91" i="32"/>
  <c r="L28" i="26"/>
  <c r="M28" i="26" s="1"/>
  <c r="N28" i="26" s="1"/>
  <c r="E28" i="26"/>
  <c r="F28" i="26" s="1"/>
  <c r="G28" i="26" s="1"/>
  <c r="R27" i="27"/>
  <c r="E27" i="27"/>
  <c r="F27" i="27" s="1"/>
  <c r="Z27" i="27"/>
  <c r="AB27" i="27" s="1"/>
  <c r="I27" i="27"/>
  <c r="J27" i="27" s="1"/>
  <c r="P27" i="27"/>
  <c r="AC27" i="27"/>
  <c r="S27" i="27"/>
  <c r="T27" i="27" s="1"/>
  <c r="H28" i="26"/>
  <c r="AE92" i="32" l="1"/>
  <c r="AF92" i="32" s="1"/>
  <c r="AG92" i="32" s="1"/>
  <c r="U92" i="32"/>
  <c r="V92" i="32" s="1"/>
  <c r="W92" i="32" s="1"/>
  <c r="X92" i="32"/>
  <c r="Y92" i="32" s="1"/>
  <c r="Z92" i="32" s="1"/>
  <c r="AC91" i="32"/>
  <c r="AD91" i="32" s="1"/>
  <c r="AB92" i="32"/>
  <c r="W91" i="32"/>
  <c r="E29" i="26"/>
  <c r="F29" i="26" s="1"/>
  <c r="G29" i="26" s="1"/>
  <c r="H28" i="27"/>
  <c r="I28" i="27" s="1"/>
  <c r="J28" i="27" s="1"/>
  <c r="G27" i="27"/>
  <c r="R28" i="27" s="1"/>
  <c r="E28" i="27"/>
  <c r="O29" i="26"/>
  <c r="H29" i="26"/>
  <c r="I29" i="26" s="1"/>
  <c r="J29" i="26" s="1"/>
  <c r="L29" i="26"/>
  <c r="M29" i="26" s="1"/>
  <c r="N29" i="26" s="1"/>
  <c r="I28" i="26"/>
  <c r="J28" i="26" s="1"/>
  <c r="E92" i="32" l="1"/>
  <c r="F92" i="32" s="1"/>
  <c r="L92" i="32"/>
  <c r="M92" i="32" s="1"/>
  <c r="N92" i="32" s="1"/>
  <c r="AC92" i="32"/>
  <c r="AD92" i="32" s="1"/>
  <c r="H92" i="32"/>
  <c r="O92" i="32"/>
  <c r="AB29" i="26"/>
  <c r="AC29" i="26" s="1"/>
  <c r="AD29" i="26" s="1"/>
  <c r="AE29" i="26"/>
  <c r="AF29" i="26" s="1"/>
  <c r="AG29" i="26" s="1"/>
  <c r="P29" i="26"/>
  <c r="Q29" i="26" s="1"/>
  <c r="N28" i="27"/>
  <c r="O28" i="27" s="1"/>
  <c r="F28" i="27"/>
  <c r="G28" i="27" s="1"/>
  <c r="S28" i="27"/>
  <c r="T28" i="27" s="1"/>
  <c r="U29" i="26"/>
  <c r="V29" i="26" s="1"/>
  <c r="X29" i="26"/>
  <c r="L93" i="32" l="1"/>
  <c r="M93" i="32" s="1"/>
  <c r="N93" i="32" s="1"/>
  <c r="O93" i="32"/>
  <c r="P92" i="32"/>
  <c r="Q92" i="32" s="1"/>
  <c r="E93" i="32"/>
  <c r="I92" i="32"/>
  <c r="J92" i="32" s="1"/>
  <c r="H93" i="32"/>
  <c r="G92" i="32"/>
  <c r="X30" i="26"/>
  <c r="Y30" i="26" s="1"/>
  <c r="Z30" i="26" s="1"/>
  <c r="Z28" i="27"/>
  <c r="AB28" i="27" s="1"/>
  <c r="R29" i="27"/>
  <c r="AC28" i="27"/>
  <c r="P28" i="27"/>
  <c r="E29" i="27" s="1"/>
  <c r="N29" i="27"/>
  <c r="AE30" i="26"/>
  <c r="AF30" i="26" s="1"/>
  <c r="AG30" i="26" s="1"/>
  <c r="Y29" i="26"/>
  <c r="Z29" i="26" s="1"/>
  <c r="AB30" i="26"/>
  <c r="AC30" i="26" s="1"/>
  <c r="AD30" i="26" s="1"/>
  <c r="U30" i="26"/>
  <c r="V30" i="26" s="1"/>
  <c r="W30" i="26" s="1"/>
  <c r="W29" i="26"/>
  <c r="AE93" i="32" l="1"/>
  <c r="AB93" i="32"/>
  <c r="P93" i="32"/>
  <c r="Q93" i="32" s="1"/>
  <c r="I93" i="32"/>
  <c r="J93" i="32" s="1"/>
  <c r="U93" i="32"/>
  <c r="X93" i="32"/>
  <c r="F93" i="32"/>
  <c r="G93" i="32" s="1"/>
  <c r="L30" i="26"/>
  <c r="M30" i="26" s="1"/>
  <c r="N30" i="26" s="1"/>
  <c r="O30" i="26"/>
  <c r="P30" i="26" s="1"/>
  <c r="Q30" i="26" s="1"/>
  <c r="F29" i="27"/>
  <c r="G29" i="27" s="1"/>
  <c r="H29" i="27"/>
  <c r="Z29" i="27"/>
  <c r="AB29" i="27" s="1"/>
  <c r="O29" i="27"/>
  <c r="S29" i="27"/>
  <c r="T29" i="27" s="1"/>
  <c r="E30" i="26"/>
  <c r="F30" i="26" s="1"/>
  <c r="G30" i="26" s="1"/>
  <c r="H30" i="26"/>
  <c r="AB94" i="32" l="1"/>
  <c r="AC93" i="32"/>
  <c r="AD93" i="32" s="1"/>
  <c r="AE94" i="32"/>
  <c r="AF93" i="32"/>
  <c r="AG93" i="32" s="1"/>
  <c r="V93" i="32"/>
  <c r="U94" i="32"/>
  <c r="Y93" i="32"/>
  <c r="Z93" i="32" s="1"/>
  <c r="X94" i="32"/>
  <c r="I29" i="27"/>
  <c r="AC29" i="27"/>
  <c r="P29" i="27"/>
  <c r="H30" i="27" s="1"/>
  <c r="O31" i="26"/>
  <c r="H31" i="26"/>
  <c r="I31" i="26" s="1"/>
  <c r="J31" i="26" s="1"/>
  <c r="I30" i="26"/>
  <c r="J30" i="26" s="1"/>
  <c r="E31" i="26"/>
  <c r="F31" i="26" s="1"/>
  <c r="G31" i="26" s="1"/>
  <c r="L31" i="26"/>
  <c r="AF94" i="32" l="1"/>
  <c r="AG94" i="32" s="1"/>
  <c r="V94" i="32"/>
  <c r="W94" i="32" s="1"/>
  <c r="Y94" i="32"/>
  <c r="Z94" i="32" s="1"/>
  <c r="W93" i="32"/>
  <c r="H94" i="32" s="1"/>
  <c r="AC94" i="32"/>
  <c r="AD94" i="32" s="1"/>
  <c r="I30" i="27"/>
  <c r="J30" i="27" s="1"/>
  <c r="J29" i="27"/>
  <c r="R30" i="27" s="1"/>
  <c r="E30" i="27"/>
  <c r="X31" i="26"/>
  <c r="M31" i="26"/>
  <c r="N31" i="26" s="1"/>
  <c r="P31" i="26"/>
  <c r="Q31" i="26" s="1"/>
  <c r="O94" i="32" l="1"/>
  <c r="P94" i="32" s="1"/>
  <c r="Q94" i="32" s="1"/>
  <c r="L94" i="32"/>
  <c r="M94" i="32" s="1"/>
  <c r="N94" i="32" s="1"/>
  <c r="I94" i="32"/>
  <c r="J94" i="32" s="1"/>
  <c r="E94" i="32"/>
  <c r="H95" i="32" s="1"/>
  <c r="AE31" i="26"/>
  <c r="AF31" i="26" s="1"/>
  <c r="AG31" i="26" s="1"/>
  <c r="AB31" i="26"/>
  <c r="AC31" i="26" s="1"/>
  <c r="AD31" i="26" s="1"/>
  <c r="N30" i="27"/>
  <c r="Z30" i="27" s="1"/>
  <c r="AB30" i="27" s="1"/>
  <c r="S30" i="27"/>
  <c r="T30" i="27" s="1"/>
  <c r="F30" i="27"/>
  <c r="G30" i="27" s="1"/>
  <c r="U31" i="26"/>
  <c r="V31" i="26" s="1"/>
  <c r="Y31" i="26"/>
  <c r="Z31" i="26" s="1"/>
  <c r="I95" i="32" l="1"/>
  <c r="J95" i="32" s="1"/>
  <c r="E95" i="32"/>
  <c r="F94" i="32"/>
  <c r="L95" i="32"/>
  <c r="O95" i="32"/>
  <c r="O30" i="27"/>
  <c r="AC30" i="27"/>
  <c r="P30" i="27"/>
  <c r="E31" i="27" s="1"/>
  <c r="N31" i="27"/>
  <c r="R31" i="27"/>
  <c r="AE32" i="26"/>
  <c r="AF32" i="26" s="1"/>
  <c r="AG32" i="26" s="1"/>
  <c r="AB32" i="26"/>
  <c r="AC32" i="26" s="1"/>
  <c r="AD32" i="26" s="1"/>
  <c r="X32" i="26"/>
  <c r="Y32" i="26" s="1"/>
  <c r="Z32" i="26" s="1"/>
  <c r="U32" i="26"/>
  <c r="V32" i="26" s="1"/>
  <c r="W32" i="26" s="1"/>
  <c r="W31" i="26"/>
  <c r="E32" i="26" s="1"/>
  <c r="G94" i="32" l="1"/>
  <c r="U95" i="32" s="1"/>
  <c r="AE95" i="32"/>
  <c r="X95" i="32"/>
  <c r="AB95" i="32"/>
  <c r="F95" i="32"/>
  <c r="G95" i="32" s="1"/>
  <c r="P95" i="32"/>
  <c r="Q95" i="32" s="1"/>
  <c r="M95" i="32"/>
  <c r="N95" i="32" s="1"/>
  <c r="O32" i="26"/>
  <c r="P32" i="26" s="1"/>
  <c r="Q32" i="26" s="1"/>
  <c r="L32" i="26"/>
  <c r="M32" i="26" s="1"/>
  <c r="N32" i="26" s="1"/>
  <c r="H31" i="27"/>
  <c r="I31" i="27" s="1"/>
  <c r="J31" i="27" s="1"/>
  <c r="O31" i="27"/>
  <c r="Z31" i="27"/>
  <c r="AB31" i="27" s="1"/>
  <c r="F31" i="27"/>
  <c r="G31" i="27" s="1"/>
  <c r="S31" i="27"/>
  <c r="T31" i="27" s="1"/>
  <c r="H32" i="26"/>
  <c r="E33" i="26" s="1"/>
  <c r="F33" i="26" s="1"/>
  <c r="G33" i="26" s="1"/>
  <c r="F32" i="26"/>
  <c r="G32" i="26" s="1"/>
  <c r="V95" i="32" l="1"/>
  <c r="U96" i="32"/>
  <c r="Y95" i="32"/>
  <c r="Z95" i="32" s="1"/>
  <c r="X96" i="32"/>
  <c r="AE96" i="32"/>
  <c r="AF95" i="32"/>
  <c r="AG95" i="32" s="1"/>
  <c r="AB96" i="32"/>
  <c r="AC95" i="32"/>
  <c r="AD95" i="32" s="1"/>
  <c r="R32" i="27"/>
  <c r="S32" i="27" s="1"/>
  <c r="T32" i="27" s="1"/>
  <c r="AC31" i="27"/>
  <c r="P31" i="27"/>
  <c r="N32" i="27"/>
  <c r="H33" i="26"/>
  <c r="I33" i="26" s="1"/>
  <c r="J33" i="26" s="1"/>
  <c r="O33" i="26"/>
  <c r="P33" i="26" s="1"/>
  <c r="Q33" i="26" s="1"/>
  <c r="L33" i="26"/>
  <c r="I32" i="26"/>
  <c r="J32" i="26" s="1"/>
  <c r="Y96" i="32" l="1"/>
  <c r="Z96" i="32" s="1"/>
  <c r="V96" i="32"/>
  <c r="W96" i="32" s="1"/>
  <c r="AC96" i="32"/>
  <c r="AD96" i="32" s="1"/>
  <c r="AF96" i="32"/>
  <c r="AG96" i="32" s="1"/>
  <c r="W95" i="32"/>
  <c r="H96" i="32" s="1"/>
  <c r="L96" i="32"/>
  <c r="E96" i="32"/>
  <c r="O96" i="32"/>
  <c r="AE33" i="26"/>
  <c r="AF33" i="26" s="1"/>
  <c r="AG33" i="26" s="1"/>
  <c r="AB33" i="26"/>
  <c r="AC33" i="26" s="1"/>
  <c r="AD33" i="26" s="1"/>
  <c r="E32" i="27"/>
  <c r="H32" i="27"/>
  <c r="O32" i="27"/>
  <c r="Z32" i="27"/>
  <c r="AB32" i="27" s="1"/>
  <c r="M33" i="26"/>
  <c r="N33" i="26" s="1"/>
  <c r="U33" i="26"/>
  <c r="V33" i="26" s="1"/>
  <c r="X33" i="26"/>
  <c r="Y33" i="26" s="1"/>
  <c r="Z33" i="26" s="1"/>
  <c r="F96" i="32" l="1"/>
  <c r="E97" i="32"/>
  <c r="I96" i="32"/>
  <c r="J96" i="32" s="1"/>
  <c r="H97" i="32"/>
  <c r="L97" i="32"/>
  <c r="M96" i="32"/>
  <c r="N96" i="32" s="1"/>
  <c r="O97" i="32"/>
  <c r="P96" i="32"/>
  <c r="Q96" i="32" s="1"/>
  <c r="AC32" i="27"/>
  <c r="P32" i="27"/>
  <c r="E33" i="27" s="1"/>
  <c r="I32" i="27"/>
  <c r="J32" i="27" s="1"/>
  <c r="F32" i="27"/>
  <c r="AE34" i="26"/>
  <c r="AF34" i="26" s="1"/>
  <c r="AG34" i="26" s="1"/>
  <c r="AB34" i="26"/>
  <c r="AC34" i="26" s="1"/>
  <c r="AD34" i="26" s="1"/>
  <c r="X34" i="26"/>
  <c r="Y34" i="26" s="1"/>
  <c r="Z34" i="26" s="1"/>
  <c r="U34" i="26"/>
  <c r="V34" i="26" s="1"/>
  <c r="W34" i="26" s="1"/>
  <c r="W33" i="26"/>
  <c r="I97" i="32" l="1"/>
  <c r="J97" i="32" s="1"/>
  <c r="P97" i="32"/>
  <c r="Q97" i="32" s="1"/>
  <c r="F97" i="32"/>
  <c r="G97" i="32" s="1"/>
  <c r="M97" i="32"/>
  <c r="N97" i="32" s="1"/>
  <c r="G96" i="32"/>
  <c r="X97" i="32" s="1"/>
  <c r="AB97" i="32"/>
  <c r="AE97" i="32"/>
  <c r="E34" i="26"/>
  <c r="F34" i="26" s="1"/>
  <c r="G34" i="26" s="1"/>
  <c r="O34" i="26"/>
  <c r="P34" i="26" s="1"/>
  <c r="Q34" i="26" s="1"/>
  <c r="L34" i="26"/>
  <c r="M34" i="26" s="1"/>
  <c r="N34" i="26" s="1"/>
  <c r="H33" i="27"/>
  <c r="I33" i="27" s="1"/>
  <c r="J33" i="27" s="1"/>
  <c r="F33" i="27"/>
  <c r="G33" i="27" s="1"/>
  <c r="G32" i="27"/>
  <c r="N33" i="27" s="1"/>
  <c r="H34" i="26"/>
  <c r="U97" i="32" l="1"/>
  <c r="X98" i="32" s="1"/>
  <c r="Y97" i="32"/>
  <c r="Z97" i="32" s="1"/>
  <c r="AC97" i="32"/>
  <c r="AD97" i="32" s="1"/>
  <c r="AB98" i="32"/>
  <c r="AE98" i="32"/>
  <c r="AF97" i="32"/>
  <c r="AG97" i="32" s="1"/>
  <c r="V97" i="32"/>
  <c r="U98" i="32"/>
  <c r="H35" i="26"/>
  <c r="I35" i="26" s="1"/>
  <c r="J35" i="26" s="1"/>
  <c r="L35" i="26"/>
  <c r="M35" i="26" s="1"/>
  <c r="N35" i="26" s="1"/>
  <c r="E35" i="26"/>
  <c r="F35" i="26" s="1"/>
  <c r="G35" i="26" s="1"/>
  <c r="O35" i="26"/>
  <c r="P35" i="26" s="1"/>
  <c r="Q35" i="26" s="1"/>
  <c r="I34" i="26"/>
  <c r="J34" i="26" s="1"/>
  <c r="R33" i="27"/>
  <c r="N34" i="27" s="1"/>
  <c r="O33" i="27"/>
  <c r="Z33" i="27"/>
  <c r="AB33" i="27" s="1"/>
  <c r="AC98" i="32" l="1"/>
  <c r="AD98" i="32" s="1"/>
  <c r="Y98" i="32"/>
  <c r="Z98" i="32" s="1"/>
  <c r="V98" i="32"/>
  <c r="W98" i="32" s="1"/>
  <c r="W97" i="32"/>
  <c r="E98" i="32" s="1"/>
  <c r="AF98" i="32"/>
  <c r="AG98" i="32" s="1"/>
  <c r="AB35" i="26"/>
  <c r="AC35" i="26" s="1"/>
  <c r="AD35" i="26" s="1"/>
  <c r="AE35" i="26"/>
  <c r="AF35" i="26" s="1"/>
  <c r="AG35" i="26" s="1"/>
  <c r="X35" i="26"/>
  <c r="Y35" i="26" s="1"/>
  <c r="Z35" i="26" s="1"/>
  <c r="R34" i="27"/>
  <c r="S34" i="27" s="1"/>
  <c r="T34" i="27" s="1"/>
  <c r="S33" i="27"/>
  <c r="T33" i="27" s="1"/>
  <c r="P33" i="27"/>
  <c r="AC33" i="27"/>
  <c r="Z34" i="27"/>
  <c r="AB34" i="27" s="1"/>
  <c r="O34" i="27"/>
  <c r="U35" i="26"/>
  <c r="V35" i="26" s="1"/>
  <c r="L98" i="32" l="1"/>
  <c r="M98" i="32" s="1"/>
  <c r="N98" i="32" s="1"/>
  <c r="H98" i="32"/>
  <c r="I98" i="32" s="1"/>
  <c r="J98" i="32" s="1"/>
  <c r="F98" i="32"/>
  <c r="O98" i="32"/>
  <c r="E34" i="27"/>
  <c r="F34" i="27" s="1"/>
  <c r="H34" i="27"/>
  <c r="I34" i="27" s="1"/>
  <c r="J34" i="27" s="1"/>
  <c r="AC34" i="27"/>
  <c r="P34" i="27"/>
  <c r="AE36" i="26"/>
  <c r="AF36" i="26" s="1"/>
  <c r="AG36" i="26" s="1"/>
  <c r="AB36" i="26"/>
  <c r="AC36" i="26" s="1"/>
  <c r="AD36" i="26" s="1"/>
  <c r="X36" i="26"/>
  <c r="Y36" i="26" s="1"/>
  <c r="Z36" i="26" s="1"/>
  <c r="U36" i="26"/>
  <c r="V36" i="26" s="1"/>
  <c r="W36" i="26" s="1"/>
  <c r="W35" i="26"/>
  <c r="E36" i="26" s="1"/>
  <c r="E99" i="32" l="1"/>
  <c r="F99" i="32" s="1"/>
  <c r="G99" i="32" s="1"/>
  <c r="H99" i="32"/>
  <c r="I99" i="32" s="1"/>
  <c r="J99" i="32" s="1"/>
  <c r="O99" i="32"/>
  <c r="P98" i="32"/>
  <c r="Q98" i="32" s="1"/>
  <c r="L99" i="32"/>
  <c r="G98" i="32"/>
  <c r="L36" i="26"/>
  <c r="M36" i="26" s="1"/>
  <c r="N36" i="26" s="1"/>
  <c r="O36" i="26"/>
  <c r="P36" i="26" s="1"/>
  <c r="Q36" i="26" s="1"/>
  <c r="H35" i="27"/>
  <c r="I35" i="27" s="1"/>
  <c r="J35" i="27" s="1"/>
  <c r="G34" i="27"/>
  <c r="R35" i="27" s="1"/>
  <c r="E35" i="27"/>
  <c r="H36" i="26"/>
  <c r="H37" i="26" s="1"/>
  <c r="I37" i="26" s="1"/>
  <c r="J37" i="26" s="1"/>
  <c r="F36" i="26"/>
  <c r="G36" i="26" s="1"/>
  <c r="X99" i="32" l="1"/>
  <c r="Y99" i="32" s="1"/>
  <c r="Z99" i="32" s="1"/>
  <c r="U99" i="32"/>
  <c r="V99" i="32" s="1"/>
  <c r="AE99" i="32"/>
  <c r="AF99" i="32" s="1"/>
  <c r="AG99" i="32" s="1"/>
  <c r="M99" i="32"/>
  <c r="N99" i="32" s="1"/>
  <c r="AB99" i="32"/>
  <c r="P99" i="32"/>
  <c r="Q99" i="32" s="1"/>
  <c r="O37" i="26"/>
  <c r="P37" i="26" s="1"/>
  <c r="Q37" i="26" s="1"/>
  <c r="E37" i="26"/>
  <c r="F37" i="26" s="1"/>
  <c r="G37" i="26" s="1"/>
  <c r="L37" i="26"/>
  <c r="M37" i="26" s="1"/>
  <c r="N37" i="26" s="1"/>
  <c r="I36" i="26"/>
  <c r="J36" i="26" s="1"/>
  <c r="N35" i="27"/>
  <c r="S35" i="27"/>
  <c r="T35" i="27" s="1"/>
  <c r="F35" i="27"/>
  <c r="G35" i="27" s="1"/>
  <c r="O35" i="27"/>
  <c r="Z35" i="27"/>
  <c r="AB35" i="27" s="1"/>
  <c r="AE100" i="32" l="1"/>
  <c r="AF100" i="32" s="1"/>
  <c r="AG100" i="32" s="1"/>
  <c r="X100" i="32"/>
  <c r="U100" i="32"/>
  <c r="AC99" i="32"/>
  <c r="AD99" i="32" s="1"/>
  <c r="AB100" i="32"/>
  <c r="W99" i="32"/>
  <c r="AB37" i="26"/>
  <c r="AC37" i="26" s="1"/>
  <c r="AD37" i="26" s="1"/>
  <c r="AE37" i="26"/>
  <c r="AF37" i="26" s="1"/>
  <c r="AG37" i="26" s="1"/>
  <c r="U37" i="26"/>
  <c r="V37" i="26" s="1"/>
  <c r="P35" i="27"/>
  <c r="E36" i="27" s="1"/>
  <c r="AC35" i="27"/>
  <c r="N36" i="27"/>
  <c r="R36" i="27"/>
  <c r="X37" i="26"/>
  <c r="Y37" i="26" s="1"/>
  <c r="Z37" i="26" s="1"/>
  <c r="H100" i="32" l="1"/>
  <c r="V100" i="32"/>
  <c r="W100" i="32" s="1"/>
  <c r="Y100" i="32"/>
  <c r="Z100" i="32" s="1"/>
  <c r="AC100" i="32"/>
  <c r="AD100" i="32" s="1"/>
  <c r="I100" i="32"/>
  <c r="J100" i="32" s="1"/>
  <c r="O100" i="32"/>
  <c r="L100" i="32"/>
  <c r="E100" i="32"/>
  <c r="AB38" i="26"/>
  <c r="AC38" i="26" s="1"/>
  <c r="AD38" i="26" s="1"/>
  <c r="H36" i="27"/>
  <c r="I36" i="27" s="1"/>
  <c r="F36" i="27"/>
  <c r="G36" i="27" s="1"/>
  <c r="S36" i="27"/>
  <c r="T36" i="27" s="1"/>
  <c r="Z36" i="27"/>
  <c r="AB36" i="27" s="1"/>
  <c r="O36" i="27"/>
  <c r="AE38" i="26"/>
  <c r="AF38" i="26" s="1"/>
  <c r="AG38" i="26" s="1"/>
  <c r="U38" i="26"/>
  <c r="V38" i="26" s="1"/>
  <c r="W38" i="26" s="1"/>
  <c r="X38" i="26"/>
  <c r="Y38" i="26" s="1"/>
  <c r="Z38" i="26" s="1"/>
  <c r="W37" i="26"/>
  <c r="O38" i="26" s="1"/>
  <c r="P38" i="26" s="1"/>
  <c r="Q38" i="26" s="1"/>
  <c r="H101" i="32" l="1"/>
  <c r="I101" i="32" s="1"/>
  <c r="J101" i="32" s="1"/>
  <c r="F100" i="32"/>
  <c r="E101" i="32"/>
  <c r="M100" i="32"/>
  <c r="N100" i="32" s="1"/>
  <c r="L101" i="32"/>
  <c r="O101" i="32"/>
  <c r="P100" i="32"/>
  <c r="Q100" i="32" s="1"/>
  <c r="L38" i="26"/>
  <c r="M38" i="26" s="1"/>
  <c r="N38" i="26" s="1"/>
  <c r="J36" i="27"/>
  <c r="N37" i="27" s="1"/>
  <c r="O37" i="27" s="1"/>
  <c r="AC36" i="27"/>
  <c r="P36" i="27"/>
  <c r="H37" i="27" s="1"/>
  <c r="E38" i="26"/>
  <c r="F38" i="26" s="1"/>
  <c r="G38" i="26" s="1"/>
  <c r="H38" i="26"/>
  <c r="I38" i="26" s="1"/>
  <c r="J38" i="26" s="1"/>
  <c r="F101" i="32" l="1"/>
  <c r="G101" i="32" s="1"/>
  <c r="M101" i="32"/>
  <c r="N101" i="32" s="1"/>
  <c r="P101" i="32"/>
  <c r="Q101" i="32" s="1"/>
  <c r="G100" i="32"/>
  <c r="AB101" i="32" s="1"/>
  <c r="R37" i="27"/>
  <c r="E37" i="27"/>
  <c r="F37" i="27" s="1"/>
  <c r="Z37" i="27"/>
  <c r="AB37" i="27" s="1"/>
  <c r="I37" i="27"/>
  <c r="J37" i="27" s="1"/>
  <c r="P37" i="27"/>
  <c r="AC37" i="27"/>
  <c r="S37" i="27"/>
  <c r="T37" i="27" s="1"/>
  <c r="E39" i="26"/>
  <c r="F39" i="26" s="1"/>
  <c r="G39" i="26" s="1"/>
  <c r="O39" i="26"/>
  <c r="P39" i="26" s="1"/>
  <c r="Q39" i="26" s="1"/>
  <c r="H39" i="26"/>
  <c r="I39" i="26" s="1"/>
  <c r="J39" i="26" s="1"/>
  <c r="L39" i="26"/>
  <c r="M39" i="26" s="1"/>
  <c r="N39" i="26" s="1"/>
  <c r="X39" i="26"/>
  <c r="AE101" i="32" l="1"/>
  <c r="U101" i="32"/>
  <c r="V101" i="32" s="1"/>
  <c r="AC101" i="32"/>
  <c r="AD101" i="32" s="1"/>
  <c r="X101" i="32"/>
  <c r="AF101" i="32"/>
  <c r="AG101" i="32" s="1"/>
  <c r="AE39" i="26"/>
  <c r="AF39" i="26" s="1"/>
  <c r="AG39" i="26" s="1"/>
  <c r="AB39" i="26"/>
  <c r="AC39" i="26" s="1"/>
  <c r="AD39" i="26" s="1"/>
  <c r="H38" i="27"/>
  <c r="I38" i="27" s="1"/>
  <c r="J38" i="27" s="1"/>
  <c r="G37" i="27"/>
  <c r="R38" i="27" s="1"/>
  <c r="E38" i="27"/>
  <c r="U39" i="26"/>
  <c r="Y39" i="26"/>
  <c r="Z39" i="26" s="1"/>
  <c r="U102" i="32" l="1"/>
  <c r="V102" i="32" s="1"/>
  <c r="W102" i="32" s="1"/>
  <c r="AE102" i="32"/>
  <c r="AF102" i="32" s="1"/>
  <c r="AG102" i="32" s="1"/>
  <c r="W101" i="32"/>
  <c r="Y101" i="32"/>
  <c r="Z101" i="32" s="1"/>
  <c r="X102" i="32"/>
  <c r="AB102" i="32"/>
  <c r="AE40" i="26"/>
  <c r="AF40" i="26" s="1"/>
  <c r="AG40" i="26" s="1"/>
  <c r="V39" i="26"/>
  <c r="W39" i="26" s="1"/>
  <c r="H40" i="26" s="1"/>
  <c r="X40" i="26"/>
  <c r="Y40" i="26" s="1"/>
  <c r="Z40" i="26" s="1"/>
  <c r="AB40" i="26"/>
  <c r="AC40" i="26" s="1"/>
  <c r="AD40" i="26" s="1"/>
  <c r="U40" i="26"/>
  <c r="V40" i="26" s="1"/>
  <c r="W40" i="26" s="1"/>
  <c r="N38" i="27"/>
  <c r="O38" i="27" s="1"/>
  <c r="S38" i="27"/>
  <c r="T38" i="27" s="1"/>
  <c r="Z38" i="27"/>
  <c r="AB38" i="27" s="1"/>
  <c r="F38" i="27"/>
  <c r="G38" i="27" s="1"/>
  <c r="O102" i="32" l="1"/>
  <c r="P102" i="32" s="1"/>
  <c r="Q102" i="32" s="1"/>
  <c r="H102" i="32"/>
  <c r="I102" i="32" s="1"/>
  <c r="J102" i="32" s="1"/>
  <c r="AC102" i="32"/>
  <c r="AD102" i="32" s="1"/>
  <c r="E102" i="32"/>
  <c r="Y102" i="32"/>
  <c r="Z102" i="32" s="1"/>
  <c r="L102" i="32"/>
  <c r="E40" i="26"/>
  <c r="F40" i="26" s="1"/>
  <c r="G40" i="26" s="1"/>
  <c r="N39" i="27"/>
  <c r="R39" i="27"/>
  <c r="AC38" i="27"/>
  <c r="P38" i="27"/>
  <c r="E39" i="27" s="1"/>
  <c r="L40" i="26"/>
  <c r="M40" i="26" s="1"/>
  <c r="N40" i="26" s="1"/>
  <c r="O40" i="26"/>
  <c r="P40" i="26" s="1"/>
  <c r="Q40" i="26" s="1"/>
  <c r="I40" i="26"/>
  <c r="J40" i="26" s="1"/>
  <c r="O103" i="32" l="1"/>
  <c r="P103" i="32" s="1"/>
  <c r="Q103" i="32" s="1"/>
  <c r="L103" i="32"/>
  <c r="M102" i="32"/>
  <c r="N102" i="32" s="1"/>
  <c r="H103" i="32"/>
  <c r="E103" i="32"/>
  <c r="F102" i="32"/>
  <c r="H41" i="26"/>
  <c r="I41" i="26" s="1"/>
  <c r="J41" i="26" s="1"/>
  <c r="E41" i="26"/>
  <c r="F41" i="26" s="1"/>
  <c r="G41" i="26" s="1"/>
  <c r="L41" i="26"/>
  <c r="M41" i="26" s="1"/>
  <c r="N41" i="26" s="1"/>
  <c r="O41" i="26"/>
  <c r="P41" i="26" s="1"/>
  <c r="Q41" i="26" s="1"/>
  <c r="H39" i="27"/>
  <c r="I39" i="27" s="1"/>
  <c r="J39" i="27" s="1"/>
  <c r="F39" i="27"/>
  <c r="G39" i="27" s="1"/>
  <c r="S39" i="27"/>
  <c r="T39" i="27" s="1"/>
  <c r="O39" i="27"/>
  <c r="Z39" i="27"/>
  <c r="AB39" i="27" s="1"/>
  <c r="X41" i="26"/>
  <c r="Y41" i="26" s="1"/>
  <c r="Z41" i="26" s="1"/>
  <c r="M103" i="32" l="1"/>
  <c r="N103" i="32" s="1"/>
  <c r="F103" i="32"/>
  <c r="G103" i="32" s="1"/>
  <c r="G102" i="32"/>
  <c r="X103" i="32" s="1"/>
  <c r="I103" i="32"/>
  <c r="J103" i="32" s="1"/>
  <c r="U41" i="26"/>
  <c r="X42" i="26" s="1"/>
  <c r="Y42" i="26" s="1"/>
  <c r="Z42" i="26" s="1"/>
  <c r="N40" i="27"/>
  <c r="Z40" i="27" s="1"/>
  <c r="AB40" i="27" s="1"/>
  <c r="R40" i="27"/>
  <c r="S40" i="27" s="1"/>
  <c r="T40" i="27" s="1"/>
  <c r="P39" i="27"/>
  <c r="H40" i="27" s="1"/>
  <c r="AC39" i="27"/>
  <c r="AB41" i="26"/>
  <c r="AE41" i="26"/>
  <c r="U103" i="32" l="1"/>
  <c r="U104" i="32" s="1"/>
  <c r="AE103" i="32"/>
  <c r="AB103" i="32"/>
  <c r="Y103" i="32"/>
  <c r="Z103" i="32" s="1"/>
  <c r="X104" i="32"/>
  <c r="AF103" i="32"/>
  <c r="AG103" i="32" s="1"/>
  <c r="AE104" i="32"/>
  <c r="V41" i="26"/>
  <c r="W41" i="26" s="1"/>
  <c r="U42" i="26"/>
  <c r="V42" i="26" s="1"/>
  <c r="W42" i="26" s="1"/>
  <c r="O40" i="27"/>
  <c r="AC40" i="27" s="1"/>
  <c r="E40" i="27"/>
  <c r="I40" i="27"/>
  <c r="J40" i="27" s="1"/>
  <c r="P40" i="27"/>
  <c r="F40" i="27"/>
  <c r="AC41" i="26"/>
  <c r="AD41" i="26" s="1"/>
  <c r="AB42" i="26"/>
  <c r="AC42" i="26" s="1"/>
  <c r="AD42" i="26" s="1"/>
  <c r="AF41" i="26"/>
  <c r="AG41" i="26" s="1"/>
  <c r="AE42" i="26"/>
  <c r="V103" i="32" l="1"/>
  <c r="AB104" i="32"/>
  <c r="AC104" i="32" s="1"/>
  <c r="AD104" i="32" s="1"/>
  <c r="AC103" i="32"/>
  <c r="AD103" i="32" s="1"/>
  <c r="AF104" i="32"/>
  <c r="AG104" i="32" s="1"/>
  <c r="Y104" i="32"/>
  <c r="Z104" i="32" s="1"/>
  <c r="W103" i="32"/>
  <c r="O104" i="32" s="1"/>
  <c r="V104" i="32"/>
  <c r="W104" i="32" s="1"/>
  <c r="H41" i="27"/>
  <c r="I41" i="27" s="1"/>
  <c r="J41" i="27" s="1"/>
  <c r="G40" i="27"/>
  <c r="R41" i="27" s="1"/>
  <c r="E41" i="27"/>
  <c r="O42" i="26"/>
  <c r="P42" i="26" s="1"/>
  <c r="Q42" i="26" s="1"/>
  <c r="E42" i="26"/>
  <c r="F42" i="26" s="1"/>
  <c r="G42" i="26" s="1"/>
  <c r="L42" i="26"/>
  <c r="M42" i="26" s="1"/>
  <c r="N42" i="26" s="1"/>
  <c r="H42" i="26"/>
  <c r="AF42" i="26"/>
  <c r="AG42" i="26" s="1"/>
  <c r="E104" i="32" l="1"/>
  <c r="F104" i="32" s="1"/>
  <c r="L104" i="32"/>
  <c r="M104" i="32" s="1"/>
  <c r="N104" i="32" s="1"/>
  <c r="P104" i="32"/>
  <c r="Q104" i="32" s="1"/>
  <c r="H104" i="32"/>
  <c r="N41" i="27"/>
  <c r="O41" i="27" s="1"/>
  <c r="S41" i="27"/>
  <c r="T41" i="27" s="1"/>
  <c r="F41" i="27"/>
  <c r="G41" i="27" s="1"/>
  <c r="O43" i="26"/>
  <c r="P43" i="26" s="1"/>
  <c r="Q43" i="26" s="1"/>
  <c r="E43" i="26"/>
  <c r="F43" i="26" s="1"/>
  <c r="G43" i="26" s="1"/>
  <c r="I42" i="26"/>
  <c r="J42" i="26" s="1"/>
  <c r="H43" i="26"/>
  <c r="L43" i="26"/>
  <c r="I104" i="32" l="1"/>
  <c r="J104" i="32" s="1"/>
  <c r="H105" i="32"/>
  <c r="O105" i="32"/>
  <c r="L105" i="32"/>
  <c r="G104" i="32"/>
  <c r="X105" i="32" s="1"/>
  <c r="U105" i="32"/>
  <c r="AE105" i="32"/>
  <c r="AB105" i="32"/>
  <c r="E105" i="32"/>
  <c r="Z41" i="27"/>
  <c r="AB41" i="27" s="1"/>
  <c r="AC41" i="27"/>
  <c r="P41" i="27"/>
  <c r="E42" i="27" s="1"/>
  <c r="N42" i="27"/>
  <c r="R42" i="27"/>
  <c r="U43" i="26"/>
  <c r="M43" i="26"/>
  <c r="N43" i="26" s="1"/>
  <c r="AB43" i="26"/>
  <c r="AE43" i="26"/>
  <c r="I43" i="26"/>
  <c r="J43" i="26" s="1"/>
  <c r="X43" i="26"/>
  <c r="M105" i="32" l="1"/>
  <c r="N105" i="32" s="1"/>
  <c r="V105" i="32"/>
  <c r="W105" i="32" s="1"/>
  <c r="P105" i="32"/>
  <c r="Q105" i="32" s="1"/>
  <c r="AF105" i="32"/>
  <c r="AG105" i="32" s="1"/>
  <c r="I105" i="32"/>
  <c r="J105" i="32" s="1"/>
  <c r="F105" i="32"/>
  <c r="G105" i="32" s="1"/>
  <c r="Y105" i="32"/>
  <c r="Z105" i="32" s="1"/>
  <c r="AB106" i="32"/>
  <c r="AC105" i="32"/>
  <c r="AD105" i="32" s="1"/>
  <c r="H42" i="27"/>
  <c r="I42" i="27" s="1"/>
  <c r="J42" i="27" s="1"/>
  <c r="O42" i="27"/>
  <c r="Z42" i="27"/>
  <c r="AB42" i="27" s="1"/>
  <c r="F42" i="27"/>
  <c r="G42" i="27" s="1"/>
  <c r="S42" i="27"/>
  <c r="T42" i="27" s="1"/>
  <c r="AC43" i="26"/>
  <c r="AD43" i="26" s="1"/>
  <c r="AB44" i="26"/>
  <c r="Y43" i="26"/>
  <c r="Z43" i="26" s="1"/>
  <c r="X44" i="26"/>
  <c r="Y44" i="26" s="1"/>
  <c r="Z44" i="26" s="1"/>
  <c r="AE44" i="26"/>
  <c r="AF44" i="26" s="1"/>
  <c r="AG44" i="26" s="1"/>
  <c r="AF43" i="26"/>
  <c r="AG43" i="26" s="1"/>
  <c r="V43" i="26"/>
  <c r="U44" i="26"/>
  <c r="V44" i="26" s="1"/>
  <c r="W44" i="26" s="1"/>
  <c r="O106" i="32" l="1"/>
  <c r="P106" i="32" s="1"/>
  <c r="Q106" i="32" s="1"/>
  <c r="AE106" i="32"/>
  <c r="AC106" i="32"/>
  <c r="AD106" i="32" s="1"/>
  <c r="E106" i="32"/>
  <c r="U106" i="32"/>
  <c r="X106" i="32"/>
  <c r="H106" i="32"/>
  <c r="L106" i="32"/>
  <c r="R43" i="27"/>
  <c r="S43" i="27" s="1"/>
  <c r="T43" i="27" s="1"/>
  <c r="N43" i="27"/>
  <c r="AC42" i="27"/>
  <c r="P42" i="27"/>
  <c r="AC44" i="26"/>
  <c r="AD44" i="26" s="1"/>
  <c r="W43" i="26"/>
  <c r="E44" i="26" s="1"/>
  <c r="Y106" i="32" l="1"/>
  <c r="Z106" i="32" s="1"/>
  <c r="V106" i="32"/>
  <c r="W106" i="32" s="1"/>
  <c r="AF106" i="32"/>
  <c r="AG106" i="32" s="1"/>
  <c r="F106" i="32"/>
  <c r="G106" i="32" s="1"/>
  <c r="M106" i="32"/>
  <c r="N106" i="32" s="1"/>
  <c r="I106" i="32"/>
  <c r="J106" i="32" s="1"/>
  <c r="O43" i="27"/>
  <c r="Z43" i="27"/>
  <c r="AB43" i="27" s="1"/>
  <c r="E43" i="27"/>
  <c r="H43" i="27"/>
  <c r="L44" i="26"/>
  <c r="M44" i="26" s="1"/>
  <c r="N44" i="26" s="1"/>
  <c r="O44" i="26"/>
  <c r="P44" i="26" s="1"/>
  <c r="Q44" i="26" s="1"/>
  <c r="F44" i="26"/>
  <c r="G44" i="26" s="1"/>
  <c r="H44" i="26"/>
  <c r="E107" i="32" l="1"/>
  <c r="L107" i="32"/>
  <c r="M107" i="32" s="1"/>
  <c r="N107" i="32" s="1"/>
  <c r="O107" i="32"/>
  <c r="P107" i="32" s="1"/>
  <c r="Q107" i="32" s="1"/>
  <c r="H107" i="32"/>
  <c r="I107" i="32" s="1"/>
  <c r="J107" i="32" s="1"/>
  <c r="F107" i="32"/>
  <c r="G107" i="32" s="1"/>
  <c r="U107" i="32"/>
  <c r="AE107" i="32"/>
  <c r="X107" i="32"/>
  <c r="AB107" i="32"/>
  <c r="F43" i="27"/>
  <c r="I43" i="27"/>
  <c r="J43" i="27" s="1"/>
  <c r="AC43" i="27"/>
  <c r="P43" i="27"/>
  <c r="E44" i="27" s="1"/>
  <c r="I44" i="26"/>
  <c r="J44" i="26" s="1"/>
  <c r="H45" i="26"/>
  <c r="L45" i="26"/>
  <c r="O45" i="26"/>
  <c r="E45" i="26"/>
  <c r="AE108" i="32" l="1"/>
  <c r="AF107" i="32"/>
  <c r="AG107" i="32" s="1"/>
  <c r="U108" i="32"/>
  <c r="V107" i="32"/>
  <c r="AB108" i="32"/>
  <c r="AC107" i="32"/>
  <c r="AD107" i="32" s="1"/>
  <c r="Y107" i="32"/>
  <c r="Z107" i="32" s="1"/>
  <c r="X108" i="32"/>
  <c r="AE45" i="26"/>
  <c r="AF45" i="26" s="1"/>
  <c r="AG45" i="26" s="1"/>
  <c r="U45" i="26"/>
  <c r="V45" i="26" s="1"/>
  <c r="W45" i="26" s="1"/>
  <c r="H44" i="27"/>
  <c r="I44" i="27" s="1"/>
  <c r="J44" i="27" s="1"/>
  <c r="F44" i="27"/>
  <c r="G44" i="27" s="1"/>
  <c r="G43" i="27"/>
  <c r="R44" i="27" s="1"/>
  <c r="X45" i="26"/>
  <c r="Y45" i="26" s="1"/>
  <c r="P45" i="26"/>
  <c r="Q45" i="26" s="1"/>
  <c r="M45" i="26"/>
  <c r="N45" i="26" s="1"/>
  <c r="I45" i="26"/>
  <c r="J45" i="26" s="1"/>
  <c r="F45" i="26"/>
  <c r="G45" i="26" s="1"/>
  <c r="AB45" i="26"/>
  <c r="Y108" i="32" l="1"/>
  <c r="Z108" i="32" s="1"/>
  <c r="W107" i="32"/>
  <c r="H108" i="32" s="1"/>
  <c r="O108" i="32"/>
  <c r="V108" i="32"/>
  <c r="W108" i="32" s="1"/>
  <c r="AC108" i="32"/>
  <c r="AD108" i="32" s="1"/>
  <c r="AF108" i="32"/>
  <c r="AG108" i="32" s="1"/>
  <c r="S44" i="27"/>
  <c r="T44" i="27" s="1"/>
  <c r="N44" i="27"/>
  <c r="Z45" i="26"/>
  <c r="X46" i="26"/>
  <c r="AC45" i="26"/>
  <c r="AB46" i="26"/>
  <c r="U46" i="26"/>
  <c r="V46" i="26" s="1"/>
  <c r="W46" i="26" s="1"/>
  <c r="AE46" i="26"/>
  <c r="E108" i="32" l="1"/>
  <c r="L108" i="32"/>
  <c r="L109" i="32" s="1"/>
  <c r="I108" i="32"/>
  <c r="J108" i="32" s="1"/>
  <c r="H109" i="32"/>
  <c r="E109" i="32"/>
  <c r="F108" i="32"/>
  <c r="P108" i="32"/>
  <c r="Q108" i="32" s="1"/>
  <c r="O44" i="27"/>
  <c r="N45" i="27"/>
  <c r="Z44" i="27"/>
  <c r="AB44" i="27" s="1"/>
  <c r="R45" i="27"/>
  <c r="AD45" i="26"/>
  <c r="E46" i="26" s="1"/>
  <c r="F46" i="26" s="1"/>
  <c r="G46" i="26" s="1"/>
  <c r="AF46" i="26"/>
  <c r="AG46" i="26" s="1"/>
  <c r="AC46" i="26"/>
  <c r="AD46" i="26" s="1"/>
  <c r="Y46" i="26"/>
  <c r="Z46" i="26" s="1"/>
  <c r="O109" i="32" l="1"/>
  <c r="M108" i="32"/>
  <c r="N108" i="32" s="1"/>
  <c r="G108" i="32"/>
  <c r="X109" i="32" s="1"/>
  <c r="AE109" i="32"/>
  <c r="AB109" i="32"/>
  <c r="F109" i="32"/>
  <c r="G109" i="32" s="1"/>
  <c r="I109" i="32"/>
  <c r="J109" i="32" s="1"/>
  <c r="P109" i="32"/>
  <c r="Q109" i="32" s="1"/>
  <c r="M109" i="32"/>
  <c r="N109" i="32" s="1"/>
  <c r="L46" i="26"/>
  <c r="M46" i="26" s="1"/>
  <c r="N46" i="26" s="1"/>
  <c r="S45" i="27"/>
  <c r="T45" i="27" s="1"/>
  <c r="O45" i="27"/>
  <c r="Z45" i="27"/>
  <c r="AB45" i="27" s="1"/>
  <c r="AC44" i="27"/>
  <c r="P44" i="27"/>
  <c r="H45" i="27" s="1"/>
  <c r="H46" i="26"/>
  <c r="I46" i="26" s="1"/>
  <c r="J46" i="26" s="1"/>
  <c r="O46" i="26"/>
  <c r="U109" i="32" l="1"/>
  <c r="AE110" i="32" s="1"/>
  <c r="Y109" i="32"/>
  <c r="Z109" i="32" s="1"/>
  <c r="AC109" i="32"/>
  <c r="AD109" i="32" s="1"/>
  <c r="AF109" i="32"/>
  <c r="AG109" i="32" s="1"/>
  <c r="U110" i="32"/>
  <c r="E45" i="27"/>
  <c r="F45" i="27" s="1"/>
  <c r="I45" i="27"/>
  <c r="J45" i="27" s="1"/>
  <c r="AC45" i="27"/>
  <c r="P45" i="27"/>
  <c r="E47" i="26"/>
  <c r="F47" i="26" s="1"/>
  <c r="G47" i="26" s="1"/>
  <c r="L47" i="26"/>
  <c r="M47" i="26" s="1"/>
  <c r="N47" i="26" s="1"/>
  <c r="H47" i="26"/>
  <c r="I47" i="26" s="1"/>
  <c r="J47" i="26" s="1"/>
  <c r="P46" i="26"/>
  <c r="Q46" i="26" s="1"/>
  <c r="O47" i="26"/>
  <c r="P47" i="26" s="1"/>
  <c r="Q47" i="26" s="1"/>
  <c r="V109" i="32" l="1"/>
  <c r="AB110" i="32"/>
  <c r="X110" i="32"/>
  <c r="W109" i="32"/>
  <c r="H110" i="32" s="1"/>
  <c r="AC110" i="32"/>
  <c r="AD110" i="32" s="1"/>
  <c r="Y110" i="32"/>
  <c r="Z110" i="32" s="1"/>
  <c r="V110" i="32"/>
  <c r="W110" i="32" s="1"/>
  <c r="AF110" i="32"/>
  <c r="AG110" i="32" s="1"/>
  <c r="H46" i="27"/>
  <c r="I46" i="27" s="1"/>
  <c r="J46" i="27" s="1"/>
  <c r="E46" i="27"/>
  <c r="F46" i="27" s="1"/>
  <c r="G46" i="27" s="1"/>
  <c r="G45" i="27"/>
  <c r="N46" i="27" s="1"/>
  <c r="X47" i="26"/>
  <c r="Y47" i="26" s="1"/>
  <c r="Z47" i="26" s="1"/>
  <c r="U47" i="26"/>
  <c r="V47" i="26" s="1"/>
  <c r="AE47" i="26"/>
  <c r="AF47" i="26" s="1"/>
  <c r="AG47" i="26" s="1"/>
  <c r="AB47" i="26"/>
  <c r="AC47" i="26" s="1"/>
  <c r="L110" i="32" l="1"/>
  <c r="E110" i="32"/>
  <c r="O110" i="32"/>
  <c r="I110" i="32"/>
  <c r="J110" i="32" s="1"/>
  <c r="H111" i="32"/>
  <c r="E111" i="32"/>
  <c r="F110" i="32"/>
  <c r="P110" i="32"/>
  <c r="Q110" i="32" s="1"/>
  <c r="O111" i="32"/>
  <c r="L111" i="32"/>
  <c r="M110" i="32"/>
  <c r="N110" i="32" s="1"/>
  <c r="R46" i="27"/>
  <c r="S46" i="27" s="1"/>
  <c r="T46" i="27" s="1"/>
  <c r="O46" i="27"/>
  <c r="Z46" i="27"/>
  <c r="AB46" i="27" s="1"/>
  <c r="U48" i="26"/>
  <c r="V48" i="26" s="1"/>
  <c r="W48" i="26" s="1"/>
  <c r="AB48" i="26"/>
  <c r="AC48" i="26" s="1"/>
  <c r="AD48" i="26" s="1"/>
  <c r="W47" i="26"/>
  <c r="AE48" i="26"/>
  <c r="AF48" i="26" s="1"/>
  <c r="AG48" i="26" s="1"/>
  <c r="AD47" i="26"/>
  <c r="X48" i="26"/>
  <c r="G110" i="32" l="1"/>
  <c r="X111" i="32" s="1"/>
  <c r="AE111" i="32"/>
  <c r="AB111" i="32"/>
  <c r="F111" i="32"/>
  <c r="G111" i="32" s="1"/>
  <c r="I111" i="32"/>
  <c r="J111" i="32" s="1"/>
  <c r="M111" i="32"/>
  <c r="N111" i="32" s="1"/>
  <c r="P111" i="32"/>
  <c r="Q111" i="32" s="1"/>
  <c r="R47" i="27"/>
  <c r="S47" i="27" s="1"/>
  <c r="T47" i="27" s="1"/>
  <c r="N47" i="27"/>
  <c r="O47" i="27" s="1"/>
  <c r="AC46" i="27"/>
  <c r="P46" i="27"/>
  <c r="H47" i="27" s="1"/>
  <c r="O48" i="26"/>
  <c r="P48" i="26" s="1"/>
  <c r="Q48" i="26" s="1"/>
  <c r="E48" i="26"/>
  <c r="F48" i="26" s="1"/>
  <c r="G48" i="26" s="1"/>
  <c r="H48" i="26"/>
  <c r="I48" i="26" s="1"/>
  <c r="J48" i="26" s="1"/>
  <c r="L48" i="26"/>
  <c r="Y48" i="26"/>
  <c r="U111" i="32" l="1"/>
  <c r="AB112" i="32" s="1"/>
  <c r="AC111" i="32"/>
  <c r="AD111" i="32" s="1"/>
  <c r="AF111" i="32"/>
  <c r="AG111" i="32" s="1"/>
  <c r="AE112" i="32"/>
  <c r="Y111" i="32"/>
  <c r="Z111" i="32" s="1"/>
  <c r="U112" i="32"/>
  <c r="V111" i="32"/>
  <c r="Z47" i="27"/>
  <c r="AB47" i="27" s="1"/>
  <c r="E47" i="27"/>
  <c r="F47" i="27" s="1"/>
  <c r="I47" i="27"/>
  <c r="J47" i="27" s="1"/>
  <c r="AC47" i="27"/>
  <c r="P47" i="27"/>
  <c r="M48" i="26"/>
  <c r="N48" i="26" s="1"/>
  <c r="Z48" i="26"/>
  <c r="H49" i="26" s="1"/>
  <c r="X112" i="32" l="1"/>
  <c r="Y112" i="32" s="1"/>
  <c r="Z112" i="32" s="1"/>
  <c r="AF112" i="32"/>
  <c r="AG112" i="32" s="1"/>
  <c r="V112" i="32"/>
  <c r="W112" i="32" s="1"/>
  <c r="W111" i="32"/>
  <c r="O112" i="32" s="1"/>
  <c r="AC112" i="32"/>
  <c r="AD112" i="32" s="1"/>
  <c r="H48" i="27"/>
  <c r="I48" i="27" s="1"/>
  <c r="J48" i="27" s="1"/>
  <c r="E48" i="27"/>
  <c r="G47" i="27"/>
  <c r="R48" i="27" s="1"/>
  <c r="L49" i="26"/>
  <c r="M49" i="26" s="1"/>
  <c r="N49" i="26" s="1"/>
  <c r="AE49" i="26"/>
  <c r="AF49" i="26" s="1"/>
  <c r="AG49" i="26" s="1"/>
  <c r="O49" i="26"/>
  <c r="P49" i="26" s="1"/>
  <c r="Q49" i="26" s="1"/>
  <c r="I49" i="26"/>
  <c r="J49" i="26" s="1"/>
  <c r="E49" i="26"/>
  <c r="L112" i="32" l="1"/>
  <c r="M112" i="32" s="1"/>
  <c r="N112" i="32" s="1"/>
  <c r="E112" i="32"/>
  <c r="H112" i="32"/>
  <c r="I112" i="32" s="1"/>
  <c r="J112" i="32" s="1"/>
  <c r="P112" i="32"/>
  <c r="Q112" i="32" s="1"/>
  <c r="AB49" i="26"/>
  <c r="AC49" i="26" s="1"/>
  <c r="AD49" i="26" s="1"/>
  <c r="X49" i="26"/>
  <c r="Y49" i="26" s="1"/>
  <c r="Z49" i="26" s="1"/>
  <c r="U49" i="26"/>
  <c r="V49" i="26" s="1"/>
  <c r="W49" i="26" s="1"/>
  <c r="S48" i="27"/>
  <c r="T48" i="27" s="1"/>
  <c r="F48" i="27"/>
  <c r="G48" i="27" s="1"/>
  <c r="N48" i="27"/>
  <c r="F49" i="26"/>
  <c r="G49" i="26" s="1"/>
  <c r="O113" i="32" l="1"/>
  <c r="P113" i="32" s="1"/>
  <c r="Q113" i="32" s="1"/>
  <c r="L113" i="32"/>
  <c r="F112" i="32"/>
  <c r="G112" i="32" s="1"/>
  <c r="AE113" i="32" s="1"/>
  <c r="H113" i="32"/>
  <c r="I113" i="32" s="1"/>
  <c r="J113" i="32" s="1"/>
  <c r="E113" i="32"/>
  <c r="F113" i="32" s="1"/>
  <c r="G113" i="32" s="1"/>
  <c r="M113" i="32"/>
  <c r="N113" i="32" s="1"/>
  <c r="L50" i="26"/>
  <c r="M50" i="26" s="1"/>
  <c r="N50" i="26" s="1"/>
  <c r="O50" i="26"/>
  <c r="P50" i="26" s="1"/>
  <c r="Q50" i="26" s="1"/>
  <c r="E50" i="26"/>
  <c r="F50" i="26" s="1"/>
  <c r="G50" i="26" s="1"/>
  <c r="H50" i="26"/>
  <c r="I50" i="26" s="1"/>
  <c r="J50" i="26" s="1"/>
  <c r="O48" i="27"/>
  <c r="N49" i="27"/>
  <c r="Z48" i="27"/>
  <c r="AB48" i="27" s="1"/>
  <c r="R49" i="27"/>
  <c r="AE50" i="26"/>
  <c r="X113" i="32" l="1"/>
  <c r="U113" i="32"/>
  <c r="AB113" i="32"/>
  <c r="AB114" i="32" s="1"/>
  <c r="AF113" i="32"/>
  <c r="AG113" i="32" s="1"/>
  <c r="Y113" i="32"/>
  <c r="Z113" i="32" s="1"/>
  <c r="S49" i="27"/>
  <c r="T49" i="27" s="1"/>
  <c r="O49" i="27"/>
  <c r="Z49" i="27"/>
  <c r="AB49" i="27" s="1"/>
  <c r="AC48" i="27"/>
  <c r="P48" i="27"/>
  <c r="H49" i="27" s="1"/>
  <c r="AB50" i="26"/>
  <c r="AC50" i="26" s="1"/>
  <c r="AD50" i="26" s="1"/>
  <c r="AF50" i="26"/>
  <c r="AG50" i="26" s="1"/>
  <c r="X50" i="26"/>
  <c r="U50" i="26"/>
  <c r="V50" i="26" s="1"/>
  <c r="AE114" i="32" l="1"/>
  <c r="V113" i="32"/>
  <c r="U114" i="32"/>
  <c r="V114" i="32" s="1"/>
  <c r="W114" i="32" s="1"/>
  <c r="X114" i="32"/>
  <c r="Y114" i="32" s="1"/>
  <c r="Z114" i="32" s="1"/>
  <c r="AC113" i="32"/>
  <c r="AD113" i="32" s="1"/>
  <c r="AC114" i="32"/>
  <c r="AD114" i="32" s="1"/>
  <c r="AF114" i="32"/>
  <c r="AG114" i="32" s="1"/>
  <c r="W113" i="32"/>
  <c r="E49" i="27"/>
  <c r="F49" i="27" s="1"/>
  <c r="I49" i="27"/>
  <c r="J49" i="27" s="1"/>
  <c r="AC49" i="27"/>
  <c r="P49" i="27"/>
  <c r="U51" i="26"/>
  <c r="V51" i="26" s="1"/>
  <c r="W51" i="26" s="1"/>
  <c r="AB51" i="26"/>
  <c r="AC51" i="26" s="1"/>
  <c r="AD51" i="26" s="1"/>
  <c r="AE51" i="26"/>
  <c r="AF51" i="26" s="1"/>
  <c r="AG51" i="26" s="1"/>
  <c r="W50" i="26"/>
  <c r="Y50" i="26"/>
  <c r="Z50" i="26" s="1"/>
  <c r="X51" i="26"/>
  <c r="H114" i="32" l="1"/>
  <c r="E114" i="32"/>
  <c r="H115" i="32" s="1"/>
  <c r="L114" i="32"/>
  <c r="M114" i="32" s="1"/>
  <c r="N114" i="32" s="1"/>
  <c r="I114" i="32"/>
  <c r="J114" i="32" s="1"/>
  <c r="O114" i="32"/>
  <c r="H50" i="27"/>
  <c r="I50" i="27" s="1"/>
  <c r="J50" i="27" s="1"/>
  <c r="E50" i="27"/>
  <c r="G49" i="27"/>
  <c r="R50" i="27" s="1"/>
  <c r="E51" i="26"/>
  <c r="F51" i="26" s="1"/>
  <c r="G51" i="26" s="1"/>
  <c r="O51" i="26"/>
  <c r="L51" i="26"/>
  <c r="H51" i="26"/>
  <c r="Y51" i="26"/>
  <c r="Z51" i="26" s="1"/>
  <c r="F114" i="32" l="1"/>
  <c r="E115" i="32"/>
  <c r="F115" i="32" s="1"/>
  <c r="G115" i="32" s="1"/>
  <c r="L115" i="32"/>
  <c r="M115" i="32" s="1"/>
  <c r="N115" i="32" s="1"/>
  <c r="G114" i="32"/>
  <c r="I115" i="32"/>
  <c r="J115" i="32" s="1"/>
  <c r="P114" i="32"/>
  <c r="Q114" i="32" s="1"/>
  <c r="O115" i="32"/>
  <c r="S50" i="27"/>
  <c r="T50" i="27" s="1"/>
  <c r="F50" i="27"/>
  <c r="G50" i="27" s="1"/>
  <c r="N50" i="27"/>
  <c r="L52" i="26"/>
  <c r="M51" i="26"/>
  <c r="N51" i="26" s="1"/>
  <c r="O52" i="26"/>
  <c r="P51" i="26"/>
  <c r="Q51" i="26" s="1"/>
  <c r="E52" i="26"/>
  <c r="I51" i="26"/>
  <c r="J51" i="26" s="1"/>
  <c r="H52" i="26"/>
  <c r="U115" i="32" l="1"/>
  <c r="X115" i="32"/>
  <c r="AB115" i="32"/>
  <c r="P115" i="32"/>
  <c r="Q115" i="32" s="1"/>
  <c r="AE115" i="32"/>
  <c r="N51" i="27"/>
  <c r="O50" i="27"/>
  <c r="Z50" i="27"/>
  <c r="AB50" i="27" s="1"/>
  <c r="R51" i="27"/>
  <c r="AB52" i="26"/>
  <c r="X52" i="26"/>
  <c r="Y52" i="26" s="1"/>
  <c r="Z52" i="26" s="1"/>
  <c r="AE52" i="26"/>
  <c r="P52" i="26"/>
  <c r="Q52" i="26" s="1"/>
  <c r="I52" i="26"/>
  <c r="J52" i="26" s="1"/>
  <c r="U52" i="26"/>
  <c r="F52" i="26"/>
  <c r="G52" i="26" s="1"/>
  <c r="M52" i="26"/>
  <c r="N52" i="26" s="1"/>
  <c r="AB116" i="32" l="1"/>
  <c r="AC115" i="32"/>
  <c r="AD115" i="32" s="1"/>
  <c r="AF115" i="32"/>
  <c r="AG115" i="32" s="1"/>
  <c r="AE116" i="32"/>
  <c r="Y115" i="32"/>
  <c r="Z115" i="32" s="1"/>
  <c r="X116" i="32"/>
  <c r="U116" i="32"/>
  <c r="V115" i="32"/>
  <c r="S51" i="27"/>
  <c r="T51" i="27" s="1"/>
  <c r="AC50" i="27"/>
  <c r="P50" i="27"/>
  <c r="H51" i="27" s="1"/>
  <c r="O51" i="27"/>
  <c r="P51" i="27" s="1"/>
  <c r="X53" i="26"/>
  <c r="Y53" i="26" s="1"/>
  <c r="Z53" i="26" s="1"/>
  <c r="V52" i="26"/>
  <c r="U53" i="26"/>
  <c r="AF52" i="26"/>
  <c r="AG52" i="26" s="1"/>
  <c r="AE53" i="26"/>
  <c r="AC52" i="26"/>
  <c r="AD52" i="26" s="1"/>
  <c r="AB53" i="26"/>
  <c r="AF116" i="32" l="1"/>
  <c r="AG116" i="32" s="1"/>
  <c r="V116" i="32"/>
  <c r="W116" i="32" s="1"/>
  <c r="Y116" i="32"/>
  <c r="Z116" i="32" s="1"/>
  <c r="W115" i="32"/>
  <c r="H116" i="32" s="1"/>
  <c r="AC116" i="32"/>
  <c r="AD116" i="32" s="1"/>
  <c r="I51" i="27"/>
  <c r="J51" i="27" s="1"/>
  <c r="E51" i="27"/>
  <c r="AF53" i="26"/>
  <c r="AG53" i="26" s="1"/>
  <c r="V53" i="26"/>
  <c r="W53" i="26" s="1"/>
  <c r="AC53" i="26"/>
  <c r="AD53" i="26" s="1"/>
  <c r="W52" i="26"/>
  <c r="H53" i="26" s="1"/>
  <c r="O116" i="32" l="1"/>
  <c r="P116" i="32" s="1"/>
  <c r="Q116" i="32" s="1"/>
  <c r="L116" i="32"/>
  <c r="M116" i="32" s="1"/>
  <c r="N116" i="32" s="1"/>
  <c r="E116" i="32"/>
  <c r="E117" i="32" s="1"/>
  <c r="I116" i="32"/>
  <c r="J116" i="32" s="1"/>
  <c r="F51" i="27"/>
  <c r="E52" i="27"/>
  <c r="H52" i="27"/>
  <c r="O53" i="26"/>
  <c r="P53" i="26" s="1"/>
  <c r="Q53" i="26" s="1"/>
  <c r="E53" i="26"/>
  <c r="H54" i="26" s="1"/>
  <c r="L53" i="26"/>
  <c r="M53" i="26" s="1"/>
  <c r="N53" i="26" s="1"/>
  <c r="I53" i="26"/>
  <c r="J53" i="26" s="1"/>
  <c r="L117" i="32" l="1"/>
  <c r="O117" i="32"/>
  <c r="P117" i="32" s="1"/>
  <c r="Q117" i="32" s="1"/>
  <c r="F116" i="32"/>
  <c r="G116" i="32" s="1"/>
  <c r="X117" i="32" s="1"/>
  <c r="H117" i="32"/>
  <c r="I117" i="32" s="1"/>
  <c r="J117" i="32" s="1"/>
  <c r="F117" i="32"/>
  <c r="G117" i="32" s="1"/>
  <c r="M117" i="32"/>
  <c r="N117" i="32" s="1"/>
  <c r="E54" i="26"/>
  <c r="F54" i="26" s="1"/>
  <c r="G54" i="26" s="1"/>
  <c r="I52" i="27"/>
  <c r="J52" i="27" s="1"/>
  <c r="F52" i="27"/>
  <c r="G52" i="27" s="1"/>
  <c r="G51" i="27"/>
  <c r="N52" i="27" s="1"/>
  <c r="O54" i="26"/>
  <c r="P54" i="26" s="1"/>
  <c r="Q54" i="26" s="1"/>
  <c r="F53" i="26"/>
  <c r="G53" i="26" s="1"/>
  <c r="L54" i="26"/>
  <c r="M54" i="26" s="1"/>
  <c r="N54" i="26" s="1"/>
  <c r="I54" i="26"/>
  <c r="J54" i="26" s="1"/>
  <c r="AE54" i="26" l="1"/>
  <c r="AF54" i="26" s="1"/>
  <c r="AG54" i="26" s="1"/>
  <c r="AB117" i="32"/>
  <c r="AC117" i="32" s="1"/>
  <c r="AD117" i="32" s="1"/>
  <c r="U117" i="32"/>
  <c r="X118" i="32" s="1"/>
  <c r="AE117" i="32"/>
  <c r="AF117" i="32" s="1"/>
  <c r="AG117" i="32" s="1"/>
  <c r="Y117" i="32"/>
  <c r="Z117" i="32" s="1"/>
  <c r="R52" i="27"/>
  <c r="N53" i="27" s="1"/>
  <c r="O52" i="27"/>
  <c r="AB54" i="26" l="1"/>
  <c r="AC54" i="26" s="1"/>
  <c r="AD54" i="26" s="1"/>
  <c r="X54" i="26"/>
  <c r="Y54" i="26" s="1"/>
  <c r="Z54" i="26" s="1"/>
  <c r="U54" i="26"/>
  <c r="V54" i="26" s="1"/>
  <c r="W54" i="26" s="1"/>
  <c r="V117" i="32"/>
  <c r="W117" i="32" s="1"/>
  <c r="AB118" i="32"/>
  <c r="AC118" i="32" s="1"/>
  <c r="AD118" i="32" s="1"/>
  <c r="AE118" i="32"/>
  <c r="AF118" i="32" s="1"/>
  <c r="AG118" i="32" s="1"/>
  <c r="U118" i="32"/>
  <c r="V118" i="32" s="1"/>
  <c r="W118" i="32" s="1"/>
  <c r="Y118" i="32"/>
  <c r="Z118" i="32" s="1"/>
  <c r="S52" i="27"/>
  <c r="T52" i="27" s="1"/>
  <c r="R53" i="27"/>
  <c r="S53" i="27" s="1"/>
  <c r="T53" i="27" s="1"/>
  <c r="O53" i="27"/>
  <c r="P53" i="27" s="1"/>
  <c r="P52" i="27"/>
  <c r="L55" i="26" l="1"/>
  <c r="M55" i="26" s="1"/>
  <c r="N55" i="26" s="1"/>
  <c r="AB55" i="26"/>
  <c r="AC55" i="26" s="1"/>
  <c r="AD55" i="26" s="1"/>
  <c r="X55" i="26"/>
  <c r="Y55" i="26" s="1"/>
  <c r="Z55" i="26" s="1"/>
  <c r="U55" i="26"/>
  <c r="V55" i="26" s="1"/>
  <c r="W55" i="26" s="1"/>
  <c r="AE55" i="26"/>
  <c r="AF55" i="26" s="1"/>
  <c r="AG55" i="26" s="1"/>
  <c r="H118" i="32"/>
  <c r="L118" i="32"/>
  <c r="M118" i="32" s="1"/>
  <c r="N118" i="32" s="1"/>
  <c r="E118" i="32"/>
  <c r="E119" i="32" s="1"/>
  <c r="O118" i="32"/>
  <c r="P118" i="32" s="1"/>
  <c r="Q118" i="32" s="1"/>
  <c r="I118" i="32"/>
  <c r="J118" i="32" s="1"/>
  <c r="H53" i="27"/>
  <c r="E53" i="27"/>
  <c r="H54" i="27" s="1"/>
  <c r="I53" i="27"/>
  <c r="J53" i="27" s="1"/>
  <c r="H55" i="26"/>
  <c r="I55" i="26" s="1"/>
  <c r="J55" i="26" s="1"/>
  <c r="O55" i="26"/>
  <c r="P55" i="26" s="1"/>
  <c r="Q55" i="26" s="1"/>
  <c r="E55" i="26"/>
  <c r="H119" i="32" l="1"/>
  <c r="I119" i="32" s="1"/>
  <c r="J119" i="32" s="1"/>
  <c r="F118" i="32"/>
  <c r="O119" i="32"/>
  <c r="P119" i="32" s="1"/>
  <c r="Q119" i="32" s="1"/>
  <c r="L119" i="32"/>
  <c r="M119" i="32" s="1"/>
  <c r="N119" i="32" s="1"/>
  <c r="G118" i="32"/>
  <c r="AE119" i="32" s="1"/>
  <c r="F119" i="32"/>
  <c r="G119" i="32" s="1"/>
  <c r="E54" i="27"/>
  <c r="F54" i="27" s="1"/>
  <c r="G54" i="27" s="1"/>
  <c r="F53" i="27"/>
  <c r="G53" i="27" s="1"/>
  <c r="I54" i="27"/>
  <c r="J54" i="27" s="1"/>
  <c r="O56" i="26"/>
  <c r="P56" i="26" s="1"/>
  <c r="Q56" i="26" s="1"/>
  <c r="F55" i="26"/>
  <c r="G55" i="26" s="1"/>
  <c r="E56" i="26"/>
  <c r="H56" i="26"/>
  <c r="L56" i="26"/>
  <c r="AB119" i="32" l="1"/>
  <c r="X119" i="32"/>
  <c r="Y119" i="32" s="1"/>
  <c r="Z119" i="32" s="1"/>
  <c r="U119" i="32"/>
  <c r="AF119" i="32"/>
  <c r="AG119" i="32" s="1"/>
  <c r="AC119" i="32"/>
  <c r="AD119" i="32" s="1"/>
  <c r="N54" i="27"/>
  <c r="O54" i="27" s="1"/>
  <c r="R54" i="27"/>
  <c r="S54" i="27" s="1"/>
  <c r="T54" i="27" s="1"/>
  <c r="F56" i="26"/>
  <c r="G56" i="26" s="1"/>
  <c r="U56" i="26"/>
  <c r="M56" i="26"/>
  <c r="N56" i="26" s="1"/>
  <c r="I56" i="26"/>
  <c r="J56" i="26" s="1"/>
  <c r="AB120" i="32" l="1"/>
  <c r="U120" i="32"/>
  <c r="X120" i="32"/>
  <c r="Y120" i="32" s="1"/>
  <c r="Z120" i="32" s="1"/>
  <c r="V119" i="32"/>
  <c r="W119" i="32" s="1"/>
  <c r="E120" i="32" s="1"/>
  <c r="AE120" i="32"/>
  <c r="AF120" i="32" s="1"/>
  <c r="AG120" i="32" s="1"/>
  <c r="AC120" i="32"/>
  <c r="AD120" i="32" s="1"/>
  <c r="V120" i="32"/>
  <c r="W120" i="32" s="1"/>
  <c r="X56" i="26"/>
  <c r="X57" i="26" s="1"/>
  <c r="N55" i="27"/>
  <c r="O55" i="27" s="1"/>
  <c r="P55" i="27" s="1"/>
  <c r="R55" i="27"/>
  <c r="S55" i="27" s="1"/>
  <c r="T55" i="27" s="1"/>
  <c r="P54" i="27"/>
  <c r="H55" i="27" s="1"/>
  <c r="AE56" i="26"/>
  <c r="AF56" i="26" s="1"/>
  <c r="AG56" i="26" s="1"/>
  <c r="AB56" i="26"/>
  <c r="AC56" i="26" s="1"/>
  <c r="AD56" i="26" s="1"/>
  <c r="V56" i="26"/>
  <c r="H120" i="32" l="1"/>
  <c r="O120" i="32"/>
  <c r="L120" i="32"/>
  <c r="L121" i="32" s="1"/>
  <c r="E121" i="32"/>
  <c r="F120" i="32"/>
  <c r="I120" i="32"/>
  <c r="J120" i="32" s="1"/>
  <c r="H121" i="32"/>
  <c r="Y56" i="26"/>
  <c r="Z56" i="26" s="1"/>
  <c r="U57" i="26"/>
  <c r="V57" i="26" s="1"/>
  <c r="W57" i="26" s="1"/>
  <c r="E55" i="27"/>
  <c r="H56" i="27" s="1"/>
  <c r="I55" i="27"/>
  <c r="J55" i="27" s="1"/>
  <c r="AE57" i="26"/>
  <c r="AF57" i="26" s="1"/>
  <c r="AG57" i="26" s="1"/>
  <c r="AB57" i="26"/>
  <c r="AC57" i="26" s="1"/>
  <c r="AD57" i="26" s="1"/>
  <c r="Y57" i="26"/>
  <c r="Z57" i="26" s="1"/>
  <c r="W56" i="26"/>
  <c r="O121" i="32" l="1"/>
  <c r="P120" i="32"/>
  <c r="Q120" i="32" s="1"/>
  <c r="M120" i="32"/>
  <c r="N120" i="32" s="1"/>
  <c r="AE121" i="32" s="1"/>
  <c r="M121" i="32"/>
  <c r="N121" i="32" s="1"/>
  <c r="P121" i="32"/>
  <c r="Q121" i="32" s="1"/>
  <c r="G120" i="32"/>
  <c r="I121" i="32"/>
  <c r="J121" i="32" s="1"/>
  <c r="F121" i="32"/>
  <c r="G121" i="32" s="1"/>
  <c r="O57" i="26"/>
  <c r="P57" i="26" s="1"/>
  <c r="Q57" i="26" s="1"/>
  <c r="E56" i="27"/>
  <c r="H57" i="26"/>
  <c r="I57" i="26" s="1"/>
  <c r="J57" i="26" s="1"/>
  <c r="F55" i="27"/>
  <c r="G55" i="27" s="1"/>
  <c r="R56" i="27" s="1"/>
  <c r="F56" i="27"/>
  <c r="G56" i="27" s="1"/>
  <c r="I56" i="27"/>
  <c r="J56" i="27" s="1"/>
  <c r="E57" i="26"/>
  <c r="L57" i="26"/>
  <c r="M57" i="26" s="1"/>
  <c r="N57" i="26" s="1"/>
  <c r="U121" i="32" l="1"/>
  <c r="AB121" i="32"/>
  <c r="X121" i="32"/>
  <c r="Y121" i="32" s="1"/>
  <c r="Z121" i="32" s="1"/>
  <c r="AF121" i="32"/>
  <c r="AG121" i="32" s="1"/>
  <c r="V121" i="32"/>
  <c r="O58" i="26"/>
  <c r="P58" i="26" s="1"/>
  <c r="Q58" i="26" s="1"/>
  <c r="H58" i="26"/>
  <c r="I58" i="26" s="1"/>
  <c r="J58" i="26" s="1"/>
  <c r="E58" i="26"/>
  <c r="F58" i="26" s="1"/>
  <c r="G58" i="26" s="1"/>
  <c r="F57" i="26"/>
  <c r="G57" i="26" s="1"/>
  <c r="N56" i="27"/>
  <c r="S56" i="27"/>
  <c r="T56" i="27" s="1"/>
  <c r="R57" i="27"/>
  <c r="O56" i="27"/>
  <c r="N57" i="27"/>
  <c r="L58" i="26"/>
  <c r="M58" i="26" s="1"/>
  <c r="N58" i="26" s="1"/>
  <c r="U58" i="26" l="1"/>
  <c r="V58" i="26" s="1"/>
  <c r="AB122" i="32"/>
  <c r="AC122" i="32" s="1"/>
  <c r="AD122" i="32" s="1"/>
  <c r="AC121" i="32"/>
  <c r="AD121" i="32" s="1"/>
  <c r="X122" i="32"/>
  <c r="Y122" i="32" s="1"/>
  <c r="Z122" i="32" s="1"/>
  <c r="AE122" i="32"/>
  <c r="AF122" i="32" s="1"/>
  <c r="AG122" i="32" s="1"/>
  <c r="U122" i="32"/>
  <c r="V122" i="32" s="1"/>
  <c r="W122" i="32" s="1"/>
  <c r="W121" i="32"/>
  <c r="L122" i="32" s="1"/>
  <c r="M122" i="32" s="1"/>
  <c r="N122" i="32" s="1"/>
  <c r="O57" i="27"/>
  <c r="P57" i="27" s="1"/>
  <c r="P56" i="27"/>
  <c r="H57" i="27" s="1"/>
  <c r="E57" i="27"/>
  <c r="S57" i="27"/>
  <c r="T57" i="27" s="1"/>
  <c r="X58" i="26" l="1"/>
  <c r="Y58" i="26" s="1"/>
  <c r="Z58" i="26" s="1"/>
  <c r="AE58" i="26"/>
  <c r="AF58" i="26" s="1"/>
  <c r="AG58" i="26" s="1"/>
  <c r="AB58" i="26"/>
  <c r="AC58" i="26" s="1"/>
  <c r="O122" i="32"/>
  <c r="P122" i="32" s="1"/>
  <c r="Q122" i="32" s="1"/>
  <c r="E122" i="32"/>
  <c r="F122" i="32" s="1"/>
  <c r="G122" i="32" s="1"/>
  <c r="H122" i="32"/>
  <c r="I122" i="32" s="1"/>
  <c r="J122" i="32" s="1"/>
  <c r="H58" i="27"/>
  <c r="I57" i="27"/>
  <c r="J57" i="27" s="1"/>
  <c r="F57" i="27"/>
  <c r="E58" i="27"/>
  <c r="W58" i="26"/>
  <c r="X59" i="26" l="1"/>
  <c r="Y59" i="26" s="1"/>
  <c r="Z59" i="26" s="1"/>
  <c r="AB59" i="26"/>
  <c r="AC59" i="26" s="1"/>
  <c r="AD59" i="26" s="1"/>
  <c r="U59" i="26"/>
  <c r="V59" i="26" s="1"/>
  <c r="W59" i="26" s="1"/>
  <c r="AE59" i="26"/>
  <c r="AF59" i="26" s="1"/>
  <c r="AG59" i="26" s="1"/>
  <c r="G57" i="27"/>
  <c r="N58" i="27" s="1"/>
  <c r="R58" i="27"/>
  <c r="F58" i="27"/>
  <c r="G58" i="27" s="1"/>
  <c r="I58" i="27"/>
  <c r="J58" i="27" s="1"/>
  <c r="AD58" i="26"/>
  <c r="O58" i="27" l="1"/>
  <c r="N59" i="27"/>
  <c r="S58" i="27"/>
  <c r="T58" i="27" s="1"/>
  <c r="R59" i="27"/>
  <c r="O59" i="26"/>
  <c r="E59" i="26"/>
  <c r="L59" i="26"/>
  <c r="H59" i="26"/>
  <c r="S59" i="27" l="1"/>
  <c r="T59" i="27" s="1"/>
  <c r="O59" i="27"/>
  <c r="P59" i="27" s="1"/>
  <c r="P58" i="27"/>
  <c r="E59" i="27" s="1"/>
  <c r="I59" i="26"/>
  <c r="J59" i="26" s="1"/>
  <c r="H60" i="26"/>
  <c r="I60" i="26" s="1"/>
  <c r="J60" i="26" s="1"/>
  <c r="M59" i="26"/>
  <c r="N59" i="26" s="1"/>
  <c r="L60" i="26"/>
  <c r="M60" i="26" s="1"/>
  <c r="N60" i="26" s="1"/>
  <c r="F59" i="26"/>
  <c r="G59" i="26" s="1"/>
  <c r="E60" i="26"/>
  <c r="F60" i="26" s="1"/>
  <c r="G60" i="26" s="1"/>
  <c r="O60" i="26"/>
  <c r="P60" i="26" s="1"/>
  <c r="Q60" i="26" s="1"/>
  <c r="P59" i="26"/>
  <c r="Q59" i="26" s="1"/>
  <c r="F59" i="27" l="1"/>
  <c r="H59" i="27"/>
  <c r="X60" i="26"/>
  <c r="AB60" i="26"/>
  <c r="H60" i="27" l="1"/>
  <c r="I59" i="27"/>
  <c r="J59" i="27" s="1"/>
  <c r="E60" i="27"/>
  <c r="G59" i="27"/>
  <c r="N60" i="27" s="1"/>
  <c r="AE60" i="26"/>
  <c r="AF60" i="26" s="1"/>
  <c r="AG60" i="26" s="1"/>
  <c r="Y60" i="26"/>
  <c r="Z60" i="26" s="1"/>
  <c r="U60" i="26"/>
  <c r="X61" i="26" s="1"/>
  <c r="Y61" i="26" s="1"/>
  <c r="Z61" i="26" s="1"/>
  <c r="AC60" i="26"/>
  <c r="AD60" i="26" s="1"/>
  <c r="R60" i="27" l="1"/>
  <c r="O60" i="27"/>
  <c r="P60" i="27" s="1"/>
  <c r="F60" i="27"/>
  <c r="G60" i="27" s="1"/>
  <c r="S60" i="27"/>
  <c r="T60" i="27" s="1"/>
  <c r="H61" i="27" s="1"/>
  <c r="I60" i="27"/>
  <c r="J60" i="27" s="1"/>
  <c r="AE61" i="26"/>
  <c r="AF61" i="26" s="1"/>
  <c r="AG61" i="26" s="1"/>
  <c r="AB61" i="26"/>
  <c r="AC61" i="26" s="1"/>
  <c r="AD61" i="26" s="1"/>
  <c r="U61" i="26"/>
  <c r="V61" i="26" s="1"/>
  <c r="W61" i="26" s="1"/>
  <c r="V60" i="26"/>
  <c r="I61" i="27" l="1"/>
  <c r="J61" i="27" s="1"/>
  <c r="E61" i="27"/>
  <c r="R61" i="27"/>
  <c r="N61" i="27"/>
  <c r="W60" i="26"/>
  <c r="O61" i="26" s="1"/>
  <c r="H61" i="26" l="1"/>
  <c r="I61" i="26" s="1"/>
  <c r="J61" i="26" s="1"/>
  <c r="L61" i="26"/>
  <c r="M61" i="26" s="1"/>
  <c r="N61" i="26" s="1"/>
  <c r="E61" i="26"/>
  <c r="F61" i="26" s="1"/>
  <c r="G61" i="26" s="1"/>
  <c r="S61" i="27"/>
  <c r="T61" i="27" s="1"/>
  <c r="F61" i="27"/>
  <c r="G61" i="27" s="1"/>
  <c r="O61" i="27"/>
  <c r="P61" i="26"/>
  <c r="Q61" i="26" s="1"/>
  <c r="E62" i="26" l="1"/>
  <c r="F62" i="26" s="1"/>
  <c r="G62" i="26" s="1"/>
  <c r="H62" i="26"/>
  <c r="I62" i="26" s="1"/>
  <c r="J62" i="26" s="1"/>
  <c r="O62" i="26"/>
  <c r="P62" i="26" s="1"/>
  <c r="Q62" i="26" s="1"/>
  <c r="L62" i="26"/>
  <c r="M62" i="26" s="1"/>
  <c r="N62" i="26" s="1"/>
  <c r="P61" i="27"/>
  <c r="E62" i="27" s="1"/>
  <c r="H62" i="27"/>
  <c r="N62" i="27"/>
  <c r="R62" i="27"/>
  <c r="X62" i="26"/>
  <c r="F62" i="27" l="1"/>
  <c r="G62" i="27" s="1"/>
  <c r="I62" i="27"/>
  <c r="J62" i="27" s="1"/>
  <c r="O62" i="27"/>
  <c r="P62" i="27" s="1"/>
  <c r="S62" i="27"/>
  <c r="T62" i="27" s="1"/>
  <c r="AB62" i="26"/>
  <c r="AC62" i="26" s="1"/>
  <c r="AD62" i="26" s="1"/>
  <c r="AE62" i="26"/>
  <c r="AF62" i="26" s="1"/>
  <c r="AG62" i="26" s="1"/>
  <c r="U62" i="26"/>
  <c r="Y62" i="26"/>
  <c r="Z62" i="26" s="1"/>
  <c r="R63" i="27" l="1"/>
  <c r="H63" i="27"/>
  <c r="N63" i="27"/>
  <c r="E63" i="27"/>
  <c r="AE63" i="26"/>
  <c r="AF63" i="26" s="1"/>
  <c r="AG63" i="26" s="1"/>
  <c r="X63" i="26"/>
  <c r="Y63" i="26" s="1"/>
  <c r="Z63" i="26" s="1"/>
  <c r="AB63" i="26"/>
  <c r="AC63" i="26" s="1"/>
  <c r="AD63" i="26" s="1"/>
  <c r="V62" i="26"/>
  <c r="W62" i="26" s="1"/>
  <c r="U63" i="26"/>
  <c r="V63" i="26" s="1"/>
  <c r="W63" i="26" s="1"/>
  <c r="F63" i="27" l="1"/>
  <c r="G63" i="27" s="1"/>
  <c r="O63" i="27"/>
  <c r="P63" i="27" s="1"/>
  <c r="I63" i="27"/>
  <c r="J63" i="27" s="1"/>
  <c r="S63" i="27"/>
  <c r="T63" i="27" s="1"/>
  <c r="O63" i="26"/>
  <c r="P63" i="26" s="1"/>
  <c r="Q63" i="26" s="1"/>
  <c r="L63" i="26"/>
  <c r="M63" i="26" s="1"/>
  <c r="N63" i="26" s="1"/>
  <c r="E63" i="26"/>
  <c r="H63" i="26"/>
  <c r="N64" i="27" l="1"/>
  <c r="O64" i="27" s="1"/>
  <c r="P64" i="27" s="1"/>
  <c r="R64" i="27"/>
  <c r="S64" i="27" s="1"/>
  <c r="T64" i="27" s="1"/>
  <c r="H64" i="27"/>
  <c r="E64" i="27"/>
  <c r="H64" i="26"/>
  <c r="I64" i="26" s="1"/>
  <c r="J64" i="26" s="1"/>
  <c r="O64" i="26"/>
  <c r="P64" i="26" s="1"/>
  <c r="Q64" i="26" s="1"/>
  <c r="F63" i="26"/>
  <c r="G63" i="26" s="1"/>
  <c r="I63" i="26"/>
  <c r="J63" i="26" s="1"/>
  <c r="E64" i="26"/>
  <c r="F64" i="26" s="1"/>
  <c r="G64" i="26" s="1"/>
  <c r="L64" i="26"/>
  <c r="M64" i="26" s="1"/>
  <c r="N64" i="26" s="1"/>
  <c r="E65" i="27" l="1"/>
  <c r="F64" i="27"/>
  <c r="I64" i="27"/>
  <c r="J64" i="27" s="1"/>
  <c r="H65" i="27"/>
  <c r="U64" i="26"/>
  <c r="AB64" i="26"/>
  <c r="X64" i="26"/>
  <c r="AE64" i="26"/>
  <c r="I65" i="27" l="1"/>
  <c r="J65" i="27" s="1"/>
  <c r="G64" i="27"/>
  <c r="R65" i="27" s="1"/>
  <c r="N65" i="27"/>
  <c r="F65" i="27"/>
  <c r="G65" i="27" s="1"/>
  <c r="AF64" i="26"/>
  <c r="AG64" i="26" s="1"/>
  <c r="AE65" i="26"/>
  <c r="AF65" i="26" s="1"/>
  <c r="AG65" i="26" s="1"/>
  <c r="Y64" i="26"/>
  <c r="Z64" i="26" s="1"/>
  <c r="X65" i="26"/>
  <c r="Y65" i="26" s="1"/>
  <c r="Z65" i="26" s="1"/>
  <c r="AC64" i="26"/>
  <c r="AD64" i="26" s="1"/>
  <c r="AB65" i="26"/>
  <c r="AC65" i="26" s="1"/>
  <c r="AD65" i="26" s="1"/>
  <c r="V64" i="26"/>
  <c r="U65" i="26"/>
  <c r="V65" i="26" s="1"/>
  <c r="W65" i="26" s="1"/>
  <c r="R66" i="27" l="1"/>
  <c r="S65" i="27"/>
  <c r="T65" i="27" s="1"/>
  <c r="O65" i="27"/>
  <c r="N66" i="27"/>
  <c r="W64" i="26"/>
  <c r="H65" i="26" s="1"/>
  <c r="O66" i="27" l="1"/>
  <c r="P66" i="27" s="1"/>
  <c r="P65" i="27"/>
  <c r="H66" i="27" s="1"/>
  <c r="E66" i="27"/>
  <c r="S66" i="27"/>
  <c r="T66" i="27" s="1"/>
  <c r="O65" i="26"/>
  <c r="P65" i="26" s="1"/>
  <c r="Q65" i="26" s="1"/>
  <c r="L65" i="26"/>
  <c r="M65" i="26" s="1"/>
  <c r="N65" i="26" s="1"/>
  <c r="E65" i="26"/>
  <c r="I65" i="26"/>
  <c r="J65" i="26" s="1"/>
  <c r="I66" i="27" l="1"/>
  <c r="J66" i="27" s="1"/>
  <c r="H67" i="27"/>
  <c r="E67" i="27"/>
  <c r="F66" i="27"/>
  <c r="O66" i="26"/>
  <c r="P66" i="26" s="1"/>
  <c r="Q66" i="26" s="1"/>
  <c r="E66" i="26"/>
  <c r="F66" i="26" s="1"/>
  <c r="G66" i="26" s="1"/>
  <c r="L66" i="26"/>
  <c r="M66" i="26" s="1"/>
  <c r="N66" i="26" s="1"/>
  <c r="F65" i="26"/>
  <c r="G65" i="26" s="1"/>
  <c r="H66" i="26"/>
  <c r="I66" i="26" s="1"/>
  <c r="J66" i="26" s="1"/>
  <c r="AE66" i="26" l="1"/>
  <c r="AF66" i="26" s="1"/>
  <c r="AG66" i="26" s="1"/>
  <c r="G66" i="27"/>
  <c r="N67" i="27"/>
  <c r="R67" i="27"/>
  <c r="F67" i="27"/>
  <c r="G67" i="27" s="1"/>
  <c r="I67" i="27"/>
  <c r="J67" i="27" s="1"/>
  <c r="X66" i="26" l="1"/>
  <c r="Y66" i="26" s="1"/>
  <c r="Z66" i="26" s="1"/>
  <c r="AB66" i="26"/>
  <c r="AC66" i="26" s="1"/>
  <c r="U66" i="26"/>
  <c r="S67" i="27"/>
  <c r="T67" i="27" s="1"/>
  <c r="R68" i="27"/>
  <c r="O67" i="27"/>
  <c r="N68" i="27"/>
  <c r="AB67" i="26" l="1"/>
  <c r="AC67" i="26" s="1"/>
  <c r="AD67" i="26" s="1"/>
  <c r="X67" i="26"/>
  <c r="Y67" i="26" s="1"/>
  <c r="Z67" i="26" s="1"/>
  <c r="U67" i="26"/>
  <c r="V67" i="26" s="1"/>
  <c r="W67" i="26" s="1"/>
  <c r="V66" i="26"/>
  <c r="W66" i="26" s="1"/>
  <c r="AE67" i="26"/>
  <c r="AF67" i="26" s="1"/>
  <c r="AG67" i="26" s="1"/>
  <c r="O68" i="27"/>
  <c r="P68" i="27" s="1"/>
  <c r="P67" i="27"/>
  <c r="E68" i="27" s="1"/>
  <c r="H68" i="27"/>
  <c r="S68" i="27"/>
  <c r="T68" i="27" s="1"/>
  <c r="AD66" i="26"/>
  <c r="O67" i="26" l="1"/>
  <c r="P67" i="26" s="1"/>
  <c r="Q67" i="26" s="1"/>
  <c r="I68" i="27"/>
  <c r="J68" i="27" s="1"/>
  <c r="H69" i="27"/>
  <c r="E69" i="27"/>
  <c r="F68" i="27"/>
  <c r="E67" i="26"/>
  <c r="F67" i="26" s="1"/>
  <c r="G67" i="26" s="1"/>
  <c r="L67" i="26"/>
  <c r="M67" i="26" s="1"/>
  <c r="N67" i="26" s="1"/>
  <c r="H67" i="26"/>
  <c r="G68" i="27" l="1"/>
  <c r="N69" i="27" s="1"/>
  <c r="R69" i="27"/>
  <c r="F69" i="27"/>
  <c r="G69" i="27" s="1"/>
  <c r="I69" i="27"/>
  <c r="J69" i="27" s="1"/>
  <c r="L68" i="26"/>
  <c r="I67" i="26"/>
  <c r="J67" i="26" s="1"/>
  <c r="H68" i="26"/>
  <c r="E68" i="26"/>
  <c r="O68" i="26"/>
  <c r="AB68" i="26" l="1"/>
  <c r="AC68" i="26" s="1"/>
  <c r="AD68" i="26" s="1"/>
  <c r="X68" i="26"/>
  <c r="Y68" i="26" s="1"/>
  <c r="Z68" i="26" s="1"/>
  <c r="O69" i="27"/>
  <c r="N70" i="27"/>
  <c r="S69" i="27"/>
  <c r="T69" i="27" s="1"/>
  <c r="R70" i="27"/>
  <c r="F68" i="26"/>
  <c r="G68" i="26" s="1"/>
  <c r="U68" i="26"/>
  <c r="I68" i="26"/>
  <c r="J68" i="26" s="1"/>
  <c r="AE68" i="26"/>
  <c r="P68" i="26"/>
  <c r="Q68" i="26" s="1"/>
  <c r="M68" i="26"/>
  <c r="N68" i="26" s="1"/>
  <c r="O70" i="27" l="1"/>
  <c r="P70" i="27" s="1"/>
  <c r="S70" i="27"/>
  <c r="T70" i="27" s="1"/>
  <c r="P69" i="27"/>
  <c r="E70" i="27" s="1"/>
  <c r="U69" i="26"/>
  <c r="V68" i="26"/>
  <c r="AB69" i="26"/>
  <c r="AF68" i="26"/>
  <c r="AG68" i="26" s="1"/>
  <c r="AE69" i="26"/>
  <c r="X69" i="26"/>
  <c r="H70" i="27" l="1"/>
  <c r="I70" i="27" s="1"/>
  <c r="J70" i="27" s="1"/>
  <c r="F70" i="27"/>
  <c r="AC69" i="26"/>
  <c r="AD69" i="26" s="1"/>
  <c r="Y69" i="26"/>
  <c r="Z69" i="26" s="1"/>
  <c r="W68" i="26"/>
  <c r="L69" i="26" s="1"/>
  <c r="AF69" i="26"/>
  <c r="AG69" i="26" s="1"/>
  <c r="V69" i="26"/>
  <c r="W69" i="26" s="1"/>
  <c r="E71" i="27" l="1"/>
  <c r="F71" i="27" s="1"/>
  <c r="G71" i="27" s="1"/>
  <c r="H71" i="27"/>
  <c r="I71" i="27" s="1"/>
  <c r="J71" i="27" s="1"/>
  <c r="G70" i="27"/>
  <c r="R71" i="27" s="1"/>
  <c r="H69" i="26"/>
  <c r="I69" i="26" s="1"/>
  <c r="J69" i="26" s="1"/>
  <c r="O69" i="26"/>
  <c r="P69" i="26" s="1"/>
  <c r="Q69" i="26" s="1"/>
  <c r="E69" i="26"/>
  <c r="F69" i="26" s="1"/>
  <c r="G69" i="26" s="1"/>
  <c r="M69" i="26"/>
  <c r="N69" i="26" s="1"/>
  <c r="N71" i="27" l="1"/>
  <c r="O71" i="27" s="1"/>
  <c r="S71" i="27"/>
  <c r="T71" i="27" s="1"/>
  <c r="R72" i="27"/>
  <c r="N72" i="27"/>
  <c r="H70" i="26"/>
  <c r="I70" i="26" s="1"/>
  <c r="J70" i="26" s="1"/>
  <c r="O70" i="26"/>
  <c r="P70" i="26" s="1"/>
  <c r="Q70" i="26" s="1"/>
  <c r="E70" i="26"/>
  <c r="F70" i="26" s="1"/>
  <c r="G70" i="26" s="1"/>
  <c r="L70" i="26"/>
  <c r="M70" i="26" s="1"/>
  <c r="N70" i="26" s="1"/>
  <c r="U70" i="26"/>
  <c r="O72" i="27" l="1"/>
  <c r="P72" i="27" s="1"/>
  <c r="P71" i="27"/>
  <c r="H72" i="27" s="1"/>
  <c r="S72" i="27"/>
  <c r="T72" i="27" s="1"/>
  <c r="X70" i="26"/>
  <c r="U71" i="26" s="1"/>
  <c r="AE70" i="26"/>
  <c r="AF70" i="26" s="1"/>
  <c r="AG70" i="26" s="1"/>
  <c r="AB70" i="26"/>
  <c r="V70" i="26"/>
  <c r="Y70" i="26" l="1"/>
  <c r="Z70" i="26" s="1"/>
  <c r="X71" i="26"/>
  <c r="Y71" i="26" s="1"/>
  <c r="Z71" i="26" s="1"/>
  <c r="AB71" i="26"/>
  <c r="AC71" i="26" s="1"/>
  <c r="AD71" i="26" s="1"/>
  <c r="AE71" i="26"/>
  <c r="AF71" i="26" s="1"/>
  <c r="AG71" i="26" s="1"/>
  <c r="E72" i="27"/>
  <c r="I72" i="27"/>
  <c r="J72" i="27" s="1"/>
  <c r="H73" i="27"/>
  <c r="E73" i="27"/>
  <c r="F72" i="27"/>
  <c r="AC70" i="26"/>
  <c r="AD70" i="26" s="1"/>
  <c r="V71" i="26"/>
  <c r="W71" i="26" s="1"/>
  <c r="W70" i="26"/>
  <c r="E71" i="26" l="1"/>
  <c r="F71" i="26" s="1"/>
  <c r="G71" i="26" s="1"/>
  <c r="F73" i="27"/>
  <c r="G73" i="27" s="1"/>
  <c r="I73" i="27"/>
  <c r="J73" i="27" s="1"/>
  <c r="G72" i="27"/>
  <c r="N73" i="27" s="1"/>
  <c r="H71" i="26"/>
  <c r="H72" i="26" s="1"/>
  <c r="L71" i="26"/>
  <c r="M71" i="26" s="1"/>
  <c r="N71" i="26" s="1"/>
  <c r="O71" i="26"/>
  <c r="L72" i="26" l="1"/>
  <c r="M72" i="26" s="1"/>
  <c r="N72" i="26" s="1"/>
  <c r="E72" i="26"/>
  <c r="F72" i="26" s="1"/>
  <c r="G72" i="26" s="1"/>
  <c r="I71" i="26"/>
  <c r="J71" i="26" s="1"/>
  <c r="R73" i="27"/>
  <c r="N74" i="27" s="1"/>
  <c r="O73" i="27"/>
  <c r="P71" i="26"/>
  <c r="Q71" i="26" s="1"/>
  <c r="O72" i="26"/>
  <c r="I72" i="26"/>
  <c r="J72" i="26" s="1"/>
  <c r="R74" i="27" l="1"/>
  <c r="S73" i="27"/>
  <c r="T73" i="27" s="1"/>
  <c r="S74" i="27"/>
  <c r="T74" i="27" s="1"/>
  <c r="O74" i="27"/>
  <c r="P74" i="27" s="1"/>
  <c r="P73" i="27"/>
  <c r="U72" i="26"/>
  <c r="V72" i="26" s="1"/>
  <c r="X72" i="26"/>
  <c r="Y72" i="26" s="1"/>
  <c r="Z72" i="26" s="1"/>
  <c r="P72" i="26"/>
  <c r="Q72" i="26" s="1"/>
  <c r="AB72" i="26"/>
  <c r="AE72" i="26"/>
  <c r="E74" i="27" l="1"/>
  <c r="F74" i="27" s="1"/>
  <c r="X73" i="26"/>
  <c r="Y73" i="26" s="1"/>
  <c r="Z73" i="26" s="1"/>
  <c r="H74" i="27"/>
  <c r="U73" i="26"/>
  <c r="V73" i="26" s="1"/>
  <c r="W73" i="26" s="1"/>
  <c r="AF72" i="26"/>
  <c r="AG72" i="26" s="1"/>
  <c r="AE73" i="26"/>
  <c r="W72" i="26"/>
  <c r="AC72" i="26"/>
  <c r="AD72" i="26" s="1"/>
  <c r="AB73" i="26"/>
  <c r="G74" i="27" l="1"/>
  <c r="I74" i="27"/>
  <c r="J74" i="27" s="1"/>
  <c r="H75" i="27"/>
  <c r="E75" i="27"/>
  <c r="E73" i="26"/>
  <c r="F73" i="26" s="1"/>
  <c r="G73" i="26" s="1"/>
  <c r="L73" i="26"/>
  <c r="O73" i="26"/>
  <c r="H73" i="26"/>
  <c r="AF73" i="26"/>
  <c r="AG73" i="26" s="1"/>
  <c r="AC73" i="26"/>
  <c r="AD73" i="26" s="1"/>
  <c r="N75" i="27" l="1"/>
  <c r="F75" i="27"/>
  <c r="G75" i="27" s="1"/>
  <c r="R75" i="27"/>
  <c r="I75" i="27"/>
  <c r="J75" i="27" s="1"/>
  <c r="O74" i="26"/>
  <c r="P73" i="26"/>
  <c r="Q73" i="26" s="1"/>
  <c r="L74" i="26"/>
  <c r="M73" i="26"/>
  <c r="N73" i="26" s="1"/>
  <c r="I73" i="26"/>
  <c r="J73" i="26" s="1"/>
  <c r="H74" i="26"/>
  <c r="E74" i="26"/>
  <c r="S75" i="27" l="1"/>
  <c r="T75" i="27" s="1"/>
  <c r="R76" i="27"/>
  <c r="O75" i="27"/>
  <c r="N76" i="27"/>
  <c r="X74" i="26"/>
  <c r="Y74" i="26" s="1"/>
  <c r="Z74" i="26" s="1"/>
  <c r="AB74" i="26"/>
  <c r="AC74" i="26" s="1"/>
  <c r="AD74" i="26" s="1"/>
  <c r="U74" i="26"/>
  <c r="V74" i="26" s="1"/>
  <c r="W74" i="26" s="1"/>
  <c r="M74" i="26"/>
  <c r="N74" i="26" s="1"/>
  <c r="I74" i="26"/>
  <c r="J74" i="26" s="1"/>
  <c r="F74" i="26"/>
  <c r="G74" i="26" s="1"/>
  <c r="AE74" i="26"/>
  <c r="P74" i="26"/>
  <c r="Q74" i="26" s="1"/>
  <c r="O76" i="27" l="1"/>
  <c r="P76" i="27" s="1"/>
  <c r="P75" i="27"/>
  <c r="H76" i="27" s="1"/>
  <c r="S76" i="27"/>
  <c r="T76" i="27" s="1"/>
  <c r="AB75" i="26"/>
  <c r="X75" i="26"/>
  <c r="U75" i="26"/>
  <c r="AF74" i="26"/>
  <c r="AE75" i="26"/>
  <c r="E76" i="27" l="1"/>
  <c r="I76" i="27"/>
  <c r="J76" i="27" s="1"/>
  <c r="H77" i="27"/>
  <c r="E77" i="27"/>
  <c r="F76" i="27"/>
  <c r="AG74" i="26"/>
  <c r="H75" i="26" s="1"/>
  <c r="I75" i="26" s="1"/>
  <c r="J75" i="26" s="1"/>
  <c r="V75" i="26"/>
  <c r="W75" i="26" s="1"/>
  <c r="Y75" i="26"/>
  <c r="Z75" i="26" s="1"/>
  <c r="AF75" i="26"/>
  <c r="AG75" i="26" s="1"/>
  <c r="L75" i="26"/>
  <c r="AC75" i="26"/>
  <c r="AD75" i="26" s="1"/>
  <c r="O75" i="26" l="1"/>
  <c r="E75" i="26"/>
  <c r="F75" i="26" s="1"/>
  <c r="G75" i="26" s="1"/>
  <c r="G76" i="27"/>
  <c r="N77" i="27" s="1"/>
  <c r="R77" i="27"/>
  <c r="F77" i="27"/>
  <c r="G77" i="27" s="1"/>
  <c r="I77" i="27"/>
  <c r="J77" i="27" s="1"/>
  <c r="M75" i="26"/>
  <c r="N75" i="26" s="1"/>
  <c r="P75" i="26"/>
  <c r="Q75" i="26" s="1"/>
  <c r="O76" i="26" l="1"/>
  <c r="P76" i="26" s="1"/>
  <c r="Q76" i="26" s="1"/>
  <c r="H76" i="26"/>
  <c r="I76" i="26" s="1"/>
  <c r="J76" i="26" s="1"/>
  <c r="L76" i="26"/>
  <c r="M76" i="26" s="1"/>
  <c r="N76" i="26" s="1"/>
  <c r="E76" i="26"/>
  <c r="F76" i="26" s="1"/>
  <c r="G76" i="26" s="1"/>
  <c r="S77" i="27"/>
  <c r="T77" i="27" s="1"/>
  <c r="R78" i="27"/>
  <c r="O77" i="27"/>
  <c r="N78" i="27"/>
  <c r="X76" i="26"/>
  <c r="P77" i="27" l="1"/>
  <c r="H78" i="27" s="1"/>
  <c r="E78" i="27"/>
  <c r="S78" i="27"/>
  <c r="T78" i="27" s="1"/>
  <c r="O78" i="27"/>
  <c r="P78" i="27" s="1"/>
  <c r="AE76" i="26"/>
  <c r="AF76" i="26" s="1"/>
  <c r="AG76" i="26" s="1"/>
  <c r="AB76" i="26"/>
  <c r="AC76" i="26" s="1"/>
  <c r="AD76" i="26" s="1"/>
  <c r="Y76" i="26"/>
  <c r="Z76" i="26" s="1"/>
  <c r="U76" i="26"/>
  <c r="V76" i="26" s="1"/>
  <c r="E79" i="27" l="1"/>
  <c r="F78" i="27"/>
  <c r="I78" i="27"/>
  <c r="J78" i="27" s="1"/>
  <c r="H79" i="27"/>
  <c r="AE77" i="26"/>
  <c r="AF77" i="26" s="1"/>
  <c r="AG77" i="26" s="1"/>
  <c r="AB77" i="26"/>
  <c r="X77" i="26"/>
  <c r="W76" i="26"/>
  <c r="H77" i="26" s="1"/>
  <c r="U77" i="26"/>
  <c r="I79" i="27" l="1"/>
  <c r="J79" i="27" s="1"/>
  <c r="G78" i="27"/>
  <c r="N79" i="27" s="1"/>
  <c r="R79" i="27"/>
  <c r="F79" i="27"/>
  <c r="G79" i="27" s="1"/>
  <c r="O77" i="26"/>
  <c r="P77" i="26" s="1"/>
  <c r="Q77" i="26" s="1"/>
  <c r="E77" i="26"/>
  <c r="F77" i="26" s="1"/>
  <c r="G77" i="26" s="1"/>
  <c r="L77" i="26"/>
  <c r="M77" i="26" s="1"/>
  <c r="N77" i="26" s="1"/>
  <c r="Y77" i="26"/>
  <c r="Z77" i="26" s="1"/>
  <c r="I77" i="26"/>
  <c r="J77" i="26" s="1"/>
  <c r="V77" i="26"/>
  <c r="W77" i="26" s="1"/>
  <c r="AC77" i="26"/>
  <c r="AD77" i="26" s="1"/>
  <c r="O79" i="27" l="1"/>
  <c r="N80" i="27"/>
  <c r="S79" i="27"/>
  <c r="T79" i="27" s="1"/>
  <c r="R80" i="27"/>
  <c r="O78" i="26"/>
  <c r="P78" i="26" s="1"/>
  <c r="Q78" i="26" s="1"/>
  <c r="AB78" i="26"/>
  <c r="AC78" i="26" s="1"/>
  <c r="U78" i="26"/>
  <c r="V78" i="26" s="1"/>
  <c r="W78" i="26" s="1"/>
  <c r="L78" i="26"/>
  <c r="E78" i="26"/>
  <c r="H78" i="26"/>
  <c r="X78" i="26"/>
  <c r="AE78" i="26"/>
  <c r="O80" i="27" l="1"/>
  <c r="P80" i="27" s="1"/>
  <c r="S80" i="27"/>
  <c r="T80" i="27" s="1"/>
  <c r="P79" i="27"/>
  <c r="E80" i="27" s="1"/>
  <c r="Y78" i="26"/>
  <c r="Z78" i="26" s="1"/>
  <c r="AD78" i="26"/>
  <c r="I78" i="26"/>
  <c r="J78" i="26" s="1"/>
  <c r="F78" i="26"/>
  <c r="G78" i="26" s="1"/>
  <c r="AF78" i="26"/>
  <c r="AG78" i="26" s="1"/>
  <c r="M78" i="26"/>
  <c r="N78" i="26" s="1"/>
  <c r="H80" i="27" l="1"/>
  <c r="E81" i="27" s="1"/>
  <c r="F80" i="27"/>
  <c r="E79" i="26"/>
  <c r="F79" i="26" s="1"/>
  <c r="G79" i="26" s="1"/>
  <c r="AB79" i="26"/>
  <c r="O79" i="26"/>
  <c r="H79" i="26"/>
  <c r="L79" i="26"/>
  <c r="X79" i="26" l="1"/>
  <c r="Y79" i="26" s="1"/>
  <c r="Z79" i="26" s="1"/>
  <c r="AE79" i="26"/>
  <c r="AF79" i="26" s="1"/>
  <c r="AG79" i="26" s="1"/>
  <c r="I80" i="27"/>
  <c r="J80" i="27" s="1"/>
  <c r="H81" i="27"/>
  <c r="I81" i="27" s="1"/>
  <c r="J81" i="27" s="1"/>
  <c r="G80" i="27"/>
  <c r="F81" i="27"/>
  <c r="G81" i="27" s="1"/>
  <c r="U79" i="26"/>
  <c r="V79" i="26" s="1"/>
  <c r="W79" i="26" s="1"/>
  <c r="AC79" i="26"/>
  <c r="M79" i="26"/>
  <c r="N79" i="26" s="1"/>
  <c r="I79" i="26"/>
  <c r="J79" i="26" s="1"/>
  <c r="P79" i="26"/>
  <c r="Q79" i="26" s="1"/>
  <c r="R81" i="27" l="1"/>
  <c r="N81" i="27"/>
  <c r="O81" i="27" s="1"/>
  <c r="N82" i="27"/>
  <c r="S81" i="27"/>
  <c r="T81" i="27" s="1"/>
  <c r="R82" i="27"/>
  <c r="U80" i="26"/>
  <c r="AE80" i="26"/>
  <c r="AB80" i="26"/>
  <c r="X80" i="26"/>
  <c r="AD79" i="26"/>
  <c r="O82" i="27" l="1"/>
  <c r="P82" i="27" s="1"/>
  <c r="S82" i="27"/>
  <c r="T82" i="27" s="1"/>
  <c r="P81" i="27"/>
  <c r="E82" i="27" s="1"/>
  <c r="Y80" i="26"/>
  <c r="Z80" i="26" s="1"/>
  <c r="AC80" i="26"/>
  <c r="AD80" i="26" s="1"/>
  <c r="AF80" i="26"/>
  <c r="AG80" i="26" s="1"/>
  <c r="H80" i="26"/>
  <c r="L80" i="26"/>
  <c r="E80" i="26"/>
  <c r="O80" i="26"/>
  <c r="V80" i="26"/>
  <c r="W80" i="26" s="1"/>
  <c r="H82" i="27" l="1"/>
  <c r="I82" i="27" s="1"/>
  <c r="J82" i="27" s="1"/>
  <c r="F82" i="27"/>
  <c r="M80" i="26"/>
  <c r="N80" i="26" s="1"/>
  <c r="L81" i="26"/>
  <c r="I80" i="26"/>
  <c r="J80" i="26" s="1"/>
  <c r="H81" i="26"/>
  <c r="P80" i="26"/>
  <c r="Q80" i="26" s="1"/>
  <c r="O81" i="26"/>
  <c r="F80" i="26"/>
  <c r="G80" i="26" s="1"/>
  <c r="E81" i="26"/>
  <c r="E83" i="27" l="1"/>
  <c r="H83" i="27"/>
  <c r="I83" i="27" s="1"/>
  <c r="J83" i="27" s="1"/>
  <c r="G82" i="27"/>
  <c r="N83" i="27" s="1"/>
  <c r="F83" i="27"/>
  <c r="G83" i="27" s="1"/>
  <c r="I81" i="26"/>
  <c r="J81" i="26" s="1"/>
  <c r="F81" i="26"/>
  <c r="G81" i="26" s="1"/>
  <c r="AE81" i="26"/>
  <c r="AF81" i="26" s="1"/>
  <c r="AG81" i="26" s="1"/>
  <c r="M81" i="26"/>
  <c r="N81" i="26" s="1"/>
  <c r="P81" i="26"/>
  <c r="Q81" i="26" s="1"/>
  <c r="X81" i="26" l="1"/>
  <c r="Y81" i="26" s="1"/>
  <c r="Z81" i="26" s="1"/>
  <c r="R83" i="27"/>
  <c r="S83" i="27" s="1"/>
  <c r="T83" i="27" s="1"/>
  <c r="O83" i="27"/>
  <c r="AB81" i="26"/>
  <c r="AC81" i="26" s="1"/>
  <c r="AD81" i="26" s="1"/>
  <c r="U81" i="26"/>
  <c r="N84" i="27" l="1"/>
  <c r="O84" i="27" s="1"/>
  <c r="P84" i="27" s="1"/>
  <c r="R84" i="27"/>
  <c r="S84" i="27" s="1"/>
  <c r="T84" i="27" s="1"/>
  <c r="P83" i="27"/>
  <c r="E84" i="27" s="1"/>
  <c r="AE82" i="26"/>
  <c r="AF82" i="26" s="1"/>
  <c r="AG82" i="26" s="1"/>
  <c r="AB82" i="26"/>
  <c r="AC82" i="26" s="1"/>
  <c r="AD82" i="26" s="1"/>
  <c r="V81" i="26"/>
  <c r="W81" i="26" s="1"/>
  <c r="H82" i="26" s="1"/>
  <c r="U82" i="26"/>
  <c r="V82" i="26" s="1"/>
  <c r="W82" i="26" s="1"/>
  <c r="X82" i="26"/>
  <c r="Y82" i="26" s="1"/>
  <c r="Z82" i="26" s="1"/>
  <c r="H84" i="27" l="1"/>
  <c r="E85" i="27" s="1"/>
  <c r="F84" i="27"/>
  <c r="L82" i="26"/>
  <c r="M82" i="26" s="1"/>
  <c r="N82" i="26" s="1"/>
  <c r="E82" i="26"/>
  <c r="E83" i="26" s="1"/>
  <c r="O82" i="26"/>
  <c r="P82" i="26" s="1"/>
  <c r="Q82" i="26" s="1"/>
  <c r="I82" i="26"/>
  <c r="J82" i="26" s="1"/>
  <c r="F82" i="26" l="1"/>
  <c r="G82" i="26" s="1"/>
  <c r="H83" i="26"/>
  <c r="I83" i="26" s="1"/>
  <c r="J83" i="26" s="1"/>
  <c r="H85" i="27"/>
  <c r="I85" i="27" s="1"/>
  <c r="J85" i="27" s="1"/>
  <c r="I84" i="27"/>
  <c r="J84" i="27" s="1"/>
  <c r="G84" i="27"/>
  <c r="F85" i="27"/>
  <c r="G85" i="27" s="1"/>
  <c r="O83" i="26"/>
  <c r="P83" i="26" s="1"/>
  <c r="Q83" i="26" s="1"/>
  <c r="L83" i="26"/>
  <c r="M83" i="26" s="1"/>
  <c r="N83" i="26" s="1"/>
  <c r="F83" i="26"/>
  <c r="G83" i="26" s="1"/>
  <c r="AE83" i="26" l="1"/>
  <c r="AF83" i="26" s="1"/>
  <c r="AG83" i="26" s="1"/>
  <c r="N85" i="27"/>
  <c r="R85" i="27"/>
  <c r="N86" i="27" s="1"/>
  <c r="S85" i="27"/>
  <c r="T85" i="27" s="1"/>
  <c r="R86" i="27"/>
  <c r="O85" i="27"/>
  <c r="U83" i="26" l="1"/>
  <c r="V83" i="26" s="1"/>
  <c r="W83" i="26" s="1"/>
  <c r="AB83" i="26"/>
  <c r="AC83" i="26" s="1"/>
  <c r="AD83" i="26" s="1"/>
  <c r="X83" i="26"/>
  <c r="Y83" i="26" s="1"/>
  <c r="Z83" i="26" s="1"/>
  <c r="O86" i="27"/>
  <c r="P86" i="27" s="1"/>
  <c r="S86" i="27"/>
  <c r="T86" i="27" s="1"/>
  <c r="P85" i="27"/>
  <c r="H86" i="27" s="1"/>
  <c r="X84" i="26" l="1"/>
  <c r="Y84" i="26" s="1"/>
  <c r="Z84" i="26" s="1"/>
  <c r="AE84" i="26"/>
  <c r="AF84" i="26" s="1"/>
  <c r="AG84" i="26" s="1"/>
  <c r="U84" i="26"/>
  <c r="V84" i="26" s="1"/>
  <c r="W84" i="26" s="1"/>
  <c r="AB84" i="26"/>
  <c r="AC84" i="26" s="1"/>
  <c r="AD84" i="26" s="1"/>
  <c r="E84" i="26"/>
  <c r="F84" i="26" s="1"/>
  <c r="G84" i="26" s="1"/>
  <c r="I86" i="27"/>
  <c r="J86" i="27" s="1"/>
  <c r="E86" i="27"/>
  <c r="O84" i="26"/>
  <c r="P84" i="26" s="1"/>
  <c r="Q84" i="26" s="1"/>
  <c r="L84" i="26"/>
  <c r="M84" i="26" s="1"/>
  <c r="N84" i="26" s="1"/>
  <c r="H84" i="26"/>
  <c r="H85" i="26" l="1"/>
  <c r="I85" i="26" s="1"/>
  <c r="J85" i="26" s="1"/>
  <c r="I84" i="26"/>
  <c r="J84" i="26" s="1"/>
  <c r="E85" i="26"/>
  <c r="F85" i="26" s="1"/>
  <c r="G85" i="26" s="1"/>
  <c r="E87" i="27"/>
  <c r="F86" i="27"/>
  <c r="H87" i="27"/>
  <c r="L85" i="26"/>
  <c r="M85" i="26" s="1"/>
  <c r="N85" i="26" s="1"/>
  <c r="O85" i="26"/>
  <c r="P85" i="26" s="1"/>
  <c r="Q85" i="26" s="1"/>
  <c r="U85" i="26" l="1"/>
  <c r="V85" i="26" s="1"/>
  <c r="AE85" i="26"/>
  <c r="AF85" i="26" s="1"/>
  <c r="AG85" i="26" s="1"/>
  <c r="AB85" i="26"/>
  <c r="AC85" i="26" s="1"/>
  <c r="AD85" i="26" s="1"/>
  <c r="I87" i="27"/>
  <c r="J87" i="27" s="1"/>
  <c r="G86" i="27"/>
  <c r="N87" i="27" s="1"/>
  <c r="R87" i="27"/>
  <c r="F87" i="27"/>
  <c r="G87" i="27" s="1"/>
  <c r="X85" i="26" l="1"/>
  <c r="Y85" i="26" s="1"/>
  <c r="Z85" i="26" s="1"/>
  <c r="O87" i="27"/>
  <c r="N88" i="27"/>
  <c r="S87" i="27"/>
  <c r="T87" i="27" s="1"/>
  <c r="R88" i="27"/>
  <c r="W85" i="26"/>
  <c r="L86" i="26" l="1"/>
  <c r="M86" i="26" s="1"/>
  <c r="N86" i="26" s="1"/>
  <c r="AB86" i="26"/>
  <c r="AC86" i="26" s="1"/>
  <c r="AD86" i="26" s="1"/>
  <c r="X86" i="26"/>
  <c r="Y86" i="26" s="1"/>
  <c r="Z86" i="26" s="1"/>
  <c r="U86" i="26"/>
  <c r="V86" i="26" s="1"/>
  <c r="W86" i="26" s="1"/>
  <c r="AE86" i="26"/>
  <c r="AF86" i="26" s="1"/>
  <c r="AG86" i="26" s="1"/>
  <c r="E86" i="26"/>
  <c r="F86" i="26" s="1"/>
  <c r="G86" i="26" s="1"/>
  <c r="O86" i="26"/>
  <c r="P86" i="26" s="1"/>
  <c r="Q86" i="26" s="1"/>
  <c r="H86" i="26"/>
  <c r="S88" i="27"/>
  <c r="T88" i="27" s="1"/>
  <c r="O88" i="27"/>
  <c r="P88" i="27" s="1"/>
  <c r="P87" i="27"/>
  <c r="H88" i="27" s="1"/>
  <c r="E87" i="26" l="1"/>
  <c r="F87" i="26" s="1"/>
  <c r="G87" i="26" s="1"/>
  <c r="L87" i="26"/>
  <c r="M87" i="26" s="1"/>
  <c r="N87" i="26" s="1"/>
  <c r="H87" i="26"/>
  <c r="I87" i="26" s="1"/>
  <c r="J87" i="26" s="1"/>
  <c r="I86" i="26"/>
  <c r="J86" i="26" s="1"/>
  <c r="O87" i="26"/>
  <c r="P87" i="26" s="1"/>
  <c r="Q87" i="26" s="1"/>
  <c r="I88" i="27"/>
  <c r="J88" i="27" s="1"/>
  <c r="E88" i="27"/>
  <c r="AB87" i="26" l="1"/>
  <c r="AC87" i="26" s="1"/>
  <c r="AD87" i="26" s="1"/>
  <c r="E89" i="27"/>
  <c r="F88" i="27"/>
  <c r="H89" i="27"/>
  <c r="X87" i="26"/>
  <c r="Y87" i="26" s="1"/>
  <c r="Z87" i="26" s="1"/>
  <c r="U87" i="26"/>
  <c r="V87" i="26" s="1"/>
  <c r="AE87" i="26"/>
  <c r="AF87" i="26" s="1"/>
  <c r="AG87" i="26" s="1"/>
  <c r="U88" i="26" l="1"/>
  <c r="V88" i="26" s="1"/>
  <c r="W88" i="26" s="1"/>
  <c r="X88" i="26"/>
  <c r="Y88" i="26" s="1"/>
  <c r="Z88" i="26" s="1"/>
  <c r="I89" i="27"/>
  <c r="J89" i="27" s="1"/>
  <c r="G88" i="27"/>
  <c r="R89" i="27" s="1"/>
  <c r="F89" i="27"/>
  <c r="G89" i="27" s="1"/>
  <c r="AE88" i="26"/>
  <c r="AF88" i="26" s="1"/>
  <c r="AG88" i="26" s="1"/>
  <c r="AB88" i="26"/>
  <c r="AC88" i="26" s="1"/>
  <c r="AD88" i="26" s="1"/>
  <c r="W87" i="26"/>
  <c r="H88" i="26" s="1"/>
  <c r="N89" i="27" l="1"/>
  <c r="O89" i="27" s="1"/>
  <c r="S89" i="27"/>
  <c r="T89" i="27" s="1"/>
  <c r="R90" i="27"/>
  <c r="N90" i="27"/>
  <c r="O88" i="26"/>
  <c r="P88" i="26" s="1"/>
  <c r="Q88" i="26" s="1"/>
  <c r="L88" i="26"/>
  <c r="M88" i="26" s="1"/>
  <c r="N88" i="26" s="1"/>
  <c r="E88" i="26"/>
  <c r="F88" i="26" s="1"/>
  <c r="G88" i="26" s="1"/>
  <c r="I88" i="26"/>
  <c r="J88" i="26" s="1"/>
  <c r="O90" i="27" l="1"/>
  <c r="P90" i="27" s="1"/>
  <c r="P89" i="27"/>
  <c r="E90" i="27" s="1"/>
  <c r="S90" i="27"/>
  <c r="T90" i="27" s="1"/>
  <c r="H89" i="26"/>
  <c r="I89" i="26" s="1"/>
  <c r="J89" i="26" s="1"/>
  <c r="O89" i="26"/>
  <c r="P89" i="26" s="1"/>
  <c r="Q89" i="26" s="1"/>
  <c r="L89" i="26"/>
  <c r="M89" i="26" s="1"/>
  <c r="N89" i="26" s="1"/>
  <c r="E89" i="26"/>
  <c r="F89" i="26" s="1"/>
  <c r="G89" i="26" s="1"/>
  <c r="AB89" i="26"/>
  <c r="U89" i="26" l="1"/>
  <c r="V89" i="26" s="1"/>
  <c r="H90" i="27"/>
  <c r="I90" i="27" s="1"/>
  <c r="J90" i="27" s="1"/>
  <c r="F90" i="27"/>
  <c r="AE89" i="26"/>
  <c r="AF89" i="26" s="1"/>
  <c r="AG89" i="26" s="1"/>
  <c r="X89" i="26"/>
  <c r="Y89" i="26" s="1"/>
  <c r="Z89" i="26" s="1"/>
  <c r="AC89" i="26"/>
  <c r="AD89" i="26" s="1"/>
  <c r="U90" i="26" l="1"/>
  <c r="V90" i="26" s="1"/>
  <c r="W90" i="26" s="1"/>
  <c r="E91" i="27"/>
  <c r="F91" i="27" s="1"/>
  <c r="G91" i="27" s="1"/>
  <c r="H91" i="27"/>
  <c r="I91" i="27" s="1"/>
  <c r="J91" i="27" s="1"/>
  <c r="G90" i="27"/>
  <c r="N91" i="27" s="1"/>
  <c r="AE90" i="26"/>
  <c r="AF90" i="26" s="1"/>
  <c r="AG90" i="26" s="1"/>
  <c r="X90" i="26"/>
  <c r="Y90" i="26" s="1"/>
  <c r="Z90" i="26" s="1"/>
  <c r="AB90" i="26"/>
  <c r="AC90" i="26" s="1"/>
  <c r="AD90" i="26" s="1"/>
  <c r="W89" i="26"/>
  <c r="O90" i="26" s="1"/>
  <c r="R91" i="27" l="1"/>
  <c r="N92" i="27" s="1"/>
  <c r="O91" i="27"/>
  <c r="E90" i="26"/>
  <c r="F90" i="26" s="1"/>
  <c r="G90" i="26" s="1"/>
  <c r="L90" i="26"/>
  <c r="M90" i="26" s="1"/>
  <c r="N90" i="26" s="1"/>
  <c r="H90" i="26"/>
  <c r="I90" i="26" s="1"/>
  <c r="J90" i="26" s="1"/>
  <c r="P90" i="26"/>
  <c r="Q90" i="26" s="1"/>
  <c r="S91" i="27" l="1"/>
  <c r="T91" i="27" s="1"/>
  <c r="R92" i="27"/>
  <c r="S92" i="27" s="1"/>
  <c r="T92" i="27" s="1"/>
  <c r="P91" i="27"/>
  <c r="E92" i="27"/>
  <c r="O92" i="27"/>
  <c r="P92" i="27" s="1"/>
  <c r="E91" i="26"/>
  <c r="F91" i="26" s="1"/>
  <c r="G91" i="26" s="1"/>
  <c r="L91" i="26"/>
  <c r="M91" i="26" s="1"/>
  <c r="N91" i="26" s="1"/>
  <c r="H91" i="26"/>
  <c r="I91" i="26" s="1"/>
  <c r="J91" i="26" s="1"/>
  <c r="O91" i="26"/>
  <c r="P91" i="26" s="1"/>
  <c r="Q91" i="26" s="1"/>
  <c r="AB91" i="26"/>
  <c r="AE91" i="26" l="1"/>
  <c r="AF91" i="26" s="1"/>
  <c r="AG91" i="26" s="1"/>
  <c r="X91" i="26"/>
  <c r="Y91" i="26" s="1"/>
  <c r="Z91" i="26" s="1"/>
  <c r="H92" i="27"/>
  <c r="H93" i="27" s="1"/>
  <c r="F92" i="27"/>
  <c r="U91" i="26"/>
  <c r="AC91" i="26"/>
  <c r="AD91" i="26" s="1"/>
  <c r="AB92" i="26" l="1"/>
  <c r="AC92" i="26" s="1"/>
  <c r="AD92" i="26" s="1"/>
  <c r="X92" i="26"/>
  <c r="Y92" i="26" s="1"/>
  <c r="Z92" i="26" s="1"/>
  <c r="V91" i="26"/>
  <c r="W91" i="26" s="1"/>
  <c r="H92" i="26" s="1"/>
  <c r="AE92" i="26"/>
  <c r="AF92" i="26" s="1"/>
  <c r="AG92" i="26" s="1"/>
  <c r="U92" i="26"/>
  <c r="V92" i="26" s="1"/>
  <c r="W92" i="26" s="1"/>
  <c r="E93" i="27"/>
  <c r="F93" i="27" s="1"/>
  <c r="G93" i="27" s="1"/>
  <c r="I92" i="27"/>
  <c r="J92" i="27" s="1"/>
  <c r="G92" i="27"/>
  <c r="R93" i="27" s="1"/>
  <c r="I93" i="27"/>
  <c r="J93" i="27" s="1"/>
  <c r="N93" i="27" l="1"/>
  <c r="O93" i="27" s="1"/>
  <c r="S93" i="27"/>
  <c r="T93" i="27" s="1"/>
  <c r="L92" i="26"/>
  <c r="M92" i="26" s="1"/>
  <c r="N92" i="26" s="1"/>
  <c r="O92" i="26"/>
  <c r="P92" i="26" s="1"/>
  <c r="Q92" i="26" s="1"/>
  <c r="I92" i="26"/>
  <c r="J92" i="26" s="1"/>
  <c r="E92" i="26"/>
  <c r="G10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13" i="7"/>
  <c r="I7" i="7"/>
  <c r="I6" i="7"/>
  <c r="E10" i="7"/>
  <c r="I10" i="7" s="1"/>
  <c r="D10" i="7"/>
  <c r="R94" i="27" l="1"/>
  <c r="S94" i="27" s="1"/>
  <c r="T94" i="27" s="1"/>
  <c r="N94" i="27"/>
  <c r="O94" i="27" s="1"/>
  <c r="P94" i="27" s="1"/>
  <c r="P93" i="27"/>
  <c r="E94" i="27" s="1"/>
  <c r="L93" i="26"/>
  <c r="M93" i="26" s="1"/>
  <c r="N93" i="26" s="1"/>
  <c r="F92" i="26"/>
  <c r="G92" i="26" s="1"/>
  <c r="E93" i="26"/>
  <c r="O93" i="26"/>
  <c r="H93" i="26"/>
  <c r="H6" i="7"/>
  <c r="H7" i="7"/>
  <c r="F26" i="24"/>
  <c r="F27" i="24" s="1"/>
  <c r="F28" i="24" s="1"/>
  <c r="I25" i="24"/>
  <c r="I26" i="24" s="1"/>
  <c r="I27" i="24" s="1"/>
  <c r="F25" i="24"/>
  <c r="E12" i="24"/>
  <c r="G11" i="24"/>
  <c r="F11" i="24"/>
  <c r="H10" i="24"/>
  <c r="G10" i="24"/>
  <c r="F10" i="24"/>
  <c r="E10" i="24"/>
  <c r="G9" i="24"/>
  <c r="F9" i="24"/>
  <c r="G8" i="24"/>
  <c r="F8" i="24"/>
  <c r="E3" i="24"/>
  <c r="D3" i="24"/>
  <c r="C3" i="24"/>
  <c r="G7" i="7"/>
  <c r="B13" i="7" s="1"/>
  <c r="E9" i="7"/>
  <c r="D9" i="7"/>
  <c r="AA16" i="7" l="1"/>
  <c r="AA20" i="7"/>
  <c r="AA24" i="7"/>
  <c r="AA28" i="7"/>
  <c r="AA32" i="7"/>
  <c r="AA36" i="7"/>
  <c r="AA40" i="7"/>
  <c r="AA44" i="7"/>
  <c r="AA48" i="7"/>
  <c r="Y29" i="7"/>
  <c r="Y33" i="7"/>
  <c r="Y37" i="7"/>
  <c r="Y41" i="7"/>
  <c r="Y45" i="7"/>
  <c r="Y49" i="7"/>
  <c r="Y16" i="7"/>
  <c r="Y20" i="7"/>
  <c r="Y24" i="7"/>
  <c r="Y30" i="7"/>
  <c r="Y34" i="7"/>
  <c r="Y38" i="7"/>
  <c r="Y42" i="7"/>
  <c r="Y46" i="7"/>
  <c r="Y50" i="7"/>
  <c r="Y17" i="7"/>
  <c r="Y21" i="7"/>
  <c r="Y25" i="7"/>
  <c r="AA15" i="7"/>
  <c r="AA27" i="7"/>
  <c r="AA35" i="7"/>
  <c r="AA39" i="7"/>
  <c r="AA47" i="7"/>
  <c r="Y32" i="7"/>
  <c r="Y40" i="7"/>
  <c r="Y48" i="7"/>
  <c r="Y19" i="7"/>
  <c r="Y13" i="7"/>
  <c r="AA17" i="7"/>
  <c r="AA21" i="7"/>
  <c r="AA25" i="7"/>
  <c r="AA29" i="7"/>
  <c r="AA33" i="7"/>
  <c r="AA37" i="7"/>
  <c r="AA41" i="7"/>
  <c r="AA45" i="7"/>
  <c r="AA49" i="7"/>
  <c r="AA23" i="7"/>
  <c r="Y28" i="7"/>
  <c r="Y15" i="7"/>
  <c r="AA14" i="7"/>
  <c r="AA18" i="7"/>
  <c r="AA22" i="7"/>
  <c r="AA26" i="7"/>
  <c r="AA30" i="7"/>
  <c r="AA34" i="7"/>
  <c r="AA38" i="7"/>
  <c r="AA42" i="7"/>
  <c r="AA46" i="7"/>
  <c r="AA50" i="7"/>
  <c r="Y27" i="7"/>
  <c r="Y31" i="7"/>
  <c r="Y35" i="7"/>
  <c r="Y39" i="7"/>
  <c r="Y43" i="7"/>
  <c r="Y47" i="7"/>
  <c r="Y14" i="7"/>
  <c r="Y18" i="7"/>
  <c r="Y22" i="7"/>
  <c r="Y26" i="7"/>
  <c r="AA19" i="7"/>
  <c r="AA31" i="7"/>
  <c r="AA43" i="7"/>
  <c r="AA13" i="7"/>
  <c r="Y36" i="7"/>
  <c r="Y44" i="7"/>
  <c r="Y23" i="7"/>
  <c r="H94" i="27"/>
  <c r="H95" i="27" s="1"/>
  <c r="F94" i="27"/>
  <c r="F93" i="26"/>
  <c r="G93" i="26" s="1"/>
  <c r="AE93" i="26"/>
  <c r="I93" i="26"/>
  <c r="J93" i="26" s="1"/>
  <c r="P93" i="26"/>
  <c r="Q93" i="26" s="1"/>
  <c r="H9" i="7"/>
  <c r="I9" i="7"/>
  <c r="H10" i="7"/>
  <c r="E15" i="24"/>
  <c r="F29" i="24"/>
  <c r="F30" i="24" s="1"/>
  <c r="I28" i="24"/>
  <c r="I29" i="24" s="1"/>
  <c r="C15" i="24"/>
  <c r="H11" i="24"/>
  <c r="C16" i="24" s="1"/>
  <c r="D15" i="24"/>
  <c r="H14" i="24"/>
  <c r="I14" i="24" s="1"/>
  <c r="I17" i="24" s="1"/>
  <c r="X93" i="26" l="1"/>
  <c r="Y93" i="26" s="1"/>
  <c r="Z93" i="26" s="1"/>
  <c r="AB93" i="26"/>
  <c r="AC93" i="26" s="1"/>
  <c r="AD93" i="26" s="1"/>
  <c r="E95" i="27"/>
  <c r="F95" i="27" s="1"/>
  <c r="G95" i="27" s="1"/>
  <c r="I94" i="27"/>
  <c r="J94" i="27" s="1"/>
  <c r="G94" i="27"/>
  <c r="I95" i="27"/>
  <c r="J95" i="27" s="1"/>
  <c r="AF93" i="26"/>
  <c r="AG93" i="26" s="1"/>
  <c r="U93" i="26"/>
  <c r="E16" i="24"/>
  <c r="E17" i="24" s="1"/>
  <c r="C17" i="24"/>
  <c r="I30" i="24"/>
  <c r="I31" i="24" s="1"/>
  <c r="D12" i="24"/>
  <c r="C12" i="24"/>
  <c r="D16" i="24"/>
  <c r="D17" i="24" s="1"/>
  <c r="N95" i="27" l="1"/>
  <c r="AE94" i="26"/>
  <c r="AF94" i="26" s="1"/>
  <c r="AG94" i="26" s="1"/>
  <c r="R95" i="27"/>
  <c r="S95" i="27" s="1"/>
  <c r="T95" i="27" s="1"/>
  <c r="O95" i="27"/>
  <c r="AB94" i="26"/>
  <c r="V93" i="26"/>
  <c r="U94" i="26"/>
  <c r="X94" i="26"/>
  <c r="F31" i="24"/>
  <c r="F32" i="24" s="1"/>
  <c r="F12" i="24"/>
  <c r="N96" i="27" l="1"/>
  <c r="R96" i="27"/>
  <c r="S96" i="27" s="1"/>
  <c r="T96" i="27" s="1"/>
  <c r="O96" i="27"/>
  <c r="P96" i="27" s="1"/>
  <c r="P95" i="27"/>
  <c r="H96" i="27" s="1"/>
  <c r="W93" i="26"/>
  <c r="H94" i="26" s="1"/>
  <c r="AC94" i="26"/>
  <c r="AD94" i="26" s="1"/>
  <c r="Y94" i="26"/>
  <c r="Z94" i="26" s="1"/>
  <c r="V94" i="26"/>
  <c r="W94" i="26" s="1"/>
  <c r="F33" i="24"/>
  <c r="F34" i="24" s="1"/>
  <c r="I32" i="24"/>
  <c r="I33" i="24" s="1"/>
  <c r="O94" i="26" l="1"/>
  <c r="P94" i="26" s="1"/>
  <c r="Q94" i="26" s="1"/>
  <c r="L94" i="26"/>
  <c r="M94" i="26" s="1"/>
  <c r="N94" i="26" s="1"/>
  <c r="E94" i="26"/>
  <c r="H95" i="26" s="1"/>
  <c r="I95" i="26" s="1"/>
  <c r="J95" i="26" s="1"/>
  <c r="I96" i="27"/>
  <c r="J96" i="27" s="1"/>
  <c r="E96" i="27"/>
  <c r="I94" i="26"/>
  <c r="J94" i="26" s="1"/>
  <c r="F35" i="24"/>
  <c r="F36" i="24" s="1"/>
  <c r="I34" i="24"/>
  <c r="I35" i="24" s="1"/>
  <c r="E95" i="26" l="1"/>
  <c r="F95" i="26" s="1"/>
  <c r="G95" i="26" s="1"/>
  <c r="O95" i="26"/>
  <c r="P95" i="26" s="1"/>
  <c r="Q95" i="26" s="1"/>
  <c r="F94" i="26"/>
  <c r="G94" i="26" s="1"/>
  <c r="L95" i="26"/>
  <c r="M95" i="26" s="1"/>
  <c r="N95" i="26" s="1"/>
  <c r="F96" i="27"/>
  <c r="E97" i="27"/>
  <c r="H97" i="27"/>
  <c r="F37" i="24"/>
  <c r="F38" i="24" s="1"/>
  <c r="I36" i="24"/>
  <c r="I37" i="24" s="1"/>
  <c r="H52" i="1"/>
  <c r="I52" i="1"/>
  <c r="G38" i="1"/>
  <c r="G39" i="1"/>
  <c r="G37" i="1"/>
  <c r="I11" i="2"/>
  <c r="O18" i="2"/>
  <c r="E7" i="2"/>
  <c r="D7" i="2"/>
  <c r="S19" i="2"/>
  <c r="S20" i="2"/>
  <c r="S21" i="2"/>
  <c r="S18" i="2"/>
  <c r="R20" i="2"/>
  <c r="R21" i="2"/>
  <c r="R19" i="2"/>
  <c r="R18" i="2"/>
  <c r="O14" i="2"/>
  <c r="O16" i="2"/>
  <c r="J10" i="2"/>
  <c r="B13" i="2"/>
  <c r="B11" i="2"/>
  <c r="F11" i="5"/>
  <c r="F12" i="5"/>
  <c r="F10" i="5"/>
  <c r="K32" i="2"/>
  <c r="K17" i="2"/>
  <c r="K13" i="2"/>
  <c r="K46" i="2"/>
  <c r="K42" i="2"/>
  <c r="K38" i="2"/>
  <c r="K34" i="2"/>
  <c r="K20" i="2"/>
  <c r="K18" i="2"/>
  <c r="K14" i="2"/>
  <c r="K47" i="2"/>
  <c r="K43" i="2"/>
  <c r="K39" i="2"/>
  <c r="K35" i="2"/>
  <c r="K31" i="2"/>
  <c r="K10" i="2"/>
  <c r="E11" i="2"/>
  <c r="K16" i="2"/>
  <c r="K12" i="2"/>
  <c r="K45" i="2"/>
  <c r="K41" i="2"/>
  <c r="K37" i="2"/>
  <c r="K33" i="2"/>
  <c r="K19" i="2"/>
  <c r="K15" i="2"/>
  <c r="K11" i="2"/>
  <c r="K44" i="2"/>
  <c r="K40" i="2"/>
  <c r="K36" i="2"/>
  <c r="K27" i="2"/>
  <c r="K23" i="2"/>
  <c r="K30" i="2"/>
  <c r="K26" i="2"/>
  <c r="K22" i="2"/>
  <c r="K29" i="2"/>
  <c r="K25" i="2"/>
  <c r="K21" i="2"/>
  <c r="K28" i="2"/>
  <c r="K24" i="2"/>
  <c r="H48" i="1"/>
  <c r="F52" i="1"/>
  <c r="G59" i="1"/>
  <c r="J10" i="5"/>
  <c r="I10" i="5"/>
  <c r="E10" i="5"/>
  <c r="G7" i="5"/>
  <c r="G6" i="5"/>
  <c r="J11" i="4"/>
  <c r="J12" i="4"/>
  <c r="J10" i="4"/>
  <c r="F10" i="4"/>
  <c r="I10" i="4"/>
  <c r="E10" i="4"/>
  <c r="G7" i="4"/>
  <c r="G6" i="4"/>
  <c r="J10" i="3"/>
  <c r="F10" i="3"/>
  <c r="I10" i="3"/>
  <c r="E10" i="3"/>
  <c r="G7" i="3"/>
  <c r="G6" i="3"/>
  <c r="E52" i="1"/>
  <c r="F58" i="1"/>
  <c r="F59" i="1"/>
  <c r="E51" i="1"/>
  <c r="E11" i="5"/>
  <c r="I11" i="5"/>
  <c r="J11" i="5"/>
  <c r="I11" i="4"/>
  <c r="E11" i="4"/>
  <c r="F11" i="4"/>
  <c r="E11" i="3"/>
  <c r="F11" i="3"/>
  <c r="I12" i="3"/>
  <c r="J12" i="3"/>
  <c r="I11" i="3"/>
  <c r="J11" i="3"/>
  <c r="F64" i="1"/>
  <c r="F62" i="1"/>
  <c r="F63" i="1"/>
  <c r="I12" i="5"/>
  <c r="J12" i="5"/>
  <c r="E12" i="5"/>
  <c r="I12" i="4"/>
  <c r="E12" i="4"/>
  <c r="F12" i="4"/>
  <c r="E12" i="3"/>
  <c r="F12" i="3"/>
  <c r="I13" i="3"/>
  <c r="J13" i="3"/>
  <c r="F65" i="1"/>
  <c r="I13" i="5"/>
  <c r="J13" i="5"/>
  <c r="E13" i="5"/>
  <c r="E13" i="4"/>
  <c r="F13" i="4"/>
  <c r="I13" i="4"/>
  <c r="J13" i="4"/>
  <c r="E13" i="3"/>
  <c r="F13" i="3"/>
  <c r="I14" i="3"/>
  <c r="J14" i="3"/>
  <c r="Q52" i="1"/>
  <c r="P52" i="1"/>
  <c r="F13" i="5"/>
  <c r="F66" i="1"/>
  <c r="G51" i="1"/>
  <c r="G52" i="1"/>
  <c r="J52" i="1"/>
  <c r="F68" i="1"/>
  <c r="F67" i="1"/>
  <c r="E14" i="5"/>
  <c r="I14" i="4"/>
  <c r="J14" i="4"/>
  <c r="E14" i="4"/>
  <c r="F14" i="4"/>
  <c r="E14" i="3"/>
  <c r="F14" i="3"/>
  <c r="I15" i="3"/>
  <c r="J15" i="3"/>
  <c r="E13" i="7"/>
  <c r="N13" i="7"/>
  <c r="Z13" i="7" s="1"/>
  <c r="AB13" i="7" s="1"/>
  <c r="R13" i="7"/>
  <c r="S13" i="7" s="1"/>
  <c r="H13" i="7"/>
  <c r="I14" i="5"/>
  <c r="F14" i="5"/>
  <c r="H51" i="1"/>
  <c r="J14" i="5"/>
  <c r="E15" i="5"/>
  <c r="I15" i="4"/>
  <c r="J15" i="4"/>
  <c r="E15" i="4"/>
  <c r="F15" i="4"/>
  <c r="E15" i="3"/>
  <c r="F15" i="3"/>
  <c r="I16" i="3"/>
  <c r="J16" i="3"/>
  <c r="G6" i="2"/>
  <c r="I10" i="2"/>
  <c r="G7" i="2"/>
  <c r="E10" i="2"/>
  <c r="F11" i="2"/>
  <c r="I12" i="2"/>
  <c r="F10" i="2"/>
  <c r="I15" i="5"/>
  <c r="F15" i="5"/>
  <c r="I16" i="5"/>
  <c r="J16" i="5"/>
  <c r="F55" i="1"/>
  <c r="J15" i="5"/>
  <c r="E16" i="5"/>
  <c r="F16" i="5"/>
  <c r="E16" i="4"/>
  <c r="F16" i="4"/>
  <c r="I16" i="4"/>
  <c r="J16" i="4"/>
  <c r="E16" i="3"/>
  <c r="F16" i="3"/>
  <c r="I17" i="3"/>
  <c r="J17" i="3"/>
  <c r="R59" i="1"/>
  <c r="R58" i="1"/>
  <c r="J11" i="2"/>
  <c r="E12" i="2"/>
  <c r="I17" i="5"/>
  <c r="J17" i="5"/>
  <c r="E17" i="5"/>
  <c r="F17" i="5"/>
  <c r="E17" i="4"/>
  <c r="F17" i="4"/>
  <c r="I17" i="4"/>
  <c r="J17" i="4"/>
  <c r="E17" i="3"/>
  <c r="F17" i="3"/>
  <c r="I18" i="3"/>
  <c r="J18" i="3"/>
  <c r="J12" i="2"/>
  <c r="E13" i="2"/>
  <c r="I18" i="5"/>
  <c r="J18" i="5"/>
  <c r="E18" i="5"/>
  <c r="F18" i="5"/>
  <c r="I18" i="4"/>
  <c r="J18" i="4"/>
  <c r="E18" i="4"/>
  <c r="F18" i="4"/>
  <c r="E18" i="3"/>
  <c r="F18" i="3"/>
  <c r="I19" i="3"/>
  <c r="J19" i="3"/>
  <c r="J51" i="1"/>
  <c r="J56" i="1"/>
  <c r="P49" i="1"/>
  <c r="R52" i="1"/>
  <c r="R51" i="1"/>
  <c r="R48" i="1"/>
  <c r="R50" i="1"/>
  <c r="P51" i="1"/>
  <c r="P50" i="1"/>
  <c r="P48" i="1"/>
  <c r="J48" i="1"/>
  <c r="J50" i="1"/>
  <c r="H50" i="1"/>
  <c r="O54" i="1"/>
  <c r="F13" i="2"/>
  <c r="F12" i="2"/>
  <c r="I13" i="2"/>
  <c r="I19" i="5"/>
  <c r="J19" i="5"/>
  <c r="N55" i="1"/>
  <c r="O55" i="1"/>
  <c r="E19" i="5"/>
  <c r="F19" i="5"/>
  <c r="I19" i="4"/>
  <c r="J19" i="4"/>
  <c r="E19" i="4"/>
  <c r="F19" i="4"/>
  <c r="E19" i="3"/>
  <c r="F19" i="3"/>
  <c r="I20" i="3"/>
  <c r="J20" i="3"/>
  <c r="N54" i="1"/>
  <c r="P55" i="1"/>
  <c r="P54" i="1"/>
  <c r="R49" i="1"/>
  <c r="I14" i="2"/>
  <c r="J14" i="2"/>
  <c r="I20" i="5"/>
  <c r="J20" i="5"/>
  <c r="E20" i="5"/>
  <c r="F20" i="5"/>
  <c r="E20" i="4"/>
  <c r="F20" i="4"/>
  <c r="I20" i="4"/>
  <c r="J20" i="4"/>
  <c r="E20" i="3"/>
  <c r="F20" i="3"/>
  <c r="I21" i="3"/>
  <c r="J21" i="3"/>
  <c r="R55" i="1"/>
  <c r="R54" i="1"/>
  <c r="J13" i="2"/>
  <c r="I21" i="5"/>
  <c r="J21" i="5"/>
  <c r="E21" i="5"/>
  <c r="F21" i="5"/>
  <c r="I21" i="4"/>
  <c r="J21" i="4"/>
  <c r="E21" i="4"/>
  <c r="F21" i="4"/>
  <c r="E21" i="3"/>
  <c r="F21" i="3"/>
  <c r="I22" i="3"/>
  <c r="J22" i="3"/>
  <c r="E14" i="2"/>
  <c r="E15" i="2"/>
  <c r="I22" i="5"/>
  <c r="J22" i="5"/>
  <c r="E22" i="5"/>
  <c r="F22" i="5"/>
  <c r="E22" i="4"/>
  <c r="F22" i="4"/>
  <c r="I22" i="4"/>
  <c r="J22" i="4"/>
  <c r="E22" i="3"/>
  <c r="F22" i="3"/>
  <c r="I23" i="3"/>
  <c r="J23" i="3"/>
  <c r="F14" i="2"/>
  <c r="I15" i="2"/>
  <c r="J15" i="2"/>
  <c r="F15" i="2"/>
  <c r="I23" i="5"/>
  <c r="J23" i="5"/>
  <c r="E23" i="5"/>
  <c r="F23" i="5"/>
  <c r="E24" i="5"/>
  <c r="I23" i="4"/>
  <c r="J23" i="4"/>
  <c r="E23" i="4"/>
  <c r="F23" i="4"/>
  <c r="E23" i="3"/>
  <c r="F23" i="3"/>
  <c r="I24" i="3"/>
  <c r="J24" i="3"/>
  <c r="E16" i="2"/>
  <c r="I16" i="2"/>
  <c r="J16" i="2"/>
  <c r="F24" i="5"/>
  <c r="I24" i="5"/>
  <c r="J24" i="5"/>
  <c r="E25" i="5"/>
  <c r="E24" i="4"/>
  <c r="F24" i="4"/>
  <c r="I24" i="4"/>
  <c r="J24" i="4"/>
  <c r="E24" i="3"/>
  <c r="F24" i="3"/>
  <c r="I25" i="3"/>
  <c r="J25" i="3"/>
  <c r="E17" i="2"/>
  <c r="F16" i="2"/>
  <c r="I17" i="2"/>
  <c r="J17" i="2"/>
  <c r="F25" i="5"/>
  <c r="I25" i="5"/>
  <c r="J25" i="5"/>
  <c r="E26" i="5"/>
  <c r="I25" i="4"/>
  <c r="J25" i="4"/>
  <c r="E25" i="4"/>
  <c r="F25" i="4"/>
  <c r="E25" i="3"/>
  <c r="F25" i="3"/>
  <c r="I26" i="3"/>
  <c r="J26" i="3"/>
  <c r="E18" i="2"/>
  <c r="F17" i="2"/>
  <c r="I18" i="2"/>
  <c r="J18" i="2"/>
  <c r="F26" i="5"/>
  <c r="I26" i="5"/>
  <c r="J26" i="5"/>
  <c r="E27" i="5"/>
  <c r="E26" i="4"/>
  <c r="F26" i="4"/>
  <c r="I26" i="4"/>
  <c r="J26" i="4"/>
  <c r="E26" i="3"/>
  <c r="F26" i="3"/>
  <c r="I27" i="3"/>
  <c r="J27" i="3"/>
  <c r="E19" i="2"/>
  <c r="F19" i="2"/>
  <c r="F18" i="2"/>
  <c r="I19" i="2"/>
  <c r="J19" i="2"/>
  <c r="F27" i="5"/>
  <c r="I27" i="5"/>
  <c r="J27" i="5"/>
  <c r="E28" i="5"/>
  <c r="E27" i="4"/>
  <c r="F27" i="4"/>
  <c r="I27" i="4"/>
  <c r="J27" i="4"/>
  <c r="E27" i="3"/>
  <c r="F27" i="3"/>
  <c r="I28" i="3"/>
  <c r="J28" i="3"/>
  <c r="I20" i="2"/>
  <c r="J20" i="2"/>
  <c r="E20" i="2"/>
  <c r="F28" i="5"/>
  <c r="I28" i="5"/>
  <c r="J28" i="5"/>
  <c r="E29" i="5"/>
  <c r="E28" i="4"/>
  <c r="F28" i="4"/>
  <c r="I28" i="4"/>
  <c r="J28" i="4"/>
  <c r="E28" i="3"/>
  <c r="F28" i="3"/>
  <c r="I29" i="3"/>
  <c r="J29" i="3"/>
  <c r="E21" i="2"/>
  <c r="F20" i="2"/>
  <c r="I21" i="2"/>
  <c r="J21" i="2"/>
  <c r="F21" i="2"/>
  <c r="F29" i="5"/>
  <c r="I29" i="5"/>
  <c r="J29" i="5"/>
  <c r="E30" i="5"/>
  <c r="E29" i="4"/>
  <c r="F29" i="4"/>
  <c r="I29" i="4"/>
  <c r="J29" i="4"/>
  <c r="E29" i="3"/>
  <c r="F29" i="3"/>
  <c r="I30" i="3"/>
  <c r="J30" i="3"/>
  <c r="I22" i="2"/>
  <c r="J22" i="2"/>
  <c r="E22" i="2"/>
  <c r="F30" i="5"/>
  <c r="I30" i="5"/>
  <c r="J30" i="5"/>
  <c r="E31" i="5"/>
  <c r="E30" i="4"/>
  <c r="F30" i="4"/>
  <c r="I30" i="4"/>
  <c r="J30" i="4"/>
  <c r="E30" i="3"/>
  <c r="F30" i="3"/>
  <c r="I31" i="3"/>
  <c r="J31" i="3"/>
  <c r="E23" i="2"/>
  <c r="F22" i="2"/>
  <c r="I23" i="2"/>
  <c r="J23" i="2"/>
  <c r="E24" i="2"/>
  <c r="F23" i="2"/>
  <c r="F31" i="5"/>
  <c r="I31" i="5"/>
  <c r="J31" i="5"/>
  <c r="E32" i="5"/>
  <c r="E31" i="4"/>
  <c r="F31" i="4"/>
  <c r="I31" i="4"/>
  <c r="J31" i="4"/>
  <c r="E31" i="3"/>
  <c r="F31" i="3"/>
  <c r="I32" i="3"/>
  <c r="J32" i="3"/>
  <c r="I24" i="2"/>
  <c r="J24" i="2"/>
  <c r="E25" i="2"/>
  <c r="F24" i="2"/>
  <c r="F32" i="5"/>
  <c r="I32" i="5"/>
  <c r="J32" i="5"/>
  <c r="E33" i="5"/>
  <c r="E32" i="4"/>
  <c r="F32" i="4"/>
  <c r="I32" i="4"/>
  <c r="J32" i="4"/>
  <c r="E32" i="3"/>
  <c r="F32" i="3"/>
  <c r="I33" i="3"/>
  <c r="J33" i="3"/>
  <c r="I25" i="2"/>
  <c r="F25" i="2"/>
  <c r="J25" i="2"/>
  <c r="E26" i="2"/>
  <c r="F33" i="5"/>
  <c r="I33" i="5"/>
  <c r="J33" i="5"/>
  <c r="E34" i="5"/>
  <c r="E33" i="4"/>
  <c r="F33" i="4"/>
  <c r="I33" i="4"/>
  <c r="J33" i="4"/>
  <c r="E33" i="3"/>
  <c r="F33" i="3"/>
  <c r="I34" i="3"/>
  <c r="J34" i="3"/>
  <c r="I26" i="2"/>
  <c r="J26" i="2"/>
  <c r="F26" i="2"/>
  <c r="F34" i="5"/>
  <c r="I34" i="5"/>
  <c r="J34" i="5"/>
  <c r="E35" i="5"/>
  <c r="E34" i="4"/>
  <c r="F34" i="4"/>
  <c r="I34" i="4"/>
  <c r="J34" i="4"/>
  <c r="E34" i="3"/>
  <c r="F34" i="3"/>
  <c r="I35" i="3"/>
  <c r="J35" i="3"/>
  <c r="I27" i="2"/>
  <c r="J27" i="2"/>
  <c r="E27" i="2"/>
  <c r="F35" i="5"/>
  <c r="I35" i="5"/>
  <c r="J35" i="5"/>
  <c r="E36" i="5"/>
  <c r="E35" i="4"/>
  <c r="F35" i="4"/>
  <c r="I35" i="4"/>
  <c r="J35" i="4"/>
  <c r="E35" i="3"/>
  <c r="F35" i="3"/>
  <c r="I36" i="3"/>
  <c r="J36" i="3"/>
  <c r="E28" i="2"/>
  <c r="F28" i="2"/>
  <c r="F27" i="2"/>
  <c r="I28" i="2"/>
  <c r="J28" i="2"/>
  <c r="F36" i="5"/>
  <c r="I36" i="5"/>
  <c r="J36" i="5"/>
  <c r="E37" i="5"/>
  <c r="E36" i="4"/>
  <c r="F36" i="4"/>
  <c r="I36" i="4"/>
  <c r="J36" i="4"/>
  <c r="E36" i="3"/>
  <c r="F36" i="3"/>
  <c r="I37" i="3"/>
  <c r="J37" i="3"/>
  <c r="I29" i="2"/>
  <c r="J29" i="2"/>
  <c r="E29" i="2"/>
  <c r="F37" i="5"/>
  <c r="I37" i="5"/>
  <c r="J37" i="5"/>
  <c r="E37" i="4"/>
  <c r="F37" i="4"/>
  <c r="I37" i="4"/>
  <c r="J37" i="4"/>
  <c r="E37" i="3"/>
  <c r="F37" i="3"/>
  <c r="E30" i="2"/>
  <c r="F30" i="2"/>
  <c r="F29" i="2"/>
  <c r="I30" i="2"/>
  <c r="J30" i="2"/>
  <c r="E31" i="2"/>
  <c r="I31" i="2"/>
  <c r="J31" i="2"/>
  <c r="E32" i="2"/>
  <c r="F31" i="2"/>
  <c r="I32" i="2"/>
  <c r="J32" i="2"/>
  <c r="E33" i="2"/>
  <c r="F32" i="2"/>
  <c r="I33" i="2"/>
  <c r="J33" i="2"/>
  <c r="E34" i="2"/>
  <c r="F33" i="2"/>
  <c r="I34" i="2"/>
  <c r="J34" i="2"/>
  <c r="E35" i="2"/>
  <c r="F34" i="2"/>
  <c r="I35" i="2"/>
  <c r="J35" i="2"/>
  <c r="E36" i="2"/>
  <c r="F35" i="2"/>
  <c r="I36" i="2"/>
  <c r="J36" i="2"/>
  <c r="J49" i="1"/>
  <c r="J55" i="1"/>
  <c r="I49" i="1"/>
  <c r="H49" i="1"/>
  <c r="E37" i="2"/>
  <c r="F36" i="2"/>
  <c r="I37" i="2"/>
  <c r="J37" i="2"/>
  <c r="F54" i="1"/>
  <c r="G55" i="1"/>
  <c r="G54" i="1"/>
  <c r="E38" i="2"/>
  <c r="F37" i="2"/>
  <c r="I38" i="2"/>
  <c r="J38" i="2"/>
  <c r="E39" i="2"/>
  <c r="F38" i="2"/>
  <c r="I39" i="2"/>
  <c r="J39" i="2"/>
  <c r="F39" i="2"/>
  <c r="I40" i="2"/>
  <c r="E40" i="2"/>
  <c r="F40" i="2"/>
  <c r="I41" i="2"/>
  <c r="J41" i="2"/>
  <c r="J40" i="2"/>
  <c r="E41" i="2"/>
  <c r="E42" i="2"/>
  <c r="F41" i="2"/>
  <c r="I42" i="2"/>
  <c r="J42" i="2"/>
  <c r="E43" i="2"/>
  <c r="F42" i="2"/>
  <c r="I43" i="2"/>
  <c r="J43" i="2"/>
  <c r="E44" i="2"/>
  <c r="F43" i="2"/>
  <c r="I44" i="2"/>
  <c r="J44" i="2"/>
  <c r="E45" i="2"/>
  <c r="F44" i="2"/>
  <c r="I45" i="2"/>
  <c r="F45" i="2"/>
  <c r="I46" i="2"/>
  <c r="J45" i="2"/>
  <c r="E46" i="2"/>
  <c r="F46" i="2"/>
  <c r="I47" i="2"/>
  <c r="J46" i="2"/>
  <c r="E47" i="2"/>
  <c r="F47" i="2"/>
  <c r="J47" i="2"/>
  <c r="AB95" i="26" l="1"/>
  <c r="AC95" i="26" s="1"/>
  <c r="AD95" i="26" s="1"/>
  <c r="I13" i="7"/>
  <c r="J13" i="7" s="1"/>
  <c r="F5" i="30"/>
  <c r="F21" i="30"/>
  <c r="I97" i="27"/>
  <c r="J97" i="27" s="1"/>
  <c r="F97" i="27"/>
  <c r="G97" i="27" s="1"/>
  <c r="G96" i="27"/>
  <c r="N97" i="27" s="1"/>
  <c r="AE95" i="26"/>
  <c r="AF95" i="26" s="1"/>
  <c r="AG95" i="26" s="1"/>
  <c r="O13" i="7"/>
  <c r="I38" i="24"/>
  <c r="I39" i="24" s="1"/>
  <c r="F13" i="7"/>
  <c r="X95" i="26" l="1"/>
  <c r="Y95" i="26" s="1"/>
  <c r="Z95" i="26" s="1"/>
  <c r="U95" i="26"/>
  <c r="V95" i="26" s="1"/>
  <c r="W95" i="26" s="1"/>
  <c r="E31" i="30"/>
  <c r="E35" i="30"/>
  <c r="E39" i="30"/>
  <c r="E43" i="30"/>
  <c r="E47" i="30"/>
  <c r="E51" i="30"/>
  <c r="E55" i="30"/>
  <c r="E59" i="30"/>
  <c r="E32" i="30"/>
  <c r="E36" i="30"/>
  <c r="E40" i="30"/>
  <c r="E44" i="30"/>
  <c r="E48" i="30"/>
  <c r="E52" i="30"/>
  <c r="E56" i="30"/>
  <c r="E60" i="30"/>
  <c r="E64" i="30"/>
  <c r="E29" i="30"/>
  <c r="E33" i="30"/>
  <c r="E37" i="30"/>
  <c r="E41" i="30"/>
  <c r="E45" i="30"/>
  <c r="E49" i="30"/>
  <c r="E53" i="30"/>
  <c r="E57" i="30"/>
  <c r="E61" i="30"/>
  <c r="E65" i="30"/>
  <c r="E30" i="30"/>
  <c r="E34" i="30"/>
  <c r="E38" i="30"/>
  <c r="E42" i="30"/>
  <c r="E46" i="30"/>
  <c r="E50" i="30"/>
  <c r="E54" i="30"/>
  <c r="E58" i="30"/>
  <c r="E62" i="30"/>
  <c r="E63" i="30"/>
  <c r="AC13" i="7"/>
  <c r="R97" i="27"/>
  <c r="N98" i="27" s="1"/>
  <c r="O97" i="27"/>
  <c r="N14" i="7"/>
  <c r="Z14" i="7" s="1"/>
  <c r="AB14" i="7" s="1"/>
  <c r="H14" i="7"/>
  <c r="I40" i="24"/>
  <c r="I41" i="24" s="1"/>
  <c r="F39" i="24"/>
  <c r="F40" i="24" s="1"/>
  <c r="R14" i="7"/>
  <c r="S14" i="7" s="1"/>
  <c r="T14" i="7" s="1"/>
  <c r="H96" i="26" l="1"/>
  <c r="I96" i="26" s="1"/>
  <c r="J96" i="26" s="1"/>
  <c r="AE96" i="26"/>
  <c r="AF96" i="26" s="1"/>
  <c r="AG96" i="26" s="1"/>
  <c r="X96" i="26"/>
  <c r="Y96" i="26" s="1"/>
  <c r="Z96" i="26" s="1"/>
  <c r="AB96" i="26"/>
  <c r="AC96" i="26" s="1"/>
  <c r="AD96" i="26" s="1"/>
  <c r="U96" i="26"/>
  <c r="V96" i="26" s="1"/>
  <c r="W96" i="26" s="1"/>
  <c r="R98" i="27"/>
  <c r="S97" i="27"/>
  <c r="T97" i="27" s="1"/>
  <c r="S98" i="27"/>
  <c r="T98" i="27" s="1"/>
  <c r="O98" i="27"/>
  <c r="P98" i="27" s="1"/>
  <c r="P97" i="27"/>
  <c r="O96" i="26"/>
  <c r="P96" i="26" s="1"/>
  <c r="Q96" i="26" s="1"/>
  <c r="E96" i="26"/>
  <c r="L96" i="26"/>
  <c r="M96" i="26" s="1"/>
  <c r="N96" i="26" s="1"/>
  <c r="O14" i="7"/>
  <c r="E14" i="7"/>
  <c r="B14" i="7" s="1"/>
  <c r="A14" i="7" s="1"/>
  <c r="I42" i="24"/>
  <c r="I43" i="24" s="1"/>
  <c r="F41" i="24"/>
  <c r="F42" i="24" s="1"/>
  <c r="H97" i="26" l="1"/>
  <c r="E98" i="27"/>
  <c r="F98" i="27" s="1"/>
  <c r="F96" i="26"/>
  <c r="G96" i="26" s="1"/>
  <c r="H98" i="27"/>
  <c r="E15" i="7"/>
  <c r="O97" i="26"/>
  <c r="P97" i="26" s="1"/>
  <c r="Q97" i="26" s="1"/>
  <c r="E97" i="26"/>
  <c r="F97" i="26" s="1"/>
  <c r="G97" i="26" s="1"/>
  <c r="L97" i="26"/>
  <c r="M97" i="26" s="1"/>
  <c r="N97" i="26" s="1"/>
  <c r="I97" i="26"/>
  <c r="J97" i="26" s="1"/>
  <c r="AC14" i="7"/>
  <c r="I44" i="24"/>
  <c r="I45" i="24" s="1"/>
  <c r="F43" i="24"/>
  <c r="F44" i="24" s="1"/>
  <c r="X97" i="26" l="1"/>
  <c r="Y97" i="26" s="1"/>
  <c r="Z97" i="26" s="1"/>
  <c r="E99" i="27"/>
  <c r="H99" i="27"/>
  <c r="I99" i="27" s="1"/>
  <c r="J99" i="27" s="1"/>
  <c r="I98" i="27"/>
  <c r="J98" i="27" s="1"/>
  <c r="F99" i="27"/>
  <c r="G99" i="27" s="1"/>
  <c r="G98" i="27"/>
  <c r="I46" i="24"/>
  <c r="I47" i="24" s="1"/>
  <c r="F45" i="24"/>
  <c r="F46" i="24" s="1"/>
  <c r="U97" i="26" l="1"/>
  <c r="V97" i="26" s="1"/>
  <c r="W97" i="26" s="1"/>
  <c r="AB97" i="26"/>
  <c r="AC97" i="26" s="1"/>
  <c r="AD97" i="26" s="1"/>
  <c r="AE97" i="26"/>
  <c r="R99" i="27"/>
  <c r="N99" i="27"/>
  <c r="R100" i="27" s="1"/>
  <c r="S99" i="27"/>
  <c r="T99" i="27" s="1"/>
  <c r="N100" i="27"/>
  <c r="I48" i="24"/>
  <c r="I49" i="24" s="1"/>
  <c r="F47" i="24"/>
  <c r="F48" i="24" s="1"/>
  <c r="U98" i="26" l="1"/>
  <c r="V98" i="26" s="1"/>
  <c r="W98" i="26" s="1"/>
  <c r="AE98" i="26"/>
  <c r="AF98" i="26" s="1"/>
  <c r="AG98" i="26" s="1"/>
  <c r="X98" i="26"/>
  <c r="Y98" i="26" s="1"/>
  <c r="Z98" i="26" s="1"/>
  <c r="AB98" i="26"/>
  <c r="AC98" i="26" s="1"/>
  <c r="AD98" i="26" s="1"/>
  <c r="AF97" i="26"/>
  <c r="AG97" i="26" s="1"/>
  <c r="O98" i="26" s="1"/>
  <c r="P98" i="26" s="1"/>
  <c r="Q98" i="26" s="1"/>
  <c r="O99" i="27"/>
  <c r="P99" i="27"/>
  <c r="H100" i="27" s="1"/>
  <c r="S100" i="27"/>
  <c r="T100" i="27" s="1"/>
  <c r="O100" i="27"/>
  <c r="P100" i="27" s="1"/>
  <c r="F49" i="24"/>
  <c r="L98" i="26" l="1"/>
  <c r="M98" i="26" s="1"/>
  <c r="N98" i="26" s="1"/>
  <c r="H98" i="26"/>
  <c r="I98" i="26" s="1"/>
  <c r="J98" i="26" s="1"/>
  <c r="E98" i="26"/>
  <c r="F98" i="26" s="1"/>
  <c r="G98" i="26" s="1"/>
  <c r="E100" i="27"/>
  <c r="F100" i="27" s="1"/>
  <c r="I100" i="27"/>
  <c r="J100" i="27" s="1"/>
  <c r="L99" i="26" l="1"/>
  <c r="M99" i="26" s="1"/>
  <c r="N99" i="26" s="1"/>
  <c r="H99" i="26"/>
  <c r="O99" i="26"/>
  <c r="P99" i="26" s="1"/>
  <c r="Q99" i="26" s="1"/>
  <c r="E99" i="26"/>
  <c r="F99" i="26" s="1"/>
  <c r="G99" i="26" s="1"/>
  <c r="H101" i="27"/>
  <c r="E101" i="27"/>
  <c r="F101" i="27" s="1"/>
  <c r="G101" i="27" s="1"/>
  <c r="I101" i="27"/>
  <c r="J101" i="27" s="1"/>
  <c r="G100" i="27"/>
  <c r="N101" i="27" s="1"/>
  <c r="AE99" i="26"/>
  <c r="X99" i="26"/>
  <c r="U99" i="26"/>
  <c r="I99" i="26"/>
  <c r="J99" i="26" s="1"/>
  <c r="AB99" i="26"/>
  <c r="R101" i="27" l="1"/>
  <c r="N102" i="27" s="1"/>
  <c r="O101" i="27"/>
  <c r="S101" i="27"/>
  <c r="T101" i="27" s="1"/>
  <c r="R102" i="27"/>
  <c r="V99" i="26"/>
  <c r="U100" i="26"/>
  <c r="AF99" i="26"/>
  <c r="AG99" i="26" s="1"/>
  <c r="AE100" i="26"/>
  <c r="AC99" i="26"/>
  <c r="AD99" i="26" s="1"/>
  <c r="AB100" i="26"/>
  <c r="Y99" i="26"/>
  <c r="Z99" i="26" s="1"/>
  <c r="X100" i="26"/>
  <c r="S102" i="27" l="1"/>
  <c r="T102" i="27" s="1"/>
  <c r="O102" i="27"/>
  <c r="P102" i="27" s="1"/>
  <c r="P101" i="27"/>
  <c r="E102" i="27" s="1"/>
  <c r="AF100" i="26"/>
  <c r="AG100" i="26" s="1"/>
  <c r="Y100" i="26"/>
  <c r="Z100" i="26" s="1"/>
  <c r="AC100" i="26"/>
  <c r="AD100" i="26" s="1"/>
  <c r="V100" i="26"/>
  <c r="W100" i="26" s="1"/>
  <c r="W99" i="26"/>
  <c r="E100" i="26" s="1"/>
  <c r="H100" i="26" l="1"/>
  <c r="H101" i="26" s="1"/>
  <c r="L100" i="26"/>
  <c r="M100" i="26" s="1"/>
  <c r="N100" i="26" s="1"/>
  <c r="H102" i="27"/>
  <c r="E103" i="27" s="1"/>
  <c r="F102" i="27"/>
  <c r="O100" i="26"/>
  <c r="P100" i="26" s="1"/>
  <c r="Q100" i="26" s="1"/>
  <c r="F100" i="26"/>
  <c r="G100" i="26" s="1"/>
  <c r="I100" i="26" l="1"/>
  <c r="J100" i="26" s="1"/>
  <c r="E101" i="26"/>
  <c r="F101" i="26" s="1"/>
  <c r="G101" i="26" s="1"/>
  <c r="O101" i="26"/>
  <c r="P101" i="26" s="1"/>
  <c r="Q101" i="26" s="1"/>
  <c r="L101" i="26"/>
  <c r="M101" i="26" s="1"/>
  <c r="N101" i="26" s="1"/>
  <c r="I102" i="27"/>
  <c r="J102" i="27" s="1"/>
  <c r="H103" i="27"/>
  <c r="I103" i="27" s="1"/>
  <c r="J103" i="27" s="1"/>
  <c r="F103" i="27"/>
  <c r="G103" i="27" s="1"/>
  <c r="G102" i="27"/>
  <c r="R103" i="27" s="1"/>
  <c r="I101" i="26"/>
  <c r="J101" i="26" s="1"/>
  <c r="AB101" i="26" l="1"/>
  <c r="AC101" i="26" s="1"/>
  <c r="AD101" i="26" s="1"/>
  <c r="X101" i="26"/>
  <c r="Y101" i="26" s="1"/>
  <c r="Z101" i="26" s="1"/>
  <c r="AE101" i="26"/>
  <c r="AF101" i="26" s="1"/>
  <c r="AG101" i="26" s="1"/>
  <c r="U101" i="26"/>
  <c r="N103" i="27"/>
  <c r="O103" i="27" s="1"/>
  <c r="S103" i="27"/>
  <c r="T103" i="27" s="1"/>
  <c r="X102" i="26" l="1"/>
  <c r="Y102" i="26" s="1"/>
  <c r="Z102" i="26" s="1"/>
  <c r="AB102" i="26"/>
  <c r="AC102" i="26" s="1"/>
  <c r="AD102" i="26" s="1"/>
  <c r="V101" i="26"/>
  <c r="W101" i="26" s="1"/>
  <c r="L102" i="26" s="1"/>
  <c r="U102" i="26"/>
  <c r="V102" i="26" s="1"/>
  <c r="W102" i="26" s="1"/>
  <c r="AE102" i="26"/>
  <c r="AF102" i="26" s="1"/>
  <c r="AG102" i="26" s="1"/>
  <c r="R104" i="27"/>
  <c r="N104" i="27"/>
  <c r="O104" i="27" s="1"/>
  <c r="P104" i="27" s="1"/>
  <c r="S104" i="27"/>
  <c r="T104" i="27" s="1"/>
  <c r="P103" i="27"/>
  <c r="E104" i="27" s="1"/>
  <c r="H104" i="27" l="1"/>
  <c r="E105" i="27" s="1"/>
  <c r="F104" i="27"/>
  <c r="H102" i="26"/>
  <c r="I102" i="26" s="1"/>
  <c r="J102" i="26" s="1"/>
  <c r="E102" i="26"/>
  <c r="F102" i="26" s="1"/>
  <c r="G102" i="26" s="1"/>
  <c r="O102" i="26"/>
  <c r="P102" i="26" s="1"/>
  <c r="Q102" i="26" s="1"/>
  <c r="M102" i="26"/>
  <c r="N102" i="26" s="1"/>
  <c r="H103" i="26" l="1"/>
  <c r="I103" i="26" s="1"/>
  <c r="J103" i="26" s="1"/>
  <c r="E103" i="26"/>
  <c r="F103" i="26" s="1"/>
  <c r="G103" i="26" s="1"/>
  <c r="I104" i="27"/>
  <c r="J104" i="27" s="1"/>
  <c r="H105" i="27"/>
  <c r="I105" i="27" s="1"/>
  <c r="J105" i="27" s="1"/>
  <c r="F105" i="27"/>
  <c r="G105" i="27" s="1"/>
  <c r="G104" i="27"/>
  <c r="O103" i="26"/>
  <c r="P103" i="26" s="1"/>
  <c r="Q103" i="26" s="1"/>
  <c r="L103" i="26"/>
  <c r="M103" i="26" s="1"/>
  <c r="N103" i="26" s="1"/>
  <c r="AB103" i="26"/>
  <c r="N105" i="27" l="1"/>
  <c r="O105" i="27" s="1"/>
  <c r="R105" i="27"/>
  <c r="AE103" i="26"/>
  <c r="AF103" i="26" s="1"/>
  <c r="AG103" i="26" s="1"/>
  <c r="U103" i="26"/>
  <c r="V103" i="26" s="1"/>
  <c r="X103" i="26"/>
  <c r="Y103" i="26" s="1"/>
  <c r="Z103" i="26" s="1"/>
  <c r="AC103" i="26"/>
  <c r="AD103" i="26" s="1"/>
  <c r="R106" i="27" l="1"/>
  <c r="N106" i="27"/>
  <c r="O106" i="27" s="1"/>
  <c r="P106" i="27" s="1"/>
  <c r="S105" i="27"/>
  <c r="T105" i="27" s="1"/>
  <c r="S106" i="27"/>
  <c r="T106" i="27" s="1"/>
  <c r="P105" i="27"/>
  <c r="E106" i="27" s="1"/>
  <c r="U104" i="26"/>
  <c r="V104" i="26" s="1"/>
  <c r="W104" i="26" s="1"/>
  <c r="AE104" i="26"/>
  <c r="AF104" i="26" s="1"/>
  <c r="AG104" i="26" s="1"/>
  <c r="X104" i="26"/>
  <c r="Y104" i="26" s="1"/>
  <c r="Z104" i="26" s="1"/>
  <c r="AB104" i="26"/>
  <c r="AC104" i="26" s="1"/>
  <c r="AD104" i="26" s="1"/>
  <c r="W103" i="26"/>
  <c r="H104" i="26" s="1"/>
  <c r="L104" i="26" l="1"/>
  <c r="M104" i="26" s="1"/>
  <c r="N104" i="26" s="1"/>
  <c r="H106" i="27"/>
  <c r="E107" i="27" s="1"/>
  <c r="F106" i="27"/>
  <c r="O104" i="26"/>
  <c r="P104" i="26" s="1"/>
  <c r="Q104" i="26" s="1"/>
  <c r="E104" i="26"/>
  <c r="F104" i="26" s="1"/>
  <c r="G104" i="26" s="1"/>
  <c r="I104" i="26"/>
  <c r="J104" i="26" s="1"/>
  <c r="I106" i="27" l="1"/>
  <c r="J106" i="27" s="1"/>
  <c r="H107" i="27"/>
  <c r="I107" i="27" s="1"/>
  <c r="J107" i="27" s="1"/>
  <c r="F107" i="27"/>
  <c r="G107" i="27" s="1"/>
  <c r="G106" i="27"/>
  <c r="N107" i="27" s="1"/>
  <c r="L105" i="26"/>
  <c r="M105" i="26" s="1"/>
  <c r="N105" i="26" s="1"/>
  <c r="E105" i="26"/>
  <c r="F105" i="26" s="1"/>
  <c r="G105" i="26" s="1"/>
  <c r="O105" i="26"/>
  <c r="P105" i="26" s="1"/>
  <c r="Q105" i="26" s="1"/>
  <c r="H105" i="26"/>
  <c r="I105" i="26" s="1"/>
  <c r="J105" i="26" s="1"/>
  <c r="X105" i="26"/>
  <c r="R107" i="27" l="1"/>
  <c r="N108" i="27" s="1"/>
  <c r="O107" i="27"/>
  <c r="R108" i="27"/>
  <c r="AB105" i="26"/>
  <c r="AC105" i="26" s="1"/>
  <c r="AD105" i="26" s="1"/>
  <c r="AE105" i="26"/>
  <c r="U105" i="26"/>
  <c r="V105" i="26" s="1"/>
  <c r="Y105" i="26"/>
  <c r="Z105" i="26" s="1"/>
  <c r="S107" i="27" l="1"/>
  <c r="T107" i="27" s="1"/>
  <c r="S108" i="27"/>
  <c r="T108" i="27" s="1"/>
  <c r="O108" i="27"/>
  <c r="P108" i="27" s="1"/>
  <c r="P107" i="27"/>
  <c r="H108" i="27" s="1"/>
  <c r="AB106" i="26"/>
  <c r="AC106" i="26" s="1"/>
  <c r="AD106" i="26" s="1"/>
  <c r="AE106" i="26"/>
  <c r="AF106" i="26" s="1"/>
  <c r="AG106" i="26" s="1"/>
  <c r="X106" i="26"/>
  <c r="Y106" i="26" s="1"/>
  <c r="Z106" i="26" s="1"/>
  <c r="AF105" i="26"/>
  <c r="AG105" i="26" s="1"/>
  <c r="U106" i="26"/>
  <c r="V106" i="26" s="1"/>
  <c r="W106" i="26" s="1"/>
  <c r="W105" i="26"/>
  <c r="E108" i="27" l="1"/>
  <c r="F108" i="27" s="1"/>
  <c r="I108" i="27"/>
  <c r="J108" i="27" s="1"/>
  <c r="E106" i="26"/>
  <c r="F106" i="26" s="1"/>
  <c r="G106" i="26" s="1"/>
  <c r="O106" i="26"/>
  <c r="P106" i="26" s="1"/>
  <c r="Q106" i="26" s="1"/>
  <c r="L106" i="26"/>
  <c r="M106" i="26" s="1"/>
  <c r="N106" i="26" s="1"/>
  <c r="H106" i="26"/>
  <c r="I106" i="26" s="1"/>
  <c r="J106" i="26" s="1"/>
  <c r="H109" i="27" l="1"/>
  <c r="I109" i="27" s="1"/>
  <c r="J109" i="27" s="1"/>
  <c r="E109" i="27"/>
  <c r="F109" i="27" s="1"/>
  <c r="G109" i="27" s="1"/>
  <c r="G108" i="27"/>
  <c r="N109" i="27" s="1"/>
  <c r="L107" i="26"/>
  <c r="M107" i="26" s="1"/>
  <c r="N107" i="26" s="1"/>
  <c r="E107" i="26"/>
  <c r="F107" i="26" s="1"/>
  <c r="G107" i="26" s="1"/>
  <c r="O107" i="26"/>
  <c r="P107" i="26" s="1"/>
  <c r="Q107" i="26" s="1"/>
  <c r="H107" i="26"/>
  <c r="I107" i="26" s="1"/>
  <c r="J107" i="26" s="1"/>
  <c r="AE107" i="26"/>
  <c r="AF107" i="26" s="1"/>
  <c r="AG107" i="26" s="1"/>
  <c r="R109" i="27" l="1"/>
  <c r="O109" i="27"/>
  <c r="N110" i="27"/>
  <c r="S109" i="27"/>
  <c r="T109" i="27" s="1"/>
  <c r="R110" i="27"/>
  <c r="U107" i="26"/>
  <c r="V107" i="26" s="1"/>
  <c r="X107" i="26"/>
  <c r="AB107" i="26"/>
  <c r="AC107" i="26" s="1"/>
  <c r="AD107" i="26" s="1"/>
  <c r="X108" i="26" l="1"/>
  <c r="Y108" i="26" s="1"/>
  <c r="Z108" i="26" s="1"/>
  <c r="S110" i="27"/>
  <c r="T110" i="27" s="1"/>
  <c r="O110" i="27"/>
  <c r="P110" i="27" s="1"/>
  <c r="P109" i="27"/>
  <c r="H110" i="27" s="1"/>
  <c r="U108" i="26"/>
  <c r="V108" i="26" s="1"/>
  <c r="W108" i="26" s="1"/>
  <c r="Y107" i="26"/>
  <c r="Z107" i="26" s="1"/>
  <c r="AB108" i="26"/>
  <c r="AC108" i="26" s="1"/>
  <c r="AD108" i="26" s="1"/>
  <c r="AE108" i="26"/>
  <c r="AF108" i="26" s="1"/>
  <c r="AG108" i="26" s="1"/>
  <c r="W107" i="26"/>
  <c r="H108" i="26" l="1"/>
  <c r="I108" i="26" s="1"/>
  <c r="J108" i="26" s="1"/>
  <c r="E110" i="27"/>
  <c r="H111" i="27" s="1"/>
  <c r="I110" i="27"/>
  <c r="J110" i="27" s="1"/>
  <c r="E108" i="26"/>
  <c r="F108" i="26" s="1"/>
  <c r="G108" i="26" s="1"/>
  <c r="L108" i="26"/>
  <c r="M108" i="26" s="1"/>
  <c r="N108" i="26" s="1"/>
  <c r="O108" i="26"/>
  <c r="P108" i="26" s="1"/>
  <c r="Q108" i="26" s="1"/>
  <c r="E111" i="27" l="1"/>
  <c r="H109" i="26"/>
  <c r="I109" i="26" s="1"/>
  <c r="J109" i="26" s="1"/>
  <c r="E109" i="26"/>
  <c r="F109" i="26" s="1"/>
  <c r="G109" i="26" s="1"/>
  <c r="F110" i="27"/>
  <c r="G110" i="27" s="1"/>
  <c r="N111" i="27" s="1"/>
  <c r="F111" i="27"/>
  <c r="G111" i="27" s="1"/>
  <c r="I111" i="27"/>
  <c r="J111" i="27" s="1"/>
  <c r="L109" i="26"/>
  <c r="M109" i="26" s="1"/>
  <c r="N109" i="26" s="1"/>
  <c r="O109" i="26"/>
  <c r="P109" i="26" s="1"/>
  <c r="Q109" i="26" s="1"/>
  <c r="AE109" i="26"/>
  <c r="O111" i="27" l="1"/>
  <c r="R111" i="27"/>
  <c r="N112" i="27" s="1"/>
  <c r="U109" i="26"/>
  <c r="X109" i="26"/>
  <c r="AB109" i="26"/>
  <c r="AC109" i="26" s="1"/>
  <c r="AD109" i="26" s="1"/>
  <c r="AF109" i="26"/>
  <c r="AG109" i="26" s="1"/>
  <c r="X110" i="26" l="1"/>
  <c r="Y110" i="26" s="1"/>
  <c r="Z110" i="26" s="1"/>
  <c r="U110" i="26"/>
  <c r="V110" i="26" s="1"/>
  <c r="W110" i="26" s="1"/>
  <c r="V109" i="26"/>
  <c r="W109" i="26" s="1"/>
  <c r="Y109" i="26"/>
  <c r="Z109" i="26" s="1"/>
  <c r="O112" i="27"/>
  <c r="P112" i="27" s="1"/>
  <c r="S111" i="27"/>
  <c r="T111" i="27" s="1"/>
  <c r="R112" i="27"/>
  <c r="P111" i="27"/>
  <c r="AE110" i="26"/>
  <c r="AF110" i="26" s="1"/>
  <c r="AG110" i="26" s="1"/>
  <c r="AB110" i="26"/>
  <c r="AC110" i="26" s="1"/>
  <c r="AD110" i="26" s="1"/>
  <c r="E110" i="26" l="1"/>
  <c r="F110" i="26" s="1"/>
  <c r="G110" i="26" s="1"/>
  <c r="E112" i="27"/>
  <c r="F112" i="27" s="1"/>
  <c r="S112" i="27"/>
  <c r="T112" i="27" s="1"/>
  <c r="H112" i="27"/>
  <c r="H110" i="26"/>
  <c r="I110" i="26" s="1"/>
  <c r="J110" i="26" s="1"/>
  <c r="O110" i="26"/>
  <c r="P110" i="26" s="1"/>
  <c r="Q110" i="26" s="1"/>
  <c r="L110" i="26"/>
  <c r="M110" i="26" s="1"/>
  <c r="N110" i="26" s="1"/>
  <c r="L111" i="26" l="1"/>
  <c r="M111" i="26" s="1"/>
  <c r="N111" i="26" s="1"/>
  <c r="E111" i="26"/>
  <c r="F111" i="26" s="1"/>
  <c r="G111" i="26" s="1"/>
  <c r="H111" i="26"/>
  <c r="I111" i="26" s="1"/>
  <c r="J111" i="26" s="1"/>
  <c r="O111" i="26"/>
  <c r="P111" i="26" s="1"/>
  <c r="Q111" i="26" s="1"/>
  <c r="E113" i="27"/>
  <c r="H113" i="27"/>
  <c r="I112" i="27"/>
  <c r="J112" i="27" s="1"/>
  <c r="G112" i="27"/>
  <c r="X111" i="26"/>
  <c r="U111" i="26" l="1"/>
  <c r="V111" i="26" s="1"/>
  <c r="AE111" i="26"/>
  <c r="AF111" i="26" s="1"/>
  <c r="AG111" i="26" s="1"/>
  <c r="AB111" i="26"/>
  <c r="R113" i="27"/>
  <c r="I113" i="27"/>
  <c r="J113" i="27" s="1"/>
  <c r="N113" i="27"/>
  <c r="F113" i="27"/>
  <c r="G113" i="27" s="1"/>
  <c r="Y111" i="26"/>
  <c r="Z111" i="26" s="1"/>
  <c r="AB112" i="26" l="1"/>
  <c r="AC112" i="26" s="1"/>
  <c r="AD112" i="26" s="1"/>
  <c r="X112" i="26"/>
  <c r="Y112" i="26" s="1"/>
  <c r="Z112" i="26" s="1"/>
  <c r="U112" i="26"/>
  <c r="V112" i="26" s="1"/>
  <c r="W112" i="26" s="1"/>
  <c r="AC111" i="26"/>
  <c r="AD111" i="26" s="1"/>
  <c r="AE112" i="26"/>
  <c r="AF112" i="26" s="1"/>
  <c r="AG112" i="26" s="1"/>
  <c r="O113" i="27"/>
  <c r="N114" i="27"/>
  <c r="S113" i="27"/>
  <c r="T113" i="27" s="1"/>
  <c r="R114" i="27"/>
  <c r="W111" i="26"/>
  <c r="O112" i="26" l="1"/>
  <c r="P112" i="26" s="1"/>
  <c r="Q112" i="26" s="1"/>
  <c r="L112" i="26"/>
  <c r="M112" i="26" s="1"/>
  <c r="N112" i="26" s="1"/>
  <c r="S114" i="27"/>
  <c r="T114" i="27" s="1"/>
  <c r="O114" i="27"/>
  <c r="P114" i="27" s="1"/>
  <c r="P113" i="27"/>
  <c r="E114" i="27" s="1"/>
  <c r="H114" i="27"/>
  <c r="E112" i="26"/>
  <c r="F112" i="26" s="1"/>
  <c r="G112" i="26" s="1"/>
  <c r="H112" i="26"/>
  <c r="F114" i="27" l="1"/>
  <c r="E115" i="27"/>
  <c r="H115" i="27"/>
  <c r="I114" i="27"/>
  <c r="J114" i="27" s="1"/>
  <c r="O113" i="26"/>
  <c r="P113" i="26" s="1"/>
  <c r="Q113" i="26" s="1"/>
  <c r="E113" i="26"/>
  <c r="F113" i="26" s="1"/>
  <c r="G113" i="26" s="1"/>
  <c r="H113" i="26"/>
  <c r="I113" i="26" s="1"/>
  <c r="J113" i="26" s="1"/>
  <c r="L113" i="26"/>
  <c r="M113" i="26" s="1"/>
  <c r="N113" i="26" s="1"/>
  <c r="I112" i="26"/>
  <c r="J112" i="26" s="1"/>
  <c r="F115" i="27" l="1"/>
  <c r="G115" i="27" s="1"/>
  <c r="I115" i="27"/>
  <c r="J115" i="27" s="1"/>
  <c r="G114" i="27"/>
  <c r="R115" i="27" s="1"/>
  <c r="N115" i="27"/>
  <c r="X113" i="26"/>
  <c r="Y113" i="26" s="1"/>
  <c r="Z113" i="26" s="1"/>
  <c r="U113" i="26"/>
  <c r="V113" i="26" s="1"/>
  <c r="W113" i="26" s="1"/>
  <c r="AB113" i="26"/>
  <c r="AC113" i="26" s="1"/>
  <c r="AD113" i="26" s="1"/>
  <c r="AE113" i="26"/>
  <c r="S115" i="27" l="1"/>
  <c r="T115" i="27" s="1"/>
  <c r="R116" i="27"/>
  <c r="O115" i="27"/>
  <c r="N116" i="27"/>
  <c r="U114" i="26"/>
  <c r="V114" i="26" s="1"/>
  <c r="W114" i="26" s="1"/>
  <c r="X114" i="26"/>
  <c r="Y114" i="26" s="1"/>
  <c r="Z114" i="26" s="1"/>
  <c r="AF113" i="26"/>
  <c r="AE114" i="26"/>
  <c r="AF114" i="26" s="1"/>
  <c r="AG114" i="26" s="1"/>
  <c r="AB114" i="26"/>
  <c r="O116" i="27" l="1"/>
  <c r="P116" i="27" s="1"/>
  <c r="P115" i="27"/>
  <c r="H116" i="27" s="1"/>
  <c r="S116" i="27"/>
  <c r="T116" i="27" s="1"/>
  <c r="AG113" i="26"/>
  <c r="O114" i="26" s="1"/>
  <c r="P114" i="26" s="1"/>
  <c r="Q114" i="26" s="1"/>
  <c r="AC114" i="26"/>
  <c r="AD114" i="26" s="1"/>
  <c r="E116" i="27" l="1"/>
  <c r="H117" i="27"/>
  <c r="I116" i="27"/>
  <c r="J116" i="27" s="1"/>
  <c r="F116" i="27"/>
  <c r="E117" i="27"/>
  <c r="H114" i="26"/>
  <c r="I114" i="26" s="1"/>
  <c r="J114" i="26" s="1"/>
  <c r="L114" i="26"/>
  <c r="M114" i="26" s="1"/>
  <c r="N114" i="26" s="1"/>
  <c r="E114" i="26"/>
  <c r="H115" i="26" s="1"/>
  <c r="G116" i="27" l="1"/>
  <c r="N117" i="27"/>
  <c r="R117" i="27"/>
  <c r="F117" i="27"/>
  <c r="G117" i="27" s="1"/>
  <c r="I117" i="27"/>
  <c r="J117" i="27" s="1"/>
  <c r="O115" i="26"/>
  <c r="P115" i="26" s="1"/>
  <c r="Q115" i="26" s="1"/>
  <c r="E115" i="26"/>
  <c r="F115" i="26" s="1"/>
  <c r="G115" i="26" s="1"/>
  <c r="F114" i="26"/>
  <c r="G114" i="26" s="1"/>
  <c r="L115" i="26"/>
  <c r="M115" i="26" s="1"/>
  <c r="N115" i="26" s="1"/>
  <c r="I115" i="26"/>
  <c r="J115" i="26" s="1"/>
  <c r="S117" i="27" l="1"/>
  <c r="T117" i="27" s="1"/>
  <c r="R118" i="27"/>
  <c r="O117" i="27"/>
  <c r="N118" i="27"/>
  <c r="X115" i="26"/>
  <c r="Y115" i="26" s="1"/>
  <c r="Z115" i="26" s="1"/>
  <c r="O118" i="27" l="1"/>
  <c r="P118" i="27" s="1"/>
  <c r="P117" i="27"/>
  <c r="H118" i="27" s="1"/>
  <c r="S118" i="27"/>
  <c r="T118" i="27" s="1"/>
  <c r="AE115" i="26"/>
  <c r="AF115" i="26" s="1"/>
  <c r="AG115" i="26" s="1"/>
  <c r="U115" i="26"/>
  <c r="AB115" i="26"/>
  <c r="I118" i="27" l="1"/>
  <c r="J118" i="27" s="1"/>
  <c r="E118" i="27"/>
  <c r="AB116" i="26"/>
  <c r="AC116" i="26" s="1"/>
  <c r="AD116" i="26" s="1"/>
  <c r="AC115" i="26"/>
  <c r="AD115" i="26" s="1"/>
  <c r="AE116" i="26"/>
  <c r="AF116" i="26" s="1"/>
  <c r="AG116" i="26" s="1"/>
  <c r="X116" i="26"/>
  <c r="Y116" i="26" s="1"/>
  <c r="Z116" i="26" s="1"/>
  <c r="V115" i="26"/>
  <c r="U116" i="26"/>
  <c r="V116" i="26" s="1"/>
  <c r="W116" i="26" s="1"/>
  <c r="F118" i="27" l="1"/>
  <c r="E119" i="27"/>
  <c r="H119" i="27"/>
  <c r="W115" i="26"/>
  <c r="O116" i="26" s="1"/>
  <c r="E116" i="26" l="1"/>
  <c r="F116" i="26" s="1"/>
  <c r="G116" i="26" s="1"/>
  <c r="L116" i="26"/>
  <c r="M116" i="26" s="1"/>
  <c r="N116" i="26" s="1"/>
  <c r="I119" i="27"/>
  <c r="J119" i="27" s="1"/>
  <c r="F119" i="27"/>
  <c r="G119" i="27" s="1"/>
  <c r="G118" i="27"/>
  <c r="R119" i="27" s="1"/>
  <c r="N119" i="27"/>
  <c r="H116" i="26"/>
  <c r="I116" i="26" s="1"/>
  <c r="J116" i="26" s="1"/>
  <c r="P116" i="26"/>
  <c r="Q116" i="26" s="1"/>
  <c r="L117" i="26" l="1"/>
  <c r="M117" i="26" s="1"/>
  <c r="N117" i="26" s="1"/>
  <c r="O117" i="26"/>
  <c r="P117" i="26" s="1"/>
  <c r="Q117" i="26" s="1"/>
  <c r="E117" i="26"/>
  <c r="F117" i="26" s="1"/>
  <c r="G117" i="26" s="1"/>
  <c r="S119" i="27"/>
  <c r="T119" i="27" s="1"/>
  <c r="R120" i="27"/>
  <c r="O119" i="27"/>
  <c r="N120" i="27"/>
  <c r="H117" i="26"/>
  <c r="I117" i="26" s="1"/>
  <c r="J117" i="26" s="1"/>
  <c r="X117" i="26"/>
  <c r="AE117" i="26" l="1"/>
  <c r="AF117" i="26" s="1"/>
  <c r="AG117" i="26" s="1"/>
  <c r="AB117" i="26"/>
  <c r="AC117" i="26" s="1"/>
  <c r="AD117" i="26" s="1"/>
  <c r="O120" i="27"/>
  <c r="P120" i="27" s="1"/>
  <c r="P119" i="27"/>
  <c r="E120" i="27" s="1"/>
  <c r="S120" i="27"/>
  <c r="T120" i="27" s="1"/>
  <c r="U117" i="26"/>
  <c r="U118" i="26" s="1"/>
  <c r="V118" i="26" s="1"/>
  <c r="W118" i="26" s="1"/>
  <c r="Y117" i="26"/>
  <c r="Z117" i="26" s="1"/>
  <c r="X118" i="26" l="1"/>
  <c r="Y118" i="26" s="1"/>
  <c r="Z118" i="26" s="1"/>
  <c r="V117" i="26"/>
  <c r="W117" i="26" s="1"/>
  <c r="O118" i="26" s="1"/>
  <c r="P118" i="26" s="1"/>
  <c r="Q118" i="26" s="1"/>
  <c r="AB118" i="26"/>
  <c r="AC118" i="26" s="1"/>
  <c r="AD118" i="26" s="1"/>
  <c r="AE118" i="26"/>
  <c r="AF118" i="26" s="1"/>
  <c r="AG118" i="26" s="1"/>
  <c r="H120" i="27"/>
  <c r="E121" i="27" s="1"/>
  <c r="F120" i="27"/>
  <c r="H121" i="27"/>
  <c r="I120" i="27"/>
  <c r="J120" i="27" s="1"/>
  <c r="I121" i="27" l="1"/>
  <c r="J121" i="27" s="1"/>
  <c r="F121" i="27"/>
  <c r="G121" i="27" s="1"/>
  <c r="G120" i="27"/>
  <c r="R121" i="27" s="1"/>
  <c r="H118" i="26"/>
  <c r="I118" i="26" s="1"/>
  <c r="J118" i="26" s="1"/>
  <c r="E118" i="26"/>
  <c r="L118" i="26"/>
  <c r="N121" i="27" l="1"/>
  <c r="O121" i="27" s="1"/>
  <c r="S121" i="27"/>
  <c r="T121" i="27" s="1"/>
  <c r="L119" i="26"/>
  <c r="M119" i="26" s="1"/>
  <c r="N119" i="26" s="1"/>
  <c r="M118" i="26"/>
  <c r="N118" i="26" s="1"/>
  <c r="F118" i="26"/>
  <c r="G118" i="26" s="1"/>
  <c r="E119" i="26"/>
  <c r="F119" i="26" s="1"/>
  <c r="G119" i="26" s="1"/>
  <c r="O119" i="26"/>
  <c r="P119" i="26" s="1"/>
  <c r="Q119" i="26" s="1"/>
  <c r="H119" i="26"/>
  <c r="I119" i="26" s="1"/>
  <c r="J119" i="26" s="1"/>
  <c r="R122" i="27" l="1"/>
  <c r="S122" i="27" s="1"/>
  <c r="T122" i="27" s="1"/>
  <c r="N122" i="27"/>
  <c r="O122" i="27" s="1"/>
  <c r="P122" i="27" s="1"/>
  <c r="P121" i="27"/>
  <c r="E122" i="27" s="1"/>
  <c r="F122" i="27" s="1"/>
  <c r="G122" i="27" s="1"/>
  <c r="X119" i="26"/>
  <c r="AE119" i="26" l="1"/>
  <c r="AF119" i="26" s="1"/>
  <c r="AG119" i="26" s="1"/>
  <c r="U119" i="26"/>
  <c r="X120" i="26" s="1"/>
  <c r="Y120" i="26" s="1"/>
  <c r="Z120" i="26" s="1"/>
  <c r="AB119" i="26"/>
  <c r="AC119" i="26" s="1"/>
  <c r="AD119" i="26" s="1"/>
  <c r="H122" i="27"/>
  <c r="I122" i="27" s="1"/>
  <c r="J122" i="27" s="1"/>
  <c r="Y119" i="26"/>
  <c r="Z119" i="26" s="1"/>
  <c r="U120" i="26" l="1"/>
  <c r="V120" i="26" s="1"/>
  <c r="W120" i="26" s="1"/>
  <c r="V119" i="26"/>
  <c r="W119" i="26" s="1"/>
  <c r="H120" i="26" s="1"/>
  <c r="AE120" i="26"/>
  <c r="AF120" i="26" s="1"/>
  <c r="AG120" i="26" s="1"/>
  <c r="AB120" i="26"/>
  <c r="AC120" i="26" s="1"/>
  <c r="AD120" i="26" s="1"/>
  <c r="E120" i="26" l="1"/>
  <c r="F120" i="26" s="1"/>
  <c r="G120" i="26" s="1"/>
  <c r="L120" i="26"/>
  <c r="M120" i="26" s="1"/>
  <c r="N120" i="26" s="1"/>
  <c r="O120" i="26"/>
  <c r="P120" i="26" s="1"/>
  <c r="Q120" i="26" s="1"/>
  <c r="I120" i="26"/>
  <c r="J120" i="26" s="1"/>
  <c r="H121" i="26" l="1"/>
  <c r="I121" i="26" s="1"/>
  <c r="J121" i="26" s="1"/>
  <c r="E121" i="26"/>
  <c r="F121" i="26" s="1"/>
  <c r="G121" i="26" s="1"/>
  <c r="O121" i="26"/>
  <c r="P121" i="26" s="1"/>
  <c r="Q121" i="26" s="1"/>
  <c r="L121" i="26"/>
  <c r="M121" i="26" s="1"/>
  <c r="N121" i="26" s="1"/>
  <c r="AE121" i="26"/>
  <c r="AF121" i="26" s="1"/>
  <c r="AG121" i="26" s="1"/>
  <c r="AB121" i="26" l="1"/>
  <c r="AC121" i="26" s="1"/>
  <c r="AD121" i="26" s="1"/>
  <c r="X121" i="26"/>
  <c r="U121" i="26"/>
  <c r="AB122" i="26" l="1"/>
  <c r="AC122" i="26" s="1"/>
  <c r="AD122" i="26" s="1"/>
  <c r="U122" i="26"/>
  <c r="V122" i="26" s="1"/>
  <c r="W122" i="26" s="1"/>
  <c r="AE122" i="26"/>
  <c r="AF122" i="26" s="1"/>
  <c r="AG122" i="26" s="1"/>
  <c r="V121" i="26"/>
  <c r="Y121" i="26"/>
  <c r="Z121" i="26" s="1"/>
  <c r="X122" i="26"/>
  <c r="Y122" i="26" s="1"/>
  <c r="Z122" i="26" s="1"/>
  <c r="W121" i="26" l="1"/>
  <c r="H122" i="26" s="1"/>
  <c r="I122" i="26" s="1"/>
  <c r="J122" i="26" s="1"/>
  <c r="E122" i="26" l="1"/>
  <c r="F122" i="26" s="1"/>
  <c r="G122" i="26" s="1"/>
  <c r="L122" i="26"/>
  <c r="M122" i="26" s="1"/>
  <c r="N122" i="26" s="1"/>
  <c r="O122" i="26"/>
  <c r="P122" i="26" s="1"/>
  <c r="Q122" i="26" s="1"/>
  <c r="I14" i="7" l="1"/>
  <c r="J14" i="7" s="1"/>
  <c r="F6" i="30" s="1"/>
  <c r="H15" i="7" l="1"/>
  <c r="B15" i="7" s="1"/>
  <c r="A15" i="7" s="1"/>
  <c r="F14" i="7"/>
  <c r="G14" i="7" s="1"/>
  <c r="F15" i="7" l="1"/>
  <c r="G15" i="7" s="1"/>
  <c r="R15" i="7"/>
  <c r="N15" i="7"/>
  <c r="Z15" i="7" s="1"/>
  <c r="AB15" i="7" s="1"/>
  <c r="I15" i="7"/>
  <c r="J15" i="7" s="1"/>
  <c r="F7" i="30" s="1"/>
  <c r="S15" i="7" l="1"/>
  <c r="T15" i="7" s="1"/>
  <c r="R16" i="7"/>
  <c r="O15" i="7"/>
  <c r="N16" i="7"/>
  <c r="Z16" i="7" s="1"/>
  <c r="AB16" i="7" s="1"/>
  <c r="AC15" i="7" l="1"/>
  <c r="E16" i="7"/>
  <c r="H16" i="7"/>
  <c r="S16" i="7"/>
  <c r="T16" i="7" s="1"/>
  <c r="O16" i="7"/>
  <c r="P16" i="7" s="1"/>
  <c r="B16" i="7" l="1"/>
  <c r="A16" i="7" s="1"/>
  <c r="AC16" i="7"/>
  <c r="E17" i="7"/>
  <c r="F16" i="7"/>
  <c r="G16" i="7" s="1"/>
  <c r="I16" i="7"/>
  <c r="J16" i="7" s="1"/>
  <c r="F8" i="30" s="1"/>
  <c r="H17" i="7"/>
  <c r="B17" i="7" l="1"/>
  <c r="A17" i="7" s="1"/>
  <c r="I17" i="7"/>
  <c r="J17" i="7" s="1"/>
  <c r="F9" i="30" s="1"/>
  <c r="N17" i="7"/>
  <c r="Z17" i="7" s="1"/>
  <c r="AB17" i="7" s="1"/>
  <c r="R17" i="7"/>
  <c r="F17" i="7" l="1"/>
  <c r="G17" i="7" s="1"/>
  <c r="O17" i="7"/>
  <c r="P17" i="7" s="1"/>
  <c r="S17" i="7"/>
  <c r="T17" i="7" s="1"/>
  <c r="AC17" i="7" l="1"/>
  <c r="N18" i="7"/>
  <c r="Z18" i="7" s="1"/>
  <c r="AB18" i="7" s="1"/>
  <c r="H18" i="7"/>
  <c r="I18" i="7" s="1"/>
  <c r="J18" i="7" s="1"/>
  <c r="F10" i="30" s="1"/>
  <c r="E18" i="7"/>
  <c r="B18" i="7" l="1"/>
  <c r="A18" i="7" s="1"/>
  <c r="O18" i="7"/>
  <c r="P18" i="7" s="1"/>
  <c r="R18" i="7"/>
  <c r="S18" i="7" s="1"/>
  <c r="T18" i="7" s="1"/>
  <c r="F18" i="7"/>
  <c r="G18" i="7" s="1"/>
  <c r="AC18" i="7" l="1"/>
  <c r="E19" i="7"/>
  <c r="H19" i="7"/>
  <c r="I19" i="7" s="1"/>
  <c r="J19" i="7" s="1"/>
  <c r="F11" i="30" s="1"/>
  <c r="N19" i="7"/>
  <c r="Z19" i="7" s="1"/>
  <c r="AB19" i="7" s="1"/>
  <c r="R19" i="7"/>
  <c r="B19" i="7" l="1"/>
  <c r="A19" i="7" s="1"/>
  <c r="F19" i="7"/>
  <c r="G19" i="7" s="1"/>
  <c r="S19" i="7"/>
  <c r="T19" i="7" s="1"/>
  <c r="O19" i="7"/>
  <c r="P19" i="7" s="1"/>
  <c r="R20" i="7" l="1"/>
  <c r="S20" i="7" s="1"/>
  <c r="T20" i="7" s="1"/>
  <c r="N20" i="7"/>
  <c r="Z20" i="7" s="1"/>
  <c r="AB20" i="7" s="1"/>
  <c r="AC19" i="7"/>
  <c r="E20" i="7"/>
  <c r="H20" i="7"/>
  <c r="B20" i="7" l="1"/>
  <c r="A20" i="7" s="1"/>
  <c r="O20" i="7"/>
  <c r="P20" i="7" s="1"/>
  <c r="F20" i="7"/>
  <c r="G20" i="7" s="1"/>
  <c r="I20" i="7"/>
  <c r="J20" i="7" s="1"/>
  <c r="F12" i="30" s="1"/>
  <c r="E21" i="7" l="1"/>
  <c r="AC20" i="7"/>
  <c r="N21" i="7"/>
  <c r="Z21" i="7" s="1"/>
  <c r="AB21" i="7" s="1"/>
  <c r="R21" i="7"/>
  <c r="H21" i="7" l="1"/>
  <c r="B21" i="7" s="1"/>
  <c r="A21" i="7" s="1"/>
  <c r="O21" i="7"/>
  <c r="P21" i="7" s="1"/>
  <c r="F21" i="7"/>
  <c r="G21" i="7" s="1"/>
  <c r="S21" i="7"/>
  <c r="T21" i="7" s="1"/>
  <c r="I21" i="7" l="1"/>
  <c r="J21" i="7" s="1"/>
  <c r="F13" i="30" s="1"/>
  <c r="AC21" i="7"/>
  <c r="E22" i="7"/>
  <c r="H22" i="7"/>
  <c r="N22" i="7" l="1"/>
  <c r="Z22" i="7" s="1"/>
  <c r="AB22" i="7" s="1"/>
  <c r="B22" i="7"/>
  <c r="A22" i="7" s="1"/>
  <c r="R22" i="7"/>
  <c r="S22" i="7" s="1"/>
  <c r="T22" i="7" s="1"/>
  <c r="I22" i="7"/>
  <c r="J22" i="7" s="1"/>
  <c r="F14" i="30" s="1"/>
  <c r="O22" i="7" l="1"/>
  <c r="P22" i="7" s="1"/>
  <c r="F22" i="7"/>
  <c r="G22" i="7" s="1"/>
  <c r="H23" i="7" l="1"/>
  <c r="I23" i="7" s="1"/>
  <c r="J23" i="7" s="1"/>
  <c r="F15" i="30" s="1"/>
  <c r="AC22" i="7"/>
  <c r="N23" i="7"/>
  <c r="Z23" i="7" s="1"/>
  <c r="AB23" i="7" s="1"/>
  <c r="R23" i="7"/>
  <c r="E23" i="7" l="1"/>
  <c r="B23" i="7" s="1"/>
  <c r="A23" i="7" s="1"/>
  <c r="O23" i="7"/>
  <c r="P23" i="7" s="1"/>
  <c r="S23" i="7"/>
  <c r="T23" i="7" s="1"/>
  <c r="F23" i="7" l="1"/>
  <c r="G23" i="7" s="1"/>
  <c r="AC23" i="7"/>
  <c r="E24" i="7"/>
  <c r="H24" i="7"/>
  <c r="R24" i="7" l="1"/>
  <c r="S24" i="7" s="1"/>
  <c r="T24" i="7" s="1"/>
  <c r="N24" i="7"/>
  <c r="B24" i="7"/>
  <c r="A24" i="7" s="1"/>
  <c r="F24" i="7"/>
  <c r="G24" i="7" s="1"/>
  <c r="I24" i="7"/>
  <c r="J24" i="7" s="1"/>
  <c r="F16" i="30" s="1"/>
  <c r="Z24" i="7" l="1"/>
  <c r="AB24" i="7" s="1"/>
  <c r="O24" i="7"/>
  <c r="P24" i="7" s="1"/>
  <c r="N25" i="7"/>
  <c r="Z25" i="7" s="1"/>
  <c r="AB25" i="7" s="1"/>
  <c r="R25" i="7"/>
  <c r="H25" i="7" l="1"/>
  <c r="I25" i="7" s="1"/>
  <c r="J25" i="7" s="1"/>
  <c r="F17" i="30" s="1"/>
  <c r="AC24" i="7"/>
  <c r="E25" i="7"/>
  <c r="O25" i="7"/>
  <c r="P25" i="7" s="1"/>
  <c r="S25" i="7"/>
  <c r="T25" i="7" s="1"/>
  <c r="B25" i="7" l="1"/>
  <c r="A25" i="7" s="1"/>
  <c r="F25" i="7"/>
  <c r="G25" i="7" s="1"/>
  <c r="AC25" i="7"/>
  <c r="H26" i="7"/>
  <c r="I26" i="7" s="1"/>
  <c r="J26" i="7" s="1"/>
  <c r="E26" i="7"/>
  <c r="N26" i="7" l="1"/>
  <c r="B26" i="7"/>
  <c r="A26" i="7" s="1"/>
  <c r="F26" i="7"/>
  <c r="G26" i="7" s="1"/>
  <c r="Z26" i="7" l="1"/>
  <c r="AB26" i="7" s="1"/>
  <c r="O26" i="7"/>
  <c r="P26" i="7" s="1"/>
  <c r="R26" i="7"/>
  <c r="S26" i="7" s="1"/>
  <c r="T26" i="7" s="1"/>
  <c r="AC26" i="7" l="1"/>
  <c r="R27" i="7"/>
  <c r="S27" i="7" s="1"/>
  <c r="T27" i="7" s="1"/>
  <c r="N27" i="7"/>
  <c r="Z27" i="7" s="1"/>
  <c r="AB27" i="7" s="1"/>
  <c r="H27" i="7"/>
  <c r="I27" i="7" s="1"/>
  <c r="J27" i="7" s="1"/>
  <c r="E27" i="7"/>
  <c r="F27" i="7" s="1"/>
  <c r="G27" i="7" s="1"/>
  <c r="O27" i="7" l="1"/>
  <c r="B27" i="7"/>
  <c r="A27" i="7" s="1"/>
  <c r="R28" i="7"/>
  <c r="S28" i="7" s="1"/>
  <c r="T28" i="7" s="1"/>
  <c r="N28" i="7"/>
  <c r="Z28" i="7" s="1"/>
  <c r="AB28" i="7" s="1"/>
  <c r="AC27" i="7"/>
  <c r="P27" i="7" l="1"/>
  <c r="E28" i="7" s="1"/>
  <c r="F28" i="7" s="1"/>
  <c r="G28" i="7" s="1"/>
  <c r="H28" i="7"/>
  <c r="O28" i="7"/>
  <c r="P28" i="7" s="1"/>
  <c r="B28" i="7" l="1"/>
  <c r="A28" i="7" s="1"/>
  <c r="I28" i="7"/>
  <c r="J28" i="7" s="1"/>
  <c r="N29" i="7" s="1"/>
  <c r="Z29" i="7" s="1"/>
  <c r="AB29" i="7" s="1"/>
  <c r="H29" i="7"/>
  <c r="I29" i="7" s="1"/>
  <c r="J29" i="7" s="1"/>
  <c r="E29" i="7"/>
  <c r="AC28" i="7"/>
  <c r="R29" i="7" l="1"/>
  <c r="B29" i="7"/>
  <c r="A29" i="7" s="1"/>
  <c r="F29" i="7"/>
  <c r="G29" i="7" s="1"/>
  <c r="O29" i="7"/>
  <c r="P29" i="7" s="1"/>
  <c r="S29" i="7"/>
  <c r="T29" i="7" s="1"/>
  <c r="AC29" i="7" l="1"/>
  <c r="N30" i="7"/>
  <c r="Z30" i="7" s="1"/>
  <c r="AB30" i="7" s="1"/>
  <c r="H30" i="7"/>
  <c r="I30" i="7" s="1"/>
  <c r="J30" i="7" s="1"/>
  <c r="E30" i="7"/>
  <c r="B30" i="7" l="1"/>
  <c r="A30" i="7" s="1"/>
  <c r="O30" i="7"/>
  <c r="P30" i="7" s="1"/>
  <c r="R30" i="7"/>
  <c r="S30" i="7" s="1"/>
  <c r="T30" i="7" s="1"/>
  <c r="F30" i="7"/>
  <c r="G30" i="7" s="1"/>
  <c r="AC30" i="7" l="1"/>
  <c r="E31" i="7"/>
  <c r="H31" i="7"/>
  <c r="I31" i="7" s="1"/>
  <c r="J31" i="7" s="1"/>
  <c r="N31" i="7"/>
  <c r="Z31" i="7" s="1"/>
  <c r="AB31" i="7" s="1"/>
  <c r="R31" i="7"/>
  <c r="B31" i="7" l="1"/>
  <c r="A31" i="7" s="1"/>
  <c r="F31" i="7"/>
  <c r="G31" i="7" s="1"/>
  <c r="S31" i="7"/>
  <c r="T31" i="7" s="1"/>
  <c r="O31" i="7"/>
  <c r="P31" i="7" s="1"/>
  <c r="R32" i="7" l="1"/>
  <c r="S32" i="7" s="1"/>
  <c r="T32" i="7" s="1"/>
  <c r="N32" i="7"/>
  <c r="Z32" i="7" s="1"/>
  <c r="AB32" i="7" s="1"/>
  <c r="AC31" i="7"/>
  <c r="E32" i="7"/>
  <c r="H32" i="7"/>
  <c r="B32" i="7" l="1"/>
  <c r="A32" i="7" s="1"/>
  <c r="O32" i="7"/>
  <c r="P32" i="7" s="1"/>
  <c r="F32" i="7"/>
  <c r="G32" i="7" s="1"/>
  <c r="I32" i="7"/>
  <c r="J32" i="7" s="1"/>
  <c r="E33" i="7" l="1"/>
  <c r="AC32" i="7"/>
  <c r="R33" i="7"/>
  <c r="N33" i="7"/>
  <c r="Z33" i="7" s="1"/>
  <c r="AB33" i="7" s="1"/>
  <c r="H33" i="7" l="1"/>
  <c r="B33" i="7" s="1"/>
  <c r="A33" i="7" s="1"/>
  <c r="S33" i="7"/>
  <c r="T33" i="7" s="1"/>
  <c r="F33" i="7"/>
  <c r="G33" i="7" s="1"/>
  <c r="O33" i="7"/>
  <c r="P33" i="7" s="1"/>
  <c r="I33" i="7" l="1"/>
  <c r="J33" i="7" s="1"/>
  <c r="AC33" i="7"/>
  <c r="H34" i="7"/>
  <c r="I34" i="7" s="1"/>
  <c r="J34" i="7" s="1"/>
  <c r="E34" i="7"/>
  <c r="R34" i="7" l="1"/>
  <c r="S34" i="7" s="1"/>
  <c r="T34" i="7" s="1"/>
  <c r="B34" i="7"/>
  <c r="A34" i="7" s="1"/>
  <c r="N34" i="7"/>
  <c r="Z34" i="7" s="1"/>
  <c r="AB34" i="7" s="1"/>
  <c r="F34" i="7"/>
  <c r="G34" i="7" s="1"/>
  <c r="O34" i="7" l="1"/>
  <c r="P34" i="7" s="1"/>
  <c r="R35" i="7"/>
  <c r="S35" i="7" s="1"/>
  <c r="T35" i="7" s="1"/>
  <c r="E35" i="7" l="1"/>
  <c r="AC34" i="7"/>
  <c r="H35" i="7"/>
  <c r="I35" i="7" s="1"/>
  <c r="J35" i="7" s="1"/>
  <c r="N35" i="7"/>
  <c r="Z35" i="7" s="1"/>
  <c r="AB35" i="7" s="1"/>
  <c r="B35" i="7" l="1"/>
  <c r="A35" i="7" s="1"/>
  <c r="O35" i="7"/>
  <c r="P35" i="7" s="1"/>
  <c r="F35" i="7"/>
  <c r="G35" i="7" s="1"/>
  <c r="E36" i="7" l="1"/>
  <c r="AC35" i="7"/>
  <c r="H36" i="7"/>
  <c r="I36" i="7" s="1"/>
  <c r="J36" i="7" s="1"/>
  <c r="R36" i="7"/>
  <c r="N36" i="7"/>
  <c r="Z36" i="7" s="1"/>
  <c r="AB36" i="7" s="1"/>
  <c r="B36" i="7" l="1"/>
  <c r="A36" i="7" s="1"/>
  <c r="F36" i="7"/>
  <c r="G36" i="7" s="1"/>
  <c r="O36" i="7"/>
  <c r="P36" i="7" s="1"/>
  <c r="S36" i="7"/>
  <c r="T36" i="7" s="1"/>
  <c r="N37" i="7" l="1"/>
  <c r="Z37" i="7" s="1"/>
  <c r="AB37" i="7" s="1"/>
  <c r="R37" i="7"/>
  <c r="S37" i="7" s="1"/>
  <c r="T37" i="7" s="1"/>
  <c r="AC36" i="7"/>
  <c r="E37" i="7"/>
  <c r="H37" i="7"/>
  <c r="B37" i="7" l="1"/>
  <c r="A37" i="7" s="1"/>
  <c r="O37" i="7"/>
  <c r="P37" i="7" s="1"/>
  <c r="F37" i="7"/>
  <c r="G37" i="7" s="1"/>
  <c r="I37" i="7"/>
  <c r="J37" i="7" s="1"/>
  <c r="AC37" i="7" l="1"/>
  <c r="H38" i="7"/>
  <c r="I38" i="7" s="1"/>
  <c r="J38" i="7" s="1"/>
  <c r="E38" i="7"/>
  <c r="R38" i="7"/>
  <c r="N38" i="7"/>
  <c r="Z38" i="7" s="1"/>
  <c r="AB38" i="7" s="1"/>
  <c r="B38" i="7" l="1"/>
  <c r="A38" i="7" s="1"/>
  <c r="F38" i="7"/>
  <c r="G38" i="7" s="1"/>
  <c r="S38" i="7"/>
  <c r="T38" i="7" s="1"/>
  <c r="O38" i="7"/>
  <c r="P38" i="7" s="1"/>
  <c r="AC38" i="7" l="1"/>
  <c r="R39" i="7"/>
  <c r="S39" i="7" s="1"/>
  <c r="T39" i="7" s="1"/>
  <c r="E39" i="7"/>
  <c r="H39" i="7"/>
  <c r="B39" i="7" l="1"/>
  <c r="A39" i="7" s="1"/>
  <c r="N39" i="7"/>
  <c r="Z39" i="7" s="1"/>
  <c r="AB39" i="7" s="1"/>
  <c r="I39" i="7"/>
  <c r="J39" i="7" s="1"/>
  <c r="O39" i="7" l="1"/>
  <c r="P39" i="7" s="1"/>
  <c r="F39" i="7"/>
  <c r="G39" i="7" s="1"/>
  <c r="E40" i="7" l="1"/>
  <c r="AC39" i="7"/>
  <c r="H40" i="7"/>
  <c r="I40" i="7" s="1"/>
  <c r="J40" i="7" s="1"/>
  <c r="N40" i="7"/>
  <c r="Z40" i="7" s="1"/>
  <c r="AB40" i="7" s="1"/>
  <c r="R40" i="7"/>
  <c r="B40" i="7" l="1"/>
  <c r="A40" i="7" s="1"/>
  <c r="F40" i="7"/>
  <c r="G40" i="7" s="1"/>
  <c r="S40" i="7"/>
  <c r="T40" i="7" s="1"/>
  <c r="O40" i="7"/>
  <c r="P40" i="7" s="1"/>
  <c r="R41" i="7" l="1"/>
  <c r="S41" i="7" s="1"/>
  <c r="T41" i="7" s="1"/>
  <c r="N41" i="7"/>
  <c r="Z41" i="7" s="1"/>
  <c r="AB41" i="7" s="1"/>
  <c r="AC40" i="7"/>
  <c r="E41" i="7"/>
  <c r="H41" i="7"/>
  <c r="B41" i="7" l="1"/>
  <c r="A41" i="7" s="1"/>
  <c r="O41" i="7"/>
  <c r="P41" i="7" s="1"/>
  <c r="F41" i="7"/>
  <c r="G41" i="7" s="1"/>
  <c r="I41" i="7"/>
  <c r="J41" i="7" s="1"/>
  <c r="H42" i="7" s="1"/>
  <c r="AC41" i="7" l="1"/>
  <c r="E42" i="7"/>
  <c r="B42" i="7" s="1"/>
  <c r="A42" i="7" s="1"/>
  <c r="I42" i="7"/>
  <c r="J42" i="7" s="1"/>
  <c r="R42" i="7"/>
  <c r="N42" i="7"/>
  <c r="Z42" i="7" s="1"/>
  <c r="AB42" i="7" s="1"/>
  <c r="F42" i="7" l="1"/>
  <c r="G42" i="7" s="1"/>
  <c r="S42" i="7"/>
  <c r="T42" i="7" s="1"/>
  <c r="O42" i="7"/>
  <c r="P42" i="7" s="1"/>
  <c r="AC42" i="7" l="1"/>
  <c r="H43" i="7"/>
  <c r="R43" i="7"/>
  <c r="S43" i="7" s="1"/>
  <c r="T43" i="7" s="1"/>
  <c r="E43" i="7"/>
  <c r="B43" i="7" l="1"/>
  <c r="A43" i="7" s="1"/>
  <c r="N43" i="7"/>
  <c r="Z43" i="7" s="1"/>
  <c r="AB43" i="7" s="1"/>
  <c r="I43" i="7"/>
  <c r="J43" i="7" s="1"/>
  <c r="O43" i="7" l="1"/>
  <c r="P43" i="7" s="1"/>
  <c r="F43" i="7"/>
  <c r="G43" i="7" s="1"/>
  <c r="E44" i="7" l="1"/>
  <c r="AC43" i="7"/>
  <c r="H44" i="7"/>
  <c r="I44" i="7" s="1"/>
  <c r="J44" i="7" s="1"/>
  <c r="N44" i="7"/>
  <c r="Z44" i="7" s="1"/>
  <c r="AB44" i="7" s="1"/>
  <c r="R44" i="7"/>
  <c r="B44" i="7" l="1"/>
  <c r="A44" i="7" s="1"/>
  <c r="F44" i="7"/>
  <c r="G44" i="7" s="1"/>
  <c r="S44" i="7"/>
  <c r="T44" i="7" s="1"/>
  <c r="O44" i="7"/>
  <c r="P44" i="7" s="1"/>
  <c r="R45" i="7" l="1"/>
  <c r="S45" i="7" s="1"/>
  <c r="T45" i="7" s="1"/>
  <c r="N45" i="7"/>
  <c r="Z45" i="7" s="1"/>
  <c r="AB45" i="7" s="1"/>
  <c r="AC44" i="7"/>
  <c r="H45" i="7"/>
  <c r="O45" i="7" l="1"/>
  <c r="P45" i="7" s="1"/>
  <c r="E45" i="7"/>
  <c r="B45" i="7" s="1"/>
  <c r="A45" i="7" s="1"/>
  <c r="I45" i="7"/>
  <c r="J45" i="7" s="1"/>
  <c r="AC45" i="7" l="1"/>
  <c r="F45" i="7"/>
  <c r="G45" i="7" s="1"/>
  <c r="E46" i="7"/>
  <c r="H46" i="7"/>
  <c r="I46" i="7" s="1"/>
  <c r="J46" i="7" s="1"/>
  <c r="B46" i="7" l="1"/>
  <c r="A46" i="7" s="1"/>
  <c r="N46" i="7"/>
  <c r="Z46" i="7" s="1"/>
  <c r="AB46" i="7" s="1"/>
  <c r="R46" i="7"/>
  <c r="S46" i="7" s="1"/>
  <c r="T46" i="7" s="1"/>
  <c r="F46" i="7"/>
  <c r="G46" i="7" s="1"/>
  <c r="O46" i="7" l="1"/>
  <c r="P46" i="7" s="1"/>
  <c r="N47" i="7"/>
  <c r="Z47" i="7" s="1"/>
  <c r="AB47" i="7" s="1"/>
  <c r="AC46" i="7" l="1"/>
  <c r="E47" i="7"/>
  <c r="F47" i="7" s="1"/>
  <c r="G47" i="7" s="1"/>
  <c r="H47" i="7"/>
  <c r="I47" i="7" s="1"/>
  <c r="J47" i="7" s="1"/>
  <c r="O47" i="7"/>
  <c r="P47" i="7" s="1"/>
  <c r="R47" i="7"/>
  <c r="S47" i="7" s="1"/>
  <c r="T47" i="7" s="1"/>
  <c r="B47" i="7" l="1"/>
  <c r="A47" i="7" s="1"/>
  <c r="AC47" i="7"/>
  <c r="E48" i="7"/>
  <c r="H48" i="7"/>
  <c r="I48" i="7" s="1"/>
  <c r="J48" i="7" s="1"/>
  <c r="N48" i="7"/>
  <c r="Z48" i="7" s="1"/>
  <c r="AB48" i="7" s="1"/>
  <c r="R48" i="7"/>
  <c r="B48" i="7" l="1"/>
  <c r="A48" i="7" s="1"/>
  <c r="F48" i="7"/>
  <c r="G48" i="7" s="1"/>
  <c r="S48" i="7"/>
  <c r="T48" i="7" s="1"/>
  <c r="O48" i="7"/>
  <c r="P48" i="7" s="1"/>
  <c r="R49" i="7" l="1"/>
  <c r="S49" i="7" s="1"/>
  <c r="T49" i="7" s="1"/>
  <c r="N49" i="7"/>
  <c r="Z49" i="7" s="1"/>
  <c r="AB49" i="7" s="1"/>
  <c r="AC48" i="7"/>
  <c r="E49" i="7"/>
  <c r="O49" i="7" l="1"/>
  <c r="P49" i="7" s="1"/>
  <c r="H49" i="7"/>
  <c r="I49" i="7" s="1"/>
  <c r="J49" i="7" s="1"/>
  <c r="F49" i="7"/>
  <c r="G49" i="7" s="1"/>
  <c r="B49" i="7" l="1"/>
  <c r="A49" i="7" s="1"/>
  <c r="AC49" i="7"/>
  <c r="E50" i="7"/>
  <c r="H50" i="7"/>
  <c r="I50" i="7" s="1"/>
  <c r="J50" i="7" s="1"/>
  <c r="R50" i="7"/>
  <c r="N50" i="7"/>
  <c r="Z50" i="7" s="1"/>
  <c r="AB50" i="7" s="1"/>
  <c r="B50" i="7" l="1"/>
  <c r="A50" i="7" s="1"/>
  <c r="F50" i="7"/>
  <c r="G50" i="7" s="1"/>
  <c r="S50" i="7"/>
  <c r="T50" i="7" s="1"/>
  <c r="O50" i="7"/>
  <c r="P50" i="7" s="1"/>
  <c r="AC50" i="7" l="1"/>
  <c r="H51" i="7"/>
  <c r="N51" i="7"/>
  <c r="E51" i="7"/>
  <c r="B51" i="7" l="1"/>
  <c r="A51" i="7" s="1"/>
  <c r="O51" i="7"/>
  <c r="P51" i="7" s="1"/>
  <c r="R51" i="7"/>
  <c r="S51" i="7" s="1"/>
  <c r="T51" i="7" s="1"/>
  <c r="F51" i="7"/>
  <c r="G51" i="7" s="1"/>
  <c r="I51" i="7"/>
  <c r="J51" i="7" s="1"/>
  <c r="E52" i="7" l="1"/>
  <c r="N52" i="7"/>
  <c r="R52" i="7"/>
  <c r="H52" i="7" l="1"/>
  <c r="I52" i="7" s="1"/>
  <c r="J52" i="7" s="1"/>
  <c r="S52" i="7"/>
  <c r="T52" i="7" s="1"/>
  <c r="F52" i="7"/>
  <c r="G52" i="7" s="1"/>
  <c r="O52" i="7"/>
  <c r="P52" i="7" s="1"/>
  <c r="B52" i="7" l="1"/>
  <c r="A52" i="7" s="1"/>
  <c r="R53" i="7"/>
  <c r="S53" i="7" s="1"/>
  <c r="T53" i="7" s="1"/>
  <c r="H53" i="7"/>
  <c r="I53" i="7" s="1"/>
  <c r="J53" i="7" s="1"/>
  <c r="E53" i="7"/>
  <c r="B53" i="7" l="1"/>
  <c r="A53" i="7" s="1"/>
  <c r="N53" i="7"/>
  <c r="F53" i="7"/>
  <c r="G53" i="7" s="1"/>
  <c r="O53" i="7" l="1"/>
  <c r="P53" i="7" s="1"/>
  <c r="R54" i="7"/>
  <c r="S54" i="7" s="1"/>
  <c r="T54" i="7" s="1"/>
  <c r="E54" i="7" l="1"/>
  <c r="H54" i="7"/>
  <c r="I54" i="7" s="1"/>
  <c r="J54" i="7" s="1"/>
  <c r="N54" i="7"/>
  <c r="B54" i="7" l="1"/>
  <c r="A54" i="7" s="1"/>
  <c r="O54" i="7"/>
  <c r="P54" i="7" s="1"/>
  <c r="F54" i="7"/>
  <c r="G54" i="7" s="1"/>
  <c r="E55" i="7" l="1"/>
  <c r="H55" i="7"/>
  <c r="I55" i="7" s="1"/>
  <c r="J55" i="7" s="1"/>
  <c r="R55" i="7"/>
  <c r="N55" i="7"/>
  <c r="B55" i="7" l="1"/>
  <c r="A55" i="7" s="1"/>
  <c r="F55" i="7"/>
  <c r="G55" i="7" s="1"/>
  <c r="O55" i="7"/>
  <c r="P55" i="7" s="1"/>
  <c r="S55" i="7"/>
  <c r="T55" i="7" s="1"/>
  <c r="R56" i="7" l="1"/>
  <c r="S56" i="7" s="1"/>
  <c r="T56" i="7" s="1"/>
  <c r="N56" i="7"/>
  <c r="O56" i="7" s="1"/>
  <c r="P56" i="7" s="1"/>
  <c r="E56" i="7"/>
  <c r="H56" i="7"/>
  <c r="B56" i="7" l="1"/>
  <c r="A56" i="7" s="1"/>
  <c r="E57" i="7"/>
  <c r="F56" i="7"/>
  <c r="G56" i="7" s="1"/>
  <c r="I56" i="7"/>
  <c r="J56" i="7" s="1"/>
  <c r="H57" i="7"/>
  <c r="B57" i="7" l="1"/>
  <c r="A57" i="7" s="1"/>
  <c r="I57" i="7"/>
  <c r="J57" i="7" s="1"/>
  <c r="R57" i="7"/>
  <c r="N57" i="7"/>
  <c r="F57" i="7" l="1"/>
  <c r="G57" i="7" s="1"/>
  <c r="S57" i="7"/>
  <c r="T57" i="7" s="1"/>
  <c r="O57" i="7"/>
  <c r="P57" i="7" s="1"/>
  <c r="N58" i="7" l="1"/>
  <c r="E58" i="7"/>
  <c r="H58" i="7"/>
  <c r="B58" i="7" l="1"/>
  <c r="A58" i="7" s="1"/>
  <c r="O58" i="7"/>
  <c r="R58" i="7"/>
  <c r="S58" i="7" s="1"/>
  <c r="T58" i="7" s="1"/>
  <c r="I58" i="7"/>
  <c r="J58" i="7" s="1"/>
  <c r="E59" i="7" l="1"/>
  <c r="H59" i="7"/>
  <c r="I59" i="7" s="1"/>
  <c r="J59" i="7" s="1"/>
  <c r="F58" i="7"/>
  <c r="G58" i="7" s="1"/>
  <c r="B59" i="7" l="1"/>
  <c r="A59" i="7" s="1"/>
  <c r="N59" i="7"/>
  <c r="R59" i="7"/>
  <c r="F59" i="7"/>
  <c r="G59" i="7" s="1"/>
  <c r="S59" i="7" l="1"/>
  <c r="T59" i="7" s="1"/>
  <c r="R60" i="7"/>
  <c r="O59" i="7"/>
  <c r="N60" i="7"/>
  <c r="E60" i="7" l="1"/>
  <c r="H60" i="7"/>
  <c r="O60" i="7"/>
  <c r="P60" i="7" s="1"/>
  <c r="S60" i="7"/>
  <c r="T60" i="7" s="1"/>
  <c r="B60" i="7" l="1"/>
  <c r="A60" i="7" s="1"/>
  <c r="F60" i="7"/>
  <c r="G60" i="7" s="1"/>
  <c r="I60" i="7"/>
  <c r="J60" i="7" s="1"/>
  <c r="E61" i="7" s="1"/>
  <c r="H61" i="7" l="1"/>
  <c r="I61" i="7" s="1"/>
  <c r="J61" i="7" s="1"/>
  <c r="R61" i="7"/>
  <c r="N61" i="7"/>
  <c r="B61" i="7" l="1"/>
  <c r="A61" i="7" s="1"/>
  <c r="S61" i="7"/>
  <c r="T61" i="7" s="1"/>
  <c r="F61" i="7"/>
  <c r="G61" i="7" s="1"/>
  <c r="O61" i="7"/>
  <c r="P61" i="7" s="1"/>
  <c r="R62" i="7" l="1"/>
  <c r="S62" i="7" s="1"/>
  <c r="T62" i="7" s="1"/>
  <c r="H62" i="7"/>
  <c r="I62" i="7" s="1"/>
  <c r="J62" i="7" s="1"/>
  <c r="E62" i="7"/>
  <c r="N62" i="7"/>
  <c r="B62" i="7" l="1"/>
  <c r="A62" i="7" s="1"/>
  <c r="F62" i="7"/>
  <c r="G62" i="7" s="1"/>
  <c r="O62" i="7"/>
  <c r="P62" i="7" s="1"/>
  <c r="N63" i="7" l="1"/>
  <c r="O63" i="7" s="1"/>
  <c r="P63" i="7" s="1"/>
  <c r="R63" i="7"/>
  <c r="S63" i="7" s="1"/>
  <c r="T63" i="7" s="1"/>
  <c r="E63" i="7"/>
  <c r="H63" i="7"/>
  <c r="B63" i="7" l="1"/>
  <c r="A63" i="7" s="1"/>
  <c r="I63" i="7"/>
  <c r="J63" i="7" s="1"/>
  <c r="H64" i="7" s="1"/>
  <c r="E64" i="7" l="1"/>
  <c r="B64" i="7" s="1"/>
  <c r="A64" i="7" s="1"/>
  <c r="I64" i="7"/>
  <c r="J64" i="7" s="1"/>
  <c r="F63" i="7"/>
  <c r="G63" i="7" s="1"/>
  <c r="R64" i="7" l="1"/>
  <c r="N64" i="7"/>
  <c r="F64" i="7"/>
  <c r="G64" i="7" s="1"/>
  <c r="O64" i="7" l="1"/>
  <c r="P64" i="7" s="1"/>
  <c r="N65" i="7"/>
  <c r="S64" i="7"/>
  <c r="T64" i="7" s="1"/>
  <c r="R65" i="7"/>
  <c r="E65" i="7" l="1"/>
  <c r="S65" i="7"/>
  <c r="T65" i="7" s="1"/>
  <c r="O65" i="7"/>
  <c r="P65" i="7" s="1"/>
  <c r="H65" i="7"/>
  <c r="B65" i="7" l="1"/>
  <c r="A65" i="7" s="1"/>
  <c r="E66" i="7"/>
  <c r="F65" i="7"/>
  <c r="G65" i="7" s="1"/>
  <c r="I65" i="7"/>
  <c r="J65" i="7" s="1"/>
  <c r="H66" i="7"/>
  <c r="B66" i="7" l="1"/>
  <c r="A66" i="7" s="1"/>
  <c r="I66" i="7"/>
  <c r="J66" i="7" s="1"/>
  <c r="R66" i="7"/>
  <c r="N66" i="7"/>
  <c r="S66" i="7" l="1"/>
  <c r="T66" i="7" s="1"/>
  <c r="F66" i="7"/>
  <c r="G66" i="7" s="1"/>
  <c r="O66" i="7"/>
  <c r="P66" i="7" s="1"/>
  <c r="R67" i="7" l="1"/>
  <c r="S67" i="7" s="1"/>
  <c r="T67" i="7" s="1"/>
  <c r="H67" i="7"/>
  <c r="I67" i="7" s="1"/>
  <c r="J67" i="7" s="1"/>
  <c r="E67" i="7"/>
  <c r="B67" i="7" l="1"/>
  <c r="A67" i="7" s="1"/>
  <c r="N67" i="7"/>
  <c r="F67" i="7"/>
  <c r="G67" i="7" s="1"/>
  <c r="O67" i="7" l="1"/>
  <c r="P67" i="7" s="1"/>
  <c r="R68" i="7"/>
  <c r="S68" i="7" s="1"/>
  <c r="T68" i="7" s="1"/>
  <c r="E68" i="7" l="1"/>
  <c r="H68" i="7"/>
  <c r="I68" i="7" s="1"/>
  <c r="J68" i="7" s="1"/>
  <c r="N68" i="7"/>
  <c r="B68" i="7" l="1"/>
  <c r="A68" i="7" s="1"/>
  <c r="O68" i="7"/>
  <c r="P68" i="7" s="1"/>
  <c r="F68" i="7"/>
  <c r="G68" i="7" s="1"/>
  <c r="E69" i="7" l="1"/>
  <c r="H69" i="7"/>
  <c r="I69" i="7" s="1"/>
  <c r="J69" i="7" s="1"/>
  <c r="R69" i="7"/>
  <c r="N69" i="7"/>
  <c r="B69" i="7" l="1"/>
  <c r="A69" i="7" s="1"/>
  <c r="F69" i="7"/>
  <c r="G69" i="7" s="1"/>
  <c r="O69" i="7"/>
  <c r="P69" i="7" s="1"/>
  <c r="S69" i="7"/>
  <c r="T69" i="7" s="1"/>
  <c r="N70" i="7" l="1"/>
  <c r="O70" i="7" s="1"/>
  <c r="P70" i="7" s="1"/>
  <c r="R70" i="7"/>
  <c r="S70" i="7" s="1"/>
  <c r="T70" i="7" s="1"/>
  <c r="E70" i="7"/>
  <c r="H70" i="7"/>
  <c r="B70" i="7" l="1"/>
  <c r="A70" i="7" s="1"/>
  <c r="E71" i="7"/>
  <c r="F70" i="7"/>
  <c r="G70" i="7" s="1"/>
  <c r="I70" i="7"/>
  <c r="J70" i="7" s="1"/>
  <c r="H71" i="7"/>
  <c r="B71" i="7" l="1"/>
  <c r="A71" i="7" s="1"/>
  <c r="I71" i="7"/>
  <c r="J71" i="7" s="1"/>
  <c r="R71" i="7"/>
  <c r="N71" i="7"/>
  <c r="S71" i="7" l="1"/>
  <c r="T71" i="7" s="1"/>
  <c r="F71" i="7"/>
  <c r="G71" i="7" s="1"/>
  <c r="O71" i="7"/>
  <c r="P71" i="7" s="1"/>
  <c r="R72" i="7" l="1"/>
  <c r="S72" i="7" s="1"/>
  <c r="T72" i="7" s="1"/>
  <c r="H72" i="7"/>
  <c r="I72" i="7" s="1"/>
  <c r="J72" i="7" s="1"/>
  <c r="E72" i="7"/>
  <c r="N72" i="7"/>
  <c r="B72" i="7" l="1"/>
  <c r="A72" i="7" s="1"/>
  <c r="F72" i="7"/>
  <c r="G72" i="7" s="1"/>
  <c r="O72" i="7"/>
  <c r="P72" i="7" s="1"/>
  <c r="E73" i="7" l="1"/>
  <c r="R73" i="7"/>
  <c r="S73" i="7" s="1"/>
  <c r="T73" i="7" s="1"/>
  <c r="H73" i="7"/>
  <c r="B73" i="7" l="1"/>
  <c r="A73" i="7" s="1"/>
  <c r="N73" i="7"/>
  <c r="I73" i="7"/>
  <c r="J73" i="7" s="1"/>
  <c r="O73" i="7" l="1"/>
  <c r="P73" i="7" s="1"/>
  <c r="F73" i="7"/>
  <c r="G73" i="7" s="1"/>
  <c r="E74" i="7" l="1"/>
  <c r="R74" i="7"/>
  <c r="N74" i="7"/>
  <c r="F74" i="7" l="1"/>
  <c r="G74" i="7" s="1"/>
  <c r="H74" i="7"/>
  <c r="I74" i="7" s="1"/>
  <c r="J74" i="7" s="1"/>
  <c r="O74" i="7"/>
  <c r="P74" i="7" s="1"/>
  <c r="S74" i="7"/>
  <c r="T74" i="7" s="1"/>
  <c r="R75" i="7" l="1"/>
  <c r="B74" i="7"/>
  <c r="A74" i="7" s="1"/>
  <c r="N75" i="7"/>
  <c r="O75" i="7" s="1"/>
  <c r="P75" i="7" s="1"/>
  <c r="E75" i="7"/>
  <c r="S75" i="7"/>
  <c r="T75" i="7" s="1"/>
  <c r="H75" i="7"/>
  <c r="B75" i="7" l="1"/>
  <c r="A75" i="7" s="1"/>
  <c r="E76" i="7"/>
  <c r="F75" i="7"/>
  <c r="G75" i="7" s="1"/>
  <c r="I75" i="7"/>
  <c r="J75" i="7" s="1"/>
  <c r="H76" i="7"/>
  <c r="B76" i="7" l="1"/>
  <c r="A76" i="7" s="1"/>
  <c r="I76" i="7"/>
  <c r="J76" i="7" s="1"/>
  <c r="R76" i="7"/>
  <c r="N76" i="7"/>
  <c r="S76" i="7" l="1"/>
  <c r="T76" i="7" s="1"/>
  <c r="F76" i="7"/>
  <c r="G76" i="7" s="1"/>
  <c r="O76" i="7"/>
  <c r="P76" i="7" s="1"/>
  <c r="R77" i="7" l="1"/>
  <c r="S77" i="7" s="1"/>
  <c r="T77" i="7" s="1"/>
  <c r="H77" i="7"/>
  <c r="I77" i="7" s="1"/>
  <c r="J77" i="7" s="1"/>
  <c r="E77" i="7"/>
  <c r="F77" i="7" l="1"/>
  <c r="G77" i="7" s="1"/>
  <c r="B77" i="7"/>
  <c r="A77" i="7" s="1"/>
  <c r="N77" i="7"/>
  <c r="R78" i="7" s="1"/>
  <c r="S78" i="7" s="1"/>
  <c r="T78" i="7" s="1"/>
  <c r="N78" i="7" l="1"/>
  <c r="O78" i="7" s="1"/>
  <c r="P78" i="7" s="1"/>
  <c r="O77" i="7"/>
  <c r="P77" i="7" s="1"/>
  <c r="E78" i="7" l="1"/>
  <c r="H78" i="7"/>
  <c r="B78" i="7" l="1"/>
  <c r="A78" i="7" s="1"/>
  <c r="E79" i="7"/>
  <c r="H79" i="7"/>
  <c r="I79" i="7" s="1"/>
  <c r="J79" i="7" s="1"/>
  <c r="I78" i="7"/>
  <c r="J78" i="7" s="1"/>
  <c r="F78" i="7"/>
  <c r="G78" i="7" s="1"/>
  <c r="B79" i="7" l="1"/>
  <c r="A79" i="7" s="1"/>
  <c r="R79" i="7"/>
  <c r="N79" i="7"/>
  <c r="F79" i="7"/>
  <c r="G79" i="7" s="1"/>
  <c r="O79" i="7" l="1"/>
  <c r="P79" i="7" s="1"/>
  <c r="N80" i="7"/>
  <c r="S79" i="7"/>
  <c r="T79" i="7" s="1"/>
  <c r="R80" i="7"/>
  <c r="E80" i="7" l="1"/>
  <c r="S80" i="7"/>
  <c r="T80" i="7" s="1"/>
  <c r="O80" i="7"/>
  <c r="P80" i="7" s="1"/>
  <c r="H80" i="7"/>
  <c r="B80" i="7" l="1"/>
  <c r="A80" i="7" s="1"/>
  <c r="E81" i="7"/>
  <c r="F80" i="7"/>
  <c r="G80" i="7" s="1"/>
  <c r="I80" i="7"/>
  <c r="J80" i="7" s="1"/>
  <c r="H81" i="7"/>
  <c r="B81" i="7" l="1"/>
  <c r="A81" i="7" s="1"/>
  <c r="I81" i="7"/>
  <c r="J81" i="7" s="1"/>
  <c r="R81" i="7"/>
  <c r="N81" i="7"/>
  <c r="S81" i="7" l="1"/>
  <c r="T81" i="7" s="1"/>
  <c r="F81" i="7"/>
  <c r="G81" i="7" s="1"/>
  <c r="O81" i="7"/>
  <c r="P81" i="7" s="1"/>
  <c r="R82" i="7" l="1"/>
  <c r="S82" i="7" s="1"/>
  <c r="T82" i="7" s="1"/>
  <c r="H82" i="7"/>
  <c r="I82" i="7" s="1"/>
  <c r="J82" i="7" s="1"/>
  <c r="E82" i="7"/>
  <c r="N82" i="7"/>
  <c r="B82" i="7" l="1"/>
  <c r="A82" i="7" s="1"/>
  <c r="F82" i="7"/>
  <c r="G82" i="7" s="1"/>
  <c r="O82" i="7"/>
  <c r="P82" i="7" s="1"/>
  <c r="E83" i="7" l="1"/>
  <c r="R83" i="7"/>
  <c r="S83" i="7" s="1"/>
  <c r="T83" i="7" s="1"/>
  <c r="H83" i="7"/>
  <c r="B83" i="7" l="1"/>
  <c r="A83" i="7" s="1"/>
  <c r="N83" i="7"/>
  <c r="O83" i="7" s="1"/>
  <c r="P83" i="7" s="1"/>
  <c r="I83" i="7"/>
  <c r="J83" i="7" s="1"/>
  <c r="E84" i="7" l="1"/>
  <c r="H84" i="7"/>
  <c r="I84" i="7" s="1"/>
  <c r="J84" i="7" s="1"/>
  <c r="F83" i="7"/>
  <c r="G83" i="7" s="1"/>
  <c r="B84" i="7" l="1"/>
  <c r="A84" i="7" s="1"/>
  <c r="F84" i="7"/>
  <c r="G84" i="7" s="1"/>
  <c r="R84" i="7"/>
  <c r="N84" i="7"/>
  <c r="O84" i="7" l="1"/>
  <c r="P84" i="7" s="1"/>
  <c r="N85" i="7"/>
  <c r="S84" i="7"/>
  <c r="T84" i="7" s="1"/>
  <c r="R85" i="7"/>
  <c r="E85" i="7" l="1"/>
  <c r="S85" i="7"/>
  <c r="T85" i="7" s="1"/>
  <c r="O85" i="7"/>
  <c r="P85" i="7" s="1"/>
  <c r="H85" i="7"/>
  <c r="B85" i="7" l="1"/>
  <c r="A85" i="7" s="1"/>
  <c r="E86" i="7"/>
  <c r="F85" i="7"/>
  <c r="G85" i="7" s="1"/>
  <c r="I85" i="7"/>
  <c r="J85" i="7" s="1"/>
  <c r="H86" i="7"/>
  <c r="B86" i="7" l="1"/>
  <c r="A86" i="7" s="1"/>
  <c r="I86" i="7"/>
  <c r="J86" i="7" s="1"/>
  <c r="R86" i="7"/>
  <c r="N86" i="7"/>
  <c r="S86" i="7" l="1"/>
  <c r="T86" i="7" s="1"/>
  <c r="F86" i="7"/>
  <c r="G86" i="7" s="1"/>
  <c r="O86" i="7"/>
  <c r="P86" i="7" s="1"/>
  <c r="R87" i="7" l="1"/>
  <c r="S87" i="7" s="1"/>
  <c r="T87" i="7" s="1"/>
  <c r="H87" i="7"/>
  <c r="I87" i="7" s="1"/>
  <c r="J87" i="7" s="1"/>
  <c r="E87" i="7"/>
  <c r="F87" i="7" l="1"/>
  <c r="G87" i="7" s="1"/>
  <c r="B87" i="7"/>
  <c r="A87" i="7" s="1"/>
  <c r="N87" i="7"/>
  <c r="R88" i="7" s="1"/>
  <c r="S88" i="7" s="1"/>
  <c r="T88" i="7" s="1"/>
  <c r="N88" i="7" l="1"/>
  <c r="O88" i="7" s="1"/>
  <c r="P88" i="7" s="1"/>
  <c r="O87" i="7"/>
  <c r="P87" i="7" s="1"/>
  <c r="E88" i="7" l="1"/>
  <c r="F88" i="7" l="1"/>
  <c r="G88" i="7" s="1"/>
  <c r="H88" i="7"/>
  <c r="E89" i="7" s="1"/>
  <c r="B88" i="7" l="1"/>
  <c r="A88" i="7" s="1"/>
  <c r="I88" i="7"/>
  <c r="J88" i="7" s="1"/>
  <c r="H89" i="7"/>
  <c r="I89" i="7" s="1"/>
  <c r="J89" i="7" s="1"/>
  <c r="F89" i="7"/>
  <c r="G89" i="7" s="1"/>
  <c r="B89" i="7" l="1"/>
  <c r="A89" i="7" s="1"/>
  <c r="R89" i="7"/>
  <c r="S89" i="7" s="1"/>
  <c r="T89" i="7" s="1"/>
  <c r="N89" i="7"/>
  <c r="O89" i="7" s="1"/>
  <c r="P89" i="7" s="1"/>
  <c r="E90" i="7" l="1"/>
  <c r="R90" i="7"/>
  <c r="S90" i="7" s="1"/>
  <c r="T90" i="7" s="1"/>
  <c r="H90" i="7"/>
  <c r="I90" i="7" s="1"/>
  <c r="J90" i="7" s="1"/>
  <c r="N90" i="7"/>
  <c r="O90" i="7" s="1"/>
  <c r="P90" i="7" s="1"/>
  <c r="B90" i="7" l="1"/>
  <c r="A90" i="7" s="1"/>
  <c r="H91" i="7"/>
  <c r="I91" i="7" s="1"/>
  <c r="J91" i="7" s="1"/>
  <c r="E91" i="7"/>
  <c r="F90" i="7"/>
  <c r="G90" i="7" s="1"/>
  <c r="B91" i="7" l="1"/>
  <c r="A91" i="7" s="1"/>
  <c r="R91" i="7"/>
  <c r="N91" i="7"/>
  <c r="F91" i="7"/>
  <c r="G91" i="7" s="1"/>
  <c r="O91" i="7" l="1"/>
  <c r="P91" i="7" s="1"/>
  <c r="N92" i="7"/>
  <c r="S91" i="7"/>
  <c r="T91" i="7" s="1"/>
  <c r="R92" i="7"/>
  <c r="E92" i="7" l="1"/>
  <c r="S92" i="7"/>
  <c r="T92" i="7" s="1"/>
  <c r="O92" i="7"/>
  <c r="P92" i="7" s="1"/>
  <c r="H92" i="7"/>
  <c r="B92" i="7" l="1"/>
  <c r="A92" i="7" s="1"/>
  <c r="E93" i="7"/>
  <c r="F92" i="7"/>
  <c r="G92" i="7" s="1"/>
  <c r="I92" i="7"/>
  <c r="J92" i="7" s="1"/>
  <c r="H93" i="7"/>
  <c r="B93" i="7" l="1"/>
  <c r="A93" i="7" s="1"/>
  <c r="I93" i="7"/>
  <c r="J93" i="7" s="1"/>
  <c r="R93" i="7"/>
  <c r="N93" i="7"/>
  <c r="F93" i="7" l="1"/>
  <c r="G93" i="7" s="1"/>
  <c r="S93" i="7"/>
  <c r="T93" i="7" s="1"/>
  <c r="O93" i="7"/>
  <c r="P93" i="7" s="1"/>
  <c r="R94" i="7" l="1"/>
  <c r="S94" i="7" s="1"/>
  <c r="T94" i="7" s="1"/>
  <c r="E94" i="7"/>
  <c r="H94" i="7"/>
  <c r="B94" i="7" l="1"/>
  <c r="A94" i="7" s="1"/>
  <c r="N94" i="7"/>
  <c r="O94" i="7" s="1"/>
  <c r="P94" i="7" s="1"/>
  <c r="I94" i="7"/>
  <c r="J94" i="7" s="1"/>
  <c r="H95" i="7" l="1"/>
  <c r="I95" i="7" s="1"/>
  <c r="J95" i="7" s="1"/>
  <c r="E95" i="7"/>
  <c r="F94" i="7"/>
  <c r="G94" i="7" s="1"/>
  <c r="B95" i="7" l="1"/>
  <c r="A95" i="7" s="1"/>
  <c r="N95" i="7"/>
  <c r="R95" i="7"/>
  <c r="F95" i="7"/>
  <c r="G95" i="7" s="1"/>
  <c r="S95" i="7" l="1"/>
  <c r="T95" i="7" s="1"/>
  <c r="R96" i="7"/>
  <c r="O95" i="7"/>
  <c r="P95" i="7" s="1"/>
  <c r="N96" i="7"/>
  <c r="E96" i="7" l="1"/>
  <c r="H96" i="7"/>
  <c r="O96" i="7"/>
  <c r="P96" i="7" s="1"/>
  <c r="S96" i="7"/>
  <c r="T96" i="7" s="1"/>
  <c r="B96" i="7" l="1"/>
  <c r="A96" i="7" s="1"/>
  <c r="E97" i="7"/>
  <c r="F96" i="7"/>
  <c r="G96" i="7" s="1"/>
  <c r="I96" i="7"/>
  <c r="J96" i="7" s="1"/>
  <c r="H97" i="7"/>
  <c r="B97" i="7" l="1"/>
  <c r="A97" i="7" s="1"/>
  <c r="I97" i="7"/>
  <c r="J97" i="7" s="1"/>
  <c r="R97" i="7"/>
  <c r="N97" i="7"/>
  <c r="O97" i="7" l="1"/>
  <c r="P97" i="7" s="1"/>
  <c r="S97" i="7"/>
  <c r="T97" i="7" s="1"/>
  <c r="F97" i="7"/>
  <c r="G97" i="7" s="1"/>
  <c r="N98" i="7" l="1"/>
  <c r="O98" i="7" s="1"/>
  <c r="P98" i="7" s="1"/>
  <c r="E98" i="7"/>
  <c r="H98" i="7"/>
  <c r="B98" i="7" l="1"/>
  <c r="A98" i="7" s="1"/>
  <c r="R98" i="7"/>
  <c r="S98" i="7" s="1"/>
  <c r="T98" i="7" s="1"/>
  <c r="F98" i="7"/>
  <c r="G98" i="7" s="1"/>
  <c r="I98" i="7"/>
  <c r="J98" i="7" s="1"/>
  <c r="E99" i="7" l="1"/>
  <c r="H99" i="7"/>
  <c r="I99" i="7" s="1"/>
  <c r="J99" i="7" s="1"/>
  <c r="R99" i="7"/>
  <c r="N99" i="7"/>
  <c r="B99" i="7" l="1"/>
  <c r="A99" i="7" s="1"/>
  <c r="O99" i="7"/>
  <c r="P99" i="7" s="1"/>
  <c r="F99" i="7"/>
  <c r="G99" i="7" s="1"/>
  <c r="S99" i="7"/>
  <c r="T99" i="7" s="1"/>
  <c r="N100" i="7" l="1"/>
  <c r="O100" i="7" s="1"/>
  <c r="P100" i="7" s="1"/>
  <c r="E100" i="7"/>
  <c r="H100" i="7"/>
  <c r="B100" i="7" l="1"/>
  <c r="A100" i="7" s="1"/>
  <c r="R100" i="7"/>
  <c r="S100" i="7" s="1"/>
  <c r="T100" i="7" s="1"/>
  <c r="I100" i="7"/>
  <c r="J100" i="7" s="1"/>
  <c r="E101" i="7" l="1"/>
  <c r="H101" i="7"/>
  <c r="I101" i="7" s="1"/>
  <c r="J101" i="7" s="1"/>
  <c r="F100" i="7"/>
  <c r="G100" i="7" s="1"/>
  <c r="B101" i="7" l="1"/>
  <c r="A101" i="7" s="1"/>
  <c r="F101" i="7"/>
  <c r="G101" i="7" s="1"/>
  <c r="N101" i="7"/>
  <c r="R101" i="7"/>
  <c r="R102" i="7" l="1"/>
  <c r="S101" i="7"/>
  <c r="T101" i="7" s="1"/>
  <c r="O101" i="7"/>
  <c r="P101" i="7" s="1"/>
  <c r="N102" i="7"/>
  <c r="E102" i="7" l="1"/>
  <c r="O102" i="7"/>
  <c r="P102" i="7" s="1"/>
  <c r="H102" i="7"/>
  <c r="S102" i="7"/>
  <c r="T102" i="7" s="1"/>
  <c r="B102" i="7" l="1"/>
  <c r="A102" i="7" s="1"/>
  <c r="E103" i="7"/>
  <c r="F102" i="7"/>
  <c r="G102" i="7" s="1"/>
  <c r="I102" i="7"/>
  <c r="J102" i="7" s="1"/>
  <c r="H103" i="7"/>
  <c r="B103" i="7" l="1"/>
  <c r="A103" i="7" s="1"/>
  <c r="I103" i="7"/>
  <c r="J103" i="7" s="1"/>
  <c r="N103" i="7"/>
  <c r="R103" i="7"/>
  <c r="F103" i="7" l="1"/>
  <c r="G103" i="7" s="1"/>
  <c r="O103" i="7"/>
  <c r="P103" i="7" s="1"/>
  <c r="S103" i="7"/>
  <c r="T103" i="7" s="1"/>
  <c r="N104" i="7" l="1"/>
  <c r="O104" i="7" s="1"/>
  <c r="P104" i="7" s="1"/>
  <c r="H104" i="7"/>
  <c r="I104" i="7" s="1"/>
  <c r="J104" i="7" s="1"/>
  <c r="E104" i="7"/>
  <c r="B104" i="7" l="1"/>
  <c r="A104" i="7" s="1"/>
  <c r="R104" i="7"/>
  <c r="S104" i="7" s="1"/>
  <c r="T104" i="7" s="1"/>
  <c r="F104" i="7"/>
  <c r="G104" i="7" s="1"/>
  <c r="H105" i="7" l="1"/>
  <c r="I105" i="7" s="1"/>
  <c r="J105" i="7" s="1"/>
  <c r="N105" i="7"/>
  <c r="R105" i="7"/>
  <c r="E105" i="7" l="1"/>
  <c r="O105" i="7"/>
  <c r="P105" i="7" s="1"/>
  <c r="S105" i="7"/>
  <c r="T105" i="7" s="1"/>
  <c r="F105" i="7" l="1"/>
  <c r="G105" i="7" s="1"/>
  <c r="B105" i="7"/>
  <c r="A105" i="7" s="1"/>
  <c r="E106" i="7"/>
  <c r="H106" i="7"/>
  <c r="N106" i="7" l="1"/>
  <c r="O106" i="7" s="1"/>
  <c r="P106" i="7" s="1"/>
  <c r="B106" i="7"/>
  <c r="A106" i="7" s="1"/>
  <c r="F106" i="7"/>
  <c r="G106" i="7" s="1"/>
  <c r="I106" i="7"/>
  <c r="J106" i="7" s="1"/>
  <c r="R106" i="7" l="1"/>
  <c r="S106" i="7" s="1"/>
  <c r="T106" i="7" s="1"/>
  <c r="H107" i="7" s="1"/>
  <c r="I107" i="7" s="1"/>
  <c r="J107" i="7" s="1"/>
  <c r="N107" i="7" l="1"/>
  <c r="O107" i="7" s="1"/>
  <c r="P107" i="7" s="1"/>
  <c r="R107" i="7"/>
  <c r="S107" i="7" s="1"/>
  <c r="T107" i="7" s="1"/>
  <c r="E107" i="7"/>
  <c r="B107" i="7" s="1"/>
  <c r="A107" i="7" s="1"/>
  <c r="F107" i="7" l="1"/>
  <c r="G107" i="7" s="1"/>
  <c r="E108" i="7"/>
  <c r="H108" i="7"/>
  <c r="R108" i="7" l="1"/>
  <c r="S108" i="7" s="1"/>
  <c r="T108" i="7" s="1"/>
  <c r="B108" i="7"/>
  <c r="A108" i="7" s="1"/>
  <c r="N108" i="7"/>
  <c r="O108" i="7" s="1"/>
  <c r="P108" i="7" s="1"/>
  <c r="I108" i="7"/>
  <c r="J108" i="7" s="1"/>
  <c r="E109" i="7" l="1"/>
  <c r="H109" i="7"/>
  <c r="I109" i="7" s="1"/>
  <c r="J109" i="7" s="1"/>
  <c r="F108" i="7"/>
  <c r="G108" i="7" s="1"/>
  <c r="B109" i="7" l="1"/>
  <c r="A109" i="7" s="1"/>
  <c r="N109" i="7"/>
  <c r="R109" i="7"/>
  <c r="F109" i="7"/>
  <c r="G109" i="7" s="1"/>
  <c r="S109" i="7" l="1"/>
  <c r="T109" i="7" s="1"/>
  <c r="R110" i="7"/>
  <c r="O109" i="7"/>
  <c r="P109" i="7" s="1"/>
  <c r="N110" i="7"/>
  <c r="E110" i="7" l="1"/>
  <c r="S110" i="7"/>
  <c r="T110" i="7" s="1"/>
  <c r="O110" i="7"/>
  <c r="P110" i="7" s="1"/>
  <c r="H110" i="7"/>
  <c r="B110" i="7" l="1"/>
  <c r="A110" i="7" s="1"/>
  <c r="E111" i="7"/>
  <c r="F110" i="7"/>
  <c r="G110" i="7" s="1"/>
  <c r="I110" i="7"/>
  <c r="J110" i="7" s="1"/>
  <c r="H111" i="7"/>
  <c r="B111" i="7" l="1"/>
  <c r="A111" i="7" s="1"/>
  <c r="I111" i="7"/>
  <c r="J111" i="7" s="1"/>
  <c r="R111" i="7"/>
  <c r="N111" i="7"/>
  <c r="S111" i="7" l="1"/>
  <c r="T111" i="7" s="1"/>
  <c r="F111" i="7"/>
  <c r="G111" i="7" s="1"/>
  <c r="O111" i="7"/>
  <c r="P111" i="7" s="1"/>
  <c r="R112" i="7" l="1"/>
  <c r="S112" i="7" s="1"/>
  <c r="T112" i="7" s="1"/>
  <c r="H112" i="7"/>
  <c r="I112" i="7" s="1"/>
  <c r="J112" i="7" s="1"/>
  <c r="E112" i="7"/>
  <c r="N112" i="7"/>
  <c r="F112" i="7" l="1"/>
  <c r="G112" i="7" s="1"/>
  <c r="B112" i="7"/>
  <c r="A112" i="7" s="1"/>
  <c r="O112" i="7"/>
  <c r="P112" i="7" s="1"/>
  <c r="N113" i="7" l="1"/>
  <c r="O113" i="7" s="1"/>
  <c r="P113" i="7" s="1"/>
  <c r="E113" i="7"/>
  <c r="H113" i="7"/>
  <c r="R113" i="7" l="1"/>
  <c r="S113" i="7" s="1"/>
  <c r="T113" i="7" s="1"/>
  <c r="B113" i="7"/>
  <c r="A113" i="7" s="1"/>
  <c r="I113" i="7"/>
  <c r="J113" i="7" s="1"/>
  <c r="H114" i="7" l="1"/>
  <c r="I114" i="7" s="1"/>
  <c r="J114" i="7" s="1"/>
  <c r="E114" i="7"/>
  <c r="F113" i="7"/>
  <c r="G113" i="7" s="1"/>
  <c r="B114" i="7" l="1"/>
  <c r="A114" i="7" s="1"/>
  <c r="F114" i="7"/>
  <c r="G114" i="7" s="1"/>
  <c r="R114" i="7"/>
  <c r="N114" i="7"/>
  <c r="S114" i="7" l="1"/>
  <c r="T114" i="7" s="1"/>
  <c r="R115" i="7"/>
  <c r="O114" i="7"/>
  <c r="P114" i="7" s="1"/>
  <c r="N115" i="7"/>
  <c r="E115" i="7" l="1"/>
  <c r="O115" i="7"/>
  <c r="P115" i="7" s="1"/>
  <c r="H115" i="7"/>
  <c r="S115" i="7"/>
  <c r="T115" i="7" s="1"/>
  <c r="B115" i="7" l="1"/>
  <c r="A115" i="7" s="1"/>
  <c r="E116" i="7"/>
  <c r="F115" i="7"/>
  <c r="G115" i="7" s="1"/>
  <c r="H116" i="7"/>
  <c r="I115" i="7"/>
  <c r="J115" i="7" s="1"/>
  <c r="B116" i="7" l="1"/>
  <c r="A116" i="7" s="1"/>
  <c r="I116" i="7"/>
  <c r="J116" i="7" s="1"/>
  <c r="N116" i="7"/>
  <c r="R116" i="7"/>
  <c r="O116" i="7" l="1"/>
  <c r="P116" i="7" s="1"/>
  <c r="F116" i="7"/>
  <c r="G116" i="7" s="1"/>
  <c r="S116" i="7"/>
  <c r="T116" i="7" s="1"/>
  <c r="N117" i="7" l="1"/>
  <c r="O117" i="7" s="1"/>
  <c r="P117" i="7" s="1"/>
  <c r="H117" i="7"/>
  <c r="I117" i="7" s="1"/>
  <c r="J117" i="7" s="1"/>
  <c r="E117" i="7"/>
  <c r="B117" i="7" l="1"/>
  <c r="A117" i="7" s="1"/>
  <c r="R117" i="7"/>
  <c r="S117" i="7" s="1"/>
  <c r="T117" i="7" s="1"/>
  <c r="F117" i="7"/>
  <c r="G117" i="7" s="1"/>
  <c r="E118" i="7" l="1"/>
  <c r="H118" i="7"/>
  <c r="I118" i="7" s="1"/>
  <c r="J118" i="7" s="1"/>
  <c r="N118" i="7"/>
  <c r="O118" i="7" s="1"/>
  <c r="P118" i="7" s="1"/>
  <c r="F118" i="7" l="1"/>
  <c r="G118" i="7" s="1"/>
  <c r="B118" i="7"/>
  <c r="A118" i="7" s="1"/>
  <c r="R118" i="7"/>
  <c r="S118" i="7" s="1"/>
  <c r="T118" i="7" s="1"/>
  <c r="H119" i="7" l="1"/>
  <c r="I119" i="7" s="1"/>
  <c r="J119" i="7" s="1"/>
  <c r="R119" i="7"/>
  <c r="S119" i="7" s="1"/>
  <c r="T119" i="7" s="1"/>
  <c r="E119" i="7"/>
  <c r="N119" i="7"/>
  <c r="O119" i="7" s="1"/>
  <c r="P119" i="7" s="1"/>
  <c r="F119" i="7" l="1"/>
  <c r="G119" i="7" s="1"/>
  <c r="B119" i="7"/>
  <c r="A119" i="7" s="1"/>
  <c r="E120" i="7"/>
  <c r="H120" i="7"/>
  <c r="I120" i="7" s="1"/>
  <c r="J120" i="7" s="1"/>
  <c r="N120" i="7" l="1"/>
  <c r="O120" i="7" s="1"/>
  <c r="P120" i="7" s="1"/>
  <c r="B120" i="7"/>
  <c r="A120" i="7" s="1"/>
  <c r="F120" i="7"/>
  <c r="G120" i="7" s="1"/>
  <c r="R120" i="7" l="1"/>
  <c r="S120" i="7" s="1"/>
  <c r="T120" i="7" s="1"/>
  <c r="N121" i="7" l="1"/>
  <c r="O121" i="7" s="1"/>
  <c r="P121" i="7" s="1"/>
  <c r="H121" i="7"/>
  <c r="I121" i="7" s="1"/>
  <c r="J121" i="7" s="1"/>
  <c r="R121" i="7"/>
  <c r="S121" i="7" s="1"/>
  <c r="T121" i="7" s="1"/>
  <c r="E121" i="7"/>
  <c r="B121" i="7" l="1"/>
  <c r="A121" i="7" s="1"/>
  <c r="F121" i="7"/>
  <c r="G121" i="7" s="1"/>
  <c r="E122" i="7"/>
  <c r="H122" i="7"/>
  <c r="I122" i="7" s="1"/>
  <c r="J122" i="7" s="1"/>
  <c r="R122" i="7" l="1"/>
  <c r="S122" i="7" s="1"/>
  <c r="T122" i="7" s="1"/>
  <c r="F122" i="7"/>
  <c r="G122" i="7" s="1"/>
  <c r="B122" i="7"/>
  <c r="A122" i="7" s="1"/>
  <c r="N122" i="7" l="1"/>
  <c r="O122" i="7" s="1"/>
  <c r="P122" i="7" s="1"/>
</calcChain>
</file>

<file path=xl/comments1.xml><?xml version="1.0" encoding="utf-8"?>
<comments xmlns="http://schemas.openxmlformats.org/spreadsheetml/2006/main">
  <authors>
    <author>作者</author>
  </authors>
  <commentList>
    <comment ref="E65" authorId="0">
      <text>
        <r>
          <rPr>
            <b/>
            <sz val="9"/>
            <color indexed="81"/>
            <rFont val="宋体"/>
            <family val="3"/>
            <charset val="134"/>
          </rPr>
          <t>p为远程队伍兵数占总兵数的比例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远程士兵也默认为这个形态</t>
        </r>
      </text>
    </comment>
  </commentList>
</comments>
</file>

<file path=xl/sharedStrings.xml><?xml version="1.0" encoding="utf-8"?>
<sst xmlns="http://schemas.openxmlformats.org/spreadsheetml/2006/main" count="458" uniqueCount="165">
  <si>
    <t>在一对一战斗中，假设部队1每个时刻每个兵的伤害为k1，每个兵的血量为h1，带兵数为n1；部队2每个时刻每个兵的伤害为k2，每个兵的血量为h2，带兵数为n2</t>
    <phoneticPr fontId="2" type="noConversion"/>
  </si>
  <si>
    <t>如果部队1赢1,则部队1的剩余兵力=（k1*h1*n1^2-k2*h2*n2^2)^0.5/(k1*h1)，反之亦然</t>
    <phoneticPr fontId="1" type="noConversion"/>
  </si>
  <si>
    <t>2v2情况下，远程+近战对战模式，左方远程为部队3，近战为部队1，右方远程为部队4，近战为部队2</t>
    <phoneticPr fontId="1" type="noConversion"/>
  </si>
  <si>
    <t>结论</t>
    <phoneticPr fontId="1" type="noConversion"/>
  </si>
  <si>
    <t>正常就近互怼下，假设左方胜出，且部队1死亡殆尽的情况</t>
    <phoneticPr fontId="1" type="noConversion"/>
  </si>
  <si>
    <t>整个部队战斗平衡的条件是 在双方相同站位下战力一致的情况下，双方前排的最大生存能力*后排的最大输出能力的值一致</t>
    <phoneticPr fontId="1" type="noConversion"/>
  </si>
  <si>
    <t>正常战斗与物理学中提到的球体互撞能量守恒和动量守恒原理一样</t>
    <phoneticPr fontId="1" type="noConversion"/>
  </si>
  <si>
    <t>生存</t>
    <phoneticPr fontId="1" type="noConversion"/>
  </si>
  <si>
    <t>输出</t>
    <phoneticPr fontId="1" type="noConversion"/>
  </si>
  <si>
    <t>兵力</t>
    <phoneticPr fontId="1" type="noConversion"/>
  </si>
  <si>
    <t>左方实际战力</t>
    <phoneticPr fontId="1" type="noConversion"/>
  </si>
  <si>
    <t>右方实际战力</t>
    <phoneticPr fontId="1" type="noConversion"/>
  </si>
  <si>
    <t>计算战力</t>
    <phoneticPr fontId="1" type="noConversion"/>
  </si>
  <si>
    <t>普通2v2</t>
    <phoneticPr fontId="1" type="noConversion"/>
  </si>
  <si>
    <t>骑兵</t>
    <phoneticPr fontId="1" type="noConversion"/>
  </si>
  <si>
    <t>生存系数</t>
    <phoneticPr fontId="1" type="noConversion"/>
  </si>
  <si>
    <t>输出系数</t>
    <phoneticPr fontId="1" type="noConversion"/>
  </si>
  <si>
    <t>前排</t>
    <phoneticPr fontId="1" type="noConversion"/>
  </si>
  <si>
    <t>后排</t>
    <phoneticPr fontId="1" type="noConversion"/>
  </si>
  <si>
    <t>骑兵</t>
    <phoneticPr fontId="1" type="noConversion"/>
  </si>
  <si>
    <t>3v3情况下，主要是针对骑兵进行处理，非骑兵模式2v2已经足够支撑</t>
    <phoneticPr fontId="1" type="noConversion"/>
  </si>
  <si>
    <t>演算区</t>
    <phoneticPr fontId="1" type="noConversion"/>
  </si>
  <si>
    <t>模拟情况1：左方近部队1，远部队3，骑部队5，右方近部队2，远部队4，远部队6。左方骑兵优先攻击部队4后，在部队6火力支援下骑兵应该先被消灭</t>
    <phoneticPr fontId="1" type="noConversion"/>
  </si>
  <si>
    <t>情况1：假设部队4消灭完毕部队5后剩余兵力为m4，且部队2未被歼灭，剩余兵力为m2，当前部队1剩余兵力为m1</t>
    <phoneticPr fontId="1" type="noConversion"/>
  </si>
  <si>
    <t>则有</t>
    <phoneticPr fontId="1" type="noConversion"/>
  </si>
  <si>
    <t>部队2被歼灭时，部队1剩余兵力为l1，</t>
    <phoneticPr fontId="1" type="noConversion"/>
  </si>
  <si>
    <t>则有</t>
    <phoneticPr fontId="1" type="noConversion"/>
  </si>
  <si>
    <t>目前情况，部队1剩余l1，部队3剩余n3，部队4剩余m4，部队6剩余n6,按之前2v2进行验证</t>
    <phoneticPr fontId="1" type="noConversion"/>
  </si>
  <si>
    <t>左边实际战力</t>
    <phoneticPr fontId="1" type="noConversion"/>
  </si>
  <si>
    <t>右边实际战力</t>
    <phoneticPr fontId="1" type="noConversion"/>
  </si>
  <si>
    <t>(k1*h1*n1^2/2-k1*h1*m1^2/2)+(k3*n3*h1*n1-k3*n3*h1*m1)=k2*h2*n2^2/2-k2*h2*m2^2/2</t>
    <phoneticPr fontId="1" type="noConversion"/>
  </si>
  <si>
    <t>部队2刚好死亡时，假设部队1剩余兵力为m1,则有k1*h1*n1^2/2-k1*h1*m1^2/2+k3*n3*h1*n1-k3*n3*h1*m1=k2*h2*n2^2+k4*n4*h2*n2</t>
    <phoneticPr fontId="1" type="noConversion"/>
  </si>
  <si>
    <t>部队1刚好死亡时，假设部队4剩余兵力为m4,则有k1*h1*m1^2/2+k3*n3*h1*m1=k4*h4*n4^2/2-k4*h4*m4^2/2</t>
    <phoneticPr fontId="1" type="noConversion"/>
  </si>
  <si>
    <t>假设最终部队3剩余兵力为m3，则有k3*h3*n3^2/2-k3*h3*m3^2/2=k4*n4*m4^2/2</t>
    <phoneticPr fontId="1" type="noConversion"/>
  </si>
  <si>
    <t>折算后得出：k1*h1*n1^2/2+k3*h3*n3^2/2+k3*n3*h1*n1-k3*h3*m3^2/2=k2*h2*n2^2/2+k4*h4*n4^2/2+k4*n4*h2*n2</t>
    <phoneticPr fontId="1" type="noConversion"/>
  </si>
  <si>
    <t>k4*h4*n4^2/2-k4*h4*m4^2/2+k6*n6*h4*n4=k5*h5*n5^2/2</t>
    <phoneticPr fontId="1" type="noConversion"/>
  </si>
  <si>
    <t>k1*h1*m1^2/2-k1*h1*l1^2/2+(k3*n3*h1*m1-k3*n3*h1*l1)=k2*h2*m2^2/2+k4*m4*h2*m2+k6*n6*h2*m2</t>
    <phoneticPr fontId="1" type="noConversion"/>
  </si>
  <si>
    <t>k1*h1*l1^2/2+k3*h3*n3^2/2+k3*n3*h1*l1=k1*h1*n1^2/2+k3*h3*n3^2/2+k5*h5*n5^2/2+k3*n3*h1*n1</t>
    <phoneticPr fontId="1" type="noConversion"/>
  </si>
  <si>
    <t>k4*h4*m4^2/2+k6*h6*n6^2/2+k6*n6*h4*m4=k2*h2*n2^2/2+k4*h4*n4^2/2+k6*h6*n6^2/2+k6*n6*h4*n4+k6*n6*h2*m2+k4*m4*h2*m2</t>
    <phoneticPr fontId="1" type="noConversion"/>
  </si>
  <si>
    <t>骑兵抗</t>
    <phoneticPr fontId="1" type="noConversion"/>
  </si>
  <si>
    <t>步兵抗</t>
    <phoneticPr fontId="1" type="noConversion"/>
  </si>
  <si>
    <t>骑兵冲弓</t>
    <phoneticPr fontId="1" type="noConversion"/>
  </si>
  <si>
    <t>综合</t>
    <phoneticPr fontId="1" type="noConversion"/>
  </si>
  <si>
    <t>普通1v</t>
    <phoneticPr fontId="1" type="noConversion"/>
  </si>
  <si>
    <t>血量</t>
    <phoneticPr fontId="1" type="noConversion"/>
  </si>
  <si>
    <t>总血量</t>
    <phoneticPr fontId="1" type="noConversion"/>
  </si>
  <si>
    <t>伤害</t>
    <phoneticPr fontId="1" type="noConversion"/>
  </si>
  <si>
    <t>剩余兵力</t>
    <phoneticPr fontId="1" type="noConversion"/>
  </si>
  <si>
    <t>远程基础战力</t>
    <phoneticPr fontId="1" type="noConversion"/>
  </si>
  <si>
    <t>近战基础战力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</si>
  <si>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</si>
  <si>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</si>
  <si>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</si>
  <si>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中间p值</t>
    <phoneticPr fontId="1" type="noConversion"/>
  </si>
  <si>
    <t>最大实际战力</t>
    <phoneticPr fontId="1" type="noConversion"/>
  </si>
  <si>
    <t>最小实际战力</t>
    <phoneticPr fontId="1" type="noConversion"/>
  </si>
  <si>
    <t>最优p值</t>
    <phoneticPr fontId="1" type="noConversion"/>
  </si>
  <si>
    <t>战力调整系数，前排后排对输出和生存的系数相反，控制用战力基础公式为（生存能力值*生存调整系数+输出能力值*输出调整系数）*兵力</t>
    <phoneticPr fontId="1" type="noConversion"/>
  </si>
  <si>
    <t>人口</t>
    <phoneticPr fontId="1" type="noConversion"/>
  </si>
  <si>
    <t>技能伤害</t>
    <phoneticPr fontId="1" type="noConversion"/>
  </si>
  <si>
    <t>技能伤害</t>
    <phoneticPr fontId="1" type="noConversion"/>
  </si>
  <si>
    <t>技能实际影响战力=技能输出（每时刻）*（初始带兵数*血量）+技能生存（每时刻）*（初始带兵数*输出）</t>
    <phoneticPr fontId="1" type="noConversion"/>
  </si>
  <si>
    <t>占据人口越多，近战单位的输出能力、远程单位的生存能力会适当系数调整降低以平衡取整带来的差异（或者提升产生消耗）</t>
    <phoneticPr fontId="1" type="noConversion"/>
  </si>
  <si>
    <t>参考属性调整系数</t>
    <phoneticPr fontId="1" type="noConversion"/>
  </si>
  <si>
    <t>参考消耗调整系数</t>
    <phoneticPr fontId="1" type="noConversion"/>
  </si>
  <si>
    <t>假设伤害为简单的兵力*攻击的情况下（目前未采用此公式但原理相同，后面的工具都是用第一版定的公式做的与本标签无关）</t>
    <phoneticPr fontId="1" type="noConversion"/>
  </si>
  <si>
    <t>兵力衰减模式下与不衰减不同，第一版公式下，打后排效用是前排的200%，所以相应系数降低至50%；近战生存*远程输出值越大，切后排技能效果越好，这里可以引申关卡设计点</t>
    <phoneticPr fontId="1" type="noConversion"/>
  </si>
  <si>
    <t>VS</t>
    <phoneticPr fontId="1" type="noConversion"/>
  </si>
  <si>
    <t>普通1v1</t>
    <phoneticPr fontId="1" type="noConversion"/>
  </si>
  <si>
    <t>士兵2</t>
    <phoneticPr fontId="1" type="noConversion"/>
  </si>
  <si>
    <t>武将2</t>
    <phoneticPr fontId="1" type="noConversion"/>
  </si>
  <si>
    <t>士兵1</t>
    <phoneticPr fontId="1" type="noConversion"/>
  </si>
  <si>
    <t>士兵1</t>
    <phoneticPr fontId="1" type="noConversion"/>
  </si>
  <si>
    <t>武将1</t>
    <phoneticPr fontId="1" type="noConversion"/>
  </si>
  <si>
    <t>武将1</t>
    <phoneticPr fontId="1" type="noConversion"/>
  </si>
  <si>
    <t>士兵2</t>
    <phoneticPr fontId="1" type="noConversion"/>
  </si>
  <si>
    <t>武将2</t>
    <phoneticPr fontId="1" type="noConversion"/>
  </si>
  <si>
    <t>伤害分配率</t>
    <phoneticPr fontId="1" type="noConversion"/>
  </si>
  <si>
    <t>保护型</t>
    <phoneticPr fontId="1" type="noConversion"/>
  </si>
  <si>
    <t>一般型</t>
    <phoneticPr fontId="1" type="noConversion"/>
  </si>
  <si>
    <t>隐匿型</t>
    <phoneticPr fontId="1" type="noConversion"/>
  </si>
  <si>
    <t>士兵默认承受伤害比率</t>
    <phoneticPr fontId="1" type="noConversion"/>
  </si>
  <si>
    <t>输出</t>
    <phoneticPr fontId="1" type="noConversion"/>
  </si>
  <si>
    <t>生存</t>
    <phoneticPr fontId="1" type="noConversion"/>
  </si>
  <si>
    <t>数量</t>
    <phoneticPr fontId="1" type="noConversion"/>
  </si>
  <si>
    <t>肉搏能量</t>
    <phoneticPr fontId="1" type="noConversion"/>
  </si>
  <si>
    <t>远程能量1</t>
    <phoneticPr fontId="1" type="noConversion"/>
  </si>
  <si>
    <t>远程能量2</t>
    <phoneticPr fontId="1" type="noConversion"/>
  </si>
  <si>
    <t>近战武将</t>
    <phoneticPr fontId="1" type="noConversion"/>
  </si>
  <si>
    <t>近战士兵</t>
    <phoneticPr fontId="1" type="noConversion"/>
  </si>
  <si>
    <t>远程武将</t>
    <phoneticPr fontId="1" type="noConversion"/>
  </si>
  <si>
    <t>远程士兵</t>
    <phoneticPr fontId="1" type="noConversion"/>
  </si>
  <si>
    <t>武将实力</t>
    <phoneticPr fontId="1" type="noConversion"/>
  </si>
  <si>
    <t>士兵实力</t>
    <phoneticPr fontId="1" type="noConversion"/>
  </si>
  <si>
    <t>总计实力</t>
    <phoneticPr fontId="1" type="noConversion"/>
  </si>
  <si>
    <t>攻击</t>
    <phoneticPr fontId="1" type="noConversion"/>
  </si>
  <si>
    <t>生命</t>
    <phoneticPr fontId="1" type="noConversion"/>
  </si>
  <si>
    <t>士兵计算方式：在假设一方伤害增幅情况下确定节点的系数</t>
    <phoneticPr fontId="1" type="noConversion"/>
  </si>
  <si>
    <t>技能伤害加成</t>
    <phoneticPr fontId="1" type="noConversion"/>
  </si>
  <si>
    <t>1.输出型士兵的策略</t>
    <phoneticPr fontId="1" type="noConversion"/>
  </si>
  <si>
    <t>2.保护型士兵的策略</t>
    <phoneticPr fontId="1" type="noConversion"/>
  </si>
  <si>
    <t>3.辅助型士兵的策略</t>
    <phoneticPr fontId="1" type="noConversion"/>
  </si>
  <si>
    <t>尽量吸收伤害，吸收伤害越多，技能效果越好</t>
    <phoneticPr fontId="1" type="noConversion"/>
  </si>
  <si>
    <t>尽量规避自身受伤，并产生持续性的伤害：主要为远程，技能伤害受到当前士兵数影响，技能释放频率很多，或者一直存在，或者时机采用高于剩余兵力比例</t>
    <phoneticPr fontId="1" type="noConversion"/>
  </si>
  <si>
    <t>尽量吸收伤害，然后触发技能造成伤害，适合孤军流：技能伤害不受当前士兵数影响，或只受初始带兵数影响，或只受对方兵力影响，时机采用低于剩余兵力比例</t>
    <phoneticPr fontId="1" type="noConversion"/>
  </si>
  <si>
    <t>1.勇武型武将的策略</t>
    <phoneticPr fontId="1" type="noConversion"/>
  </si>
  <si>
    <t>2.统御型武将的策略</t>
    <phoneticPr fontId="1" type="noConversion"/>
  </si>
  <si>
    <t>3.智略型武将的策略</t>
    <phoneticPr fontId="1" type="noConversion"/>
  </si>
  <si>
    <t>结合主公技能的操作空间和搭配效用，以及可能的对方阵容的选择，抉择上阵智略武将人数</t>
    <phoneticPr fontId="1" type="noConversion"/>
  </si>
  <si>
    <t>远程勇将强化远程输出</t>
    <phoneticPr fontId="1" type="noConversion"/>
  </si>
  <si>
    <t>近战勇将（偏保护）携带龟缩流的输出型士兵，帮助分担伤害</t>
    <phoneticPr fontId="1" type="noConversion"/>
  </si>
  <si>
    <t>近战勇将（偏输出）携带孤军流的输出型士兵，强化输出效果</t>
    <phoneticPr fontId="1" type="noConversion"/>
  </si>
  <si>
    <t>在指定时机控制对手：主要为远程，时机为对方剩余兵力、时间</t>
    <phoneticPr fontId="1" type="noConversion"/>
  </si>
  <si>
    <t>尽量规避自身受伤，然后在指定时机爆发出一次性高伤害，适合龟缩流：主要为近战，技能伤害受到当前士兵数影响，技能释放频率有限，时机触发采用按时间</t>
    <phoneticPr fontId="1" type="noConversion"/>
  </si>
  <si>
    <t>士兵1</t>
    <phoneticPr fontId="1" type="noConversion"/>
  </si>
  <si>
    <t>武将1</t>
    <phoneticPr fontId="1" type="noConversion"/>
  </si>
  <si>
    <t>士兵3</t>
    <phoneticPr fontId="1" type="noConversion"/>
  </si>
  <si>
    <t>武将3</t>
    <phoneticPr fontId="1" type="noConversion"/>
  </si>
  <si>
    <t>武将2</t>
    <phoneticPr fontId="1" type="noConversion"/>
  </si>
  <si>
    <t>士兵4</t>
    <phoneticPr fontId="1" type="noConversion"/>
  </si>
  <si>
    <t>武将4</t>
    <phoneticPr fontId="1" type="noConversion"/>
  </si>
  <si>
    <t>士兵3</t>
    <phoneticPr fontId="1" type="noConversion"/>
  </si>
  <si>
    <t>士兵2</t>
    <phoneticPr fontId="1" type="noConversion"/>
  </si>
  <si>
    <t>士兵4</t>
    <phoneticPr fontId="1" type="noConversion"/>
  </si>
  <si>
    <t>k</t>
    <phoneticPr fontId="1" type="noConversion"/>
  </si>
  <si>
    <t>l</t>
    <phoneticPr fontId="1" type="noConversion"/>
  </si>
  <si>
    <t>远程</t>
    <phoneticPr fontId="1" type="noConversion"/>
  </si>
  <si>
    <t>远</t>
    <phoneticPr fontId="1" type="noConversion"/>
  </si>
  <si>
    <t>标准技能加成</t>
    <phoneticPr fontId="1" type="noConversion"/>
  </si>
  <si>
    <t>标准实际</t>
    <phoneticPr fontId="1" type="noConversion"/>
  </si>
  <si>
    <t>标准资质加成</t>
    <phoneticPr fontId="1" type="noConversion"/>
  </si>
  <si>
    <t>标准基础属性</t>
    <phoneticPr fontId="1" type="noConversion"/>
  </si>
  <si>
    <t>实际技能加成</t>
    <phoneticPr fontId="1" type="noConversion"/>
  </si>
  <si>
    <t>实际</t>
    <phoneticPr fontId="1" type="noConversion"/>
  </si>
  <si>
    <t>实际基础属性</t>
    <phoneticPr fontId="1" type="noConversion"/>
  </si>
  <si>
    <t>近战输出</t>
    <phoneticPr fontId="1" type="noConversion"/>
  </si>
  <si>
    <t>近战防御</t>
    <phoneticPr fontId="1" type="noConversion"/>
  </si>
  <si>
    <t>近防</t>
    <phoneticPr fontId="1" type="noConversion"/>
  </si>
  <si>
    <t>近战防御</t>
    <phoneticPr fontId="1" type="noConversion"/>
  </si>
  <si>
    <t>远程</t>
    <phoneticPr fontId="1" type="noConversion"/>
  </si>
  <si>
    <t>k0</t>
    <phoneticPr fontId="1" type="noConversion"/>
  </si>
  <si>
    <t>l0</t>
    <phoneticPr fontId="1" type="noConversion"/>
  </si>
  <si>
    <t>k</t>
    <phoneticPr fontId="1" type="noConversion"/>
  </si>
  <si>
    <t>取值</t>
    <phoneticPr fontId="1" type="noConversion"/>
  </si>
  <si>
    <t>f（l0）</t>
    <phoneticPr fontId="1" type="noConversion"/>
  </si>
  <si>
    <t>f（k0）</t>
    <phoneticPr fontId="1" type="noConversion"/>
  </si>
  <si>
    <t>平均</t>
    <phoneticPr fontId="1" type="noConversion"/>
  </si>
  <si>
    <t>最大</t>
    <phoneticPr fontId="1" type="noConversion"/>
  </si>
  <si>
    <t>最小</t>
    <phoneticPr fontId="1" type="noConversion"/>
  </si>
  <si>
    <t>能量</t>
    <phoneticPr fontId="1" type="noConversion"/>
  </si>
  <si>
    <t>`</t>
    <phoneticPr fontId="1" type="noConversion"/>
  </si>
  <si>
    <t>近战输出平衡</t>
    <phoneticPr fontId="1" type="noConversion"/>
  </si>
  <si>
    <t>l1</t>
    <phoneticPr fontId="1" type="noConversion"/>
  </si>
  <si>
    <t>k2</t>
    <phoneticPr fontId="1" type="noConversion"/>
  </si>
  <si>
    <t>l2</t>
    <phoneticPr fontId="1" type="noConversion"/>
  </si>
  <si>
    <t>k1</t>
    <phoneticPr fontId="1" type="noConversion"/>
  </si>
  <si>
    <t>k</t>
    <phoneticPr fontId="1" type="noConversion"/>
  </si>
  <si>
    <t xml:space="preserve"> </t>
    <phoneticPr fontId="1" type="noConversion"/>
  </si>
  <si>
    <t>防御</t>
    <phoneticPr fontId="1" type="noConversion"/>
  </si>
  <si>
    <t>输出1</t>
    <phoneticPr fontId="1" type="noConversion"/>
  </si>
  <si>
    <t>输出2</t>
    <phoneticPr fontId="1" type="noConversion"/>
  </si>
  <si>
    <t>调整系数</t>
    <phoneticPr fontId="1" type="noConversion"/>
  </si>
  <si>
    <t>实际对应值</t>
    <phoneticPr fontId="1" type="noConversion"/>
  </si>
  <si>
    <t>取值</t>
    <phoneticPr fontId="1" type="noConversion"/>
  </si>
  <si>
    <t>对应值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</si>
</sst>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);[Red]\(0.00\)"/>
    <numFmt numFmtId="177" formatCode="0.00000%"/>
    <numFmt numFmtId="178" formatCode="0.0_);[Red]\(0.0\)"/>
    <numFmt numFmtId="179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0" xfId="0" applyFont="1" applyFill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3" borderId="0" xfId="0" applyFont="1" applyFill="1"/>
    <xf numFmtId="0" fontId="6" fillId="3" borderId="0" xfId="0" applyFont="1" applyFill="1"/>
    <xf numFmtId="0" fontId="4" fillId="4" borderId="0" xfId="0" applyFont="1" applyFill="1"/>
    <xf numFmtId="0" fontId="4" fillId="4" borderId="0" xfId="0" applyFont="1" applyFill="1" applyAlignment="1">
      <alignment horizontal="right"/>
    </xf>
    <xf numFmtId="0" fontId="3" fillId="0" borderId="0" xfId="0" applyFont="1"/>
    <xf numFmtId="9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9" fontId="3" fillId="0" borderId="0" xfId="0" applyNumberFormat="1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exp"/>
            <c:dispRSqr val="0"/>
            <c:dispEq val="1"/>
            <c:trendlineLbl>
              <c:numFmt formatCode="General" sourceLinked="0"/>
            </c:trendlineLbl>
          </c:trendline>
          <c:xVal>
            <c:numRef>
              <c:f>近战战损演算器!$V$13:$V$50</c:f>
              <c:numCache>
                <c:formatCode>General</c:formatCod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</c:numCache>
            </c:numRef>
          </c:xVal>
          <c:yVal>
            <c:numRef>
              <c:f>近战战损演算器!$W$13:$W$50</c:f>
              <c:numCache>
                <c:formatCode>General</c:formatCode>
                <c:ptCount val="38"/>
                <c:pt idx="0">
                  <c:v>12000</c:v>
                </c:pt>
                <c:pt idx="1">
                  <c:v>12150</c:v>
                </c:pt>
                <c:pt idx="2">
                  <c:v>12300</c:v>
                </c:pt>
                <c:pt idx="3">
                  <c:v>12450</c:v>
                </c:pt>
                <c:pt idx="4">
                  <c:v>12500</c:v>
                </c:pt>
                <c:pt idx="5">
                  <c:v>12600</c:v>
                </c:pt>
                <c:pt idx="6">
                  <c:v>12700</c:v>
                </c:pt>
                <c:pt idx="7">
                  <c:v>12800</c:v>
                </c:pt>
                <c:pt idx="8">
                  <c:v>12900</c:v>
                </c:pt>
                <c:pt idx="9">
                  <c:v>13000</c:v>
                </c:pt>
                <c:pt idx="10">
                  <c:v>13100</c:v>
                </c:pt>
                <c:pt idx="11">
                  <c:v>13200</c:v>
                </c:pt>
                <c:pt idx="12">
                  <c:v>13300</c:v>
                </c:pt>
                <c:pt idx="13">
                  <c:v>13400</c:v>
                </c:pt>
                <c:pt idx="14">
                  <c:v>13500</c:v>
                </c:pt>
                <c:pt idx="15">
                  <c:v>13600</c:v>
                </c:pt>
                <c:pt idx="16">
                  <c:v>13700</c:v>
                </c:pt>
                <c:pt idx="17">
                  <c:v>13800</c:v>
                </c:pt>
                <c:pt idx="18">
                  <c:v>13900</c:v>
                </c:pt>
                <c:pt idx="19">
                  <c:v>14000</c:v>
                </c:pt>
                <c:pt idx="20">
                  <c:v>14400</c:v>
                </c:pt>
                <c:pt idx="21">
                  <c:v>14800</c:v>
                </c:pt>
                <c:pt idx="22">
                  <c:v>15200</c:v>
                </c:pt>
                <c:pt idx="23">
                  <c:v>15600</c:v>
                </c:pt>
                <c:pt idx="24">
                  <c:v>16000</c:v>
                </c:pt>
                <c:pt idx="25">
                  <c:v>16400</c:v>
                </c:pt>
                <c:pt idx="26">
                  <c:v>16800</c:v>
                </c:pt>
                <c:pt idx="27">
                  <c:v>17200</c:v>
                </c:pt>
                <c:pt idx="28">
                  <c:v>17600</c:v>
                </c:pt>
                <c:pt idx="29">
                  <c:v>18000</c:v>
                </c:pt>
                <c:pt idx="30">
                  <c:v>18000</c:v>
                </c:pt>
                <c:pt idx="31">
                  <c:v>18000</c:v>
                </c:pt>
                <c:pt idx="32">
                  <c:v>18000</c:v>
                </c:pt>
                <c:pt idx="33">
                  <c:v>18000</c:v>
                </c:pt>
                <c:pt idx="34">
                  <c:v>18750</c:v>
                </c:pt>
                <c:pt idx="35">
                  <c:v>19275</c:v>
                </c:pt>
                <c:pt idx="36">
                  <c:v>19500</c:v>
                </c:pt>
                <c:pt idx="37">
                  <c:v>20000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21344"/>
        <c:axId val="135722880"/>
      </c:scatterChart>
      <c:valAx>
        <c:axId val="13572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722880"/>
        <c:crosses val="autoZero"/>
        <c:crossBetween val="midCat"/>
      </c:valAx>
      <c:valAx>
        <c:axId val="13572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721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exp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Sheet1!$D$28:$D$65</c:f>
              <c:numCache>
                <c:formatCode>General</c:formatCod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</c:numCache>
            </c:numRef>
          </c:xVal>
          <c:yVal>
            <c:numRef>
              <c:f>Sheet1!$E$28:$E$65</c:f>
              <c:numCache>
                <c:formatCode>General</c:formatCode>
                <c:ptCount val="38"/>
                <c:pt idx="0">
                  <c:v>15428.571428571429</c:v>
                </c:pt>
                <c:pt idx="1">
                  <c:v>11.209880768550425</c:v>
                </c:pt>
                <c:pt idx="2">
                  <c:v>11.403130927809446</c:v>
                </c:pt>
                <c:pt idx="3">
                  <c:v>11.600251727867265</c:v>
                </c:pt>
                <c:pt idx="4">
                  <c:v>11.801339181441497</c:v>
                </c:pt>
                <c:pt idx="5">
                  <c:v>12.006492343290509</c:v>
                </c:pt>
                <c:pt idx="6">
                  <c:v>12.215813432035526</c:v>
                </c:pt>
                <c:pt idx="7">
                  <c:v>12.429407957990593</c:v>
                </c:pt>
                <c:pt idx="8">
                  <c:v>12.64738485736004</c:v>
                </c:pt>
                <c:pt idx="9">
                  <c:v>12.869856633179422</c:v>
                </c:pt>
                <c:pt idx="10">
                  <c:v>13.09693950341423</c:v>
                </c:pt>
                <c:pt idx="11">
                  <c:v>13.328753556652893</c:v>
                </c:pt>
                <c:pt idx="12">
                  <c:v>13.56542291586366</c:v>
                </c:pt>
                <c:pt idx="13">
                  <c:v>13.807075910718353</c:v>
                </c:pt>
                <c:pt idx="14">
                  <c:v>14.05384525902687</c:v>
                </c:pt>
                <c:pt idx="15">
                  <c:v>14.305868257866457</c:v>
                </c:pt>
                <c:pt idx="16">
                  <c:v>14.563286985025082</c:v>
                </c:pt>
                <c:pt idx="17">
                  <c:v>14.826248511442159</c:v>
                </c:pt>
                <c:pt idx="18">
                  <c:v>15.09490512536761</c:v>
                </c:pt>
                <c:pt idx="19">
                  <c:v>15.369414569023782</c:v>
                </c:pt>
                <c:pt idx="20">
                  <c:v>15.649940288617641</c:v>
                </c:pt>
                <c:pt idx="21">
                  <c:v>15.936651698616275</c:v>
                </c:pt>
                <c:pt idx="22">
                  <c:v>16.229724461274081</c:v>
                </c:pt>
                <c:pt idx="23">
                  <c:v>16.529340782480162</c:v>
                </c:pt>
                <c:pt idx="24">
                  <c:v>16.835689725085995</c:v>
                </c:pt>
                <c:pt idx="25">
                  <c:v>17.148967540968744</c:v>
                </c:pt>
                <c:pt idx="26">
                  <c:v>17.469378023195421</c:v>
                </c:pt>
                <c:pt idx="27">
                  <c:v>17.7971328797681</c:v>
                </c:pt>
                <c:pt idx="28">
                  <c:v>18.13245213056463</c:v>
                </c:pt>
                <c:pt idx="29">
                  <c:v>18.475564529227476</c:v>
                </c:pt>
                <c:pt idx="30">
                  <c:v>18.826708011918384</c:v>
                </c:pt>
                <c:pt idx="31">
                  <c:v>19.186130175023692</c:v>
                </c:pt>
                <c:pt idx="32">
                  <c:v>19.554088784095757</c:v>
                </c:pt>
                <c:pt idx="33">
                  <c:v>19.930852316525304</c:v>
                </c:pt>
                <c:pt idx="34">
                  <c:v>20.316700540681236</c:v>
                </c:pt>
                <c:pt idx="35">
                  <c:v>20.711925134516846</c:v>
                </c:pt>
                <c:pt idx="36">
                  <c:v>21.116830346935398</c:v>
                </c:pt>
                <c:pt idx="37">
                  <c:v>21.531733705540731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14464"/>
        <c:axId val="135616000"/>
      </c:scatterChart>
      <c:valAx>
        <c:axId val="13561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616000"/>
        <c:crosses val="autoZero"/>
        <c:crossBetween val="midCat"/>
      </c:valAx>
      <c:valAx>
        <c:axId val="13561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614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219075</xdr:colOff>
      <xdr:row>6</xdr:row>
      <xdr:rowOff>104775</xdr:rowOff>
    </xdr:from>
    <xdr:to>
      <xdr:col>38</xdr:col>
      <xdr:colOff>47625</xdr:colOff>
      <xdr:row>25</xdr:row>
      <xdr:rowOff>123825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30</xdr:row>
      <xdr:rowOff>133350</xdr:rowOff>
    </xdr:from>
    <xdr:to>
      <xdr:col>13</xdr:col>
      <xdr:colOff>0</xdr:colOff>
      <xdr:row>46</xdr:row>
      <xdr:rowOff>133350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77"/>
  <sheetViews>
    <sheetView workbookViewId="0">
      <selection activeCell="F33" sqref="F33"/>
    </sheetView>
  </sheetViews>
  <sheetFormatPr defaultRowHeight="11.25" x14ac:dyDescent="0.15"/>
  <cols>
    <col min="1" max="5" width="9" style="2"/>
    <col min="6" max="9" width="9.75" style="2" bestFit="1" customWidth="1"/>
    <col min="10" max="13" width="9" style="2"/>
    <col min="14" max="16" width="9.75" style="2" bestFit="1" customWidth="1"/>
    <col min="17" max="17" width="9.75" style="2" customWidth="1"/>
    <col min="18" max="19" width="9.75" style="2" bestFit="1" customWidth="1"/>
    <col min="20" max="16384" width="9" style="2"/>
  </cols>
  <sheetData>
    <row r="1" spans="1:13" x14ac:dyDescent="0.15">
      <c r="A1" s="2" t="s">
        <v>65</v>
      </c>
    </row>
    <row r="2" spans="1:13" x14ac:dyDescent="0.15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4" spans="1:13" x14ac:dyDescent="0.15">
      <c r="C4" s="2" t="s">
        <v>1</v>
      </c>
    </row>
    <row r="9" spans="1:13" x14ac:dyDescent="0.15">
      <c r="B9" s="2" t="s">
        <v>2</v>
      </c>
    </row>
    <row r="11" spans="1:13" x14ac:dyDescent="0.15">
      <c r="C11" s="2" t="s">
        <v>4</v>
      </c>
    </row>
    <row r="12" spans="1:13" x14ac:dyDescent="0.15">
      <c r="D12" s="2" t="s">
        <v>31</v>
      </c>
    </row>
    <row r="13" spans="1:13" x14ac:dyDescent="0.15">
      <c r="D13" s="2" t="s">
        <v>32</v>
      </c>
    </row>
    <row r="14" spans="1:13" x14ac:dyDescent="0.15">
      <c r="D14" s="2" t="s">
        <v>33</v>
      </c>
    </row>
    <row r="15" spans="1:13" x14ac:dyDescent="0.15">
      <c r="D15" s="2" t="s">
        <v>34</v>
      </c>
    </row>
    <row r="17" spans="2:6" s="8" customFormat="1" x14ac:dyDescent="0.15">
      <c r="B17" s="8" t="s">
        <v>20</v>
      </c>
    </row>
    <row r="18" spans="2:6" s="8" customFormat="1" x14ac:dyDescent="0.15"/>
    <row r="19" spans="2:6" s="8" customFormat="1" x14ac:dyDescent="0.15">
      <c r="C19" s="8" t="s">
        <v>22</v>
      </c>
    </row>
    <row r="20" spans="2:6" s="8" customFormat="1" x14ac:dyDescent="0.15">
      <c r="D20" s="8" t="s">
        <v>23</v>
      </c>
    </row>
    <row r="21" spans="2:6" s="8" customFormat="1" x14ac:dyDescent="0.15">
      <c r="D21" s="8" t="s">
        <v>24</v>
      </c>
      <c r="E21" s="8" t="s">
        <v>35</v>
      </c>
    </row>
    <row r="22" spans="2:6" s="8" customFormat="1" x14ac:dyDescent="0.15">
      <c r="E22" s="8" t="s">
        <v>30</v>
      </c>
    </row>
    <row r="23" spans="2:6" s="8" customFormat="1" x14ac:dyDescent="0.15">
      <c r="D23" s="8" t="s">
        <v>25</v>
      </c>
    </row>
    <row r="24" spans="2:6" s="8" customFormat="1" x14ac:dyDescent="0.15">
      <c r="D24" s="8" t="s">
        <v>26</v>
      </c>
      <c r="E24" s="8" t="s">
        <v>36</v>
      </c>
    </row>
    <row r="25" spans="2:6" s="8" customFormat="1" x14ac:dyDescent="0.15">
      <c r="D25" s="8" t="s">
        <v>27</v>
      </c>
    </row>
    <row r="26" spans="2:6" s="8" customFormat="1" x14ac:dyDescent="0.15">
      <c r="E26" s="9" t="s">
        <v>28</v>
      </c>
      <c r="F26" s="8" t="s">
        <v>37</v>
      </c>
    </row>
    <row r="27" spans="2:6" s="8" customFormat="1" x14ac:dyDescent="0.15">
      <c r="E27" s="9" t="s">
        <v>29</v>
      </c>
      <c r="F27" s="8" t="s">
        <v>38</v>
      </c>
    </row>
    <row r="28" spans="2:6" s="8" customFormat="1" x14ac:dyDescent="0.15">
      <c r="E28" s="9"/>
    </row>
    <row r="31" spans="2:6" x14ac:dyDescent="0.15">
      <c r="C31" s="2" t="s">
        <v>3</v>
      </c>
    </row>
    <row r="32" spans="2:6" x14ac:dyDescent="0.15">
      <c r="D32" s="2" t="s">
        <v>5</v>
      </c>
    </row>
    <row r="33" spans="1:18" x14ac:dyDescent="0.15">
      <c r="D33" s="2" t="s">
        <v>6</v>
      </c>
    </row>
    <row r="34" spans="1:18" x14ac:dyDescent="0.15">
      <c r="D34" s="2" t="s">
        <v>57</v>
      </c>
    </row>
    <row r="35" spans="1:18" x14ac:dyDescent="0.15">
      <c r="D35" s="2" t="s">
        <v>62</v>
      </c>
    </row>
    <row r="36" spans="1:18" x14ac:dyDescent="0.15">
      <c r="E36" s="3" t="s">
        <v>58</v>
      </c>
      <c r="F36" s="4" t="s">
        <v>63</v>
      </c>
      <c r="G36" s="4" t="s">
        <v>64</v>
      </c>
    </row>
    <row r="37" spans="1:18" x14ac:dyDescent="0.15">
      <c r="E37" s="3">
        <v>1</v>
      </c>
      <c r="F37" s="4">
        <v>1</v>
      </c>
      <c r="G37" s="4">
        <f>(1-F37)^0.5/(1-(1-F37)^0.5)+1</f>
        <v>1</v>
      </c>
    </row>
    <row r="38" spans="1:18" x14ac:dyDescent="0.15">
      <c r="E38" s="3">
        <v>2</v>
      </c>
      <c r="F38" s="4">
        <v>0.99</v>
      </c>
      <c r="G38" s="4">
        <f t="shared" ref="G38:G39" si="0">(1-F38)^0.5/(1-(1-F38)^0.5)+1</f>
        <v>1.1111111111111112</v>
      </c>
    </row>
    <row r="39" spans="1:18" x14ac:dyDescent="0.15">
      <c r="E39" s="3">
        <v>3</v>
      </c>
      <c r="F39" s="4">
        <v>0.98</v>
      </c>
      <c r="G39" s="4">
        <f t="shared" si="0"/>
        <v>1.1647156696299077</v>
      </c>
    </row>
    <row r="40" spans="1:18" x14ac:dyDescent="0.15">
      <c r="D40" s="2" t="s">
        <v>61</v>
      </c>
      <c r="E40" s="3"/>
      <c r="F40" s="4"/>
    </row>
    <row r="41" spans="1:18" x14ac:dyDescent="0.15">
      <c r="D41" s="2" t="s">
        <v>66</v>
      </c>
      <c r="E41" s="3"/>
      <c r="F41" s="4"/>
    </row>
    <row r="42" spans="1:18" x14ac:dyDescent="0.15">
      <c r="E42" s="3"/>
      <c r="F42" s="4"/>
    </row>
    <row r="44" spans="1:18" s="6" customFormat="1" x14ac:dyDescent="0.15">
      <c r="A44" s="7" t="s">
        <v>21</v>
      </c>
    </row>
    <row r="47" spans="1:18" x14ac:dyDescent="0.15">
      <c r="D47" s="3" t="s">
        <v>13</v>
      </c>
      <c r="E47" s="4" t="s">
        <v>7</v>
      </c>
      <c r="F47" s="4" t="s">
        <v>8</v>
      </c>
      <c r="G47" s="4" t="s">
        <v>9</v>
      </c>
      <c r="H47" s="4" t="s">
        <v>49</v>
      </c>
      <c r="I47" s="4" t="s">
        <v>48</v>
      </c>
      <c r="J47" s="4" t="s">
        <v>12</v>
      </c>
      <c r="K47" s="3"/>
      <c r="L47" s="3" t="s">
        <v>14</v>
      </c>
      <c r="M47" s="4" t="s">
        <v>7</v>
      </c>
      <c r="N47" s="4" t="s">
        <v>8</v>
      </c>
      <c r="O47" s="4" t="s">
        <v>9</v>
      </c>
      <c r="P47" s="4" t="s">
        <v>49</v>
      </c>
      <c r="Q47" s="4" t="s">
        <v>48</v>
      </c>
      <c r="R47" s="4" t="s">
        <v>12</v>
      </c>
    </row>
    <row r="48" spans="1:18" x14ac:dyDescent="0.15">
      <c r="D48" s="4">
        <v>1</v>
      </c>
      <c r="E48" s="3">
        <v>100</v>
      </c>
      <c r="F48" s="3">
        <v>100</v>
      </c>
      <c r="G48" s="3">
        <v>1</v>
      </c>
      <c r="H48" s="4">
        <f>E48*F48*G48^2</f>
        <v>10000</v>
      </c>
      <c r="I48" s="4">
        <v>0</v>
      </c>
      <c r="J48" s="4">
        <f>(E48*$F$58+F48*$F$59)*G48</f>
        <v>200</v>
      </c>
      <c r="K48" s="3"/>
      <c r="L48" s="4">
        <v>1</v>
      </c>
      <c r="M48" s="3">
        <v>133</v>
      </c>
      <c r="N48" s="3">
        <v>62</v>
      </c>
      <c r="O48" s="3">
        <v>1000</v>
      </c>
      <c r="P48" s="4">
        <f>M48*N48*O48^2/2</f>
        <v>4123000000</v>
      </c>
      <c r="Q48" s="4">
        <v>0</v>
      </c>
      <c r="R48" s="4">
        <f>(M48*$N$58+N48*$N$59)*O48</f>
        <v>230500</v>
      </c>
    </row>
    <row r="49" spans="4:18" x14ac:dyDescent="0.15">
      <c r="D49" s="4">
        <v>3</v>
      </c>
      <c r="E49" s="3">
        <v>40</v>
      </c>
      <c r="F49" s="3">
        <v>20</v>
      </c>
      <c r="G49" s="3">
        <v>4</v>
      </c>
      <c r="H49" s="4">
        <f>I49</f>
        <v>12800</v>
      </c>
      <c r="I49" s="4">
        <f>E49*F49*G49^2</f>
        <v>12800</v>
      </c>
      <c r="J49" s="4">
        <f>(E49*$G$58+F49*$G$59)*G49</f>
        <v>224</v>
      </c>
      <c r="K49" s="3"/>
      <c r="L49" s="5">
        <v>3</v>
      </c>
      <c r="M49" s="3">
        <v>115</v>
      </c>
      <c r="N49" s="3">
        <v>115</v>
      </c>
      <c r="O49" s="3">
        <v>1000</v>
      </c>
      <c r="P49" s="4">
        <f t="shared" ref="P49:P51" si="1">M49*N49*O49^2/2</f>
        <v>6612500000</v>
      </c>
      <c r="Q49" s="4">
        <v>0</v>
      </c>
      <c r="R49" s="4">
        <f>(M49*$P$58+N49*$P$59)*O49</f>
        <v>230000</v>
      </c>
    </row>
    <row r="50" spans="4:18" x14ac:dyDescent="0.15">
      <c r="D50" s="4"/>
      <c r="E50" s="3"/>
      <c r="F50" s="3"/>
      <c r="G50" s="3"/>
      <c r="H50" s="4">
        <f>E50*F50*G50^2/2</f>
        <v>0</v>
      </c>
      <c r="I50" s="4"/>
      <c r="J50" s="4">
        <f>(E50+F50)*G50</f>
        <v>0</v>
      </c>
      <c r="K50" s="3"/>
      <c r="L50" s="4"/>
      <c r="M50" s="3"/>
      <c r="N50" s="3"/>
      <c r="O50" s="3"/>
      <c r="P50" s="4">
        <f t="shared" si="1"/>
        <v>0</v>
      </c>
      <c r="Q50" s="4"/>
      <c r="R50" s="4">
        <f t="shared" ref="R50" si="2">(M50+N50)*O50</f>
        <v>0</v>
      </c>
    </row>
    <row r="51" spans="4:18" x14ac:dyDescent="0.15">
      <c r="D51" s="4">
        <v>2</v>
      </c>
      <c r="E51" s="3">
        <f>(200-F51*F59)/F58</f>
        <v>133.33333333333334</v>
      </c>
      <c r="F51" s="3">
        <v>50</v>
      </c>
      <c r="G51" s="3">
        <f>2000*(1-F66)</f>
        <v>1148.9361702127658</v>
      </c>
      <c r="H51" s="4">
        <f>E51*F51*G51^2</f>
        <v>8800362154.8211842</v>
      </c>
      <c r="I51" s="4">
        <v>0</v>
      </c>
      <c r="J51" s="4">
        <f>(E51*$F$58+F51*$F$59)*G51</f>
        <v>229787.23404255314</v>
      </c>
      <c r="K51" s="3"/>
      <c r="L51" s="4">
        <v>2</v>
      </c>
      <c r="M51" s="3">
        <v>133</v>
      </c>
      <c r="N51" s="3">
        <v>62</v>
      </c>
      <c r="O51" s="3">
        <v>1000</v>
      </c>
      <c r="P51" s="4">
        <f t="shared" si="1"/>
        <v>4123000000</v>
      </c>
      <c r="Q51" s="4">
        <v>0</v>
      </c>
      <c r="R51" s="4">
        <f>(M51*$N$58+N51*$N$59)*O51</f>
        <v>230500</v>
      </c>
    </row>
    <row r="52" spans="4:18" x14ac:dyDescent="0.15">
      <c r="D52" s="4">
        <v>4</v>
      </c>
      <c r="E52" s="3">
        <f>(200-F52*G59)/G58</f>
        <v>25</v>
      </c>
      <c r="F52" s="3">
        <f>200-F51</f>
        <v>150</v>
      </c>
      <c r="G52" s="3">
        <f>2000-G51</f>
        <v>851.06382978723423</v>
      </c>
      <c r="H52" s="4">
        <f>I52</f>
        <v>2716161158.8954287</v>
      </c>
      <c r="I52" s="4">
        <f>E52*F52*G52^2</f>
        <v>2716161158.8954287</v>
      </c>
      <c r="J52" s="4">
        <f>(E52*$G$58+F52*$G$59)*G52</f>
        <v>170212.76595744686</v>
      </c>
      <c r="K52" s="3"/>
      <c r="L52" s="4">
        <v>4</v>
      </c>
      <c r="M52" s="3">
        <v>70</v>
      </c>
      <c r="N52" s="3">
        <v>130</v>
      </c>
      <c r="O52" s="3">
        <v>1000</v>
      </c>
      <c r="P52" s="4">
        <f>Q52</f>
        <v>4550000000</v>
      </c>
      <c r="Q52" s="4">
        <f>M52*N52*O52^2/2</f>
        <v>4550000000</v>
      </c>
      <c r="R52" s="4">
        <f>(M52*$O$58+N52*$O$59)*O52</f>
        <v>230000</v>
      </c>
    </row>
    <row r="53" spans="4:18" x14ac:dyDescent="0.15">
      <c r="D53" s="3"/>
      <c r="E53" s="3"/>
      <c r="F53" s="3"/>
      <c r="G53" s="3"/>
      <c r="H53" s="3"/>
      <c r="I53" s="3"/>
      <c r="J53" s="3"/>
      <c r="K53" s="3"/>
      <c r="L53" s="3"/>
      <c r="M53" s="3"/>
      <c r="N53" s="3" t="s">
        <v>41</v>
      </c>
      <c r="O53" s="3" t="s">
        <v>40</v>
      </c>
      <c r="P53" s="3" t="s">
        <v>39</v>
      </c>
      <c r="Q53" s="3"/>
      <c r="R53" s="3" t="s">
        <v>42</v>
      </c>
    </row>
    <row r="54" spans="4:18" x14ac:dyDescent="0.15">
      <c r="E54" s="3" t="s">
        <v>10</v>
      </c>
      <c r="F54" s="3">
        <f>(H48+H49+E48*G48*F49*G49*3/2)/(2000^2)</f>
        <v>8.6999999999999994E-3</v>
      </c>
      <c r="G54" s="3" t="e">
        <f>((F54-F55)/E49/F49)^0.5</f>
        <v>#NUM!</v>
      </c>
      <c r="J54" s="3"/>
      <c r="K54" s="3"/>
      <c r="M54" s="3" t="s">
        <v>10</v>
      </c>
      <c r="N54" s="3">
        <f>P48+P49</f>
        <v>10735500000</v>
      </c>
      <c r="O54" s="3">
        <f>P48+P49+N49*O49*M48*O48</f>
        <v>26030500000</v>
      </c>
      <c r="P54" s="3">
        <f>P48+P49+N48*O48*M49*O49</f>
        <v>17865500000</v>
      </c>
      <c r="Q54" s="3"/>
      <c r="R54" s="2">
        <f>50%*N54+35%*O54+15%*P54</f>
        <v>17158250000</v>
      </c>
    </row>
    <row r="55" spans="4:18" x14ac:dyDescent="0.15">
      <c r="D55" s="3"/>
      <c r="E55" s="3" t="s">
        <v>11</v>
      </c>
      <c r="F55" s="3">
        <f>(H51+H52+E51*G51*F52*G52*3/2)/(2000^2)</f>
        <v>10212.765957446807</v>
      </c>
      <c r="G55" s="3">
        <f>((F55-F54)/E52/F52)^0.5*2000</f>
        <v>3300.5465822006804</v>
      </c>
      <c r="J55" s="3">
        <f>SUM(J48:J49)</f>
        <v>424</v>
      </c>
      <c r="K55" s="3"/>
      <c r="L55" s="3"/>
      <c r="M55" s="3" t="s">
        <v>11</v>
      </c>
      <c r="N55" s="3">
        <f>P51+P52</f>
        <v>8673000000</v>
      </c>
      <c r="O55" s="3">
        <f>P51+P52+N52*O52*M51*O51</f>
        <v>25963000000</v>
      </c>
      <c r="P55" s="3">
        <f>P51+P52+N52*O52*M51*O51</f>
        <v>25963000000</v>
      </c>
      <c r="Q55" s="3"/>
      <c r="R55" s="2">
        <f>50%*N55+35%*O55+15%*P55</f>
        <v>17318000000</v>
      </c>
    </row>
    <row r="56" spans="4:18" x14ac:dyDescent="0.15">
      <c r="J56" s="3">
        <f>SUM(J51:J52)</f>
        <v>400000</v>
      </c>
    </row>
    <row r="57" spans="4:18" x14ac:dyDescent="0.15">
      <c r="F57" s="4" t="s">
        <v>17</v>
      </c>
      <c r="G57" s="4" t="s">
        <v>18</v>
      </c>
      <c r="N57" s="4" t="s">
        <v>17</v>
      </c>
      <c r="O57" s="4" t="s">
        <v>18</v>
      </c>
      <c r="P57" s="3" t="s">
        <v>19</v>
      </c>
      <c r="Q57" s="3"/>
    </row>
    <row r="58" spans="4:18" x14ac:dyDescent="0.15">
      <c r="E58" s="3" t="s">
        <v>15</v>
      </c>
      <c r="F58" s="3">
        <f>G59</f>
        <v>1.2</v>
      </c>
      <c r="G58" s="4">
        <v>0.8</v>
      </c>
      <c r="M58" s="3" t="s">
        <v>15</v>
      </c>
      <c r="N58" s="3">
        <v>1.5</v>
      </c>
      <c r="O58" s="4">
        <v>0.5</v>
      </c>
      <c r="P58" s="4">
        <v>0.85</v>
      </c>
      <c r="Q58" s="4"/>
      <c r="R58" s="2">
        <f>0.9*P58</f>
        <v>0.76500000000000001</v>
      </c>
    </row>
    <row r="59" spans="4:18" x14ac:dyDescent="0.15">
      <c r="E59" s="3" t="s">
        <v>16</v>
      </c>
      <c r="F59" s="3">
        <f>2-F58</f>
        <v>0.8</v>
      </c>
      <c r="G59" s="3">
        <f>2-G58</f>
        <v>1.2</v>
      </c>
      <c r="M59" s="3" t="s">
        <v>16</v>
      </c>
      <c r="N59" s="3">
        <v>0.5</v>
      </c>
      <c r="O59" s="4">
        <v>1.5</v>
      </c>
      <c r="P59" s="4">
        <v>1.1499999999999999</v>
      </c>
      <c r="Q59" s="4"/>
      <c r="R59" s="2">
        <f t="shared" ref="R59" si="3">0.9*P59</f>
        <v>1.0349999999999999</v>
      </c>
    </row>
    <row r="62" spans="4:18" x14ac:dyDescent="0.15">
      <c r="E62" s="3" t="s">
        <v>50</v>
      </c>
      <c r="F62" s="4">
        <f>E51*F51+E52*F52-3/2*F52*E51</f>
        <v>-19583.333333333336</v>
      </c>
    </row>
    <row r="63" spans="4:18" x14ac:dyDescent="0.15">
      <c r="E63" s="3" t="s">
        <v>51</v>
      </c>
      <c r="F63" s="4">
        <f>3/2*F52*E51-2*E51*F51</f>
        <v>16666.666666666672</v>
      </c>
      <c r="L63" s="5"/>
      <c r="M63" s="3"/>
      <c r="N63" s="3"/>
      <c r="O63" s="3"/>
      <c r="P63" s="4"/>
      <c r="Q63" s="4"/>
      <c r="R63" s="4"/>
    </row>
    <row r="64" spans="4:18" x14ac:dyDescent="0.15">
      <c r="E64" s="4" t="s">
        <v>52</v>
      </c>
      <c r="F64" s="4">
        <f>E51*F51</f>
        <v>6666.666666666667</v>
      </c>
    </row>
    <row r="65" spans="4:14" x14ac:dyDescent="0.15">
      <c r="D65" s="3"/>
      <c r="E65" s="4" t="s">
        <v>53</v>
      </c>
      <c r="F65" s="4">
        <f>-F63/(2*F62)</f>
        <v>0.42553191489361708</v>
      </c>
      <c r="G65" s="4"/>
      <c r="I65" s="4"/>
    </row>
    <row r="66" spans="4:14" x14ac:dyDescent="0.15">
      <c r="D66" s="4"/>
      <c r="E66" s="4" t="s">
        <v>56</v>
      </c>
      <c r="F66" s="4">
        <f>IF(AND(F65&gt;0,F65&lt;1),IF(F62&lt;0,F65,IF(E51*F51&gt;E52*F52,1,0)),IF(E51*F51&gt;E52*F52,1,0))</f>
        <v>0.42553191489361708</v>
      </c>
      <c r="G66" s="4"/>
      <c r="H66" s="4"/>
      <c r="I66" s="4"/>
    </row>
    <row r="67" spans="4:14" x14ac:dyDescent="0.15">
      <c r="D67" s="4"/>
      <c r="E67" s="4" t="s">
        <v>54</v>
      </c>
      <c r="F67" s="3">
        <f>IF(AND(F65&gt;0,F65&lt;1),MAX(E51*F51,E52*F52,F64-F63^2/(4*F62)),MAX(E51*F51,E52*F52))</f>
        <v>10212.765957446811</v>
      </c>
      <c r="G67" s="3"/>
      <c r="H67" s="4"/>
      <c r="I67" s="4"/>
      <c r="N67" s="3"/>
    </row>
    <row r="68" spans="4:14" x14ac:dyDescent="0.15">
      <c r="D68" s="4"/>
      <c r="E68" s="4" t="s">
        <v>55</v>
      </c>
      <c r="F68" s="3">
        <f>IF(AND(F65&gt;0,F65&lt;1),MIN(E51*F51,E52*F52,F64-F63^2/(4*F62)),MIN(E51*F51,E52*F52))</f>
        <v>3750</v>
      </c>
      <c r="G68" s="3"/>
      <c r="H68" s="3"/>
      <c r="I68" s="4"/>
      <c r="N68" s="3"/>
    </row>
    <row r="69" spans="4:14" x14ac:dyDescent="0.15">
      <c r="D69" s="4"/>
      <c r="E69" s="3"/>
      <c r="F69" s="3"/>
      <c r="G69" s="3"/>
      <c r="H69" s="4"/>
      <c r="I69" s="4"/>
    </row>
    <row r="70" spans="4:14" x14ac:dyDescent="0.15">
      <c r="D70" s="4"/>
      <c r="E70" s="3"/>
      <c r="F70" s="3"/>
      <c r="G70" s="3"/>
      <c r="H70" s="3"/>
      <c r="I70" s="4"/>
    </row>
    <row r="71" spans="4:14" x14ac:dyDescent="0.15">
      <c r="D71" s="3"/>
      <c r="E71" s="3"/>
      <c r="F71" s="3"/>
      <c r="G71" s="3"/>
      <c r="H71" s="3"/>
      <c r="I71" s="3"/>
    </row>
    <row r="72" spans="4:14" x14ac:dyDescent="0.15">
      <c r="E72" s="3"/>
      <c r="F72" s="3"/>
      <c r="G72" s="3"/>
    </row>
    <row r="73" spans="4:14" x14ac:dyDescent="0.15">
      <c r="D73" s="3"/>
      <c r="E73" s="3"/>
      <c r="F73" s="3"/>
      <c r="G73" s="3"/>
    </row>
    <row r="75" spans="4:14" x14ac:dyDescent="0.15">
      <c r="F75" s="4"/>
      <c r="G75" s="4"/>
    </row>
    <row r="76" spans="4:14" x14ac:dyDescent="0.15">
      <c r="E76" s="3"/>
      <c r="F76" s="3"/>
      <c r="G76" s="4"/>
    </row>
    <row r="77" spans="4:14" x14ac:dyDescent="0.15">
      <c r="E77" s="3"/>
      <c r="F77" s="3"/>
      <c r="G77" s="4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S47"/>
  <sheetViews>
    <sheetView workbookViewId="0">
      <selection sqref="A1:XFD1048576"/>
    </sheetView>
  </sheetViews>
  <sheetFormatPr defaultRowHeight="11.25" x14ac:dyDescent="0.15"/>
  <cols>
    <col min="1" max="7" width="9" style="4"/>
    <col min="8" max="8" width="9.75" style="4" bestFit="1" customWidth="1"/>
    <col min="9" max="9" width="9" style="4"/>
    <col min="10" max="10" width="9.75" style="4" bestFit="1" customWidth="1"/>
    <col min="11" max="16384" width="9" style="4"/>
  </cols>
  <sheetData>
    <row r="5" spans="2:17" x14ac:dyDescent="0.15">
      <c r="C5" s="4" t="s">
        <v>43</v>
      </c>
      <c r="D5" s="4" t="s">
        <v>44</v>
      </c>
      <c r="E5" s="4" t="s">
        <v>8</v>
      </c>
      <c r="F5" s="4" t="s">
        <v>9</v>
      </c>
      <c r="G5" s="4" t="s">
        <v>45</v>
      </c>
    </row>
    <row r="6" spans="2:17" x14ac:dyDescent="0.15">
      <c r="C6" s="4">
        <v>1</v>
      </c>
      <c r="D6" s="4">
        <v>30</v>
      </c>
      <c r="E6" s="4">
        <v>1</v>
      </c>
      <c r="F6" s="4">
        <v>1000</v>
      </c>
      <c r="G6" s="4">
        <f>F6*D6</f>
        <v>30000</v>
      </c>
    </row>
    <row r="7" spans="2:17" x14ac:dyDescent="0.15">
      <c r="C7" s="4">
        <v>2</v>
      </c>
      <c r="D7" s="4">
        <f>300</f>
        <v>300</v>
      </c>
      <c r="E7" s="4">
        <f>10</f>
        <v>10</v>
      </c>
      <c r="F7" s="4">
        <v>100</v>
      </c>
      <c r="G7" s="4">
        <f>F7*D7</f>
        <v>30000</v>
      </c>
    </row>
    <row r="9" spans="2:17" x14ac:dyDescent="0.15">
      <c r="E9" s="4" t="s">
        <v>47</v>
      </c>
      <c r="F9" s="4" t="s">
        <v>46</v>
      </c>
      <c r="G9" s="4" t="s">
        <v>60</v>
      </c>
      <c r="I9" s="4" t="s">
        <v>47</v>
      </c>
      <c r="J9" s="4" t="s">
        <v>46</v>
      </c>
      <c r="K9" s="4" t="s">
        <v>59</v>
      </c>
    </row>
    <row r="10" spans="2:17" x14ac:dyDescent="0.15">
      <c r="D10" s="4">
        <v>1</v>
      </c>
      <c r="E10" s="4">
        <f>F6</f>
        <v>1000</v>
      </c>
      <c r="F10" s="4">
        <f>(1/2*$F$6+E10)*$E$6</f>
        <v>1500</v>
      </c>
      <c r="I10" s="4">
        <f>F7</f>
        <v>100</v>
      </c>
      <c r="J10" s="4">
        <f>(1/2*$F$7+I10)*$E$7</f>
        <v>1500</v>
      </c>
      <c r="K10" s="4">
        <f>$O$18</f>
        <v>300</v>
      </c>
    </row>
    <row r="11" spans="2:17" x14ac:dyDescent="0.15">
      <c r="B11" s="4">
        <f>D6*E6*F6^2</f>
        <v>30000000</v>
      </c>
      <c r="D11" s="4">
        <v>2</v>
      </c>
      <c r="E11" s="4">
        <f>E10-(J10+K10)/$D$6</f>
        <v>940</v>
      </c>
      <c r="F11" s="4">
        <f t="shared" ref="F11:F47" si="0">(1/2*$F$6+E11)*$E$6</f>
        <v>1440</v>
      </c>
      <c r="I11" s="4">
        <f>I10-(F10+G10)/$D$7</f>
        <v>95</v>
      </c>
      <c r="J11" s="4">
        <f>(1/2*$F$7+I11)*$E$7</f>
        <v>1450</v>
      </c>
      <c r="K11" s="4">
        <f t="shared" ref="K11:K47" si="1">$O$18</f>
        <v>300</v>
      </c>
    </row>
    <row r="12" spans="2:17" x14ac:dyDescent="0.15">
      <c r="D12" s="4">
        <v>3</v>
      </c>
      <c r="E12" s="4">
        <f t="shared" ref="E12:E47" si="2">E11-(J11+K11)/$D$6</f>
        <v>881.66666666666663</v>
      </c>
      <c r="F12" s="4">
        <f t="shared" si="0"/>
        <v>1381.6666666666665</v>
      </c>
      <c r="I12" s="4">
        <f t="shared" ref="I12:I47" si="3">I11-(F11+G11)/$D$7</f>
        <v>90.2</v>
      </c>
      <c r="J12" s="4">
        <f t="shared" ref="J12:J47" si="4">(1/2*$F$7+I12)*$E$7</f>
        <v>1402</v>
      </c>
      <c r="K12" s="4">
        <f t="shared" si="1"/>
        <v>300</v>
      </c>
    </row>
    <row r="13" spans="2:17" x14ac:dyDescent="0.15">
      <c r="B13" s="4">
        <f>B11*1/3/F6</f>
        <v>10000</v>
      </c>
      <c r="D13" s="4">
        <v>4</v>
      </c>
      <c r="E13" s="4">
        <f t="shared" si="2"/>
        <v>824.93333333333328</v>
      </c>
      <c r="F13" s="4">
        <f t="shared" si="0"/>
        <v>1324.9333333333334</v>
      </c>
      <c r="I13" s="4">
        <f t="shared" si="3"/>
        <v>85.594444444444449</v>
      </c>
      <c r="J13" s="4">
        <f t="shared" si="4"/>
        <v>1355.9444444444443</v>
      </c>
      <c r="K13" s="4">
        <f t="shared" si="1"/>
        <v>300</v>
      </c>
    </row>
    <row r="14" spans="2:17" x14ac:dyDescent="0.15">
      <c r="D14" s="4">
        <v>5</v>
      </c>
      <c r="E14" s="4">
        <f t="shared" si="2"/>
        <v>769.73518518518517</v>
      </c>
      <c r="F14" s="4">
        <f t="shared" si="0"/>
        <v>1269.7351851851852</v>
      </c>
      <c r="I14" s="4">
        <f t="shared" si="3"/>
        <v>81.177999999999997</v>
      </c>
      <c r="J14" s="4">
        <f t="shared" si="4"/>
        <v>1311.78</v>
      </c>
      <c r="K14" s="4">
        <f t="shared" si="1"/>
        <v>300</v>
      </c>
      <c r="O14" s="4">
        <f>D7*E7*F7^2</f>
        <v>30000000</v>
      </c>
    </row>
    <row r="15" spans="2:17" x14ac:dyDescent="0.15">
      <c r="D15" s="4">
        <v>6</v>
      </c>
      <c r="E15" s="4">
        <f t="shared" si="2"/>
        <v>716.00918518518517</v>
      </c>
      <c r="F15" s="4">
        <f t="shared" si="0"/>
        <v>1216.0091851851853</v>
      </c>
      <c r="I15" s="4">
        <f t="shared" si="3"/>
        <v>76.945549382716052</v>
      </c>
      <c r="J15" s="4">
        <f t="shared" si="4"/>
        <v>1269.4554938271606</v>
      </c>
      <c r="K15" s="4">
        <f t="shared" si="1"/>
        <v>300</v>
      </c>
    </row>
    <row r="16" spans="2:17" x14ac:dyDescent="0.15">
      <c r="D16" s="4">
        <v>7</v>
      </c>
      <c r="E16" s="4">
        <f t="shared" si="2"/>
        <v>663.69400205761315</v>
      </c>
      <c r="F16" s="4">
        <f t="shared" si="0"/>
        <v>1163.694002057613</v>
      </c>
      <c r="I16" s="4">
        <f t="shared" si="3"/>
        <v>72.892185432098771</v>
      </c>
      <c r="J16" s="4">
        <f t="shared" si="4"/>
        <v>1228.9218543209877</v>
      </c>
      <c r="K16" s="4">
        <f t="shared" si="1"/>
        <v>300</v>
      </c>
      <c r="O16" s="4">
        <f>(D7*F7)</f>
        <v>30000</v>
      </c>
      <c r="P16" s="11">
        <v>0.5</v>
      </c>
      <c r="Q16" s="11">
        <v>0.4</v>
      </c>
    </row>
    <row r="17" spans="4:19" x14ac:dyDescent="0.15">
      <c r="D17" s="4">
        <v>8</v>
      </c>
      <c r="E17" s="4">
        <f t="shared" si="2"/>
        <v>612.72994024691354</v>
      </c>
      <c r="F17" s="4">
        <f t="shared" si="0"/>
        <v>1112.7299402469134</v>
      </c>
      <c r="I17" s="4">
        <f t="shared" si="3"/>
        <v>69.013205425240059</v>
      </c>
      <c r="J17" s="4">
        <f t="shared" si="4"/>
        <v>1190.1320542524006</v>
      </c>
      <c r="K17" s="4">
        <f t="shared" si="1"/>
        <v>300</v>
      </c>
      <c r="P17" s="11">
        <v>0.3</v>
      </c>
      <c r="Q17" s="11">
        <v>0.3</v>
      </c>
    </row>
    <row r="18" spans="4:19" x14ac:dyDescent="0.15">
      <c r="D18" s="4">
        <v>9</v>
      </c>
      <c r="E18" s="4">
        <f t="shared" si="2"/>
        <v>563.05887177183354</v>
      </c>
      <c r="F18" s="4">
        <f t="shared" si="0"/>
        <v>1063.0588717718335</v>
      </c>
      <c r="I18" s="4">
        <f t="shared" si="3"/>
        <v>65.304105624417019</v>
      </c>
      <c r="J18" s="4">
        <f t="shared" si="4"/>
        <v>1153.0410562441702</v>
      </c>
      <c r="K18" s="4">
        <f t="shared" si="1"/>
        <v>300</v>
      </c>
      <c r="O18" s="4">
        <f>O14/O16*30%</f>
        <v>300</v>
      </c>
      <c r="P18" s="11">
        <v>0.25</v>
      </c>
      <c r="Q18" s="11">
        <v>0.26</v>
      </c>
      <c r="R18" s="12">
        <f>Q18/P18</f>
        <v>1.04</v>
      </c>
      <c r="S18" s="11">
        <f>Q18-P18</f>
        <v>1.0000000000000009E-2</v>
      </c>
    </row>
    <row r="19" spans="4:19" x14ac:dyDescent="0.15">
      <c r="D19" s="4">
        <v>10</v>
      </c>
      <c r="E19" s="4">
        <f t="shared" si="2"/>
        <v>514.62416989702785</v>
      </c>
      <c r="F19" s="4">
        <f t="shared" si="0"/>
        <v>1014.6241698970279</v>
      </c>
      <c r="I19" s="4">
        <f t="shared" si="3"/>
        <v>61.760576051844239</v>
      </c>
      <c r="J19" s="4">
        <f t="shared" si="4"/>
        <v>1117.6057605184424</v>
      </c>
      <c r="K19" s="4">
        <f t="shared" si="1"/>
        <v>300</v>
      </c>
      <c r="P19" s="11">
        <v>0.2</v>
      </c>
      <c r="Q19" s="11">
        <v>0.22</v>
      </c>
      <c r="R19" s="12">
        <f>Q19/P19</f>
        <v>1.0999999999999999</v>
      </c>
      <c r="S19" s="11">
        <f t="shared" ref="S19:S21" si="5">Q19-P19</f>
        <v>1.999999999999999E-2</v>
      </c>
    </row>
    <row r="20" spans="4:19" x14ac:dyDescent="0.15">
      <c r="D20" s="4">
        <v>11</v>
      </c>
      <c r="E20" s="4">
        <f t="shared" si="2"/>
        <v>467.37064454641313</v>
      </c>
      <c r="F20" s="4">
        <f t="shared" si="0"/>
        <v>967.37064454641313</v>
      </c>
      <c r="I20" s="4">
        <f t="shared" si="3"/>
        <v>58.378495485520816</v>
      </c>
      <c r="J20" s="4">
        <f t="shared" si="4"/>
        <v>1083.7849548552081</v>
      </c>
      <c r="K20" s="4">
        <f t="shared" si="1"/>
        <v>300</v>
      </c>
      <c r="P20" s="11">
        <v>0.15</v>
      </c>
      <c r="Q20" s="11">
        <v>0.19</v>
      </c>
      <c r="R20" s="12">
        <f t="shared" ref="R20:R21" si="6">Q20/P20</f>
        <v>1.2666666666666668</v>
      </c>
      <c r="S20" s="11">
        <f t="shared" si="5"/>
        <v>4.0000000000000008E-2</v>
      </c>
    </row>
    <row r="21" spans="4:19" x14ac:dyDescent="0.15">
      <c r="D21" s="4">
        <v>12</v>
      </c>
      <c r="E21" s="4">
        <f t="shared" si="2"/>
        <v>421.24447938457286</v>
      </c>
      <c r="F21" s="4">
        <f t="shared" si="0"/>
        <v>921.24447938457286</v>
      </c>
      <c r="I21" s="4">
        <f t="shared" si="3"/>
        <v>55.153926670366104</v>
      </c>
      <c r="J21" s="4">
        <f t="shared" si="4"/>
        <v>1051.539266703661</v>
      </c>
      <c r="K21" s="4">
        <f t="shared" si="1"/>
        <v>300</v>
      </c>
      <c r="P21" s="11">
        <v>0.1</v>
      </c>
      <c r="Q21" s="11">
        <v>0.15</v>
      </c>
      <c r="R21" s="12">
        <f t="shared" si="6"/>
        <v>1.4999999999999998</v>
      </c>
      <c r="S21" s="11">
        <f t="shared" si="5"/>
        <v>4.9999999999999989E-2</v>
      </c>
    </row>
    <row r="22" spans="4:19" x14ac:dyDescent="0.15">
      <c r="D22" s="4">
        <v>13</v>
      </c>
      <c r="E22" s="4">
        <f t="shared" si="2"/>
        <v>376.19317049445084</v>
      </c>
      <c r="F22" s="4">
        <f t="shared" si="0"/>
        <v>876.1931704944509</v>
      </c>
      <c r="I22" s="4">
        <f t="shared" si="3"/>
        <v>52.083111739084195</v>
      </c>
      <c r="J22" s="4">
        <f t="shared" si="4"/>
        <v>1020.8311173908419</v>
      </c>
      <c r="K22" s="4">
        <f t="shared" si="1"/>
        <v>300</v>
      </c>
    </row>
    <row r="23" spans="4:19" x14ac:dyDescent="0.15">
      <c r="D23" s="4">
        <v>14</v>
      </c>
      <c r="E23" s="4">
        <f t="shared" si="2"/>
        <v>332.16546658142278</v>
      </c>
      <c r="F23" s="4">
        <f t="shared" si="0"/>
        <v>832.16546658142283</v>
      </c>
      <c r="I23" s="4">
        <f t="shared" si="3"/>
        <v>49.162467837436026</v>
      </c>
      <c r="J23" s="4">
        <f t="shared" si="4"/>
        <v>991.6246783743602</v>
      </c>
      <c r="K23" s="4">
        <f t="shared" si="1"/>
        <v>300</v>
      </c>
    </row>
    <row r="24" spans="4:19" x14ac:dyDescent="0.15">
      <c r="D24" s="4">
        <v>15</v>
      </c>
      <c r="E24" s="4">
        <f t="shared" si="2"/>
        <v>289.11131063561078</v>
      </c>
      <c r="F24" s="4">
        <f t="shared" si="0"/>
        <v>789.11131063561083</v>
      </c>
      <c r="I24" s="4">
        <f t="shared" si="3"/>
        <v>46.388582948831285</v>
      </c>
      <c r="J24" s="4">
        <f t="shared" si="4"/>
        <v>963.88582948831288</v>
      </c>
      <c r="K24" s="4">
        <f t="shared" si="1"/>
        <v>300</v>
      </c>
    </row>
    <row r="25" spans="4:19" x14ac:dyDescent="0.15">
      <c r="D25" s="4">
        <v>16</v>
      </c>
      <c r="E25" s="4">
        <f t="shared" si="2"/>
        <v>246.98178298600035</v>
      </c>
      <c r="F25" s="4">
        <f>(1/2*$F$6+E25)*$E$6</f>
        <v>746.98178298600033</v>
      </c>
      <c r="I25" s="4">
        <f t="shared" si="3"/>
        <v>43.758211913379249</v>
      </c>
      <c r="J25" s="4">
        <f t="shared" si="4"/>
        <v>937.5821191337925</v>
      </c>
      <c r="K25" s="4">
        <f t="shared" si="1"/>
        <v>300</v>
      </c>
    </row>
    <row r="26" spans="4:19" x14ac:dyDescent="0.15">
      <c r="D26" s="4">
        <v>17</v>
      </c>
      <c r="E26" s="4">
        <f t="shared" si="2"/>
        <v>205.72904568154061</v>
      </c>
      <c r="F26" s="4">
        <f t="shared" si="0"/>
        <v>705.72904568154058</v>
      </c>
      <c r="I26" s="4">
        <f t="shared" si="3"/>
        <v>41.268272636759249</v>
      </c>
      <c r="J26" s="4">
        <f t="shared" si="4"/>
        <v>912.68272636759252</v>
      </c>
      <c r="K26" s="4">
        <f t="shared" si="1"/>
        <v>300</v>
      </c>
    </row>
    <row r="27" spans="4:19" x14ac:dyDescent="0.15">
      <c r="D27" s="4">
        <v>18</v>
      </c>
      <c r="E27" s="4">
        <f t="shared" si="2"/>
        <v>165.30628813595419</v>
      </c>
      <c r="F27" s="4">
        <f t="shared" si="0"/>
        <v>665.30628813595422</v>
      </c>
      <c r="I27" s="4">
        <f t="shared" si="3"/>
        <v>38.915842484487449</v>
      </c>
      <c r="J27" s="4">
        <f t="shared" si="4"/>
        <v>889.15842484487462</v>
      </c>
      <c r="K27" s="4">
        <f t="shared" si="1"/>
        <v>300</v>
      </c>
    </row>
    <row r="28" spans="4:19" x14ac:dyDescent="0.15">
      <c r="D28" s="4">
        <v>19</v>
      </c>
      <c r="E28" s="4">
        <f t="shared" si="2"/>
        <v>125.66767397445837</v>
      </c>
      <c r="F28" s="4">
        <f t="shared" si="0"/>
        <v>625.66767397445835</v>
      </c>
      <c r="I28" s="4">
        <f t="shared" si="3"/>
        <v>36.698154857367598</v>
      </c>
      <c r="J28" s="4">
        <f t="shared" si="4"/>
        <v>866.98154857367604</v>
      </c>
      <c r="K28" s="4">
        <f t="shared" si="1"/>
        <v>300</v>
      </c>
    </row>
    <row r="29" spans="4:19" x14ac:dyDescent="0.15">
      <c r="D29" s="4">
        <v>20</v>
      </c>
      <c r="E29" s="4">
        <f t="shared" si="2"/>
        <v>86.768289022002506</v>
      </c>
      <c r="F29" s="4">
        <f t="shared" si="0"/>
        <v>586.76828902200248</v>
      </c>
      <c r="I29" s="4">
        <f t="shared" si="3"/>
        <v>34.612595944119406</v>
      </c>
      <c r="J29" s="4">
        <f t="shared" si="4"/>
        <v>846.12595944119403</v>
      </c>
      <c r="K29" s="4">
        <f t="shared" si="1"/>
        <v>300</v>
      </c>
    </row>
    <row r="30" spans="4:19" x14ac:dyDescent="0.15">
      <c r="D30" s="4">
        <v>21</v>
      </c>
      <c r="E30" s="4">
        <f t="shared" si="2"/>
        <v>48.564090373962706</v>
      </c>
      <c r="F30" s="4">
        <f t="shared" si="0"/>
        <v>548.5640903739627</v>
      </c>
      <c r="I30" s="4">
        <f t="shared" si="3"/>
        <v>32.6567016473794</v>
      </c>
      <c r="J30" s="4">
        <f t="shared" si="4"/>
        <v>826.56701647379407</v>
      </c>
      <c r="K30" s="4">
        <f t="shared" si="1"/>
        <v>300</v>
      </c>
    </row>
    <row r="31" spans="4:19" x14ac:dyDescent="0.15">
      <c r="D31" s="4">
        <v>22</v>
      </c>
      <c r="E31" s="4">
        <f t="shared" si="2"/>
        <v>11.011856491502911</v>
      </c>
      <c r="F31" s="4">
        <f t="shared" si="0"/>
        <v>511.0118564915029</v>
      </c>
      <c r="I31" s="4">
        <f t="shared" si="3"/>
        <v>30.828154679466191</v>
      </c>
      <c r="J31" s="4">
        <f t="shared" si="4"/>
        <v>808.28154679466195</v>
      </c>
      <c r="K31" s="4">
        <f t="shared" si="1"/>
        <v>300</v>
      </c>
    </row>
    <row r="32" spans="4:19" x14ac:dyDescent="0.15">
      <c r="D32" s="4">
        <v>23</v>
      </c>
      <c r="E32" s="4">
        <f t="shared" si="2"/>
        <v>-25.930861734985825</v>
      </c>
      <c r="F32" s="4">
        <f t="shared" si="0"/>
        <v>474.0691382650142</v>
      </c>
      <c r="I32" s="4">
        <f t="shared" si="3"/>
        <v>29.124781824494516</v>
      </c>
      <c r="J32" s="4">
        <f t="shared" si="4"/>
        <v>791.24781824494517</v>
      </c>
      <c r="K32" s="4">
        <f t="shared" si="1"/>
        <v>300</v>
      </c>
    </row>
    <row r="33" spans="4:11" x14ac:dyDescent="0.15">
      <c r="D33" s="4">
        <v>24</v>
      </c>
      <c r="E33" s="4">
        <f t="shared" si="2"/>
        <v>-62.305789009817332</v>
      </c>
      <c r="F33" s="4">
        <f t="shared" si="0"/>
        <v>437.69421099018268</v>
      </c>
      <c r="I33" s="4">
        <f t="shared" si="3"/>
        <v>27.544551363611134</v>
      </c>
      <c r="J33" s="4">
        <f t="shared" si="4"/>
        <v>775.4455136361114</v>
      </c>
      <c r="K33" s="4">
        <f t="shared" si="1"/>
        <v>300</v>
      </c>
    </row>
    <row r="34" spans="4:11" x14ac:dyDescent="0.15">
      <c r="D34" s="4">
        <v>25</v>
      </c>
      <c r="E34" s="4">
        <f t="shared" si="2"/>
        <v>-98.153972797687715</v>
      </c>
      <c r="F34" s="4">
        <f t="shared" si="0"/>
        <v>401.84602720231226</v>
      </c>
      <c r="I34" s="4">
        <f t="shared" si="3"/>
        <v>26.085570660310527</v>
      </c>
      <c r="J34" s="4">
        <f t="shared" si="4"/>
        <v>760.8557066031052</v>
      </c>
      <c r="K34" s="4">
        <f t="shared" si="1"/>
        <v>300</v>
      </c>
    </row>
    <row r="35" spans="4:11" x14ac:dyDescent="0.15">
      <c r="D35" s="4">
        <v>26</v>
      </c>
      <c r="E35" s="4">
        <f t="shared" si="2"/>
        <v>-133.51582968445788</v>
      </c>
      <c r="F35" s="4">
        <f t="shared" si="0"/>
        <v>366.48417031554209</v>
      </c>
      <c r="I35" s="4">
        <f t="shared" si="3"/>
        <v>24.746083902969485</v>
      </c>
      <c r="J35" s="4">
        <f t="shared" si="4"/>
        <v>747.46083902969485</v>
      </c>
      <c r="K35" s="4">
        <f t="shared" si="1"/>
        <v>300</v>
      </c>
    </row>
    <row r="36" spans="4:11" x14ac:dyDescent="0.15">
      <c r="D36" s="4">
        <v>27</v>
      </c>
      <c r="E36" s="4">
        <f t="shared" si="2"/>
        <v>-168.4311909854477</v>
      </c>
      <c r="F36" s="4">
        <f t="shared" si="0"/>
        <v>331.5688090145523</v>
      </c>
      <c r="I36" s="4">
        <f t="shared" si="3"/>
        <v>23.524470001917678</v>
      </c>
      <c r="J36" s="4">
        <f t="shared" si="4"/>
        <v>735.24470001917678</v>
      </c>
      <c r="K36" s="4">
        <f t="shared" si="1"/>
        <v>300</v>
      </c>
    </row>
    <row r="37" spans="4:11" x14ac:dyDescent="0.15">
      <c r="D37" s="4">
        <v>28</v>
      </c>
      <c r="E37" s="4">
        <f t="shared" si="2"/>
        <v>-202.93934765275361</v>
      </c>
      <c r="F37" s="4">
        <f t="shared" si="0"/>
        <v>297.06065234724639</v>
      </c>
      <c r="I37" s="4">
        <f t="shared" si="3"/>
        <v>22.419240638535836</v>
      </c>
      <c r="J37" s="4">
        <f t="shared" si="4"/>
        <v>724.19240638535837</v>
      </c>
      <c r="K37" s="4">
        <f t="shared" si="1"/>
        <v>300</v>
      </c>
    </row>
    <row r="38" spans="4:11" x14ac:dyDescent="0.15">
      <c r="D38" s="4">
        <v>29</v>
      </c>
      <c r="E38" s="4">
        <f t="shared" si="2"/>
        <v>-237.07909453226557</v>
      </c>
      <c r="F38" s="4">
        <f t="shared" si="0"/>
        <v>262.92090546773443</v>
      </c>
      <c r="I38" s="4">
        <f t="shared" si="3"/>
        <v>21.429038464045014</v>
      </c>
      <c r="J38" s="4">
        <f t="shared" si="4"/>
        <v>714.29038464045016</v>
      </c>
      <c r="K38" s="4">
        <f t="shared" si="1"/>
        <v>300</v>
      </c>
    </row>
    <row r="39" spans="4:11" x14ac:dyDescent="0.15">
      <c r="D39" s="4">
        <v>30</v>
      </c>
      <c r="E39" s="4">
        <f t="shared" si="2"/>
        <v>-270.88877402028061</v>
      </c>
      <c r="F39" s="4">
        <f t="shared" si="0"/>
        <v>229.11122597971939</v>
      </c>
      <c r="I39" s="4">
        <f t="shared" si="3"/>
        <v>20.552635445819234</v>
      </c>
      <c r="J39" s="4">
        <f t="shared" si="4"/>
        <v>705.52635445819237</v>
      </c>
      <c r="K39" s="4">
        <f t="shared" si="1"/>
        <v>300</v>
      </c>
    </row>
    <row r="40" spans="4:11" x14ac:dyDescent="0.15">
      <c r="D40" s="4">
        <v>31</v>
      </c>
      <c r="E40" s="4">
        <f t="shared" si="2"/>
        <v>-304.40631916888702</v>
      </c>
      <c r="F40" s="4">
        <f t="shared" si="0"/>
        <v>195.59368083111298</v>
      </c>
      <c r="I40" s="4">
        <f t="shared" si="3"/>
        <v>19.788931359220168</v>
      </c>
      <c r="J40" s="4">
        <f t="shared" si="4"/>
        <v>697.88931359220169</v>
      </c>
      <c r="K40" s="4">
        <f t="shared" si="1"/>
        <v>300</v>
      </c>
    </row>
    <row r="41" spans="4:11" x14ac:dyDescent="0.15">
      <c r="D41" s="4">
        <v>32</v>
      </c>
      <c r="E41" s="4">
        <f t="shared" si="2"/>
        <v>-337.66929628862709</v>
      </c>
      <c r="F41" s="4">
        <f t="shared" si="0"/>
        <v>162.33070371137291</v>
      </c>
      <c r="I41" s="4">
        <f t="shared" si="3"/>
        <v>19.136952423116458</v>
      </c>
      <c r="J41" s="4">
        <f t="shared" si="4"/>
        <v>691.36952423116452</v>
      </c>
      <c r="K41" s="4">
        <f t="shared" si="1"/>
        <v>300</v>
      </c>
    </row>
    <row r="42" spans="4:11" x14ac:dyDescent="0.15">
      <c r="D42" s="4">
        <v>33</v>
      </c>
      <c r="E42" s="4">
        <f t="shared" si="2"/>
        <v>-370.71494709633259</v>
      </c>
      <c r="F42" s="4">
        <f t="shared" si="0"/>
        <v>129.28505290366741</v>
      </c>
      <c r="I42" s="4">
        <f t="shared" si="3"/>
        <v>18.595850077411882</v>
      </c>
      <c r="J42" s="4">
        <f t="shared" si="4"/>
        <v>685.95850077411887</v>
      </c>
      <c r="K42" s="4">
        <f t="shared" si="1"/>
        <v>300</v>
      </c>
    </row>
    <row r="43" spans="4:11" x14ac:dyDescent="0.15">
      <c r="D43" s="4">
        <v>34</v>
      </c>
      <c r="E43" s="4">
        <f t="shared" si="2"/>
        <v>-403.58023045546986</v>
      </c>
      <c r="F43" s="4">
        <f t="shared" si="0"/>
        <v>96.419769544530141</v>
      </c>
      <c r="I43" s="4">
        <f t="shared" si="3"/>
        <v>18.164899901066324</v>
      </c>
      <c r="J43" s="4">
        <f t="shared" si="4"/>
        <v>681.64899901066315</v>
      </c>
      <c r="K43" s="4">
        <f t="shared" si="1"/>
        <v>300</v>
      </c>
    </row>
    <row r="44" spans="4:11" x14ac:dyDescent="0.15">
      <c r="D44" s="4">
        <v>35</v>
      </c>
      <c r="E44" s="4">
        <f t="shared" si="2"/>
        <v>-436.30186375582531</v>
      </c>
      <c r="F44" s="4">
        <f t="shared" si="0"/>
        <v>63.698136244174691</v>
      </c>
      <c r="I44" s="4">
        <f t="shared" si="3"/>
        <v>17.843500669251224</v>
      </c>
      <c r="J44" s="4">
        <f t="shared" si="4"/>
        <v>678.43500669251227</v>
      </c>
      <c r="K44" s="4">
        <f t="shared" si="1"/>
        <v>300</v>
      </c>
    </row>
    <row r="45" spans="4:11" x14ac:dyDescent="0.15">
      <c r="D45" s="4">
        <v>36</v>
      </c>
      <c r="E45" s="4">
        <f t="shared" si="2"/>
        <v>-468.91636397890903</v>
      </c>
      <c r="F45" s="4">
        <f t="shared" si="0"/>
        <v>31.083636021090967</v>
      </c>
      <c r="I45" s="4">
        <f t="shared" si="3"/>
        <v>17.631173548437307</v>
      </c>
      <c r="J45" s="4">
        <f t="shared" si="4"/>
        <v>676.311735484373</v>
      </c>
      <c r="K45" s="4">
        <f t="shared" si="1"/>
        <v>300</v>
      </c>
    </row>
    <row r="46" spans="4:11" x14ac:dyDescent="0.15">
      <c r="D46" s="4">
        <v>37</v>
      </c>
      <c r="E46" s="4">
        <f t="shared" si="2"/>
        <v>-501.46008849505478</v>
      </c>
      <c r="F46" s="4">
        <f t="shared" si="0"/>
        <v>-1.4600884950547766</v>
      </c>
      <c r="I46" s="4">
        <f t="shared" si="3"/>
        <v>17.527561428367004</v>
      </c>
      <c r="J46" s="4">
        <f t="shared" si="4"/>
        <v>675.27561428367005</v>
      </c>
      <c r="K46" s="4">
        <f t="shared" si="1"/>
        <v>300</v>
      </c>
    </row>
    <row r="47" spans="4:11" x14ac:dyDescent="0.15">
      <c r="D47" s="4">
        <v>38</v>
      </c>
      <c r="E47" s="4">
        <f t="shared" si="2"/>
        <v>-533.96927563784379</v>
      </c>
      <c r="F47" s="4">
        <f t="shared" si="0"/>
        <v>-33.969275637843793</v>
      </c>
      <c r="I47" s="4">
        <f t="shared" si="3"/>
        <v>17.532428390017188</v>
      </c>
      <c r="J47" s="4">
        <f t="shared" si="4"/>
        <v>675.32428390017185</v>
      </c>
      <c r="K47" s="4">
        <f t="shared" si="1"/>
        <v>300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J37"/>
  <sheetViews>
    <sheetView topLeftCell="A13" workbookViewId="0">
      <selection activeCell="E25" sqref="E20:F25"/>
    </sheetView>
  </sheetViews>
  <sheetFormatPr defaultRowHeight="22.5" customHeight="1" x14ac:dyDescent="0.15"/>
  <cols>
    <col min="1" max="7" width="9" style="4"/>
    <col min="8" max="8" width="9.75" style="4" bestFit="1" customWidth="1"/>
    <col min="9" max="9" width="9" style="4"/>
    <col min="10" max="10" width="9.75" style="4" bestFit="1" customWidth="1"/>
    <col min="11" max="16384" width="9" style="4"/>
  </cols>
  <sheetData>
    <row r="5" spans="3:10" ht="11.25" x14ac:dyDescent="0.15">
      <c r="C5" s="4" t="s">
        <v>43</v>
      </c>
      <c r="D5" s="4" t="s">
        <v>44</v>
      </c>
      <c r="E5" s="4" t="s">
        <v>8</v>
      </c>
      <c r="F5" s="4" t="s">
        <v>9</v>
      </c>
      <c r="G5" s="4" t="s">
        <v>45</v>
      </c>
    </row>
    <row r="6" spans="3:10" ht="11.25" x14ac:dyDescent="0.15">
      <c r="C6" s="4">
        <v>1</v>
      </c>
      <c r="D6" s="4">
        <v>150</v>
      </c>
      <c r="E6" s="4">
        <v>500</v>
      </c>
      <c r="F6" s="4">
        <v>1000</v>
      </c>
      <c r="G6" s="4">
        <f>F6*D6</f>
        <v>150000</v>
      </c>
    </row>
    <row r="7" spans="3:10" ht="11.25" x14ac:dyDescent="0.15">
      <c r="C7" s="4">
        <v>2</v>
      </c>
      <c r="D7" s="4">
        <v>150</v>
      </c>
      <c r="E7" s="4">
        <v>500</v>
      </c>
      <c r="F7" s="4">
        <v>1000</v>
      </c>
      <c r="G7" s="4">
        <f>F7*D7</f>
        <v>150000</v>
      </c>
    </row>
    <row r="8" spans="3:10" ht="11.25" x14ac:dyDescent="0.15">
      <c r="I8" s="4">
        <v>2</v>
      </c>
    </row>
    <row r="9" spans="3:10" ht="11.25" x14ac:dyDescent="0.15">
      <c r="E9" s="4" t="s">
        <v>47</v>
      </c>
      <c r="F9" s="4" t="s">
        <v>46</v>
      </c>
      <c r="I9" s="4" t="s">
        <v>47</v>
      </c>
      <c r="J9" s="4" t="s">
        <v>46</v>
      </c>
    </row>
    <row r="10" spans="3:10" ht="11.25" x14ac:dyDescent="0.15">
      <c r="D10" s="4">
        <v>1</v>
      </c>
      <c r="E10" s="4">
        <f>F6</f>
        <v>1000</v>
      </c>
      <c r="F10" s="4">
        <f>E10^0.5*$E$6</f>
        <v>15811.388300841896</v>
      </c>
      <c r="I10" s="4">
        <f>F7</f>
        <v>1000</v>
      </c>
      <c r="J10" s="4">
        <f>I10^0.5*$E$7</f>
        <v>15811.388300841896</v>
      </c>
    </row>
    <row r="11" spans="3:10" ht="11.25" x14ac:dyDescent="0.15">
      <c r="D11" s="4">
        <v>2</v>
      </c>
      <c r="E11" s="4">
        <f>E10-J10/$D$6</f>
        <v>894.59074466105403</v>
      </c>
      <c r="F11" s="4">
        <f t="shared" ref="F11:F37" si="0">E11^0.5*$E$6</f>
        <v>14954.854936282849</v>
      </c>
      <c r="I11" s="4">
        <f>I10-F10/$D$7</f>
        <v>894.59074466105403</v>
      </c>
      <c r="J11" s="4">
        <f t="shared" ref="J11:J37" si="1">I11^0.5*$E$7</f>
        <v>14954.854936282849</v>
      </c>
    </row>
    <row r="12" spans="3:10" ht="11.25" x14ac:dyDescent="0.15">
      <c r="D12" s="4">
        <v>3</v>
      </c>
      <c r="E12" s="4">
        <f t="shared" ref="E12:E23" si="2">E11-J11/$D$6</f>
        <v>794.89171175250169</v>
      </c>
      <c r="F12" s="4">
        <f t="shared" si="0"/>
        <v>14096.912000084465</v>
      </c>
      <c r="I12" s="4">
        <f t="shared" ref="I12:I37" si="3">I11-F11/$D$7</f>
        <v>794.89171175250169</v>
      </c>
      <c r="J12" s="4">
        <f t="shared" si="1"/>
        <v>14096.912000084465</v>
      </c>
    </row>
    <row r="13" spans="3:10" ht="11.25" x14ac:dyDescent="0.15">
      <c r="D13" s="4">
        <v>4</v>
      </c>
      <c r="E13" s="4">
        <f t="shared" si="2"/>
        <v>700.91229841860525</v>
      </c>
      <c r="F13" s="4">
        <f t="shared" si="0"/>
        <v>13237.374158217757</v>
      </c>
      <c r="I13" s="4">
        <f t="shared" si="3"/>
        <v>700.91229841860525</v>
      </c>
      <c r="J13" s="4">
        <f t="shared" si="1"/>
        <v>13237.374158217757</v>
      </c>
    </row>
    <row r="14" spans="3:10" ht="11.25" x14ac:dyDescent="0.15">
      <c r="D14" s="4">
        <v>5</v>
      </c>
      <c r="E14" s="4">
        <f t="shared" si="2"/>
        <v>612.66313736382017</v>
      </c>
      <c r="F14" s="4">
        <f t="shared" si="0"/>
        <v>12376.016497280336</v>
      </c>
      <c r="I14" s="4">
        <f t="shared" si="3"/>
        <v>612.66313736382017</v>
      </c>
      <c r="J14" s="4">
        <f t="shared" si="1"/>
        <v>12376.016497280336</v>
      </c>
    </row>
    <row r="15" spans="3:10" ht="11.25" x14ac:dyDescent="0.15">
      <c r="D15" s="4">
        <v>6</v>
      </c>
      <c r="E15" s="4">
        <f t="shared" si="2"/>
        <v>530.15636071528456</v>
      </c>
      <c r="F15" s="4">
        <f t="shared" si="0"/>
        <v>11512.562276870478</v>
      </c>
      <c r="I15" s="4">
        <f t="shared" si="3"/>
        <v>530.15636071528456</v>
      </c>
      <c r="J15" s="4">
        <f t="shared" si="1"/>
        <v>11512.562276870478</v>
      </c>
    </row>
    <row r="16" spans="3:10" ht="11.25" x14ac:dyDescent="0.15">
      <c r="D16" s="4">
        <v>7</v>
      </c>
      <c r="E16" s="4">
        <f t="shared" si="2"/>
        <v>453.40594553614801</v>
      </c>
      <c r="F16" s="4">
        <f t="shared" si="0"/>
        <v>10646.665505407644</v>
      </c>
      <c r="I16" s="4">
        <f t="shared" si="3"/>
        <v>453.40594553614801</v>
      </c>
      <c r="J16" s="4">
        <f t="shared" si="1"/>
        <v>10646.665505407644</v>
      </c>
    </row>
    <row r="17" spans="4:10" ht="11.25" x14ac:dyDescent="0.15">
      <c r="D17" s="4">
        <v>8</v>
      </c>
      <c r="E17" s="4">
        <f t="shared" si="2"/>
        <v>382.42817550009704</v>
      </c>
      <c r="F17" s="4">
        <f t="shared" si="0"/>
        <v>9777.8854500870621</v>
      </c>
      <c r="I17" s="4">
        <f t="shared" si="3"/>
        <v>382.42817550009704</v>
      </c>
      <c r="J17" s="4">
        <f t="shared" si="1"/>
        <v>9777.8854500870621</v>
      </c>
    </row>
    <row r="18" spans="4:10" ht="11.25" x14ac:dyDescent="0.15">
      <c r="D18" s="4">
        <v>9</v>
      </c>
      <c r="E18" s="4">
        <f t="shared" si="2"/>
        <v>317.24227249951662</v>
      </c>
      <c r="F18" s="4">
        <f t="shared" si="0"/>
        <v>8905.6481024616696</v>
      </c>
      <c r="I18" s="4">
        <f t="shared" si="3"/>
        <v>317.24227249951662</v>
      </c>
      <c r="J18" s="4">
        <f t="shared" si="1"/>
        <v>8905.6481024616696</v>
      </c>
    </row>
    <row r="19" spans="4:10" ht="11.25" x14ac:dyDescent="0.15">
      <c r="D19" s="4">
        <v>10</v>
      </c>
      <c r="E19" s="4">
        <f t="shared" si="2"/>
        <v>257.87128514977212</v>
      </c>
      <c r="F19" s="4">
        <f t="shared" si="0"/>
        <v>8029.1855930376296</v>
      </c>
      <c r="I19" s="4">
        <f t="shared" si="3"/>
        <v>257.87128514977212</v>
      </c>
      <c r="J19" s="4">
        <f t="shared" si="1"/>
        <v>8029.1855930376296</v>
      </c>
    </row>
    <row r="20" spans="4:10" ht="11.25" x14ac:dyDescent="0.15">
      <c r="D20" s="4">
        <v>11</v>
      </c>
      <c r="E20" s="4">
        <f t="shared" si="2"/>
        <v>204.34338119618792</v>
      </c>
      <c r="F20" s="4">
        <f t="shared" si="0"/>
        <v>7147.436274570553</v>
      </c>
      <c r="I20" s="4">
        <f t="shared" si="3"/>
        <v>204.34338119618792</v>
      </c>
      <c r="J20" s="4">
        <f t="shared" si="1"/>
        <v>7147.436274570553</v>
      </c>
    </row>
    <row r="21" spans="4:10" ht="11.25" x14ac:dyDescent="0.15">
      <c r="D21" s="4">
        <v>12</v>
      </c>
      <c r="E21" s="4">
        <f t="shared" si="2"/>
        <v>156.69380603238423</v>
      </c>
      <c r="F21" s="4">
        <f t="shared" si="0"/>
        <v>6258.8698267415712</v>
      </c>
      <c r="I21" s="4">
        <f t="shared" si="3"/>
        <v>156.69380603238423</v>
      </c>
      <c r="J21" s="4">
        <f t="shared" si="1"/>
        <v>6258.8698267415712</v>
      </c>
    </row>
    <row r="22" spans="4:10" ht="11.25" x14ac:dyDescent="0.15">
      <c r="D22" s="4">
        <v>13</v>
      </c>
      <c r="E22" s="4">
        <f t="shared" si="2"/>
        <v>114.96800718744042</v>
      </c>
      <c r="F22" s="4">
        <f t="shared" si="0"/>
        <v>5361.1567592134543</v>
      </c>
      <c r="I22" s="4">
        <f t="shared" si="3"/>
        <v>114.96800718744042</v>
      </c>
      <c r="J22" s="4">
        <f t="shared" si="1"/>
        <v>5361.1567592134543</v>
      </c>
    </row>
    <row r="23" spans="4:10" ht="11.25" x14ac:dyDescent="0.15">
      <c r="D23" s="4">
        <v>14</v>
      </c>
      <c r="E23" s="4">
        <f t="shared" si="2"/>
        <v>79.226962126017384</v>
      </c>
      <c r="F23" s="4">
        <f t="shared" si="0"/>
        <v>4450.4764387090454</v>
      </c>
      <c r="I23" s="4">
        <f t="shared" si="3"/>
        <v>79.226962126017384</v>
      </c>
      <c r="J23" s="4">
        <f t="shared" si="1"/>
        <v>4450.4764387090454</v>
      </c>
    </row>
    <row r="24" spans="4:10" ht="11.25" x14ac:dyDescent="0.15">
      <c r="D24" s="4">
        <v>15</v>
      </c>
      <c r="E24" s="4">
        <f>E23-J23/$D$6</f>
        <v>49.557119201290419</v>
      </c>
      <c r="F24" s="4">
        <f t="shared" si="0"/>
        <v>3519.8408771310392</v>
      </c>
      <c r="I24" s="4">
        <f t="shared" si="3"/>
        <v>49.557119201290419</v>
      </c>
      <c r="J24" s="4">
        <f t="shared" si="1"/>
        <v>3519.8408771310392</v>
      </c>
    </row>
    <row r="25" spans="4:10" ht="11.25" x14ac:dyDescent="0.15">
      <c r="D25" s="4">
        <v>16</v>
      </c>
      <c r="E25" s="4">
        <f t="shared" ref="E25:E37" si="4">E24-J24/$D$6</f>
        <v>26.091513353750159</v>
      </c>
      <c r="F25" s="4">
        <f t="shared" si="0"/>
        <v>2553.9926269348425</v>
      </c>
      <c r="I25" s="4">
        <f t="shared" si="3"/>
        <v>26.091513353750159</v>
      </c>
      <c r="J25" s="4">
        <f t="shared" si="1"/>
        <v>2553.9926269348425</v>
      </c>
    </row>
    <row r="26" spans="4:10" ht="11.25" x14ac:dyDescent="0.15">
      <c r="D26" s="4">
        <v>17</v>
      </c>
      <c r="E26" s="4">
        <f t="shared" si="4"/>
        <v>9.0648958408512073</v>
      </c>
      <c r="F26" s="4">
        <f t="shared" si="0"/>
        <v>1505.3982729539721</v>
      </c>
      <c r="I26" s="4">
        <f t="shared" si="3"/>
        <v>9.0648958408512073</v>
      </c>
      <c r="J26" s="4">
        <f t="shared" si="1"/>
        <v>1505.3982729539721</v>
      </c>
    </row>
    <row r="27" spans="4:10" ht="11.25" x14ac:dyDescent="0.15">
      <c r="D27" s="4">
        <v>18</v>
      </c>
      <c r="E27" s="4">
        <f t="shared" si="4"/>
        <v>-0.97109264550860708</v>
      </c>
      <c r="F27" s="4" t="e">
        <f t="shared" si="0"/>
        <v>#NUM!</v>
      </c>
      <c r="I27" s="4">
        <f t="shared" si="3"/>
        <v>-0.97109264550860708</v>
      </c>
      <c r="J27" s="4" t="e">
        <f t="shared" si="1"/>
        <v>#NUM!</v>
      </c>
    </row>
    <row r="28" spans="4:10" ht="11.25" x14ac:dyDescent="0.15">
      <c r="D28" s="4">
        <v>19</v>
      </c>
      <c r="E28" s="4" t="e">
        <f t="shared" si="4"/>
        <v>#NUM!</v>
      </c>
      <c r="F28" s="4" t="e">
        <f t="shared" si="0"/>
        <v>#NUM!</v>
      </c>
      <c r="I28" s="4" t="e">
        <f t="shared" si="3"/>
        <v>#NUM!</v>
      </c>
      <c r="J28" s="4" t="e">
        <f t="shared" si="1"/>
        <v>#NUM!</v>
      </c>
    </row>
    <row r="29" spans="4:10" ht="11.25" x14ac:dyDescent="0.15">
      <c r="D29" s="4">
        <v>20</v>
      </c>
      <c r="E29" s="4" t="e">
        <f t="shared" si="4"/>
        <v>#NUM!</v>
      </c>
      <c r="F29" s="4" t="e">
        <f t="shared" si="0"/>
        <v>#NUM!</v>
      </c>
      <c r="I29" s="4" t="e">
        <f t="shared" si="3"/>
        <v>#NUM!</v>
      </c>
      <c r="J29" s="4" t="e">
        <f t="shared" si="1"/>
        <v>#NUM!</v>
      </c>
    </row>
    <row r="30" spans="4:10" ht="11.25" x14ac:dyDescent="0.15">
      <c r="D30" s="4">
        <v>21</v>
      </c>
      <c r="E30" s="4" t="e">
        <f t="shared" si="4"/>
        <v>#NUM!</v>
      </c>
      <c r="F30" s="4" t="e">
        <f t="shared" si="0"/>
        <v>#NUM!</v>
      </c>
      <c r="I30" s="4" t="e">
        <f t="shared" si="3"/>
        <v>#NUM!</v>
      </c>
      <c r="J30" s="4" t="e">
        <f t="shared" si="1"/>
        <v>#NUM!</v>
      </c>
    </row>
    <row r="31" spans="4:10" ht="11.25" x14ac:dyDescent="0.15">
      <c r="D31" s="4">
        <v>22</v>
      </c>
      <c r="E31" s="4" t="e">
        <f t="shared" si="4"/>
        <v>#NUM!</v>
      </c>
      <c r="F31" s="4" t="e">
        <f t="shared" si="0"/>
        <v>#NUM!</v>
      </c>
      <c r="I31" s="4" t="e">
        <f t="shared" si="3"/>
        <v>#NUM!</v>
      </c>
      <c r="J31" s="4" t="e">
        <f t="shared" si="1"/>
        <v>#NUM!</v>
      </c>
    </row>
    <row r="32" spans="4:10" ht="11.25" x14ac:dyDescent="0.15">
      <c r="D32" s="4">
        <v>23</v>
      </c>
      <c r="E32" s="4" t="e">
        <f t="shared" si="4"/>
        <v>#NUM!</v>
      </c>
      <c r="F32" s="4" t="e">
        <f t="shared" si="0"/>
        <v>#NUM!</v>
      </c>
      <c r="I32" s="4" t="e">
        <f t="shared" si="3"/>
        <v>#NUM!</v>
      </c>
      <c r="J32" s="4" t="e">
        <f t="shared" si="1"/>
        <v>#NUM!</v>
      </c>
    </row>
    <row r="33" spans="4:10" ht="11.25" x14ac:dyDescent="0.15">
      <c r="D33" s="4">
        <v>24</v>
      </c>
      <c r="E33" s="4" t="e">
        <f t="shared" si="4"/>
        <v>#NUM!</v>
      </c>
      <c r="F33" s="4" t="e">
        <f t="shared" si="0"/>
        <v>#NUM!</v>
      </c>
      <c r="I33" s="4" t="e">
        <f t="shared" si="3"/>
        <v>#NUM!</v>
      </c>
      <c r="J33" s="4" t="e">
        <f t="shared" si="1"/>
        <v>#NUM!</v>
      </c>
    </row>
    <row r="34" spans="4:10" ht="11.25" x14ac:dyDescent="0.15">
      <c r="D34" s="4">
        <v>25</v>
      </c>
      <c r="E34" s="4" t="e">
        <f t="shared" si="4"/>
        <v>#NUM!</v>
      </c>
      <c r="F34" s="4" t="e">
        <f t="shared" si="0"/>
        <v>#NUM!</v>
      </c>
      <c r="I34" s="4" t="e">
        <f t="shared" si="3"/>
        <v>#NUM!</v>
      </c>
      <c r="J34" s="4" t="e">
        <f t="shared" si="1"/>
        <v>#NUM!</v>
      </c>
    </row>
    <row r="35" spans="4:10" ht="11.25" x14ac:dyDescent="0.15">
      <c r="D35" s="4">
        <v>26</v>
      </c>
      <c r="E35" s="4" t="e">
        <f t="shared" si="4"/>
        <v>#NUM!</v>
      </c>
      <c r="F35" s="4" t="e">
        <f t="shared" si="0"/>
        <v>#NUM!</v>
      </c>
      <c r="I35" s="4" t="e">
        <f t="shared" si="3"/>
        <v>#NUM!</v>
      </c>
      <c r="J35" s="4" t="e">
        <f t="shared" si="1"/>
        <v>#NUM!</v>
      </c>
    </row>
    <row r="36" spans="4:10" ht="11.25" x14ac:dyDescent="0.15">
      <c r="D36" s="4">
        <v>27</v>
      </c>
      <c r="E36" s="4" t="e">
        <f t="shared" si="4"/>
        <v>#NUM!</v>
      </c>
      <c r="F36" s="4" t="e">
        <f t="shared" si="0"/>
        <v>#NUM!</v>
      </c>
      <c r="I36" s="4" t="e">
        <f t="shared" si="3"/>
        <v>#NUM!</v>
      </c>
      <c r="J36" s="4" t="e">
        <f t="shared" si="1"/>
        <v>#NUM!</v>
      </c>
    </row>
    <row r="37" spans="4:10" ht="11.25" x14ac:dyDescent="0.15">
      <c r="D37" s="4">
        <v>28</v>
      </c>
      <c r="E37" s="4" t="e">
        <f t="shared" si="4"/>
        <v>#NUM!</v>
      </c>
      <c r="F37" s="4" t="e">
        <f t="shared" si="0"/>
        <v>#NUM!</v>
      </c>
      <c r="I37" s="4" t="e">
        <f t="shared" si="3"/>
        <v>#NUM!</v>
      </c>
      <c r="J37" s="4" t="e">
        <f t="shared" si="1"/>
        <v>#NUM!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5:J37"/>
  <sheetViews>
    <sheetView workbookViewId="0">
      <selection sqref="A1:XFD1048576"/>
    </sheetView>
  </sheetViews>
  <sheetFormatPr defaultRowHeight="11.25" x14ac:dyDescent="0.15"/>
  <cols>
    <col min="1" max="7" width="9" style="4"/>
    <col min="8" max="8" width="9.75" style="4" bestFit="1" customWidth="1"/>
    <col min="9" max="9" width="9" style="4"/>
    <col min="10" max="10" width="9.75" style="4" bestFit="1" customWidth="1"/>
    <col min="11" max="16384" width="9" style="4"/>
  </cols>
  <sheetData>
    <row r="5" spans="3:10" x14ac:dyDescent="0.15">
      <c r="C5" s="4" t="s">
        <v>43</v>
      </c>
      <c r="D5" s="4" t="s">
        <v>44</v>
      </c>
      <c r="E5" s="4" t="s">
        <v>8</v>
      </c>
      <c r="F5" s="4" t="s">
        <v>9</v>
      </c>
      <c r="G5" s="4" t="s">
        <v>45</v>
      </c>
    </row>
    <row r="6" spans="3:10" x14ac:dyDescent="0.15">
      <c r="C6" s="4">
        <v>1</v>
      </c>
      <c r="D6" s="4">
        <v>150</v>
      </c>
      <c r="E6" s="4">
        <v>2200</v>
      </c>
      <c r="F6" s="4">
        <v>1000</v>
      </c>
      <c r="G6" s="4">
        <f>F6*D6</f>
        <v>150000</v>
      </c>
    </row>
    <row r="7" spans="3:10" x14ac:dyDescent="0.15">
      <c r="C7" s="4">
        <v>2</v>
      </c>
      <c r="D7" s="4">
        <v>150</v>
      </c>
      <c r="E7" s="4">
        <v>2200</v>
      </c>
      <c r="F7" s="4">
        <v>1000</v>
      </c>
      <c r="G7" s="4">
        <f>F7*D7</f>
        <v>150000</v>
      </c>
    </row>
    <row r="8" spans="3:10" x14ac:dyDescent="0.15">
      <c r="I8" s="4">
        <v>2</v>
      </c>
    </row>
    <row r="9" spans="3:10" x14ac:dyDescent="0.15">
      <c r="E9" s="4" t="s">
        <v>47</v>
      </c>
      <c r="F9" s="4" t="s">
        <v>46</v>
      </c>
      <c r="I9" s="4" t="s">
        <v>47</v>
      </c>
      <c r="J9" s="4" t="s">
        <v>46</v>
      </c>
    </row>
    <row r="10" spans="3:10" x14ac:dyDescent="0.15">
      <c r="D10" s="4">
        <v>1</v>
      </c>
      <c r="E10" s="4">
        <f>F6</f>
        <v>1000</v>
      </c>
      <c r="F10" s="4">
        <f>LN(E10)*$E$6</f>
        <v>15197.061613760701</v>
      </c>
      <c r="I10" s="4">
        <f>F7</f>
        <v>1000</v>
      </c>
      <c r="J10" s="4">
        <f>LN(I10)*$E$7</f>
        <v>15197.061613760701</v>
      </c>
    </row>
    <row r="11" spans="3:10" x14ac:dyDescent="0.15">
      <c r="D11" s="4">
        <v>2</v>
      </c>
      <c r="E11" s="4">
        <f>E10-J10/$D$6</f>
        <v>898.68625590826196</v>
      </c>
      <c r="F11" s="4">
        <f t="shared" ref="F11:F37" si="0">LN(E11)*$E$6</f>
        <v>14962.054758736833</v>
      </c>
      <c r="I11" s="4">
        <f>I10-F10/$D$7</f>
        <v>898.68625590826196</v>
      </c>
      <c r="J11" s="4">
        <f t="shared" ref="J11:J37" si="1">LN(I11)*$E$7</f>
        <v>14962.054758736833</v>
      </c>
    </row>
    <row r="12" spans="3:10" x14ac:dyDescent="0.15">
      <c r="D12" s="4">
        <v>3</v>
      </c>
      <c r="E12" s="4">
        <f t="shared" ref="E12:E23" si="2">E11-J11/$D$6</f>
        <v>798.93922418334978</v>
      </c>
      <c r="F12" s="4">
        <f t="shared" si="0"/>
        <v>14703.226731646902</v>
      </c>
      <c r="I12" s="4">
        <f t="shared" ref="I12:I37" si="3">I11-F11/$D$7</f>
        <v>798.93922418334978</v>
      </c>
      <c r="J12" s="4">
        <f t="shared" si="1"/>
        <v>14703.226731646902</v>
      </c>
    </row>
    <row r="13" spans="3:10" x14ac:dyDescent="0.15">
      <c r="D13" s="4">
        <v>4</v>
      </c>
      <c r="E13" s="4">
        <f t="shared" si="2"/>
        <v>700.91771263903706</v>
      </c>
      <c r="F13" s="4">
        <f t="shared" si="0"/>
        <v>14415.259087823826</v>
      </c>
      <c r="I13" s="4">
        <f t="shared" si="3"/>
        <v>700.91771263903706</v>
      </c>
      <c r="J13" s="4">
        <f t="shared" si="1"/>
        <v>14415.259087823826</v>
      </c>
    </row>
    <row r="14" spans="3:10" x14ac:dyDescent="0.15">
      <c r="D14" s="4">
        <v>5</v>
      </c>
      <c r="E14" s="4">
        <f t="shared" si="2"/>
        <v>604.8159853868782</v>
      </c>
      <c r="F14" s="4">
        <f t="shared" si="0"/>
        <v>14090.833361837278</v>
      </c>
      <c r="I14" s="4">
        <f t="shared" si="3"/>
        <v>604.8159853868782</v>
      </c>
      <c r="J14" s="4">
        <f t="shared" si="1"/>
        <v>14090.833361837278</v>
      </c>
    </row>
    <row r="15" spans="3:10" x14ac:dyDescent="0.15">
      <c r="D15" s="4">
        <v>6</v>
      </c>
      <c r="E15" s="4">
        <f t="shared" si="2"/>
        <v>510.87709630796303</v>
      </c>
      <c r="F15" s="4">
        <f t="shared" si="0"/>
        <v>13719.483899536142</v>
      </c>
      <c r="I15" s="4">
        <f t="shared" si="3"/>
        <v>510.87709630796303</v>
      </c>
      <c r="J15" s="4">
        <f t="shared" si="1"/>
        <v>13719.483899536142</v>
      </c>
    </row>
    <row r="16" spans="3:10" x14ac:dyDescent="0.15">
      <c r="D16" s="4">
        <v>7</v>
      </c>
      <c r="E16" s="4">
        <f t="shared" si="2"/>
        <v>419.4138703110554</v>
      </c>
      <c r="F16" s="4">
        <f t="shared" si="0"/>
        <v>13285.48801737633</v>
      </c>
      <c r="I16" s="4">
        <f t="shared" si="3"/>
        <v>419.4138703110554</v>
      </c>
      <c r="J16" s="4">
        <f t="shared" si="1"/>
        <v>13285.48801737633</v>
      </c>
    </row>
    <row r="17" spans="4:10" x14ac:dyDescent="0.15">
      <c r="D17" s="4">
        <v>8</v>
      </c>
      <c r="E17" s="4">
        <f t="shared" si="2"/>
        <v>330.84395019521321</v>
      </c>
      <c r="F17" s="4">
        <f t="shared" si="0"/>
        <v>12763.622992226674</v>
      </c>
      <c r="I17" s="4">
        <f t="shared" si="3"/>
        <v>330.84395019521321</v>
      </c>
      <c r="J17" s="4">
        <f t="shared" si="1"/>
        <v>12763.622992226674</v>
      </c>
    </row>
    <row r="18" spans="4:10" x14ac:dyDescent="0.15">
      <c r="D18" s="4">
        <v>9</v>
      </c>
      <c r="E18" s="4">
        <f t="shared" si="2"/>
        <v>245.75313024703539</v>
      </c>
      <c r="F18" s="4">
        <f t="shared" si="0"/>
        <v>12109.520492238926</v>
      </c>
      <c r="I18" s="4">
        <f t="shared" si="3"/>
        <v>245.75313024703539</v>
      </c>
      <c r="J18" s="4">
        <f t="shared" si="1"/>
        <v>12109.520492238926</v>
      </c>
    </row>
    <row r="19" spans="4:10" x14ac:dyDescent="0.15">
      <c r="D19" s="4">
        <v>10</v>
      </c>
      <c r="E19" s="4">
        <f t="shared" si="2"/>
        <v>165.02299363210921</v>
      </c>
      <c r="F19" s="4">
        <f t="shared" si="0"/>
        <v>11233.386602982815</v>
      </c>
      <c r="I19" s="4">
        <f t="shared" si="3"/>
        <v>165.02299363210921</v>
      </c>
      <c r="J19" s="4">
        <f t="shared" si="1"/>
        <v>11233.386602982815</v>
      </c>
    </row>
    <row r="20" spans="4:10" x14ac:dyDescent="0.15">
      <c r="D20" s="4">
        <v>11</v>
      </c>
      <c r="E20" s="4">
        <f t="shared" si="2"/>
        <v>90.133749612223767</v>
      </c>
      <c r="F20" s="4">
        <f t="shared" si="0"/>
        <v>9902.8482827314674</v>
      </c>
      <c r="I20" s="4">
        <f t="shared" si="3"/>
        <v>90.133749612223767</v>
      </c>
      <c r="J20" s="4">
        <f t="shared" si="1"/>
        <v>9902.8482827314674</v>
      </c>
    </row>
    <row r="21" spans="4:10" x14ac:dyDescent="0.15">
      <c r="D21" s="4">
        <v>12</v>
      </c>
      <c r="E21" s="4">
        <f t="shared" si="2"/>
        <v>24.11476106068065</v>
      </c>
      <c r="F21" s="4">
        <f t="shared" si="0"/>
        <v>7002.2131193174109</v>
      </c>
      <c r="I21" s="4">
        <f t="shared" si="3"/>
        <v>24.11476106068065</v>
      </c>
      <c r="J21" s="4">
        <f t="shared" si="1"/>
        <v>7002.2131193174109</v>
      </c>
    </row>
    <row r="22" spans="4:10" x14ac:dyDescent="0.15">
      <c r="D22" s="4">
        <v>13</v>
      </c>
      <c r="E22" s="4">
        <f t="shared" si="2"/>
        <v>-22.566659734768756</v>
      </c>
      <c r="F22" s="4" t="e">
        <f t="shared" si="0"/>
        <v>#NUM!</v>
      </c>
      <c r="I22" s="4">
        <f t="shared" si="3"/>
        <v>-22.566659734768756</v>
      </c>
      <c r="J22" s="4" t="e">
        <f t="shared" si="1"/>
        <v>#NUM!</v>
      </c>
    </row>
    <row r="23" spans="4:10" x14ac:dyDescent="0.15">
      <c r="D23" s="4">
        <v>14</v>
      </c>
      <c r="E23" s="4" t="e">
        <f t="shared" si="2"/>
        <v>#NUM!</v>
      </c>
      <c r="F23" s="4" t="e">
        <f t="shared" si="0"/>
        <v>#NUM!</v>
      </c>
      <c r="I23" s="4" t="e">
        <f t="shared" si="3"/>
        <v>#NUM!</v>
      </c>
      <c r="J23" s="4" t="e">
        <f t="shared" si="1"/>
        <v>#NUM!</v>
      </c>
    </row>
    <row r="24" spans="4:10" x14ac:dyDescent="0.15">
      <c r="D24" s="4">
        <v>15</v>
      </c>
      <c r="E24" s="4" t="e">
        <f>E23-J23/$D$6</f>
        <v>#NUM!</v>
      </c>
      <c r="F24" s="4" t="e">
        <f t="shared" si="0"/>
        <v>#NUM!</v>
      </c>
      <c r="I24" s="4" t="e">
        <f t="shared" si="3"/>
        <v>#NUM!</v>
      </c>
      <c r="J24" s="4" t="e">
        <f t="shared" si="1"/>
        <v>#NUM!</v>
      </c>
    </row>
    <row r="25" spans="4:10" x14ac:dyDescent="0.15">
      <c r="D25" s="4">
        <v>16</v>
      </c>
      <c r="E25" s="4" t="e">
        <f t="shared" ref="E25:E37" si="4">E24-J24/$D$6</f>
        <v>#NUM!</v>
      </c>
      <c r="F25" s="4" t="e">
        <f t="shared" si="0"/>
        <v>#NUM!</v>
      </c>
      <c r="I25" s="4" t="e">
        <f t="shared" si="3"/>
        <v>#NUM!</v>
      </c>
      <c r="J25" s="4" t="e">
        <f t="shared" si="1"/>
        <v>#NUM!</v>
      </c>
    </row>
    <row r="26" spans="4:10" x14ac:dyDescent="0.15">
      <c r="D26" s="4">
        <v>17</v>
      </c>
      <c r="E26" s="4" t="e">
        <f t="shared" si="4"/>
        <v>#NUM!</v>
      </c>
      <c r="F26" s="4" t="e">
        <f t="shared" si="0"/>
        <v>#NUM!</v>
      </c>
      <c r="I26" s="4" t="e">
        <f t="shared" si="3"/>
        <v>#NUM!</v>
      </c>
      <c r="J26" s="4" t="e">
        <f t="shared" si="1"/>
        <v>#NUM!</v>
      </c>
    </row>
    <row r="27" spans="4:10" x14ac:dyDescent="0.15">
      <c r="D27" s="4">
        <v>18</v>
      </c>
      <c r="E27" s="4" t="e">
        <f t="shared" si="4"/>
        <v>#NUM!</v>
      </c>
      <c r="F27" s="4" t="e">
        <f t="shared" si="0"/>
        <v>#NUM!</v>
      </c>
      <c r="I27" s="4" t="e">
        <f t="shared" si="3"/>
        <v>#NUM!</v>
      </c>
      <c r="J27" s="4" t="e">
        <f t="shared" si="1"/>
        <v>#NUM!</v>
      </c>
    </row>
    <row r="28" spans="4:10" x14ac:dyDescent="0.15">
      <c r="D28" s="4">
        <v>19</v>
      </c>
      <c r="E28" s="4" t="e">
        <f t="shared" si="4"/>
        <v>#NUM!</v>
      </c>
      <c r="F28" s="4" t="e">
        <f t="shared" si="0"/>
        <v>#NUM!</v>
      </c>
      <c r="I28" s="4" t="e">
        <f t="shared" si="3"/>
        <v>#NUM!</v>
      </c>
      <c r="J28" s="4" t="e">
        <f t="shared" si="1"/>
        <v>#NUM!</v>
      </c>
    </row>
    <row r="29" spans="4:10" x14ac:dyDescent="0.15">
      <c r="D29" s="4">
        <v>20</v>
      </c>
      <c r="E29" s="4" t="e">
        <f t="shared" si="4"/>
        <v>#NUM!</v>
      </c>
      <c r="F29" s="4" t="e">
        <f t="shared" si="0"/>
        <v>#NUM!</v>
      </c>
      <c r="I29" s="4" t="e">
        <f t="shared" si="3"/>
        <v>#NUM!</v>
      </c>
      <c r="J29" s="4" t="e">
        <f t="shared" si="1"/>
        <v>#NUM!</v>
      </c>
    </row>
    <row r="30" spans="4:10" x14ac:dyDescent="0.15">
      <c r="D30" s="4">
        <v>21</v>
      </c>
      <c r="E30" s="4" t="e">
        <f t="shared" si="4"/>
        <v>#NUM!</v>
      </c>
      <c r="F30" s="4" t="e">
        <f t="shared" si="0"/>
        <v>#NUM!</v>
      </c>
      <c r="I30" s="4" t="e">
        <f t="shared" si="3"/>
        <v>#NUM!</v>
      </c>
      <c r="J30" s="4" t="e">
        <f t="shared" si="1"/>
        <v>#NUM!</v>
      </c>
    </row>
    <row r="31" spans="4:10" x14ac:dyDescent="0.15">
      <c r="D31" s="4">
        <v>22</v>
      </c>
      <c r="E31" s="4" t="e">
        <f t="shared" si="4"/>
        <v>#NUM!</v>
      </c>
      <c r="F31" s="4" t="e">
        <f t="shared" si="0"/>
        <v>#NUM!</v>
      </c>
      <c r="I31" s="4" t="e">
        <f t="shared" si="3"/>
        <v>#NUM!</v>
      </c>
      <c r="J31" s="4" t="e">
        <f t="shared" si="1"/>
        <v>#NUM!</v>
      </c>
    </row>
    <row r="32" spans="4:10" x14ac:dyDescent="0.15">
      <c r="D32" s="4">
        <v>23</v>
      </c>
      <c r="E32" s="4" t="e">
        <f t="shared" si="4"/>
        <v>#NUM!</v>
      </c>
      <c r="F32" s="4" t="e">
        <f t="shared" si="0"/>
        <v>#NUM!</v>
      </c>
      <c r="I32" s="4" t="e">
        <f t="shared" si="3"/>
        <v>#NUM!</v>
      </c>
      <c r="J32" s="4" t="e">
        <f t="shared" si="1"/>
        <v>#NUM!</v>
      </c>
    </row>
    <row r="33" spans="4:10" x14ac:dyDescent="0.15">
      <c r="D33" s="4">
        <v>24</v>
      </c>
      <c r="E33" s="4" t="e">
        <f t="shared" si="4"/>
        <v>#NUM!</v>
      </c>
      <c r="F33" s="4" t="e">
        <f t="shared" si="0"/>
        <v>#NUM!</v>
      </c>
      <c r="I33" s="4" t="e">
        <f t="shared" si="3"/>
        <v>#NUM!</v>
      </c>
      <c r="J33" s="4" t="e">
        <f t="shared" si="1"/>
        <v>#NUM!</v>
      </c>
    </row>
    <row r="34" spans="4:10" x14ac:dyDescent="0.15">
      <c r="D34" s="4">
        <v>25</v>
      </c>
      <c r="E34" s="4" t="e">
        <f t="shared" si="4"/>
        <v>#NUM!</v>
      </c>
      <c r="F34" s="4" t="e">
        <f t="shared" si="0"/>
        <v>#NUM!</v>
      </c>
      <c r="I34" s="4" t="e">
        <f t="shared" si="3"/>
        <v>#NUM!</v>
      </c>
      <c r="J34" s="4" t="e">
        <f t="shared" si="1"/>
        <v>#NUM!</v>
      </c>
    </row>
    <row r="35" spans="4:10" x14ac:dyDescent="0.15">
      <c r="D35" s="4">
        <v>26</v>
      </c>
      <c r="E35" s="4" t="e">
        <f t="shared" si="4"/>
        <v>#NUM!</v>
      </c>
      <c r="F35" s="4" t="e">
        <f t="shared" si="0"/>
        <v>#NUM!</v>
      </c>
      <c r="I35" s="4" t="e">
        <f t="shared" si="3"/>
        <v>#NUM!</v>
      </c>
      <c r="J35" s="4" t="e">
        <f t="shared" si="1"/>
        <v>#NUM!</v>
      </c>
    </row>
    <row r="36" spans="4:10" x14ac:dyDescent="0.15">
      <c r="D36" s="4">
        <v>27</v>
      </c>
      <c r="E36" s="4" t="e">
        <f t="shared" si="4"/>
        <v>#NUM!</v>
      </c>
      <c r="F36" s="4" t="e">
        <f t="shared" si="0"/>
        <v>#NUM!</v>
      </c>
      <c r="I36" s="4" t="e">
        <f t="shared" si="3"/>
        <v>#NUM!</v>
      </c>
      <c r="J36" s="4" t="e">
        <f t="shared" si="1"/>
        <v>#NUM!</v>
      </c>
    </row>
    <row r="37" spans="4:10" x14ac:dyDescent="0.15">
      <c r="D37" s="4">
        <v>28</v>
      </c>
      <c r="E37" s="4" t="e">
        <f t="shared" si="4"/>
        <v>#NUM!</v>
      </c>
      <c r="F37" s="4" t="e">
        <f t="shared" si="0"/>
        <v>#NUM!</v>
      </c>
      <c r="I37" s="4" t="e">
        <f t="shared" si="3"/>
        <v>#NUM!</v>
      </c>
      <c r="J37" s="4" t="e">
        <f t="shared" si="1"/>
        <v>#NUM!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5:J37"/>
  <sheetViews>
    <sheetView workbookViewId="0">
      <selection activeCell="F45" sqref="F45"/>
    </sheetView>
  </sheetViews>
  <sheetFormatPr defaultRowHeight="11.25" x14ac:dyDescent="0.15"/>
  <cols>
    <col min="1" max="7" width="9" style="4"/>
    <col min="8" max="8" width="9.75" style="4" bestFit="1" customWidth="1"/>
    <col min="9" max="9" width="9" style="4"/>
    <col min="10" max="10" width="9.75" style="4" bestFit="1" customWidth="1"/>
    <col min="11" max="16384" width="9" style="4"/>
  </cols>
  <sheetData>
    <row r="5" spans="3:10" x14ac:dyDescent="0.15">
      <c r="C5" s="4" t="s">
        <v>43</v>
      </c>
      <c r="D5" s="4" t="s">
        <v>44</v>
      </c>
      <c r="E5" s="4" t="s">
        <v>8</v>
      </c>
      <c r="F5" s="4" t="s">
        <v>9</v>
      </c>
      <c r="G5" s="4" t="s">
        <v>45</v>
      </c>
    </row>
    <row r="6" spans="3:10" x14ac:dyDescent="0.15">
      <c r="C6" s="4">
        <v>1</v>
      </c>
      <c r="D6" s="4">
        <v>150</v>
      </c>
      <c r="E6" s="4">
        <v>15</v>
      </c>
      <c r="F6" s="4">
        <v>1000</v>
      </c>
      <c r="G6" s="4">
        <f>F6*D6</f>
        <v>150000</v>
      </c>
    </row>
    <row r="7" spans="3:10" x14ac:dyDescent="0.15">
      <c r="C7" s="4">
        <v>2</v>
      </c>
      <c r="D7" s="4">
        <v>150</v>
      </c>
      <c r="E7" s="4">
        <v>15</v>
      </c>
      <c r="F7" s="4">
        <v>1000</v>
      </c>
      <c r="G7" s="4">
        <f>F7*D7</f>
        <v>150000</v>
      </c>
    </row>
    <row r="8" spans="3:10" x14ac:dyDescent="0.15">
      <c r="I8" s="4">
        <v>2</v>
      </c>
    </row>
    <row r="9" spans="3:10" x14ac:dyDescent="0.15">
      <c r="E9" s="4" t="s">
        <v>47</v>
      </c>
      <c r="F9" s="4" t="s">
        <v>46</v>
      </c>
      <c r="I9" s="4" t="s">
        <v>47</v>
      </c>
      <c r="J9" s="4" t="s">
        <v>46</v>
      </c>
    </row>
    <row r="10" spans="3:10" x14ac:dyDescent="0.15">
      <c r="D10" s="4">
        <v>1</v>
      </c>
      <c r="E10" s="4">
        <f>F6</f>
        <v>1000</v>
      </c>
      <c r="F10" s="4">
        <f>(1/2*$F$6+E10)*$E$6</f>
        <v>22500</v>
      </c>
      <c r="I10" s="4">
        <f>F7</f>
        <v>1000</v>
      </c>
      <c r="J10" s="4">
        <f>I10*$E$7</f>
        <v>15000</v>
      </c>
    </row>
    <row r="11" spans="3:10" x14ac:dyDescent="0.15">
      <c r="D11" s="4">
        <v>2</v>
      </c>
      <c r="E11" s="4">
        <f>E10-J10/$D$6</f>
        <v>900</v>
      </c>
      <c r="F11" s="4">
        <f t="shared" ref="F11:F37" si="0">(1/2*$F$6+E11)*$E$6</f>
        <v>21000</v>
      </c>
      <c r="I11" s="4">
        <f>I10-F10/$D$7</f>
        <v>850</v>
      </c>
      <c r="J11" s="4">
        <f t="shared" ref="J11:J37" si="1">I11*$E$7</f>
        <v>12750</v>
      </c>
    </row>
    <row r="12" spans="3:10" x14ac:dyDescent="0.15">
      <c r="D12" s="4">
        <v>3</v>
      </c>
      <c r="E12" s="4">
        <f t="shared" ref="E12:E23" si="2">E11-J11/$D$6</f>
        <v>815</v>
      </c>
      <c r="F12" s="4">
        <f t="shared" si="0"/>
        <v>19725</v>
      </c>
      <c r="I12" s="4">
        <f t="shared" ref="I12:I37" si="3">I11-F11/$D$7</f>
        <v>710</v>
      </c>
      <c r="J12" s="4">
        <f t="shared" si="1"/>
        <v>10650</v>
      </c>
    </row>
    <row r="13" spans="3:10" x14ac:dyDescent="0.15">
      <c r="D13" s="4">
        <v>4</v>
      </c>
      <c r="E13" s="4">
        <f t="shared" si="2"/>
        <v>744</v>
      </c>
      <c r="F13" s="4">
        <f t="shared" si="0"/>
        <v>18660</v>
      </c>
      <c r="I13" s="4">
        <f t="shared" si="3"/>
        <v>578.5</v>
      </c>
      <c r="J13" s="4">
        <f t="shared" si="1"/>
        <v>8677.5</v>
      </c>
    </row>
    <row r="14" spans="3:10" x14ac:dyDescent="0.15">
      <c r="D14" s="4">
        <v>5</v>
      </c>
      <c r="E14" s="4">
        <f t="shared" si="2"/>
        <v>686.15</v>
      </c>
      <c r="F14" s="4">
        <f t="shared" si="0"/>
        <v>17792.25</v>
      </c>
      <c r="I14" s="4">
        <f t="shared" si="3"/>
        <v>454.1</v>
      </c>
      <c r="J14" s="4">
        <f t="shared" si="1"/>
        <v>6811.5</v>
      </c>
    </row>
    <row r="15" spans="3:10" x14ac:dyDescent="0.15">
      <c r="D15" s="4">
        <v>6</v>
      </c>
      <c r="E15" s="4">
        <f t="shared" si="2"/>
        <v>640.74</v>
      </c>
      <c r="F15" s="4">
        <f t="shared" si="0"/>
        <v>17111.099999999999</v>
      </c>
      <c r="I15" s="4">
        <f t="shared" si="3"/>
        <v>335.48500000000001</v>
      </c>
      <c r="J15" s="4">
        <f t="shared" si="1"/>
        <v>5032.2750000000005</v>
      </c>
    </row>
    <row r="16" spans="3:10" x14ac:dyDescent="0.15">
      <c r="D16" s="4">
        <v>7</v>
      </c>
      <c r="E16" s="4">
        <f t="shared" si="2"/>
        <v>607.19150000000002</v>
      </c>
      <c r="F16" s="4">
        <f t="shared" si="0"/>
        <v>16607.872499999998</v>
      </c>
      <c r="I16" s="4">
        <f t="shared" si="3"/>
        <v>221.41100000000003</v>
      </c>
      <c r="J16" s="4">
        <f t="shared" si="1"/>
        <v>3321.1650000000004</v>
      </c>
    </row>
    <row r="17" spans="4:10" x14ac:dyDescent="0.15">
      <c r="D17" s="4">
        <v>8</v>
      </c>
      <c r="E17" s="4">
        <f t="shared" si="2"/>
        <v>585.05039999999997</v>
      </c>
      <c r="F17" s="4">
        <f t="shared" si="0"/>
        <v>16275.756000000001</v>
      </c>
      <c r="I17" s="4">
        <f t="shared" si="3"/>
        <v>110.69185000000004</v>
      </c>
      <c r="J17" s="4">
        <f t="shared" si="1"/>
        <v>1660.3777500000006</v>
      </c>
    </row>
    <row r="18" spans="4:10" x14ac:dyDescent="0.15">
      <c r="D18" s="4">
        <v>9</v>
      </c>
      <c r="E18" s="4">
        <f t="shared" si="2"/>
        <v>573.98121500000002</v>
      </c>
      <c r="F18" s="4">
        <f t="shared" si="0"/>
        <v>16109.718225000001</v>
      </c>
      <c r="I18" s="4">
        <f t="shared" si="3"/>
        <v>2.1868100000000368</v>
      </c>
      <c r="J18" s="4">
        <f t="shared" si="1"/>
        <v>32.802150000000552</v>
      </c>
    </row>
    <row r="19" spans="4:10" x14ac:dyDescent="0.15">
      <c r="D19" s="4">
        <v>10</v>
      </c>
      <c r="E19" s="4">
        <f t="shared" si="2"/>
        <v>573.76253399999996</v>
      </c>
      <c r="F19" s="4">
        <f t="shared" si="0"/>
        <v>16106.43801</v>
      </c>
      <c r="I19" s="4">
        <f t="shared" si="3"/>
        <v>-105.21131149999997</v>
      </c>
      <c r="J19" s="4">
        <f t="shared" si="1"/>
        <v>-1578.1696724999995</v>
      </c>
    </row>
    <row r="20" spans="4:10" x14ac:dyDescent="0.15">
      <c r="D20" s="4">
        <v>11</v>
      </c>
      <c r="E20" s="4">
        <f t="shared" si="2"/>
        <v>584.28366514999993</v>
      </c>
      <c r="F20" s="4">
        <f t="shared" si="0"/>
        <v>16264.254977249999</v>
      </c>
      <c r="I20" s="4">
        <f t="shared" si="3"/>
        <v>-212.58756489999996</v>
      </c>
      <c r="J20" s="4">
        <f t="shared" si="1"/>
        <v>-3188.8134734999994</v>
      </c>
    </row>
    <row r="21" spans="4:10" x14ac:dyDescent="0.15">
      <c r="D21" s="4">
        <v>12</v>
      </c>
      <c r="E21" s="4">
        <f t="shared" si="2"/>
        <v>605.54242163999993</v>
      </c>
      <c r="F21" s="4">
        <f t="shared" si="0"/>
        <v>16583.1363246</v>
      </c>
      <c r="I21" s="4">
        <f t="shared" si="3"/>
        <v>-321.01593141499995</v>
      </c>
      <c r="J21" s="4">
        <f t="shared" si="1"/>
        <v>-4815.2389712249997</v>
      </c>
    </row>
    <row r="22" spans="4:10" x14ac:dyDescent="0.15">
      <c r="D22" s="4">
        <v>13</v>
      </c>
      <c r="E22" s="4">
        <f t="shared" si="2"/>
        <v>637.64401478149989</v>
      </c>
      <c r="F22" s="4">
        <f t="shared" si="0"/>
        <v>17064.660221722497</v>
      </c>
      <c r="I22" s="4">
        <f t="shared" si="3"/>
        <v>-431.57017357899997</v>
      </c>
      <c r="J22" s="4">
        <f t="shared" si="1"/>
        <v>-6473.5526036849997</v>
      </c>
    </row>
    <row r="23" spans="4:10" x14ac:dyDescent="0.15">
      <c r="D23" s="4">
        <v>14</v>
      </c>
      <c r="E23" s="4">
        <f t="shared" si="2"/>
        <v>680.80103213939992</v>
      </c>
      <c r="F23" s="4">
        <f t="shared" si="0"/>
        <v>17712.015482090999</v>
      </c>
      <c r="I23" s="4">
        <f t="shared" si="3"/>
        <v>-545.33457505715</v>
      </c>
      <c r="J23" s="4">
        <f t="shared" si="1"/>
        <v>-8180.0186258572503</v>
      </c>
    </row>
    <row r="24" spans="4:10" x14ac:dyDescent="0.15">
      <c r="D24" s="4">
        <v>15</v>
      </c>
      <c r="E24" s="4">
        <f>E23-J23/$D$6</f>
        <v>735.3344896451149</v>
      </c>
      <c r="F24" s="4">
        <f t="shared" si="0"/>
        <v>18530.017344676722</v>
      </c>
      <c r="I24" s="4">
        <f t="shared" si="3"/>
        <v>-663.41467827109</v>
      </c>
      <c r="J24" s="4">
        <f t="shared" si="1"/>
        <v>-9951.2201740663495</v>
      </c>
    </row>
    <row r="25" spans="4:10" x14ac:dyDescent="0.15">
      <c r="D25" s="4">
        <v>16</v>
      </c>
      <c r="E25" s="4">
        <f t="shared" ref="E25:E37" si="4">E24-J24/$D$6</f>
        <v>801.6759574722239</v>
      </c>
      <c r="F25" s="4">
        <f t="shared" si="0"/>
        <v>19525.139362083359</v>
      </c>
      <c r="I25" s="4">
        <f t="shared" si="3"/>
        <v>-786.94812723560153</v>
      </c>
      <c r="J25" s="4">
        <f t="shared" si="1"/>
        <v>-11804.221908534022</v>
      </c>
    </row>
    <row r="26" spans="4:10" x14ac:dyDescent="0.15">
      <c r="D26" s="4">
        <v>17</v>
      </c>
      <c r="E26" s="4">
        <f t="shared" si="4"/>
        <v>880.37077019578408</v>
      </c>
      <c r="F26" s="4">
        <f t="shared" si="0"/>
        <v>20705.561552936764</v>
      </c>
      <c r="I26" s="4">
        <f t="shared" si="3"/>
        <v>-917.11572298282385</v>
      </c>
      <c r="J26" s="4">
        <f t="shared" si="1"/>
        <v>-13756.735844742358</v>
      </c>
    </row>
    <row r="27" spans="4:10" x14ac:dyDescent="0.15">
      <c r="D27" s="4">
        <v>18</v>
      </c>
      <c r="E27" s="4">
        <f t="shared" si="4"/>
        <v>972.08234249406644</v>
      </c>
      <c r="F27" s="4">
        <f t="shared" si="0"/>
        <v>22081.235137410993</v>
      </c>
      <c r="I27" s="4">
        <f t="shared" si="3"/>
        <v>-1055.1528000024023</v>
      </c>
      <c r="J27" s="4">
        <f t="shared" si="1"/>
        <v>-15827.292000036034</v>
      </c>
    </row>
    <row r="28" spans="4:10" x14ac:dyDescent="0.15">
      <c r="D28" s="4">
        <v>19</v>
      </c>
      <c r="E28" s="4">
        <f t="shared" si="4"/>
        <v>1077.5976224943067</v>
      </c>
      <c r="F28" s="4">
        <f t="shared" si="0"/>
        <v>23663.9643374146</v>
      </c>
      <c r="I28" s="4">
        <f t="shared" si="3"/>
        <v>-1202.3610342518089</v>
      </c>
      <c r="J28" s="4">
        <f t="shared" si="1"/>
        <v>-18035.415513777134</v>
      </c>
    </row>
    <row r="29" spans="4:10" x14ac:dyDescent="0.15">
      <c r="D29" s="4">
        <v>20</v>
      </c>
      <c r="E29" s="4">
        <f t="shared" si="4"/>
        <v>1197.8337259194877</v>
      </c>
      <c r="F29" s="4">
        <f t="shared" si="0"/>
        <v>25467.505888792315</v>
      </c>
      <c r="I29" s="4">
        <f t="shared" si="3"/>
        <v>-1360.1207965012395</v>
      </c>
      <c r="J29" s="4">
        <f t="shared" si="1"/>
        <v>-20401.811947518592</v>
      </c>
    </row>
    <row r="30" spans="4:10" x14ac:dyDescent="0.15">
      <c r="D30" s="4">
        <v>21</v>
      </c>
      <c r="E30" s="4">
        <f t="shared" si="4"/>
        <v>1333.8458055696117</v>
      </c>
      <c r="F30" s="4">
        <f t="shared" si="0"/>
        <v>27507.687083544177</v>
      </c>
      <c r="I30" s="4">
        <f t="shared" si="3"/>
        <v>-1529.9041690931883</v>
      </c>
      <c r="J30" s="4">
        <f t="shared" si="1"/>
        <v>-22948.562536397825</v>
      </c>
    </row>
    <row r="31" spans="4:10" x14ac:dyDescent="0.15">
      <c r="D31" s="4">
        <v>22</v>
      </c>
      <c r="E31" s="4">
        <f t="shared" si="4"/>
        <v>1486.8362224789305</v>
      </c>
      <c r="F31" s="4">
        <f t="shared" si="0"/>
        <v>29802.543337183957</v>
      </c>
      <c r="I31" s="4">
        <f t="shared" si="3"/>
        <v>-1713.2887496501494</v>
      </c>
      <c r="J31" s="4">
        <f t="shared" si="1"/>
        <v>-25699.33124475224</v>
      </c>
    </row>
    <row r="32" spans="4:10" x14ac:dyDescent="0.15">
      <c r="D32" s="4">
        <v>23</v>
      </c>
      <c r="E32" s="4">
        <f t="shared" si="4"/>
        <v>1658.1650974439453</v>
      </c>
      <c r="F32" s="4">
        <f t="shared" si="0"/>
        <v>32372.476461659178</v>
      </c>
      <c r="I32" s="4">
        <f t="shared" si="3"/>
        <v>-1911.9723718980424</v>
      </c>
      <c r="J32" s="4">
        <f t="shared" si="1"/>
        <v>-28679.585578470636</v>
      </c>
    </row>
    <row r="33" spans="4:10" x14ac:dyDescent="0.15">
      <c r="D33" s="4">
        <v>24</v>
      </c>
      <c r="E33" s="4">
        <f t="shared" si="4"/>
        <v>1849.3623346337495</v>
      </c>
      <c r="F33" s="4">
        <f t="shared" si="0"/>
        <v>35240.435019506243</v>
      </c>
      <c r="I33" s="4">
        <f t="shared" si="3"/>
        <v>-2127.788881642437</v>
      </c>
      <c r="J33" s="4">
        <f t="shared" si="1"/>
        <v>-31916.833224636553</v>
      </c>
    </row>
    <row r="34" spans="4:10" x14ac:dyDescent="0.15">
      <c r="D34" s="4">
        <v>25</v>
      </c>
      <c r="E34" s="4">
        <f t="shared" si="4"/>
        <v>2062.1412227979931</v>
      </c>
      <c r="F34" s="4">
        <f t="shared" si="0"/>
        <v>38432.118341969894</v>
      </c>
      <c r="I34" s="4">
        <f t="shared" si="3"/>
        <v>-2362.7251151058117</v>
      </c>
      <c r="J34" s="4">
        <f t="shared" si="1"/>
        <v>-35440.876726587172</v>
      </c>
    </row>
    <row r="35" spans="4:10" x14ac:dyDescent="0.15">
      <c r="D35" s="4">
        <v>26</v>
      </c>
      <c r="E35" s="4">
        <f t="shared" si="4"/>
        <v>2298.4137343085745</v>
      </c>
      <c r="F35" s="4">
        <f t="shared" si="0"/>
        <v>41976.206014628617</v>
      </c>
      <c r="I35" s="4">
        <f t="shared" si="3"/>
        <v>-2618.9392373856108</v>
      </c>
      <c r="J35" s="4">
        <f t="shared" si="1"/>
        <v>-39284.088560784163</v>
      </c>
    </row>
    <row r="36" spans="4:10" x14ac:dyDescent="0.15">
      <c r="D36" s="4">
        <v>27</v>
      </c>
      <c r="E36" s="4">
        <f t="shared" si="4"/>
        <v>2560.3076580471356</v>
      </c>
      <c r="F36" s="4">
        <f t="shared" si="0"/>
        <v>45904.614870707032</v>
      </c>
      <c r="I36" s="4">
        <f t="shared" si="3"/>
        <v>-2898.7806108164682</v>
      </c>
      <c r="J36" s="4">
        <f t="shared" si="1"/>
        <v>-43481.709162247025</v>
      </c>
    </row>
    <row r="37" spans="4:10" x14ac:dyDescent="0.15">
      <c r="D37" s="4">
        <v>28</v>
      </c>
      <c r="E37" s="4">
        <f t="shared" si="4"/>
        <v>2850.1857191287827</v>
      </c>
      <c r="F37" s="4">
        <f t="shared" si="0"/>
        <v>50252.785786931738</v>
      </c>
      <c r="I37" s="4">
        <f t="shared" si="3"/>
        <v>-3204.8113766211818</v>
      </c>
      <c r="J37" s="4">
        <f t="shared" si="1"/>
        <v>-48072.170649317726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0"/>
  <sheetViews>
    <sheetView workbookViewId="0">
      <selection activeCell="F13" sqref="F13"/>
    </sheetView>
  </sheetViews>
  <sheetFormatPr defaultRowHeight="13.5" x14ac:dyDescent="0.15"/>
  <sheetData>
    <row r="2" spans="2:4" x14ac:dyDescent="0.15">
      <c r="B2" t="s">
        <v>99</v>
      </c>
    </row>
    <row r="3" spans="2:4" x14ac:dyDescent="0.15">
      <c r="C3">
        <v>1</v>
      </c>
      <c r="D3" t="s">
        <v>113</v>
      </c>
    </row>
    <row r="4" spans="2:4" x14ac:dyDescent="0.15">
      <c r="C4">
        <v>2</v>
      </c>
      <c r="D4" t="s">
        <v>103</v>
      </c>
    </row>
    <row r="5" spans="2:4" x14ac:dyDescent="0.15">
      <c r="C5">
        <v>3</v>
      </c>
      <c r="D5" t="s">
        <v>104</v>
      </c>
    </row>
    <row r="8" spans="2:4" x14ac:dyDescent="0.15">
      <c r="B8" t="s">
        <v>100</v>
      </c>
    </row>
    <row r="9" spans="2:4" x14ac:dyDescent="0.15">
      <c r="C9">
        <v>1</v>
      </c>
      <c r="D9" t="s">
        <v>102</v>
      </c>
    </row>
    <row r="10" spans="2:4" x14ac:dyDescent="0.15">
      <c r="C10">
        <v>2</v>
      </c>
    </row>
    <row r="13" spans="2:4" x14ac:dyDescent="0.15">
      <c r="B13" t="s">
        <v>101</v>
      </c>
    </row>
    <row r="14" spans="2:4" x14ac:dyDescent="0.15">
      <c r="C14">
        <v>1</v>
      </c>
    </row>
    <row r="15" spans="2:4" x14ac:dyDescent="0.15">
      <c r="C15">
        <v>2</v>
      </c>
      <c r="D15" t="s">
        <v>112</v>
      </c>
    </row>
    <row r="16" spans="2:4" x14ac:dyDescent="0.15">
      <c r="C16">
        <v>3</v>
      </c>
    </row>
    <row r="18" spans="2:4" x14ac:dyDescent="0.15">
      <c r="B18" t="s">
        <v>105</v>
      </c>
    </row>
    <row r="19" spans="2:4" x14ac:dyDescent="0.15">
      <c r="C19">
        <v>1</v>
      </c>
      <c r="D19" t="s">
        <v>110</v>
      </c>
    </row>
    <row r="20" spans="2:4" x14ac:dyDescent="0.15">
      <c r="C20">
        <v>2</v>
      </c>
      <c r="D20" t="s">
        <v>111</v>
      </c>
    </row>
    <row r="21" spans="2:4" x14ac:dyDescent="0.15">
      <c r="C21">
        <v>3</v>
      </c>
      <c r="D21" t="s">
        <v>109</v>
      </c>
    </row>
    <row r="22" spans="2:4" x14ac:dyDescent="0.15">
      <c r="C22">
        <v>4</v>
      </c>
    </row>
    <row r="24" spans="2:4" x14ac:dyDescent="0.15">
      <c r="B24" t="s">
        <v>106</v>
      </c>
    </row>
    <row r="25" spans="2:4" x14ac:dyDescent="0.15">
      <c r="C25">
        <v>1</v>
      </c>
    </row>
    <row r="28" spans="2:4" x14ac:dyDescent="0.15">
      <c r="B28" t="s">
        <v>107</v>
      </c>
    </row>
    <row r="29" spans="2:4" x14ac:dyDescent="0.15">
      <c r="C29">
        <v>1</v>
      </c>
      <c r="D29" t="s">
        <v>108</v>
      </c>
    </row>
    <row r="30" spans="2:4" x14ac:dyDescent="0.15">
      <c r="C30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L49"/>
  <sheetViews>
    <sheetView topLeftCell="B1" workbookViewId="0">
      <selection activeCell="C3" sqref="C3"/>
    </sheetView>
  </sheetViews>
  <sheetFormatPr defaultRowHeight="11.25" x14ac:dyDescent="0.15"/>
  <cols>
    <col min="1" max="2" width="9" style="10"/>
    <col min="3" max="5" width="9" style="17"/>
    <col min="6" max="16384" width="9" style="10"/>
  </cols>
  <sheetData>
    <row r="2" spans="2:12" x14ac:dyDescent="0.15">
      <c r="C2" s="17" t="s">
        <v>78</v>
      </c>
      <c r="D2" s="17" t="s">
        <v>79</v>
      </c>
      <c r="E2" s="17" t="s">
        <v>80</v>
      </c>
    </row>
    <row r="3" spans="2:12" x14ac:dyDescent="0.15">
      <c r="B3" s="14" t="s">
        <v>81</v>
      </c>
      <c r="C3" s="17">
        <f>4/5</f>
        <v>0.8</v>
      </c>
      <c r="D3" s="17">
        <f>2/3</f>
        <v>0.66666666666666663</v>
      </c>
      <c r="E3" s="17">
        <f>5/15</f>
        <v>0.33333333333333331</v>
      </c>
    </row>
    <row r="4" spans="2:12" x14ac:dyDescent="0.15">
      <c r="B4" s="17"/>
    </row>
    <row r="5" spans="2:12" x14ac:dyDescent="0.15">
      <c r="B5" s="17"/>
    </row>
    <row r="6" spans="2:12" x14ac:dyDescent="0.15">
      <c r="B6" s="17"/>
    </row>
    <row r="7" spans="2:12" x14ac:dyDescent="0.15">
      <c r="B7" s="17"/>
      <c r="C7" s="17" t="s">
        <v>82</v>
      </c>
      <c r="D7" s="17" t="s">
        <v>83</v>
      </c>
      <c r="E7" s="17" t="s">
        <v>84</v>
      </c>
      <c r="F7" s="15" t="s">
        <v>85</v>
      </c>
      <c r="G7" s="15" t="s">
        <v>86</v>
      </c>
      <c r="H7" s="15" t="s">
        <v>87</v>
      </c>
    </row>
    <row r="8" spans="2:12" x14ac:dyDescent="0.15">
      <c r="B8" s="17" t="s">
        <v>88</v>
      </c>
      <c r="C8" s="17">
        <v>8000</v>
      </c>
      <c r="D8" s="17">
        <v>100000</v>
      </c>
      <c r="E8" s="17">
        <v>1</v>
      </c>
      <c r="F8" s="15">
        <f>C8*D8</f>
        <v>800000000</v>
      </c>
      <c r="G8" s="17">
        <f>C8*D9*E9</f>
        <v>800000000</v>
      </c>
      <c r="H8" s="17"/>
    </row>
    <row r="9" spans="2:12" x14ac:dyDescent="0.15">
      <c r="B9" s="17" t="s">
        <v>89</v>
      </c>
      <c r="C9" s="17">
        <v>8</v>
      </c>
      <c r="D9" s="17">
        <v>100</v>
      </c>
      <c r="E9" s="17">
        <v>1000</v>
      </c>
      <c r="F9" s="15">
        <f>C9*D9*E9^2/2</f>
        <v>400000000</v>
      </c>
      <c r="G9" s="17">
        <f>D8*C9*E9</f>
        <v>800000000</v>
      </c>
      <c r="H9" s="17"/>
    </row>
    <row r="10" spans="2:12" x14ac:dyDescent="0.15">
      <c r="B10" s="17" t="s">
        <v>90</v>
      </c>
      <c r="C10" s="17">
        <v>10000</v>
      </c>
      <c r="D10" s="17">
        <v>8000</v>
      </c>
      <c r="E10" s="17">
        <f>E8</f>
        <v>1</v>
      </c>
      <c r="F10" s="15">
        <f>C10*D10</f>
        <v>80000000</v>
      </c>
      <c r="G10" s="15">
        <f>C10*D11*E11</f>
        <v>800000000</v>
      </c>
      <c r="H10" s="17">
        <f>C10*(D8+D9*E9)</f>
        <v>2000000000</v>
      </c>
    </row>
    <row r="11" spans="2:12" x14ac:dyDescent="0.15">
      <c r="B11" s="17" t="s">
        <v>91</v>
      </c>
      <c r="C11" s="17">
        <v>10</v>
      </c>
      <c r="D11" s="17">
        <v>80</v>
      </c>
      <c r="E11" s="17">
        <v>1000</v>
      </c>
      <c r="F11" s="15">
        <f>C11*D11*E11^2/2</f>
        <v>400000000</v>
      </c>
      <c r="G11" s="15">
        <f>C11*E11*D10</f>
        <v>80000000</v>
      </c>
      <c r="H11" s="17">
        <f>C11*E11*(D8+D9*E9)</f>
        <v>2000000000</v>
      </c>
    </row>
    <row r="12" spans="2:12" x14ac:dyDescent="0.15">
      <c r="C12" s="17">
        <f>C8*$I$17</f>
        <v>12649.110640673518</v>
      </c>
      <c r="D12" s="17">
        <f>D8*$I$17</f>
        <v>158113.88300841898</v>
      </c>
      <c r="E12" s="17">
        <f>E8</f>
        <v>1</v>
      </c>
      <c r="F12" s="15">
        <f>C12*D12</f>
        <v>2000000000.0000002</v>
      </c>
      <c r="G12" s="15"/>
      <c r="H12" s="17"/>
    </row>
    <row r="14" spans="2:12" x14ac:dyDescent="0.15">
      <c r="H14" s="10">
        <f>F8+F9+G8</f>
        <v>2000000000</v>
      </c>
      <c r="I14" s="10">
        <f>H14/F8</f>
        <v>2.5</v>
      </c>
    </row>
    <row r="15" spans="2:12" x14ac:dyDescent="0.15">
      <c r="B15" s="10" t="s">
        <v>92</v>
      </c>
      <c r="C15" s="17">
        <f>$F$8+$F$10+$H$10+($G$8*C3+$G$9*(1-C3)+$G$10*$D$3+$G$11*(1-$D$3))/2</f>
        <v>3560000000</v>
      </c>
      <c r="D15" s="17">
        <f t="shared" ref="D15:E15" si="0">$F$8+$F$10+$H$10+($G$8*D3+$G$9*(1-D3)+$G$10*$D$3+$G$11*(1-$D$3))/2</f>
        <v>3560000000</v>
      </c>
      <c r="E15" s="17">
        <f t="shared" si="0"/>
        <v>3560000000</v>
      </c>
      <c r="L15" s="10">
        <v>2</v>
      </c>
    </row>
    <row r="16" spans="2:12" x14ac:dyDescent="0.15">
      <c r="B16" s="10" t="s">
        <v>93</v>
      </c>
      <c r="C16" s="17">
        <f>$F$9+$F$11+$H$11+($G$8*C3+$G$9*(1-C3)+$G$10*$D$3+$G$11*(1-$D$3))/2</f>
        <v>3480000000</v>
      </c>
      <c r="D16" s="17">
        <f t="shared" ref="D16:E16" si="1">$F$9+$F$11+$H$11+($G$8*D3+$G$9*(1-D3)+$G$10*$D$3+$G$11*(1-$D$3))/2</f>
        <v>3480000000</v>
      </c>
      <c r="E16" s="17">
        <f t="shared" si="1"/>
        <v>3480000000</v>
      </c>
      <c r="L16" s="10">
        <v>2.375</v>
      </c>
    </row>
    <row r="17" spans="2:12" x14ac:dyDescent="0.15">
      <c r="B17" s="10" t="s">
        <v>94</v>
      </c>
      <c r="C17" s="17">
        <f>SUM(C15:C16)</f>
        <v>7040000000</v>
      </c>
      <c r="D17" s="17">
        <f t="shared" ref="D17:E17" si="2">SUM(D15:D16)</f>
        <v>7040000000</v>
      </c>
      <c r="E17" s="17">
        <f t="shared" si="2"/>
        <v>7040000000</v>
      </c>
      <c r="I17" s="10">
        <f>I14^0.5</f>
        <v>1.5811388300841898</v>
      </c>
      <c r="L17" s="10">
        <v>2.7050000000000001</v>
      </c>
    </row>
    <row r="20" spans="2:12" x14ac:dyDescent="0.15">
      <c r="E20" s="17" t="s">
        <v>95</v>
      </c>
      <c r="F20" s="10">
        <v>10</v>
      </c>
      <c r="G20" s="10">
        <v>10</v>
      </c>
      <c r="H20" s="15"/>
      <c r="I20" s="15"/>
    </row>
    <row r="21" spans="2:12" x14ac:dyDescent="0.15">
      <c r="E21" s="17" t="s">
        <v>96</v>
      </c>
      <c r="F21" s="10">
        <v>100</v>
      </c>
      <c r="G21" s="10">
        <v>100</v>
      </c>
      <c r="H21" s="17"/>
      <c r="I21" s="17"/>
    </row>
    <row r="22" spans="2:12" x14ac:dyDescent="0.15">
      <c r="E22" s="17" t="s">
        <v>84</v>
      </c>
      <c r="F22" s="10">
        <v>1000</v>
      </c>
      <c r="G22" s="10">
        <v>1000</v>
      </c>
    </row>
    <row r="25" spans="2:12" x14ac:dyDescent="0.15">
      <c r="E25" s="17">
        <v>0</v>
      </c>
      <c r="F25" s="10">
        <f>F22</f>
        <v>1000</v>
      </c>
      <c r="G25" s="21">
        <v>1</v>
      </c>
      <c r="I25" s="10">
        <f>G22</f>
        <v>1000</v>
      </c>
      <c r="J25" s="21">
        <v>1</v>
      </c>
    </row>
    <row r="26" spans="2:12" x14ac:dyDescent="0.15">
      <c r="E26" s="17">
        <v>1</v>
      </c>
      <c r="F26" s="10">
        <f>F25-$G$20*I25*J26/$F$21</f>
        <v>900</v>
      </c>
      <c r="G26" s="21">
        <v>1</v>
      </c>
      <c r="I26" s="10">
        <f>I25-$F$20*$F25/$G$21*G26</f>
        <v>900</v>
      </c>
      <c r="J26" s="21">
        <v>1</v>
      </c>
    </row>
    <row r="27" spans="2:12" x14ac:dyDescent="0.15">
      <c r="E27" s="17">
        <v>2</v>
      </c>
      <c r="F27" s="10">
        <f t="shared" ref="F27:F49" si="3">F26-$G$20*I26*J27/$F$21</f>
        <v>810</v>
      </c>
      <c r="G27" s="21">
        <v>1</v>
      </c>
      <c r="I27" s="10">
        <f t="shared" ref="I27:I49" si="4">I26-$F$20*$F26/$G$21*G27</f>
        <v>810</v>
      </c>
      <c r="J27" s="21">
        <v>1</v>
      </c>
    </row>
    <row r="28" spans="2:12" x14ac:dyDescent="0.15">
      <c r="E28" s="17">
        <v>3</v>
      </c>
      <c r="F28" s="10">
        <f t="shared" si="3"/>
        <v>729</v>
      </c>
      <c r="G28" s="21">
        <v>1</v>
      </c>
      <c r="I28" s="10">
        <f t="shared" si="4"/>
        <v>729</v>
      </c>
      <c r="J28" s="21">
        <v>1</v>
      </c>
    </row>
    <row r="29" spans="2:12" x14ac:dyDescent="0.15">
      <c r="E29" s="17">
        <v>4</v>
      </c>
      <c r="F29" s="10">
        <f t="shared" si="3"/>
        <v>656.1</v>
      </c>
      <c r="G29" s="21">
        <v>1</v>
      </c>
      <c r="I29" s="10">
        <f t="shared" si="4"/>
        <v>656.1</v>
      </c>
      <c r="J29" s="21">
        <v>1</v>
      </c>
    </row>
    <row r="30" spans="2:12" x14ac:dyDescent="0.15">
      <c r="E30" s="17">
        <v>5</v>
      </c>
      <c r="F30" s="10">
        <f t="shared" si="3"/>
        <v>590.49</v>
      </c>
      <c r="G30" s="21">
        <v>1</v>
      </c>
      <c r="I30" s="10">
        <f t="shared" si="4"/>
        <v>590.49</v>
      </c>
      <c r="J30" s="21">
        <v>1</v>
      </c>
    </row>
    <row r="31" spans="2:12" x14ac:dyDescent="0.15">
      <c r="E31" s="17">
        <v>6</v>
      </c>
      <c r="F31" s="10">
        <f t="shared" si="3"/>
        <v>531.44100000000003</v>
      </c>
      <c r="G31" s="21">
        <v>1</v>
      </c>
      <c r="I31" s="10">
        <f t="shared" si="4"/>
        <v>531.44100000000003</v>
      </c>
      <c r="J31" s="21">
        <v>1</v>
      </c>
    </row>
    <row r="32" spans="2:12" x14ac:dyDescent="0.15">
      <c r="E32" s="17">
        <v>7</v>
      </c>
      <c r="F32" s="10">
        <f t="shared" si="3"/>
        <v>478.29690000000005</v>
      </c>
      <c r="G32" s="21">
        <v>1</v>
      </c>
      <c r="I32" s="10">
        <f t="shared" si="4"/>
        <v>478.29690000000005</v>
      </c>
      <c r="J32" s="21">
        <v>1</v>
      </c>
    </row>
    <row r="33" spans="5:10" s="10" customFormat="1" x14ac:dyDescent="0.15">
      <c r="E33" s="17">
        <v>8</v>
      </c>
      <c r="F33" s="10">
        <f t="shared" si="3"/>
        <v>430.46721000000002</v>
      </c>
      <c r="G33" s="21">
        <v>1</v>
      </c>
      <c r="I33" s="10">
        <f t="shared" si="4"/>
        <v>430.46721000000002</v>
      </c>
      <c r="J33" s="21">
        <v>1</v>
      </c>
    </row>
    <row r="34" spans="5:10" s="10" customFormat="1" x14ac:dyDescent="0.15">
      <c r="E34" s="17">
        <v>9</v>
      </c>
      <c r="F34" s="10">
        <f t="shared" si="3"/>
        <v>387.42048900000003</v>
      </c>
      <c r="G34" s="21">
        <v>1</v>
      </c>
      <c r="I34" s="10">
        <f t="shared" si="4"/>
        <v>387.42048900000003</v>
      </c>
      <c r="J34" s="21">
        <v>1</v>
      </c>
    </row>
    <row r="35" spans="5:10" s="10" customFormat="1" x14ac:dyDescent="0.15">
      <c r="E35" s="17">
        <v>10</v>
      </c>
      <c r="F35" s="10">
        <f t="shared" si="3"/>
        <v>348.67844010000005</v>
      </c>
      <c r="G35" s="21">
        <v>1</v>
      </c>
      <c r="I35" s="10">
        <f t="shared" si="4"/>
        <v>348.67844010000005</v>
      </c>
      <c r="J35" s="21">
        <v>1</v>
      </c>
    </row>
    <row r="36" spans="5:10" s="10" customFormat="1" x14ac:dyDescent="0.15">
      <c r="E36" s="17">
        <v>11</v>
      </c>
      <c r="F36" s="10">
        <f t="shared" si="3"/>
        <v>313.81059609000005</v>
      </c>
      <c r="G36" s="21">
        <v>1</v>
      </c>
      <c r="I36" s="10">
        <f t="shared" si="4"/>
        <v>313.81059609000005</v>
      </c>
      <c r="J36" s="21">
        <v>1</v>
      </c>
    </row>
    <row r="37" spans="5:10" s="10" customFormat="1" x14ac:dyDescent="0.15">
      <c r="E37" s="17">
        <v>12</v>
      </c>
      <c r="F37" s="10">
        <f>F36-$G$20*I36*J37/$F$21</f>
        <v>282.42953648100001</v>
      </c>
      <c r="G37" s="21">
        <v>1</v>
      </c>
      <c r="I37" s="10">
        <f t="shared" si="4"/>
        <v>282.42953648100001</v>
      </c>
      <c r="J37" s="21">
        <v>1</v>
      </c>
    </row>
    <row r="38" spans="5:10" s="10" customFormat="1" x14ac:dyDescent="0.15">
      <c r="E38" s="17">
        <v>13</v>
      </c>
      <c r="F38" s="10">
        <f>F37-$G$20*I37*J38/$F$21</f>
        <v>254.1865828329</v>
      </c>
      <c r="G38" s="21">
        <v>1</v>
      </c>
      <c r="I38" s="10">
        <f t="shared" si="4"/>
        <v>254.1865828329</v>
      </c>
      <c r="J38" s="21">
        <v>1</v>
      </c>
    </row>
    <row r="39" spans="5:10" s="10" customFormat="1" x14ac:dyDescent="0.15">
      <c r="E39" s="17">
        <v>14</v>
      </c>
      <c r="F39" s="10">
        <f t="shared" si="3"/>
        <v>228.76792454961</v>
      </c>
      <c r="G39" s="21">
        <v>1</v>
      </c>
      <c r="I39" s="10">
        <f t="shared" si="4"/>
        <v>228.76792454961</v>
      </c>
      <c r="J39" s="21">
        <v>1</v>
      </c>
    </row>
    <row r="40" spans="5:10" s="10" customFormat="1" x14ac:dyDescent="0.15">
      <c r="E40" s="17">
        <v>15</v>
      </c>
      <c r="F40" s="10">
        <f t="shared" si="3"/>
        <v>205.89113209464901</v>
      </c>
      <c r="G40" s="21">
        <v>1</v>
      </c>
      <c r="I40" s="10">
        <f t="shared" si="4"/>
        <v>205.89113209464901</v>
      </c>
      <c r="J40" s="21">
        <v>1</v>
      </c>
    </row>
    <row r="41" spans="5:10" s="10" customFormat="1" x14ac:dyDescent="0.15">
      <c r="E41" s="17">
        <v>16</v>
      </c>
      <c r="F41" s="10">
        <f t="shared" si="3"/>
        <v>185.30201888518411</v>
      </c>
      <c r="G41" s="21">
        <v>1</v>
      </c>
      <c r="I41" s="10">
        <f t="shared" si="4"/>
        <v>185.30201888518411</v>
      </c>
      <c r="J41" s="21">
        <v>1</v>
      </c>
    </row>
    <row r="42" spans="5:10" s="10" customFormat="1" x14ac:dyDescent="0.15">
      <c r="E42" s="17">
        <v>17</v>
      </c>
      <c r="F42" s="10">
        <f t="shared" si="3"/>
        <v>166.77181699666571</v>
      </c>
      <c r="G42" s="21">
        <v>1</v>
      </c>
      <c r="I42" s="10">
        <f t="shared" si="4"/>
        <v>166.77181699666571</v>
      </c>
      <c r="J42" s="21">
        <v>1</v>
      </c>
    </row>
    <row r="43" spans="5:10" s="10" customFormat="1" x14ac:dyDescent="0.15">
      <c r="E43" s="17">
        <v>18</v>
      </c>
      <c r="F43" s="10">
        <f t="shared" si="3"/>
        <v>150.09463529699914</v>
      </c>
      <c r="G43" s="21">
        <v>1</v>
      </c>
      <c r="I43" s="10">
        <f t="shared" si="4"/>
        <v>150.09463529699914</v>
      </c>
      <c r="J43" s="21">
        <v>1</v>
      </c>
    </row>
    <row r="44" spans="5:10" s="10" customFormat="1" x14ac:dyDescent="0.15">
      <c r="E44" s="17">
        <v>19</v>
      </c>
      <c r="F44" s="10">
        <f t="shared" si="3"/>
        <v>135.08517176729924</v>
      </c>
      <c r="G44" s="21">
        <v>1</v>
      </c>
      <c r="I44" s="10">
        <f t="shared" si="4"/>
        <v>135.08517176729924</v>
      </c>
      <c r="J44" s="21">
        <v>1</v>
      </c>
    </row>
    <row r="45" spans="5:10" s="10" customFormat="1" x14ac:dyDescent="0.15">
      <c r="E45" s="17">
        <v>20</v>
      </c>
      <c r="F45" s="10">
        <f t="shared" si="3"/>
        <v>121.57665459056932</v>
      </c>
      <c r="G45" s="21">
        <v>1</v>
      </c>
      <c r="I45" s="10">
        <f t="shared" si="4"/>
        <v>121.57665459056932</v>
      </c>
      <c r="J45" s="21">
        <v>1</v>
      </c>
    </row>
    <row r="46" spans="5:10" s="10" customFormat="1" x14ac:dyDescent="0.15">
      <c r="E46" s="17">
        <v>21</v>
      </c>
      <c r="F46" s="10">
        <f t="shared" si="3"/>
        <v>109.41898913151239</v>
      </c>
      <c r="G46" s="21">
        <v>1</v>
      </c>
      <c r="I46" s="10">
        <f t="shared" si="4"/>
        <v>109.41898913151239</v>
      </c>
      <c r="J46" s="21">
        <v>1</v>
      </c>
    </row>
    <row r="47" spans="5:10" s="10" customFormat="1" x14ac:dyDescent="0.15">
      <c r="E47" s="17">
        <v>22</v>
      </c>
      <c r="F47" s="10">
        <f t="shared" si="3"/>
        <v>98.477090218361155</v>
      </c>
      <c r="G47" s="21">
        <v>1</v>
      </c>
      <c r="I47" s="10">
        <f t="shared" si="4"/>
        <v>98.477090218361155</v>
      </c>
      <c r="J47" s="21">
        <v>1</v>
      </c>
    </row>
    <row r="48" spans="5:10" s="10" customFormat="1" x14ac:dyDescent="0.15">
      <c r="E48" s="17">
        <v>23</v>
      </c>
      <c r="F48" s="10">
        <f t="shared" si="3"/>
        <v>88.629381196525046</v>
      </c>
      <c r="G48" s="21">
        <v>1</v>
      </c>
      <c r="I48" s="10">
        <f t="shared" si="4"/>
        <v>88.629381196525046</v>
      </c>
      <c r="J48" s="21">
        <v>1</v>
      </c>
    </row>
    <row r="49" spans="5:10" s="10" customFormat="1" x14ac:dyDescent="0.15">
      <c r="E49" s="17">
        <v>24</v>
      </c>
      <c r="F49" s="10">
        <f t="shared" si="3"/>
        <v>79.766443076872548</v>
      </c>
      <c r="G49" s="21">
        <v>1</v>
      </c>
      <c r="I49" s="10">
        <f t="shared" si="4"/>
        <v>79.766443076872548</v>
      </c>
      <c r="J49" s="21">
        <v>1</v>
      </c>
    </row>
  </sheetData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2:CJ122"/>
  <sheetViews>
    <sheetView topLeftCell="AI61" workbookViewId="0">
      <selection activeCell="AR78" sqref="AR78"/>
    </sheetView>
  </sheetViews>
  <sheetFormatPr defaultRowHeight="11.25" x14ac:dyDescent="0.15"/>
  <cols>
    <col min="1" max="7" width="9" style="19"/>
    <col min="8" max="8" width="9.75" style="19" bestFit="1" customWidth="1"/>
    <col min="9" max="13" width="9.75" style="19" customWidth="1"/>
    <col min="14" max="14" width="9" style="19"/>
    <col min="15" max="15" width="9.75" style="19" bestFit="1" customWidth="1"/>
    <col min="16" max="16" width="9" style="19"/>
    <col min="17" max="17" width="9.75" style="19" bestFit="1" customWidth="1"/>
    <col min="18" max="18" width="9" style="19"/>
    <col min="19" max="19" width="9.75" style="19" bestFit="1" customWidth="1"/>
    <col min="20" max="27" width="9" style="19"/>
    <col min="28" max="29" width="10.5" style="19" bestFit="1" customWidth="1"/>
    <col min="30" max="41" width="9" style="19"/>
    <col min="42" max="43" width="9" style="22"/>
    <col min="44" max="46" width="9" style="19"/>
    <col min="47" max="47" width="6.625" style="19" customWidth="1"/>
    <col min="48" max="68" width="6.875" style="19" customWidth="1"/>
    <col min="69" max="16384" width="9" style="19"/>
  </cols>
  <sheetData>
    <row r="2" spans="3:88" x14ac:dyDescent="0.15">
      <c r="K2" s="19" t="s">
        <v>97</v>
      </c>
      <c r="AN2" s="36" t="s">
        <v>136</v>
      </c>
      <c r="AO2" s="36"/>
      <c r="AP2" s="36" t="s">
        <v>135</v>
      </c>
      <c r="AQ2" s="36"/>
      <c r="AR2" s="36" t="s">
        <v>126</v>
      </c>
      <c r="AS2" s="36"/>
    </row>
    <row r="3" spans="3:88" x14ac:dyDescent="0.15">
      <c r="AN3" s="19" t="s">
        <v>124</v>
      </c>
      <c r="AO3" s="19" t="s">
        <v>125</v>
      </c>
      <c r="AP3" s="22" t="s">
        <v>124</v>
      </c>
      <c r="AQ3" s="22" t="s">
        <v>125</v>
      </c>
      <c r="AR3" s="19" t="s">
        <v>124</v>
      </c>
      <c r="AS3" s="19" t="s">
        <v>125</v>
      </c>
    </row>
    <row r="4" spans="3:88" x14ac:dyDescent="0.15">
      <c r="AJ4" s="22"/>
      <c r="AM4" s="19">
        <v>1</v>
      </c>
      <c r="AN4" s="19">
        <f>-2*AO4^3+8*AO4^2-12*AO4+7</f>
        <v>2.75</v>
      </c>
      <c r="AO4" s="19">
        <v>0.5</v>
      </c>
      <c r="AR4" s="19">
        <v>0.5</v>
      </c>
      <c r="AS4" s="19">
        <f t="shared" ref="AS4:AS14" si="0">AN4</f>
        <v>2.75</v>
      </c>
    </row>
    <row r="5" spans="3:88" x14ac:dyDescent="0.15">
      <c r="C5" s="19" t="s">
        <v>68</v>
      </c>
      <c r="D5" s="19" t="s">
        <v>44</v>
      </c>
      <c r="E5" s="19" t="s">
        <v>8</v>
      </c>
      <c r="F5" s="19" t="s">
        <v>9</v>
      </c>
      <c r="G5" s="19" t="s">
        <v>77</v>
      </c>
      <c r="K5" s="19" t="s">
        <v>98</v>
      </c>
      <c r="L5" s="11">
        <v>0</v>
      </c>
      <c r="AJ5" s="22"/>
      <c r="AK5" s="22"/>
      <c r="AL5" s="22"/>
      <c r="AM5" s="19">
        <v>2</v>
      </c>
      <c r="AN5" s="19">
        <f t="shared" ref="AN5:AN44" si="1">-2*AO5^3+8*AO5^2-12*AO5+7</f>
        <v>2.6155937499999995</v>
      </c>
      <c r="AO5" s="19">
        <v>0.52500000000000002</v>
      </c>
      <c r="AR5" s="19">
        <v>0.52500000000000002</v>
      </c>
      <c r="AS5" s="19">
        <f t="shared" si="0"/>
        <v>2.6155937499999995</v>
      </c>
    </row>
    <row r="6" spans="3:88" x14ac:dyDescent="0.15">
      <c r="C6" s="19" t="s">
        <v>71</v>
      </c>
      <c r="D6" s="3">
        <v>100</v>
      </c>
      <c r="E6" s="19">
        <v>1.8</v>
      </c>
      <c r="F6" s="19">
        <v>1000</v>
      </c>
      <c r="G6" s="19">
        <v>0</v>
      </c>
      <c r="H6" s="19">
        <f>D6*E6*F6^2/2</f>
        <v>90000000</v>
      </c>
      <c r="I6" s="19">
        <f>E6*F6*D7</f>
        <v>45000000</v>
      </c>
      <c r="AJ6" s="22"/>
      <c r="AK6" s="22"/>
      <c r="AL6" s="22"/>
      <c r="AM6" s="19">
        <v>3</v>
      </c>
      <c r="AN6" s="19">
        <f t="shared" si="1"/>
        <v>2.4872499999999995</v>
      </c>
      <c r="AO6" s="19">
        <v>0.55000000000000004</v>
      </c>
      <c r="AR6" s="19">
        <v>0.55000000000000004</v>
      </c>
      <c r="AS6" s="19">
        <f t="shared" si="0"/>
        <v>2.4872499999999995</v>
      </c>
    </row>
    <row r="7" spans="3:88" x14ac:dyDescent="0.15">
      <c r="C7" s="19" t="s">
        <v>73</v>
      </c>
      <c r="D7" s="3">
        <v>25000</v>
      </c>
      <c r="E7" s="19">
        <v>1800</v>
      </c>
      <c r="F7" s="19">
        <v>0</v>
      </c>
      <c r="G7" s="19">
        <f>1-G6</f>
        <v>1</v>
      </c>
      <c r="H7" s="19">
        <f>D7*E7</f>
        <v>45000000</v>
      </c>
      <c r="I7" s="19">
        <f>E7*D6*F6</f>
        <v>180000000</v>
      </c>
      <c r="AJ7" s="22"/>
      <c r="AK7" s="22"/>
      <c r="AL7" s="22"/>
      <c r="AM7" s="19">
        <v>4</v>
      </c>
      <c r="AN7" s="19">
        <f t="shared" si="1"/>
        <v>2.3647812500000001</v>
      </c>
      <c r="AO7" s="19">
        <v>0.57499999999999996</v>
      </c>
      <c r="AR7" s="19">
        <v>0.57499999999999996</v>
      </c>
      <c r="AS7" s="19">
        <f t="shared" si="0"/>
        <v>2.3647812500000001</v>
      </c>
    </row>
    <row r="8" spans="3:88" ht="13.5" customHeight="1" x14ac:dyDescent="0.15">
      <c r="AJ8" s="22"/>
      <c r="AK8" s="22"/>
      <c r="AL8" s="22"/>
      <c r="AM8" s="19">
        <v>5</v>
      </c>
      <c r="AN8" s="19">
        <f t="shared" si="1"/>
        <v>2.2480000000000011</v>
      </c>
      <c r="AO8" s="19">
        <v>0.6</v>
      </c>
      <c r="AR8" s="19">
        <v>0.6</v>
      </c>
      <c r="AS8" s="19">
        <f t="shared" si="0"/>
        <v>2.2480000000000011</v>
      </c>
      <c r="AV8" s="36" t="s">
        <v>137</v>
      </c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</row>
    <row r="9" spans="3:88" x14ac:dyDescent="0.15">
      <c r="C9" s="19" t="s">
        <v>69</v>
      </c>
      <c r="D9" s="3">
        <f>D6</f>
        <v>100</v>
      </c>
      <c r="E9" s="3">
        <f>E6</f>
        <v>1.8</v>
      </c>
      <c r="F9" s="19">
        <v>0</v>
      </c>
      <c r="G9" s="19">
        <v>1</v>
      </c>
      <c r="H9" s="19">
        <f>D9*E9*F9^2/2</f>
        <v>0</v>
      </c>
      <c r="I9" s="19">
        <f>E9*F9*D10</f>
        <v>0</v>
      </c>
      <c r="K9" s="19">
        <f>(1000-12)^2/2*E6*D6</f>
        <v>87852960</v>
      </c>
      <c r="L9" s="19">
        <f>H6-K9</f>
        <v>2147040</v>
      </c>
      <c r="AJ9" s="22"/>
      <c r="AK9" s="22"/>
      <c r="AL9" s="22"/>
      <c r="AM9" s="19">
        <v>6</v>
      </c>
      <c r="AN9" s="19">
        <f t="shared" si="1"/>
        <v>2.13671875</v>
      </c>
      <c r="AO9" s="19">
        <v>0.625</v>
      </c>
      <c r="AR9" s="19">
        <v>0.625</v>
      </c>
      <c r="AS9" s="19">
        <f t="shared" si="0"/>
        <v>2.13671875</v>
      </c>
      <c r="AV9" s="19">
        <v>1</v>
      </c>
      <c r="AW9" s="19">
        <v>2</v>
      </c>
      <c r="AX9" s="19">
        <v>3</v>
      </c>
      <c r="AY9" s="19">
        <v>4</v>
      </c>
      <c r="AZ9" s="19">
        <v>5</v>
      </c>
      <c r="BA9" s="19">
        <v>6</v>
      </c>
      <c r="BB9" s="19">
        <v>7</v>
      </c>
      <c r="BC9" s="19">
        <v>8</v>
      </c>
      <c r="BD9" s="19">
        <v>9</v>
      </c>
      <c r="BE9" s="19">
        <v>10</v>
      </c>
      <c r="BF9" s="19">
        <v>11</v>
      </c>
      <c r="BG9" s="19">
        <v>12</v>
      </c>
      <c r="BH9" s="19">
        <v>13</v>
      </c>
      <c r="BI9" s="19">
        <v>14</v>
      </c>
      <c r="BJ9" s="19">
        <v>15</v>
      </c>
      <c r="BK9" s="19">
        <v>16</v>
      </c>
      <c r="BL9" s="19">
        <v>17</v>
      </c>
      <c r="BM9" s="19">
        <v>18</v>
      </c>
      <c r="BN9" s="19">
        <v>19</v>
      </c>
      <c r="BO9" s="19">
        <v>20</v>
      </c>
      <c r="BP9" s="19">
        <v>21</v>
      </c>
      <c r="BQ9" s="19">
        <v>22</v>
      </c>
      <c r="BR9" s="19">
        <v>23</v>
      </c>
      <c r="BS9" s="19">
        <v>24</v>
      </c>
      <c r="BT9" s="19">
        <v>25</v>
      </c>
      <c r="BU9" s="19">
        <v>26</v>
      </c>
      <c r="BV9" s="19">
        <v>27</v>
      </c>
      <c r="BW9" s="19">
        <v>28</v>
      </c>
      <c r="BX9" s="19">
        <v>29</v>
      </c>
      <c r="BY9" s="19">
        <v>30</v>
      </c>
      <c r="BZ9" s="19">
        <v>31</v>
      </c>
      <c r="CA9" s="19">
        <v>32</v>
      </c>
      <c r="CB9" s="19">
        <v>33</v>
      </c>
      <c r="CC9" s="19">
        <v>34</v>
      </c>
      <c r="CD9" s="19">
        <v>35</v>
      </c>
      <c r="CE9" s="19">
        <v>36</v>
      </c>
      <c r="CF9" s="19">
        <v>37</v>
      </c>
      <c r="CG9" s="19">
        <v>38</v>
      </c>
      <c r="CH9" s="19">
        <v>39</v>
      </c>
      <c r="CI9" s="19">
        <v>40</v>
      </c>
    </row>
    <row r="10" spans="3:88" x14ac:dyDescent="0.15">
      <c r="C10" s="19" t="s">
        <v>70</v>
      </c>
      <c r="D10" s="3">
        <v>50000</v>
      </c>
      <c r="E10" s="3">
        <f>E7</f>
        <v>1800</v>
      </c>
      <c r="F10" s="19">
        <v>1</v>
      </c>
      <c r="G10" s="19">
        <f>1-G9</f>
        <v>0</v>
      </c>
      <c r="H10" s="19">
        <f>D10*E10</f>
        <v>90000000</v>
      </c>
      <c r="I10" s="19">
        <f>E10*D9*F9</f>
        <v>0</v>
      </c>
      <c r="AJ10" s="22"/>
      <c r="AK10" s="22"/>
      <c r="AL10" s="22"/>
      <c r="AM10" s="25">
        <v>7</v>
      </c>
      <c r="AN10" s="25">
        <f t="shared" si="1"/>
        <v>2.0307499999999994</v>
      </c>
      <c r="AO10" s="25">
        <v>0.65</v>
      </c>
      <c r="AP10" s="25"/>
      <c r="AQ10" s="25"/>
      <c r="AR10" s="25">
        <v>0.65</v>
      </c>
      <c r="AS10" s="25">
        <f t="shared" si="0"/>
        <v>2.0307499999999994</v>
      </c>
      <c r="AT10" s="37" t="s">
        <v>127</v>
      </c>
      <c r="AU10" s="19">
        <v>1</v>
      </c>
      <c r="AV10" s="19">
        <f t="shared" ref="AV10:BE19" si="2">INDEX($AN$4:$AN$44,AV$9,1)*INDEX($AO$4:$AO$44,AV$9,1)+INDEX($AR$4:$AR$44,$AU10,1)*INDEX($AS$4:$AS$44,$AU10,1)+INDEX($AR$4:$AR$44,$AU10,1)*INDEX($AO$4:$AO$44,AV$9,1)</f>
        <v>3</v>
      </c>
      <c r="AW10" s="19">
        <f t="shared" si="2"/>
        <v>3.0106867187499997</v>
      </c>
      <c r="AX10" s="19">
        <f t="shared" si="2"/>
        <v>3.0179874999999998</v>
      </c>
      <c r="AY10" s="19">
        <f t="shared" si="2"/>
        <v>3.0222492187500003</v>
      </c>
      <c r="AZ10" s="19">
        <f t="shared" si="2"/>
        <v>3.0238000000000005</v>
      </c>
      <c r="BA10" s="19">
        <f t="shared" si="2"/>
        <v>3.02294921875</v>
      </c>
      <c r="BB10" s="19">
        <f t="shared" si="2"/>
        <v>3.0199875</v>
      </c>
      <c r="BC10" s="19">
        <f t="shared" si="2"/>
        <v>3.015186718749999</v>
      </c>
      <c r="BD10" s="19">
        <f t="shared" si="2"/>
        <v>3.0088000000000013</v>
      </c>
      <c r="BE10" s="19">
        <f t="shared" si="2"/>
        <v>3.0010617187499999</v>
      </c>
      <c r="BF10" s="19">
        <f t="shared" ref="BF10:BO19" si="3">INDEX($AN$4:$AN$44,BF$9,1)*INDEX($AO$4:$AO$44,BF$9,1)+INDEX($AR$4:$AR$44,$AU10,1)*INDEX($AS$4:$AS$44,$AU10,1)+INDEX($AR$4:$AR$44,$AU10,1)*INDEX($AO$4:$AO$44,BF$9,1)</f>
        <v>2.9921875</v>
      </c>
      <c r="BG10" s="19">
        <f t="shared" si="3"/>
        <v>2.9823742187500004</v>
      </c>
      <c r="BH10" s="19">
        <f t="shared" si="3"/>
        <v>2.9717999999999996</v>
      </c>
      <c r="BI10" s="19">
        <f t="shared" si="3"/>
        <v>2.9606242187500009</v>
      </c>
      <c r="BJ10" s="19">
        <f t="shared" si="3"/>
        <v>2.9489874999999999</v>
      </c>
      <c r="BK10" s="19">
        <f t="shared" si="3"/>
        <v>2.93701171875</v>
      </c>
      <c r="BL10" s="19">
        <f t="shared" si="3"/>
        <v>2.9247999999999998</v>
      </c>
      <c r="BM10" s="19">
        <f t="shared" si="3"/>
        <v>2.9124367187499987</v>
      </c>
      <c r="BN10" s="19">
        <f t="shared" si="3"/>
        <v>2.8999875000000013</v>
      </c>
      <c r="BO10" s="19">
        <f t="shared" si="3"/>
        <v>2.8874992187500004</v>
      </c>
      <c r="BP10" s="19">
        <f t="shared" ref="BP10:BY19" si="4">INDEX($AN$4:$AN$44,BP$9,1)*INDEX($AO$4:$AO$44,BP$9,1)+INDEX($AR$4:$AR$44,$AU10,1)*INDEX($AS$4:$AS$44,$AU10,1)+INDEX($AR$4:$AR$44,$AU10,1)*INDEX($AO$4:$AO$44,BP$9,1)</f>
        <v>2.875</v>
      </c>
      <c r="BQ10" s="19">
        <f t="shared" si="4"/>
        <v>2.8624992187500009</v>
      </c>
      <c r="BR10" s="19">
        <f t="shared" si="4"/>
        <v>2.8499874999999979</v>
      </c>
      <c r="BS10" s="19">
        <f t="shared" si="4"/>
        <v>2.8374367187500007</v>
      </c>
      <c r="BT10" s="19">
        <f t="shared" si="4"/>
        <v>2.8247999999999998</v>
      </c>
      <c r="BU10" s="19">
        <f t="shared" si="4"/>
        <v>2.81201171875</v>
      </c>
      <c r="BV10" s="19">
        <f t="shared" si="4"/>
        <v>2.7989875000000008</v>
      </c>
      <c r="BW10" s="19">
        <f t="shared" si="4"/>
        <v>2.7856242187499989</v>
      </c>
      <c r="BX10" s="19">
        <f t="shared" si="4"/>
        <v>2.771800000000002</v>
      </c>
      <c r="BY10" s="19">
        <f t="shared" si="4"/>
        <v>2.7573742187500017</v>
      </c>
      <c r="BZ10" s="19">
        <f t="shared" ref="BZ10:CI19" si="5">INDEX($AN$4:$AN$44,BZ$9,1)*INDEX($AO$4:$AO$44,BZ$9,1)+INDEX($AR$4:$AR$44,$AU10,1)*INDEX($AS$4:$AS$44,$AU10,1)+INDEX($AR$4:$AR$44,$AU10,1)*INDEX($AO$4:$AO$44,BZ$9,1)</f>
        <v>2.7421875</v>
      </c>
      <c r="CA10" s="19">
        <f t="shared" si="5"/>
        <v>2.7260617187500022</v>
      </c>
      <c r="CB10" s="19">
        <f t="shared" si="5"/>
        <v>2.7087999999999997</v>
      </c>
      <c r="CC10" s="19">
        <f t="shared" si="5"/>
        <v>2.6901867187500015</v>
      </c>
      <c r="CD10" s="19">
        <f t="shared" si="5"/>
        <v>2.6699874999999964</v>
      </c>
      <c r="CE10" s="19">
        <f t="shared" si="5"/>
        <v>2.64794921875</v>
      </c>
      <c r="CF10" s="19">
        <f t="shared" si="5"/>
        <v>2.6238000000000041</v>
      </c>
      <c r="CG10" s="19">
        <f t="shared" si="5"/>
        <v>2.59724921875</v>
      </c>
      <c r="CH10" s="19">
        <f t="shared" si="5"/>
        <v>2.5679875000000041</v>
      </c>
      <c r="CI10" s="19">
        <f t="shared" si="5"/>
        <v>2.5356867187499965</v>
      </c>
      <c r="CJ10" s="19">
        <f>MAX(AV10:CI10)</f>
        <v>3.0238000000000005</v>
      </c>
    </row>
    <row r="11" spans="3:88" x14ac:dyDescent="0.15">
      <c r="E11" s="36" t="s">
        <v>71</v>
      </c>
      <c r="F11" s="36"/>
      <c r="G11" s="36"/>
      <c r="H11" s="36" t="s">
        <v>73</v>
      </c>
      <c r="I11" s="36"/>
      <c r="J11" s="36"/>
      <c r="N11" s="36" t="s">
        <v>69</v>
      </c>
      <c r="O11" s="36"/>
      <c r="P11" s="36"/>
      <c r="R11" s="36" t="s">
        <v>70</v>
      </c>
      <c r="S11" s="36"/>
      <c r="T11" s="36"/>
      <c r="AJ11" s="22"/>
      <c r="AK11" s="22"/>
      <c r="AL11" s="22"/>
      <c r="AM11" s="25">
        <v>8</v>
      </c>
      <c r="AN11" s="25">
        <f t="shared" si="1"/>
        <v>1.9299062499999984</v>
      </c>
      <c r="AO11" s="25">
        <v>0.67500000000000004</v>
      </c>
      <c r="AP11" s="25"/>
      <c r="AQ11" s="25"/>
      <c r="AR11" s="25">
        <v>0.67500000000000004</v>
      </c>
      <c r="AS11" s="25">
        <f t="shared" si="0"/>
        <v>1.9299062499999984</v>
      </c>
      <c r="AT11" s="37"/>
      <c r="AU11" s="19">
        <v>2</v>
      </c>
      <c r="AV11" s="19">
        <f t="shared" si="2"/>
        <v>3.0106867187499997</v>
      </c>
      <c r="AW11" s="19">
        <f t="shared" si="2"/>
        <v>3.0219984374999997</v>
      </c>
      <c r="AX11" s="19">
        <f t="shared" si="2"/>
        <v>3.0299242187499997</v>
      </c>
      <c r="AY11" s="19">
        <f t="shared" si="2"/>
        <v>3.0348109374999996</v>
      </c>
      <c r="AZ11" s="19">
        <f t="shared" si="2"/>
        <v>3.0369867187500001</v>
      </c>
      <c r="BA11" s="19">
        <f t="shared" si="2"/>
        <v>3.0367609374999995</v>
      </c>
      <c r="BB11" s="19">
        <f t="shared" si="2"/>
        <v>3.0344242187499995</v>
      </c>
      <c r="BC11" s="19">
        <f t="shared" si="2"/>
        <v>3.0302484374999992</v>
      </c>
      <c r="BD11" s="19">
        <f t="shared" si="2"/>
        <v>3.0244867187500009</v>
      </c>
      <c r="BE11" s="19">
        <f t="shared" si="2"/>
        <v>3.0173734374999999</v>
      </c>
      <c r="BF11" s="19">
        <f t="shared" si="3"/>
        <v>3.0091242187499994</v>
      </c>
      <c r="BG11" s="19">
        <f t="shared" si="3"/>
        <v>2.9999359374999996</v>
      </c>
      <c r="BH11" s="19">
        <f t="shared" si="3"/>
        <v>2.9899867187499991</v>
      </c>
      <c r="BI11" s="19">
        <f t="shared" si="3"/>
        <v>2.9794359375000008</v>
      </c>
      <c r="BJ11" s="19">
        <f t="shared" si="3"/>
        <v>2.9684242187500001</v>
      </c>
      <c r="BK11" s="19">
        <f t="shared" si="3"/>
        <v>2.9570734374999996</v>
      </c>
      <c r="BL11" s="19">
        <f t="shared" si="3"/>
        <v>2.9454867187499998</v>
      </c>
      <c r="BM11" s="19">
        <f t="shared" si="3"/>
        <v>2.9337484374999989</v>
      </c>
      <c r="BN11" s="19">
        <f t="shared" si="3"/>
        <v>2.921924218750001</v>
      </c>
      <c r="BO11" s="19">
        <f t="shared" si="3"/>
        <v>2.9100609374999999</v>
      </c>
      <c r="BP11" s="19">
        <f t="shared" si="4"/>
        <v>2.8981867187499994</v>
      </c>
      <c r="BQ11" s="19">
        <f t="shared" si="4"/>
        <v>2.8863109375000002</v>
      </c>
      <c r="BR11" s="19">
        <f t="shared" si="4"/>
        <v>2.874424218749998</v>
      </c>
      <c r="BS11" s="19">
        <f t="shared" si="4"/>
        <v>2.8624984375000002</v>
      </c>
      <c r="BT11" s="19">
        <f t="shared" si="4"/>
        <v>2.8504867187499996</v>
      </c>
      <c r="BU11" s="19">
        <f t="shared" si="4"/>
        <v>2.8383234374999997</v>
      </c>
      <c r="BV11" s="19">
        <f t="shared" si="4"/>
        <v>2.8259242187500009</v>
      </c>
      <c r="BW11" s="19">
        <f t="shared" si="4"/>
        <v>2.8131859374999992</v>
      </c>
      <c r="BX11" s="19">
        <f t="shared" si="4"/>
        <v>2.7999867187500014</v>
      </c>
      <c r="BY11" s="19">
        <f t="shared" si="4"/>
        <v>2.7861859375000013</v>
      </c>
      <c r="BZ11" s="19">
        <f t="shared" si="5"/>
        <v>2.7716242187499995</v>
      </c>
      <c r="CA11" s="19">
        <f t="shared" si="5"/>
        <v>2.7561234375000017</v>
      </c>
      <c r="CB11" s="19">
        <f t="shared" si="5"/>
        <v>2.7394867187499994</v>
      </c>
      <c r="CC11" s="19">
        <f t="shared" si="5"/>
        <v>2.7214984375000015</v>
      </c>
      <c r="CD11" s="19">
        <f t="shared" si="5"/>
        <v>2.7019242187499963</v>
      </c>
      <c r="CE11" s="19">
        <f t="shared" si="5"/>
        <v>2.6805109374999998</v>
      </c>
      <c r="CF11" s="19">
        <f t="shared" si="5"/>
        <v>2.6569867187500038</v>
      </c>
      <c r="CG11" s="19">
        <f t="shared" si="5"/>
        <v>2.6310609375</v>
      </c>
      <c r="CH11" s="19">
        <f t="shared" si="5"/>
        <v>2.602424218750004</v>
      </c>
      <c r="CI11" s="19">
        <f t="shared" si="5"/>
        <v>2.5707484374999963</v>
      </c>
      <c r="CJ11" s="19">
        <f t="shared" ref="CJ11:CJ49" si="6">MAX(AV11:CI11)</f>
        <v>3.0369867187500001</v>
      </c>
    </row>
    <row r="12" spans="3:88" x14ac:dyDescent="0.15">
      <c r="E12" s="19" t="s">
        <v>47</v>
      </c>
      <c r="F12" s="19" t="s">
        <v>46</v>
      </c>
      <c r="G12" s="19" t="s">
        <v>59</v>
      </c>
      <c r="H12" s="19" t="s">
        <v>47</v>
      </c>
      <c r="I12" s="19" t="s">
        <v>46</v>
      </c>
      <c r="J12" s="19" t="s">
        <v>59</v>
      </c>
      <c r="N12" s="19" t="s">
        <v>47</v>
      </c>
      <c r="O12" s="19" t="s">
        <v>46</v>
      </c>
      <c r="P12" s="19" t="s">
        <v>59</v>
      </c>
      <c r="R12" s="19" t="s">
        <v>47</v>
      </c>
      <c r="S12" s="19" t="s">
        <v>46</v>
      </c>
      <c r="T12" s="19" t="s">
        <v>59</v>
      </c>
      <c r="AA12" s="19">
        <v>12</v>
      </c>
      <c r="AJ12" s="22"/>
      <c r="AK12" s="22"/>
      <c r="AL12" s="22"/>
      <c r="AM12" s="25">
        <v>9</v>
      </c>
      <c r="AN12" s="25">
        <f t="shared" si="1"/>
        <v>1.8340000000000014</v>
      </c>
      <c r="AO12" s="25">
        <v>0.7</v>
      </c>
      <c r="AP12" s="25"/>
      <c r="AQ12" s="25"/>
      <c r="AR12" s="25">
        <v>0.7</v>
      </c>
      <c r="AS12" s="25">
        <f t="shared" si="0"/>
        <v>1.8340000000000014</v>
      </c>
      <c r="AT12" s="37"/>
      <c r="AU12" s="19">
        <v>3</v>
      </c>
      <c r="AV12" s="19">
        <f t="shared" si="2"/>
        <v>3.0179874999999998</v>
      </c>
      <c r="AW12" s="19">
        <f t="shared" si="2"/>
        <v>3.0299242187499997</v>
      </c>
      <c r="AX12" s="19">
        <f t="shared" si="2"/>
        <v>3.038475</v>
      </c>
      <c r="AY12" s="19">
        <f t="shared" si="2"/>
        <v>3.0439867187500003</v>
      </c>
      <c r="AZ12" s="19">
        <f t="shared" si="2"/>
        <v>3.0467875000000006</v>
      </c>
      <c r="BA12" s="19">
        <f t="shared" si="2"/>
        <v>3.0471867187499999</v>
      </c>
      <c r="BB12" s="19">
        <f t="shared" si="2"/>
        <v>3.0454749999999997</v>
      </c>
      <c r="BC12" s="19">
        <f t="shared" si="2"/>
        <v>3.0419242187499993</v>
      </c>
      <c r="BD12" s="19">
        <f t="shared" si="2"/>
        <v>3.0367875000000009</v>
      </c>
      <c r="BE12" s="19">
        <f t="shared" si="2"/>
        <v>3.0302992187500002</v>
      </c>
      <c r="BF12" s="19">
        <f t="shared" si="3"/>
        <v>3.022675</v>
      </c>
      <c r="BG12" s="19">
        <f t="shared" si="3"/>
        <v>3.0141117187500002</v>
      </c>
      <c r="BH12" s="19">
        <f t="shared" si="3"/>
        <v>3.0047874999999995</v>
      </c>
      <c r="BI12" s="19">
        <f t="shared" si="3"/>
        <v>2.9948617187500006</v>
      </c>
      <c r="BJ12" s="19">
        <f t="shared" si="3"/>
        <v>2.9844749999999998</v>
      </c>
      <c r="BK12" s="19">
        <f t="shared" si="3"/>
        <v>2.9737492187500001</v>
      </c>
      <c r="BL12" s="19">
        <f t="shared" si="3"/>
        <v>2.9627874999999997</v>
      </c>
      <c r="BM12" s="19">
        <f t="shared" si="3"/>
        <v>2.9516742187499987</v>
      </c>
      <c r="BN12" s="19">
        <f t="shared" si="3"/>
        <v>2.9404750000000011</v>
      </c>
      <c r="BO12" s="19">
        <f t="shared" si="3"/>
        <v>2.9292367187500004</v>
      </c>
      <c r="BP12" s="19">
        <f t="shared" si="4"/>
        <v>2.9179874999999997</v>
      </c>
      <c r="BQ12" s="19">
        <f t="shared" si="4"/>
        <v>2.9067367187500004</v>
      </c>
      <c r="BR12" s="19">
        <f t="shared" si="4"/>
        <v>2.895474999999998</v>
      </c>
      <c r="BS12" s="19">
        <f t="shared" si="4"/>
        <v>2.8841742187500006</v>
      </c>
      <c r="BT12" s="19">
        <f t="shared" si="4"/>
        <v>2.8727874999999994</v>
      </c>
      <c r="BU12" s="19">
        <f t="shared" si="4"/>
        <v>2.8612492187499998</v>
      </c>
      <c r="BV12" s="19">
        <f t="shared" si="4"/>
        <v>2.8494750000000004</v>
      </c>
      <c r="BW12" s="19">
        <f t="shared" si="4"/>
        <v>2.8373617187499991</v>
      </c>
      <c r="BX12" s="19">
        <f t="shared" si="4"/>
        <v>2.824787500000002</v>
      </c>
      <c r="BY12" s="19">
        <f t="shared" si="4"/>
        <v>2.8116117187500018</v>
      </c>
      <c r="BZ12" s="19">
        <f t="shared" si="5"/>
        <v>2.7976749999999999</v>
      </c>
      <c r="CA12" s="19">
        <f t="shared" si="5"/>
        <v>2.7827992187500019</v>
      </c>
      <c r="CB12" s="19">
        <f t="shared" si="5"/>
        <v>2.7667874999999995</v>
      </c>
      <c r="CC12" s="19">
        <f t="shared" si="5"/>
        <v>2.7494242187500015</v>
      </c>
      <c r="CD12" s="19">
        <f t="shared" si="5"/>
        <v>2.7304749999999967</v>
      </c>
      <c r="CE12" s="19">
        <f t="shared" si="5"/>
        <v>2.70968671875</v>
      </c>
      <c r="CF12" s="19">
        <f t="shared" si="5"/>
        <v>2.6867875000000039</v>
      </c>
      <c r="CG12" s="19">
        <f t="shared" si="5"/>
        <v>2.66148671875</v>
      </c>
      <c r="CH12" s="19">
        <f t="shared" si="5"/>
        <v>2.6334750000000038</v>
      </c>
      <c r="CI12" s="19">
        <f t="shared" si="5"/>
        <v>2.6024242187499969</v>
      </c>
      <c r="CJ12" s="19">
        <f t="shared" si="6"/>
        <v>3.0471867187499999</v>
      </c>
    </row>
    <row r="13" spans="3:88" x14ac:dyDescent="0.15">
      <c r="D13" s="19">
        <v>1</v>
      </c>
      <c r="E13" s="19">
        <f>F6</f>
        <v>1000</v>
      </c>
      <c r="F13" s="19">
        <f>IF(E13=0,0,E13*$E$6)</f>
        <v>1800</v>
      </c>
      <c r="G13" s="19">
        <f>F13*$L$5</f>
        <v>0</v>
      </c>
      <c r="H13" s="19">
        <f>$F$7</f>
        <v>0</v>
      </c>
      <c r="I13" s="19">
        <f>IF(H13=0,0,ROUNDUP(H13,0)*$E$7)</f>
        <v>0</v>
      </c>
      <c r="J13" s="19">
        <f>I13*$L$5</f>
        <v>0</v>
      </c>
      <c r="N13" s="19">
        <f>$F$9</f>
        <v>0</v>
      </c>
      <c r="O13" s="19">
        <f>IF(N13=0,0,N13*$E$9)</f>
        <v>0</v>
      </c>
      <c r="P13" s="19">
        <f>O13*$L$5</f>
        <v>0</v>
      </c>
      <c r="R13" s="19">
        <f>$F$10</f>
        <v>1</v>
      </c>
      <c r="S13" s="19">
        <f>IF(R13=0,0,ROUNDUP(R13,0)*$E$10)</f>
        <v>1800</v>
      </c>
      <c r="T13" s="19">
        <f>S13*$L$5</f>
        <v>0</v>
      </c>
      <c r="U13" s="19">
        <v>12</v>
      </c>
      <c r="V13" s="19">
        <v>1</v>
      </c>
      <c r="W13" s="19">
        <v>12000</v>
      </c>
      <c r="X13" s="19">
        <f t="shared" ref="X13:X50" si="7">EXP((V13-1)*0.015)*12000</f>
        <v>12000</v>
      </c>
      <c r="Y13" s="19">
        <f>$E$9*$D$9/2</f>
        <v>90</v>
      </c>
      <c r="Z13" s="19">
        <f>N13*$E$9*$D$9+$E$10*$D$9</f>
        <v>180000</v>
      </c>
      <c r="AA13" s="19">
        <f>(2*$F$9-$AA$12)*$AA$12/2*$D$9*$E$9+$AA$12*$E$10*$D$9</f>
        <v>2147040</v>
      </c>
      <c r="AB13" s="19">
        <f>(Z13-(Z13^2-4*Y13*AA13)^0.5)/(2*Y13)</f>
        <v>12</v>
      </c>
      <c r="AC13" s="19" t="e">
        <f>U13*1000/O13</f>
        <v>#DIV/0!</v>
      </c>
      <c r="AJ13" s="22"/>
      <c r="AK13" s="22"/>
      <c r="AL13" s="22"/>
      <c r="AM13" s="25">
        <v>10</v>
      </c>
      <c r="AN13" s="25">
        <f t="shared" si="1"/>
        <v>1.7428437500000005</v>
      </c>
      <c r="AO13" s="25">
        <v>0.72499999999999998</v>
      </c>
      <c r="AP13" s="25"/>
      <c r="AQ13" s="25"/>
      <c r="AR13" s="25">
        <v>0.72499999999999998</v>
      </c>
      <c r="AS13" s="25">
        <f t="shared" si="0"/>
        <v>1.7428437500000005</v>
      </c>
      <c r="AT13" s="37"/>
      <c r="AU13" s="19">
        <v>4</v>
      </c>
      <c r="AV13" s="19">
        <f t="shared" si="2"/>
        <v>3.0222492187500003</v>
      </c>
      <c r="AW13" s="19">
        <f t="shared" si="2"/>
        <v>3.0348109374999996</v>
      </c>
      <c r="AX13" s="19">
        <f t="shared" si="2"/>
        <v>3.0439867187500003</v>
      </c>
      <c r="AY13" s="19">
        <f t="shared" si="2"/>
        <v>3.0501234374999999</v>
      </c>
      <c r="AZ13" s="19">
        <f t="shared" si="2"/>
        <v>3.0535492187500006</v>
      </c>
      <c r="BA13" s="19">
        <f t="shared" si="2"/>
        <v>3.0545734375000002</v>
      </c>
      <c r="BB13" s="19">
        <f t="shared" si="2"/>
        <v>3.0534867187499994</v>
      </c>
      <c r="BC13" s="19">
        <f t="shared" si="2"/>
        <v>3.0505609374999989</v>
      </c>
      <c r="BD13" s="19">
        <f t="shared" si="2"/>
        <v>3.0460492187500008</v>
      </c>
      <c r="BE13" s="19">
        <f t="shared" si="2"/>
        <v>3.0401859375000004</v>
      </c>
      <c r="BF13" s="19">
        <f t="shared" si="3"/>
        <v>3.0331867187500001</v>
      </c>
      <c r="BG13" s="19">
        <f t="shared" si="3"/>
        <v>3.0252484375000002</v>
      </c>
      <c r="BH13" s="19">
        <f t="shared" si="3"/>
        <v>3.0165492187499998</v>
      </c>
      <c r="BI13" s="19">
        <f t="shared" si="3"/>
        <v>3.0072484375000008</v>
      </c>
      <c r="BJ13" s="19">
        <f t="shared" si="3"/>
        <v>2.9974867187499998</v>
      </c>
      <c r="BK13" s="19">
        <f t="shared" si="3"/>
        <v>2.9873859375</v>
      </c>
      <c r="BL13" s="19">
        <f t="shared" si="3"/>
        <v>2.9770492187499995</v>
      </c>
      <c r="BM13" s="19">
        <f t="shared" si="3"/>
        <v>2.9665609374999984</v>
      </c>
      <c r="BN13" s="19">
        <f t="shared" si="3"/>
        <v>2.9559867187500011</v>
      </c>
      <c r="BO13" s="19">
        <f t="shared" si="3"/>
        <v>2.9453734375000007</v>
      </c>
      <c r="BP13" s="19">
        <f t="shared" si="4"/>
        <v>2.9347492187500004</v>
      </c>
      <c r="BQ13" s="19">
        <f t="shared" si="4"/>
        <v>2.9241234375000005</v>
      </c>
      <c r="BR13" s="19">
        <f t="shared" si="4"/>
        <v>2.913486718749998</v>
      </c>
      <c r="BS13" s="19">
        <f t="shared" si="4"/>
        <v>2.9028109375000004</v>
      </c>
      <c r="BT13" s="19">
        <f t="shared" si="4"/>
        <v>2.8920492187499995</v>
      </c>
      <c r="BU13" s="19">
        <f t="shared" si="4"/>
        <v>2.8811359375000003</v>
      </c>
      <c r="BV13" s="19">
        <f t="shared" si="4"/>
        <v>2.8699867187500008</v>
      </c>
      <c r="BW13" s="19">
        <f t="shared" si="4"/>
        <v>2.8584984374999989</v>
      </c>
      <c r="BX13" s="19">
        <f t="shared" si="4"/>
        <v>2.8465492187500017</v>
      </c>
      <c r="BY13" s="19">
        <f t="shared" si="4"/>
        <v>2.8339984375000018</v>
      </c>
      <c r="BZ13" s="19">
        <f t="shared" si="5"/>
        <v>2.8206867187500002</v>
      </c>
      <c r="CA13" s="19">
        <f t="shared" si="5"/>
        <v>2.8064359375000016</v>
      </c>
      <c r="CB13" s="19">
        <f t="shared" si="5"/>
        <v>2.79104921875</v>
      </c>
      <c r="CC13" s="19">
        <f t="shared" si="5"/>
        <v>2.774310937500001</v>
      </c>
      <c r="CD13" s="19">
        <f t="shared" si="5"/>
        <v>2.7559867187499965</v>
      </c>
      <c r="CE13" s="19">
        <f t="shared" si="5"/>
        <v>2.7358234374999997</v>
      </c>
      <c r="CF13" s="19">
        <f t="shared" si="5"/>
        <v>2.7135492187500043</v>
      </c>
      <c r="CG13" s="19">
        <f t="shared" si="5"/>
        <v>2.6888734374999999</v>
      </c>
      <c r="CH13" s="19">
        <f t="shared" si="5"/>
        <v>2.661486718750004</v>
      </c>
      <c r="CI13" s="19">
        <f t="shared" si="5"/>
        <v>2.6310609374999965</v>
      </c>
      <c r="CJ13" s="19">
        <f t="shared" si="6"/>
        <v>3.0545734375000002</v>
      </c>
    </row>
    <row r="14" spans="3:88" x14ac:dyDescent="0.15">
      <c r="D14" s="19">
        <v>2</v>
      </c>
      <c r="E14" s="19">
        <f>MAX(E13-(O13+P13+S13+T13)*IF(H13=0,1,$G$6)/$D$6,0)</f>
        <v>982</v>
      </c>
      <c r="F14" s="19">
        <f t="shared" ref="F14:F77" si="8">IF(E14=0,0,E14*$E$6)</f>
        <v>1767.6000000000001</v>
      </c>
      <c r="G14" s="19">
        <f t="shared" ref="G14:G77" si="9">F14*$L$5</f>
        <v>0</v>
      </c>
      <c r="H14" s="19">
        <f>MAX(H13-(O13+P13+S13+T13)*IF(E13=0,1,$G$7)/$D$7,0)</f>
        <v>0</v>
      </c>
      <c r="I14" s="19">
        <f t="shared" ref="I14:I77" si="10">IF(H14=0,0,ROUNDUP(H14,0)*$E$7)</f>
        <v>0</v>
      </c>
      <c r="J14" s="19">
        <f t="shared" ref="J14:J77" si="11">I14*$L$5</f>
        <v>0</v>
      </c>
      <c r="N14" s="19">
        <f>MAX(N13-(F13+G13+I13+J13)*IF(R13=0,1,$G$9)/$D$9,0)</f>
        <v>0</v>
      </c>
      <c r="O14" s="19">
        <f t="shared" ref="O14:O77" si="12">IF(N14=0,0,N14*$E$9)</f>
        <v>0</v>
      </c>
      <c r="P14" s="19">
        <f t="shared" ref="P14:P77" si="13">O14*$L$5</f>
        <v>0</v>
      </c>
      <c r="R14" s="19">
        <f>MAX(R13-(F13+G13+I13+J13)*IF(N13=0,1,$G$10)/$D$10,0)</f>
        <v>0.96399999999999997</v>
      </c>
      <c r="S14" s="19">
        <f t="shared" ref="S14:S77" si="14">IF(R14=0,0,ROUNDUP(R14,0)*$E$10)</f>
        <v>1800</v>
      </c>
      <c r="T14" s="19">
        <f t="shared" ref="T14:T77" si="15">S14*$L$5</f>
        <v>0</v>
      </c>
      <c r="U14" s="19">
        <v>12.206314614643796</v>
      </c>
      <c r="V14" s="19">
        <v>2</v>
      </c>
      <c r="W14" s="19">
        <v>12150</v>
      </c>
      <c r="X14" s="19">
        <f t="shared" si="7"/>
        <v>12181.356775388627</v>
      </c>
      <c r="Y14" s="19">
        <f t="shared" ref="Y14:Y50" si="16">$E$9*$D$9/2</f>
        <v>90</v>
      </c>
      <c r="Z14" s="19">
        <f t="shared" ref="Z14:Z50" si="17">N14*$E$9*$D$9+$E$10*$D$9</f>
        <v>180000</v>
      </c>
      <c r="AA14" s="19">
        <f t="shared" ref="AA14:AA50" si="18">(2*$F$9-$AA$12)*$AA$12/2*$D$9*$E$9+$AA$12*$E$10*$D$9</f>
        <v>2147040</v>
      </c>
      <c r="AB14" s="19">
        <f t="shared" ref="AB14:AB50" si="19">(Z14-(Z14^2-4*Y14*AA14)^0.5)/(2*Y14)</f>
        <v>12</v>
      </c>
      <c r="AC14" s="19" t="e">
        <f t="shared" ref="AC14:AC50" si="20">U14*1000/O14</f>
        <v>#DIV/0!</v>
      </c>
      <c r="AJ14" s="22"/>
      <c r="AK14" s="22"/>
      <c r="AL14" s="22"/>
      <c r="AM14" s="25">
        <v>11</v>
      </c>
      <c r="AN14" s="25">
        <f t="shared" si="1"/>
        <v>1.65625</v>
      </c>
      <c r="AO14" s="25">
        <v>0.75</v>
      </c>
      <c r="AP14" s="25"/>
      <c r="AQ14" s="25"/>
      <c r="AR14" s="25">
        <v>0.75</v>
      </c>
      <c r="AS14" s="25">
        <f t="shared" si="0"/>
        <v>1.65625</v>
      </c>
      <c r="AT14" s="37"/>
      <c r="AU14" s="19">
        <v>5</v>
      </c>
      <c r="AV14" s="19">
        <f t="shared" si="2"/>
        <v>3.0238000000000005</v>
      </c>
      <c r="AW14" s="19">
        <f t="shared" si="2"/>
        <v>3.0369867187500001</v>
      </c>
      <c r="AX14" s="19">
        <f t="shared" si="2"/>
        <v>3.0467875000000006</v>
      </c>
      <c r="AY14" s="19">
        <f t="shared" si="2"/>
        <v>3.0535492187500006</v>
      </c>
      <c r="AZ14" s="19">
        <f t="shared" si="2"/>
        <v>3.0576000000000012</v>
      </c>
      <c r="BA14" s="19">
        <f t="shared" si="2"/>
        <v>3.0592492187500007</v>
      </c>
      <c r="BB14" s="19">
        <f t="shared" si="2"/>
        <v>3.0587875000000007</v>
      </c>
      <c r="BC14" s="19">
        <f t="shared" si="2"/>
        <v>3.0564867187499996</v>
      </c>
      <c r="BD14" s="19">
        <f t="shared" si="2"/>
        <v>3.0526000000000018</v>
      </c>
      <c r="BE14" s="19">
        <f t="shared" si="2"/>
        <v>3.0473617187500008</v>
      </c>
      <c r="BF14" s="19">
        <f t="shared" si="3"/>
        <v>3.0409875000000008</v>
      </c>
      <c r="BG14" s="19">
        <f t="shared" si="3"/>
        <v>3.0336742187500008</v>
      </c>
      <c r="BH14" s="19">
        <f t="shared" si="3"/>
        <v>3.0256000000000003</v>
      </c>
      <c r="BI14" s="19">
        <f t="shared" si="3"/>
        <v>3.0169242187500016</v>
      </c>
      <c r="BJ14" s="19">
        <f t="shared" si="3"/>
        <v>3.0077875000000009</v>
      </c>
      <c r="BK14" s="19">
        <f t="shared" si="3"/>
        <v>2.9983117187500006</v>
      </c>
      <c r="BL14" s="19">
        <f t="shared" si="3"/>
        <v>2.9886000000000004</v>
      </c>
      <c r="BM14" s="19">
        <f t="shared" si="3"/>
        <v>2.9787367187499996</v>
      </c>
      <c r="BN14" s="19">
        <f t="shared" si="3"/>
        <v>2.9687875000000017</v>
      </c>
      <c r="BO14" s="19">
        <f t="shared" si="3"/>
        <v>2.9587992187500012</v>
      </c>
      <c r="BP14" s="19">
        <f t="shared" si="4"/>
        <v>2.9488000000000008</v>
      </c>
      <c r="BQ14" s="19">
        <f t="shared" si="4"/>
        <v>2.9387992187500012</v>
      </c>
      <c r="BR14" s="19">
        <f t="shared" si="4"/>
        <v>2.9287874999999985</v>
      </c>
      <c r="BS14" s="19">
        <f t="shared" si="4"/>
        <v>2.9187367187500013</v>
      </c>
      <c r="BT14" s="19">
        <f t="shared" si="4"/>
        <v>2.9086000000000003</v>
      </c>
      <c r="BU14" s="19">
        <f t="shared" si="4"/>
        <v>2.8983117187500005</v>
      </c>
      <c r="BV14" s="19">
        <f t="shared" si="4"/>
        <v>2.8877875000000013</v>
      </c>
      <c r="BW14" s="19">
        <f t="shared" si="4"/>
        <v>2.8769242187499997</v>
      </c>
      <c r="BX14" s="19">
        <f t="shared" si="4"/>
        <v>2.8656000000000024</v>
      </c>
      <c r="BY14" s="19">
        <f t="shared" si="4"/>
        <v>2.8536742187500024</v>
      </c>
      <c r="BZ14" s="19">
        <f t="shared" si="5"/>
        <v>2.8409875000000007</v>
      </c>
      <c r="CA14" s="19">
        <f t="shared" si="5"/>
        <v>2.8273617187500024</v>
      </c>
      <c r="CB14" s="19">
        <f t="shared" si="5"/>
        <v>2.8126000000000007</v>
      </c>
      <c r="CC14" s="19">
        <f t="shared" si="5"/>
        <v>2.796486718750002</v>
      </c>
      <c r="CD14" s="19">
        <f t="shared" si="5"/>
        <v>2.7787874999999973</v>
      </c>
      <c r="CE14" s="19">
        <f t="shared" si="5"/>
        <v>2.7592492187500008</v>
      </c>
      <c r="CF14" s="19">
        <f t="shared" si="5"/>
        <v>2.7376000000000049</v>
      </c>
      <c r="CG14" s="19">
        <f t="shared" si="5"/>
        <v>2.7135492187500008</v>
      </c>
      <c r="CH14" s="19">
        <f t="shared" si="5"/>
        <v>2.6867875000000048</v>
      </c>
      <c r="CI14" s="19">
        <f t="shared" si="5"/>
        <v>2.6569867187499971</v>
      </c>
      <c r="CJ14" s="19">
        <f t="shared" si="6"/>
        <v>3.0592492187500007</v>
      </c>
    </row>
    <row r="15" spans="3:88" x14ac:dyDescent="0.15">
      <c r="D15" s="19">
        <v>3</v>
      </c>
      <c r="E15" s="19">
        <f t="shared" ref="E15:E78" si="21">MAX(E14-(O14+P14+S14+T14)*IF(H14=0,1,$G$6)/$D$6,0)</f>
        <v>964</v>
      </c>
      <c r="F15" s="19">
        <f t="shared" si="8"/>
        <v>1735.2</v>
      </c>
      <c r="G15" s="19">
        <f t="shared" si="9"/>
        <v>0</v>
      </c>
      <c r="H15" s="19">
        <f t="shared" ref="H15:H78" si="22">MAX(H14-(O14+P14+S14+T14)*IF(E14=0,1,$G$7)/$D$7,0)</f>
        <v>0</v>
      </c>
      <c r="I15" s="19">
        <f t="shared" si="10"/>
        <v>0</v>
      </c>
      <c r="J15" s="19">
        <f t="shared" si="11"/>
        <v>0</v>
      </c>
      <c r="N15" s="19">
        <f t="shared" ref="N15:N78" si="23">MAX(N14-(F14+G14+I14+J14)*IF(R14=0,1,$G$9)/$D$9,0)</f>
        <v>0</v>
      </c>
      <c r="O15" s="19">
        <f t="shared" si="12"/>
        <v>0</v>
      </c>
      <c r="P15" s="19">
        <f t="shared" si="13"/>
        <v>0</v>
      </c>
      <c r="R15" s="19">
        <f t="shared" ref="R15:R78" si="24">MAX(R14-(F14+G14+I14+J14)*IF(N14=0,1,$G$10)/$D$10,0)</f>
        <v>0.92864799999999992</v>
      </c>
      <c r="S15" s="19">
        <f t="shared" si="14"/>
        <v>1800</v>
      </c>
      <c r="T15" s="19">
        <f t="shared" si="15"/>
        <v>0</v>
      </c>
      <c r="U15" s="19">
        <v>12.416742565836952</v>
      </c>
      <c r="V15" s="19">
        <v>3</v>
      </c>
      <c r="W15" s="19">
        <v>12300</v>
      </c>
      <c r="X15" s="19">
        <f t="shared" si="7"/>
        <v>12365.454407442203</v>
      </c>
      <c r="Y15" s="19">
        <f t="shared" si="16"/>
        <v>90</v>
      </c>
      <c r="Z15" s="19">
        <f t="shared" si="17"/>
        <v>180000</v>
      </c>
      <c r="AA15" s="19">
        <f t="shared" si="18"/>
        <v>2147040</v>
      </c>
      <c r="AB15" s="19">
        <f t="shared" si="19"/>
        <v>12</v>
      </c>
      <c r="AC15" s="19" t="e">
        <f t="shared" si="20"/>
        <v>#DIV/0!</v>
      </c>
      <c r="AJ15" s="22"/>
      <c r="AK15" s="22"/>
      <c r="AL15" s="22"/>
      <c r="AM15" s="25">
        <v>12</v>
      </c>
      <c r="AN15" s="25">
        <f t="shared" si="1"/>
        <v>1.57403125</v>
      </c>
      <c r="AO15" s="25">
        <v>0.77500000000000002</v>
      </c>
      <c r="AP15" s="25"/>
      <c r="AQ15" s="25"/>
      <c r="AR15" s="25">
        <v>0.77500000000000002</v>
      </c>
      <c r="AS15" s="25">
        <f>AN15</f>
        <v>1.57403125</v>
      </c>
      <c r="AT15" s="37"/>
      <c r="AU15" s="19">
        <v>6</v>
      </c>
      <c r="AV15" s="19">
        <f t="shared" si="2"/>
        <v>3.02294921875</v>
      </c>
      <c r="AW15" s="19">
        <f t="shared" si="2"/>
        <v>3.0367609374999995</v>
      </c>
      <c r="AX15" s="19">
        <f t="shared" si="2"/>
        <v>3.0471867187499999</v>
      </c>
      <c r="AY15" s="19">
        <f t="shared" si="2"/>
        <v>3.0545734375000002</v>
      </c>
      <c r="AZ15" s="19">
        <f t="shared" si="2"/>
        <v>3.0592492187500007</v>
      </c>
      <c r="BA15" s="19">
        <f t="shared" si="2"/>
        <v>3.0615234375</v>
      </c>
      <c r="BB15" s="19">
        <f t="shared" si="2"/>
        <v>3.0616867187499999</v>
      </c>
      <c r="BC15" s="19">
        <f t="shared" si="2"/>
        <v>3.0600109374999991</v>
      </c>
      <c r="BD15" s="19">
        <f t="shared" si="2"/>
        <v>3.0567492187500012</v>
      </c>
      <c r="BE15" s="19">
        <f t="shared" si="2"/>
        <v>3.0521359375000001</v>
      </c>
      <c r="BF15" s="19">
        <f t="shared" si="3"/>
        <v>3.04638671875</v>
      </c>
      <c r="BG15" s="19">
        <f t="shared" si="3"/>
        <v>3.0396984375000002</v>
      </c>
      <c r="BH15" s="19">
        <f t="shared" si="3"/>
        <v>3.0322492187499996</v>
      </c>
      <c r="BI15" s="19">
        <f t="shared" si="3"/>
        <v>3.0241984375000008</v>
      </c>
      <c r="BJ15" s="19">
        <f t="shared" si="3"/>
        <v>3.0156867187500001</v>
      </c>
      <c r="BK15" s="19">
        <f t="shared" si="3"/>
        <v>3.0068359375</v>
      </c>
      <c r="BL15" s="19">
        <f t="shared" si="3"/>
        <v>2.9977492187499997</v>
      </c>
      <c r="BM15" s="19">
        <f t="shared" si="3"/>
        <v>2.9885109374999987</v>
      </c>
      <c r="BN15" s="19">
        <f t="shared" si="3"/>
        <v>2.9791867187500012</v>
      </c>
      <c r="BO15" s="19">
        <f t="shared" si="3"/>
        <v>2.9698234375000006</v>
      </c>
      <c r="BP15" s="19">
        <f t="shared" si="4"/>
        <v>2.96044921875</v>
      </c>
      <c r="BQ15" s="19">
        <f t="shared" si="4"/>
        <v>2.9510734375000007</v>
      </c>
      <c r="BR15" s="19">
        <f t="shared" si="4"/>
        <v>2.941686718749998</v>
      </c>
      <c r="BS15" s="19">
        <f t="shared" si="4"/>
        <v>2.9322609375000006</v>
      </c>
      <c r="BT15" s="19">
        <f t="shared" si="4"/>
        <v>2.9227492187499995</v>
      </c>
      <c r="BU15" s="19">
        <f t="shared" si="4"/>
        <v>2.9130859375</v>
      </c>
      <c r="BV15" s="19">
        <f t="shared" si="4"/>
        <v>2.9031867187500007</v>
      </c>
      <c r="BW15" s="19">
        <f t="shared" si="4"/>
        <v>2.892948437499999</v>
      </c>
      <c r="BX15" s="19">
        <f t="shared" si="4"/>
        <v>2.882249218750002</v>
      </c>
      <c r="BY15" s="19">
        <f t="shared" si="4"/>
        <v>2.8709484375000018</v>
      </c>
      <c r="BZ15" s="19">
        <f t="shared" si="5"/>
        <v>2.85888671875</v>
      </c>
      <c r="CA15" s="19">
        <f t="shared" si="5"/>
        <v>2.8458859375000021</v>
      </c>
      <c r="CB15" s="19">
        <f t="shared" si="5"/>
        <v>2.8317492187499997</v>
      </c>
      <c r="CC15" s="19">
        <f t="shared" si="5"/>
        <v>2.8162609375000014</v>
      </c>
      <c r="CD15" s="19">
        <f t="shared" si="5"/>
        <v>2.7991867187499961</v>
      </c>
      <c r="CE15" s="19">
        <f t="shared" si="5"/>
        <v>2.7802734375</v>
      </c>
      <c r="CF15" s="19">
        <f t="shared" si="5"/>
        <v>2.7592492187500044</v>
      </c>
      <c r="CG15" s="19">
        <f t="shared" si="5"/>
        <v>2.7358234375000001</v>
      </c>
      <c r="CH15" s="19">
        <f t="shared" si="5"/>
        <v>2.709686718750004</v>
      </c>
      <c r="CI15" s="19">
        <f t="shared" si="5"/>
        <v>2.6805109374999967</v>
      </c>
      <c r="CJ15" s="19">
        <f t="shared" si="6"/>
        <v>3.0616867187499999</v>
      </c>
    </row>
    <row r="16" spans="3:88" x14ac:dyDescent="0.15">
      <c r="D16" s="19">
        <v>4</v>
      </c>
      <c r="E16" s="19">
        <f t="shared" si="21"/>
        <v>946</v>
      </c>
      <c r="F16" s="19">
        <f t="shared" si="8"/>
        <v>1702.8</v>
      </c>
      <c r="G16" s="19">
        <f t="shared" si="9"/>
        <v>0</v>
      </c>
      <c r="H16" s="19">
        <f t="shared" si="22"/>
        <v>0</v>
      </c>
      <c r="I16" s="19">
        <f t="shared" si="10"/>
        <v>0</v>
      </c>
      <c r="J16" s="19">
        <f t="shared" si="11"/>
        <v>0</v>
      </c>
      <c r="N16" s="19">
        <f t="shared" si="23"/>
        <v>0</v>
      </c>
      <c r="O16" s="19">
        <f t="shared" si="12"/>
        <v>0</v>
      </c>
      <c r="P16" s="19">
        <f t="shared" si="13"/>
        <v>0</v>
      </c>
      <c r="R16" s="19">
        <f t="shared" si="24"/>
        <v>0.89394399999999996</v>
      </c>
      <c r="S16" s="19">
        <f t="shared" si="14"/>
        <v>1800</v>
      </c>
      <c r="T16" s="19">
        <f t="shared" si="15"/>
        <v>0</v>
      </c>
      <c r="U16" s="19">
        <v>12.6313852147888</v>
      </c>
      <c r="V16" s="19">
        <v>4</v>
      </c>
      <c r="W16" s="19">
        <v>12450</v>
      </c>
      <c r="X16" s="19">
        <f t="shared" si="7"/>
        <v>12552.334318904603</v>
      </c>
      <c r="Y16" s="19">
        <f t="shared" si="16"/>
        <v>90</v>
      </c>
      <c r="Z16" s="19">
        <f t="shared" si="17"/>
        <v>180000</v>
      </c>
      <c r="AA16" s="19">
        <f t="shared" si="18"/>
        <v>2147040</v>
      </c>
      <c r="AB16" s="19">
        <f t="shared" si="19"/>
        <v>12</v>
      </c>
      <c r="AC16" s="19" t="e">
        <f t="shared" si="20"/>
        <v>#DIV/0!</v>
      </c>
      <c r="AJ16" s="22"/>
      <c r="AK16" s="22"/>
      <c r="AL16" s="22"/>
      <c r="AM16" s="25">
        <v>13</v>
      </c>
      <c r="AN16" s="25">
        <f t="shared" si="1"/>
        <v>1.4959999999999996</v>
      </c>
      <c r="AO16" s="25">
        <v>0.8</v>
      </c>
      <c r="AP16" s="25"/>
      <c r="AQ16" s="25"/>
      <c r="AR16" s="25">
        <v>0.8</v>
      </c>
      <c r="AS16" s="25">
        <f t="shared" ref="AS16:AS35" si="25">AN16</f>
        <v>1.4959999999999996</v>
      </c>
      <c r="AT16" s="37"/>
      <c r="AU16" s="19">
        <v>7</v>
      </c>
      <c r="AV16" s="19">
        <f t="shared" si="2"/>
        <v>3.0199875</v>
      </c>
      <c r="AW16" s="19">
        <f t="shared" si="2"/>
        <v>3.0344242187499995</v>
      </c>
      <c r="AX16" s="19">
        <f t="shared" si="2"/>
        <v>3.0454749999999997</v>
      </c>
      <c r="AY16" s="19">
        <f t="shared" si="2"/>
        <v>3.0534867187499994</v>
      </c>
      <c r="AZ16" s="19">
        <f t="shared" si="2"/>
        <v>3.0587875000000007</v>
      </c>
      <c r="BA16" s="19">
        <f t="shared" si="2"/>
        <v>3.0616867187499999</v>
      </c>
      <c r="BB16" s="19">
        <f t="shared" si="2"/>
        <v>3.0624749999999992</v>
      </c>
      <c r="BC16" s="19">
        <f t="shared" si="2"/>
        <v>3.0614242187499987</v>
      </c>
      <c r="BD16" s="19">
        <f t="shared" si="2"/>
        <v>3.0587875000000007</v>
      </c>
      <c r="BE16" s="19">
        <f t="shared" si="2"/>
        <v>3.0547992187499999</v>
      </c>
      <c r="BF16" s="19">
        <f t="shared" si="3"/>
        <v>3.0496749999999997</v>
      </c>
      <c r="BG16" s="19">
        <f t="shared" si="3"/>
        <v>3.0436117187499998</v>
      </c>
      <c r="BH16" s="19">
        <f t="shared" si="3"/>
        <v>3.0367874999999995</v>
      </c>
      <c r="BI16" s="19">
        <f t="shared" si="3"/>
        <v>3.0293617187500006</v>
      </c>
      <c r="BJ16" s="19">
        <f t="shared" si="3"/>
        <v>3.0214749999999997</v>
      </c>
      <c r="BK16" s="19">
        <f t="shared" si="3"/>
        <v>3.01324921875</v>
      </c>
      <c r="BL16" s="19">
        <f t="shared" si="3"/>
        <v>3.0047874999999991</v>
      </c>
      <c r="BM16" s="19">
        <f t="shared" si="3"/>
        <v>2.9961742187499985</v>
      </c>
      <c r="BN16" s="19">
        <f t="shared" si="3"/>
        <v>2.9874750000000008</v>
      </c>
      <c r="BO16" s="19">
        <f t="shared" si="3"/>
        <v>2.9787367187500005</v>
      </c>
      <c r="BP16" s="19">
        <f t="shared" si="4"/>
        <v>2.9699874999999998</v>
      </c>
      <c r="BQ16" s="19">
        <f t="shared" si="4"/>
        <v>2.9612367187500004</v>
      </c>
      <c r="BR16" s="19">
        <f t="shared" si="4"/>
        <v>2.952474999999998</v>
      </c>
      <c r="BS16" s="19">
        <f t="shared" si="4"/>
        <v>2.94367421875</v>
      </c>
      <c r="BT16" s="19">
        <f t="shared" si="4"/>
        <v>2.9347874999999997</v>
      </c>
      <c r="BU16" s="19">
        <f t="shared" si="4"/>
        <v>2.92574921875</v>
      </c>
      <c r="BV16" s="19">
        <f t="shared" si="4"/>
        <v>2.9164750000000006</v>
      </c>
      <c r="BW16" s="19">
        <f t="shared" si="4"/>
        <v>2.9068617187499988</v>
      </c>
      <c r="BX16" s="19">
        <f t="shared" si="4"/>
        <v>2.8967875000000012</v>
      </c>
      <c r="BY16" s="19">
        <f t="shared" si="4"/>
        <v>2.8861117187500018</v>
      </c>
      <c r="BZ16" s="19">
        <f t="shared" si="5"/>
        <v>2.8746749999999999</v>
      </c>
      <c r="CA16" s="19">
        <f t="shared" si="5"/>
        <v>2.8622992187500014</v>
      </c>
      <c r="CB16" s="19">
        <f t="shared" si="5"/>
        <v>2.8487874999999998</v>
      </c>
      <c r="CC16" s="19">
        <f t="shared" si="5"/>
        <v>2.8339242187500009</v>
      </c>
      <c r="CD16" s="19">
        <f t="shared" si="5"/>
        <v>2.817474999999996</v>
      </c>
      <c r="CE16" s="19">
        <f t="shared" si="5"/>
        <v>2.7991867187499997</v>
      </c>
      <c r="CF16" s="19">
        <f t="shared" si="5"/>
        <v>2.7787875000000035</v>
      </c>
      <c r="CG16" s="19">
        <f t="shared" si="5"/>
        <v>2.75598671875</v>
      </c>
      <c r="CH16" s="19">
        <f t="shared" si="5"/>
        <v>2.7304750000000038</v>
      </c>
      <c r="CI16" s="19">
        <f t="shared" si="5"/>
        <v>2.7019242187499963</v>
      </c>
      <c r="CJ16" s="19">
        <f t="shared" si="6"/>
        <v>3.0624749999999992</v>
      </c>
    </row>
    <row r="17" spans="4:88" x14ac:dyDescent="0.15">
      <c r="D17" s="19">
        <v>5</v>
      </c>
      <c r="E17" s="19">
        <f t="shared" si="21"/>
        <v>928</v>
      </c>
      <c r="F17" s="19">
        <f t="shared" si="8"/>
        <v>1670.4</v>
      </c>
      <c r="G17" s="19">
        <f t="shared" si="9"/>
        <v>0</v>
      </c>
      <c r="H17" s="19">
        <f t="shared" si="22"/>
        <v>0</v>
      </c>
      <c r="I17" s="19">
        <f t="shared" si="10"/>
        <v>0</v>
      </c>
      <c r="J17" s="19">
        <f t="shared" si="11"/>
        <v>0</v>
      </c>
      <c r="N17" s="19">
        <f t="shared" si="23"/>
        <v>0</v>
      </c>
      <c r="O17" s="19">
        <f t="shared" si="12"/>
        <v>0</v>
      </c>
      <c r="P17" s="19">
        <f t="shared" si="13"/>
        <v>0</v>
      </c>
      <c r="R17" s="19">
        <f t="shared" si="24"/>
        <v>0.85988799999999999</v>
      </c>
      <c r="S17" s="19">
        <f t="shared" si="14"/>
        <v>1800</v>
      </c>
      <c r="T17" s="19">
        <f t="shared" si="15"/>
        <v>0</v>
      </c>
      <c r="U17" s="19">
        <v>12.850347108680742</v>
      </c>
      <c r="V17" s="19">
        <v>5</v>
      </c>
      <c r="W17" s="19">
        <v>12500</v>
      </c>
      <c r="X17" s="19">
        <f t="shared" si="7"/>
        <v>12742.038558544316</v>
      </c>
      <c r="Y17" s="19">
        <f t="shared" si="16"/>
        <v>90</v>
      </c>
      <c r="Z17" s="19">
        <f t="shared" si="17"/>
        <v>180000</v>
      </c>
      <c r="AA17" s="19">
        <f t="shared" si="18"/>
        <v>2147040</v>
      </c>
      <c r="AB17" s="19">
        <f t="shared" si="19"/>
        <v>12</v>
      </c>
      <c r="AC17" s="19" t="e">
        <f t="shared" si="20"/>
        <v>#DIV/0!</v>
      </c>
      <c r="AJ17" s="22"/>
      <c r="AK17" s="22"/>
      <c r="AL17" s="22"/>
      <c r="AM17" s="25">
        <v>14</v>
      </c>
      <c r="AN17" s="25">
        <f t="shared" si="1"/>
        <v>1.4219687500000013</v>
      </c>
      <c r="AO17" s="25">
        <v>0.82499999999999996</v>
      </c>
      <c r="AP17" s="25"/>
      <c r="AQ17" s="25"/>
      <c r="AR17" s="25">
        <v>0.82499999999999996</v>
      </c>
      <c r="AS17" s="25">
        <f t="shared" si="25"/>
        <v>1.4219687500000013</v>
      </c>
      <c r="AT17" s="37"/>
      <c r="AU17" s="19">
        <v>8</v>
      </c>
      <c r="AV17" s="19">
        <f t="shared" si="2"/>
        <v>3.015186718749999</v>
      </c>
      <c r="AW17" s="19">
        <f t="shared" si="2"/>
        <v>3.0302484374999992</v>
      </c>
      <c r="AX17" s="19">
        <f t="shared" si="2"/>
        <v>3.0419242187499993</v>
      </c>
      <c r="AY17" s="19">
        <f t="shared" si="2"/>
        <v>3.0505609374999989</v>
      </c>
      <c r="AZ17" s="19">
        <f t="shared" si="2"/>
        <v>3.0564867187499996</v>
      </c>
      <c r="BA17" s="19">
        <f t="shared" si="2"/>
        <v>3.0600109374999991</v>
      </c>
      <c r="BB17" s="19">
        <f t="shared" si="2"/>
        <v>3.0614242187499987</v>
      </c>
      <c r="BC17" s="19">
        <f t="shared" si="2"/>
        <v>3.0609984374999981</v>
      </c>
      <c r="BD17" s="19">
        <f t="shared" si="2"/>
        <v>3.0589867187499999</v>
      </c>
      <c r="BE17" s="19">
        <f t="shared" si="2"/>
        <v>3.0556234374999995</v>
      </c>
      <c r="BF17" s="19">
        <f t="shared" si="3"/>
        <v>3.0511242187499992</v>
      </c>
      <c r="BG17" s="19">
        <f t="shared" si="3"/>
        <v>3.0456859374999992</v>
      </c>
      <c r="BH17" s="19">
        <f t="shared" si="3"/>
        <v>3.0394867187499988</v>
      </c>
      <c r="BI17" s="19">
        <f t="shared" si="3"/>
        <v>3.0326859375000002</v>
      </c>
      <c r="BJ17" s="19">
        <f t="shared" si="3"/>
        <v>3.0254242187499991</v>
      </c>
      <c r="BK17" s="19">
        <f t="shared" si="3"/>
        <v>3.0178234374999993</v>
      </c>
      <c r="BL17" s="19">
        <f t="shared" si="3"/>
        <v>3.0099867187499987</v>
      </c>
      <c r="BM17" s="19">
        <f t="shared" si="3"/>
        <v>3.001998437499998</v>
      </c>
      <c r="BN17" s="19">
        <f t="shared" si="3"/>
        <v>2.9939242187500006</v>
      </c>
      <c r="BO17" s="19">
        <f t="shared" si="3"/>
        <v>2.9858109374999997</v>
      </c>
      <c r="BP17" s="19">
        <f t="shared" si="4"/>
        <v>2.9776867187499994</v>
      </c>
      <c r="BQ17" s="19">
        <f t="shared" si="4"/>
        <v>2.9695609374999998</v>
      </c>
      <c r="BR17" s="19">
        <f t="shared" si="4"/>
        <v>2.9614242187499973</v>
      </c>
      <c r="BS17" s="19">
        <f t="shared" si="4"/>
        <v>2.9532484374999997</v>
      </c>
      <c r="BT17" s="19">
        <f t="shared" si="4"/>
        <v>2.9449867187499987</v>
      </c>
      <c r="BU17" s="19">
        <f t="shared" si="4"/>
        <v>2.936573437499999</v>
      </c>
      <c r="BV17" s="19">
        <f t="shared" si="4"/>
        <v>2.9279242187499999</v>
      </c>
      <c r="BW17" s="19">
        <f t="shared" si="4"/>
        <v>2.9189359374999979</v>
      </c>
      <c r="BX17" s="19">
        <f t="shared" si="4"/>
        <v>2.9094867187500006</v>
      </c>
      <c r="BY17" s="19">
        <f t="shared" si="4"/>
        <v>2.8994359375000012</v>
      </c>
      <c r="BZ17" s="19">
        <f t="shared" si="5"/>
        <v>2.8886242187499991</v>
      </c>
      <c r="CA17" s="19">
        <f t="shared" si="5"/>
        <v>2.8768734375000005</v>
      </c>
      <c r="CB17" s="19">
        <f t="shared" si="5"/>
        <v>2.8639867187499988</v>
      </c>
      <c r="CC17" s="19">
        <f t="shared" si="5"/>
        <v>2.8497484375000006</v>
      </c>
      <c r="CD17" s="19">
        <f t="shared" si="5"/>
        <v>2.8339242187499956</v>
      </c>
      <c r="CE17" s="19">
        <f t="shared" si="5"/>
        <v>2.8162609374999992</v>
      </c>
      <c r="CF17" s="19">
        <f t="shared" si="5"/>
        <v>2.7964867187500033</v>
      </c>
      <c r="CG17" s="19">
        <f t="shared" si="5"/>
        <v>2.7743109374999992</v>
      </c>
      <c r="CH17" s="19">
        <f t="shared" si="5"/>
        <v>2.7494242187500033</v>
      </c>
      <c r="CI17" s="19">
        <f t="shared" si="5"/>
        <v>2.7214984374999958</v>
      </c>
      <c r="CJ17" s="19">
        <f t="shared" si="6"/>
        <v>3.0614242187499987</v>
      </c>
    </row>
    <row r="18" spans="4:88" ht="12" customHeight="1" x14ac:dyDescent="0.15">
      <c r="D18" s="19">
        <v>6</v>
      </c>
      <c r="E18" s="19">
        <f t="shared" si="21"/>
        <v>910</v>
      </c>
      <c r="F18" s="19">
        <f t="shared" si="8"/>
        <v>1638</v>
      </c>
      <c r="G18" s="19">
        <f t="shared" si="9"/>
        <v>0</v>
      </c>
      <c r="H18" s="19">
        <f t="shared" si="22"/>
        <v>0</v>
      </c>
      <c r="I18" s="19">
        <f t="shared" si="10"/>
        <v>0</v>
      </c>
      <c r="J18" s="19">
        <f t="shared" si="11"/>
        <v>0</v>
      </c>
      <c r="N18" s="19">
        <f t="shared" si="23"/>
        <v>0</v>
      </c>
      <c r="O18" s="19">
        <f t="shared" si="12"/>
        <v>0</v>
      </c>
      <c r="P18" s="19">
        <f t="shared" si="13"/>
        <v>0</v>
      </c>
      <c r="R18" s="19">
        <f t="shared" si="24"/>
        <v>0.82647999999999999</v>
      </c>
      <c r="S18" s="19">
        <f t="shared" si="14"/>
        <v>1800</v>
      </c>
      <c r="T18" s="19">
        <f t="shared" si="15"/>
        <v>0</v>
      </c>
      <c r="U18" s="19">
        <v>13.073736107138554</v>
      </c>
      <c r="V18" s="19">
        <v>6</v>
      </c>
      <c r="W18" s="19">
        <v>12600</v>
      </c>
      <c r="X18" s="19">
        <f t="shared" si="7"/>
        <v>12934.609810615579</v>
      </c>
      <c r="Y18" s="19">
        <f t="shared" si="16"/>
        <v>90</v>
      </c>
      <c r="Z18" s="19">
        <f t="shared" si="17"/>
        <v>180000</v>
      </c>
      <c r="AA18" s="19">
        <f t="shared" si="18"/>
        <v>2147040</v>
      </c>
      <c r="AB18" s="19">
        <f t="shared" si="19"/>
        <v>12</v>
      </c>
      <c r="AC18" s="19" t="e">
        <f t="shared" si="20"/>
        <v>#DIV/0!</v>
      </c>
      <c r="AJ18" s="22"/>
      <c r="AK18" s="22"/>
      <c r="AL18" s="22"/>
      <c r="AM18" s="25">
        <v>15</v>
      </c>
      <c r="AN18" s="25">
        <f t="shared" si="1"/>
        <v>1.35175</v>
      </c>
      <c r="AO18" s="25">
        <v>0.85</v>
      </c>
      <c r="AP18" s="25"/>
      <c r="AQ18" s="25"/>
      <c r="AR18" s="25">
        <v>0.85</v>
      </c>
      <c r="AS18" s="25">
        <f t="shared" si="25"/>
        <v>1.35175</v>
      </c>
      <c r="AT18" s="37"/>
      <c r="AU18" s="19">
        <v>9</v>
      </c>
      <c r="AV18" s="19">
        <f t="shared" si="2"/>
        <v>3.0088000000000013</v>
      </c>
      <c r="AW18" s="19">
        <f t="shared" si="2"/>
        <v>3.0244867187500009</v>
      </c>
      <c r="AX18" s="19">
        <f t="shared" si="2"/>
        <v>3.0367875000000009</v>
      </c>
      <c r="AY18" s="19">
        <f t="shared" si="2"/>
        <v>3.0460492187500008</v>
      </c>
      <c r="AZ18" s="19">
        <f t="shared" si="2"/>
        <v>3.0526000000000018</v>
      </c>
      <c r="BA18" s="19">
        <f t="shared" si="2"/>
        <v>3.0567492187500012</v>
      </c>
      <c r="BB18" s="19">
        <f t="shared" si="2"/>
        <v>3.0587875000000007</v>
      </c>
      <c r="BC18" s="19">
        <f t="shared" si="2"/>
        <v>3.0589867187499999</v>
      </c>
      <c r="BD18" s="19">
        <f t="shared" si="2"/>
        <v>3.0576000000000016</v>
      </c>
      <c r="BE18" s="19">
        <f t="shared" si="2"/>
        <v>3.0548617187500011</v>
      </c>
      <c r="BF18" s="19">
        <f t="shared" si="3"/>
        <v>3.0509875000000011</v>
      </c>
      <c r="BG18" s="19">
        <f t="shared" si="3"/>
        <v>3.0461742187500009</v>
      </c>
      <c r="BH18" s="19">
        <f t="shared" si="3"/>
        <v>3.0406000000000009</v>
      </c>
      <c r="BI18" s="19">
        <f t="shared" si="3"/>
        <v>3.0344242187500017</v>
      </c>
      <c r="BJ18" s="19">
        <f t="shared" si="3"/>
        <v>3.0277875000000005</v>
      </c>
      <c r="BK18" s="19">
        <f t="shared" si="3"/>
        <v>3.020811718750001</v>
      </c>
      <c r="BL18" s="19">
        <f t="shared" si="3"/>
        <v>3.0136000000000003</v>
      </c>
      <c r="BM18" s="19">
        <f t="shared" si="3"/>
        <v>3.0062367187499994</v>
      </c>
      <c r="BN18" s="19">
        <f t="shared" si="3"/>
        <v>2.9987875000000024</v>
      </c>
      <c r="BO18" s="19">
        <f t="shared" si="3"/>
        <v>2.9912992187500018</v>
      </c>
      <c r="BP18" s="19">
        <f t="shared" si="4"/>
        <v>2.9838000000000013</v>
      </c>
      <c r="BQ18" s="19">
        <f t="shared" si="4"/>
        <v>2.9762992187500013</v>
      </c>
      <c r="BR18" s="19">
        <f t="shared" si="4"/>
        <v>2.968787499999999</v>
      </c>
      <c r="BS18" s="19">
        <f t="shared" si="4"/>
        <v>2.9612367187500013</v>
      </c>
      <c r="BT18" s="19">
        <f t="shared" si="4"/>
        <v>2.9536000000000007</v>
      </c>
      <c r="BU18" s="19">
        <f t="shared" si="4"/>
        <v>2.9458117187500013</v>
      </c>
      <c r="BV18" s="19">
        <f t="shared" si="4"/>
        <v>2.9377875000000016</v>
      </c>
      <c r="BW18" s="19">
        <f t="shared" si="4"/>
        <v>2.9294242187500004</v>
      </c>
      <c r="BX18" s="19">
        <f t="shared" si="4"/>
        <v>2.9206000000000025</v>
      </c>
      <c r="BY18" s="19">
        <f t="shared" si="4"/>
        <v>2.9111742187500029</v>
      </c>
      <c r="BZ18" s="19">
        <f t="shared" si="5"/>
        <v>2.9009875000000012</v>
      </c>
      <c r="CA18" s="19">
        <f t="shared" si="5"/>
        <v>2.8898617187500024</v>
      </c>
      <c r="CB18" s="19">
        <f t="shared" si="5"/>
        <v>2.8776000000000006</v>
      </c>
      <c r="CC18" s="19">
        <f t="shared" si="5"/>
        <v>2.8639867187500023</v>
      </c>
      <c r="CD18" s="19">
        <f t="shared" si="5"/>
        <v>2.8487874999999971</v>
      </c>
      <c r="CE18" s="19">
        <f t="shared" si="5"/>
        <v>2.8317492187500006</v>
      </c>
      <c r="CF18" s="19">
        <f t="shared" si="5"/>
        <v>2.8126000000000051</v>
      </c>
      <c r="CG18" s="19">
        <f t="shared" si="5"/>
        <v>2.7910492187500009</v>
      </c>
      <c r="CH18" s="19">
        <f t="shared" si="5"/>
        <v>2.7667875000000048</v>
      </c>
      <c r="CI18" s="19">
        <f t="shared" si="5"/>
        <v>2.7394867187499976</v>
      </c>
      <c r="CJ18" s="19">
        <f t="shared" si="6"/>
        <v>3.0589867187499999</v>
      </c>
    </row>
    <row r="19" spans="4:88" x14ac:dyDescent="0.15">
      <c r="D19" s="19">
        <v>7</v>
      </c>
      <c r="E19" s="19">
        <f t="shared" si="21"/>
        <v>892</v>
      </c>
      <c r="F19" s="19">
        <f t="shared" si="8"/>
        <v>1605.6000000000001</v>
      </c>
      <c r="G19" s="19">
        <f t="shared" si="9"/>
        <v>0</v>
      </c>
      <c r="H19" s="19">
        <f t="shared" si="22"/>
        <v>0</v>
      </c>
      <c r="I19" s="19">
        <f t="shared" si="10"/>
        <v>0</v>
      </c>
      <c r="J19" s="19">
        <f t="shared" si="11"/>
        <v>0</v>
      </c>
      <c r="N19" s="19">
        <f t="shared" si="23"/>
        <v>0</v>
      </c>
      <c r="O19" s="19">
        <f t="shared" si="12"/>
        <v>0</v>
      </c>
      <c r="P19" s="19">
        <f>O19*$L$5</f>
        <v>0</v>
      </c>
      <c r="R19" s="19">
        <f t="shared" si="24"/>
        <v>0.79371999999999998</v>
      </c>
      <c r="S19" s="19">
        <f t="shared" si="14"/>
        <v>1800</v>
      </c>
      <c r="T19" s="19">
        <f t="shared" si="15"/>
        <v>0</v>
      </c>
      <c r="U19" s="19">
        <v>13.301663514883128</v>
      </c>
      <c r="V19" s="19">
        <v>7</v>
      </c>
      <c r="W19" s="19">
        <v>12700</v>
      </c>
      <c r="X19" s="19">
        <f t="shared" si="7"/>
        <v>13130.091404462524</v>
      </c>
      <c r="Y19" s="19">
        <f t="shared" si="16"/>
        <v>90</v>
      </c>
      <c r="Z19" s="19">
        <f t="shared" si="17"/>
        <v>180000</v>
      </c>
      <c r="AA19" s="19">
        <f t="shared" si="18"/>
        <v>2147040</v>
      </c>
      <c r="AB19" s="19">
        <f t="shared" si="19"/>
        <v>12</v>
      </c>
      <c r="AC19" s="19" t="e">
        <f t="shared" si="20"/>
        <v>#DIV/0!</v>
      </c>
      <c r="AJ19" s="22"/>
      <c r="AK19" s="22"/>
      <c r="AL19" s="22"/>
      <c r="AM19" s="25">
        <v>16</v>
      </c>
      <c r="AN19" s="25">
        <f t="shared" si="1"/>
        <v>1.28515625</v>
      </c>
      <c r="AO19" s="25">
        <v>0.875</v>
      </c>
      <c r="AP19" s="25"/>
      <c r="AQ19" s="25"/>
      <c r="AR19" s="25">
        <v>0.875</v>
      </c>
      <c r="AS19" s="25">
        <f t="shared" si="25"/>
        <v>1.28515625</v>
      </c>
      <c r="AT19" s="37"/>
      <c r="AU19" s="19">
        <v>10</v>
      </c>
      <c r="AV19" s="19">
        <f t="shared" si="2"/>
        <v>3.0010617187499999</v>
      </c>
      <c r="AW19" s="19">
        <f t="shared" si="2"/>
        <v>3.0173734374999999</v>
      </c>
      <c r="AX19" s="19">
        <f t="shared" si="2"/>
        <v>3.0302992187500002</v>
      </c>
      <c r="AY19" s="19">
        <f t="shared" si="2"/>
        <v>3.0401859375000004</v>
      </c>
      <c r="AZ19" s="19">
        <f t="shared" si="2"/>
        <v>3.0473617187500008</v>
      </c>
      <c r="BA19" s="19">
        <f t="shared" si="2"/>
        <v>3.0521359375000001</v>
      </c>
      <c r="BB19" s="19">
        <f t="shared" si="2"/>
        <v>3.0547992187499999</v>
      </c>
      <c r="BC19" s="19">
        <f t="shared" si="2"/>
        <v>3.0556234374999995</v>
      </c>
      <c r="BD19" s="19">
        <f t="shared" si="2"/>
        <v>3.0548617187500011</v>
      </c>
      <c r="BE19" s="19">
        <f t="shared" si="2"/>
        <v>3.0527484375000009</v>
      </c>
      <c r="BF19" s="19">
        <f t="shared" si="3"/>
        <v>3.0494992187500003</v>
      </c>
      <c r="BG19" s="19">
        <f t="shared" si="3"/>
        <v>3.0453109375000005</v>
      </c>
      <c r="BH19" s="19">
        <f t="shared" si="3"/>
        <v>3.0403617187499998</v>
      </c>
      <c r="BI19" s="19">
        <f t="shared" si="3"/>
        <v>3.0348109375000014</v>
      </c>
      <c r="BJ19" s="19">
        <f t="shared" si="3"/>
        <v>3.0287992187500006</v>
      </c>
      <c r="BK19" s="19">
        <f t="shared" si="3"/>
        <v>3.0224484375</v>
      </c>
      <c r="BL19" s="19">
        <f t="shared" si="3"/>
        <v>3.0158617187500001</v>
      </c>
      <c r="BM19" s="19">
        <f t="shared" si="3"/>
        <v>3.0091234374999996</v>
      </c>
      <c r="BN19" s="19">
        <f t="shared" si="3"/>
        <v>3.0022992187500019</v>
      </c>
      <c r="BO19" s="19">
        <f t="shared" si="3"/>
        <v>2.9954359375000008</v>
      </c>
      <c r="BP19" s="19">
        <f t="shared" si="4"/>
        <v>2.9885617187500002</v>
      </c>
      <c r="BQ19" s="19">
        <f t="shared" si="4"/>
        <v>2.9816859375000009</v>
      </c>
      <c r="BR19" s="19">
        <f t="shared" si="4"/>
        <v>2.9747992187499985</v>
      </c>
      <c r="BS19" s="19">
        <f t="shared" si="4"/>
        <v>2.9678734375000007</v>
      </c>
      <c r="BT19" s="19">
        <f t="shared" si="4"/>
        <v>2.9608617187499999</v>
      </c>
      <c r="BU19" s="19">
        <f t="shared" si="4"/>
        <v>2.9536984374999999</v>
      </c>
      <c r="BV19" s="19">
        <f t="shared" si="4"/>
        <v>2.946299218750001</v>
      </c>
      <c r="BW19" s="19">
        <f t="shared" si="4"/>
        <v>2.9385609374999997</v>
      </c>
      <c r="BX19" s="19">
        <f t="shared" si="4"/>
        <v>2.9303617187500022</v>
      </c>
      <c r="BY19" s="19">
        <f t="shared" si="4"/>
        <v>2.921560937500002</v>
      </c>
      <c r="BZ19" s="19">
        <f t="shared" si="5"/>
        <v>2.9119992187500001</v>
      </c>
      <c r="CA19" s="19">
        <f t="shared" si="5"/>
        <v>2.9014984375000021</v>
      </c>
      <c r="CB19" s="19">
        <f t="shared" si="5"/>
        <v>2.8898617187500002</v>
      </c>
      <c r="CC19" s="19">
        <f t="shared" si="5"/>
        <v>2.8768734375000018</v>
      </c>
      <c r="CD19" s="19">
        <f t="shared" si="5"/>
        <v>2.8622992187499969</v>
      </c>
      <c r="CE19" s="19">
        <f t="shared" si="5"/>
        <v>2.8458859375000003</v>
      </c>
      <c r="CF19" s="19">
        <f t="shared" si="5"/>
        <v>2.8273617187500042</v>
      </c>
      <c r="CG19" s="19">
        <f t="shared" si="5"/>
        <v>2.8064359375000008</v>
      </c>
      <c r="CH19" s="19">
        <f t="shared" si="5"/>
        <v>2.7827992187500046</v>
      </c>
      <c r="CI19" s="19">
        <f t="shared" si="5"/>
        <v>2.7561234374999968</v>
      </c>
      <c r="CJ19" s="19">
        <f t="shared" si="6"/>
        <v>3.0556234374999995</v>
      </c>
    </row>
    <row r="20" spans="4:88" x14ac:dyDescent="0.15">
      <c r="D20" s="19">
        <v>8</v>
      </c>
      <c r="E20" s="19">
        <f t="shared" si="21"/>
        <v>874</v>
      </c>
      <c r="F20" s="19">
        <f t="shared" si="8"/>
        <v>1573.2</v>
      </c>
      <c r="G20" s="19">
        <f t="shared" si="9"/>
        <v>0</v>
      </c>
      <c r="H20" s="19">
        <f t="shared" si="22"/>
        <v>0</v>
      </c>
      <c r="I20" s="19">
        <f t="shared" si="10"/>
        <v>0</v>
      </c>
      <c r="J20" s="19">
        <f t="shared" si="11"/>
        <v>0</v>
      </c>
      <c r="N20" s="19">
        <f t="shared" si="23"/>
        <v>0</v>
      </c>
      <c r="O20" s="19">
        <f t="shared" si="12"/>
        <v>0</v>
      </c>
      <c r="P20" s="19">
        <f t="shared" si="13"/>
        <v>0</v>
      </c>
      <c r="R20" s="19">
        <f t="shared" si="24"/>
        <v>0.76160799999999995</v>
      </c>
      <c r="S20" s="19">
        <f t="shared" si="14"/>
        <v>1800</v>
      </c>
      <c r="T20" s="19">
        <f t="shared" si="15"/>
        <v>0</v>
      </c>
      <c r="U20" s="19">
        <v>13.534244220923089</v>
      </c>
      <c r="V20" s="19">
        <v>8</v>
      </c>
      <c r="W20" s="19">
        <v>12800</v>
      </c>
      <c r="X20" s="19">
        <f t="shared" si="7"/>
        <v>13328.527324268462</v>
      </c>
      <c r="Y20" s="19">
        <f t="shared" si="16"/>
        <v>90</v>
      </c>
      <c r="Z20" s="19">
        <f t="shared" si="17"/>
        <v>180000</v>
      </c>
      <c r="AA20" s="19">
        <f t="shared" si="18"/>
        <v>2147040</v>
      </c>
      <c r="AB20" s="19">
        <f t="shared" si="19"/>
        <v>12</v>
      </c>
      <c r="AC20" s="19" t="e">
        <f t="shared" si="20"/>
        <v>#DIV/0!</v>
      </c>
      <c r="AJ20" s="22"/>
      <c r="AK20" s="22"/>
      <c r="AL20" s="22"/>
      <c r="AM20" s="25">
        <v>17</v>
      </c>
      <c r="AN20" s="25">
        <f t="shared" si="1"/>
        <v>1.2219999999999995</v>
      </c>
      <c r="AO20" s="25">
        <v>0.9</v>
      </c>
      <c r="AP20" s="25"/>
      <c r="AQ20" s="25"/>
      <c r="AR20" s="25">
        <v>0.9</v>
      </c>
      <c r="AS20" s="25">
        <f t="shared" si="25"/>
        <v>1.2219999999999995</v>
      </c>
      <c r="AT20" s="37"/>
      <c r="AU20" s="19">
        <v>11</v>
      </c>
      <c r="AV20" s="19">
        <f t="shared" ref="AV20:BE29" si="26">INDEX($AN$4:$AN$44,AV$9,1)*INDEX($AO$4:$AO$44,AV$9,1)+INDEX($AR$4:$AR$44,$AU20,1)*INDEX($AS$4:$AS$44,$AU20,1)+INDEX($AR$4:$AR$44,$AU20,1)*INDEX($AO$4:$AO$44,AV$9,1)</f>
        <v>2.9921875</v>
      </c>
      <c r="AW20" s="19">
        <f t="shared" si="26"/>
        <v>3.0091242187499994</v>
      </c>
      <c r="AX20" s="19">
        <f t="shared" si="26"/>
        <v>3.022675</v>
      </c>
      <c r="AY20" s="19">
        <f t="shared" si="26"/>
        <v>3.0331867187500001</v>
      </c>
      <c r="AZ20" s="19">
        <f t="shared" si="26"/>
        <v>3.0409875000000008</v>
      </c>
      <c r="BA20" s="19">
        <f t="shared" si="26"/>
        <v>3.04638671875</v>
      </c>
      <c r="BB20" s="19">
        <f t="shared" si="26"/>
        <v>3.0496749999999997</v>
      </c>
      <c r="BC20" s="19">
        <f t="shared" si="26"/>
        <v>3.0511242187499992</v>
      </c>
      <c r="BD20" s="19">
        <f t="shared" si="26"/>
        <v>3.0509875000000011</v>
      </c>
      <c r="BE20" s="19">
        <f t="shared" si="26"/>
        <v>3.0494992187500003</v>
      </c>
      <c r="BF20" s="19">
        <f t="shared" ref="BF20:BO29" si="27">INDEX($AN$4:$AN$44,BF$9,1)*INDEX($AO$4:$AO$44,BF$9,1)+INDEX($AR$4:$AR$44,$AU20,1)*INDEX($AS$4:$AS$44,$AU20,1)+INDEX($AR$4:$AR$44,$AU20,1)*INDEX($AO$4:$AO$44,BF$9,1)</f>
        <v>3.046875</v>
      </c>
      <c r="BG20" s="19">
        <f t="shared" si="27"/>
        <v>3.0433117187500001</v>
      </c>
      <c r="BH20" s="19">
        <f t="shared" si="27"/>
        <v>3.0389874999999997</v>
      </c>
      <c r="BI20" s="19">
        <f t="shared" si="27"/>
        <v>3.0340617187500007</v>
      </c>
      <c r="BJ20" s="19">
        <f t="shared" si="27"/>
        <v>3.0286749999999998</v>
      </c>
      <c r="BK20" s="19">
        <f t="shared" si="27"/>
        <v>3.02294921875</v>
      </c>
      <c r="BL20" s="19">
        <f t="shared" si="27"/>
        <v>3.0169874999999999</v>
      </c>
      <c r="BM20" s="19">
        <f t="shared" si="27"/>
        <v>3.0108742187499988</v>
      </c>
      <c r="BN20" s="19">
        <f t="shared" si="27"/>
        <v>3.0046750000000011</v>
      </c>
      <c r="BO20" s="19">
        <f t="shared" si="27"/>
        <v>2.9984367187500007</v>
      </c>
      <c r="BP20" s="19">
        <f t="shared" ref="BP20:BY29" si="28">INDEX($AN$4:$AN$44,BP$9,1)*INDEX($AO$4:$AO$44,BP$9,1)+INDEX($AR$4:$AR$44,$AU20,1)*INDEX($AS$4:$AS$44,$AU20,1)+INDEX($AR$4:$AR$44,$AU20,1)*INDEX($AO$4:$AO$44,BP$9,1)</f>
        <v>2.9921875</v>
      </c>
      <c r="BQ20" s="19">
        <f t="shared" si="28"/>
        <v>2.9859367187500006</v>
      </c>
      <c r="BR20" s="19">
        <f t="shared" si="28"/>
        <v>2.9796749999999981</v>
      </c>
      <c r="BS20" s="19">
        <f t="shared" si="28"/>
        <v>2.9733742187500005</v>
      </c>
      <c r="BT20" s="19">
        <f t="shared" si="28"/>
        <v>2.9669874999999997</v>
      </c>
      <c r="BU20" s="19">
        <f t="shared" si="28"/>
        <v>2.96044921875</v>
      </c>
      <c r="BV20" s="19">
        <f t="shared" si="28"/>
        <v>2.9536750000000005</v>
      </c>
      <c r="BW20" s="19">
        <f t="shared" si="28"/>
        <v>2.9465617187499991</v>
      </c>
      <c r="BX20" s="19">
        <f t="shared" si="28"/>
        <v>2.9389875000000019</v>
      </c>
      <c r="BY20" s="19">
        <f t="shared" si="28"/>
        <v>2.930811718750002</v>
      </c>
      <c r="BZ20" s="19">
        <f t="shared" ref="BZ20:CI29" si="29">INDEX($AN$4:$AN$44,BZ$9,1)*INDEX($AO$4:$AO$44,BZ$9,1)+INDEX($AR$4:$AR$44,$AU20,1)*INDEX($AS$4:$AS$44,$AU20,1)+INDEX($AR$4:$AR$44,$AU20,1)*INDEX($AO$4:$AO$44,BZ$9,1)</f>
        <v>2.921875</v>
      </c>
      <c r="CA20" s="19">
        <f t="shared" si="29"/>
        <v>2.9119992187500019</v>
      </c>
      <c r="CB20" s="19">
        <f t="shared" si="29"/>
        <v>2.9009874999999998</v>
      </c>
      <c r="CC20" s="19">
        <f t="shared" si="29"/>
        <v>2.8886242187500013</v>
      </c>
      <c r="CD20" s="19">
        <f t="shared" si="29"/>
        <v>2.8746749999999963</v>
      </c>
      <c r="CE20" s="19">
        <f t="shared" si="29"/>
        <v>2.85888671875</v>
      </c>
      <c r="CF20" s="19">
        <f t="shared" si="29"/>
        <v>2.8409875000000042</v>
      </c>
      <c r="CG20" s="19">
        <f t="shared" si="29"/>
        <v>2.8206867187500002</v>
      </c>
      <c r="CH20" s="19">
        <f t="shared" si="29"/>
        <v>2.7976750000000039</v>
      </c>
      <c r="CI20" s="19">
        <f t="shared" si="29"/>
        <v>2.7716242187499969</v>
      </c>
      <c r="CJ20" s="19">
        <f t="shared" si="6"/>
        <v>3.0511242187499992</v>
      </c>
    </row>
    <row r="21" spans="4:88" x14ac:dyDescent="0.15">
      <c r="D21" s="19">
        <v>9</v>
      </c>
      <c r="E21" s="19">
        <f t="shared" si="21"/>
        <v>856</v>
      </c>
      <c r="F21" s="19">
        <f t="shared" si="8"/>
        <v>1540.8</v>
      </c>
      <c r="G21" s="19">
        <f t="shared" si="9"/>
        <v>0</v>
      </c>
      <c r="H21" s="19">
        <f t="shared" si="22"/>
        <v>0</v>
      </c>
      <c r="I21" s="19">
        <f t="shared" si="10"/>
        <v>0</v>
      </c>
      <c r="J21" s="19">
        <f t="shared" si="11"/>
        <v>0</v>
      </c>
      <c r="N21" s="19">
        <f t="shared" si="23"/>
        <v>0</v>
      </c>
      <c r="O21" s="19">
        <f t="shared" si="12"/>
        <v>0</v>
      </c>
      <c r="P21" s="19">
        <f t="shared" si="13"/>
        <v>0</v>
      </c>
      <c r="R21" s="19">
        <f t="shared" si="24"/>
        <v>0.7301439999999999</v>
      </c>
      <c r="S21" s="19">
        <f t="shared" si="14"/>
        <v>1800</v>
      </c>
      <c r="T21" s="19">
        <f t="shared" si="15"/>
        <v>0</v>
      </c>
      <c r="U21" s="19">
        <v>13.77159684468093</v>
      </c>
      <c r="V21" s="19">
        <v>9</v>
      </c>
      <c r="W21" s="19">
        <v>12900</v>
      </c>
      <c r="X21" s="19">
        <f t="shared" si="7"/>
        <v>13529.962218952509</v>
      </c>
      <c r="Y21" s="19">
        <f t="shared" si="16"/>
        <v>90</v>
      </c>
      <c r="Z21" s="19">
        <f t="shared" si="17"/>
        <v>180000</v>
      </c>
      <c r="AA21" s="19">
        <f t="shared" si="18"/>
        <v>2147040</v>
      </c>
      <c r="AB21" s="19">
        <f t="shared" si="19"/>
        <v>12</v>
      </c>
      <c r="AC21" s="19" t="e">
        <f t="shared" si="20"/>
        <v>#DIV/0!</v>
      </c>
      <c r="AJ21" s="22"/>
      <c r="AK21" s="22"/>
      <c r="AL21" s="22"/>
      <c r="AM21" s="25">
        <v>18</v>
      </c>
      <c r="AN21" s="25">
        <f t="shared" si="1"/>
        <v>1.1620937499999986</v>
      </c>
      <c r="AO21" s="25">
        <v>0.92500000000000004</v>
      </c>
      <c r="AP21" s="25"/>
      <c r="AQ21" s="25"/>
      <c r="AR21" s="25">
        <v>0.92500000000000004</v>
      </c>
      <c r="AS21" s="25">
        <f t="shared" si="25"/>
        <v>1.1620937499999986</v>
      </c>
      <c r="AT21" s="37"/>
      <c r="AU21" s="19">
        <v>12</v>
      </c>
      <c r="AV21" s="19">
        <f t="shared" si="26"/>
        <v>2.9823742187500004</v>
      </c>
      <c r="AW21" s="19">
        <f t="shared" si="26"/>
        <v>2.9999359374999996</v>
      </c>
      <c r="AX21" s="19">
        <f t="shared" si="26"/>
        <v>3.0141117187500002</v>
      </c>
      <c r="AY21" s="19">
        <f t="shared" si="26"/>
        <v>3.0252484375000002</v>
      </c>
      <c r="AZ21" s="19">
        <f t="shared" si="26"/>
        <v>3.0336742187500008</v>
      </c>
      <c r="BA21" s="19">
        <f t="shared" si="26"/>
        <v>3.0396984375000002</v>
      </c>
      <c r="BB21" s="19">
        <f t="shared" si="26"/>
        <v>3.0436117187499998</v>
      </c>
      <c r="BC21" s="19">
        <f t="shared" si="26"/>
        <v>3.0456859374999992</v>
      </c>
      <c r="BD21" s="19">
        <f t="shared" si="26"/>
        <v>3.0461742187500009</v>
      </c>
      <c r="BE21" s="19">
        <f t="shared" si="26"/>
        <v>3.0453109375000005</v>
      </c>
      <c r="BF21" s="19">
        <f t="shared" si="27"/>
        <v>3.0433117187500001</v>
      </c>
      <c r="BG21" s="19">
        <f t="shared" si="27"/>
        <v>3.0403734375</v>
      </c>
      <c r="BH21" s="19">
        <f t="shared" si="27"/>
        <v>3.03667421875</v>
      </c>
      <c r="BI21" s="19">
        <f t="shared" si="27"/>
        <v>3.0323734375000013</v>
      </c>
      <c r="BJ21" s="19">
        <f t="shared" si="27"/>
        <v>3.0276117187499998</v>
      </c>
      <c r="BK21" s="19">
        <f t="shared" si="27"/>
        <v>3.0225109375000003</v>
      </c>
      <c r="BL21" s="19">
        <f t="shared" si="27"/>
        <v>3.0171742187499992</v>
      </c>
      <c r="BM21" s="19">
        <f t="shared" si="27"/>
        <v>3.0116859374999985</v>
      </c>
      <c r="BN21" s="19">
        <f t="shared" si="27"/>
        <v>3.0061117187500015</v>
      </c>
      <c r="BO21" s="19">
        <f t="shared" si="27"/>
        <v>3.000498437500001</v>
      </c>
      <c r="BP21" s="19">
        <f t="shared" si="28"/>
        <v>2.9948742187500001</v>
      </c>
      <c r="BQ21" s="19">
        <f t="shared" si="28"/>
        <v>2.9892484375000006</v>
      </c>
      <c r="BR21" s="19">
        <f t="shared" si="28"/>
        <v>2.9836117187499984</v>
      </c>
      <c r="BS21" s="19">
        <f t="shared" si="28"/>
        <v>2.9779359375000003</v>
      </c>
      <c r="BT21" s="19">
        <f t="shared" si="28"/>
        <v>2.9721742187499998</v>
      </c>
      <c r="BU21" s="19">
        <f t="shared" si="28"/>
        <v>2.9662609375000004</v>
      </c>
      <c r="BV21" s="19">
        <f t="shared" si="28"/>
        <v>2.9601117187500008</v>
      </c>
      <c r="BW21" s="19">
        <f t="shared" si="28"/>
        <v>2.9536234374999992</v>
      </c>
      <c r="BX21" s="19">
        <f t="shared" si="28"/>
        <v>2.9466742187500019</v>
      </c>
      <c r="BY21" s="19">
        <f t="shared" si="28"/>
        <v>2.9391234375000019</v>
      </c>
      <c r="BZ21" s="19">
        <f t="shared" si="29"/>
        <v>2.9308117187500002</v>
      </c>
      <c r="CA21" s="19">
        <f t="shared" si="29"/>
        <v>2.9215609375000016</v>
      </c>
      <c r="CB21" s="19">
        <f t="shared" si="29"/>
        <v>2.9111742187499998</v>
      </c>
      <c r="CC21" s="19">
        <f t="shared" si="29"/>
        <v>2.8994359375000016</v>
      </c>
      <c r="CD21" s="19">
        <f t="shared" si="29"/>
        <v>2.8861117187499965</v>
      </c>
      <c r="CE21" s="19">
        <f t="shared" si="29"/>
        <v>2.8709484375000001</v>
      </c>
      <c r="CF21" s="19">
        <f t="shared" si="29"/>
        <v>2.8536742187500042</v>
      </c>
      <c r="CG21" s="19">
        <f t="shared" si="29"/>
        <v>2.8339984375</v>
      </c>
      <c r="CH21" s="19">
        <f t="shared" si="29"/>
        <v>2.811611718750004</v>
      </c>
      <c r="CI21" s="19">
        <f t="shared" si="29"/>
        <v>2.7861859374999969</v>
      </c>
      <c r="CJ21" s="19">
        <f t="shared" si="6"/>
        <v>3.0461742187500009</v>
      </c>
    </row>
    <row r="22" spans="4:88" x14ac:dyDescent="0.15">
      <c r="D22" s="19">
        <v>10</v>
      </c>
      <c r="E22" s="19">
        <f t="shared" si="21"/>
        <v>838</v>
      </c>
      <c r="F22" s="19">
        <f t="shared" si="8"/>
        <v>1508.4</v>
      </c>
      <c r="G22" s="19">
        <f t="shared" si="9"/>
        <v>0</v>
      </c>
      <c r="H22" s="19">
        <f t="shared" si="22"/>
        <v>0</v>
      </c>
      <c r="I22" s="19">
        <f t="shared" si="10"/>
        <v>0</v>
      </c>
      <c r="J22" s="19">
        <f t="shared" si="11"/>
        <v>0</v>
      </c>
      <c r="N22" s="19">
        <f t="shared" si="23"/>
        <v>0</v>
      </c>
      <c r="O22" s="19">
        <f t="shared" si="12"/>
        <v>0</v>
      </c>
      <c r="P22" s="19">
        <f t="shared" si="13"/>
        <v>0</v>
      </c>
      <c r="R22" s="19">
        <f t="shared" si="24"/>
        <v>0.69932799999999995</v>
      </c>
      <c r="S22" s="19">
        <f t="shared" si="14"/>
        <v>1800</v>
      </c>
      <c r="T22" s="19">
        <f t="shared" si="15"/>
        <v>0</v>
      </c>
      <c r="U22" s="19">
        <v>14.013843889462038</v>
      </c>
      <c r="V22" s="19">
        <v>10</v>
      </c>
      <c r="W22" s="19">
        <v>13000</v>
      </c>
      <c r="X22" s="19">
        <f t="shared" si="7"/>
        <v>13734.441412215774</v>
      </c>
      <c r="Y22" s="19">
        <f t="shared" si="16"/>
        <v>90</v>
      </c>
      <c r="Z22" s="19">
        <f t="shared" si="17"/>
        <v>180000</v>
      </c>
      <c r="AA22" s="19">
        <f t="shared" si="18"/>
        <v>2147040</v>
      </c>
      <c r="AB22" s="19">
        <f t="shared" si="19"/>
        <v>12</v>
      </c>
      <c r="AC22" s="19" t="e">
        <f t="shared" si="20"/>
        <v>#DIV/0!</v>
      </c>
      <c r="AJ22" s="22"/>
      <c r="AK22" s="22"/>
      <c r="AL22" s="22"/>
      <c r="AM22" s="25">
        <v>19</v>
      </c>
      <c r="AN22" s="25">
        <f t="shared" si="1"/>
        <v>1.1052500000000016</v>
      </c>
      <c r="AO22" s="25">
        <v>0.95</v>
      </c>
      <c r="AP22" s="25"/>
      <c r="AQ22" s="25"/>
      <c r="AR22" s="25">
        <v>0.95</v>
      </c>
      <c r="AS22" s="25">
        <f t="shared" si="25"/>
        <v>1.1052500000000016</v>
      </c>
      <c r="AT22" s="37"/>
      <c r="AU22" s="19">
        <v>13</v>
      </c>
      <c r="AV22" s="19">
        <f t="shared" si="26"/>
        <v>2.9717999999999996</v>
      </c>
      <c r="AW22" s="19">
        <f t="shared" si="26"/>
        <v>2.9899867187499991</v>
      </c>
      <c r="AX22" s="19">
        <f t="shared" si="26"/>
        <v>3.0047874999999995</v>
      </c>
      <c r="AY22" s="19">
        <f t="shared" si="26"/>
        <v>3.0165492187499998</v>
      </c>
      <c r="AZ22" s="19">
        <f t="shared" si="26"/>
        <v>3.0256000000000003</v>
      </c>
      <c r="BA22" s="19">
        <f t="shared" si="26"/>
        <v>3.0322492187499996</v>
      </c>
      <c r="BB22" s="19">
        <f t="shared" si="26"/>
        <v>3.0367874999999995</v>
      </c>
      <c r="BC22" s="19">
        <f t="shared" si="26"/>
        <v>3.0394867187499988</v>
      </c>
      <c r="BD22" s="19">
        <f t="shared" si="26"/>
        <v>3.0406000000000009</v>
      </c>
      <c r="BE22" s="19">
        <f t="shared" si="26"/>
        <v>3.0403617187499998</v>
      </c>
      <c r="BF22" s="19">
        <f t="shared" si="27"/>
        <v>3.0389874999999997</v>
      </c>
      <c r="BG22" s="19">
        <f t="shared" si="27"/>
        <v>3.03667421875</v>
      </c>
      <c r="BH22" s="19">
        <f t="shared" si="27"/>
        <v>3.0335999999999994</v>
      </c>
      <c r="BI22" s="19">
        <f t="shared" si="27"/>
        <v>3.0299242187500006</v>
      </c>
      <c r="BJ22" s="19">
        <f t="shared" si="27"/>
        <v>3.0257874999999999</v>
      </c>
      <c r="BK22" s="19">
        <f t="shared" si="27"/>
        <v>3.0213117187499998</v>
      </c>
      <c r="BL22" s="19">
        <f t="shared" si="27"/>
        <v>3.0165999999999995</v>
      </c>
      <c r="BM22" s="19">
        <f t="shared" si="27"/>
        <v>3.0117367187499986</v>
      </c>
      <c r="BN22" s="19">
        <f t="shared" si="27"/>
        <v>3.0067875000000006</v>
      </c>
      <c r="BO22" s="19">
        <f t="shared" si="27"/>
        <v>3.0017992187500004</v>
      </c>
      <c r="BP22" s="19">
        <f t="shared" si="28"/>
        <v>2.9967999999999995</v>
      </c>
      <c r="BQ22" s="19">
        <f t="shared" si="28"/>
        <v>2.9917992187500002</v>
      </c>
      <c r="BR22" s="19">
        <f t="shared" si="28"/>
        <v>2.9867874999999975</v>
      </c>
      <c r="BS22" s="19">
        <f t="shared" si="28"/>
        <v>2.9817367187500001</v>
      </c>
      <c r="BT22" s="19">
        <f t="shared" si="28"/>
        <v>2.9765999999999995</v>
      </c>
      <c r="BU22" s="19">
        <f t="shared" si="28"/>
        <v>2.9713117187499996</v>
      </c>
      <c r="BV22" s="19">
        <f t="shared" si="28"/>
        <v>2.9657875000000002</v>
      </c>
      <c r="BW22" s="19">
        <f t="shared" si="28"/>
        <v>2.9599242187499986</v>
      </c>
      <c r="BX22" s="19">
        <f t="shared" si="28"/>
        <v>2.9536000000000016</v>
      </c>
      <c r="BY22" s="19">
        <f t="shared" si="28"/>
        <v>2.9466742187500015</v>
      </c>
      <c r="BZ22" s="19">
        <f t="shared" si="29"/>
        <v>2.9389874999999996</v>
      </c>
      <c r="CA22" s="19">
        <f t="shared" si="29"/>
        <v>2.9303617187500013</v>
      </c>
      <c r="CB22" s="19">
        <f t="shared" si="29"/>
        <v>2.9205999999999994</v>
      </c>
      <c r="CC22" s="19">
        <f t="shared" si="29"/>
        <v>2.9094867187500011</v>
      </c>
      <c r="CD22" s="19">
        <f t="shared" si="29"/>
        <v>2.8967874999999959</v>
      </c>
      <c r="CE22" s="19">
        <f t="shared" si="29"/>
        <v>2.8822492187499997</v>
      </c>
      <c r="CF22" s="19">
        <f t="shared" si="29"/>
        <v>2.8656000000000037</v>
      </c>
      <c r="CG22" s="19">
        <f t="shared" si="29"/>
        <v>2.8465492187499999</v>
      </c>
      <c r="CH22" s="19">
        <f t="shared" si="29"/>
        <v>2.8247875000000038</v>
      </c>
      <c r="CI22" s="19">
        <f t="shared" si="29"/>
        <v>2.7999867187499965</v>
      </c>
      <c r="CJ22" s="19">
        <f t="shared" si="6"/>
        <v>3.0406000000000009</v>
      </c>
    </row>
    <row r="23" spans="4:88" x14ac:dyDescent="0.15">
      <c r="D23" s="19">
        <v>11</v>
      </c>
      <c r="E23" s="19">
        <f t="shared" si="21"/>
        <v>820</v>
      </c>
      <c r="F23" s="19">
        <f t="shared" si="8"/>
        <v>1476</v>
      </c>
      <c r="G23" s="19">
        <f t="shared" si="9"/>
        <v>0</v>
      </c>
      <c r="H23" s="19">
        <f t="shared" si="22"/>
        <v>0</v>
      </c>
      <c r="I23" s="19">
        <f t="shared" si="10"/>
        <v>0</v>
      </c>
      <c r="J23" s="19">
        <f t="shared" si="11"/>
        <v>0</v>
      </c>
      <c r="N23" s="19">
        <f t="shared" si="23"/>
        <v>0</v>
      </c>
      <c r="O23" s="19">
        <f t="shared" si="12"/>
        <v>0</v>
      </c>
      <c r="P23" s="19">
        <f t="shared" si="13"/>
        <v>0</v>
      </c>
      <c r="R23" s="19">
        <f t="shared" si="24"/>
        <v>0.66915999999999998</v>
      </c>
      <c r="S23" s="19">
        <f t="shared" si="14"/>
        <v>1800</v>
      </c>
      <c r="T23" s="19">
        <f t="shared" si="15"/>
        <v>0</v>
      </c>
      <c r="U23" s="19">
        <v>14.261111903717715</v>
      </c>
      <c r="V23" s="19">
        <v>11</v>
      </c>
      <c r="W23" s="19">
        <v>13100</v>
      </c>
      <c r="X23" s="19">
        <f t="shared" si="7"/>
        <v>13942.010912739397</v>
      </c>
      <c r="Y23" s="19">
        <f t="shared" si="16"/>
        <v>90</v>
      </c>
      <c r="Z23" s="19">
        <f t="shared" si="17"/>
        <v>180000</v>
      </c>
      <c r="AA23" s="19">
        <f t="shared" si="18"/>
        <v>2147040</v>
      </c>
      <c r="AB23" s="19">
        <f t="shared" si="19"/>
        <v>12</v>
      </c>
      <c r="AC23" s="19" t="e">
        <f t="shared" si="20"/>
        <v>#DIV/0!</v>
      </c>
      <c r="AJ23" s="22"/>
      <c r="AK23" s="22"/>
      <c r="AL23" s="22"/>
      <c r="AM23" s="25">
        <v>20</v>
      </c>
      <c r="AN23" s="25">
        <f t="shared" si="1"/>
        <v>1.0512812500000006</v>
      </c>
      <c r="AO23" s="25">
        <v>0.97499999999999998</v>
      </c>
      <c r="AP23" s="25"/>
      <c r="AQ23" s="25"/>
      <c r="AR23" s="25">
        <v>0.97499999999999998</v>
      </c>
      <c r="AS23" s="25">
        <f t="shared" si="25"/>
        <v>1.0512812500000006</v>
      </c>
      <c r="AT23" s="37"/>
      <c r="AU23" s="19">
        <v>14</v>
      </c>
      <c r="AV23" s="19">
        <f t="shared" si="26"/>
        <v>2.9606242187500009</v>
      </c>
      <c r="AW23" s="19">
        <f t="shared" si="26"/>
        <v>2.9794359375000008</v>
      </c>
      <c r="AX23" s="19">
        <f t="shared" si="26"/>
        <v>2.9948617187500006</v>
      </c>
      <c r="AY23" s="19">
        <f t="shared" si="26"/>
        <v>3.0072484375000008</v>
      </c>
      <c r="AZ23" s="19">
        <f t="shared" si="26"/>
        <v>3.0169242187500016</v>
      </c>
      <c r="BA23" s="19">
        <f t="shared" si="26"/>
        <v>3.0241984375000008</v>
      </c>
      <c r="BB23" s="19">
        <f t="shared" si="26"/>
        <v>3.0293617187500006</v>
      </c>
      <c r="BC23" s="19">
        <f t="shared" si="26"/>
        <v>3.0326859375000002</v>
      </c>
      <c r="BD23" s="19">
        <f t="shared" si="26"/>
        <v>3.0344242187500017</v>
      </c>
      <c r="BE23" s="19">
        <f t="shared" si="26"/>
        <v>3.0348109375000014</v>
      </c>
      <c r="BF23" s="19">
        <f t="shared" si="27"/>
        <v>3.0340617187500007</v>
      </c>
      <c r="BG23" s="19">
        <f t="shared" si="27"/>
        <v>3.0323734375000013</v>
      </c>
      <c r="BH23" s="19">
        <f t="shared" si="27"/>
        <v>3.0299242187500006</v>
      </c>
      <c r="BI23" s="19">
        <f t="shared" si="27"/>
        <v>3.0268734375000022</v>
      </c>
      <c r="BJ23" s="19">
        <f t="shared" si="27"/>
        <v>3.0233617187500013</v>
      </c>
      <c r="BK23" s="19">
        <f t="shared" si="27"/>
        <v>3.0195109375000007</v>
      </c>
      <c r="BL23" s="19">
        <f t="shared" si="27"/>
        <v>3.0154242187500007</v>
      </c>
      <c r="BM23" s="19">
        <f t="shared" si="27"/>
        <v>3.0111859375000001</v>
      </c>
      <c r="BN23" s="19">
        <f t="shared" si="27"/>
        <v>3.0068617187500024</v>
      </c>
      <c r="BO23" s="19">
        <f t="shared" si="27"/>
        <v>3.0024984375000012</v>
      </c>
      <c r="BP23" s="19">
        <f t="shared" si="28"/>
        <v>2.998124218750001</v>
      </c>
      <c r="BQ23" s="19">
        <f t="shared" si="28"/>
        <v>2.9937484375000016</v>
      </c>
      <c r="BR23" s="19">
        <f t="shared" si="28"/>
        <v>2.9893617187499992</v>
      </c>
      <c r="BS23" s="19">
        <f t="shared" si="28"/>
        <v>2.9849359375000013</v>
      </c>
      <c r="BT23" s="19">
        <f t="shared" si="28"/>
        <v>2.9804242187500005</v>
      </c>
      <c r="BU23" s="19">
        <f t="shared" si="28"/>
        <v>2.9757609375000009</v>
      </c>
      <c r="BV23" s="19">
        <f t="shared" si="28"/>
        <v>2.9708617187500019</v>
      </c>
      <c r="BW23" s="19">
        <f t="shared" si="28"/>
        <v>2.9656234375000001</v>
      </c>
      <c r="BX23" s="19">
        <f t="shared" si="28"/>
        <v>2.9599242187500026</v>
      </c>
      <c r="BY23" s="19">
        <f t="shared" si="28"/>
        <v>2.9536234375000028</v>
      </c>
      <c r="BZ23" s="19">
        <f t="shared" si="29"/>
        <v>2.9465617187500008</v>
      </c>
      <c r="CA23" s="19">
        <f t="shared" si="29"/>
        <v>2.9385609375000028</v>
      </c>
      <c r="CB23" s="19">
        <f t="shared" si="29"/>
        <v>2.9294242187500008</v>
      </c>
      <c r="CC23" s="19">
        <f t="shared" si="29"/>
        <v>2.9189359375000024</v>
      </c>
      <c r="CD23" s="19">
        <f t="shared" si="29"/>
        <v>2.9068617187499974</v>
      </c>
      <c r="CE23" s="19">
        <f t="shared" si="29"/>
        <v>2.8929484375000012</v>
      </c>
      <c r="CF23" s="19">
        <f t="shared" si="29"/>
        <v>2.876924218750005</v>
      </c>
      <c r="CG23" s="19">
        <f t="shared" si="29"/>
        <v>2.8584984375000011</v>
      </c>
      <c r="CH23" s="19">
        <f t="shared" si="29"/>
        <v>2.8373617187500049</v>
      </c>
      <c r="CI23" s="19">
        <f t="shared" si="29"/>
        <v>2.8131859374999975</v>
      </c>
      <c r="CJ23" s="19">
        <f t="shared" si="6"/>
        <v>3.0348109375000014</v>
      </c>
    </row>
    <row r="24" spans="4:88" x14ac:dyDescent="0.15">
      <c r="D24" s="19">
        <v>12</v>
      </c>
      <c r="E24" s="19">
        <f t="shared" si="21"/>
        <v>802</v>
      </c>
      <c r="F24" s="19">
        <f t="shared" si="8"/>
        <v>1443.6000000000001</v>
      </c>
      <c r="G24" s="19">
        <f t="shared" si="9"/>
        <v>0</v>
      </c>
      <c r="H24" s="19">
        <f t="shared" si="22"/>
        <v>0</v>
      </c>
      <c r="I24" s="19">
        <f t="shared" si="10"/>
        <v>0</v>
      </c>
      <c r="J24" s="19">
        <f t="shared" si="11"/>
        <v>0</v>
      </c>
      <c r="N24" s="19">
        <f t="shared" si="23"/>
        <v>0</v>
      </c>
      <c r="O24" s="19">
        <f t="shared" si="12"/>
        <v>0</v>
      </c>
      <c r="P24" s="19">
        <f t="shared" si="13"/>
        <v>0</v>
      </c>
      <c r="R24" s="19">
        <f t="shared" si="24"/>
        <v>0.63963999999999999</v>
      </c>
      <c r="S24" s="19">
        <f t="shared" si="14"/>
        <v>1800</v>
      </c>
      <c r="T24" s="19">
        <f t="shared" si="15"/>
        <v>0</v>
      </c>
      <c r="U24" s="19">
        <v>14.513531650577594</v>
      </c>
      <c r="V24" s="19">
        <v>12</v>
      </c>
      <c r="W24" s="19">
        <v>13200</v>
      </c>
      <c r="X24" s="19">
        <f t="shared" si="7"/>
        <v>14152.717424536688</v>
      </c>
      <c r="Y24" s="19">
        <f t="shared" si="16"/>
        <v>90</v>
      </c>
      <c r="Z24" s="19">
        <f t="shared" si="17"/>
        <v>180000</v>
      </c>
      <c r="AA24" s="19">
        <f t="shared" si="18"/>
        <v>2147040</v>
      </c>
      <c r="AB24" s="19">
        <f t="shared" si="19"/>
        <v>12</v>
      </c>
      <c r="AC24" s="19" t="e">
        <f t="shared" si="20"/>
        <v>#DIV/0!</v>
      </c>
      <c r="AJ24" s="22"/>
      <c r="AK24" s="22"/>
      <c r="AL24" s="22"/>
      <c r="AM24" s="25">
        <v>21</v>
      </c>
      <c r="AN24" s="25">
        <f t="shared" si="1"/>
        <v>1</v>
      </c>
      <c r="AO24" s="25">
        <v>1</v>
      </c>
      <c r="AP24" s="25"/>
      <c r="AQ24" s="25"/>
      <c r="AR24" s="25">
        <v>1</v>
      </c>
      <c r="AS24" s="25">
        <f t="shared" si="25"/>
        <v>1</v>
      </c>
      <c r="AT24" s="37"/>
      <c r="AU24" s="19">
        <v>15</v>
      </c>
      <c r="AV24" s="19">
        <f t="shared" si="26"/>
        <v>2.9489874999999999</v>
      </c>
      <c r="AW24" s="19">
        <f t="shared" si="26"/>
        <v>2.9684242187500001</v>
      </c>
      <c r="AX24" s="19">
        <f t="shared" si="26"/>
        <v>2.9844749999999998</v>
      </c>
      <c r="AY24" s="19">
        <f t="shared" si="26"/>
        <v>2.9974867187499998</v>
      </c>
      <c r="AZ24" s="19">
        <f t="shared" si="26"/>
        <v>3.0077875000000009</v>
      </c>
      <c r="BA24" s="19">
        <f t="shared" si="26"/>
        <v>3.0156867187500001</v>
      </c>
      <c r="BB24" s="19">
        <f t="shared" si="26"/>
        <v>3.0214749999999997</v>
      </c>
      <c r="BC24" s="19">
        <f t="shared" si="26"/>
        <v>3.0254242187499991</v>
      </c>
      <c r="BD24" s="19">
        <f t="shared" si="26"/>
        <v>3.0277875000000005</v>
      </c>
      <c r="BE24" s="19">
        <f t="shared" si="26"/>
        <v>3.0287992187500006</v>
      </c>
      <c r="BF24" s="19">
        <f t="shared" si="27"/>
        <v>3.0286749999999998</v>
      </c>
      <c r="BG24" s="19">
        <f t="shared" si="27"/>
        <v>3.0276117187499998</v>
      </c>
      <c r="BH24" s="19">
        <f t="shared" si="27"/>
        <v>3.0257874999999999</v>
      </c>
      <c r="BI24" s="19">
        <f t="shared" si="27"/>
        <v>3.0233617187500013</v>
      </c>
      <c r="BJ24" s="19">
        <f t="shared" si="27"/>
        <v>3.0204750000000002</v>
      </c>
      <c r="BK24" s="19">
        <f t="shared" si="27"/>
        <v>3.01724921875</v>
      </c>
      <c r="BL24" s="19">
        <f t="shared" si="27"/>
        <v>3.0137874999999998</v>
      </c>
      <c r="BM24" s="19">
        <f t="shared" si="27"/>
        <v>3.0101742187499987</v>
      </c>
      <c r="BN24" s="19">
        <f t="shared" si="27"/>
        <v>3.0064750000000018</v>
      </c>
      <c r="BO24" s="19">
        <f t="shared" si="27"/>
        <v>3.0027367187500005</v>
      </c>
      <c r="BP24" s="19">
        <f t="shared" si="28"/>
        <v>2.9989875000000001</v>
      </c>
      <c r="BQ24" s="19">
        <f t="shared" si="28"/>
        <v>2.9952367187500006</v>
      </c>
      <c r="BR24" s="19">
        <f t="shared" si="28"/>
        <v>2.9914749999999981</v>
      </c>
      <c r="BS24" s="19">
        <f t="shared" si="28"/>
        <v>2.9876742187500005</v>
      </c>
      <c r="BT24" s="19">
        <f t="shared" si="28"/>
        <v>2.9837874999999996</v>
      </c>
      <c r="BU24" s="19">
        <f t="shared" si="28"/>
        <v>2.9797492187499999</v>
      </c>
      <c r="BV24" s="19">
        <f t="shared" si="28"/>
        <v>2.9754750000000008</v>
      </c>
      <c r="BW24" s="19">
        <f t="shared" si="28"/>
        <v>2.9708617187499993</v>
      </c>
      <c r="BX24" s="19">
        <f t="shared" si="28"/>
        <v>2.965787500000002</v>
      </c>
      <c r="BY24" s="19">
        <f t="shared" si="28"/>
        <v>2.9601117187500021</v>
      </c>
      <c r="BZ24" s="19">
        <f t="shared" si="29"/>
        <v>2.9536750000000001</v>
      </c>
      <c r="CA24" s="19">
        <f t="shared" si="29"/>
        <v>2.9462992187500019</v>
      </c>
      <c r="CB24" s="19">
        <f t="shared" si="29"/>
        <v>2.9377874999999998</v>
      </c>
      <c r="CC24" s="19">
        <f t="shared" si="29"/>
        <v>2.9279242187500012</v>
      </c>
      <c r="CD24" s="19">
        <f t="shared" si="29"/>
        <v>2.9164749999999966</v>
      </c>
      <c r="CE24" s="19">
        <f t="shared" si="29"/>
        <v>2.9031867187499998</v>
      </c>
      <c r="CF24" s="19">
        <f t="shared" si="29"/>
        <v>2.8877875000000044</v>
      </c>
      <c r="CG24" s="19">
        <f t="shared" si="29"/>
        <v>2.8699867187499999</v>
      </c>
      <c r="CH24" s="19">
        <f t="shared" si="29"/>
        <v>2.849475000000004</v>
      </c>
      <c r="CI24" s="19">
        <f t="shared" si="29"/>
        <v>2.8259242187499969</v>
      </c>
      <c r="CJ24" s="19">
        <f t="shared" si="6"/>
        <v>3.0287992187500006</v>
      </c>
    </row>
    <row r="25" spans="4:88" x14ac:dyDescent="0.15">
      <c r="D25" s="19">
        <v>13</v>
      </c>
      <c r="E25" s="19">
        <f t="shared" si="21"/>
        <v>784</v>
      </c>
      <c r="F25" s="19">
        <f t="shared" si="8"/>
        <v>1411.2</v>
      </c>
      <c r="G25" s="19">
        <f t="shared" si="9"/>
        <v>0</v>
      </c>
      <c r="H25" s="19">
        <f t="shared" si="22"/>
        <v>0</v>
      </c>
      <c r="I25" s="19">
        <f t="shared" si="10"/>
        <v>0</v>
      </c>
      <c r="J25" s="19">
        <f t="shared" si="11"/>
        <v>0</v>
      </c>
      <c r="N25" s="19">
        <f t="shared" si="23"/>
        <v>0</v>
      </c>
      <c r="O25" s="19">
        <f t="shared" si="12"/>
        <v>0</v>
      </c>
      <c r="P25" s="19">
        <f t="shared" si="13"/>
        <v>0</v>
      </c>
      <c r="R25" s="19">
        <f t="shared" si="24"/>
        <v>0.61076799999999998</v>
      </c>
      <c r="S25" s="19">
        <f t="shared" si="14"/>
        <v>1800</v>
      </c>
      <c r="T25" s="19">
        <f t="shared" si="15"/>
        <v>0</v>
      </c>
      <c r="U25" s="19">
        <v>14.771238286162649</v>
      </c>
      <c r="V25" s="19">
        <v>13</v>
      </c>
      <c r="W25" s="19">
        <v>13300</v>
      </c>
      <c r="X25" s="19">
        <f t="shared" si="7"/>
        <v>14366.608357461722</v>
      </c>
      <c r="Y25" s="19">
        <f t="shared" si="16"/>
        <v>90</v>
      </c>
      <c r="Z25" s="19">
        <f t="shared" si="17"/>
        <v>180000</v>
      </c>
      <c r="AA25" s="19">
        <f t="shared" si="18"/>
        <v>2147040</v>
      </c>
      <c r="AB25" s="19">
        <f t="shared" si="19"/>
        <v>12</v>
      </c>
      <c r="AC25" s="19" t="e">
        <f t="shared" si="20"/>
        <v>#DIV/0!</v>
      </c>
      <c r="AJ25" s="22"/>
      <c r="AK25" s="22"/>
      <c r="AL25" s="22"/>
      <c r="AM25" s="25">
        <v>22</v>
      </c>
      <c r="AN25" s="25">
        <f t="shared" si="1"/>
        <v>0.95121875000000067</v>
      </c>
      <c r="AO25" s="25">
        <v>1.0249999999999999</v>
      </c>
      <c r="AP25" s="25"/>
      <c r="AQ25" s="25"/>
      <c r="AR25" s="25">
        <v>1.0249999999999999</v>
      </c>
      <c r="AS25" s="25">
        <f t="shared" si="25"/>
        <v>0.95121875000000067</v>
      </c>
      <c r="AT25" s="37"/>
      <c r="AU25" s="19">
        <v>16</v>
      </c>
      <c r="AV25" s="19">
        <f t="shared" si="26"/>
        <v>2.93701171875</v>
      </c>
      <c r="AW25" s="19">
        <f t="shared" si="26"/>
        <v>2.9570734374999996</v>
      </c>
      <c r="AX25" s="19">
        <f t="shared" si="26"/>
        <v>2.9737492187500001</v>
      </c>
      <c r="AY25" s="19">
        <f t="shared" si="26"/>
        <v>2.9873859375</v>
      </c>
      <c r="AZ25" s="19">
        <f t="shared" si="26"/>
        <v>2.9983117187500006</v>
      </c>
      <c r="BA25" s="19">
        <f t="shared" si="26"/>
        <v>3.0068359375</v>
      </c>
      <c r="BB25" s="19">
        <f t="shared" si="26"/>
        <v>3.01324921875</v>
      </c>
      <c r="BC25" s="19">
        <f t="shared" si="26"/>
        <v>3.0178234374999993</v>
      </c>
      <c r="BD25" s="19">
        <f t="shared" si="26"/>
        <v>3.020811718750001</v>
      </c>
      <c r="BE25" s="19">
        <f t="shared" si="26"/>
        <v>3.0224484375</v>
      </c>
      <c r="BF25" s="19">
        <f t="shared" si="27"/>
        <v>3.02294921875</v>
      </c>
      <c r="BG25" s="19">
        <f t="shared" si="27"/>
        <v>3.0225109375000003</v>
      </c>
      <c r="BH25" s="19">
        <f t="shared" si="27"/>
        <v>3.0213117187499998</v>
      </c>
      <c r="BI25" s="19">
        <f t="shared" si="27"/>
        <v>3.0195109375000007</v>
      </c>
      <c r="BJ25" s="19">
        <f t="shared" si="27"/>
        <v>3.01724921875</v>
      </c>
      <c r="BK25" s="19">
        <f t="shared" si="27"/>
        <v>3.0146484375</v>
      </c>
      <c r="BL25" s="19">
        <f t="shared" si="27"/>
        <v>3.0118117187499998</v>
      </c>
      <c r="BM25" s="19">
        <f t="shared" si="27"/>
        <v>3.0088234374999989</v>
      </c>
      <c r="BN25" s="19">
        <f t="shared" si="27"/>
        <v>3.005749218750001</v>
      </c>
      <c r="BO25" s="19">
        <f t="shared" si="27"/>
        <v>3.0026359375000005</v>
      </c>
      <c r="BP25" s="19">
        <f t="shared" si="28"/>
        <v>2.99951171875</v>
      </c>
      <c r="BQ25" s="19">
        <f t="shared" si="28"/>
        <v>2.9963859375000004</v>
      </c>
      <c r="BR25" s="19">
        <f t="shared" si="28"/>
        <v>2.9932492187499982</v>
      </c>
      <c r="BS25" s="19">
        <f t="shared" si="28"/>
        <v>2.9900734375000004</v>
      </c>
      <c r="BT25" s="19">
        <f t="shared" si="28"/>
        <v>2.9868117187499994</v>
      </c>
      <c r="BU25" s="19">
        <f t="shared" si="28"/>
        <v>2.9833984375</v>
      </c>
      <c r="BV25" s="19">
        <f t="shared" si="28"/>
        <v>2.9797492187500003</v>
      </c>
      <c r="BW25" s="19">
        <f t="shared" si="28"/>
        <v>2.9757609374999987</v>
      </c>
      <c r="BX25" s="19">
        <f t="shared" si="28"/>
        <v>2.9713117187500018</v>
      </c>
      <c r="BY25" s="19">
        <f t="shared" si="28"/>
        <v>2.9662609375000022</v>
      </c>
      <c r="BZ25" s="19">
        <f t="shared" si="29"/>
        <v>2.96044921875</v>
      </c>
      <c r="CA25" s="19">
        <f t="shared" si="29"/>
        <v>2.9536984375000017</v>
      </c>
      <c r="CB25" s="19">
        <f t="shared" si="29"/>
        <v>2.9458117187499999</v>
      </c>
      <c r="CC25" s="19">
        <f t="shared" si="29"/>
        <v>2.9365734375000017</v>
      </c>
      <c r="CD25" s="19">
        <f t="shared" si="29"/>
        <v>2.9257492187499965</v>
      </c>
      <c r="CE25" s="19">
        <f t="shared" si="29"/>
        <v>2.9130859375</v>
      </c>
      <c r="CF25" s="19">
        <f t="shared" si="29"/>
        <v>2.898311718750004</v>
      </c>
      <c r="CG25" s="19">
        <f t="shared" si="29"/>
        <v>2.8811359374999999</v>
      </c>
      <c r="CH25" s="19">
        <f t="shared" si="29"/>
        <v>2.8612492187500038</v>
      </c>
      <c r="CI25" s="19">
        <f t="shared" si="29"/>
        <v>2.838323437499997</v>
      </c>
      <c r="CJ25" s="19">
        <f t="shared" si="6"/>
        <v>3.02294921875</v>
      </c>
    </row>
    <row r="26" spans="4:88" x14ac:dyDescent="0.15">
      <c r="D26" s="19">
        <v>14</v>
      </c>
      <c r="E26" s="19">
        <f t="shared" si="21"/>
        <v>766</v>
      </c>
      <c r="F26" s="19">
        <f t="shared" si="8"/>
        <v>1378.8</v>
      </c>
      <c r="G26" s="19">
        <f t="shared" si="9"/>
        <v>0</v>
      </c>
      <c r="H26" s="19">
        <f t="shared" si="22"/>
        <v>0</v>
      </c>
      <c r="I26" s="19">
        <f t="shared" si="10"/>
        <v>0</v>
      </c>
      <c r="J26" s="19">
        <f t="shared" si="11"/>
        <v>0</v>
      </c>
      <c r="N26" s="19">
        <f t="shared" si="23"/>
        <v>0</v>
      </c>
      <c r="O26" s="19">
        <f t="shared" si="12"/>
        <v>0</v>
      </c>
      <c r="P26" s="19">
        <f t="shared" si="13"/>
        <v>0</v>
      </c>
      <c r="R26" s="19">
        <f t="shared" si="24"/>
        <v>0.58254399999999995</v>
      </c>
      <c r="S26" s="19">
        <f t="shared" si="14"/>
        <v>1800</v>
      </c>
      <c r="T26" s="19">
        <f t="shared" si="15"/>
        <v>0</v>
      </c>
      <c r="U26" s="19">
        <v>15.034371547226652</v>
      </c>
      <c r="V26" s="19">
        <v>14</v>
      </c>
      <c r="W26" s="19">
        <v>13400</v>
      </c>
      <c r="X26" s="19">
        <f t="shared" si="7"/>
        <v>14583.731837876769</v>
      </c>
      <c r="Y26" s="19">
        <f t="shared" si="16"/>
        <v>90</v>
      </c>
      <c r="Z26" s="19">
        <f t="shared" si="17"/>
        <v>180000</v>
      </c>
      <c r="AA26" s="19">
        <f t="shared" si="18"/>
        <v>2147040</v>
      </c>
      <c r="AB26" s="19">
        <f t="shared" si="19"/>
        <v>12</v>
      </c>
      <c r="AC26" s="19" t="e">
        <f t="shared" si="20"/>
        <v>#DIV/0!</v>
      </c>
      <c r="AJ26" s="22"/>
      <c r="AK26" s="22"/>
      <c r="AL26" s="22"/>
      <c r="AM26" s="25">
        <v>23</v>
      </c>
      <c r="AN26" s="25">
        <f t="shared" si="1"/>
        <v>0.90474999999999817</v>
      </c>
      <c r="AO26" s="25">
        <v>1.05</v>
      </c>
      <c r="AP26" s="25"/>
      <c r="AQ26" s="25"/>
      <c r="AR26" s="25">
        <v>1.05</v>
      </c>
      <c r="AS26" s="25">
        <f t="shared" si="25"/>
        <v>0.90474999999999817</v>
      </c>
      <c r="AT26" s="37"/>
      <c r="AU26" s="19">
        <v>17</v>
      </c>
      <c r="AV26" s="19">
        <f t="shared" si="26"/>
        <v>2.9247999999999998</v>
      </c>
      <c r="AW26" s="19">
        <f t="shared" si="26"/>
        <v>2.9454867187499998</v>
      </c>
      <c r="AX26" s="19">
        <f t="shared" si="26"/>
        <v>2.9627874999999997</v>
      </c>
      <c r="AY26" s="19">
        <f t="shared" si="26"/>
        <v>2.9770492187499995</v>
      </c>
      <c r="AZ26" s="19">
        <f t="shared" si="26"/>
        <v>2.9886000000000004</v>
      </c>
      <c r="BA26" s="19">
        <f t="shared" si="26"/>
        <v>2.9977492187499997</v>
      </c>
      <c r="BB26" s="19">
        <f t="shared" si="26"/>
        <v>3.0047874999999991</v>
      </c>
      <c r="BC26" s="19">
        <f t="shared" si="26"/>
        <v>3.0099867187499987</v>
      </c>
      <c r="BD26" s="19">
        <f t="shared" si="26"/>
        <v>3.0136000000000003</v>
      </c>
      <c r="BE26" s="19">
        <f t="shared" si="26"/>
        <v>3.0158617187500001</v>
      </c>
      <c r="BF26" s="19">
        <f t="shared" si="27"/>
        <v>3.0169874999999999</v>
      </c>
      <c r="BG26" s="19">
        <f t="shared" si="27"/>
        <v>3.0171742187499992</v>
      </c>
      <c r="BH26" s="19">
        <f t="shared" si="27"/>
        <v>3.0165999999999995</v>
      </c>
      <c r="BI26" s="19">
        <f t="shared" si="27"/>
        <v>3.0154242187500007</v>
      </c>
      <c r="BJ26" s="19">
        <f t="shared" si="27"/>
        <v>3.0137874999999998</v>
      </c>
      <c r="BK26" s="19">
        <f t="shared" si="27"/>
        <v>3.0118117187499998</v>
      </c>
      <c r="BL26" s="19">
        <f t="shared" si="27"/>
        <v>3.0095999999999994</v>
      </c>
      <c r="BM26" s="19">
        <f t="shared" si="27"/>
        <v>3.0072367187499984</v>
      </c>
      <c r="BN26" s="19">
        <f t="shared" si="27"/>
        <v>3.0047875000000013</v>
      </c>
      <c r="BO26" s="19">
        <f t="shared" si="27"/>
        <v>3.0022992187500002</v>
      </c>
      <c r="BP26" s="19">
        <f t="shared" si="28"/>
        <v>2.9997999999999996</v>
      </c>
      <c r="BQ26" s="19">
        <f t="shared" si="28"/>
        <v>2.9972992187500003</v>
      </c>
      <c r="BR26" s="19">
        <f t="shared" si="28"/>
        <v>2.9947874999999975</v>
      </c>
      <c r="BS26" s="19">
        <f t="shared" si="28"/>
        <v>2.9922367187500001</v>
      </c>
      <c r="BT26" s="19">
        <f t="shared" si="28"/>
        <v>2.9895999999999994</v>
      </c>
      <c r="BU26" s="19">
        <f t="shared" si="28"/>
        <v>2.9868117187499994</v>
      </c>
      <c r="BV26" s="19">
        <f t="shared" si="28"/>
        <v>2.9837875</v>
      </c>
      <c r="BW26" s="19">
        <f t="shared" si="28"/>
        <v>2.9804242187499987</v>
      </c>
      <c r="BX26" s="19">
        <f t="shared" si="28"/>
        <v>2.9766000000000012</v>
      </c>
      <c r="BY26" s="19">
        <f t="shared" si="28"/>
        <v>2.9721742187500015</v>
      </c>
      <c r="BZ26" s="19">
        <f t="shared" si="29"/>
        <v>2.9669874999999997</v>
      </c>
      <c r="CA26" s="19">
        <f t="shared" si="29"/>
        <v>2.9608617187500013</v>
      </c>
      <c r="CB26" s="19">
        <f t="shared" si="29"/>
        <v>2.9535999999999998</v>
      </c>
      <c r="CC26" s="19">
        <f t="shared" si="29"/>
        <v>2.944986718750001</v>
      </c>
      <c r="CD26" s="19">
        <f t="shared" si="29"/>
        <v>2.9347874999999961</v>
      </c>
      <c r="CE26" s="19">
        <f t="shared" si="29"/>
        <v>2.9227492187499999</v>
      </c>
      <c r="CF26" s="19">
        <f t="shared" si="29"/>
        <v>2.9086000000000038</v>
      </c>
      <c r="CG26" s="19">
        <f t="shared" si="29"/>
        <v>2.8920492187499995</v>
      </c>
      <c r="CH26" s="19">
        <f t="shared" si="29"/>
        <v>2.8727875000000038</v>
      </c>
      <c r="CI26" s="19">
        <f t="shared" si="29"/>
        <v>2.8504867187499965</v>
      </c>
      <c r="CJ26" s="19">
        <f t="shared" si="6"/>
        <v>3.0171742187499992</v>
      </c>
    </row>
    <row r="27" spans="4:88" x14ac:dyDescent="0.15">
      <c r="D27" s="19">
        <v>15</v>
      </c>
      <c r="E27" s="19">
        <f t="shared" si="21"/>
        <v>748</v>
      </c>
      <c r="F27" s="19">
        <f t="shared" si="8"/>
        <v>1346.4</v>
      </c>
      <c r="G27" s="19">
        <f t="shared" si="9"/>
        <v>0</v>
      </c>
      <c r="H27" s="19">
        <f t="shared" si="22"/>
        <v>0</v>
      </c>
      <c r="I27" s="19">
        <f t="shared" si="10"/>
        <v>0</v>
      </c>
      <c r="J27" s="19">
        <f t="shared" si="11"/>
        <v>0</v>
      </c>
      <c r="N27" s="19">
        <f t="shared" si="23"/>
        <v>0</v>
      </c>
      <c r="O27" s="19">
        <f t="shared" si="12"/>
        <v>0</v>
      </c>
      <c r="P27" s="19">
        <f t="shared" si="13"/>
        <v>0</v>
      </c>
      <c r="R27" s="19">
        <f t="shared" si="24"/>
        <v>0.55496799999999991</v>
      </c>
      <c r="S27" s="19">
        <f t="shared" si="14"/>
        <v>1800</v>
      </c>
      <c r="T27" s="19">
        <f t="shared" si="15"/>
        <v>0</v>
      </c>
      <c r="U27" s="19">
        <v>15.303075948718146</v>
      </c>
      <c r="V27" s="19">
        <v>15</v>
      </c>
      <c r="W27" s="19">
        <v>13500</v>
      </c>
      <c r="X27" s="19">
        <f t="shared" si="7"/>
        <v>14804.136719480917</v>
      </c>
      <c r="Y27" s="19">
        <f t="shared" si="16"/>
        <v>90</v>
      </c>
      <c r="Z27" s="19">
        <f t="shared" si="17"/>
        <v>180000</v>
      </c>
      <c r="AA27" s="19">
        <f t="shared" si="18"/>
        <v>2147040</v>
      </c>
      <c r="AB27" s="19">
        <f t="shared" si="19"/>
        <v>12</v>
      </c>
      <c r="AC27" s="19" t="e">
        <f t="shared" si="20"/>
        <v>#DIV/0!</v>
      </c>
      <c r="AJ27" s="22"/>
      <c r="AK27" s="22"/>
      <c r="AL27" s="22"/>
      <c r="AM27" s="25">
        <v>24</v>
      </c>
      <c r="AN27" s="25">
        <f t="shared" si="1"/>
        <v>0.86040625000000048</v>
      </c>
      <c r="AO27" s="25">
        <v>1.075</v>
      </c>
      <c r="AP27" s="25"/>
      <c r="AQ27" s="25"/>
      <c r="AR27" s="25">
        <v>1.075</v>
      </c>
      <c r="AS27" s="25">
        <f t="shared" si="25"/>
        <v>0.86040625000000048</v>
      </c>
      <c r="AT27" s="37"/>
      <c r="AU27" s="19">
        <v>18</v>
      </c>
      <c r="AV27" s="19">
        <f t="shared" si="26"/>
        <v>2.9124367187499987</v>
      </c>
      <c r="AW27" s="19">
        <f t="shared" si="26"/>
        <v>2.9337484374999989</v>
      </c>
      <c r="AX27" s="19">
        <f t="shared" si="26"/>
        <v>2.9516742187499987</v>
      </c>
      <c r="AY27" s="19">
        <f t="shared" si="26"/>
        <v>2.9665609374999984</v>
      </c>
      <c r="AZ27" s="19">
        <f t="shared" si="26"/>
        <v>2.9787367187499996</v>
      </c>
      <c r="BA27" s="19">
        <f t="shared" si="26"/>
        <v>2.9885109374999987</v>
      </c>
      <c r="BB27" s="19">
        <f t="shared" si="26"/>
        <v>2.9961742187499985</v>
      </c>
      <c r="BC27" s="19">
        <f t="shared" si="26"/>
        <v>3.001998437499998</v>
      </c>
      <c r="BD27" s="19">
        <f t="shared" si="26"/>
        <v>3.0062367187499994</v>
      </c>
      <c r="BE27" s="19">
        <f t="shared" si="26"/>
        <v>3.0091234374999996</v>
      </c>
      <c r="BF27" s="19">
        <f t="shared" si="27"/>
        <v>3.0108742187499988</v>
      </c>
      <c r="BG27" s="19">
        <f t="shared" si="27"/>
        <v>3.0116859374999985</v>
      </c>
      <c r="BH27" s="19">
        <f t="shared" si="27"/>
        <v>3.0117367187499986</v>
      </c>
      <c r="BI27" s="19">
        <f t="shared" si="27"/>
        <v>3.0111859375000001</v>
      </c>
      <c r="BJ27" s="19">
        <f t="shared" si="27"/>
        <v>3.0101742187499987</v>
      </c>
      <c r="BK27" s="19">
        <f t="shared" si="27"/>
        <v>3.0088234374999989</v>
      </c>
      <c r="BL27" s="19">
        <f t="shared" si="27"/>
        <v>3.0072367187499984</v>
      </c>
      <c r="BM27" s="19">
        <f t="shared" si="27"/>
        <v>3.0054984374999973</v>
      </c>
      <c r="BN27" s="19">
        <f t="shared" si="27"/>
        <v>3.0036742187500005</v>
      </c>
      <c r="BO27" s="19">
        <f t="shared" si="27"/>
        <v>3.0018109374999993</v>
      </c>
      <c r="BP27" s="19">
        <f t="shared" si="28"/>
        <v>2.999936718749999</v>
      </c>
      <c r="BQ27" s="19">
        <f t="shared" si="28"/>
        <v>2.9980609374999996</v>
      </c>
      <c r="BR27" s="19">
        <f t="shared" si="28"/>
        <v>2.9961742187499967</v>
      </c>
      <c r="BS27" s="19">
        <f t="shared" si="28"/>
        <v>2.9942484374999996</v>
      </c>
      <c r="BT27" s="19">
        <f t="shared" si="28"/>
        <v>2.9922367187499983</v>
      </c>
      <c r="BU27" s="19">
        <f t="shared" si="28"/>
        <v>2.9900734374999987</v>
      </c>
      <c r="BV27" s="19">
        <f t="shared" si="28"/>
        <v>2.9876742187499996</v>
      </c>
      <c r="BW27" s="19">
        <f t="shared" si="28"/>
        <v>2.9849359374999977</v>
      </c>
      <c r="BX27" s="19">
        <f t="shared" si="28"/>
        <v>2.9817367187500006</v>
      </c>
      <c r="BY27" s="19">
        <f t="shared" si="28"/>
        <v>2.9779359375000007</v>
      </c>
      <c r="BZ27" s="19">
        <f t="shared" si="29"/>
        <v>2.9733742187499987</v>
      </c>
      <c r="CA27" s="19">
        <f t="shared" si="29"/>
        <v>2.9678734375000007</v>
      </c>
      <c r="CB27" s="19">
        <f t="shared" si="29"/>
        <v>2.9612367187499986</v>
      </c>
      <c r="CC27" s="19">
        <f t="shared" si="29"/>
        <v>2.9532484375000001</v>
      </c>
      <c r="CD27" s="19">
        <f t="shared" si="29"/>
        <v>2.9436742187499956</v>
      </c>
      <c r="CE27" s="19">
        <f t="shared" si="29"/>
        <v>2.9322609374999988</v>
      </c>
      <c r="CF27" s="19">
        <f t="shared" si="29"/>
        <v>2.9187367187500026</v>
      </c>
      <c r="CG27" s="19">
        <f t="shared" si="29"/>
        <v>2.9028109374999991</v>
      </c>
      <c r="CH27" s="19">
        <f t="shared" si="29"/>
        <v>2.8841742187500028</v>
      </c>
      <c r="CI27" s="19">
        <f t="shared" si="29"/>
        <v>2.8624984374999958</v>
      </c>
      <c r="CJ27" s="19">
        <f t="shared" si="6"/>
        <v>3.0117367187499986</v>
      </c>
    </row>
    <row r="28" spans="4:88" x14ac:dyDescent="0.15">
      <c r="D28" s="19">
        <v>16</v>
      </c>
      <c r="E28" s="19">
        <f t="shared" si="21"/>
        <v>730</v>
      </c>
      <c r="F28" s="19">
        <f t="shared" si="8"/>
        <v>1314</v>
      </c>
      <c r="G28" s="19">
        <f t="shared" si="9"/>
        <v>0</v>
      </c>
      <c r="H28" s="19">
        <f t="shared" si="22"/>
        <v>0</v>
      </c>
      <c r="I28" s="19">
        <f t="shared" si="10"/>
        <v>0</v>
      </c>
      <c r="J28" s="19">
        <f t="shared" si="11"/>
        <v>0</v>
      </c>
      <c r="N28" s="19">
        <f t="shared" si="23"/>
        <v>0</v>
      </c>
      <c r="O28" s="19">
        <f t="shared" si="12"/>
        <v>0</v>
      </c>
      <c r="P28" s="19">
        <f t="shared" si="13"/>
        <v>0</v>
      </c>
      <c r="R28" s="19">
        <f t="shared" si="24"/>
        <v>0.52803999999999995</v>
      </c>
      <c r="S28" s="19">
        <f t="shared" si="14"/>
        <v>1800</v>
      </c>
      <c r="T28" s="19">
        <f t="shared" si="15"/>
        <v>0</v>
      </c>
      <c r="U28" s="19">
        <v>15.577500991899029</v>
      </c>
      <c r="V28" s="19">
        <v>16</v>
      </c>
      <c r="W28" s="19">
        <v>13600</v>
      </c>
      <c r="X28" s="19">
        <f t="shared" si="7"/>
        <v>15027.872594302373</v>
      </c>
      <c r="Y28" s="19">
        <f t="shared" si="16"/>
        <v>90</v>
      </c>
      <c r="Z28" s="19">
        <f t="shared" si="17"/>
        <v>180000</v>
      </c>
      <c r="AA28" s="19">
        <f t="shared" si="18"/>
        <v>2147040</v>
      </c>
      <c r="AB28" s="19">
        <f t="shared" si="19"/>
        <v>12</v>
      </c>
      <c r="AC28" s="19" t="e">
        <f t="shared" si="20"/>
        <v>#DIV/0!</v>
      </c>
      <c r="AJ28" s="22"/>
      <c r="AK28" s="22"/>
      <c r="AL28" s="22"/>
      <c r="AM28" s="25">
        <v>25</v>
      </c>
      <c r="AN28" s="25">
        <f t="shared" si="1"/>
        <v>0.81799999999999962</v>
      </c>
      <c r="AO28" s="25">
        <v>1.1000000000000001</v>
      </c>
      <c r="AP28" s="25"/>
      <c r="AQ28" s="25"/>
      <c r="AR28" s="25">
        <v>1.1000000000000001</v>
      </c>
      <c r="AS28" s="25">
        <f t="shared" si="25"/>
        <v>0.81799999999999962</v>
      </c>
      <c r="AT28" s="37"/>
      <c r="AU28" s="19">
        <v>19</v>
      </c>
      <c r="AV28" s="19">
        <f t="shared" si="26"/>
        <v>2.8999875000000013</v>
      </c>
      <c r="AW28" s="19">
        <f t="shared" si="26"/>
        <v>2.921924218750001</v>
      </c>
      <c r="AX28" s="19">
        <f t="shared" si="26"/>
        <v>2.9404750000000011</v>
      </c>
      <c r="AY28" s="19">
        <f t="shared" si="26"/>
        <v>2.9559867187500011</v>
      </c>
      <c r="AZ28" s="19">
        <f t="shared" si="26"/>
        <v>2.9687875000000017</v>
      </c>
      <c r="BA28" s="19">
        <f t="shared" si="26"/>
        <v>2.9791867187500012</v>
      </c>
      <c r="BB28" s="19">
        <f t="shared" si="26"/>
        <v>2.9874750000000008</v>
      </c>
      <c r="BC28" s="19">
        <f t="shared" si="26"/>
        <v>2.9939242187500006</v>
      </c>
      <c r="BD28" s="19">
        <f t="shared" si="26"/>
        <v>2.9987875000000024</v>
      </c>
      <c r="BE28" s="19">
        <f t="shared" si="26"/>
        <v>3.0022992187500019</v>
      </c>
      <c r="BF28" s="19">
        <f t="shared" si="27"/>
        <v>3.0046750000000011</v>
      </c>
      <c r="BG28" s="19">
        <f t="shared" si="27"/>
        <v>3.0061117187500015</v>
      </c>
      <c r="BH28" s="19">
        <f t="shared" si="27"/>
        <v>3.0067875000000006</v>
      </c>
      <c r="BI28" s="19">
        <f t="shared" si="27"/>
        <v>3.0068617187500024</v>
      </c>
      <c r="BJ28" s="19">
        <f t="shared" si="27"/>
        <v>3.0064750000000018</v>
      </c>
      <c r="BK28" s="19">
        <f t="shared" si="27"/>
        <v>3.005749218750001</v>
      </c>
      <c r="BL28" s="19">
        <f t="shared" si="27"/>
        <v>3.0047875000000013</v>
      </c>
      <c r="BM28" s="19">
        <f t="shared" si="27"/>
        <v>3.0036742187500005</v>
      </c>
      <c r="BN28" s="19">
        <f t="shared" si="27"/>
        <v>3.0024750000000027</v>
      </c>
      <c r="BO28" s="19">
        <f t="shared" si="27"/>
        <v>3.0012367187500018</v>
      </c>
      <c r="BP28" s="19">
        <f t="shared" si="28"/>
        <v>2.9999875000000014</v>
      </c>
      <c r="BQ28" s="19">
        <f t="shared" si="28"/>
        <v>2.9987367187500018</v>
      </c>
      <c r="BR28" s="19">
        <f t="shared" si="28"/>
        <v>2.9974749999999997</v>
      </c>
      <c r="BS28" s="19">
        <f t="shared" si="28"/>
        <v>2.996174218750002</v>
      </c>
      <c r="BT28" s="19">
        <f t="shared" si="28"/>
        <v>2.994787500000001</v>
      </c>
      <c r="BU28" s="19">
        <f t="shared" si="28"/>
        <v>2.9932492187500013</v>
      </c>
      <c r="BV28" s="19">
        <f t="shared" si="28"/>
        <v>2.9914750000000021</v>
      </c>
      <c r="BW28" s="19">
        <f t="shared" si="28"/>
        <v>2.9893617187500006</v>
      </c>
      <c r="BX28" s="19">
        <f t="shared" si="28"/>
        <v>2.9867875000000028</v>
      </c>
      <c r="BY28" s="19">
        <f t="shared" si="28"/>
        <v>2.9836117187500033</v>
      </c>
      <c r="BZ28" s="19">
        <f t="shared" si="29"/>
        <v>2.9796750000000012</v>
      </c>
      <c r="CA28" s="19">
        <f t="shared" si="29"/>
        <v>2.974799218750003</v>
      </c>
      <c r="CB28" s="19">
        <f t="shared" si="29"/>
        <v>2.9687875000000012</v>
      </c>
      <c r="CC28" s="19">
        <f t="shared" si="29"/>
        <v>2.9614242187500026</v>
      </c>
      <c r="CD28" s="19">
        <f t="shared" si="29"/>
        <v>2.952474999999998</v>
      </c>
      <c r="CE28" s="19">
        <f t="shared" si="29"/>
        <v>2.9416867187500015</v>
      </c>
      <c r="CF28" s="19">
        <f t="shared" si="29"/>
        <v>2.9287875000000057</v>
      </c>
      <c r="CG28" s="19">
        <f t="shared" si="29"/>
        <v>2.9134867187500015</v>
      </c>
      <c r="CH28" s="19">
        <f t="shared" si="29"/>
        <v>2.8954750000000056</v>
      </c>
      <c r="CI28" s="19">
        <f t="shared" si="29"/>
        <v>2.874424218749998</v>
      </c>
      <c r="CJ28" s="19">
        <f t="shared" si="6"/>
        <v>3.0068617187500024</v>
      </c>
    </row>
    <row r="29" spans="4:88" x14ac:dyDescent="0.15">
      <c r="D29" s="19">
        <v>17</v>
      </c>
      <c r="E29" s="19">
        <f t="shared" si="21"/>
        <v>712</v>
      </c>
      <c r="F29" s="19">
        <f t="shared" si="8"/>
        <v>1281.6000000000001</v>
      </c>
      <c r="G29" s="19">
        <f t="shared" si="9"/>
        <v>0</v>
      </c>
      <c r="H29" s="19">
        <f t="shared" si="22"/>
        <v>0</v>
      </c>
      <c r="I29" s="19">
        <f t="shared" si="10"/>
        <v>0</v>
      </c>
      <c r="J29" s="19">
        <f t="shared" si="11"/>
        <v>0</v>
      </c>
      <c r="N29" s="19">
        <f t="shared" si="23"/>
        <v>0</v>
      </c>
      <c r="O29" s="19">
        <f t="shared" si="12"/>
        <v>0</v>
      </c>
      <c r="P29" s="19">
        <f t="shared" si="13"/>
        <v>0</v>
      </c>
      <c r="R29" s="19">
        <f t="shared" si="24"/>
        <v>0.50175999999999998</v>
      </c>
      <c r="S29" s="19">
        <f t="shared" si="14"/>
        <v>1800</v>
      </c>
      <c r="T29" s="19">
        <f t="shared" si="15"/>
        <v>0</v>
      </c>
      <c r="U29" s="19">
        <v>15.857801383693975</v>
      </c>
      <c r="V29" s="19">
        <v>17</v>
      </c>
      <c r="W29" s="19">
        <v>13700</v>
      </c>
      <c r="X29" s="19">
        <f t="shared" si="7"/>
        <v>15254.989803856857</v>
      </c>
      <c r="Y29" s="19">
        <f t="shared" si="16"/>
        <v>90</v>
      </c>
      <c r="Z29" s="19">
        <f t="shared" si="17"/>
        <v>180000</v>
      </c>
      <c r="AA29" s="19">
        <f t="shared" si="18"/>
        <v>2147040</v>
      </c>
      <c r="AB29" s="19">
        <f t="shared" si="19"/>
        <v>12</v>
      </c>
      <c r="AC29" s="19" t="e">
        <f t="shared" si="20"/>
        <v>#DIV/0!</v>
      </c>
      <c r="AJ29" s="22"/>
      <c r="AK29" s="22"/>
      <c r="AL29" s="22"/>
      <c r="AM29" s="25">
        <v>26</v>
      </c>
      <c r="AN29" s="25">
        <f t="shared" si="1"/>
        <v>0.77734375</v>
      </c>
      <c r="AO29" s="25">
        <v>1.125</v>
      </c>
      <c r="AP29" s="25"/>
      <c r="AQ29" s="25"/>
      <c r="AR29" s="25">
        <v>1.125</v>
      </c>
      <c r="AS29" s="25">
        <f t="shared" si="25"/>
        <v>0.77734375</v>
      </c>
      <c r="AT29" s="37"/>
      <c r="AU29" s="19">
        <v>20</v>
      </c>
      <c r="AV29" s="19">
        <f t="shared" si="26"/>
        <v>2.8874992187500004</v>
      </c>
      <c r="AW29" s="19">
        <f t="shared" si="26"/>
        <v>2.9100609374999999</v>
      </c>
      <c r="AX29" s="19">
        <f t="shared" si="26"/>
        <v>2.9292367187500004</v>
      </c>
      <c r="AY29" s="19">
        <f t="shared" si="26"/>
        <v>2.9453734375000007</v>
      </c>
      <c r="AZ29" s="19">
        <f t="shared" si="26"/>
        <v>2.9587992187500012</v>
      </c>
      <c r="BA29" s="19">
        <f t="shared" si="26"/>
        <v>2.9698234375000006</v>
      </c>
      <c r="BB29" s="19">
        <f t="shared" si="26"/>
        <v>2.9787367187500005</v>
      </c>
      <c r="BC29" s="19">
        <f t="shared" si="26"/>
        <v>2.9858109374999997</v>
      </c>
      <c r="BD29" s="19">
        <f t="shared" si="26"/>
        <v>2.9912992187500018</v>
      </c>
      <c r="BE29" s="19">
        <f t="shared" si="26"/>
        <v>2.9954359375000008</v>
      </c>
      <c r="BF29" s="19">
        <f t="shared" si="27"/>
        <v>2.9984367187500007</v>
      </c>
      <c r="BG29" s="19">
        <f t="shared" si="27"/>
        <v>3.000498437500001</v>
      </c>
      <c r="BH29" s="19">
        <f t="shared" si="27"/>
        <v>3.0017992187500004</v>
      </c>
      <c r="BI29" s="19">
        <f t="shared" si="27"/>
        <v>3.0024984375000012</v>
      </c>
      <c r="BJ29" s="19">
        <f t="shared" si="27"/>
        <v>3.0027367187500005</v>
      </c>
      <c r="BK29" s="19">
        <f t="shared" si="27"/>
        <v>3.0026359375000005</v>
      </c>
      <c r="BL29" s="19">
        <f t="shared" si="27"/>
        <v>3.0022992187500002</v>
      </c>
      <c r="BM29" s="19">
        <f t="shared" si="27"/>
        <v>3.0018109374999993</v>
      </c>
      <c r="BN29" s="19">
        <f t="shared" si="27"/>
        <v>3.0012367187500018</v>
      </c>
      <c r="BO29" s="19">
        <f t="shared" si="27"/>
        <v>3.0006234375000012</v>
      </c>
      <c r="BP29" s="19">
        <f t="shared" si="28"/>
        <v>2.9999992187500006</v>
      </c>
      <c r="BQ29" s="19">
        <f t="shared" si="28"/>
        <v>2.999373437500001</v>
      </c>
      <c r="BR29" s="19">
        <f t="shared" si="28"/>
        <v>2.9987367187499983</v>
      </c>
      <c r="BS29" s="19">
        <f t="shared" si="28"/>
        <v>2.9980609375000009</v>
      </c>
      <c r="BT29" s="19">
        <f t="shared" si="28"/>
        <v>2.9972992187500003</v>
      </c>
      <c r="BU29" s="19">
        <f t="shared" si="28"/>
        <v>2.9963859375000004</v>
      </c>
      <c r="BV29" s="19">
        <f t="shared" si="28"/>
        <v>2.9952367187500011</v>
      </c>
      <c r="BW29" s="19">
        <f t="shared" si="28"/>
        <v>2.9937484374999999</v>
      </c>
      <c r="BX29" s="19">
        <f t="shared" si="28"/>
        <v>2.9917992187500024</v>
      </c>
      <c r="BY29" s="19">
        <f t="shared" si="28"/>
        <v>2.9892484375000024</v>
      </c>
      <c r="BZ29" s="19">
        <f t="shared" si="29"/>
        <v>2.9859367187500006</v>
      </c>
      <c r="CA29" s="19">
        <f t="shared" si="29"/>
        <v>2.9816859375000022</v>
      </c>
      <c r="CB29" s="19">
        <f t="shared" si="29"/>
        <v>2.9762992187500004</v>
      </c>
      <c r="CC29" s="19">
        <f t="shared" si="29"/>
        <v>2.9695609375000016</v>
      </c>
      <c r="CD29" s="19">
        <f t="shared" si="29"/>
        <v>2.9612367187499968</v>
      </c>
      <c r="CE29" s="19">
        <f t="shared" si="29"/>
        <v>2.9510734375000007</v>
      </c>
      <c r="CF29" s="19">
        <f t="shared" si="29"/>
        <v>2.9387992187500047</v>
      </c>
      <c r="CG29" s="19">
        <f t="shared" si="29"/>
        <v>2.9241234375000005</v>
      </c>
      <c r="CH29" s="19">
        <f t="shared" si="29"/>
        <v>2.9067367187500044</v>
      </c>
      <c r="CI29" s="19">
        <f t="shared" si="29"/>
        <v>2.8863109374999976</v>
      </c>
      <c r="CJ29" s="19">
        <f t="shared" si="6"/>
        <v>3.0027367187500005</v>
      </c>
    </row>
    <row r="30" spans="4:88" x14ac:dyDescent="0.15">
      <c r="D30" s="19">
        <v>18</v>
      </c>
      <c r="E30" s="19">
        <f t="shared" si="21"/>
        <v>694</v>
      </c>
      <c r="F30" s="19">
        <f t="shared" si="8"/>
        <v>1249.2</v>
      </c>
      <c r="G30" s="19">
        <f t="shared" si="9"/>
        <v>0</v>
      </c>
      <c r="H30" s="19">
        <f t="shared" si="22"/>
        <v>0</v>
      </c>
      <c r="I30" s="19">
        <f t="shared" si="10"/>
        <v>0</v>
      </c>
      <c r="J30" s="19">
        <f t="shared" si="11"/>
        <v>0</v>
      </c>
      <c r="N30" s="19">
        <f t="shared" si="23"/>
        <v>0</v>
      </c>
      <c r="O30" s="19">
        <f t="shared" si="12"/>
        <v>0</v>
      </c>
      <c r="P30" s="19">
        <f t="shared" si="13"/>
        <v>0</v>
      </c>
      <c r="R30" s="19">
        <f t="shared" si="24"/>
        <v>0.476128</v>
      </c>
      <c r="S30" s="19">
        <f t="shared" si="14"/>
        <v>1800</v>
      </c>
      <c r="T30" s="19">
        <f t="shared" si="15"/>
        <v>0</v>
      </c>
      <c r="U30" s="19">
        <v>16.144137268014795</v>
      </c>
      <c r="V30" s="19">
        <v>18</v>
      </c>
      <c r="W30" s="19">
        <v>13800</v>
      </c>
      <c r="X30" s="19">
        <f t="shared" si="7"/>
        <v>15485.539450474678</v>
      </c>
      <c r="Y30" s="19">
        <f t="shared" si="16"/>
        <v>90</v>
      </c>
      <c r="Z30" s="19">
        <f t="shared" si="17"/>
        <v>180000</v>
      </c>
      <c r="AA30" s="19">
        <f t="shared" si="18"/>
        <v>2147040</v>
      </c>
      <c r="AB30" s="19">
        <f t="shared" si="19"/>
        <v>12</v>
      </c>
      <c r="AC30" s="19" t="e">
        <f t="shared" si="20"/>
        <v>#DIV/0!</v>
      </c>
      <c r="AJ30" s="22"/>
      <c r="AK30" s="22"/>
      <c r="AL30" s="22"/>
      <c r="AM30" s="25">
        <v>27</v>
      </c>
      <c r="AN30" s="25">
        <f t="shared" si="1"/>
        <v>0.73825000000000074</v>
      </c>
      <c r="AO30" s="25">
        <v>1.1499999999999999</v>
      </c>
      <c r="AP30" s="25"/>
      <c r="AQ30" s="25"/>
      <c r="AR30" s="25">
        <v>1.1499999999999999</v>
      </c>
      <c r="AS30" s="25">
        <f t="shared" si="25"/>
        <v>0.73825000000000074</v>
      </c>
      <c r="AT30" s="37"/>
      <c r="AU30" s="19">
        <v>21</v>
      </c>
      <c r="AV30" s="19">
        <f t="shared" ref="AV30:BE39" si="30">INDEX($AN$4:$AN$44,AV$9,1)*INDEX($AO$4:$AO$44,AV$9,1)+INDEX($AR$4:$AR$44,$AU30,1)*INDEX($AS$4:$AS$44,$AU30,1)+INDEX($AR$4:$AR$44,$AU30,1)*INDEX($AO$4:$AO$44,AV$9,1)</f>
        <v>2.875</v>
      </c>
      <c r="AW30" s="19">
        <f t="shared" si="30"/>
        <v>2.8981867187499994</v>
      </c>
      <c r="AX30" s="19">
        <f t="shared" si="30"/>
        <v>2.9179874999999997</v>
      </c>
      <c r="AY30" s="19">
        <f t="shared" si="30"/>
        <v>2.9347492187500004</v>
      </c>
      <c r="AZ30" s="19">
        <f t="shared" si="30"/>
        <v>2.9488000000000008</v>
      </c>
      <c r="BA30" s="19">
        <f t="shared" si="30"/>
        <v>2.96044921875</v>
      </c>
      <c r="BB30" s="19">
        <f t="shared" si="30"/>
        <v>2.9699874999999998</v>
      </c>
      <c r="BC30" s="19">
        <f t="shared" si="30"/>
        <v>2.9776867187499994</v>
      </c>
      <c r="BD30" s="19">
        <f t="shared" si="30"/>
        <v>2.9838000000000013</v>
      </c>
      <c r="BE30" s="19">
        <f t="shared" si="30"/>
        <v>2.9885617187500002</v>
      </c>
      <c r="BF30" s="19">
        <f t="shared" ref="BF30:BO39" si="31">INDEX($AN$4:$AN$44,BF$9,1)*INDEX($AO$4:$AO$44,BF$9,1)+INDEX($AR$4:$AR$44,$AU30,1)*INDEX($AS$4:$AS$44,$AU30,1)+INDEX($AR$4:$AR$44,$AU30,1)*INDEX($AO$4:$AO$44,BF$9,1)</f>
        <v>2.9921875</v>
      </c>
      <c r="BG30" s="19">
        <f t="shared" si="31"/>
        <v>2.9948742187500001</v>
      </c>
      <c r="BH30" s="19">
        <f t="shared" si="31"/>
        <v>2.9967999999999995</v>
      </c>
      <c r="BI30" s="19">
        <f t="shared" si="31"/>
        <v>2.998124218750001</v>
      </c>
      <c r="BJ30" s="19">
        <f t="shared" si="31"/>
        <v>2.9989875000000001</v>
      </c>
      <c r="BK30" s="19">
        <f t="shared" si="31"/>
        <v>2.99951171875</v>
      </c>
      <c r="BL30" s="19">
        <f t="shared" si="31"/>
        <v>2.9997999999999996</v>
      </c>
      <c r="BM30" s="19">
        <f t="shared" si="31"/>
        <v>2.999936718749999</v>
      </c>
      <c r="BN30" s="19">
        <f t="shared" si="31"/>
        <v>2.9999875000000014</v>
      </c>
      <c r="BO30" s="19">
        <f t="shared" si="31"/>
        <v>2.9999992187500006</v>
      </c>
      <c r="BP30" s="19">
        <f t="shared" ref="BP30:BY39" si="32">INDEX($AN$4:$AN$44,BP$9,1)*INDEX($AO$4:$AO$44,BP$9,1)+INDEX($AR$4:$AR$44,$AU30,1)*INDEX($AS$4:$AS$44,$AU30,1)+INDEX($AR$4:$AR$44,$AU30,1)*INDEX($AO$4:$AO$44,BP$9,1)</f>
        <v>3</v>
      </c>
      <c r="BQ30" s="19">
        <f t="shared" si="32"/>
        <v>2.9999992187500006</v>
      </c>
      <c r="BR30" s="19">
        <f t="shared" si="32"/>
        <v>2.9999874999999978</v>
      </c>
      <c r="BS30" s="19">
        <f t="shared" si="32"/>
        <v>2.9999367187500008</v>
      </c>
      <c r="BT30" s="19">
        <f t="shared" si="32"/>
        <v>2.9997999999999996</v>
      </c>
      <c r="BU30" s="19">
        <f t="shared" si="32"/>
        <v>2.99951171875</v>
      </c>
      <c r="BV30" s="19">
        <f t="shared" si="32"/>
        <v>2.9989875000000006</v>
      </c>
      <c r="BW30" s="19">
        <f t="shared" si="32"/>
        <v>2.9981242187499992</v>
      </c>
      <c r="BX30" s="19">
        <f t="shared" si="32"/>
        <v>2.9968000000000017</v>
      </c>
      <c r="BY30" s="19">
        <f t="shared" si="32"/>
        <v>2.9948742187500019</v>
      </c>
      <c r="BZ30" s="19">
        <f t="shared" ref="BZ30:CI39" si="33">INDEX($AN$4:$AN$44,BZ$9,1)*INDEX($AO$4:$AO$44,BZ$9,1)+INDEX($AR$4:$AR$44,$AU30,1)*INDEX($AS$4:$AS$44,$AU30,1)+INDEX($AR$4:$AR$44,$AU30,1)*INDEX($AO$4:$AO$44,BZ$9,1)</f>
        <v>2.9921875</v>
      </c>
      <c r="CA30" s="19">
        <f t="shared" si="33"/>
        <v>2.9885617187500015</v>
      </c>
      <c r="CB30" s="19">
        <f t="shared" si="33"/>
        <v>2.9837999999999996</v>
      </c>
      <c r="CC30" s="19">
        <f t="shared" si="33"/>
        <v>2.9776867187500011</v>
      </c>
      <c r="CD30" s="19">
        <f t="shared" si="33"/>
        <v>2.9699874999999967</v>
      </c>
      <c r="CE30" s="19">
        <f t="shared" si="33"/>
        <v>2.96044921875</v>
      </c>
      <c r="CF30" s="19">
        <f t="shared" si="33"/>
        <v>2.9488000000000039</v>
      </c>
      <c r="CG30" s="19">
        <f t="shared" si="33"/>
        <v>2.9347492187500004</v>
      </c>
      <c r="CH30" s="19">
        <f t="shared" si="33"/>
        <v>2.9179875000000042</v>
      </c>
      <c r="CI30" s="19">
        <f t="shared" si="33"/>
        <v>2.8981867187499968</v>
      </c>
      <c r="CJ30" s="19">
        <f t="shared" si="6"/>
        <v>3</v>
      </c>
    </row>
    <row r="31" spans="4:88" x14ac:dyDescent="0.15">
      <c r="D31" s="19">
        <v>19</v>
      </c>
      <c r="E31" s="19">
        <f t="shared" si="21"/>
        <v>676</v>
      </c>
      <c r="F31" s="19">
        <f t="shared" si="8"/>
        <v>1216.8</v>
      </c>
      <c r="G31" s="19">
        <f t="shared" si="9"/>
        <v>0</v>
      </c>
      <c r="H31" s="19">
        <f t="shared" si="22"/>
        <v>0</v>
      </c>
      <c r="I31" s="19">
        <f t="shared" si="10"/>
        <v>0</v>
      </c>
      <c r="J31" s="19">
        <f t="shared" si="11"/>
        <v>0</v>
      </c>
      <c r="N31" s="19">
        <f t="shared" si="23"/>
        <v>0</v>
      </c>
      <c r="O31" s="19">
        <f t="shared" si="12"/>
        <v>0</v>
      </c>
      <c r="P31" s="19">
        <f t="shared" si="13"/>
        <v>0</v>
      </c>
      <c r="R31" s="19">
        <f t="shared" si="24"/>
        <v>0.45114399999999999</v>
      </c>
      <c r="S31" s="19">
        <f t="shared" si="14"/>
        <v>1800</v>
      </c>
      <c r="T31" s="19">
        <f t="shared" si="15"/>
        <v>0</v>
      </c>
      <c r="U31" s="19">
        <v>16.436674469844728</v>
      </c>
      <c r="V31" s="19">
        <v>19</v>
      </c>
      <c r="W31" s="19">
        <v>13900</v>
      </c>
      <c r="X31" s="19">
        <f t="shared" si="7"/>
        <v>15719.573408798968</v>
      </c>
      <c r="Y31" s="19">
        <f t="shared" si="16"/>
        <v>90</v>
      </c>
      <c r="Z31" s="19">
        <f t="shared" si="17"/>
        <v>180000</v>
      </c>
      <c r="AA31" s="19">
        <f t="shared" si="18"/>
        <v>2147040</v>
      </c>
      <c r="AB31" s="19">
        <f t="shared" si="19"/>
        <v>12</v>
      </c>
      <c r="AC31" s="19" t="e">
        <f t="shared" si="20"/>
        <v>#DIV/0!</v>
      </c>
      <c r="AJ31" s="22"/>
      <c r="AK31" s="22"/>
      <c r="AL31" s="22"/>
      <c r="AM31" s="25">
        <v>28</v>
      </c>
      <c r="AN31" s="25">
        <f t="shared" si="1"/>
        <v>0.70053124999999916</v>
      </c>
      <c r="AO31" s="25">
        <v>1.175</v>
      </c>
      <c r="AP31" s="25"/>
      <c r="AQ31" s="25"/>
      <c r="AR31" s="25">
        <v>1.175</v>
      </c>
      <c r="AS31" s="25">
        <f t="shared" si="25"/>
        <v>0.70053124999999916</v>
      </c>
      <c r="AT31" s="25"/>
      <c r="AU31" s="19">
        <v>22</v>
      </c>
      <c r="AV31" s="19">
        <f t="shared" si="30"/>
        <v>2.8624992187500009</v>
      </c>
      <c r="AW31" s="19">
        <f t="shared" si="30"/>
        <v>2.8863109375000002</v>
      </c>
      <c r="AX31" s="19">
        <f t="shared" si="30"/>
        <v>2.9067367187500004</v>
      </c>
      <c r="AY31" s="19">
        <f t="shared" si="30"/>
        <v>2.9241234375000005</v>
      </c>
      <c r="AZ31" s="19">
        <f t="shared" si="30"/>
        <v>2.9387992187500012</v>
      </c>
      <c r="BA31" s="19">
        <f t="shared" si="30"/>
        <v>2.9510734375000007</v>
      </c>
      <c r="BB31" s="19">
        <f t="shared" si="30"/>
        <v>2.9612367187500004</v>
      </c>
      <c r="BC31" s="19">
        <f t="shared" si="30"/>
        <v>2.9695609374999998</v>
      </c>
      <c r="BD31" s="19">
        <f t="shared" si="30"/>
        <v>2.9762992187500013</v>
      </c>
      <c r="BE31" s="19">
        <f t="shared" si="30"/>
        <v>2.9816859375000009</v>
      </c>
      <c r="BF31" s="19">
        <f t="shared" si="31"/>
        <v>2.9859367187500006</v>
      </c>
      <c r="BG31" s="19">
        <f t="shared" si="31"/>
        <v>2.9892484375000006</v>
      </c>
      <c r="BH31" s="19">
        <f t="shared" si="31"/>
        <v>2.9917992187500002</v>
      </c>
      <c r="BI31" s="19">
        <f t="shared" si="31"/>
        <v>2.9937484375000016</v>
      </c>
      <c r="BJ31" s="19">
        <f t="shared" si="31"/>
        <v>2.9952367187500006</v>
      </c>
      <c r="BK31" s="19">
        <f t="shared" si="31"/>
        <v>2.9963859375000004</v>
      </c>
      <c r="BL31" s="19">
        <f t="shared" si="31"/>
        <v>2.9972992187500003</v>
      </c>
      <c r="BM31" s="19">
        <f t="shared" si="31"/>
        <v>2.9980609374999996</v>
      </c>
      <c r="BN31" s="19">
        <f t="shared" si="31"/>
        <v>2.9987367187500018</v>
      </c>
      <c r="BO31" s="19">
        <f t="shared" si="31"/>
        <v>2.999373437500001</v>
      </c>
      <c r="BP31" s="19">
        <f t="shared" si="32"/>
        <v>2.9999992187500006</v>
      </c>
      <c r="BQ31" s="19">
        <f t="shared" si="32"/>
        <v>3.0006234375000012</v>
      </c>
      <c r="BR31" s="19">
        <f t="shared" si="32"/>
        <v>3.0012367187499986</v>
      </c>
      <c r="BS31" s="19">
        <f t="shared" si="32"/>
        <v>3.0018109375000011</v>
      </c>
      <c r="BT31" s="19">
        <f t="shared" si="32"/>
        <v>3.0022992187500002</v>
      </c>
      <c r="BU31" s="19">
        <f t="shared" si="32"/>
        <v>3.0026359375000009</v>
      </c>
      <c r="BV31" s="19">
        <f t="shared" si="32"/>
        <v>3.0027367187500014</v>
      </c>
      <c r="BW31" s="19">
        <f t="shared" si="32"/>
        <v>3.0024984374999999</v>
      </c>
      <c r="BX31" s="19">
        <f t="shared" si="32"/>
        <v>3.0017992187500022</v>
      </c>
      <c r="BY31" s="19">
        <f t="shared" si="32"/>
        <v>3.0004984375000028</v>
      </c>
      <c r="BZ31" s="19">
        <f t="shared" si="33"/>
        <v>2.9984367187500007</v>
      </c>
      <c r="CA31" s="19">
        <f t="shared" si="33"/>
        <v>2.9954359375000021</v>
      </c>
      <c r="CB31" s="19">
        <f t="shared" si="33"/>
        <v>2.9912992187500005</v>
      </c>
      <c r="CC31" s="19">
        <f t="shared" si="33"/>
        <v>2.9858109375000019</v>
      </c>
      <c r="CD31" s="19">
        <f t="shared" si="33"/>
        <v>2.9787367187499969</v>
      </c>
      <c r="CE31" s="19">
        <f t="shared" si="33"/>
        <v>2.9698234375000006</v>
      </c>
      <c r="CF31" s="19">
        <f t="shared" si="33"/>
        <v>2.9587992187500047</v>
      </c>
      <c r="CG31" s="19">
        <f t="shared" si="33"/>
        <v>2.9453734375000007</v>
      </c>
      <c r="CH31" s="19">
        <f t="shared" si="33"/>
        <v>2.9292367187500048</v>
      </c>
      <c r="CI31" s="19">
        <f t="shared" si="33"/>
        <v>2.9100609374999973</v>
      </c>
      <c r="CJ31" s="19">
        <f t="shared" si="6"/>
        <v>3.0027367187500014</v>
      </c>
    </row>
    <row r="32" spans="4:88" x14ac:dyDescent="0.15">
      <c r="D32" s="19">
        <v>20</v>
      </c>
      <c r="E32" s="19">
        <f t="shared" si="21"/>
        <v>658</v>
      </c>
      <c r="F32" s="19">
        <f t="shared" si="8"/>
        <v>1184.4000000000001</v>
      </c>
      <c r="G32" s="19">
        <f t="shared" si="9"/>
        <v>0</v>
      </c>
      <c r="H32" s="19">
        <f t="shared" si="22"/>
        <v>0</v>
      </c>
      <c r="I32" s="19">
        <f t="shared" si="10"/>
        <v>0</v>
      </c>
      <c r="J32" s="19">
        <f t="shared" si="11"/>
        <v>0</v>
      </c>
      <c r="N32" s="19">
        <f t="shared" si="23"/>
        <v>0</v>
      </c>
      <c r="O32" s="19">
        <f t="shared" si="12"/>
        <v>0</v>
      </c>
      <c r="P32" s="19">
        <f t="shared" si="13"/>
        <v>0</v>
      </c>
      <c r="R32" s="19">
        <f t="shared" si="24"/>
        <v>0.42680799999999997</v>
      </c>
      <c r="S32" s="19">
        <f t="shared" si="14"/>
        <v>1800</v>
      </c>
      <c r="T32" s="19">
        <f t="shared" si="15"/>
        <v>0</v>
      </c>
      <c r="U32" s="19">
        <v>16.735584752937008</v>
      </c>
      <c r="V32" s="19">
        <v>20</v>
      </c>
      <c r="W32" s="19">
        <v>14000</v>
      </c>
      <c r="X32" s="19">
        <f t="shared" si="7"/>
        <v>15957.144337457685</v>
      </c>
      <c r="Y32" s="19">
        <f t="shared" si="16"/>
        <v>90</v>
      </c>
      <c r="Z32" s="19">
        <f t="shared" si="17"/>
        <v>180000</v>
      </c>
      <c r="AA32" s="19">
        <f t="shared" si="18"/>
        <v>2147040</v>
      </c>
      <c r="AB32" s="19">
        <f t="shared" si="19"/>
        <v>12</v>
      </c>
      <c r="AC32" s="19" t="e">
        <f t="shared" si="20"/>
        <v>#DIV/0!</v>
      </c>
      <c r="AJ32" s="22"/>
      <c r="AK32" s="22"/>
      <c r="AL32" s="22"/>
      <c r="AM32" s="25">
        <v>29</v>
      </c>
      <c r="AN32" s="25">
        <f t="shared" si="1"/>
        <v>0.66400000000000148</v>
      </c>
      <c r="AO32" s="25">
        <v>1.2</v>
      </c>
      <c r="AP32" s="25"/>
      <c r="AQ32" s="25"/>
      <c r="AR32" s="25">
        <v>1.2</v>
      </c>
      <c r="AS32" s="25">
        <f t="shared" si="25"/>
        <v>0.66400000000000148</v>
      </c>
      <c r="AT32" s="25"/>
      <c r="AU32" s="19">
        <v>23</v>
      </c>
      <c r="AV32" s="19">
        <f t="shared" si="30"/>
        <v>2.8499874999999979</v>
      </c>
      <c r="AW32" s="19">
        <f t="shared" si="30"/>
        <v>2.874424218749998</v>
      </c>
      <c r="AX32" s="19">
        <f t="shared" si="30"/>
        <v>2.895474999999998</v>
      </c>
      <c r="AY32" s="19">
        <f t="shared" si="30"/>
        <v>2.913486718749998</v>
      </c>
      <c r="AZ32" s="19">
        <f t="shared" si="30"/>
        <v>2.9287874999999985</v>
      </c>
      <c r="BA32" s="19">
        <f t="shared" si="30"/>
        <v>2.941686718749998</v>
      </c>
      <c r="BB32" s="19">
        <f t="shared" si="30"/>
        <v>2.952474999999998</v>
      </c>
      <c r="BC32" s="19">
        <f t="shared" si="30"/>
        <v>2.9614242187499973</v>
      </c>
      <c r="BD32" s="19">
        <f t="shared" si="30"/>
        <v>2.968787499999999</v>
      </c>
      <c r="BE32" s="19">
        <f t="shared" si="30"/>
        <v>2.9747992187499985</v>
      </c>
      <c r="BF32" s="19">
        <f t="shared" si="31"/>
        <v>2.9796749999999981</v>
      </c>
      <c r="BG32" s="19">
        <f t="shared" si="31"/>
        <v>2.9836117187499984</v>
      </c>
      <c r="BH32" s="19">
        <f t="shared" si="31"/>
        <v>2.9867874999999975</v>
      </c>
      <c r="BI32" s="19">
        <f t="shared" si="31"/>
        <v>2.9893617187499992</v>
      </c>
      <c r="BJ32" s="19">
        <f t="shared" si="31"/>
        <v>2.9914749999999981</v>
      </c>
      <c r="BK32" s="19">
        <f t="shared" si="31"/>
        <v>2.9932492187499982</v>
      </c>
      <c r="BL32" s="19">
        <f t="shared" si="31"/>
        <v>2.9947874999999975</v>
      </c>
      <c r="BM32" s="19">
        <f t="shared" si="31"/>
        <v>2.9961742187499967</v>
      </c>
      <c r="BN32" s="19">
        <f t="shared" si="31"/>
        <v>2.9974749999999997</v>
      </c>
      <c r="BO32" s="19">
        <f t="shared" si="31"/>
        <v>2.9987367187499983</v>
      </c>
      <c r="BP32" s="19">
        <f t="shared" si="32"/>
        <v>2.9999874999999978</v>
      </c>
      <c r="BQ32" s="19">
        <f t="shared" si="32"/>
        <v>3.0012367187499986</v>
      </c>
      <c r="BR32" s="19">
        <f t="shared" si="32"/>
        <v>3.002474999999996</v>
      </c>
      <c r="BS32" s="19">
        <f t="shared" si="32"/>
        <v>3.0036742187499987</v>
      </c>
      <c r="BT32" s="19">
        <f t="shared" si="32"/>
        <v>3.0047874999999982</v>
      </c>
      <c r="BU32" s="19">
        <f t="shared" si="32"/>
        <v>3.0057492187499983</v>
      </c>
      <c r="BV32" s="19">
        <f t="shared" si="32"/>
        <v>3.0064749999999991</v>
      </c>
      <c r="BW32" s="19">
        <f t="shared" si="32"/>
        <v>3.0068617187499971</v>
      </c>
      <c r="BX32" s="19">
        <f t="shared" si="32"/>
        <v>3.0067874999999997</v>
      </c>
      <c r="BY32" s="19">
        <f t="shared" si="32"/>
        <v>3.0061117187499997</v>
      </c>
      <c r="BZ32" s="19">
        <f t="shared" si="33"/>
        <v>3.004674999999998</v>
      </c>
      <c r="CA32" s="19">
        <f t="shared" si="33"/>
        <v>3.0022992187500002</v>
      </c>
      <c r="CB32" s="19">
        <f t="shared" si="33"/>
        <v>2.9987874999999979</v>
      </c>
      <c r="CC32" s="19">
        <f t="shared" si="33"/>
        <v>2.9939242187499993</v>
      </c>
      <c r="CD32" s="19">
        <f t="shared" si="33"/>
        <v>2.9874749999999946</v>
      </c>
      <c r="CE32" s="19">
        <f t="shared" si="33"/>
        <v>2.9791867187499981</v>
      </c>
      <c r="CF32" s="19">
        <f t="shared" si="33"/>
        <v>2.9687875000000021</v>
      </c>
      <c r="CG32" s="19">
        <f t="shared" si="33"/>
        <v>2.9559867187499984</v>
      </c>
      <c r="CH32" s="19">
        <f t="shared" si="33"/>
        <v>2.9404750000000019</v>
      </c>
      <c r="CI32" s="19">
        <f t="shared" si="33"/>
        <v>2.9219242187499948</v>
      </c>
      <c r="CJ32" s="19">
        <f t="shared" si="6"/>
        <v>3.0068617187499971</v>
      </c>
    </row>
    <row r="33" spans="4:88" x14ac:dyDescent="0.15">
      <c r="D33" s="19">
        <v>21</v>
      </c>
      <c r="E33" s="19">
        <f t="shared" si="21"/>
        <v>640</v>
      </c>
      <c r="F33" s="19">
        <f t="shared" si="8"/>
        <v>1152</v>
      </c>
      <c r="G33" s="19">
        <f t="shared" si="9"/>
        <v>0</v>
      </c>
      <c r="H33" s="19">
        <f t="shared" si="22"/>
        <v>0</v>
      </c>
      <c r="I33" s="19">
        <f t="shared" si="10"/>
        <v>0</v>
      </c>
      <c r="J33" s="19">
        <f t="shared" si="11"/>
        <v>0</v>
      </c>
      <c r="N33" s="19">
        <f t="shared" si="23"/>
        <v>0</v>
      </c>
      <c r="O33" s="19">
        <f t="shared" si="12"/>
        <v>0</v>
      </c>
      <c r="P33" s="19">
        <f t="shared" si="13"/>
        <v>0</v>
      </c>
      <c r="R33" s="19">
        <f t="shared" si="24"/>
        <v>0.40311999999999998</v>
      </c>
      <c r="S33" s="19">
        <f t="shared" si="14"/>
        <v>1800</v>
      </c>
      <c r="T33" s="19">
        <f t="shared" si="15"/>
        <v>0</v>
      </c>
      <c r="U33" s="19">
        <v>17.041046092050319</v>
      </c>
      <c r="V33" s="19">
        <v>21</v>
      </c>
      <c r="W33" s="19">
        <v>14400</v>
      </c>
      <c r="X33" s="19">
        <f t="shared" si="7"/>
        <v>16198.305690912039</v>
      </c>
      <c r="Y33" s="19">
        <f t="shared" si="16"/>
        <v>90</v>
      </c>
      <c r="Z33" s="19">
        <f t="shared" si="17"/>
        <v>180000</v>
      </c>
      <c r="AA33" s="19">
        <f t="shared" si="18"/>
        <v>2147040</v>
      </c>
      <c r="AB33" s="19">
        <f t="shared" si="19"/>
        <v>12</v>
      </c>
      <c r="AC33" s="19" t="e">
        <f t="shared" si="20"/>
        <v>#DIV/0!</v>
      </c>
      <c r="AJ33" s="22"/>
      <c r="AK33" s="22"/>
      <c r="AL33" s="22"/>
      <c r="AM33" s="25">
        <v>30</v>
      </c>
      <c r="AN33" s="25">
        <f t="shared" si="1"/>
        <v>0.62846875000000146</v>
      </c>
      <c r="AO33" s="25">
        <v>1.2250000000000001</v>
      </c>
      <c r="AP33" s="25"/>
      <c r="AQ33" s="25"/>
      <c r="AR33" s="25">
        <v>1.2250000000000001</v>
      </c>
      <c r="AS33" s="25">
        <f t="shared" si="25"/>
        <v>0.62846875000000146</v>
      </c>
      <c r="AT33" s="25"/>
      <c r="AU33" s="19">
        <v>24</v>
      </c>
      <c r="AV33" s="19">
        <f t="shared" si="30"/>
        <v>2.8374367187500007</v>
      </c>
      <c r="AW33" s="19">
        <f t="shared" si="30"/>
        <v>2.8624984375000002</v>
      </c>
      <c r="AX33" s="19">
        <f t="shared" si="30"/>
        <v>2.8841742187500006</v>
      </c>
      <c r="AY33" s="19">
        <f t="shared" si="30"/>
        <v>2.9028109375000004</v>
      </c>
      <c r="AZ33" s="19">
        <f t="shared" si="30"/>
        <v>2.9187367187500013</v>
      </c>
      <c r="BA33" s="19">
        <f t="shared" si="30"/>
        <v>2.9322609375000006</v>
      </c>
      <c r="BB33" s="19">
        <f t="shared" si="30"/>
        <v>2.94367421875</v>
      </c>
      <c r="BC33" s="19">
        <f t="shared" si="30"/>
        <v>2.9532484374999997</v>
      </c>
      <c r="BD33" s="19">
        <f t="shared" si="30"/>
        <v>2.9612367187500013</v>
      </c>
      <c r="BE33" s="19">
        <f t="shared" si="30"/>
        <v>2.9678734375000007</v>
      </c>
      <c r="BF33" s="19">
        <f t="shared" si="31"/>
        <v>2.9733742187500005</v>
      </c>
      <c r="BG33" s="19">
        <f t="shared" si="31"/>
        <v>2.9779359375000003</v>
      </c>
      <c r="BH33" s="19">
        <f t="shared" si="31"/>
        <v>2.9817367187500001</v>
      </c>
      <c r="BI33" s="19">
        <f t="shared" si="31"/>
        <v>2.9849359375000013</v>
      </c>
      <c r="BJ33" s="19">
        <f t="shared" si="31"/>
        <v>2.9876742187500005</v>
      </c>
      <c r="BK33" s="19">
        <f t="shared" si="31"/>
        <v>2.9900734375000004</v>
      </c>
      <c r="BL33" s="19">
        <f t="shared" si="31"/>
        <v>2.9922367187500001</v>
      </c>
      <c r="BM33" s="19">
        <f t="shared" si="31"/>
        <v>2.9942484374999996</v>
      </c>
      <c r="BN33" s="19">
        <f t="shared" si="31"/>
        <v>2.996174218750002</v>
      </c>
      <c r="BO33" s="19">
        <f t="shared" si="31"/>
        <v>2.9980609375000009</v>
      </c>
      <c r="BP33" s="19">
        <f t="shared" si="32"/>
        <v>2.9999367187500008</v>
      </c>
      <c r="BQ33" s="19">
        <f t="shared" si="32"/>
        <v>3.0018109375000011</v>
      </c>
      <c r="BR33" s="19">
        <f t="shared" si="32"/>
        <v>3.0036742187499987</v>
      </c>
      <c r="BS33" s="19">
        <f t="shared" si="32"/>
        <v>3.0054984375000009</v>
      </c>
      <c r="BT33" s="19">
        <f t="shared" si="32"/>
        <v>3.0072367187500002</v>
      </c>
      <c r="BU33" s="19">
        <f t="shared" si="32"/>
        <v>3.0088234375000003</v>
      </c>
      <c r="BV33" s="19">
        <f t="shared" si="32"/>
        <v>3.0101742187500014</v>
      </c>
      <c r="BW33" s="19">
        <f t="shared" si="32"/>
        <v>3.0111859374999996</v>
      </c>
      <c r="BX33" s="19">
        <f t="shared" si="32"/>
        <v>3.0117367187500017</v>
      </c>
      <c r="BY33" s="19">
        <f t="shared" si="32"/>
        <v>3.0116859375000025</v>
      </c>
      <c r="BZ33" s="19">
        <f t="shared" si="33"/>
        <v>3.0108742187500006</v>
      </c>
      <c r="CA33" s="19">
        <f t="shared" si="33"/>
        <v>3.0091234375000022</v>
      </c>
      <c r="CB33" s="19">
        <f t="shared" si="33"/>
        <v>3.0062367187500003</v>
      </c>
      <c r="CC33" s="19">
        <f t="shared" si="33"/>
        <v>3.0019984375000019</v>
      </c>
      <c r="CD33" s="19">
        <f t="shared" si="33"/>
        <v>2.9961742187499967</v>
      </c>
      <c r="CE33" s="19">
        <f t="shared" si="33"/>
        <v>2.9885109375000005</v>
      </c>
      <c r="CF33" s="19">
        <f t="shared" si="33"/>
        <v>2.9787367187500045</v>
      </c>
      <c r="CG33" s="19">
        <f t="shared" si="33"/>
        <v>2.9665609375000006</v>
      </c>
      <c r="CH33" s="19">
        <f t="shared" si="33"/>
        <v>2.9516742187500045</v>
      </c>
      <c r="CI33" s="19">
        <f t="shared" si="33"/>
        <v>2.9337484374999971</v>
      </c>
      <c r="CJ33" s="19">
        <f t="shared" si="6"/>
        <v>3.0117367187500017</v>
      </c>
    </row>
    <row r="34" spans="4:88" x14ac:dyDescent="0.15">
      <c r="D34" s="19">
        <v>22</v>
      </c>
      <c r="E34" s="19">
        <f t="shared" si="21"/>
        <v>622</v>
      </c>
      <c r="F34" s="19">
        <f t="shared" si="8"/>
        <v>1119.6000000000001</v>
      </c>
      <c r="G34" s="19">
        <f t="shared" si="9"/>
        <v>0</v>
      </c>
      <c r="H34" s="19">
        <f t="shared" si="22"/>
        <v>0</v>
      </c>
      <c r="I34" s="19">
        <f t="shared" si="10"/>
        <v>0</v>
      </c>
      <c r="J34" s="19">
        <f t="shared" si="11"/>
        <v>0</v>
      </c>
      <c r="N34" s="19">
        <f t="shared" si="23"/>
        <v>0</v>
      </c>
      <c r="O34" s="19">
        <f t="shared" si="12"/>
        <v>0</v>
      </c>
      <c r="P34" s="19">
        <f t="shared" si="13"/>
        <v>0</v>
      </c>
      <c r="R34" s="19">
        <f t="shared" si="24"/>
        <v>0.38007999999999997</v>
      </c>
      <c r="S34" s="19">
        <f t="shared" si="14"/>
        <v>1800</v>
      </c>
      <c r="T34" s="19">
        <f t="shared" si="15"/>
        <v>0</v>
      </c>
      <c r="U34" s="19">
        <v>17.353242960715498</v>
      </c>
      <c r="V34" s="19">
        <v>22</v>
      </c>
      <c r="W34" s="19">
        <v>14800</v>
      </c>
      <c r="X34" s="19">
        <f t="shared" si="7"/>
        <v>16443.111731483961</v>
      </c>
      <c r="Y34" s="19">
        <f t="shared" si="16"/>
        <v>90</v>
      </c>
      <c r="Z34" s="19">
        <f t="shared" si="17"/>
        <v>180000</v>
      </c>
      <c r="AA34" s="19">
        <f t="shared" si="18"/>
        <v>2147040</v>
      </c>
      <c r="AB34" s="19">
        <f t="shared" si="19"/>
        <v>12</v>
      </c>
      <c r="AC34" s="19" t="e">
        <f t="shared" si="20"/>
        <v>#DIV/0!</v>
      </c>
      <c r="AJ34" s="22"/>
      <c r="AK34" s="22"/>
      <c r="AL34" s="22"/>
      <c r="AM34" s="25">
        <v>31</v>
      </c>
      <c r="AN34" s="25">
        <f t="shared" si="1"/>
        <v>0.59375</v>
      </c>
      <c r="AO34" s="25">
        <v>1.25</v>
      </c>
      <c r="AP34" s="25"/>
      <c r="AQ34" s="25"/>
      <c r="AR34" s="25">
        <v>1.25</v>
      </c>
      <c r="AS34" s="25">
        <f t="shared" si="25"/>
        <v>0.59375</v>
      </c>
      <c r="AT34" s="25"/>
      <c r="AU34" s="19">
        <v>25</v>
      </c>
      <c r="AV34" s="19">
        <f t="shared" si="30"/>
        <v>2.8247999999999998</v>
      </c>
      <c r="AW34" s="19">
        <f t="shared" si="30"/>
        <v>2.8504867187499996</v>
      </c>
      <c r="AX34" s="19">
        <f t="shared" si="30"/>
        <v>2.8727874999999994</v>
      </c>
      <c r="AY34" s="19">
        <f t="shared" si="30"/>
        <v>2.8920492187499995</v>
      </c>
      <c r="AZ34" s="19">
        <f t="shared" si="30"/>
        <v>2.9086000000000003</v>
      </c>
      <c r="BA34" s="19">
        <f t="shared" si="30"/>
        <v>2.9227492187499995</v>
      </c>
      <c r="BB34" s="19">
        <f t="shared" si="30"/>
        <v>2.9347874999999997</v>
      </c>
      <c r="BC34" s="19">
        <f t="shared" si="30"/>
        <v>2.9449867187499987</v>
      </c>
      <c r="BD34" s="19">
        <f t="shared" si="30"/>
        <v>2.9536000000000007</v>
      </c>
      <c r="BE34" s="19">
        <f t="shared" si="30"/>
        <v>2.9608617187499999</v>
      </c>
      <c r="BF34" s="19">
        <f t="shared" si="31"/>
        <v>2.9669874999999997</v>
      </c>
      <c r="BG34" s="19">
        <f t="shared" si="31"/>
        <v>2.9721742187499998</v>
      </c>
      <c r="BH34" s="19">
        <f t="shared" si="31"/>
        <v>2.9765999999999995</v>
      </c>
      <c r="BI34" s="19">
        <f t="shared" si="31"/>
        <v>2.9804242187500005</v>
      </c>
      <c r="BJ34" s="19">
        <f t="shared" si="31"/>
        <v>2.9837874999999996</v>
      </c>
      <c r="BK34" s="19">
        <f t="shared" si="31"/>
        <v>2.9868117187499994</v>
      </c>
      <c r="BL34" s="19">
        <f t="shared" si="31"/>
        <v>2.9895999999999994</v>
      </c>
      <c r="BM34" s="19">
        <f t="shared" si="31"/>
        <v>2.9922367187499983</v>
      </c>
      <c r="BN34" s="19">
        <f t="shared" si="31"/>
        <v>2.994787500000001</v>
      </c>
      <c r="BO34" s="19">
        <f t="shared" si="31"/>
        <v>2.9972992187500003</v>
      </c>
      <c r="BP34" s="19">
        <f t="shared" si="32"/>
        <v>2.9997999999999996</v>
      </c>
      <c r="BQ34" s="19">
        <f t="shared" si="32"/>
        <v>3.0022992187500002</v>
      </c>
      <c r="BR34" s="19">
        <f t="shared" si="32"/>
        <v>3.0047874999999982</v>
      </c>
      <c r="BS34" s="19">
        <f t="shared" si="32"/>
        <v>3.0072367187500002</v>
      </c>
      <c r="BT34" s="19">
        <f t="shared" si="32"/>
        <v>3.0095999999999994</v>
      </c>
      <c r="BU34" s="19">
        <f t="shared" si="32"/>
        <v>3.0118117187499998</v>
      </c>
      <c r="BV34" s="19">
        <f t="shared" si="32"/>
        <v>3.0137875000000003</v>
      </c>
      <c r="BW34" s="19">
        <f t="shared" si="32"/>
        <v>3.0154242187499989</v>
      </c>
      <c r="BX34" s="19">
        <f t="shared" si="32"/>
        <v>3.0166000000000013</v>
      </c>
      <c r="BY34" s="19">
        <f t="shared" si="32"/>
        <v>3.0171742187500015</v>
      </c>
      <c r="BZ34" s="19">
        <f t="shared" si="33"/>
        <v>3.0169874999999995</v>
      </c>
      <c r="CA34" s="19">
        <f t="shared" si="33"/>
        <v>3.0158617187500019</v>
      </c>
      <c r="CB34" s="19">
        <f t="shared" si="33"/>
        <v>3.0135999999999994</v>
      </c>
      <c r="CC34" s="19">
        <f t="shared" si="33"/>
        <v>3.0099867187500009</v>
      </c>
      <c r="CD34" s="19">
        <f t="shared" si="33"/>
        <v>3.0047874999999964</v>
      </c>
      <c r="CE34" s="19">
        <f t="shared" si="33"/>
        <v>2.9977492187499997</v>
      </c>
      <c r="CF34" s="19">
        <f t="shared" si="33"/>
        <v>2.9886000000000039</v>
      </c>
      <c r="CG34" s="19">
        <f t="shared" si="33"/>
        <v>2.9770492187499995</v>
      </c>
      <c r="CH34" s="19">
        <f t="shared" si="33"/>
        <v>2.9627875000000037</v>
      </c>
      <c r="CI34" s="19">
        <f t="shared" si="33"/>
        <v>2.9454867187499962</v>
      </c>
      <c r="CJ34" s="19">
        <f t="shared" si="6"/>
        <v>3.0171742187500015</v>
      </c>
    </row>
    <row r="35" spans="4:88" x14ac:dyDescent="0.15">
      <c r="D35" s="19">
        <v>23</v>
      </c>
      <c r="E35" s="19">
        <f t="shared" si="21"/>
        <v>604</v>
      </c>
      <c r="F35" s="19">
        <f t="shared" si="8"/>
        <v>1087.2</v>
      </c>
      <c r="G35" s="19">
        <f t="shared" si="9"/>
        <v>0</v>
      </c>
      <c r="H35" s="19">
        <f t="shared" si="22"/>
        <v>0</v>
      </c>
      <c r="I35" s="19">
        <f t="shared" si="10"/>
        <v>0</v>
      </c>
      <c r="J35" s="19">
        <f t="shared" si="11"/>
        <v>0</v>
      </c>
      <c r="N35" s="19">
        <f t="shared" si="23"/>
        <v>0</v>
      </c>
      <c r="O35" s="19">
        <f t="shared" si="12"/>
        <v>0</v>
      </c>
      <c r="P35" s="19">
        <f t="shared" si="13"/>
        <v>0</v>
      </c>
      <c r="R35" s="19">
        <f t="shared" si="24"/>
        <v>0.35768799999999995</v>
      </c>
      <c r="S35" s="19">
        <f t="shared" si="14"/>
        <v>1800</v>
      </c>
      <c r="T35" s="19">
        <f t="shared" si="15"/>
        <v>0</v>
      </c>
      <c r="U35" s="19">
        <v>17.672366635609553</v>
      </c>
      <c r="V35" s="19">
        <v>23</v>
      </c>
      <c r="W35" s="19">
        <v>15200</v>
      </c>
      <c r="X35" s="19">
        <f t="shared" si="7"/>
        <v>16691.617541565363</v>
      </c>
      <c r="Y35" s="19">
        <f t="shared" si="16"/>
        <v>90</v>
      </c>
      <c r="Z35" s="19">
        <f t="shared" si="17"/>
        <v>180000</v>
      </c>
      <c r="AA35" s="19">
        <f t="shared" si="18"/>
        <v>2147040</v>
      </c>
      <c r="AB35" s="19">
        <f t="shared" si="19"/>
        <v>12</v>
      </c>
      <c r="AC35" s="19" t="e">
        <f t="shared" si="20"/>
        <v>#DIV/0!</v>
      </c>
      <c r="AJ35" s="22"/>
      <c r="AK35" s="22"/>
      <c r="AL35" s="22"/>
      <c r="AM35" s="25">
        <v>32</v>
      </c>
      <c r="AN35" s="25">
        <f t="shared" si="1"/>
        <v>0.55965625000000152</v>
      </c>
      <c r="AO35" s="25">
        <v>1.2749999999999999</v>
      </c>
      <c r="AP35" s="25"/>
      <c r="AQ35" s="25"/>
      <c r="AR35" s="25">
        <v>1.2749999999999999</v>
      </c>
      <c r="AS35" s="25">
        <f t="shared" si="25"/>
        <v>0.55965625000000152</v>
      </c>
      <c r="AT35" s="25"/>
      <c r="AU35" s="19">
        <v>26</v>
      </c>
      <c r="AV35" s="19">
        <f t="shared" si="30"/>
        <v>2.81201171875</v>
      </c>
      <c r="AW35" s="19">
        <f t="shared" si="30"/>
        <v>2.8383234374999997</v>
      </c>
      <c r="AX35" s="19">
        <f t="shared" si="30"/>
        <v>2.8612492187499998</v>
      </c>
      <c r="AY35" s="19">
        <f t="shared" si="30"/>
        <v>2.8811359375000003</v>
      </c>
      <c r="AZ35" s="19">
        <f t="shared" si="30"/>
        <v>2.8983117187500005</v>
      </c>
      <c r="BA35" s="19">
        <f t="shared" si="30"/>
        <v>2.9130859375</v>
      </c>
      <c r="BB35" s="19">
        <f t="shared" si="30"/>
        <v>2.92574921875</v>
      </c>
      <c r="BC35" s="19">
        <f t="shared" si="30"/>
        <v>2.936573437499999</v>
      </c>
      <c r="BD35" s="19">
        <f t="shared" si="30"/>
        <v>2.9458117187500013</v>
      </c>
      <c r="BE35" s="19">
        <f t="shared" si="30"/>
        <v>2.9536984374999999</v>
      </c>
      <c r="BF35" s="19">
        <f t="shared" si="31"/>
        <v>2.96044921875</v>
      </c>
      <c r="BG35" s="19">
        <f t="shared" si="31"/>
        <v>2.9662609375000004</v>
      </c>
      <c r="BH35" s="19">
        <f t="shared" si="31"/>
        <v>2.9713117187499996</v>
      </c>
      <c r="BI35" s="19">
        <f t="shared" si="31"/>
        <v>2.9757609375000009</v>
      </c>
      <c r="BJ35" s="19">
        <f t="shared" si="31"/>
        <v>2.9797492187499999</v>
      </c>
      <c r="BK35" s="19">
        <f t="shared" si="31"/>
        <v>2.9833984375</v>
      </c>
      <c r="BL35" s="19">
        <f t="shared" si="31"/>
        <v>2.9868117187499994</v>
      </c>
      <c r="BM35" s="19">
        <f t="shared" si="31"/>
        <v>2.9900734374999987</v>
      </c>
      <c r="BN35" s="19">
        <f t="shared" si="31"/>
        <v>2.9932492187500013</v>
      </c>
      <c r="BO35" s="19">
        <f t="shared" si="31"/>
        <v>2.9963859375000004</v>
      </c>
      <c r="BP35" s="19">
        <f t="shared" si="32"/>
        <v>2.99951171875</v>
      </c>
      <c r="BQ35" s="19">
        <f t="shared" si="32"/>
        <v>3.0026359375000009</v>
      </c>
      <c r="BR35" s="19">
        <f t="shared" si="32"/>
        <v>3.0057492187499983</v>
      </c>
      <c r="BS35" s="19">
        <f t="shared" si="32"/>
        <v>3.0088234375000003</v>
      </c>
      <c r="BT35" s="19">
        <f t="shared" si="32"/>
        <v>3.0118117187499998</v>
      </c>
      <c r="BU35" s="19">
        <f t="shared" si="32"/>
        <v>3.0146484375</v>
      </c>
      <c r="BV35" s="19">
        <f t="shared" si="32"/>
        <v>3.0172492187500008</v>
      </c>
      <c r="BW35" s="19">
        <f t="shared" si="32"/>
        <v>3.0195109374999989</v>
      </c>
      <c r="BX35" s="19">
        <f t="shared" si="32"/>
        <v>3.0213117187500016</v>
      </c>
      <c r="BY35" s="19">
        <f t="shared" si="32"/>
        <v>3.0225109375000017</v>
      </c>
      <c r="BZ35" s="19">
        <f t="shared" si="33"/>
        <v>3.02294921875</v>
      </c>
      <c r="CA35" s="19">
        <f t="shared" si="33"/>
        <v>3.0224484375000018</v>
      </c>
      <c r="CB35" s="19">
        <f t="shared" si="33"/>
        <v>3.0208117187500001</v>
      </c>
      <c r="CC35" s="19">
        <f t="shared" si="33"/>
        <v>3.0178234375000015</v>
      </c>
      <c r="CD35" s="19">
        <f t="shared" si="33"/>
        <v>3.0132492187499964</v>
      </c>
      <c r="CE35" s="19">
        <f t="shared" si="33"/>
        <v>3.0068359375</v>
      </c>
      <c r="CF35" s="19">
        <f t="shared" si="33"/>
        <v>2.9983117187500041</v>
      </c>
      <c r="CG35" s="19">
        <f t="shared" si="33"/>
        <v>2.9873859375</v>
      </c>
      <c r="CH35" s="19">
        <f t="shared" si="33"/>
        <v>2.9737492187500036</v>
      </c>
      <c r="CI35" s="19">
        <f t="shared" si="33"/>
        <v>2.9570734374999965</v>
      </c>
      <c r="CJ35" s="19">
        <f t="shared" si="6"/>
        <v>3.02294921875</v>
      </c>
    </row>
    <row r="36" spans="4:88" x14ac:dyDescent="0.15">
      <c r="D36" s="19">
        <v>24</v>
      </c>
      <c r="E36" s="19">
        <f t="shared" si="21"/>
        <v>586</v>
      </c>
      <c r="F36" s="19">
        <f t="shared" si="8"/>
        <v>1054.8</v>
      </c>
      <c r="G36" s="19">
        <f t="shared" si="9"/>
        <v>0</v>
      </c>
      <c r="H36" s="19">
        <f t="shared" si="22"/>
        <v>0</v>
      </c>
      <c r="I36" s="19">
        <f t="shared" si="10"/>
        <v>0</v>
      </c>
      <c r="J36" s="19">
        <f t="shared" si="11"/>
        <v>0</v>
      </c>
      <c r="N36" s="19">
        <f t="shared" si="23"/>
        <v>0</v>
      </c>
      <c r="O36" s="19">
        <f t="shared" si="12"/>
        <v>0</v>
      </c>
      <c r="P36" s="19">
        <f t="shared" si="13"/>
        <v>0</v>
      </c>
      <c r="R36" s="19">
        <f t="shared" si="24"/>
        <v>0.33594399999999996</v>
      </c>
      <c r="S36" s="19">
        <f t="shared" si="14"/>
        <v>1800</v>
      </c>
      <c r="T36" s="19">
        <f t="shared" si="15"/>
        <v>0</v>
      </c>
      <c r="U36" s="19">
        <v>17.998615518700618</v>
      </c>
      <c r="V36" s="19">
        <v>24</v>
      </c>
      <c r="W36" s="19">
        <v>15600</v>
      </c>
      <c r="X36" s="19">
        <f t="shared" si="7"/>
        <v>16943.879036011909</v>
      </c>
      <c r="Y36" s="19">
        <f t="shared" si="16"/>
        <v>90</v>
      </c>
      <c r="Z36" s="19">
        <f t="shared" si="17"/>
        <v>180000</v>
      </c>
      <c r="AA36" s="19">
        <f t="shared" si="18"/>
        <v>2147040</v>
      </c>
      <c r="AB36" s="19">
        <f t="shared" si="19"/>
        <v>12</v>
      </c>
      <c r="AC36" s="19" t="e">
        <f t="shared" si="20"/>
        <v>#DIV/0!</v>
      </c>
      <c r="AJ36" s="22"/>
      <c r="AK36" s="22"/>
      <c r="AL36" s="22"/>
      <c r="AM36" s="25">
        <v>33</v>
      </c>
      <c r="AN36" s="25">
        <f t="shared" si="1"/>
        <v>0.5259999999999998</v>
      </c>
      <c r="AO36" s="25">
        <v>1.3</v>
      </c>
      <c r="AP36" s="25"/>
      <c r="AQ36" s="25"/>
      <c r="AR36" s="25">
        <v>1.3</v>
      </c>
      <c r="AS36" s="25">
        <f t="shared" ref="AS36:AS44" si="34">AN36</f>
        <v>0.5259999999999998</v>
      </c>
      <c r="AT36" s="25"/>
      <c r="AU36" s="19">
        <v>27</v>
      </c>
      <c r="AV36" s="19">
        <f t="shared" si="30"/>
        <v>2.7989875000000008</v>
      </c>
      <c r="AW36" s="19">
        <f t="shared" si="30"/>
        <v>2.8259242187500009</v>
      </c>
      <c r="AX36" s="19">
        <f t="shared" si="30"/>
        <v>2.8494750000000004</v>
      </c>
      <c r="AY36" s="19">
        <f t="shared" si="30"/>
        <v>2.8699867187500008</v>
      </c>
      <c r="AZ36" s="19">
        <f t="shared" si="30"/>
        <v>2.8877875000000013</v>
      </c>
      <c r="BA36" s="19">
        <f t="shared" si="30"/>
        <v>2.9031867187500007</v>
      </c>
      <c r="BB36" s="19">
        <f t="shared" si="30"/>
        <v>2.9164750000000006</v>
      </c>
      <c r="BC36" s="19">
        <f t="shared" si="30"/>
        <v>2.9279242187499999</v>
      </c>
      <c r="BD36" s="19">
        <f t="shared" si="30"/>
        <v>2.9377875000000016</v>
      </c>
      <c r="BE36" s="19">
        <f t="shared" si="30"/>
        <v>2.946299218750001</v>
      </c>
      <c r="BF36" s="19">
        <f t="shared" si="31"/>
        <v>2.9536750000000005</v>
      </c>
      <c r="BG36" s="19">
        <f t="shared" si="31"/>
        <v>2.9601117187500008</v>
      </c>
      <c r="BH36" s="19">
        <f t="shared" si="31"/>
        <v>2.9657875000000002</v>
      </c>
      <c r="BI36" s="19">
        <f t="shared" si="31"/>
        <v>2.9708617187500019</v>
      </c>
      <c r="BJ36" s="19">
        <f t="shared" si="31"/>
        <v>2.9754750000000008</v>
      </c>
      <c r="BK36" s="19">
        <f t="shared" si="31"/>
        <v>2.9797492187500003</v>
      </c>
      <c r="BL36" s="19">
        <f t="shared" si="31"/>
        <v>2.9837875</v>
      </c>
      <c r="BM36" s="19">
        <f t="shared" si="31"/>
        <v>2.9876742187499996</v>
      </c>
      <c r="BN36" s="19">
        <f t="shared" si="31"/>
        <v>2.9914750000000021</v>
      </c>
      <c r="BO36" s="19">
        <f t="shared" si="31"/>
        <v>2.9952367187500011</v>
      </c>
      <c r="BP36" s="19">
        <f t="shared" si="32"/>
        <v>2.9989875000000006</v>
      </c>
      <c r="BQ36" s="19">
        <f t="shared" si="32"/>
        <v>3.0027367187500014</v>
      </c>
      <c r="BR36" s="19">
        <f t="shared" si="32"/>
        <v>3.0064749999999991</v>
      </c>
      <c r="BS36" s="19">
        <f t="shared" si="32"/>
        <v>3.0101742187500014</v>
      </c>
      <c r="BT36" s="19">
        <f t="shared" si="32"/>
        <v>3.0137875000000003</v>
      </c>
      <c r="BU36" s="19">
        <f t="shared" si="32"/>
        <v>3.0172492187500008</v>
      </c>
      <c r="BV36" s="19">
        <f t="shared" si="32"/>
        <v>3.0204750000000011</v>
      </c>
      <c r="BW36" s="19">
        <f t="shared" si="32"/>
        <v>3.0233617187499995</v>
      </c>
      <c r="BX36" s="19">
        <f t="shared" si="32"/>
        <v>3.0257875000000025</v>
      </c>
      <c r="BY36" s="19">
        <f t="shared" si="32"/>
        <v>3.0276117187500025</v>
      </c>
      <c r="BZ36" s="19">
        <f t="shared" si="33"/>
        <v>3.0286750000000007</v>
      </c>
      <c r="CA36" s="19">
        <f t="shared" si="33"/>
        <v>3.0287992187500024</v>
      </c>
      <c r="CB36" s="19">
        <f t="shared" si="33"/>
        <v>3.0277875000000005</v>
      </c>
      <c r="CC36" s="19">
        <f t="shared" si="33"/>
        <v>3.0254242187500022</v>
      </c>
      <c r="CD36" s="19">
        <f t="shared" si="33"/>
        <v>3.021474999999997</v>
      </c>
      <c r="CE36" s="19">
        <f t="shared" si="33"/>
        <v>3.0156867187500005</v>
      </c>
      <c r="CF36" s="19">
        <f t="shared" si="33"/>
        <v>3.0077875000000049</v>
      </c>
      <c r="CG36" s="19">
        <f t="shared" si="33"/>
        <v>2.9974867187500007</v>
      </c>
      <c r="CH36" s="19">
        <f t="shared" si="33"/>
        <v>2.9844750000000042</v>
      </c>
      <c r="CI36" s="19">
        <f t="shared" si="33"/>
        <v>2.9684242187499974</v>
      </c>
      <c r="CJ36" s="19">
        <f t="shared" si="6"/>
        <v>3.0287992187500024</v>
      </c>
    </row>
    <row r="37" spans="4:88" x14ac:dyDescent="0.15">
      <c r="D37" s="19">
        <v>25</v>
      </c>
      <c r="E37" s="19">
        <f t="shared" si="21"/>
        <v>568</v>
      </c>
      <c r="F37" s="19">
        <f t="shared" si="8"/>
        <v>1022.4</v>
      </c>
      <c r="G37" s="19">
        <f t="shared" si="9"/>
        <v>0</v>
      </c>
      <c r="H37" s="19">
        <f t="shared" si="22"/>
        <v>0</v>
      </c>
      <c r="I37" s="19">
        <f t="shared" si="10"/>
        <v>0</v>
      </c>
      <c r="J37" s="19">
        <f t="shared" si="11"/>
        <v>0</v>
      </c>
      <c r="N37" s="19">
        <f t="shared" si="23"/>
        <v>0</v>
      </c>
      <c r="O37" s="19">
        <f t="shared" si="12"/>
        <v>0</v>
      </c>
      <c r="P37" s="19">
        <f t="shared" si="13"/>
        <v>0</v>
      </c>
      <c r="R37" s="19">
        <f t="shared" si="24"/>
        <v>0.31484799999999996</v>
      </c>
      <c r="S37" s="19">
        <f t="shared" si="14"/>
        <v>1800</v>
      </c>
      <c r="T37" s="19">
        <f t="shared" si="15"/>
        <v>0</v>
      </c>
      <c r="U37" s="19">
        <v>18.332195478426971</v>
      </c>
      <c r="V37" s="19">
        <v>25</v>
      </c>
      <c r="W37" s="19">
        <v>16000</v>
      </c>
      <c r="X37" s="19">
        <f t="shared" si="7"/>
        <v>17199.952974724081</v>
      </c>
      <c r="Y37" s="19">
        <f t="shared" si="16"/>
        <v>90</v>
      </c>
      <c r="Z37" s="19">
        <f t="shared" si="17"/>
        <v>180000</v>
      </c>
      <c r="AA37" s="19">
        <f t="shared" si="18"/>
        <v>2147040</v>
      </c>
      <c r="AB37" s="19">
        <f t="shared" si="19"/>
        <v>12</v>
      </c>
      <c r="AC37" s="19" t="e">
        <f t="shared" si="20"/>
        <v>#DIV/0!</v>
      </c>
      <c r="AJ37" s="22"/>
      <c r="AK37" s="22"/>
      <c r="AL37" s="22"/>
      <c r="AM37" s="25">
        <v>34</v>
      </c>
      <c r="AN37" s="25">
        <f t="shared" si="1"/>
        <v>0.49259375000000105</v>
      </c>
      <c r="AO37" s="25">
        <v>1.325</v>
      </c>
      <c r="AP37" s="25"/>
      <c r="AQ37" s="25"/>
      <c r="AR37" s="25">
        <v>1.325</v>
      </c>
      <c r="AS37" s="25">
        <f t="shared" si="34"/>
        <v>0.49259375000000105</v>
      </c>
      <c r="AT37" s="25"/>
      <c r="AU37" s="19">
        <v>28</v>
      </c>
      <c r="AV37" s="19">
        <f t="shared" si="30"/>
        <v>2.7856242187499989</v>
      </c>
      <c r="AW37" s="19">
        <f t="shared" si="30"/>
        <v>2.8131859374999992</v>
      </c>
      <c r="AX37" s="19">
        <f t="shared" si="30"/>
        <v>2.8373617187499991</v>
      </c>
      <c r="AY37" s="19">
        <f t="shared" si="30"/>
        <v>2.8584984374999989</v>
      </c>
      <c r="AZ37" s="19">
        <f t="shared" si="30"/>
        <v>2.8769242187499997</v>
      </c>
      <c r="BA37" s="19">
        <f t="shared" si="30"/>
        <v>2.892948437499999</v>
      </c>
      <c r="BB37" s="19">
        <f t="shared" si="30"/>
        <v>2.9068617187499988</v>
      </c>
      <c r="BC37" s="19">
        <f t="shared" si="30"/>
        <v>2.9189359374999979</v>
      </c>
      <c r="BD37" s="19">
        <f t="shared" si="30"/>
        <v>2.9294242187500004</v>
      </c>
      <c r="BE37" s="19">
        <f t="shared" si="30"/>
        <v>2.9385609374999997</v>
      </c>
      <c r="BF37" s="19">
        <f t="shared" si="31"/>
        <v>2.9465617187499991</v>
      </c>
      <c r="BG37" s="19">
        <f t="shared" si="31"/>
        <v>2.9536234374999992</v>
      </c>
      <c r="BH37" s="19">
        <f t="shared" si="31"/>
        <v>2.9599242187499986</v>
      </c>
      <c r="BI37" s="19">
        <f t="shared" si="31"/>
        <v>2.9656234375000001</v>
      </c>
      <c r="BJ37" s="19">
        <f t="shared" si="31"/>
        <v>2.9708617187499993</v>
      </c>
      <c r="BK37" s="19">
        <f t="shared" si="31"/>
        <v>2.9757609374999987</v>
      </c>
      <c r="BL37" s="19">
        <f t="shared" si="31"/>
        <v>2.9804242187499987</v>
      </c>
      <c r="BM37" s="19">
        <f t="shared" si="31"/>
        <v>2.9849359374999977</v>
      </c>
      <c r="BN37" s="19">
        <f t="shared" si="31"/>
        <v>2.9893617187500006</v>
      </c>
      <c r="BO37" s="19">
        <f t="shared" si="31"/>
        <v>2.9937484374999999</v>
      </c>
      <c r="BP37" s="19">
        <f t="shared" si="32"/>
        <v>2.9981242187499992</v>
      </c>
      <c r="BQ37" s="19">
        <f t="shared" si="32"/>
        <v>3.0024984374999999</v>
      </c>
      <c r="BR37" s="19">
        <f t="shared" si="32"/>
        <v>3.0068617187499971</v>
      </c>
      <c r="BS37" s="19">
        <f t="shared" si="32"/>
        <v>3.0111859374999996</v>
      </c>
      <c r="BT37" s="19">
        <f t="shared" si="32"/>
        <v>3.0154242187499989</v>
      </c>
      <c r="BU37" s="19">
        <f t="shared" si="32"/>
        <v>3.0195109374999989</v>
      </c>
      <c r="BV37" s="19">
        <f t="shared" si="32"/>
        <v>3.0233617187499995</v>
      </c>
      <c r="BW37" s="19">
        <f t="shared" si="32"/>
        <v>3.0268734374999982</v>
      </c>
      <c r="BX37" s="19">
        <f t="shared" si="32"/>
        <v>3.0299242187500006</v>
      </c>
      <c r="BY37" s="19">
        <f t="shared" si="32"/>
        <v>3.0323734375000009</v>
      </c>
      <c r="BZ37" s="19">
        <f t="shared" si="33"/>
        <v>3.034061718749999</v>
      </c>
      <c r="CA37" s="19">
        <f t="shared" si="33"/>
        <v>3.034810937500001</v>
      </c>
      <c r="CB37" s="19">
        <f t="shared" si="33"/>
        <v>3.034424218749999</v>
      </c>
      <c r="CC37" s="19">
        <f t="shared" si="33"/>
        <v>3.0326859375000002</v>
      </c>
      <c r="CD37" s="19">
        <f t="shared" si="33"/>
        <v>3.0293617187499957</v>
      </c>
      <c r="CE37" s="19">
        <f t="shared" si="33"/>
        <v>3.0241984374999991</v>
      </c>
      <c r="CF37" s="19">
        <f t="shared" si="33"/>
        <v>3.0169242187500034</v>
      </c>
      <c r="CG37" s="19">
        <f t="shared" si="33"/>
        <v>3.0072484374999995</v>
      </c>
      <c r="CH37" s="19">
        <f t="shared" si="33"/>
        <v>2.9948617187500028</v>
      </c>
      <c r="CI37" s="19">
        <f t="shared" si="33"/>
        <v>2.9794359374999959</v>
      </c>
      <c r="CJ37" s="19">
        <f t="shared" si="6"/>
        <v>3.034810937500001</v>
      </c>
    </row>
    <row r="38" spans="4:88" x14ac:dyDescent="0.15">
      <c r="D38" s="19">
        <v>26</v>
      </c>
      <c r="E38" s="19">
        <f t="shared" si="21"/>
        <v>550</v>
      </c>
      <c r="F38" s="19">
        <f t="shared" si="8"/>
        <v>990</v>
      </c>
      <c r="G38" s="19">
        <f t="shared" si="9"/>
        <v>0</v>
      </c>
      <c r="H38" s="19">
        <f t="shared" si="22"/>
        <v>0</v>
      </c>
      <c r="I38" s="19">
        <f t="shared" si="10"/>
        <v>0</v>
      </c>
      <c r="J38" s="19">
        <f t="shared" si="11"/>
        <v>0</v>
      </c>
      <c r="N38" s="19">
        <f t="shared" si="23"/>
        <v>0</v>
      </c>
      <c r="O38" s="19">
        <f t="shared" si="12"/>
        <v>0</v>
      </c>
      <c r="P38" s="19">
        <f t="shared" si="13"/>
        <v>0</v>
      </c>
      <c r="R38" s="19">
        <f t="shared" si="24"/>
        <v>0.29439999999999994</v>
      </c>
      <c r="S38" s="19">
        <f t="shared" si="14"/>
        <v>1800</v>
      </c>
      <c r="T38" s="19">
        <f t="shared" si="15"/>
        <v>0</v>
      </c>
      <c r="U38" s="19">
        <v>18.673320211277073</v>
      </c>
      <c r="V38" s="19">
        <v>26</v>
      </c>
      <c r="W38" s="19">
        <v>16400</v>
      </c>
      <c r="X38" s="19">
        <f t="shared" si="7"/>
        <v>17459.896975418415</v>
      </c>
      <c r="Y38" s="19">
        <f t="shared" si="16"/>
        <v>90</v>
      </c>
      <c r="Z38" s="19">
        <f t="shared" si="17"/>
        <v>180000</v>
      </c>
      <c r="AA38" s="19">
        <f t="shared" si="18"/>
        <v>2147040</v>
      </c>
      <c r="AB38" s="19">
        <f t="shared" si="19"/>
        <v>12</v>
      </c>
      <c r="AC38" s="19" t="e">
        <f t="shared" si="20"/>
        <v>#DIV/0!</v>
      </c>
      <c r="AJ38" s="22"/>
      <c r="AK38" s="22"/>
      <c r="AL38" s="22"/>
      <c r="AM38" s="25">
        <v>35</v>
      </c>
      <c r="AN38" s="25">
        <f t="shared" si="1"/>
        <v>0.45924999999999727</v>
      </c>
      <c r="AO38" s="25">
        <v>1.35</v>
      </c>
      <c r="AP38" s="25"/>
      <c r="AQ38" s="25"/>
      <c r="AR38" s="25">
        <v>1.35</v>
      </c>
      <c r="AS38" s="25">
        <f t="shared" si="34"/>
        <v>0.45924999999999727</v>
      </c>
      <c r="AT38" s="25"/>
      <c r="AU38" s="19">
        <v>29</v>
      </c>
      <c r="AV38" s="19">
        <f t="shared" si="30"/>
        <v>2.771800000000002</v>
      </c>
      <c r="AW38" s="19">
        <f t="shared" si="30"/>
        <v>2.7999867187500014</v>
      </c>
      <c r="AX38" s="19">
        <f t="shared" si="30"/>
        <v>2.824787500000002</v>
      </c>
      <c r="AY38" s="19">
        <f t="shared" si="30"/>
        <v>2.8465492187500017</v>
      </c>
      <c r="AZ38" s="19">
        <f t="shared" si="30"/>
        <v>2.8656000000000024</v>
      </c>
      <c r="BA38" s="19">
        <f t="shared" si="30"/>
        <v>2.882249218750002</v>
      </c>
      <c r="BB38" s="19">
        <f t="shared" si="30"/>
        <v>2.8967875000000012</v>
      </c>
      <c r="BC38" s="19">
        <f t="shared" si="30"/>
        <v>2.9094867187500006</v>
      </c>
      <c r="BD38" s="19">
        <f t="shared" si="30"/>
        <v>2.9206000000000025</v>
      </c>
      <c r="BE38" s="19">
        <f t="shared" si="30"/>
        <v>2.9303617187500022</v>
      </c>
      <c r="BF38" s="19">
        <f t="shared" si="31"/>
        <v>2.9389875000000019</v>
      </c>
      <c r="BG38" s="19">
        <f t="shared" si="31"/>
        <v>2.9466742187500019</v>
      </c>
      <c r="BH38" s="19">
        <f t="shared" si="31"/>
        <v>2.9536000000000016</v>
      </c>
      <c r="BI38" s="19">
        <f t="shared" si="31"/>
        <v>2.9599242187500026</v>
      </c>
      <c r="BJ38" s="19">
        <f t="shared" si="31"/>
        <v>2.965787500000002</v>
      </c>
      <c r="BK38" s="19">
        <f t="shared" si="31"/>
        <v>2.9713117187500018</v>
      </c>
      <c r="BL38" s="19">
        <f t="shared" si="31"/>
        <v>2.9766000000000012</v>
      </c>
      <c r="BM38" s="19">
        <f t="shared" si="31"/>
        <v>2.9817367187500006</v>
      </c>
      <c r="BN38" s="19">
        <f t="shared" si="31"/>
        <v>2.9867875000000028</v>
      </c>
      <c r="BO38" s="19">
        <f t="shared" si="31"/>
        <v>2.9917992187500024</v>
      </c>
      <c r="BP38" s="19">
        <f t="shared" si="32"/>
        <v>2.9968000000000017</v>
      </c>
      <c r="BQ38" s="19">
        <f t="shared" si="32"/>
        <v>3.0017992187500022</v>
      </c>
      <c r="BR38" s="19">
        <f t="shared" si="32"/>
        <v>3.0067874999999997</v>
      </c>
      <c r="BS38" s="19">
        <f t="shared" si="32"/>
        <v>3.0117367187500017</v>
      </c>
      <c r="BT38" s="19">
        <f t="shared" si="32"/>
        <v>3.0166000000000013</v>
      </c>
      <c r="BU38" s="19">
        <f t="shared" si="32"/>
        <v>3.0213117187500016</v>
      </c>
      <c r="BV38" s="19">
        <f t="shared" si="32"/>
        <v>3.0257875000000025</v>
      </c>
      <c r="BW38" s="19">
        <f t="shared" si="32"/>
        <v>3.0299242187500006</v>
      </c>
      <c r="BX38" s="19">
        <f t="shared" si="32"/>
        <v>3.0336000000000034</v>
      </c>
      <c r="BY38" s="19">
        <f t="shared" si="32"/>
        <v>3.0366742187500035</v>
      </c>
      <c r="BZ38" s="19">
        <f t="shared" si="33"/>
        <v>3.038987500000002</v>
      </c>
      <c r="CA38" s="19">
        <f t="shared" si="33"/>
        <v>3.0403617187500034</v>
      </c>
      <c r="CB38" s="19">
        <f t="shared" si="33"/>
        <v>3.0406000000000013</v>
      </c>
      <c r="CC38" s="19">
        <f t="shared" si="33"/>
        <v>3.0394867187500028</v>
      </c>
      <c r="CD38" s="19">
        <f t="shared" si="33"/>
        <v>3.0367874999999982</v>
      </c>
      <c r="CE38" s="19">
        <f t="shared" si="33"/>
        <v>3.0322492187500014</v>
      </c>
      <c r="CF38" s="19">
        <f t="shared" si="33"/>
        <v>3.0256000000000061</v>
      </c>
      <c r="CG38" s="19">
        <f t="shared" si="33"/>
        <v>3.0165492187500016</v>
      </c>
      <c r="CH38" s="19">
        <f t="shared" si="33"/>
        <v>3.0047875000000057</v>
      </c>
      <c r="CI38" s="19">
        <f t="shared" si="33"/>
        <v>2.9899867187499982</v>
      </c>
      <c r="CJ38" s="19">
        <f t="shared" si="6"/>
        <v>3.0406000000000013</v>
      </c>
    </row>
    <row r="39" spans="4:88" x14ac:dyDescent="0.15">
      <c r="D39" s="19">
        <v>27</v>
      </c>
      <c r="E39" s="19">
        <f t="shared" si="21"/>
        <v>532</v>
      </c>
      <c r="F39" s="19">
        <f t="shared" si="8"/>
        <v>957.6</v>
      </c>
      <c r="G39" s="19">
        <f t="shared" si="9"/>
        <v>0</v>
      </c>
      <c r="H39" s="19">
        <f t="shared" si="22"/>
        <v>0</v>
      </c>
      <c r="I39" s="19">
        <f t="shared" si="10"/>
        <v>0</v>
      </c>
      <c r="J39" s="19">
        <f t="shared" si="11"/>
        <v>0</v>
      </c>
      <c r="N39" s="19">
        <f t="shared" si="23"/>
        <v>0</v>
      </c>
      <c r="O39" s="19">
        <f t="shared" si="12"/>
        <v>0</v>
      </c>
      <c r="P39" s="19">
        <f t="shared" si="13"/>
        <v>0</v>
      </c>
      <c r="R39" s="19">
        <f t="shared" si="24"/>
        <v>0.27459999999999996</v>
      </c>
      <c r="S39" s="19">
        <f t="shared" si="14"/>
        <v>1800</v>
      </c>
      <c r="T39" s="19">
        <f t="shared" si="15"/>
        <v>0</v>
      </c>
      <c r="U39" s="19">
        <v>19.022211625257235</v>
      </c>
      <c r="V39" s="19">
        <v>27</v>
      </c>
      <c r="W39" s="19">
        <v>16800</v>
      </c>
      <c r="X39" s="19">
        <f t="shared" si="7"/>
        <v>17723.769526591714</v>
      </c>
      <c r="Y39" s="19">
        <f t="shared" si="16"/>
        <v>90</v>
      </c>
      <c r="Z39" s="19">
        <f t="shared" si="17"/>
        <v>180000</v>
      </c>
      <c r="AA39" s="19">
        <f t="shared" si="18"/>
        <v>2147040</v>
      </c>
      <c r="AB39" s="19">
        <f t="shared" si="19"/>
        <v>12</v>
      </c>
      <c r="AC39" s="19" t="e">
        <f t="shared" si="20"/>
        <v>#DIV/0!</v>
      </c>
      <c r="AJ39" s="22"/>
      <c r="AK39" s="22"/>
      <c r="AL39" s="22"/>
      <c r="AM39" s="25">
        <v>36</v>
      </c>
      <c r="AN39" s="25">
        <f t="shared" si="1"/>
        <v>0.42578125</v>
      </c>
      <c r="AO39" s="25">
        <v>1.375</v>
      </c>
      <c r="AP39" s="25"/>
      <c r="AQ39" s="25"/>
      <c r="AR39" s="25">
        <v>1.375</v>
      </c>
      <c r="AS39" s="25">
        <f t="shared" si="34"/>
        <v>0.42578125</v>
      </c>
      <c r="AT39" s="25"/>
      <c r="AU39" s="19">
        <v>30</v>
      </c>
      <c r="AV39" s="19">
        <f t="shared" si="30"/>
        <v>2.7573742187500017</v>
      </c>
      <c r="AW39" s="19">
        <f t="shared" si="30"/>
        <v>2.7861859375000013</v>
      </c>
      <c r="AX39" s="19">
        <f t="shared" si="30"/>
        <v>2.8116117187500018</v>
      </c>
      <c r="AY39" s="19">
        <f t="shared" si="30"/>
        <v>2.8339984375000018</v>
      </c>
      <c r="AZ39" s="19">
        <f t="shared" si="30"/>
        <v>2.8536742187500024</v>
      </c>
      <c r="BA39" s="19">
        <f t="shared" si="30"/>
        <v>2.8709484375000018</v>
      </c>
      <c r="BB39" s="19">
        <f t="shared" si="30"/>
        <v>2.8861117187500018</v>
      </c>
      <c r="BC39" s="19">
        <f t="shared" si="30"/>
        <v>2.8994359375000012</v>
      </c>
      <c r="BD39" s="19">
        <f t="shared" si="30"/>
        <v>2.9111742187500029</v>
      </c>
      <c r="BE39" s="19">
        <f t="shared" si="30"/>
        <v>2.921560937500002</v>
      </c>
      <c r="BF39" s="19">
        <f t="shared" si="31"/>
        <v>2.930811718750002</v>
      </c>
      <c r="BG39" s="19">
        <f t="shared" si="31"/>
        <v>2.9391234375000019</v>
      </c>
      <c r="BH39" s="19">
        <f t="shared" si="31"/>
        <v>2.9466742187500015</v>
      </c>
      <c r="BI39" s="19">
        <f t="shared" si="31"/>
        <v>2.9536234375000028</v>
      </c>
      <c r="BJ39" s="19">
        <f t="shared" si="31"/>
        <v>2.9601117187500021</v>
      </c>
      <c r="BK39" s="19">
        <f t="shared" si="31"/>
        <v>2.9662609375000022</v>
      </c>
      <c r="BL39" s="19">
        <f t="shared" si="31"/>
        <v>2.9721742187500015</v>
      </c>
      <c r="BM39" s="19">
        <f t="shared" si="31"/>
        <v>2.9779359375000007</v>
      </c>
      <c r="BN39" s="19">
        <f t="shared" si="31"/>
        <v>2.9836117187500033</v>
      </c>
      <c r="BO39" s="19">
        <f t="shared" si="31"/>
        <v>2.9892484375000024</v>
      </c>
      <c r="BP39" s="19">
        <f t="shared" si="32"/>
        <v>2.9948742187500019</v>
      </c>
      <c r="BQ39" s="19">
        <f t="shared" si="32"/>
        <v>3.0004984375000028</v>
      </c>
      <c r="BR39" s="19">
        <f t="shared" si="32"/>
        <v>3.0061117187499997</v>
      </c>
      <c r="BS39" s="19">
        <f t="shared" si="32"/>
        <v>3.0116859375000025</v>
      </c>
      <c r="BT39" s="19">
        <f t="shared" si="32"/>
        <v>3.0171742187500015</v>
      </c>
      <c r="BU39" s="19">
        <f t="shared" si="32"/>
        <v>3.0225109375000017</v>
      </c>
      <c r="BV39" s="19">
        <f t="shared" si="32"/>
        <v>3.0276117187500025</v>
      </c>
      <c r="BW39" s="19">
        <f t="shared" si="32"/>
        <v>3.0323734375000009</v>
      </c>
      <c r="BX39" s="19">
        <f t="shared" si="32"/>
        <v>3.0366742187500035</v>
      </c>
      <c r="BY39" s="19">
        <f t="shared" si="32"/>
        <v>3.040373437500004</v>
      </c>
      <c r="BZ39" s="19">
        <f t="shared" si="33"/>
        <v>3.0433117187500018</v>
      </c>
      <c r="CA39" s="19">
        <f t="shared" si="33"/>
        <v>3.0453109375000036</v>
      </c>
      <c r="CB39" s="19">
        <f t="shared" si="33"/>
        <v>3.0461742187500018</v>
      </c>
      <c r="CC39" s="19">
        <f t="shared" si="33"/>
        <v>3.0456859375000036</v>
      </c>
      <c r="CD39" s="19">
        <f t="shared" si="33"/>
        <v>3.0436117187499985</v>
      </c>
      <c r="CE39" s="19">
        <f t="shared" si="33"/>
        <v>3.039698437500002</v>
      </c>
      <c r="CF39" s="19">
        <f t="shared" si="33"/>
        <v>3.0336742187500061</v>
      </c>
      <c r="CG39" s="19">
        <f t="shared" si="33"/>
        <v>3.0252484375000019</v>
      </c>
      <c r="CH39" s="19">
        <f t="shared" si="33"/>
        <v>3.0141117187500059</v>
      </c>
      <c r="CI39" s="19">
        <f t="shared" si="33"/>
        <v>2.9999359374999988</v>
      </c>
      <c r="CJ39" s="19">
        <f t="shared" si="6"/>
        <v>3.0461742187500018</v>
      </c>
    </row>
    <row r="40" spans="4:88" x14ac:dyDescent="0.15">
      <c r="D40" s="19">
        <v>28</v>
      </c>
      <c r="E40" s="19">
        <f t="shared" si="21"/>
        <v>514</v>
      </c>
      <c r="F40" s="19">
        <f t="shared" si="8"/>
        <v>925.2</v>
      </c>
      <c r="G40" s="19">
        <f t="shared" si="9"/>
        <v>0</v>
      </c>
      <c r="H40" s="19">
        <f t="shared" si="22"/>
        <v>0</v>
      </c>
      <c r="I40" s="19">
        <f t="shared" si="10"/>
        <v>0</v>
      </c>
      <c r="J40" s="19">
        <f t="shared" si="11"/>
        <v>0</v>
      </c>
      <c r="N40" s="19">
        <f t="shared" si="23"/>
        <v>0</v>
      </c>
      <c r="O40" s="19">
        <f t="shared" si="12"/>
        <v>0</v>
      </c>
      <c r="P40" s="19">
        <f t="shared" si="13"/>
        <v>0</v>
      </c>
      <c r="R40" s="19">
        <f t="shared" si="24"/>
        <v>0.25544799999999995</v>
      </c>
      <c r="S40" s="19">
        <f t="shared" si="14"/>
        <v>1800</v>
      </c>
      <c r="T40" s="19">
        <f t="shared" si="15"/>
        <v>0</v>
      </c>
      <c r="U40" s="19">
        <v>19.379100246858595</v>
      </c>
      <c r="V40" s="19">
        <v>28</v>
      </c>
      <c r="W40" s="19">
        <v>17200</v>
      </c>
      <c r="X40" s="19">
        <f t="shared" si="7"/>
        <v>17991.630000681202</v>
      </c>
      <c r="Y40" s="19">
        <f t="shared" si="16"/>
        <v>90</v>
      </c>
      <c r="Z40" s="19">
        <f t="shared" si="17"/>
        <v>180000</v>
      </c>
      <c r="AA40" s="19">
        <f t="shared" si="18"/>
        <v>2147040</v>
      </c>
      <c r="AB40" s="19">
        <f t="shared" si="19"/>
        <v>12</v>
      </c>
      <c r="AC40" s="19" t="e">
        <f t="shared" si="20"/>
        <v>#DIV/0!</v>
      </c>
      <c r="AJ40" s="22"/>
      <c r="AK40" s="22"/>
      <c r="AL40" s="22"/>
      <c r="AM40" s="25">
        <v>37</v>
      </c>
      <c r="AN40" s="25">
        <f t="shared" si="1"/>
        <v>0.39200000000000301</v>
      </c>
      <c r="AO40" s="25">
        <v>1.4</v>
      </c>
      <c r="AP40" s="25"/>
      <c r="AQ40" s="25"/>
      <c r="AR40" s="25">
        <v>1.4</v>
      </c>
      <c r="AS40" s="25">
        <f t="shared" si="34"/>
        <v>0.39200000000000301</v>
      </c>
      <c r="AT40" s="25"/>
      <c r="AU40" s="19">
        <v>31</v>
      </c>
      <c r="AV40" s="19">
        <f t="shared" ref="AV40:BE45" si="35">INDEX($AN$4:$AN$44,AV$9,1)*INDEX($AO$4:$AO$44,AV$9,1)+INDEX($AR$4:$AR$44,$AU40,1)*INDEX($AS$4:$AS$44,$AU40,1)+INDEX($AR$4:$AR$44,$AU40,1)*INDEX($AO$4:$AO$44,AV$9,1)</f>
        <v>2.7421875</v>
      </c>
      <c r="AW40" s="19">
        <f t="shared" si="35"/>
        <v>2.7716242187499995</v>
      </c>
      <c r="AX40" s="19">
        <f t="shared" si="35"/>
        <v>2.7976749999999999</v>
      </c>
      <c r="AY40" s="19">
        <f t="shared" si="35"/>
        <v>2.8206867187500002</v>
      </c>
      <c r="AZ40" s="19">
        <f t="shared" si="35"/>
        <v>2.8409875000000007</v>
      </c>
      <c r="BA40" s="19">
        <f t="shared" si="35"/>
        <v>2.85888671875</v>
      </c>
      <c r="BB40" s="19">
        <f t="shared" si="35"/>
        <v>2.8746749999999999</v>
      </c>
      <c r="BC40" s="19">
        <f t="shared" si="35"/>
        <v>2.8886242187499991</v>
      </c>
      <c r="BD40" s="19">
        <f t="shared" si="35"/>
        <v>2.9009875000000012</v>
      </c>
      <c r="BE40" s="19">
        <f t="shared" si="35"/>
        <v>2.9119992187500001</v>
      </c>
      <c r="BF40" s="19">
        <f t="shared" ref="BF40:BO45" si="36">INDEX($AN$4:$AN$44,BF$9,1)*INDEX($AO$4:$AO$44,BF$9,1)+INDEX($AR$4:$AR$44,$AU40,1)*INDEX($AS$4:$AS$44,$AU40,1)+INDEX($AR$4:$AR$44,$AU40,1)*INDEX($AO$4:$AO$44,BF$9,1)</f>
        <v>2.921875</v>
      </c>
      <c r="BG40" s="19">
        <f t="shared" si="36"/>
        <v>2.9308117187500002</v>
      </c>
      <c r="BH40" s="19">
        <f t="shared" si="36"/>
        <v>2.9389874999999996</v>
      </c>
      <c r="BI40" s="19">
        <f t="shared" si="36"/>
        <v>2.9465617187500008</v>
      </c>
      <c r="BJ40" s="19">
        <f t="shared" si="36"/>
        <v>2.9536750000000001</v>
      </c>
      <c r="BK40" s="19">
        <f t="shared" si="36"/>
        <v>2.96044921875</v>
      </c>
      <c r="BL40" s="19">
        <f t="shared" si="36"/>
        <v>2.9669874999999997</v>
      </c>
      <c r="BM40" s="19">
        <f t="shared" si="36"/>
        <v>2.9733742187499987</v>
      </c>
      <c r="BN40" s="19">
        <f t="shared" si="36"/>
        <v>2.9796750000000012</v>
      </c>
      <c r="BO40" s="19">
        <f t="shared" si="36"/>
        <v>2.9859367187500006</v>
      </c>
      <c r="BP40" s="19">
        <f t="shared" ref="BP40:BY45" si="37">INDEX($AN$4:$AN$44,BP$9,1)*INDEX($AO$4:$AO$44,BP$9,1)+INDEX($AR$4:$AR$44,$AU40,1)*INDEX($AS$4:$AS$44,$AU40,1)+INDEX($AR$4:$AR$44,$AU40,1)*INDEX($AO$4:$AO$44,BP$9,1)</f>
        <v>2.9921875</v>
      </c>
      <c r="BQ40" s="19">
        <f t="shared" si="37"/>
        <v>2.9984367187500007</v>
      </c>
      <c r="BR40" s="19">
        <f t="shared" si="37"/>
        <v>3.004674999999998</v>
      </c>
      <c r="BS40" s="19">
        <f t="shared" si="37"/>
        <v>3.0108742187500006</v>
      </c>
      <c r="BT40" s="19">
        <f t="shared" si="37"/>
        <v>3.0169874999999995</v>
      </c>
      <c r="BU40" s="19">
        <f t="shared" si="37"/>
        <v>3.02294921875</v>
      </c>
      <c r="BV40" s="19">
        <f t="shared" si="37"/>
        <v>3.0286750000000007</v>
      </c>
      <c r="BW40" s="19">
        <f t="shared" si="37"/>
        <v>3.034061718749999</v>
      </c>
      <c r="BX40" s="19">
        <f t="shared" si="37"/>
        <v>3.038987500000002</v>
      </c>
      <c r="BY40" s="19">
        <f t="shared" si="37"/>
        <v>3.0433117187500018</v>
      </c>
      <c r="BZ40" s="19">
        <f t="shared" ref="BZ40:CI45" si="38">INDEX($AN$4:$AN$44,BZ$9,1)*INDEX($AO$4:$AO$44,BZ$9,1)+INDEX($AR$4:$AR$44,$AU40,1)*INDEX($AS$4:$AS$44,$AU40,1)+INDEX($AR$4:$AR$44,$AU40,1)*INDEX($AO$4:$AO$44,BZ$9,1)</f>
        <v>3.046875</v>
      </c>
      <c r="CA40" s="19">
        <f t="shared" si="38"/>
        <v>3.0494992187500021</v>
      </c>
      <c r="CB40" s="19">
        <f t="shared" si="38"/>
        <v>3.0509874999999997</v>
      </c>
      <c r="CC40" s="19">
        <f t="shared" si="38"/>
        <v>3.0511242187500014</v>
      </c>
      <c r="CD40" s="19">
        <f t="shared" si="38"/>
        <v>3.0496749999999961</v>
      </c>
      <c r="CE40" s="19">
        <f t="shared" si="38"/>
        <v>3.04638671875</v>
      </c>
      <c r="CF40" s="19">
        <f t="shared" si="38"/>
        <v>3.0409875000000044</v>
      </c>
      <c r="CG40" s="19">
        <f t="shared" si="38"/>
        <v>3.0331867187500001</v>
      </c>
      <c r="CH40" s="19">
        <f t="shared" si="38"/>
        <v>3.022675000000004</v>
      </c>
      <c r="CI40" s="19">
        <f t="shared" si="38"/>
        <v>3.0091242187499967</v>
      </c>
      <c r="CJ40" s="19">
        <f t="shared" si="6"/>
        <v>3.0511242187500014</v>
      </c>
    </row>
    <row r="41" spans="4:88" x14ac:dyDescent="0.15">
      <c r="D41" s="19">
        <v>29</v>
      </c>
      <c r="E41" s="19">
        <f t="shared" si="21"/>
        <v>496</v>
      </c>
      <c r="F41" s="19">
        <f t="shared" si="8"/>
        <v>892.80000000000007</v>
      </c>
      <c r="G41" s="19">
        <f t="shared" si="9"/>
        <v>0</v>
      </c>
      <c r="H41" s="19">
        <f t="shared" si="22"/>
        <v>0</v>
      </c>
      <c r="I41" s="19">
        <f t="shared" si="10"/>
        <v>0</v>
      </c>
      <c r="J41" s="19">
        <f t="shared" si="11"/>
        <v>0</v>
      </c>
      <c r="N41" s="19">
        <f t="shared" si="23"/>
        <v>0</v>
      </c>
      <c r="O41" s="19">
        <f t="shared" si="12"/>
        <v>0</v>
      </c>
      <c r="P41" s="19">
        <f t="shared" si="13"/>
        <v>0</v>
      </c>
      <c r="R41" s="19">
        <f t="shared" si="24"/>
        <v>0.23694399999999996</v>
      </c>
      <c r="S41" s="19">
        <f t="shared" si="14"/>
        <v>1800</v>
      </c>
      <c r="T41" s="19">
        <f t="shared" si="15"/>
        <v>0</v>
      </c>
      <c r="U41" s="19">
        <v>19.744225653281482</v>
      </c>
      <c r="V41" s="19">
        <v>29</v>
      </c>
      <c r="W41" s="19">
        <v>17600</v>
      </c>
      <c r="X41" s="19">
        <f t="shared" si="7"/>
        <v>18263.538667423603</v>
      </c>
      <c r="Y41" s="19">
        <f t="shared" si="16"/>
        <v>90</v>
      </c>
      <c r="Z41" s="19">
        <f t="shared" si="17"/>
        <v>180000</v>
      </c>
      <c r="AA41" s="19">
        <f t="shared" si="18"/>
        <v>2147040</v>
      </c>
      <c r="AB41" s="19">
        <f t="shared" si="19"/>
        <v>12</v>
      </c>
      <c r="AC41" s="19" t="e">
        <f t="shared" si="20"/>
        <v>#DIV/0!</v>
      </c>
      <c r="AJ41" s="22"/>
      <c r="AK41" s="22"/>
      <c r="AL41" s="22"/>
      <c r="AM41" s="25">
        <v>38</v>
      </c>
      <c r="AN41" s="25">
        <f t="shared" si="1"/>
        <v>0.35771875000000009</v>
      </c>
      <c r="AO41" s="25">
        <v>1.425</v>
      </c>
      <c r="AP41" s="25"/>
      <c r="AQ41" s="25"/>
      <c r="AR41" s="25">
        <v>1.425</v>
      </c>
      <c r="AS41" s="25">
        <f t="shared" si="34"/>
        <v>0.35771875000000009</v>
      </c>
      <c r="AT41" s="25"/>
      <c r="AU41" s="19">
        <v>32</v>
      </c>
      <c r="AV41" s="19">
        <f t="shared" si="35"/>
        <v>2.7260617187500022</v>
      </c>
      <c r="AW41" s="19">
        <f t="shared" si="35"/>
        <v>2.7561234375000017</v>
      </c>
      <c r="AX41" s="19">
        <f t="shared" si="35"/>
        <v>2.7827992187500019</v>
      </c>
      <c r="AY41" s="19">
        <f t="shared" si="35"/>
        <v>2.8064359375000016</v>
      </c>
      <c r="AZ41" s="19">
        <f t="shared" si="35"/>
        <v>2.8273617187500024</v>
      </c>
      <c r="BA41" s="19">
        <f t="shared" si="35"/>
        <v>2.8458859375000021</v>
      </c>
      <c r="BB41" s="19">
        <f t="shared" si="35"/>
        <v>2.8622992187500014</v>
      </c>
      <c r="BC41" s="19">
        <f t="shared" si="35"/>
        <v>2.8768734375000005</v>
      </c>
      <c r="BD41" s="19">
        <f t="shared" si="35"/>
        <v>2.8898617187500024</v>
      </c>
      <c r="BE41" s="19">
        <f t="shared" si="35"/>
        <v>2.9014984375000021</v>
      </c>
      <c r="BF41" s="19">
        <f t="shared" si="36"/>
        <v>2.9119992187500019</v>
      </c>
      <c r="BG41" s="19">
        <f t="shared" si="36"/>
        <v>2.9215609375000016</v>
      </c>
      <c r="BH41" s="19">
        <f t="shared" si="36"/>
        <v>2.9303617187500013</v>
      </c>
      <c r="BI41" s="19">
        <f t="shared" si="36"/>
        <v>2.9385609375000028</v>
      </c>
      <c r="BJ41" s="19">
        <f t="shared" si="36"/>
        <v>2.9462992187500019</v>
      </c>
      <c r="BK41" s="19">
        <f t="shared" si="36"/>
        <v>2.9536984375000017</v>
      </c>
      <c r="BL41" s="19">
        <f t="shared" si="36"/>
        <v>2.9608617187500013</v>
      </c>
      <c r="BM41" s="19">
        <f t="shared" si="36"/>
        <v>2.9678734375000007</v>
      </c>
      <c r="BN41" s="19">
        <f t="shared" si="36"/>
        <v>2.974799218750003</v>
      </c>
      <c r="BO41" s="19">
        <f t="shared" si="36"/>
        <v>2.9816859375000022</v>
      </c>
      <c r="BP41" s="19">
        <f t="shared" si="37"/>
        <v>2.9885617187500015</v>
      </c>
      <c r="BQ41" s="19">
        <f t="shared" si="37"/>
        <v>2.9954359375000021</v>
      </c>
      <c r="BR41" s="19">
        <f t="shared" si="37"/>
        <v>3.0022992187500002</v>
      </c>
      <c r="BS41" s="19">
        <f t="shared" si="37"/>
        <v>3.0091234375000022</v>
      </c>
      <c r="BT41" s="19">
        <f t="shared" si="37"/>
        <v>3.0158617187500019</v>
      </c>
      <c r="BU41" s="19">
        <f t="shared" si="37"/>
        <v>3.0224484375000018</v>
      </c>
      <c r="BV41" s="19">
        <f t="shared" si="37"/>
        <v>3.0287992187500024</v>
      </c>
      <c r="BW41" s="19">
        <f t="shared" si="37"/>
        <v>3.034810937500001</v>
      </c>
      <c r="BX41" s="19">
        <f t="shared" si="37"/>
        <v>3.0403617187500034</v>
      </c>
      <c r="BY41" s="19">
        <f t="shared" si="37"/>
        <v>3.0453109375000036</v>
      </c>
      <c r="BZ41" s="19">
        <f t="shared" si="38"/>
        <v>3.0494992187500021</v>
      </c>
      <c r="CA41" s="19">
        <f t="shared" si="38"/>
        <v>3.0527484375000036</v>
      </c>
      <c r="CB41" s="19">
        <f t="shared" si="38"/>
        <v>3.0548617187500016</v>
      </c>
      <c r="CC41" s="19">
        <f t="shared" si="38"/>
        <v>3.0556234375000031</v>
      </c>
      <c r="CD41" s="19">
        <f t="shared" si="38"/>
        <v>3.0547992187499982</v>
      </c>
      <c r="CE41" s="19">
        <f t="shared" si="38"/>
        <v>3.0521359375000019</v>
      </c>
      <c r="CF41" s="19">
        <f t="shared" si="38"/>
        <v>3.0473617187500057</v>
      </c>
      <c r="CG41" s="19">
        <f t="shared" si="38"/>
        <v>3.0401859375000022</v>
      </c>
      <c r="CH41" s="19">
        <f t="shared" si="38"/>
        <v>3.030299218750006</v>
      </c>
      <c r="CI41" s="19">
        <f t="shared" si="38"/>
        <v>3.0173734374999985</v>
      </c>
      <c r="CJ41" s="19">
        <f t="shared" si="6"/>
        <v>3.0556234375000031</v>
      </c>
    </row>
    <row r="42" spans="4:88" x14ac:dyDescent="0.15">
      <c r="D42" s="19">
        <v>30</v>
      </c>
      <c r="E42" s="19">
        <f t="shared" si="21"/>
        <v>478</v>
      </c>
      <c r="F42" s="19">
        <f t="shared" si="8"/>
        <v>860.4</v>
      </c>
      <c r="G42" s="19">
        <f t="shared" si="9"/>
        <v>0</v>
      </c>
      <c r="H42" s="19">
        <f t="shared" si="22"/>
        <v>0</v>
      </c>
      <c r="I42" s="19">
        <f t="shared" si="10"/>
        <v>0</v>
      </c>
      <c r="J42" s="19">
        <f t="shared" si="11"/>
        <v>0</v>
      </c>
      <c r="N42" s="19">
        <f t="shared" si="23"/>
        <v>0</v>
      </c>
      <c r="O42" s="19">
        <f t="shared" si="12"/>
        <v>0</v>
      </c>
      <c r="P42" s="19">
        <f t="shared" si="13"/>
        <v>0</v>
      </c>
      <c r="R42" s="19">
        <f t="shared" si="24"/>
        <v>0.21908799999999995</v>
      </c>
      <c r="S42" s="19">
        <f t="shared" si="14"/>
        <v>1800</v>
      </c>
      <c r="T42" s="19">
        <f t="shared" si="15"/>
        <v>0</v>
      </c>
      <c r="U42" s="19">
        <v>20.117836931825472</v>
      </c>
      <c r="V42" s="19">
        <v>30</v>
      </c>
      <c r="W42" s="19">
        <v>18000</v>
      </c>
      <c r="X42" s="19">
        <f t="shared" si="7"/>
        <v>18539.556707416061</v>
      </c>
      <c r="Y42" s="19">
        <f t="shared" si="16"/>
        <v>90</v>
      </c>
      <c r="Z42" s="19">
        <f t="shared" si="17"/>
        <v>180000</v>
      </c>
      <c r="AA42" s="19">
        <f t="shared" si="18"/>
        <v>2147040</v>
      </c>
      <c r="AB42" s="19">
        <f t="shared" si="19"/>
        <v>12</v>
      </c>
      <c r="AC42" s="19" t="e">
        <f t="shared" si="20"/>
        <v>#DIV/0!</v>
      </c>
      <c r="AJ42" s="22"/>
      <c r="AK42" s="22"/>
      <c r="AL42" s="22"/>
      <c r="AM42" s="19">
        <v>39</v>
      </c>
      <c r="AN42" s="19">
        <f t="shared" si="1"/>
        <v>0.32275000000000276</v>
      </c>
      <c r="AO42" s="19">
        <v>1.45</v>
      </c>
      <c r="AR42" s="19">
        <v>1.45</v>
      </c>
      <c r="AS42" s="19">
        <f t="shared" si="34"/>
        <v>0.32275000000000276</v>
      </c>
      <c r="AU42" s="19">
        <v>33</v>
      </c>
      <c r="AV42" s="19">
        <f t="shared" si="35"/>
        <v>2.7087999999999997</v>
      </c>
      <c r="AW42" s="19">
        <f t="shared" si="35"/>
        <v>2.7394867187499994</v>
      </c>
      <c r="AX42" s="19">
        <f t="shared" si="35"/>
        <v>2.7667874999999995</v>
      </c>
      <c r="AY42" s="19">
        <f t="shared" si="35"/>
        <v>2.79104921875</v>
      </c>
      <c r="AZ42" s="19">
        <f t="shared" si="35"/>
        <v>2.8126000000000007</v>
      </c>
      <c r="BA42" s="19">
        <f t="shared" si="35"/>
        <v>2.8317492187499997</v>
      </c>
      <c r="BB42" s="19">
        <f t="shared" si="35"/>
        <v>2.8487874999999998</v>
      </c>
      <c r="BC42" s="19">
        <f t="shared" si="35"/>
        <v>2.8639867187499988</v>
      </c>
      <c r="BD42" s="19">
        <f t="shared" si="35"/>
        <v>2.8776000000000006</v>
      </c>
      <c r="BE42" s="19">
        <f t="shared" si="35"/>
        <v>2.8898617187500002</v>
      </c>
      <c r="BF42" s="19">
        <f t="shared" si="36"/>
        <v>2.9009874999999998</v>
      </c>
      <c r="BG42" s="19">
        <f t="shared" si="36"/>
        <v>2.9111742187499998</v>
      </c>
      <c r="BH42" s="19">
        <f t="shared" si="36"/>
        <v>2.9205999999999994</v>
      </c>
      <c r="BI42" s="19">
        <f t="shared" si="36"/>
        <v>2.9294242187500008</v>
      </c>
      <c r="BJ42" s="19">
        <f t="shared" si="36"/>
        <v>2.9377874999999998</v>
      </c>
      <c r="BK42" s="19">
        <f t="shared" si="36"/>
        <v>2.9458117187499999</v>
      </c>
      <c r="BL42" s="19">
        <f t="shared" si="36"/>
        <v>2.9535999999999998</v>
      </c>
      <c r="BM42" s="19">
        <f t="shared" si="36"/>
        <v>2.9612367187499986</v>
      </c>
      <c r="BN42" s="19">
        <f t="shared" si="36"/>
        <v>2.9687875000000012</v>
      </c>
      <c r="BO42" s="19">
        <f t="shared" si="36"/>
        <v>2.9762992187500004</v>
      </c>
      <c r="BP42" s="19">
        <f t="shared" si="37"/>
        <v>2.9837999999999996</v>
      </c>
      <c r="BQ42" s="19">
        <f t="shared" si="37"/>
        <v>2.9912992187500005</v>
      </c>
      <c r="BR42" s="19">
        <f t="shared" si="37"/>
        <v>2.9987874999999979</v>
      </c>
      <c r="BS42" s="19">
        <f t="shared" si="37"/>
        <v>3.0062367187500003</v>
      </c>
      <c r="BT42" s="19">
        <f t="shared" si="37"/>
        <v>3.0135999999999994</v>
      </c>
      <c r="BU42" s="19">
        <f t="shared" si="37"/>
        <v>3.0208117187500001</v>
      </c>
      <c r="BV42" s="19">
        <f t="shared" si="37"/>
        <v>3.0277875000000005</v>
      </c>
      <c r="BW42" s="19">
        <f t="shared" si="37"/>
        <v>3.034424218749999</v>
      </c>
      <c r="BX42" s="19">
        <f t="shared" si="37"/>
        <v>3.0406000000000013</v>
      </c>
      <c r="BY42" s="19">
        <f t="shared" si="37"/>
        <v>3.0461742187500018</v>
      </c>
      <c r="BZ42" s="19">
        <f t="shared" si="38"/>
        <v>3.0509874999999997</v>
      </c>
      <c r="CA42" s="19">
        <f t="shared" si="38"/>
        <v>3.0548617187500016</v>
      </c>
      <c r="CB42" s="19">
        <f t="shared" si="38"/>
        <v>3.0575999999999999</v>
      </c>
      <c r="CC42" s="19">
        <f t="shared" si="38"/>
        <v>3.0589867187500008</v>
      </c>
      <c r="CD42" s="19">
        <f t="shared" si="38"/>
        <v>3.0587874999999962</v>
      </c>
      <c r="CE42" s="19">
        <f t="shared" si="38"/>
        <v>3.0567492187499998</v>
      </c>
      <c r="CF42" s="19">
        <f t="shared" si="38"/>
        <v>3.0526000000000035</v>
      </c>
      <c r="CG42" s="19">
        <f t="shared" si="38"/>
        <v>3.0460492187499999</v>
      </c>
      <c r="CH42" s="19">
        <f t="shared" si="38"/>
        <v>3.0367875000000035</v>
      </c>
      <c r="CI42" s="19">
        <f t="shared" si="38"/>
        <v>3.0244867187499969</v>
      </c>
      <c r="CJ42" s="19">
        <f t="shared" si="6"/>
        <v>3.0589867187500008</v>
      </c>
    </row>
    <row r="43" spans="4:88" x14ac:dyDescent="0.15">
      <c r="D43" s="19">
        <v>31</v>
      </c>
      <c r="E43" s="19">
        <f t="shared" si="21"/>
        <v>460</v>
      </c>
      <c r="F43" s="19">
        <f t="shared" si="8"/>
        <v>828</v>
      </c>
      <c r="G43" s="19">
        <f t="shared" si="9"/>
        <v>0</v>
      </c>
      <c r="H43" s="19">
        <f t="shared" si="22"/>
        <v>0</v>
      </c>
      <c r="I43" s="19">
        <f t="shared" si="10"/>
        <v>0</v>
      </c>
      <c r="J43" s="19">
        <f t="shared" si="11"/>
        <v>0</v>
      </c>
      <c r="N43" s="19">
        <f t="shared" si="23"/>
        <v>0</v>
      </c>
      <c r="O43" s="19">
        <f t="shared" si="12"/>
        <v>0</v>
      </c>
      <c r="P43" s="19">
        <f t="shared" si="13"/>
        <v>0</v>
      </c>
      <c r="R43" s="19">
        <f t="shared" si="24"/>
        <v>0.20187999999999995</v>
      </c>
      <c r="S43" s="19">
        <f t="shared" si="14"/>
        <v>1800</v>
      </c>
      <c r="T43" s="19">
        <f t="shared" si="15"/>
        <v>0</v>
      </c>
      <c r="U43" s="19">
        <v>20.500193168533347</v>
      </c>
      <c r="V43" s="19">
        <v>31</v>
      </c>
      <c r="W43" s="19">
        <v>18000</v>
      </c>
      <c r="X43" s="19">
        <f t="shared" si="7"/>
        <v>18819.746225882023</v>
      </c>
      <c r="Y43" s="19">
        <f t="shared" si="16"/>
        <v>90</v>
      </c>
      <c r="Z43" s="19">
        <f t="shared" si="17"/>
        <v>180000</v>
      </c>
      <c r="AA43" s="19">
        <f t="shared" si="18"/>
        <v>2147040</v>
      </c>
      <c r="AB43" s="19">
        <f t="shared" si="19"/>
        <v>12</v>
      </c>
      <c r="AC43" s="19" t="e">
        <f t="shared" si="20"/>
        <v>#DIV/0!</v>
      </c>
      <c r="AJ43" s="22"/>
      <c r="AK43" s="22"/>
      <c r="AL43" s="22"/>
      <c r="AM43" s="19">
        <v>40</v>
      </c>
      <c r="AN43" s="19">
        <f t="shared" si="1"/>
        <v>0.2869062499999977</v>
      </c>
      <c r="AO43" s="19">
        <v>1.4750000000000001</v>
      </c>
      <c r="AR43" s="19">
        <v>1.4750000000000001</v>
      </c>
      <c r="AS43" s="19">
        <f t="shared" si="34"/>
        <v>0.2869062499999977</v>
      </c>
      <c r="AU43" s="19">
        <v>34</v>
      </c>
      <c r="AV43" s="19">
        <f t="shared" si="35"/>
        <v>2.6901867187500015</v>
      </c>
      <c r="AW43" s="19">
        <f t="shared" si="35"/>
        <v>2.7214984375000015</v>
      </c>
      <c r="AX43" s="19">
        <f t="shared" si="35"/>
        <v>2.7494242187500015</v>
      </c>
      <c r="AY43" s="19">
        <f t="shared" si="35"/>
        <v>2.774310937500001</v>
      </c>
      <c r="AZ43" s="19">
        <f t="shared" si="35"/>
        <v>2.796486718750002</v>
      </c>
      <c r="BA43" s="19">
        <f t="shared" si="35"/>
        <v>2.8162609375000014</v>
      </c>
      <c r="BB43" s="19">
        <f t="shared" si="35"/>
        <v>2.8339242187500009</v>
      </c>
      <c r="BC43" s="19">
        <f t="shared" si="35"/>
        <v>2.8497484375000006</v>
      </c>
      <c r="BD43" s="19">
        <f t="shared" si="35"/>
        <v>2.8639867187500023</v>
      </c>
      <c r="BE43" s="19">
        <f t="shared" si="35"/>
        <v>2.8768734375000018</v>
      </c>
      <c r="BF43" s="19">
        <f t="shared" si="36"/>
        <v>2.8886242187500013</v>
      </c>
      <c r="BG43" s="19">
        <f t="shared" si="36"/>
        <v>2.8994359375000016</v>
      </c>
      <c r="BH43" s="19">
        <f t="shared" si="36"/>
        <v>2.9094867187500011</v>
      </c>
      <c r="BI43" s="19">
        <f t="shared" si="36"/>
        <v>2.9189359375000024</v>
      </c>
      <c r="BJ43" s="19">
        <f t="shared" si="36"/>
        <v>2.9279242187500012</v>
      </c>
      <c r="BK43" s="19">
        <f t="shared" si="36"/>
        <v>2.9365734375000017</v>
      </c>
      <c r="BL43" s="19">
        <f t="shared" si="36"/>
        <v>2.944986718750001</v>
      </c>
      <c r="BM43" s="19">
        <f t="shared" si="36"/>
        <v>2.9532484375000001</v>
      </c>
      <c r="BN43" s="19">
        <f t="shared" si="36"/>
        <v>2.9614242187500026</v>
      </c>
      <c r="BO43" s="19">
        <f t="shared" si="36"/>
        <v>2.9695609375000016</v>
      </c>
      <c r="BP43" s="19">
        <f t="shared" si="37"/>
        <v>2.9776867187500011</v>
      </c>
      <c r="BQ43" s="19">
        <f t="shared" si="37"/>
        <v>2.9858109375000019</v>
      </c>
      <c r="BR43" s="19">
        <f t="shared" si="37"/>
        <v>2.9939242187499993</v>
      </c>
      <c r="BS43" s="19">
        <f t="shared" si="37"/>
        <v>3.0019984375000019</v>
      </c>
      <c r="BT43" s="19">
        <f t="shared" si="37"/>
        <v>3.0099867187500009</v>
      </c>
      <c r="BU43" s="19">
        <f t="shared" si="37"/>
        <v>3.0178234375000015</v>
      </c>
      <c r="BV43" s="19">
        <f t="shared" si="37"/>
        <v>3.0254242187500022</v>
      </c>
      <c r="BW43" s="19">
        <f t="shared" si="37"/>
        <v>3.0326859375000002</v>
      </c>
      <c r="BX43" s="19">
        <f t="shared" si="37"/>
        <v>3.0394867187500028</v>
      </c>
      <c r="BY43" s="19">
        <f t="shared" si="37"/>
        <v>3.0456859375000036</v>
      </c>
      <c r="BZ43" s="19">
        <f t="shared" si="38"/>
        <v>3.0511242187500014</v>
      </c>
      <c r="CA43" s="19">
        <f t="shared" si="38"/>
        <v>3.0556234375000031</v>
      </c>
      <c r="CB43" s="19">
        <f t="shared" si="38"/>
        <v>3.0589867187500008</v>
      </c>
      <c r="CC43" s="19">
        <f t="shared" si="38"/>
        <v>3.060998437500003</v>
      </c>
      <c r="CD43" s="19">
        <f t="shared" si="38"/>
        <v>3.0614242187499978</v>
      </c>
      <c r="CE43" s="19">
        <f t="shared" si="38"/>
        <v>3.0600109375000013</v>
      </c>
      <c r="CF43" s="19">
        <f t="shared" si="38"/>
        <v>3.0564867187500053</v>
      </c>
      <c r="CG43" s="19">
        <f t="shared" si="38"/>
        <v>3.0505609375000016</v>
      </c>
      <c r="CH43" s="19">
        <f t="shared" si="38"/>
        <v>3.0419242187500055</v>
      </c>
      <c r="CI43" s="19">
        <f t="shared" si="38"/>
        <v>3.0302484374999983</v>
      </c>
      <c r="CJ43" s="19">
        <f t="shared" si="6"/>
        <v>3.0614242187499978</v>
      </c>
    </row>
    <row r="44" spans="4:88" x14ac:dyDescent="0.15">
      <c r="D44" s="19">
        <v>32</v>
      </c>
      <c r="E44" s="19">
        <f t="shared" si="21"/>
        <v>442</v>
      </c>
      <c r="F44" s="19">
        <f t="shared" si="8"/>
        <v>795.6</v>
      </c>
      <c r="G44" s="19">
        <f t="shared" si="9"/>
        <v>0</v>
      </c>
      <c r="H44" s="19">
        <f t="shared" si="22"/>
        <v>0</v>
      </c>
      <c r="I44" s="19">
        <f t="shared" si="10"/>
        <v>0</v>
      </c>
      <c r="J44" s="19">
        <f t="shared" si="11"/>
        <v>0</v>
      </c>
      <c r="N44" s="19">
        <f t="shared" si="23"/>
        <v>0</v>
      </c>
      <c r="O44" s="19">
        <f t="shared" si="12"/>
        <v>0</v>
      </c>
      <c r="P44" s="19">
        <f t="shared" si="13"/>
        <v>0</v>
      </c>
      <c r="R44" s="19">
        <f t="shared" si="24"/>
        <v>0.18531999999999996</v>
      </c>
      <c r="S44" s="19">
        <f t="shared" si="14"/>
        <v>1800</v>
      </c>
      <c r="T44" s="19">
        <f t="shared" si="15"/>
        <v>0</v>
      </c>
      <c r="U44" s="19">
        <v>20.891563968359129</v>
      </c>
      <c r="V44" s="19">
        <v>32</v>
      </c>
      <c r="W44" s="19">
        <v>18000</v>
      </c>
      <c r="X44" s="19">
        <f t="shared" si="7"/>
        <v>19104.170266645215</v>
      </c>
      <c r="Y44" s="19">
        <f t="shared" si="16"/>
        <v>90</v>
      </c>
      <c r="Z44" s="19">
        <f t="shared" si="17"/>
        <v>180000</v>
      </c>
      <c r="AA44" s="19">
        <f t="shared" si="18"/>
        <v>2147040</v>
      </c>
      <c r="AB44" s="19">
        <f t="shared" si="19"/>
        <v>12</v>
      </c>
      <c r="AC44" s="19" t="e">
        <f t="shared" si="20"/>
        <v>#DIV/0!</v>
      </c>
      <c r="AJ44" s="22"/>
      <c r="AK44" s="22"/>
      <c r="AL44" s="22"/>
      <c r="AM44" s="19">
        <v>41</v>
      </c>
      <c r="AN44" s="19">
        <f t="shared" si="1"/>
        <v>0.25</v>
      </c>
      <c r="AO44" s="19">
        <v>1.5</v>
      </c>
      <c r="AR44" s="19">
        <v>1.5</v>
      </c>
      <c r="AS44" s="19">
        <f t="shared" si="34"/>
        <v>0.25</v>
      </c>
      <c r="AU44" s="19">
        <v>35</v>
      </c>
      <c r="AV44" s="19">
        <f t="shared" si="35"/>
        <v>2.6699874999999964</v>
      </c>
      <c r="AW44" s="19">
        <f t="shared" si="35"/>
        <v>2.7019242187499963</v>
      </c>
      <c r="AX44" s="19">
        <f t="shared" si="35"/>
        <v>2.7304749999999967</v>
      </c>
      <c r="AY44" s="19">
        <f t="shared" si="35"/>
        <v>2.7559867187499965</v>
      </c>
      <c r="AZ44" s="19">
        <f t="shared" si="35"/>
        <v>2.7787874999999973</v>
      </c>
      <c r="BA44" s="19">
        <f t="shared" si="35"/>
        <v>2.7991867187499961</v>
      </c>
      <c r="BB44" s="19">
        <f t="shared" si="35"/>
        <v>2.817474999999996</v>
      </c>
      <c r="BC44" s="19">
        <f t="shared" si="35"/>
        <v>2.8339242187499956</v>
      </c>
      <c r="BD44" s="19">
        <f t="shared" si="35"/>
        <v>2.8487874999999971</v>
      </c>
      <c r="BE44" s="19">
        <f t="shared" si="35"/>
        <v>2.8622992187499969</v>
      </c>
      <c r="BF44" s="19">
        <f t="shared" si="36"/>
        <v>2.8746749999999963</v>
      </c>
      <c r="BG44" s="19">
        <f t="shared" si="36"/>
        <v>2.8861117187499965</v>
      </c>
      <c r="BH44" s="19">
        <f t="shared" si="36"/>
        <v>2.8967874999999959</v>
      </c>
      <c r="BI44" s="19">
        <f t="shared" si="36"/>
        <v>2.9068617187499974</v>
      </c>
      <c r="BJ44" s="19">
        <f t="shared" si="36"/>
        <v>2.9164749999999966</v>
      </c>
      <c r="BK44" s="19">
        <f t="shared" si="36"/>
        <v>2.9257492187499965</v>
      </c>
      <c r="BL44" s="19">
        <f t="shared" si="36"/>
        <v>2.9347874999999961</v>
      </c>
      <c r="BM44" s="19">
        <f t="shared" si="36"/>
        <v>2.9436742187499956</v>
      </c>
      <c r="BN44" s="19">
        <f t="shared" si="36"/>
        <v>2.952474999999998</v>
      </c>
      <c r="BO44" s="19">
        <f t="shared" si="36"/>
        <v>2.9612367187499968</v>
      </c>
      <c r="BP44" s="19">
        <f t="shared" si="37"/>
        <v>2.9699874999999967</v>
      </c>
      <c r="BQ44" s="19">
        <f t="shared" si="37"/>
        <v>2.9787367187499969</v>
      </c>
      <c r="BR44" s="19">
        <f t="shared" si="37"/>
        <v>2.9874749999999946</v>
      </c>
      <c r="BS44" s="19">
        <f t="shared" si="37"/>
        <v>2.9961742187499967</v>
      </c>
      <c r="BT44" s="19">
        <f t="shared" si="37"/>
        <v>3.0047874999999964</v>
      </c>
      <c r="BU44" s="19">
        <f t="shared" si="37"/>
        <v>3.0132492187499964</v>
      </c>
      <c r="BV44" s="19">
        <f t="shared" si="37"/>
        <v>3.021474999999997</v>
      </c>
      <c r="BW44" s="19">
        <f t="shared" si="37"/>
        <v>3.0293617187499957</v>
      </c>
      <c r="BX44" s="19">
        <f t="shared" si="37"/>
        <v>3.0367874999999982</v>
      </c>
      <c r="BY44" s="19">
        <f t="shared" si="37"/>
        <v>3.0436117187499985</v>
      </c>
      <c r="BZ44" s="19">
        <f t="shared" si="38"/>
        <v>3.0496749999999961</v>
      </c>
      <c r="CA44" s="19">
        <f t="shared" si="38"/>
        <v>3.0547992187499982</v>
      </c>
      <c r="CB44" s="19">
        <f t="shared" si="38"/>
        <v>3.0587874999999962</v>
      </c>
      <c r="CC44" s="19">
        <f t="shared" si="38"/>
        <v>3.0614242187499978</v>
      </c>
      <c r="CD44" s="19">
        <f t="shared" si="38"/>
        <v>3.062474999999993</v>
      </c>
      <c r="CE44" s="19">
        <f t="shared" si="38"/>
        <v>3.0616867187499963</v>
      </c>
      <c r="CF44" s="19">
        <f t="shared" si="38"/>
        <v>3.0587875000000002</v>
      </c>
      <c r="CG44" s="19">
        <f t="shared" si="38"/>
        <v>3.0534867187499968</v>
      </c>
      <c r="CH44" s="19">
        <f t="shared" si="38"/>
        <v>3.0454750000000006</v>
      </c>
      <c r="CI44" s="19">
        <f t="shared" si="38"/>
        <v>3.0344242187499932</v>
      </c>
      <c r="CJ44" s="19">
        <f t="shared" si="6"/>
        <v>3.062474999999993</v>
      </c>
    </row>
    <row r="45" spans="4:88" x14ac:dyDescent="0.15">
      <c r="D45" s="19">
        <v>33</v>
      </c>
      <c r="E45" s="19">
        <f t="shared" si="21"/>
        <v>424</v>
      </c>
      <c r="F45" s="19">
        <f t="shared" si="8"/>
        <v>763.2</v>
      </c>
      <c r="G45" s="19">
        <f t="shared" si="9"/>
        <v>0</v>
      </c>
      <c r="H45" s="19">
        <f t="shared" si="22"/>
        <v>0</v>
      </c>
      <c r="I45" s="19">
        <f t="shared" si="10"/>
        <v>0</v>
      </c>
      <c r="J45" s="19">
        <f t="shared" si="11"/>
        <v>0</v>
      </c>
      <c r="N45" s="19">
        <f t="shared" si="23"/>
        <v>0</v>
      </c>
      <c r="O45" s="19">
        <f t="shared" si="12"/>
        <v>0</v>
      </c>
      <c r="P45" s="19">
        <f t="shared" si="13"/>
        <v>0</v>
      </c>
      <c r="R45" s="19">
        <f t="shared" si="24"/>
        <v>0.16940799999999995</v>
      </c>
      <c r="S45" s="19">
        <f t="shared" si="14"/>
        <v>1800</v>
      </c>
      <c r="T45" s="19">
        <f t="shared" si="15"/>
        <v>0</v>
      </c>
      <c r="U45" s="19">
        <v>21.292230009348714</v>
      </c>
      <c r="V45" s="19">
        <v>33</v>
      </c>
      <c r="W45" s="19">
        <v>18000</v>
      </c>
      <c r="X45" s="19">
        <f t="shared" si="7"/>
        <v>19392.892826314721</v>
      </c>
      <c r="Y45" s="19">
        <f t="shared" si="16"/>
        <v>90</v>
      </c>
      <c r="Z45" s="19">
        <f t="shared" si="17"/>
        <v>180000</v>
      </c>
      <c r="AA45" s="19">
        <f t="shared" si="18"/>
        <v>2147040</v>
      </c>
      <c r="AB45" s="19">
        <f t="shared" si="19"/>
        <v>12</v>
      </c>
      <c r="AC45" s="19" t="e">
        <f t="shared" si="20"/>
        <v>#DIV/0!</v>
      </c>
      <c r="AJ45" s="22"/>
      <c r="AK45" s="22"/>
      <c r="AL45" s="22"/>
      <c r="AM45" s="25">
        <v>42</v>
      </c>
      <c r="AN45" s="25">
        <f t="shared" ref="AN45:AN49" si="39">-2*AO45^3+8*AO45^2-12*AO45+7</f>
        <v>0.21184375000000166</v>
      </c>
      <c r="AO45" s="25">
        <v>1.5249999999999999</v>
      </c>
      <c r="AP45" s="25"/>
      <c r="AQ45" s="25"/>
      <c r="AR45" s="25">
        <v>1.5249999999999999</v>
      </c>
      <c r="AS45" s="25">
        <f t="shared" ref="AS45:AS49" si="40">AN45</f>
        <v>0.21184375000000166</v>
      </c>
      <c r="AU45" s="19">
        <v>36</v>
      </c>
      <c r="AV45" s="19">
        <f t="shared" si="35"/>
        <v>2.64794921875</v>
      </c>
      <c r="AW45" s="19">
        <f t="shared" si="35"/>
        <v>2.6805109374999998</v>
      </c>
      <c r="AX45" s="19">
        <f t="shared" si="35"/>
        <v>2.70968671875</v>
      </c>
      <c r="AY45" s="19">
        <f t="shared" si="35"/>
        <v>2.7358234374999997</v>
      </c>
      <c r="AZ45" s="19">
        <f t="shared" si="35"/>
        <v>2.7592492187500008</v>
      </c>
      <c r="BA45" s="19">
        <f t="shared" si="35"/>
        <v>2.7802734375</v>
      </c>
      <c r="BB45" s="19">
        <f t="shared" si="35"/>
        <v>2.7991867187499997</v>
      </c>
      <c r="BC45" s="19">
        <f t="shared" si="35"/>
        <v>2.8162609374999992</v>
      </c>
      <c r="BD45" s="19">
        <f t="shared" si="35"/>
        <v>2.8317492187500006</v>
      </c>
      <c r="BE45" s="19">
        <f t="shared" si="35"/>
        <v>2.8458859375000003</v>
      </c>
      <c r="BF45" s="19">
        <f t="shared" si="36"/>
        <v>2.85888671875</v>
      </c>
      <c r="BG45" s="19">
        <f t="shared" si="36"/>
        <v>2.8709484375000001</v>
      </c>
      <c r="BH45" s="19">
        <f t="shared" si="36"/>
        <v>2.8822492187499997</v>
      </c>
      <c r="BI45" s="19">
        <f t="shared" si="36"/>
        <v>2.8929484375000012</v>
      </c>
      <c r="BJ45" s="19">
        <f t="shared" si="36"/>
        <v>2.9031867187499998</v>
      </c>
      <c r="BK45" s="19">
        <f t="shared" si="36"/>
        <v>2.9130859375</v>
      </c>
      <c r="BL45" s="19">
        <f t="shared" si="36"/>
        <v>2.9227492187499999</v>
      </c>
      <c r="BM45" s="19">
        <f t="shared" si="36"/>
        <v>2.9322609374999988</v>
      </c>
      <c r="BN45" s="19">
        <f t="shared" si="36"/>
        <v>2.9416867187500015</v>
      </c>
      <c r="BO45" s="19">
        <f t="shared" si="36"/>
        <v>2.9510734375000007</v>
      </c>
      <c r="BP45" s="19">
        <f t="shared" si="37"/>
        <v>2.96044921875</v>
      </c>
      <c r="BQ45" s="19">
        <f t="shared" si="37"/>
        <v>2.9698234375000006</v>
      </c>
      <c r="BR45" s="19">
        <f t="shared" si="37"/>
        <v>2.9791867187499981</v>
      </c>
      <c r="BS45" s="19">
        <f t="shared" si="37"/>
        <v>2.9885109375000005</v>
      </c>
      <c r="BT45" s="19">
        <f t="shared" si="37"/>
        <v>2.9977492187499997</v>
      </c>
      <c r="BU45" s="19">
        <f t="shared" si="37"/>
        <v>3.0068359375</v>
      </c>
      <c r="BV45" s="19">
        <f t="shared" si="37"/>
        <v>3.0156867187500005</v>
      </c>
      <c r="BW45" s="19">
        <f t="shared" si="37"/>
        <v>3.0241984374999991</v>
      </c>
      <c r="BX45" s="19">
        <f t="shared" si="37"/>
        <v>3.0322492187500014</v>
      </c>
      <c r="BY45" s="19">
        <f t="shared" si="37"/>
        <v>3.039698437500002</v>
      </c>
      <c r="BZ45" s="19">
        <f t="shared" si="38"/>
        <v>3.04638671875</v>
      </c>
      <c r="CA45" s="19">
        <f t="shared" si="38"/>
        <v>3.0521359375000019</v>
      </c>
      <c r="CB45" s="19">
        <f t="shared" si="38"/>
        <v>3.0567492187499998</v>
      </c>
      <c r="CC45" s="19">
        <f t="shared" si="38"/>
        <v>3.0600109375000013</v>
      </c>
      <c r="CD45" s="19">
        <f t="shared" si="38"/>
        <v>3.0616867187499963</v>
      </c>
      <c r="CE45" s="19">
        <f t="shared" si="38"/>
        <v>3.0615234375</v>
      </c>
      <c r="CF45" s="19">
        <f t="shared" si="38"/>
        <v>3.0592492187500042</v>
      </c>
      <c r="CG45" s="19">
        <f t="shared" si="38"/>
        <v>3.0545734375000002</v>
      </c>
      <c r="CH45" s="19">
        <f t="shared" si="38"/>
        <v>3.0471867187500039</v>
      </c>
      <c r="CI45" s="19">
        <f t="shared" si="38"/>
        <v>3.0367609374999969</v>
      </c>
      <c r="CJ45" s="19">
        <f t="shared" si="6"/>
        <v>3.0616867187499963</v>
      </c>
    </row>
    <row r="46" spans="4:88" x14ac:dyDescent="0.15">
      <c r="D46" s="19">
        <v>34</v>
      </c>
      <c r="E46" s="19">
        <f t="shared" si="21"/>
        <v>406</v>
      </c>
      <c r="F46" s="19">
        <f t="shared" si="8"/>
        <v>730.80000000000007</v>
      </c>
      <c r="G46" s="19">
        <f t="shared" si="9"/>
        <v>0</v>
      </c>
      <c r="H46" s="19">
        <f t="shared" si="22"/>
        <v>0</v>
      </c>
      <c r="I46" s="19">
        <f t="shared" si="10"/>
        <v>0</v>
      </c>
      <c r="J46" s="19">
        <f t="shared" si="11"/>
        <v>0</v>
      </c>
      <c r="N46" s="19">
        <f t="shared" si="23"/>
        <v>0</v>
      </c>
      <c r="O46" s="19">
        <f t="shared" si="12"/>
        <v>0</v>
      </c>
      <c r="P46" s="19">
        <f t="shared" si="13"/>
        <v>0</v>
      </c>
      <c r="R46" s="19">
        <f t="shared" si="24"/>
        <v>0.15414399999999995</v>
      </c>
      <c r="S46" s="19">
        <f t="shared" si="14"/>
        <v>1800</v>
      </c>
      <c r="T46" s="19">
        <f t="shared" si="15"/>
        <v>0</v>
      </c>
      <c r="U46" s="19">
        <v>21.702483633549775</v>
      </c>
      <c r="V46" s="19">
        <v>34</v>
      </c>
      <c r="W46" s="19">
        <v>18000</v>
      </c>
      <c r="X46" s="19">
        <f t="shared" si="7"/>
        <v>19685.978868684528</v>
      </c>
      <c r="Y46" s="19">
        <f t="shared" si="16"/>
        <v>90</v>
      </c>
      <c r="Z46" s="19">
        <f t="shared" si="17"/>
        <v>180000</v>
      </c>
      <c r="AA46" s="19">
        <f t="shared" si="18"/>
        <v>2147040</v>
      </c>
      <c r="AB46" s="19">
        <f t="shared" si="19"/>
        <v>12</v>
      </c>
      <c r="AC46" s="19" t="e">
        <f t="shared" si="20"/>
        <v>#DIV/0!</v>
      </c>
      <c r="AJ46" s="22"/>
      <c r="AK46" s="22"/>
      <c r="AM46" s="25">
        <v>43</v>
      </c>
      <c r="AN46" s="25">
        <f t="shared" si="39"/>
        <v>0.17225000000000001</v>
      </c>
      <c r="AO46" s="25">
        <v>1.55</v>
      </c>
      <c r="AP46" s="25"/>
      <c r="AQ46" s="25"/>
      <c r="AR46" s="25">
        <v>1.55</v>
      </c>
      <c r="AS46" s="25">
        <f t="shared" si="40"/>
        <v>0.17225000000000001</v>
      </c>
      <c r="AU46" s="19">
        <v>37</v>
      </c>
      <c r="AV46" s="19">
        <f t="shared" ref="AV46:BJ49" si="41">INDEX($AN$4:$AN$44,AV$9,1)*INDEX($AO$4:$AO$44,AV$9,1)+INDEX($AR$4:$AR$44,$AU46,1)*INDEX($AS$4:$AS$44,$AU46,1)+INDEX($AR$4:$AR$44,$AU46,1)*INDEX($AO$4:$AO$44,AV$9,1)</f>
        <v>2.6238000000000041</v>
      </c>
      <c r="AW46" s="19">
        <f t="shared" si="41"/>
        <v>2.6569867187500038</v>
      </c>
      <c r="AX46" s="19">
        <f t="shared" si="41"/>
        <v>2.6867875000000039</v>
      </c>
      <c r="AY46" s="19">
        <f t="shared" si="41"/>
        <v>2.7135492187500043</v>
      </c>
      <c r="AZ46" s="19">
        <f t="shared" si="41"/>
        <v>2.7376000000000049</v>
      </c>
      <c r="BA46" s="19">
        <f t="shared" si="41"/>
        <v>2.7592492187500044</v>
      </c>
      <c r="BB46" s="19">
        <f t="shared" si="41"/>
        <v>2.7787875000000035</v>
      </c>
      <c r="BC46" s="19">
        <f t="shared" si="41"/>
        <v>2.7964867187500033</v>
      </c>
      <c r="BD46" s="19">
        <f t="shared" si="41"/>
        <v>2.8126000000000051</v>
      </c>
      <c r="BE46" s="19">
        <f t="shared" si="41"/>
        <v>2.8273617187500042</v>
      </c>
      <c r="BF46" s="19">
        <f t="shared" si="41"/>
        <v>2.8409875000000042</v>
      </c>
      <c r="BG46" s="19">
        <f t="shared" si="41"/>
        <v>2.8536742187500042</v>
      </c>
      <c r="BH46" s="19">
        <f t="shared" si="41"/>
        <v>2.8656000000000037</v>
      </c>
      <c r="BI46" s="19">
        <f t="shared" si="41"/>
        <v>2.876924218750005</v>
      </c>
      <c r="BJ46" s="19">
        <f t="shared" si="41"/>
        <v>2.8877875000000044</v>
      </c>
      <c r="BK46" s="19">
        <f t="shared" ref="BK46:BK49" si="42">INDEX($AN$4:$AN$44,BK$9,1)*INDEX($AO$4:$AO$44,BK$9,1)+INDEX($AR$4:$AR$44,$AU46,1)*INDEX($AS$4:$AS$44,$AU46,1)+INDEX($AR$4:$AR$44,$AU46,1)*INDEX($AO$4:$AO$44,BK$9,1)</f>
        <v>2.898311718750004</v>
      </c>
      <c r="BL46" s="19">
        <f t="shared" ref="BL46:BU49" si="43">INDEX($AN$4:$AN$44,BL$9,1)*INDEX($AO$4:$AO$44,BL$9,1)+INDEX($AR$4:$AR$44,$AU46,1)*INDEX($AS$4:$AS$44,$AU46,1)+INDEX($AR$4:$AR$44,$AU46,1)*INDEX($AO$4:$AO$44,BL$9,1)</f>
        <v>2.9086000000000038</v>
      </c>
      <c r="BM46" s="19">
        <f t="shared" si="43"/>
        <v>2.9187367187500026</v>
      </c>
      <c r="BN46" s="19">
        <f t="shared" si="43"/>
        <v>2.9287875000000057</v>
      </c>
      <c r="BO46" s="19">
        <f t="shared" si="43"/>
        <v>2.9387992187500047</v>
      </c>
      <c r="BP46" s="19">
        <f t="shared" si="43"/>
        <v>2.9488000000000039</v>
      </c>
      <c r="BQ46" s="19">
        <f t="shared" si="43"/>
        <v>2.9587992187500047</v>
      </c>
      <c r="BR46" s="19">
        <f t="shared" si="43"/>
        <v>2.9687875000000021</v>
      </c>
      <c r="BS46" s="19">
        <f t="shared" si="43"/>
        <v>2.9787367187500045</v>
      </c>
      <c r="BT46" s="19">
        <f t="shared" si="43"/>
        <v>2.9886000000000039</v>
      </c>
      <c r="BU46" s="19">
        <f t="shared" si="43"/>
        <v>2.9983117187500041</v>
      </c>
      <c r="BV46" s="19">
        <f t="shared" ref="BV46:CI49" si="44">INDEX($AN$4:$AN$44,BV$9,1)*INDEX($AO$4:$AO$44,BV$9,1)+INDEX($AR$4:$AR$44,$AU46,1)*INDEX($AS$4:$AS$44,$AU46,1)+INDEX($AR$4:$AR$44,$AU46,1)*INDEX($AO$4:$AO$44,BV$9,1)</f>
        <v>3.0077875000000049</v>
      </c>
      <c r="BW46" s="19">
        <f t="shared" si="44"/>
        <v>3.0169242187500034</v>
      </c>
      <c r="BX46" s="19">
        <f t="shared" si="44"/>
        <v>3.0256000000000061</v>
      </c>
      <c r="BY46" s="19">
        <f t="shared" si="44"/>
        <v>3.0336742187500061</v>
      </c>
      <c r="BZ46" s="19">
        <f t="shared" si="44"/>
        <v>3.0409875000000044</v>
      </c>
      <c r="CA46" s="19">
        <f t="shared" si="44"/>
        <v>3.0473617187500057</v>
      </c>
      <c r="CB46" s="19">
        <f t="shared" si="44"/>
        <v>3.0526000000000035</v>
      </c>
      <c r="CC46" s="19">
        <f t="shared" si="44"/>
        <v>3.0564867187500053</v>
      </c>
      <c r="CD46" s="19">
        <f t="shared" si="44"/>
        <v>3.0587875000000002</v>
      </c>
      <c r="CE46" s="19">
        <f t="shared" si="44"/>
        <v>3.0592492187500042</v>
      </c>
      <c r="CF46" s="19">
        <f t="shared" si="44"/>
        <v>3.0576000000000079</v>
      </c>
      <c r="CG46" s="19">
        <f t="shared" si="44"/>
        <v>3.0535492187500042</v>
      </c>
      <c r="CH46" s="19">
        <f t="shared" si="44"/>
        <v>3.0467875000000078</v>
      </c>
      <c r="CI46" s="19">
        <f t="shared" si="44"/>
        <v>3.0369867187500006</v>
      </c>
      <c r="CJ46" s="19">
        <f t="shared" si="6"/>
        <v>3.0592492187500042</v>
      </c>
    </row>
    <row r="47" spans="4:88" x14ac:dyDescent="0.15">
      <c r="D47" s="19">
        <v>35</v>
      </c>
      <c r="E47" s="19">
        <f t="shared" si="21"/>
        <v>388</v>
      </c>
      <c r="F47" s="19">
        <f t="shared" si="8"/>
        <v>698.4</v>
      </c>
      <c r="G47" s="19">
        <f t="shared" si="9"/>
        <v>0</v>
      </c>
      <c r="H47" s="19">
        <f t="shared" si="22"/>
        <v>0</v>
      </c>
      <c r="I47" s="19">
        <f t="shared" si="10"/>
        <v>0</v>
      </c>
      <c r="J47" s="19">
        <f t="shared" si="11"/>
        <v>0</v>
      </c>
      <c r="N47" s="19">
        <f t="shared" si="23"/>
        <v>0</v>
      </c>
      <c r="O47" s="19">
        <f t="shared" si="12"/>
        <v>0</v>
      </c>
      <c r="P47" s="19">
        <f t="shared" si="13"/>
        <v>0</v>
      </c>
      <c r="R47" s="19">
        <f t="shared" si="24"/>
        <v>0.13952799999999996</v>
      </c>
      <c r="S47" s="19">
        <f t="shared" si="14"/>
        <v>1800</v>
      </c>
      <c r="T47" s="19">
        <f t="shared" si="15"/>
        <v>0</v>
      </c>
      <c r="U47" s="19">
        <v>22.122629477630674</v>
      </c>
      <c r="V47" s="19">
        <v>35</v>
      </c>
      <c r="W47" s="19">
        <v>18750</v>
      </c>
      <c r="X47" s="19">
        <f t="shared" si="7"/>
        <v>19983.494339350636</v>
      </c>
      <c r="Y47" s="19">
        <f t="shared" si="16"/>
        <v>90</v>
      </c>
      <c r="Z47" s="19">
        <f t="shared" si="17"/>
        <v>180000</v>
      </c>
      <c r="AA47" s="19">
        <f t="shared" si="18"/>
        <v>2147040</v>
      </c>
      <c r="AB47" s="19">
        <f t="shared" si="19"/>
        <v>12</v>
      </c>
      <c r="AC47" s="19" t="e">
        <f t="shared" si="20"/>
        <v>#DIV/0!</v>
      </c>
      <c r="AJ47" s="22"/>
      <c r="AK47" s="22"/>
      <c r="AM47" s="25">
        <v>44</v>
      </c>
      <c r="AN47" s="25">
        <f t="shared" si="39"/>
        <v>0.13103125000000126</v>
      </c>
      <c r="AO47" s="25">
        <v>1.575</v>
      </c>
      <c r="AP47" s="25"/>
      <c r="AQ47" s="25"/>
      <c r="AR47" s="25">
        <v>1.575</v>
      </c>
      <c r="AS47" s="25">
        <f t="shared" si="40"/>
        <v>0.13103125000000126</v>
      </c>
      <c r="AU47" s="19">
        <v>38</v>
      </c>
      <c r="AV47" s="19">
        <f t="shared" si="41"/>
        <v>2.59724921875</v>
      </c>
      <c r="AW47" s="19">
        <f t="shared" si="41"/>
        <v>2.6310609375</v>
      </c>
      <c r="AX47" s="19">
        <f t="shared" si="41"/>
        <v>2.66148671875</v>
      </c>
      <c r="AY47" s="19">
        <f t="shared" si="41"/>
        <v>2.6888734374999999</v>
      </c>
      <c r="AZ47" s="19">
        <f t="shared" si="41"/>
        <v>2.7135492187500008</v>
      </c>
      <c r="BA47" s="19">
        <f t="shared" si="41"/>
        <v>2.7358234375000001</v>
      </c>
      <c r="BB47" s="19">
        <f t="shared" si="41"/>
        <v>2.75598671875</v>
      </c>
      <c r="BC47" s="19">
        <f t="shared" si="41"/>
        <v>2.7743109374999992</v>
      </c>
      <c r="BD47" s="19">
        <f t="shared" si="41"/>
        <v>2.7910492187500009</v>
      </c>
      <c r="BE47" s="19">
        <f t="shared" si="41"/>
        <v>2.8064359375000008</v>
      </c>
      <c r="BF47" s="19">
        <f t="shared" si="41"/>
        <v>2.8206867187500002</v>
      </c>
      <c r="BG47" s="19">
        <f t="shared" si="41"/>
        <v>2.8339984375</v>
      </c>
      <c r="BH47" s="19">
        <f t="shared" si="41"/>
        <v>2.8465492187499999</v>
      </c>
      <c r="BI47" s="19">
        <f t="shared" si="41"/>
        <v>2.8584984375000011</v>
      </c>
      <c r="BJ47" s="19">
        <f t="shared" si="41"/>
        <v>2.8699867187499999</v>
      </c>
      <c r="BK47" s="19">
        <f t="shared" si="42"/>
        <v>2.8811359374999999</v>
      </c>
      <c r="BL47" s="19">
        <f t="shared" si="43"/>
        <v>2.8920492187499995</v>
      </c>
      <c r="BM47" s="19">
        <f t="shared" si="43"/>
        <v>2.9028109374999991</v>
      </c>
      <c r="BN47" s="19">
        <f t="shared" si="43"/>
        <v>2.9134867187500015</v>
      </c>
      <c r="BO47" s="19">
        <f t="shared" si="43"/>
        <v>2.9241234375000005</v>
      </c>
      <c r="BP47" s="19">
        <f t="shared" si="43"/>
        <v>2.9347492187500004</v>
      </c>
      <c r="BQ47" s="19">
        <f t="shared" si="43"/>
        <v>2.9453734375000007</v>
      </c>
      <c r="BR47" s="19">
        <f t="shared" si="43"/>
        <v>2.9559867187499984</v>
      </c>
      <c r="BS47" s="19">
        <f t="shared" si="43"/>
        <v>2.9665609375000006</v>
      </c>
      <c r="BT47" s="19">
        <f t="shared" si="43"/>
        <v>2.9770492187499995</v>
      </c>
      <c r="BU47" s="19">
        <f t="shared" si="43"/>
        <v>2.9873859375</v>
      </c>
      <c r="BV47" s="19">
        <f t="shared" si="44"/>
        <v>2.9974867187500007</v>
      </c>
      <c r="BW47" s="19">
        <f t="shared" si="44"/>
        <v>3.0072484374999995</v>
      </c>
      <c r="BX47" s="19">
        <f t="shared" si="44"/>
        <v>3.0165492187500016</v>
      </c>
      <c r="BY47" s="19">
        <f t="shared" si="44"/>
        <v>3.0252484375000019</v>
      </c>
      <c r="BZ47" s="19">
        <f t="shared" si="44"/>
        <v>3.0331867187500001</v>
      </c>
      <c r="CA47" s="19">
        <f t="shared" si="44"/>
        <v>3.0401859375000022</v>
      </c>
      <c r="CB47" s="19">
        <f t="shared" si="44"/>
        <v>3.0460492187499999</v>
      </c>
      <c r="CC47" s="19">
        <f t="shared" si="44"/>
        <v>3.0505609375000016</v>
      </c>
      <c r="CD47" s="19">
        <f t="shared" si="44"/>
        <v>3.0534867187499968</v>
      </c>
      <c r="CE47" s="19">
        <f t="shared" si="44"/>
        <v>3.0545734375000002</v>
      </c>
      <c r="CF47" s="19">
        <f t="shared" si="44"/>
        <v>3.0535492187500042</v>
      </c>
      <c r="CG47" s="19">
        <f t="shared" si="44"/>
        <v>3.0501234375000004</v>
      </c>
      <c r="CH47" s="19">
        <f t="shared" si="44"/>
        <v>3.0439867187500043</v>
      </c>
      <c r="CI47" s="19">
        <f t="shared" si="44"/>
        <v>3.034810937499997</v>
      </c>
      <c r="CJ47" s="19">
        <f t="shared" si="6"/>
        <v>3.0545734375000002</v>
      </c>
    </row>
    <row r="48" spans="4:88" x14ac:dyDescent="0.15">
      <c r="D48" s="19">
        <v>36</v>
      </c>
      <c r="E48" s="19">
        <f t="shared" si="21"/>
        <v>370</v>
      </c>
      <c r="F48" s="19">
        <f t="shared" si="8"/>
        <v>666</v>
      </c>
      <c r="G48" s="19">
        <f t="shared" si="9"/>
        <v>0</v>
      </c>
      <c r="H48" s="19">
        <f t="shared" si="22"/>
        <v>0</v>
      </c>
      <c r="I48" s="19">
        <f t="shared" si="10"/>
        <v>0</v>
      </c>
      <c r="J48" s="19">
        <f t="shared" si="11"/>
        <v>0</v>
      </c>
      <c r="N48" s="19">
        <f t="shared" si="23"/>
        <v>0</v>
      </c>
      <c r="O48" s="19">
        <f t="shared" si="12"/>
        <v>0</v>
      </c>
      <c r="P48" s="19">
        <f t="shared" si="13"/>
        <v>0</v>
      </c>
      <c r="R48" s="19">
        <f t="shared" si="24"/>
        <v>0.12555999999999995</v>
      </c>
      <c r="S48" s="19">
        <f t="shared" si="14"/>
        <v>1800</v>
      </c>
      <c r="T48" s="19">
        <f t="shared" si="15"/>
        <v>0</v>
      </c>
      <c r="U48" s="19">
        <v>22.552985146473898</v>
      </c>
      <c r="V48" s="19">
        <v>36</v>
      </c>
      <c r="W48" s="19">
        <v>19275</v>
      </c>
      <c r="X48" s="19">
        <f t="shared" si="7"/>
        <v>20285.506180549099</v>
      </c>
      <c r="Y48" s="19">
        <f t="shared" si="16"/>
        <v>90</v>
      </c>
      <c r="Z48" s="19">
        <f t="shared" si="17"/>
        <v>180000</v>
      </c>
      <c r="AA48" s="19">
        <f t="shared" si="18"/>
        <v>2147040</v>
      </c>
      <c r="AB48" s="19">
        <f t="shared" si="19"/>
        <v>12</v>
      </c>
      <c r="AC48" s="19" t="e">
        <f t="shared" si="20"/>
        <v>#DIV/0!</v>
      </c>
      <c r="AJ48" s="22"/>
      <c r="AK48" s="22"/>
      <c r="AM48" s="25">
        <v>45</v>
      </c>
      <c r="AN48" s="25">
        <f t="shared" si="39"/>
        <v>8.799999999999919E-2</v>
      </c>
      <c r="AO48" s="25">
        <v>1.6</v>
      </c>
      <c r="AP48" s="25"/>
      <c r="AQ48" s="25"/>
      <c r="AR48" s="25">
        <v>1.6</v>
      </c>
      <c r="AS48" s="25">
        <f t="shared" si="40"/>
        <v>8.799999999999919E-2</v>
      </c>
      <c r="AU48" s="19">
        <v>39</v>
      </c>
      <c r="AV48" s="19">
        <f t="shared" si="41"/>
        <v>2.5679875000000041</v>
      </c>
      <c r="AW48" s="19">
        <f t="shared" si="41"/>
        <v>2.602424218750004</v>
      </c>
      <c r="AX48" s="19">
        <f t="shared" si="41"/>
        <v>2.6334750000000038</v>
      </c>
      <c r="AY48" s="19">
        <f t="shared" si="41"/>
        <v>2.661486718750004</v>
      </c>
      <c r="AZ48" s="19">
        <f t="shared" si="41"/>
        <v>2.6867875000000048</v>
      </c>
      <c r="BA48" s="19">
        <f t="shared" si="41"/>
        <v>2.709686718750004</v>
      </c>
      <c r="BB48" s="19">
        <f t="shared" si="41"/>
        <v>2.7304750000000038</v>
      </c>
      <c r="BC48" s="19">
        <f t="shared" si="41"/>
        <v>2.7494242187500033</v>
      </c>
      <c r="BD48" s="19">
        <f t="shared" si="41"/>
        <v>2.7667875000000048</v>
      </c>
      <c r="BE48" s="19">
        <f t="shared" si="41"/>
        <v>2.7827992187500046</v>
      </c>
      <c r="BF48" s="19">
        <f t="shared" si="41"/>
        <v>2.7976750000000039</v>
      </c>
      <c r="BG48" s="19">
        <f t="shared" si="41"/>
        <v>2.811611718750004</v>
      </c>
      <c r="BH48" s="19">
        <f t="shared" si="41"/>
        <v>2.8247875000000038</v>
      </c>
      <c r="BI48" s="19">
        <f t="shared" si="41"/>
        <v>2.8373617187500049</v>
      </c>
      <c r="BJ48" s="19">
        <f t="shared" si="41"/>
        <v>2.849475000000004</v>
      </c>
      <c r="BK48" s="19">
        <f t="shared" si="42"/>
        <v>2.8612492187500038</v>
      </c>
      <c r="BL48" s="19">
        <f t="shared" si="43"/>
        <v>2.8727875000000038</v>
      </c>
      <c r="BM48" s="19">
        <f t="shared" si="43"/>
        <v>2.8841742187500028</v>
      </c>
      <c r="BN48" s="19">
        <f t="shared" si="43"/>
        <v>2.8954750000000056</v>
      </c>
      <c r="BO48" s="19">
        <f t="shared" si="43"/>
        <v>2.9067367187500044</v>
      </c>
      <c r="BP48" s="19">
        <f t="shared" si="43"/>
        <v>2.9179875000000042</v>
      </c>
      <c r="BQ48" s="19">
        <f t="shared" si="43"/>
        <v>2.9292367187500048</v>
      </c>
      <c r="BR48" s="19">
        <f t="shared" si="43"/>
        <v>2.9404750000000019</v>
      </c>
      <c r="BS48" s="19">
        <f t="shared" si="43"/>
        <v>2.9516742187500045</v>
      </c>
      <c r="BT48" s="19">
        <f t="shared" si="43"/>
        <v>2.9627875000000037</v>
      </c>
      <c r="BU48" s="19">
        <f t="shared" si="43"/>
        <v>2.9737492187500036</v>
      </c>
      <c r="BV48" s="19">
        <f t="shared" si="44"/>
        <v>2.9844750000000042</v>
      </c>
      <c r="BW48" s="19">
        <f t="shared" si="44"/>
        <v>2.9948617187500028</v>
      </c>
      <c r="BX48" s="19">
        <f t="shared" si="44"/>
        <v>3.0047875000000057</v>
      </c>
      <c r="BY48" s="19">
        <f t="shared" si="44"/>
        <v>3.0141117187500059</v>
      </c>
      <c r="BZ48" s="19">
        <f t="shared" si="44"/>
        <v>3.022675000000004</v>
      </c>
      <c r="CA48" s="19">
        <f t="shared" si="44"/>
        <v>3.030299218750006</v>
      </c>
      <c r="CB48" s="19">
        <f t="shared" si="44"/>
        <v>3.0367875000000035</v>
      </c>
      <c r="CC48" s="19">
        <f t="shared" si="44"/>
        <v>3.0419242187500055</v>
      </c>
      <c r="CD48" s="19">
        <f t="shared" si="44"/>
        <v>3.0454750000000006</v>
      </c>
      <c r="CE48" s="19">
        <f t="shared" si="44"/>
        <v>3.0471867187500039</v>
      </c>
      <c r="CF48" s="19">
        <f t="shared" si="44"/>
        <v>3.0467875000000078</v>
      </c>
      <c r="CG48" s="19">
        <f t="shared" si="44"/>
        <v>3.0439867187500043</v>
      </c>
      <c r="CH48" s="19">
        <f t="shared" si="44"/>
        <v>3.038475000000008</v>
      </c>
      <c r="CI48" s="19">
        <f t="shared" si="44"/>
        <v>3.0299242187500006</v>
      </c>
      <c r="CJ48" s="19">
        <f t="shared" si="6"/>
        <v>3.0471867187500039</v>
      </c>
    </row>
    <row r="49" spans="4:88" x14ac:dyDescent="0.15">
      <c r="D49" s="19">
        <v>37</v>
      </c>
      <c r="E49" s="19">
        <f t="shared" si="21"/>
        <v>352</v>
      </c>
      <c r="F49" s="19">
        <f t="shared" si="8"/>
        <v>633.6</v>
      </c>
      <c r="G49" s="19">
        <f t="shared" si="9"/>
        <v>0</v>
      </c>
      <c r="H49" s="19">
        <f t="shared" si="22"/>
        <v>0</v>
      </c>
      <c r="I49" s="19">
        <f t="shared" si="10"/>
        <v>0</v>
      </c>
      <c r="J49" s="19">
        <f t="shared" si="11"/>
        <v>0</v>
      </c>
      <c r="N49" s="19">
        <f t="shared" si="23"/>
        <v>0</v>
      </c>
      <c r="O49" s="19">
        <f t="shared" si="12"/>
        <v>0</v>
      </c>
      <c r="P49" s="19">
        <f t="shared" si="13"/>
        <v>0</v>
      </c>
      <c r="R49" s="19">
        <f t="shared" si="24"/>
        <v>0.11223999999999995</v>
      </c>
      <c r="S49" s="19">
        <f t="shared" si="14"/>
        <v>1800</v>
      </c>
      <c r="T49" s="19">
        <f t="shared" si="15"/>
        <v>0</v>
      </c>
      <c r="U49" s="19">
        <v>22.993881933329654</v>
      </c>
      <c r="V49" s="19">
        <v>37</v>
      </c>
      <c r="W49" s="19">
        <v>19500</v>
      </c>
      <c r="X49" s="19">
        <f t="shared" si="7"/>
        <v>20592.082346218303</v>
      </c>
      <c r="Y49" s="19">
        <f t="shared" si="16"/>
        <v>90</v>
      </c>
      <c r="Z49" s="19">
        <f t="shared" si="17"/>
        <v>180000</v>
      </c>
      <c r="AA49" s="19">
        <f t="shared" si="18"/>
        <v>2147040</v>
      </c>
      <c r="AB49" s="19">
        <f t="shared" si="19"/>
        <v>12</v>
      </c>
      <c r="AC49" s="19" t="e">
        <f t="shared" si="20"/>
        <v>#DIV/0!</v>
      </c>
      <c r="AJ49" s="22"/>
      <c r="AK49" s="22"/>
      <c r="AM49" s="25">
        <v>46</v>
      </c>
      <c r="AN49" s="25">
        <f t="shared" si="39"/>
        <v>4.296875E-2</v>
      </c>
      <c r="AO49" s="25">
        <v>1.625</v>
      </c>
      <c r="AP49" s="25"/>
      <c r="AQ49" s="25"/>
      <c r="AR49" s="25">
        <v>1.625</v>
      </c>
      <c r="AS49" s="25">
        <f t="shared" si="40"/>
        <v>4.296875E-2</v>
      </c>
      <c r="AU49" s="19">
        <v>40</v>
      </c>
      <c r="AV49" s="19">
        <f t="shared" si="41"/>
        <v>2.5356867187499965</v>
      </c>
      <c r="AW49" s="19">
        <f t="shared" si="41"/>
        <v>2.5707484374999963</v>
      </c>
      <c r="AX49" s="19">
        <f t="shared" si="41"/>
        <v>2.6024242187499969</v>
      </c>
      <c r="AY49" s="19">
        <f t="shared" si="41"/>
        <v>2.6310609374999965</v>
      </c>
      <c r="AZ49" s="19">
        <f t="shared" si="41"/>
        <v>2.6569867187499971</v>
      </c>
      <c r="BA49" s="19">
        <f t="shared" si="41"/>
        <v>2.6805109374999967</v>
      </c>
      <c r="BB49" s="19">
        <f t="shared" si="41"/>
        <v>2.7019242187499963</v>
      </c>
      <c r="BC49" s="19">
        <f t="shared" si="41"/>
        <v>2.7214984374999958</v>
      </c>
      <c r="BD49" s="19">
        <f t="shared" si="41"/>
        <v>2.7394867187499976</v>
      </c>
      <c r="BE49" s="19">
        <f t="shared" si="41"/>
        <v>2.7561234374999968</v>
      </c>
      <c r="BF49" s="19">
        <f t="shared" si="41"/>
        <v>2.7716242187499969</v>
      </c>
      <c r="BG49" s="19">
        <f t="shared" si="41"/>
        <v>2.7861859374999969</v>
      </c>
      <c r="BH49" s="19">
        <f t="shared" si="41"/>
        <v>2.7999867187499965</v>
      </c>
      <c r="BI49" s="19">
        <f t="shared" si="41"/>
        <v>2.8131859374999975</v>
      </c>
      <c r="BJ49" s="19">
        <f t="shared" si="41"/>
        <v>2.8259242187499969</v>
      </c>
      <c r="BK49" s="19">
        <f t="shared" si="42"/>
        <v>2.838323437499997</v>
      </c>
      <c r="BL49" s="19">
        <f t="shared" si="43"/>
        <v>2.8504867187499965</v>
      </c>
      <c r="BM49" s="19">
        <f t="shared" si="43"/>
        <v>2.8624984374999958</v>
      </c>
      <c r="BN49" s="19">
        <f t="shared" si="43"/>
        <v>2.874424218749998</v>
      </c>
      <c r="BO49" s="19">
        <f t="shared" si="43"/>
        <v>2.8863109374999976</v>
      </c>
      <c r="BP49" s="19">
        <f t="shared" si="43"/>
        <v>2.8981867187499968</v>
      </c>
      <c r="BQ49" s="19">
        <f t="shared" si="43"/>
        <v>2.9100609374999973</v>
      </c>
      <c r="BR49" s="19">
        <f t="shared" si="43"/>
        <v>2.9219242187499948</v>
      </c>
      <c r="BS49" s="19">
        <f t="shared" si="43"/>
        <v>2.9337484374999971</v>
      </c>
      <c r="BT49" s="19">
        <f t="shared" si="43"/>
        <v>2.9454867187499962</v>
      </c>
      <c r="BU49" s="19">
        <f t="shared" si="43"/>
        <v>2.9570734374999965</v>
      </c>
      <c r="BV49" s="19">
        <f t="shared" si="44"/>
        <v>2.9684242187499974</v>
      </c>
      <c r="BW49" s="19">
        <f t="shared" si="44"/>
        <v>2.9794359374999959</v>
      </c>
      <c r="BX49" s="19">
        <f t="shared" si="44"/>
        <v>2.9899867187499982</v>
      </c>
      <c r="BY49" s="19">
        <f t="shared" si="44"/>
        <v>2.9999359374999988</v>
      </c>
      <c r="BZ49" s="19">
        <f t="shared" si="44"/>
        <v>3.0091242187499967</v>
      </c>
      <c r="CA49" s="19">
        <f t="shared" si="44"/>
        <v>3.0173734374999985</v>
      </c>
      <c r="CB49" s="19">
        <f t="shared" si="44"/>
        <v>3.0244867187499969</v>
      </c>
      <c r="CC49" s="19">
        <f t="shared" si="44"/>
        <v>3.0302484374999983</v>
      </c>
      <c r="CD49" s="19">
        <f t="shared" si="44"/>
        <v>3.0344242187499932</v>
      </c>
      <c r="CE49" s="19">
        <f t="shared" si="44"/>
        <v>3.0367609374999969</v>
      </c>
      <c r="CF49" s="19">
        <f t="shared" si="44"/>
        <v>3.0369867187500006</v>
      </c>
      <c r="CG49" s="19">
        <f t="shared" si="44"/>
        <v>3.034810937499997</v>
      </c>
      <c r="CH49" s="19">
        <f t="shared" si="44"/>
        <v>3.0299242187500006</v>
      </c>
      <c r="CI49" s="19">
        <f t="shared" si="44"/>
        <v>3.0219984374999935</v>
      </c>
      <c r="CJ49" s="19">
        <f t="shared" si="6"/>
        <v>3.0369867187500006</v>
      </c>
    </row>
    <row r="50" spans="4:88" x14ac:dyDescent="0.15">
      <c r="D50" s="19">
        <v>38</v>
      </c>
      <c r="E50" s="19">
        <f t="shared" si="21"/>
        <v>334</v>
      </c>
      <c r="F50" s="19">
        <f t="shared" si="8"/>
        <v>601.20000000000005</v>
      </c>
      <c r="G50" s="19">
        <f t="shared" si="9"/>
        <v>0</v>
      </c>
      <c r="H50" s="19">
        <f t="shared" si="22"/>
        <v>0</v>
      </c>
      <c r="I50" s="19">
        <f t="shared" si="10"/>
        <v>0</v>
      </c>
      <c r="J50" s="19">
        <f t="shared" si="11"/>
        <v>0</v>
      </c>
      <c r="N50" s="19">
        <f t="shared" si="23"/>
        <v>0</v>
      </c>
      <c r="O50" s="19">
        <f t="shared" si="12"/>
        <v>0</v>
      </c>
      <c r="P50" s="19">
        <f t="shared" si="13"/>
        <v>0</v>
      </c>
      <c r="R50" s="19">
        <f t="shared" si="24"/>
        <v>9.9567999999999948E-2</v>
      </c>
      <c r="S50" s="19">
        <f t="shared" si="14"/>
        <v>1800</v>
      </c>
      <c r="T50" s="19">
        <f t="shared" si="15"/>
        <v>0</v>
      </c>
      <c r="U50" s="19">
        <v>23.445665590477681</v>
      </c>
      <c r="V50" s="19">
        <v>38</v>
      </c>
      <c r="W50" s="19">
        <v>20000</v>
      </c>
      <c r="X50" s="19">
        <f t="shared" si="7"/>
        <v>20903.291817288904</v>
      </c>
      <c r="Y50" s="19">
        <f t="shared" si="16"/>
        <v>90</v>
      </c>
      <c r="Z50" s="19">
        <f t="shared" si="17"/>
        <v>180000</v>
      </c>
      <c r="AA50" s="19">
        <f t="shared" si="18"/>
        <v>2147040</v>
      </c>
      <c r="AB50" s="19">
        <f t="shared" si="19"/>
        <v>12</v>
      </c>
      <c r="AC50" s="19" t="e">
        <f t="shared" si="20"/>
        <v>#DIV/0!</v>
      </c>
      <c r="AM50" s="22"/>
      <c r="AN50" s="22"/>
      <c r="AO50" s="22"/>
      <c r="AR50" s="22"/>
      <c r="AS50" s="22"/>
      <c r="AV50" s="19">
        <f>MAX(AV10:AV49)</f>
        <v>3.0238000000000005</v>
      </c>
      <c r="AW50" s="19">
        <f t="shared" ref="AW50:CI50" si="45">MAX(AW10:AW49)</f>
        <v>3.0369867187500001</v>
      </c>
      <c r="AX50" s="19">
        <f t="shared" si="45"/>
        <v>3.0471867187499999</v>
      </c>
      <c r="AY50" s="19">
        <f t="shared" si="45"/>
        <v>3.0545734375000002</v>
      </c>
      <c r="AZ50" s="19">
        <f t="shared" si="45"/>
        <v>3.0592492187500007</v>
      </c>
      <c r="BA50" s="19">
        <f t="shared" si="45"/>
        <v>3.0616867187499999</v>
      </c>
      <c r="BB50" s="19">
        <f t="shared" si="45"/>
        <v>3.0624749999999992</v>
      </c>
      <c r="BC50" s="19">
        <f t="shared" si="45"/>
        <v>3.0614242187499987</v>
      </c>
      <c r="BD50" s="19">
        <f t="shared" si="45"/>
        <v>3.0589867187499999</v>
      </c>
      <c r="BE50" s="19">
        <f t="shared" si="45"/>
        <v>3.0556234374999995</v>
      </c>
      <c r="BF50" s="19">
        <f t="shared" si="45"/>
        <v>3.0511242187499992</v>
      </c>
      <c r="BG50" s="19">
        <f t="shared" si="45"/>
        <v>3.0461742187500009</v>
      </c>
      <c r="BH50" s="19">
        <f t="shared" si="45"/>
        <v>3.0406000000000009</v>
      </c>
      <c r="BI50" s="19">
        <f t="shared" si="45"/>
        <v>3.0348109375000014</v>
      </c>
      <c r="BJ50" s="19">
        <f t="shared" si="45"/>
        <v>3.0287992187500006</v>
      </c>
      <c r="BK50" s="19">
        <f t="shared" si="45"/>
        <v>3.02294921875</v>
      </c>
      <c r="BL50" s="19">
        <f t="shared" si="45"/>
        <v>3.0171742187499992</v>
      </c>
      <c r="BM50" s="19">
        <f t="shared" si="45"/>
        <v>3.0117367187499986</v>
      </c>
      <c r="BN50" s="19">
        <f t="shared" si="45"/>
        <v>3.0068617187500024</v>
      </c>
      <c r="BO50" s="19">
        <f t="shared" si="45"/>
        <v>3.0027367187500005</v>
      </c>
      <c r="BP50" s="19">
        <f t="shared" si="45"/>
        <v>3</v>
      </c>
      <c r="BQ50" s="19">
        <f t="shared" si="45"/>
        <v>3.0027367187500014</v>
      </c>
      <c r="BR50" s="19">
        <f t="shared" si="45"/>
        <v>3.0068617187499971</v>
      </c>
      <c r="BS50" s="19">
        <f t="shared" si="45"/>
        <v>3.0117367187500017</v>
      </c>
      <c r="BT50" s="19">
        <f t="shared" si="45"/>
        <v>3.0171742187500015</v>
      </c>
      <c r="BU50" s="19">
        <f t="shared" si="45"/>
        <v>3.02294921875</v>
      </c>
      <c r="BV50" s="19">
        <f t="shared" si="45"/>
        <v>3.0287992187500024</v>
      </c>
      <c r="BW50" s="19">
        <f t="shared" si="45"/>
        <v>3.034810937500001</v>
      </c>
      <c r="BX50" s="19">
        <f t="shared" si="45"/>
        <v>3.0406000000000013</v>
      </c>
      <c r="BY50" s="19">
        <f t="shared" si="45"/>
        <v>3.0461742187500018</v>
      </c>
      <c r="BZ50" s="19">
        <f t="shared" si="45"/>
        <v>3.0511242187500014</v>
      </c>
      <c r="CA50" s="19">
        <f t="shared" si="45"/>
        <v>3.0556234375000031</v>
      </c>
      <c r="CB50" s="19">
        <f t="shared" si="45"/>
        <v>3.0589867187500008</v>
      </c>
      <c r="CC50" s="19">
        <f t="shared" si="45"/>
        <v>3.0614242187499978</v>
      </c>
      <c r="CD50" s="19">
        <f t="shared" si="45"/>
        <v>3.062474999999993</v>
      </c>
      <c r="CE50" s="19">
        <f t="shared" si="45"/>
        <v>3.0616867187499963</v>
      </c>
      <c r="CF50" s="19">
        <f t="shared" si="45"/>
        <v>3.0592492187500042</v>
      </c>
      <c r="CG50" s="19">
        <f t="shared" si="45"/>
        <v>3.0545734375000002</v>
      </c>
      <c r="CH50" s="19">
        <f t="shared" si="45"/>
        <v>3.0471867187500039</v>
      </c>
      <c r="CI50" s="19">
        <f t="shared" si="45"/>
        <v>3.0369867187500006</v>
      </c>
    </row>
    <row r="51" spans="4:88" x14ac:dyDescent="0.15">
      <c r="D51" s="19">
        <v>39</v>
      </c>
      <c r="E51" s="19">
        <f t="shared" si="21"/>
        <v>316</v>
      </c>
      <c r="F51" s="19">
        <f t="shared" si="8"/>
        <v>568.80000000000007</v>
      </c>
      <c r="G51" s="19">
        <f t="shared" si="9"/>
        <v>0</v>
      </c>
      <c r="H51" s="19">
        <f t="shared" si="22"/>
        <v>0</v>
      </c>
      <c r="I51" s="19">
        <f t="shared" si="10"/>
        <v>0</v>
      </c>
      <c r="J51" s="19">
        <f t="shared" si="11"/>
        <v>0</v>
      </c>
      <c r="N51" s="19">
        <f t="shared" si="23"/>
        <v>0</v>
      </c>
      <c r="O51" s="19">
        <f t="shared" si="12"/>
        <v>0</v>
      </c>
      <c r="P51" s="19">
        <f t="shared" si="13"/>
        <v>0</v>
      </c>
      <c r="R51" s="19">
        <f t="shared" si="24"/>
        <v>8.7543999999999941E-2</v>
      </c>
      <c r="S51" s="19">
        <f t="shared" si="14"/>
        <v>1800</v>
      </c>
      <c r="T51" s="19">
        <f t="shared" si="15"/>
        <v>0</v>
      </c>
      <c r="AM51" s="22"/>
      <c r="AN51" s="22"/>
      <c r="AO51" s="22"/>
      <c r="AR51" s="22"/>
      <c r="AS51" s="22"/>
    </row>
    <row r="52" spans="4:88" x14ac:dyDescent="0.15">
      <c r="D52" s="19">
        <v>40</v>
      </c>
      <c r="E52" s="19">
        <f t="shared" si="21"/>
        <v>298</v>
      </c>
      <c r="F52" s="19">
        <f t="shared" si="8"/>
        <v>536.4</v>
      </c>
      <c r="G52" s="19">
        <f t="shared" si="9"/>
        <v>0</v>
      </c>
      <c r="H52" s="19">
        <f t="shared" si="22"/>
        <v>0</v>
      </c>
      <c r="I52" s="19">
        <f t="shared" si="10"/>
        <v>0</v>
      </c>
      <c r="J52" s="19">
        <f t="shared" si="11"/>
        <v>0</v>
      </c>
      <c r="N52" s="19">
        <f t="shared" si="23"/>
        <v>0</v>
      </c>
      <c r="O52" s="19">
        <f t="shared" si="12"/>
        <v>0</v>
      </c>
      <c r="P52" s="19">
        <f t="shared" si="13"/>
        <v>0</v>
      </c>
      <c r="R52" s="19">
        <f t="shared" si="24"/>
        <v>7.6167999999999944E-2</v>
      </c>
      <c r="S52" s="19">
        <f t="shared" si="14"/>
        <v>1800</v>
      </c>
      <c r="T52" s="19">
        <f t="shared" si="15"/>
        <v>0</v>
      </c>
      <c r="AM52" s="22"/>
      <c r="AN52" s="22"/>
      <c r="AO52" s="22"/>
      <c r="AR52" s="22"/>
      <c r="AS52" s="22"/>
    </row>
    <row r="53" spans="4:88" x14ac:dyDescent="0.15">
      <c r="D53" s="19">
        <v>41</v>
      </c>
      <c r="E53" s="19">
        <f t="shared" si="21"/>
        <v>280</v>
      </c>
      <c r="F53" s="19">
        <f t="shared" si="8"/>
        <v>504</v>
      </c>
      <c r="G53" s="19">
        <f t="shared" si="9"/>
        <v>0</v>
      </c>
      <c r="H53" s="19">
        <f t="shared" si="22"/>
        <v>0</v>
      </c>
      <c r="I53" s="19">
        <f t="shared" si="10"/>
        <v>0</v>
      </c>
      <c r="J53" s="19">
        <f t="shared" si="11"/>
        <v>0</v>
      </c>
      <c r="N53" s="19">
        <f t="shared" si="23"/>
        <v>0</v>
      </c>
      <c r="O53" s="19">
        <f t="shared" si="12"/>
        <v>0</v>
      </c>
      <c r="P53" s="19">
        <f t="shared" si="13"/>
        <v>0</v>
      </c>
      <c r="R53" s="19">
        <f t="shared" si="24"/>
        <v>6.5439999999999943E-2</v>
      </c>
      <c r="S53" s="19">
        <f t="shared" si="14"/>
        <v>1800</v>
      </c>
      <c r="T53" s="19">
        <f t="shared" si="15"/>
        <v>0</v>
      </c>
      <c r="AM53" s="25"/>
      <c r="AN53" s="25"/>
      <c r="AO53" s="25"/>
      <c r="AP53" s="25"/>
      <c r="AQ53" s="25"/>
      <c r="AR53" s="25"/>
      <c r="AS53" s="25"/>
    </row>
    <row r="54" spans="4:88" x14ac:dyDescent="0.15">
      <c r="D54" s="19">
        <v>42</v>
      </c>
      <c r="E54" s="19">
        <f t="shared" si="21"/>
        <v>262</v>
      </c>
      <c r="F54" s="19">
        <f t="shared" si="8"/>
        <v>471.6</v>
      </c>
      <c r="G54" s="19">
        <f t="shared" si="9"/>
        <v>0</v>
      </c>
      <c r="H54" s="19">
        <f t="shared" si="22"/>
        <v>0</v>
      </c>
      <c r="I54" s="19">
        <f t="shared" si="10"/>
        <v>0</v>
      </c>
      <c r="J54" s="19">
        <f t="shared" si="11"/>
        <v>0</v>
      </c>
      <c r="N54" s="19">
        <f t="shared" si="23"/>
        <v>0</v>
      </c>
      <c r="O54" s="19">
        <f t="shared" si="12"/>
        <v>0</v>
      </c>
      <c r="P54" s="19">
        <f t="shared" si="13"/>
        <v>0</v>
      </c>
      <c r="R54" s="19">
        <f t="shared" si="24"/>
        <v>5.5359999999999944E-2</v>
      </c>
      <c r="S54" s="19">
        <f t="shared" si="14"/>
        <v>1800</v>
      </c>
      <c r="T54" s="19">
        <f t="shared" si="15"/>
        <v>0</v>
      </c>
      <c r="AM54" s="25"/>
      <c r="AN54" s="25"/>
      <c r="AO54" s="25"/>
      <c r="AP54" s="25"/>
      <c r="AQ54" s="25"/>
      <c r="AR54" s="25"/>
      <c r="AS54" s="25"/>
      <c r="BT54" s="19">
        <f>MIN(AV10:CI49)</f>
        <v>2.5356867187499965</v>
      </c>
    </row>
    <row r="55" spans="4:88" x14ac:dyDescent="0.15">
      <c r="D55" s="19">
        <v>43</v>
      </c>
      <c r="E55" s="19">
        <f t="shared" si="21"/>
        <v>244</v>
      </c>
      <c r="F55" s="19">
        <f t="shared" si="8"/>
        <v>439.2</v>
      </c>
      <c r="G55" s="19">
        <f t="shared" si="9"/>
        <v>0</v>
      </c>
      <c r="H55" s="19">
        <f t="shared" si="22"/>
        <v>0</v>
      </c>
      <c r="I55" s="19">
        <f t="shared" si="10"/>
        <v>0</v>
      </c>
      <c r="J55" s="19">
        <f t="shared" si="11"/>
        <v>0</v>
      </c>
      <c r="N55" s="19">
        <f t="shared" si="23"/>
        <v>0</v>
      </c>
      <c r="O55" s="19">
        <f t="shared" si="12"/>
        <v>0</v>
      </c>
      <c r="P55" s="19">
        <f t="shared" si="13"/>
        <v>0</v>
      </c>
      <c r="R55" s="19">
        <f t="shared" si="24"/>
        <v>4.5927999999999941E-2</v>
      </c>
      <c r="S55" s="19">
        <f t="shared" si="14"/>
        <v>1800</v>
      </c>
      <c r="T55" s="19">
        <f t="shared" si="15"/>
        <v>0</v>
      </c>
      <c r="AM55" s="25"/>
      <c r="AN55" s="25"/>
      <c r="AO55" s="25"/>
      <c r="AP55" s="25"/>
      <c r="AQ55" s="25"/>
      <c r="AR55" s="25"/>
      <c r="AS55" s="25"/>
    </row>
    <row r="56" spans="4:88" x14ac:dyDescent="0.15">
      <c r="D56" s="19">
        <v>44</v>
      </c>
      <c r="E56" s="19">
        <f t="shared" si="21"/>
        <v>226</v>
      </c>
      <c r="F56" s="19">
        <f t="shared" si="8"/>
        <v>406.8</v>
      </c>
      <c r="G56" s="19">
        <f t="shared" si="9"/>
        <v>0</v>
      </c>
      <c r="H56" s="19">
        <f t="shared" si="22"/>
        <v>0</v>
      </c>
      <c r="I56" s="19">
        <f t="shared" si="10"/>
        <v>0</v>
      </c>
      <c r="J56" s="19">
        <f t="shared" si="11"/>
        <v>0</v>
      </c>
      <c r="N56" s="19">
        <f t="shared" si="23"/>
        <v>0</v>
      </c>
      <c r="O56" s="19">
        <f t="shared" si="12"/>
        <v>0</v>
      </c>
      <c r="P56" s="19">
        <f t="shared" si="13"/>
        <v>0</v>
      </c>
      <c r="R56" s="19">
        <f t="shared" si="24"/>
        <v>3.7143999999999941E-2</v>
      </c>
      <c r="S56" s="19">
        <f t="shared" si="14"/>
        <v>1800</v>
      </c>
      <c r="T56" s="19">
        <f t="shared" si="15"/>
        <v>0</v>
      </c>
      <c r="AM56" s="25"/>
      <c r="AN56" s="25"/>
      <c r="AO56" s="25"/>
      <c r="AP56" s="25"/>
      <c r="AQ56" s="25"/>
      <c r="AR56" s="25"/>
      <c r="AS56" s="25"/>
    </row>
    <row r="57" spans="4:88" x14ac:dyDescent="0.15">
      <c r="D57" s="19">
        <v>45</v>
      </c>
      <c r="E57" s="19">
        <f t="shared" si="21"/>
        <v>208</v>
      </c>
      <c r="F57" s="19">
        <f t="shared" si="8"/>
        <v>374.40000000000003</v>
      </c>
      <c r="G57" s="19">
        <f t="shared" si="9"/>
        <v>0</v>
      </c>
      <c r="H57" s="19">
        <f t="shared" si="22"/>
        <v>0</v>
      </c>
      <c r="I57" s="19">
        <f t="shared" si="10"/>
        <v>0</v>
      </c>
      <c r="J57" s="19">
        <f t="shared" si="11"/>
        <v>0</v>
      </c>
      <c r="N57" s="19">
        <f t="shared" si="23"/>
        <v>0</v>
      </c>
      <c r="O57" s="19">
        <f t="shared" si="12"/>
        <v>0</v>
      </c>
      <c r="P57" s="19">
        <f t="shared" si="13"/>
        <v>0</v>
      </c>
      <c r="R57" s="19">
        <f t="shared" si="24"/>
        <v>2.900799999999994E-2</v>
      </c>
      <c r="S57" s="19">
        <f t="shared" si="14"/>
        <v>1800</v>
      </c>
      <c r="T57" s="19">
        <f t="shared" si="15"/>
        <v>0</v>
      </c>
      <c r="AM57" s="25"/>
      <c r="AN57" s="25"/>
      <c r="AO57" s="25"/>
      <c r="AP57" s="25"/>
      <c r="AQ57" s="25"/>
      <c r="AR57" s="25"/>
      <c r="AS57" s="25"/>
    </row>
    <row r="58" spans="4:88" x14ac:dyDescent="0.15">
      <c r="D58" s="19">
        <v>46</v>
      </c>
      <c r="E58" s="19">
        <f t="shared" si="21"/>
        <v>190</v>
      </c>
      <c r="F58" s="19">
        <f t="shared" si="8"/>
        <v>342</v>
      </c>
      <c r="G58" s="19">
        <f t="shared" si="9"/>
        <v>0</v>
      </c>
      <c r="H58" s="19">
        <f t="shared" si="22"/>
        <v>0</v>
      </c>
      <c r="I58" s="19">
        <f t="shared" si="10"/>
        <v>0</v>
      </c>
      <c r="J58" s="19">
        <f t="shared" si="11"/>
        <v>0</v>
      </c>
      <c r="N58" s="19">
        <f t="shared" si="23"/>
        <v>0</v>
      </c>
      <c r="O58" s="19">
        <f t="shared" si="12"/>
        <v>0</v>
      </c>
      <c r="P58" s="19">
        <f t="shared" si="13"/>
        <v>0</v>
      </c>
      <c r="R58" s="19">
        <f t="shared" si="24"/>
        <v>2.1519999999999938E-2</v>
      </c>
      <c r="S58" s="19">
        <f t="shared" si="14"/>
        <v>1800</v>
      </c>
      <c r="T58" s="19">
        <f t="shared" si="15"/>
        <v>0</v>
      </c>
      <c r="AM58" s="22"/>
      <c r="AN58" s="22"/>
      <c r="AO58" s="22"/>
      <c r="AR58" s="22"/>
      <c r="AS58" s="22"/>
      <c r="AU58" s="11"/>
      <c r="AV58" s="11"/>
    </row>
    <row r="59" spans="4:88" x14ac:dyDescent="0.15">
      <c r="D59" s="19">
        <v>47</v>
      </c>
      <c r="E59" s="19">
        <f t="shared" si="21"/>
        <v>172</v>
      </c>
      <c r="F59" s="19">
        <f t="shared" si="8"/>
        <v>309.60000000000002</v>
      </c>
      <c r="G59" s="19">
        <f t="shared" si="9"/>
        <v>0</v>
      </c>
      <c r="H59" s="19">
        <f t="shared" si="22"/>
        <v>0</v>
      </c>
      <c r="I59" s="19">
        <f t="shared" si="10"/>
        <v>0</v>
      </c>
      <c r="J59" s="19">
        <f t="shared" si="11"/>
        <v>0</v>
      </c>
      <c r="N59" s="19">
        <f t="shared" si="23"/>
        <v>0</v>
      </c>
      <c r="O59" s="19">
        <f t="shared" si="12"/>
        <v>0</v>
      </c>
      <c r="P59" s="19">
        <f t="shared" si="13"/>
        <v>0</v>
      </c>
      <c r="R59" s="19">
        <f t="shared" si="24"/>
        <v>1.467999999999994E-2</v>
      </c>
      <c r="S59" s="19">
        <f t="shared" si="14"/>
        <v>1800</v>
      </c>
      <c r="T59" s="19">
        <f t="shared" si="15"/>
        <v>0</v>
      </c>
      <c r="AM59" s="22"/>
      <c r="AN59" s="22"/>
      <c r="AO59" s="22"/>
      <c r="AR59" s="22"/>
      <c r="AS59" s="22"/>
    </row>
    <row r="60" spans="4:88" x14ac:dyDescent="0.15">
      <c r="D60" s="19">
        <v>48</v>
      </c>
      <c r="E60" s="19">
        <f t="shared" si="21"/>
        <v>154</v>
      </c>
      <c r="F60" s="19">
        <f t="shared" si="8"/>
        <v>277.2</v>
      </c>
      <c r="G60" s="19">
        <f t="shared" si="9"/>
        <v>0</v>
      </c>
      <c r="H60" s="19">
        <f t="shared" si="22"/>
        <v>0</v>
      </c>
      <c r="I60" s="19">
        <f t="shared" si="10"/>
        <v>0</v>
      </c>
      <c r="J60" s="19">
        <f t="shared" si="11"/>
        <v>0</v>
      </c>
      <c r="N60" s="19">
        <f t="shared" si="23"/>
        <v>0</v>
      </c>
      <c r="O60" s="19">
        <f t="shared" si="12"/>
        <v>0</v>
      </c>
      <c r="P60" s="19">
        <f t="shared" si="13"/>
        <v>0</v>
      </c>
      <c r="R60" s="19">
        <f t="shared" si="24"/>
        <v>8.48799999999994E-3</v>
      </c>
      <c r="S60" s="19">
        <f t="shared" si="14"/>
        <v>1800</v>
      </c>
      <c r="T60" s="19">
        <f t="shared" si="15"/>
        <v>0</v>
      </c>
      <c r="AM60" s="22"/>
      <c r="AN60" s="22"/>
      <c r="AO60" s="22"/>
      <c r="AR60" s="22"/>
      <c r="AS60" s="22"/>
    </row>
    <row r="61" spans="4:88" x14ac:dyDescent="0.15">
      <c r="D61" s="19">
        <v>49</v>
      </c>
      <c r="E61" s="19">
        <f t="shared" si="21"/>
        <v>136</v>
      </c>
      <c r="F61" s="19">
        <f t="shared" si="8"/>
        <v>244.8</v>
      </c>
      <c r="G61" s="19">
        <f t="shared" si="9"/>
        <v>0</v>
      </c>
      <c r="H61" s="19">
        <f t="shared" si="22"/>
        <v>0</v>
      </c>
      <c r="I61" s="19">
        <f t="shared" si="10"/>
        <v>0</v>
      </c>
      <c r="J61" s="19">
        <f t="shared" si="11"/>
        <v>0</v>
      </c>
      <c r="N61" s="19">
        <f t="shared" si="23"/>
        <v>0</v>
      </c>
      <c r="O61" s="19">
        <f t="shared" si="12"/>
        <v>0</v>
      </c>
      <c r="P61" s="19">
        <f t="shared" si="13"/>
        <v>0</v>
      </c>
      <c r="R61" s="19">
        <f t="shared" si="24"/>
        <v>2.9439999999999406E-3</v>
      </c>
      <c r="S61" s="19">
        <f t="shared" si="14"/>
        <v>1800</v>
      </c>
      <c r="T61" s="19">
        <f t="shared" si="15"/>
        <v>0</v>
      </c>
      <c r="AM61" s="25"/>
      <c r="AN61" s="25"/>
      <c r="AO61" s="25"/>
      <c r="AP61" s="25"/>
      <c r="AQ61" s="25"/>
      <c r="AR61" s="25"/>
      <c r="AS61" s="25"/>
    </row>
    <row r="62" spans="4:88" x14ac:dyDescent="0.15">
      <c r="D62" s="19">
        <v>50</v>
      </c>
      <c r="E62" s="19">
        <f t="shared" si="21"/>
        <v>118</v>
      </c>
      <c r="F62" s="19">
        <f t="shared" si="8"/>
        <v>212.4</v>
      </c>
      <c r="G62" s="19">
        <f t="shared" si="9"/>
        <v>0</v>
      </c>
      <c r="H62" s="19">
        <f t="shared" si="22"/>
        <v>0</v>
      </c>
      <c r="I62" s="19">
        <f t="shared" si="10"/>
        <v>0</v>
      </c>
      <c r="J62" s="19">
        <f t="shared" si="11"/>
        <v>0</v>
      </c>
      <c r="N62" s="19">
        <f t="shared" si="23"/>
        <v>0</v>
      </c>
      <c r="O62" s="19">
        <f t="shared" si="12"/>
        <v>0</v>
      </c>
      <c r="P62" s="19">
        <f t="shared" si="13"/>
        <v>0</v>
      </c>
      <c r="R62" s="19">
        <f t="shared" si="24"/>
        <v>0</v>
      </c>
      <c r="S62" s="19">
        <f t="shared" si="14"/>
        <v>0</v>
      </c>
      <c r="T62" s="19">
        <f t="shared" si="15"/>
        <v>0</v>
      </c>
      <c r="AM62" s="25"/>
      <c r="AN62" s="25"/>
      <c r="AO62" s="25"/>
      <c r="AP62" s="25"/>
      <c r="AQ62" s="25"/>
      <c r="AR62" s="25"/>
      <c r="AS62" s="25"/>
    </row>
    <row r="63" spans="4:88" x14ac:dyDescent="0.15">
      <c r="D63" s="19">
        <v>51</v>
      </c>
      <c r="E63" s="19">
        <f t="shared" si="21"/>
        <v>118</v>
      </c>
      <c r="F63" s="19">
        <f t="shared" si="8"/>
        <v>212.4</v>
      </c>
      <c r="G63" s="19">
        <f t="shared" si="9"/>
        <v>0</v>
      </c>
      <c r="H63" s="19">
        <f t="shared" si="22"/>
        <v>0</v>
      </c>
      <c r="I63" s="19">
        <f t="shared" si="10"/>
        <v>0</v>
      </c>
      <c r="J63" s="19">
        <f t="shared" si="11"/>
        <v>0</v>
      </c>
      <c r="N63" s="19">
        <f t="shared" si="23"/>
        <v>0</v>
      </c>
      <c r="O63" s="19">
        <f t="shared" si="12"/>
        <v>0</v>
      </c>
      <c r="P63" s="19">
        <f t="shared" si="13"/>
        <v>0</v>
      </c>
      <c r="R63" s="19">
        <f t="shared" si="24"/>
        <v>0</v>
      </c>
      <c r="S63" s="19">
        <f t="shared" si="14"/>
        <v>0</v>
      </c>
      <c r="T63" s="19">
        <f t="shared" si="15"/>
        <v>0</v>
      </c>
      <c r="AM63" s="25"/>
      <c r="AN63" s="25"/>
      <c r="AO63" s="25"/>
      <c r="AP63" s="25"/>
      <c r="AQ63" s="25"/>
      <c r="AR63" s="25"/>
      <c r="AS63" s="25"/>
    </row>
    <row r="64" spans="4:88" x14ac:dyDescent="0.15">
      <c r="D64" s="19">
        <v>52</v>
      </c>
      <c r="E64" s="19">
        <f t="shared" si="21"/>
        <v>118</v>
      </c>
      <c r="F64" s="19">
        <f t="shared" si="8"/>
        <v>212.4</v>
      </c>
      <c r="G64" s="19">
        <f t="shared" si="9"/>
        <v>0</v>
      </c>
      <c r="H64" s="19">
        <f t="shared" si="22"/>
        <v>0</v>
      </c>
      <c r="I64" s="19">
        <f t="shared" si="10"/>
        <v>0</v>
      </c>
      <c r="J64" s="19">
        <f t="shared" si="11"/>
        <v>0</v>
      </c>
      <c r="N64" s="19">
        <f t="shared" si="23"/>
        <v>0</v>
      </c>
      <c r="O64" s="19">
        <f t="shared" si="12"/>
        <v>0</v>
      </c>
      <c r="P64" s="19">
        <f t="shared" si="13"/>
        <v>0</v>
      </c>
      <c r="R64" s="19">
        <f t="shared" si="24"/>
        <v>0</v>
      </c>
      <c r="S64" s="19">
        <f t="shared" si="14"/>
        <v>0</v>
      </c>
      <c r="T64" s="19">
        <f t="shared" si="15"/>
        <v>0</v>
      </c>
    </row>
    <row r="65" spans="4:41" s="19" customFormat="1" x14ac:dyDescent="0.15">
      <c r="D65" s="19">
        <v>53</v>
      </c>
      <c r="E65" s="19">
        <f t="shared" si="21"/>
        <v>118</v>
      </c>
      <c r="F65" s="19">
        <f t="shared" si="8"/>
        <v>212.4</v>
      </c>
      <c r="G65" s="19">
        <f t="shared" si="9"/>
        <v>0</v>
      </c>
      <c r="H65" s="19">
        <f t="shared" si="22"/>
        <v>0</v>
      </c>
      <c r="I65" s="19">
        <f t="shared" si="10"/>
        <v>0</v>
      </c>
      <c r="J65" s="19">
        <f t="shared" si="11"/>
        <v>0</v>
      </c>
      <c r="N65" s="19">
        <f t="shared" si="23"/>
        <v>0</v>
      </c>
      <c r="O65" s="19">
        <f t="shared" si="12"/>
        <v>0</v>
      </c>
      <c r="P65" s="19">
        <f t="shared" si="13"/>
        <v>0</v>
      </c>
      <c r="R65" s="19">
        <f t="shared" si="24"/>
        <v>0</v>
      </c>
      <c r="S65" s="19">
        <f t="shared" si="14"/>
        <v>0</v>
      </c>
      <c r="T65" s="19">
        <f t="shared" si="15"/>
        <v>0</v>
      </c>
    </row>
    <row r="66" spans="4:41" s="19" customFormat="1" x14ac:dyDescent="0.15">
      <c r="D66" s="19">
        <v>54</v>
      </c>
      <c r="E66" s="19">
        <f t="shared" si="21"/>
        <v>118</v>
      </c>
      <c r="F66" s="19">
        <f t="shared" si="8"/>
        <v>212.4</v>
      </c>
      <c r="G66" s="19">
        <f t="shared" si="9"/>
        <v>0</v>
      </c>
      <c r="H66" s="19">
        <f t="shared" si="22"/>
        <v>0</v>
      </c>
      <c r="I66" s="19">
        <f t="shared" si="10"/>
        <v>0</v>
      </c>
      <c r="J66" s="19">
        <f t="shared" si="11"/>
        <v>0</v>
      </c>
      <c r="N66" s="19">
        <f t="shared" si="23"/>
        <v>0</v>
      </c>
      <c r="O66" s="19">
        <f t="shared" si="12"/>
        <v>0</v>
      </c>
      <c r="P66" s="19">
        <f t="shared" si="13"/>
        <v>0</v>
      </c>
      <c r="R66" s="19">
        <f t="shared" si="24"/>
        <v>0</v>
      </c>
      <c r="S66" s="19">
        <f t="shared" si="14"/>
        <v>0</v>
      </c>
      <c r="T66" s="19">
        <f t="shared" si="15"/>
        <v>0</v>
      </c>
    </row>
    <row r="67" spans="4:41" s="19" customFormat="1" x14ac:dyDescent="0.15">
      <c r="D67" s="19">
        <v>55</v>
      </c>
      <c r="E67" s="19">
        <f t="shared" si="21"/>
        <v>118</v>
      </c>
      <c r="F67" s="19">
        <f t="shared" si="8"/>
        <v>212.4</v>
      </c>
      <c r="G67" s="19">
        <f t="shared" si="9"/>
        <v>0</v>
      </c>
      <c r="H67" s="19">
        <f t="shared" si="22"/>
        <v>0</v>
      </c>
      <c r="I67" s="19">
        <f t="shared" si="10"/>
        <v>0</v>
      </c>
      <c r="J67" s="19">
        <f t="shared" si="11"/>
        <v>0</v>
      </c>
      <c r="N67" s="19">
        <f t="shared" si="23"/>
        <v>0</v>
      </c>
      <c r="O67" s="19">
        <f t="shared" si="12"/>
        <v>0</v>
      </c>
      <c r="P67" s="19">
        <f t="shared" si="13"/>
        <v>0</v>
      </c>
      <c r="R67" s="19">
        <f t="shared" si="24"/>
        <v>0</v>
      </c>
      <c r="S67" s="19">
        <f t="shared" si="14"/>
        <v>0</v>
      </c>
      <c r="T67" s="19">
        <f t="shared" si="15"/>
        <v>0</v>
      </c>
    </row>
    <row r="68" spans="4:41" s="19" customFormat="1" x14ac:dyDescent="0.15">
      <c r="D68" s="19">
        <v>56</v>
      </c>
      <c r="E68" s="19">
        <f t="shared" si="21"/>
        <v>118</v>
      </c>
      <c r="F68" s="19">
        <f t="shared" si="8"/>
        <v>212.4</v>
      </c>
      <c r="G68" s="19">
        <f t="shared" si="9"/>
        <v>0</v>
      </c>
      <c r="H68" s="19">
        <f t="shared" si="22"/>
        <v>0</v>
      </c>
      <c r="I68" s="19">
        <f t="shared" si="10"/>
        <v>0</v>
      </c>
      <c r="J68" s="19">
        <f t="shared" si="11"/>
        <v>0</v>
      </c>
      <c r="N68" s="19">
        <f t="shared" si="23"/>
        <v>0</v>
      </c>
      <c r="O68" s="19">
        <f t="shared" si="12"/>
        <v>0</v>
      </c>
      <c r="P68" s="19">
        <f t="shared" si="13"/>
        <v>0</v>
      </c>
      <c r="R68" s="19">
        <f t="shared" si="24"/>
        <v>0</v>
      </c>
      <c r="S68" s="19">
        <f t="shared" si="14"/>
        <v>0</v>
      </c>
      <c r="T68" s="19">
        <f t="shared" si="15"/>
        <v>0</v>
      </c>
    </row>
    <row r="69" spans="4:41" s="19" customFormat="1" x14ac:dyDescent="0.15">
      <c r="D69" s="19">
        <v>57</v>
      </c>
      <c r="E69" s="19">
        <f t="shared" si="21"/>
        <v>118</v>
      </c>
      <c r="F69" s="19">
        <f t="shared" si="8"/>
        <v>212.4</v>
      </c>
      <c r="G69" s="19">
        <f t="shared" si="9"/>
        <v>0</v>
      </c>
      <c r="H69" s="19">
        <f t="shared" si="22"/>
        <v>0</v>
      </c>
      <c r="I69" s="19">
        <f t="shared" si="10"/>
        <v>0</v>
      </c>
      <c r="J69" s="19">
        <f t="shared" si="11"/>
        <v>0</v>
      </c>
      <c r="N69" s="19">
        <f t="shared" si="23"/>
        <v>0</v>
      </c>
      <c r="O69" s="19">
        <f t="shared" si="12"/>
        <v>0</v>
      </c>
      <c r="P69" s="19">
        <f t="shared" si="13"/>
        <v>0</v>
      </c>
      <c r="R69" s="19">
        <f t="shared" si="24"/>
        <v>0</v>
      </c>
      <c r="S69" s="19">
        <f t="shared" si="14"/>
        <v>0</v>
      </c>
      <c r="T69" s="19">
        <f t="shared" si="15"/>
        <v>0</v>
      </c>
      <c r="AN69" s="19" t="s">
        <v>124</v>
      </c>
      <c r="AO69" s="19" t="s">
        <v>125</v>
      </c>
    </row>
    <row r="70" spans="4:41" s="19" customFormat="1" x14ac:dyDescent="0.15">
      <c r="D70" s="19">
        <v>58</v>
      </c>
      <c r="E70" s="19">
        <f t="shared" si="21"/>
        <v>118</v>
      </c>
      <c r="F70" s="19">
        <f t="shared" si="8"/>
        <v>212.4</v>
      </c>
      <c r="G70" s="19">
        <f t="shared" si="9"/>
        <v>0</v>
      </c>
      <c r="H70" s="19">
        <f t="shared" si="22"/>
        <v>0</v>
      </c>
      <c r="I70" s="19">
        <f t="shared" si="10"/>
        <v>0</v>
      </c>
      <c r="J70" s="19">
        <f t="shared" si="11"/>
        <v>0</v>
      </c>
      <c r="N70" s="19">
        <f t="shared" si="23"/>
        <v>0</v>
      </c>
      <c r="O70" s="19">
        <f t="shared" si="12"/>
        <v>0</v>
      </c>
      <c r="P70" s="19">
        <f t="shared" si="13"/>
        <v>0</v>
      </c>
      <c r="R70" s="19">
        <f t="shared" si="24"/>
        <v>0</v>
      </c>
      <c r="S70" s="19">
        <f t="shared" si="14"/>
        <v>0</v>
      </c>
      <c r="T70" s="19">
        <f t="shared" si="15"/>
        <v>0</v>
      </c>
      <c r="AM70" s="19" t="s">
        <v>131</v>
      </c>
      <c r="AN70" s="19">
        <v>1</v>
      </c>
      <c r="AO70" s="19">
        <v>1</v>
      </c>
    </row>
    <row r="71" spans="4:41" s="19" customFormat="1" x14ac:dyDescent="0.15">
      <c r="D71" s="19">
        <v>59</v>
      </c>
      <c r="E71" s="19">
        <f t="shared" si="21"/>
        <v>118</v>
      </c>
      <c r="F71" s="19">
        <f t="shared" si="8"/>
        <v>212.4</v>
      </c>
      <c r="G71" s="19">
        <f t="shared" si="9"/>
        <v>0</v>
      </c>
      <c r="H71" s="19">
        <f t="shared" si="22"/>
        <v>0</v>
      </c>
      <c r="I71" s="19">
        <f t="shared" si="10"/>
        <v>0</v>
      </c>
      <c r="J71" s="19">
        <f t="shared" si="11"/>
        <v>0</v>
      </c>
      <c r="N71" s="19">
        <f t="shared" si="23"/>
        <v>0</v>
      </c>
      <c r="O71" s="19">
        <f t="shared" si="12"/>
        <v>0</v>
      </c>
      <c r="P71" s="19">
        <f t="shared" si="13"/>
        <v>0</v>
      </c>
      <c r="R71" s="19">
        <f t="shared" si="24"/>
        <v>0</v>
      </c>
      <c r="S71" s="19">
        <f t="shared" si="14"/>
        <v>0</v>
      </c>
      <c r="T71" s="19">
        <f t="shared" si="15"/>
        <v>0</v>
      </c>
      <c r="AM71" s="19" t="s">
        <v>128</v>
      </c>
      <c r="AN71" s="11">
        <v>0.8</v>
      </c>
    </row>
    <row r="72" spans="4:41" s="19" customFormat="1" x14ac:dyDescent="0.15">
      <c r="D72" s="19">
        <v>60</v>
      </c>
      <c r="E72" s="19">
        <f t="shared" si="21"/>
        <v>118</v>
      </c>
      <c r="F72" s="19">
        <f t="shared" si="8"/>
        <v>212.4</v>
      </c>
      <c r="G72" s="19">
        <f t="shared" si="9"/>
        <v>0</v>
      </c>
      <c r="H72" s="19">
        <f t="shared" si="22"/>
        <v>0</v>
      </c>
      <c r="I72" s="19">
        <f t="shared" si="10"/>
        <v>0</v>
      </c>
      <c r="J72" s="19">
        <f t="shared" si="11"/>
        <v>0</v>
      </c>
      <c r="N72" s="19">
        <f t="shared" si="23"/>
        <v>0</v>
      </c>
      <c r="O72" s="19">
        <f t="shared" si="12"/>
        <v>0</v>
      </c>
      <c r="P72" s="19">
        <f t="shared" si="13"/>
        <v>0</v>
      </c>
      <c r="R72" s="19">
        <f t="shared" si="24"/>
        <v>0</v>
      </c>
      <c r="S72" s="19">
        <f t="shared" si="14"/>
        <v>0</v>
      </c>
      <c r="T72" s="19">
        <f t="shared" si="15"/>
        <v>0</v>
      </c>
      <c r="AM72" s="19" t="s">
        <v>130</v>
      </c>
      <c r="AN72" s="11">
        <v>0.2</v>
      </c>
      <c r="AO72" s="11">
        <v>0.2</v>
      </c>
    </row>
    <row r="73" spans="4:41" s="19" customFormat="1" x14ac:dyDescent="0.15">
      <c r="D73" s="19">
        <v>61</v>
      </c>
      <c r="E73" s="19">
        <f t="shared" si="21"/>
        <v>118</v>
      </c>
      <c r="F73" s="19">
        <f t="shared" si="8"/>
        <v>212.4</v>
      </c>
      <c r="G73" s="19">
        <f t="shared" si="9"/>
        <v>0</v>
      </c>
      <c r="H73" s="19">
        <f t="shared" si="22"/>
        <v>0</v>
      </c>
      <c r="I73" s="19">
        <f t="shared" si="10"/>
        <v>0</v>
      </c>
      <c r="J73" s="19">
        <f t="shared" si="11"/>
        <v>0</v>
      </c>
      <c r="N73" s="19">
        <f t="shared" si="23"/>
        <v>0</v>
      </c>
      <c r="O73" s="19">
        <f t="shared" si="12"/>
        <v>0</v>
      </c>
      <c r="P73" s="19">
        <f t="shared" si="13"/>
        <v>0</v>
      </c>
      <c r="R73" s="19">
        <f t="shared" si="24"/>
        <v>0</v>
      </c>
      <c r="S73" s="19">
        <f t="shared" si="14"/>
        <v>0</v>
      </c>
      <c r="T73" s="19">
        <f t="shared" si="15"/>
        <v>0</v>
      </c>
      <c r="AM73" s="19" t="s">
        <v>129</v>
      </c>
      <c r="AN73" s="19">
        <f>AN70*(1+AN71)*(1+AN72)</f>
        <v>2.16</v>
      </c>
      <c r="AO73" s="19">
        <f>AO70*(1+AO71)*(1+AO72)</f>
        <v>1.2</v>
      </c>
    </row>
    <row r="74" spans="4:41" s="19" customFormat="1" x14ac:dyDescent="0.15">
      <c r="D74" s="19">
        <v>62</v>
      </c>
      <c r="E74" s="19">
        <f t="shared" si="21"/>
        <v>118</v>
      </c>
      <c r="F74" s="19">
        <f t="shared" si="8"/>
        <v>212.4</v>
      </c>
      <c r="G74" s="19">
        <f t="shared" si="9"/>
        <v>0</v>
      </c>
      <c r="H74" s="19">
        <f t="shared" si="22"/>
        <v>0</v>
      </c>
      <c r="I74" s="19">
        <f t="shared" si="10"/>
        <v>0</v>
      </c>
      <c r="J74" s="19">
        <f t="shared" si="11"/>
        <v>0</v>
      </c>
      <c r="N74" s="19">
        <f t="shared" si="23"/>
        <v>0</v>
      </c>
      <c r="O74" s="19">
        <f t="shared" si="12"/>
        <v>0</v>
      </c>
      <c r="P74" s="19">
        <f t="shared" si="13"/>
        <v>0</v>
      </c>
      <c r="R74" s="19">
        <f t="shared" si="24"/>
        <v>0</v>
      </c>
      <c r="S74" s="19">
        <f t="shared" si="14"/>
        <v>0</v>
      </c>
      <c r="T74" s="19">
        <f t="shared" si="15"/>
        <v>0</v>
      </c>
    </row>
    <row r="75" spans="4:41" s="19" customFormat="1" x14ac:dyDescent="0.15">
      <c r="D75" s="19">
        <v>63</v>
      </c>
      <c r="E75" s="19">
        <f t="shared" si="21"/>
        <v>118</v>
      </c>
      <c r="F75" s="19">
        <f t="shared" si="8"/>
        <v>212.4</v>
      </c>
      <c r="G75" s="19">
        <f t="shared" si="9"/>
        <v>0</v>
      </c>
      <c r="H75" s="19">
        <f t="shared" si="22"/>
        <v>0</v>
      </c>
      <c r="I75" s="19">
        <f t="shared" si="10"/>
        <v>0</v>
      </c>
      <c r="J75" s="19">
        <f t="shared" si="11"/>
        <v>0</v>
      </c>
      <c r="N75" s="19">
        <f t="shared" si="23"/>
        <v>0</v>
      </c>
      <c r="O75" s="19">
        <f t="shared" si="12"/>
        <v>0</v>
      </c>
      <c r="P75" s="19">
        <f t="shared" si="13"/>
        <v>0</v>
      </c>
      <c r="R75" s="19">
        <f t="shared" si="24"/>
        <v>0</v>
      </c>
      <c r="S75" s="19">
        <f t="shared" si="14"/>
        <v>0</v>
      </c>
      <c r="T75" s="19">
        <f t="shared" si="15"/>
        <v>0</v>
      </c>
    </row>
    <row r="76" spans="4:41" s="19" customFormat="1" x14ac:dyDescent="0.15">
      <c r="D76" s="19">
        <v>64</v>
      </c>
      <c r="E76" s="19">
        <f t="shared" si="21"/>
        <v>118</v>
      </c>
      <c r="F76" s="19">
        <f t="shared" si="8"/>
        <v>212.4</v>
      </c>
      <c r="G76" s="19">
        <f t="shared" si="9"/>
        <v>0</v>
      </c>
      <c r="H76" s="19">
        <f t="shared" si="22"/>
        <v>0</v>
      </c>
      <c r="I76" s="19">
        <f t="shared" si="10"/>
        <v>0</v>
      </c>
      <c r="J76" s="19">
        <f t="shared" si="11"/>
        <v>0</v>
      </c>
      <c r="N76" s="19">
        <f t="shared" si="23"/>
        <v>0</v>
      </c>
      <c r="O76" s="19">
        <f t="shared" si="12"/>
        <v>0</v>
      </c>
      <c r="P76" s="19">
        <f t="shared" si="13"/>
        <v>0</v>
      </c>
      <c r="R76" s="19">
        <f t="shared" si="24"/>
        <v>0</v>
      </c>
      <c r="S76" s="19">
        <f t="shared" si="14"/>
        <v>0</v>
      </c>
      <c r="T76" s="19">
        <f t="shared" si="15"/>
        <v>0</v>
      </c>
      <c r="AM76" s="19" t="s">
        <v>134</v>
      </c>
      <c r="AN76" s="19">
        <f>AN10</f>
        <v>2.0307499999999994</v>
      </c>
      <c r="AO76" s="19">
        <f>AO10</f>
        <v>0.65</v>
      </c>
    </row>
    <row r="77" spans="4:41" s="19" customFormat="1" x14ac:dyDescent="0.15">
      <c r="D77" s="19">
        <v>65</v>
      </c>
      <c r="E77" s="19">
        <f t="shared" si="21"/>
        <v>118</v>
      </c>
      <c r="F77" s="19">
        <f t="shared" si="8"/>
        <v>212.4</v>
      </c>
      <c r="G77" s="19">
        <f t="shared" si="9"/>
        <v>0</v>
      </c>
      <c r="H77" s="19">
        <f t="shared" si="22"/>
        <v>0</v>
      </c>
      <c r="I77" s="19">
        <f t="shared" si="10"/>
        <v>0</v>
      </c>
      <c r="J77" s="19">
        <f t="shared" si="11"/>
        <v>0</v>
      </c>
      <c r="N77" s="19">
        <f t="shared" si="23"/>
        <v>0</v>
      </c>
      <c r="O77" s="19">
        <f t="shared" si="12"/>
        <v>0</v>
      </c>
      <c r="P77" s="19">
        <f t="shared" si="13"/>
        <v>0</v>
      </c>
      <c r="R77" s="19">
        <f t="shared" si="24"/>
        <v>0</v>
      </c>
      <c r="S77" s="19">
        <f t="shared" si="14"/>
        <v>0</v>
      </c>
      <c r="T77" s="19">
        <f t="shared" si="15"/>
        <v>0</v>
      </c>
      <c r="AM77" s="19" t="s">
        <v>132</v>
      </c>
      <c r="AN77" s="11">
        <v>1.7</v>
      </c>
      <c r="AO77" s="11">
        <v>0</v>
      </c>
    </row>
    <row r="78" spans="4:41" s="19" customFormat="1" x14ac:dyDescent="0.15">
      <c r="D78" s="19">
        <v>66</v>
      </c>
      <c r="E78" s="19">
        <f t="shared" si="21"/>
        <v>118</v>
      </c>
      <c r="F78" s="19">
        <f t="shared" ref="F78:F122" si="46">IF(E78=0,0,E78*$E$6)</f>
        <v>212.4</v>
      </c>
      <c r="G78" s="19">
        <f t="shared" ref="G78:G122" si="47">F78*$L$5</f>
        <v>0</v>
      </c>
      <c r="H78" s="19">
        <f t="shared" si="22"/>
        <v>0</v>
      </c>
      <c r="I78" s="19">
        <f t="shared" ref="I78:I122" si="48">IF(H78=0,0,ROUNDUP(H78,0)*$E$7)</f>
        <v>0</v>
      </c>
      <c r="J78" s="19">
        <f t="shared" ref="J78:J122" si="49">I78*$L$5</f>
        <v>0</v>
      </c>
      <c r="N78" s="19">
        <f t="shared" si="23"/>
        <v>0</v>
      </c>
      <c r="O78" s="19">
        <f t="shared" ref="O78:O122" si="50">IF(N78=0,0,N78*$E$9)</f>
        <v>0</v>
      </c>
      <c r="P78" s="19">
        <f t="shared" ref="P78:P122" si="51">O78*$L$5</f>
        <v>0</v>
      </c>
      <c r="R78" s="19">
        <f t="shared" si="24"/>
        <v>0</v>
      </c>
      <c r="S78" s="19">
        <f t="shared" ref="S78:S122" si="52">IF(R78=0,0,ROUNDUP(R78,0)*$E$10)</f>
        <v>0</v>
      </c>
      <c r="T78" s="19">
        <f t="shared" ref="T78:T122" si="53">S78*$L$5</f>
        <v>0</v>
      </c>
      <c r="AM78" s="19" t="s">
        <v>133</v>
      </c>
      <c r="AN78" s="19">
        <f>AN76*(1+AN77)</f>
        <v>5.4830249999999987</v>
      </c>
      <c r="AO78" s="19">
        <f>AO76*(1+AO77)</f>
        <v>0.65</v>
      </c>
    </row>
    <row r="79" spans="4:41" s="19" customFormat="1" x14ac:dyDescent="0.15">
      <c r="D79" s="19">
        <v>67</v>
      </c>
      <c r="E79" s="19">
        <f t="shared" ref="E79:E122" si="54">MAX(E78-(O78+P78+S78+T78)*IF(H78=0,1,$G$6)/$D$6,0)</f>
        <v>118</v>
      </c>
      <c r="F79" s="19">
        <f t="shared" si="46"/>
        <v>212.4</v>
      </c>
      <c r="G79" s="19">
        <f t="shared" si="47"/>
        <v>0</v>
      </c>
      <c r="H79" s="19">
        <f t="shared" ref="H79:H122" si="55">MAX(H78-(O78+P78+S78+T78)*IF(E78=0,1,$G$7)/$D$7,0)</f>
        <v>0</v>
      </c>
      <c r="I79" s="19">
        <f t="shared" si="48"/>
        <v>0</v>
      </c>
      <c r="J79" s="19">
        <f t="shared" si="49"/>
        <v>0</v>
      </c>
      <c r="N79" s="19">
        <f t="shared" ref="N79:N122" si="56">MAX(N78-(F78+G78+I78+J78)*IF(R78=0,1,$G$9)/$D$9,0)</f>
        <v>0</v>
      </c>
      <c r="O79" s="19">
        <f t="shared" si="50"/>
        <v>0</v>
      </c>
      <c r="P79" s="19">
        <f t="shared" si="51"/>
        <v>0</v>
      </c>
      <c r="R79" s="19">
        <f t="shared" ref="R79:R122" si="57">MAX(R78-(F78+G78+I78+J78)*IF(N78=0,1,$G$10)/$D$10,0)</f>
        <v>0</v>
      </c>
      <c r="S79" s="19">
        <f t="shared" si="52"/>
        <v>0</v>
      </c>
      <c r="T79" s="19">
        <f t="shared" si="53"/>
        <v>0</v>
      </c>
      <c r="AN79" s="11"/>
      <c r="AO79" s="11"/>
    </row>
    <row r="80" spans="4:41" s="19" customFormat="1" x14ac:dyDescent="0.15">
      <c r="D80" s="19">
        <v>68</v>
      </c>
      <c r="E80" s="19">
        <f t="shared" si="54"/>
        <v>118</v>
      </c>
      <c r="F80" s="19">
        <f t="shared" si="46"/>
        <v>212.4</v>
      </c>
      <c r="G80" s="19">
        <f t="shared" si="47"/>
        <v>0</v>
      </c>
      <c r="H80" s="19">
        <f t="shared" si="55"/>
        <v>0</v>
      </c>
      <c r="I80" s="19">
        <f t="shared" si="48"/>
        <v>0</v>
      </c>
      <c r="J80" s="19">
        <f t="shared" si="49"/>
        <v>0</v>
      </c>
      <c r="N80" s="19">
        <f t="shared" si="56"/>
        <v>0</v>
      </c>
      <c r="O80" s="19">
        <f t="shared" si="50"/>
        <v>0</v>
      </c>
      <c r="P80" s="19">
        <f t="shared" si="51"/>
        <v>0</v>
      </c>
      <c r="R80" s="19">
        <f t="shared" si="57"/>
        <v>0</v>
      </c>
      <c r="S80" s="19">
        <f t="shared" si="52"/>
        <v>0</v>
      </c>
      <c r="T80" s="19">
        <f t="shared" si="53"/>
        <v>0</v>
      </c>
    </row>
    <row r="81" spans="4:41" s="19" customFormat="1" x14ac:dyDescent="0.15">
      <c r="D81" s="19">
        <v>69</v>
      </c>
      <c r="E81" s="19">
        <f t="shared" si="54"/>
        <v>118</v>
      </c>
      <c r="F81" s="19">
        <f t="shared" si="46"/>
        <v>212.4</v>
      </c>
      <c r="G81" s="19">
        <f t="shared" si="47"/>
        <v>0</v>
      </c>
      <c r="H81" s="19">
        <f t="shared" si="55"/>
        <v>0</v>
      </c>
      <c r="I81" s="19">
        <f t="shared" si="48"/>
        <v>0</v>
      </c>
      <c r="J81" s="19">
        <f t="shared" si="49"/>
        <v>0</v>
      </c>
      <c r="N81" s="19">
        <f t="shared" si="56"/>
        <v>0</v>
      </c>
      <c r="O81" s="19">
        <f t="shared" si="50"/>
        <v>0</v>
      </c>
      <c r="P81" s="19">
        <f t="shared" si="51"/>
        <v>0</v>
      </c>
      <c r="R81" s="19">
        <f t="shared" si="57"/>
        <v>0</v>
      </c>
      <c r="S81" s="19">
        <f t="shared" si="52"/>
        <v>0</v>
      </c>
      <c r="T81" s="19">
        <f t="shared" si="53"/>
        <v>0</v>
      </c>
      <c r="AN81" s="19">
        <f>AN78/AN73</f>
        <v>2.5384374999999992</v>
      </c>
      <c r="AO81" s="19">
        <f>AO78/AO73</f>
        <v>0.54166666666666674</v>
      </c>
    </row>
    <row r="82" spans="4:41" s="19" customFormat="1" x14ac:dyDescent="0.15">
      <c r="D82" s="19">
        <v>70</v>
      </c>
      <c r="E82" s="19">
        <f t="shared" si="54"/>
        <v>118</v>
      </c>
      <c r="F82" s="19">
        <f t="shared" si="46"/>
        <v>212.4</v>
      </c>
      <c r="G82" s="19">
        <f t="shared" si="47"/>
        <v>0</v>
      </c>
      <c r="H82" s="19">
        <f t="shared" si="55"/>
        <v>0</v>
      </c>
      <c r="I82" s="19">
        <f t="shared" si="48"/>
        <v>0</v>
      </c>
      <c r="J82" s="19">
        <f t="shared" si="49"/>
        <v>0</v>
      </c>
      <c r="N82" s="19">
        <f t="shared" si="56"/>
        <v>0</v>
      </c>
      <c r="O82" s="19">
        <f t="shared" si="50"/>
        <v>0</v>
      </c>
      <c r="P82" s="19">
        <f t="shared" si="51"/>
        <v>0</v>
      </c>
      <c r="R82" s="19">
        <f t="shared" si="57"/>
        <v>0</v>
      </c>
      <c r="S82" s="19">
        <f t="shared" si="52"/>
        <v>0</v>
      </c>
      <c r="T82" s="19">
        <f t="shared" si="53"/>
        <v>0</v>
      </c>
      <c r="AN82" s="19">
        <f>-2*AO81^3+8*AO81^2-12*AO81+7</f>
        <v>2.5293692129629619</v>
      </c>
    </row>
    <row r="83" spans="4:41" s="19" customFormat="1" x14ac:dyDescent="0.15">
      <c r="D83" s="19">
        <v>71</v>
      </c>
      <c r="E83" s="19">
        <f t="shared" si="54"/>
        <v>118</v>
      </c>
      <c r="F83" s="19">
        <f t="shared" si="46"/>
        <v>212.4</v>
      </c>
      <c r="G83" s="19">
        <f t="shared" si="47"/>
        <v>0</v>
      </c>
      <c r="H83" s="19">
        <f t="shared" si="55"/>
        <v>0</v>
      </c>
      <c r="I83" s="19">
        <f t="shared" si="48"/>
        <v>0</v>
      </c>
      <c r="J83" s="19">
        <f t="shared" si="49"/>
        <v>0</v>
      </c>
      <c r="N83" s="19">
        <f t="shared" si="56"/>
        <v>0</v>
      </c>
      <c r="O83" s="19">
        <f t="shared" si="50"/>
        <v>0</v>
      </c>
      <c r="P83" s="19">
        <f t="shared" si="51"/>
        <v>0</v>
      </c>
      <c r="R83" s="19">
        <f t="shared" si="57"/>
        <v>0</v>
      </c>
      <c r="S83" s="19">
        <f t="shared" si="52"/>
        <v>0</v>
      </c>
      <c r="T83" s="19">
        <f t="shared" si="53"/>
        <v>0</v>
      </c>
    </row>
    <row r="84" spans="4:41" s="19" customFormat="1" x14ac:dyDescent="0.15">
      <c r="D84" s="19">
        <v>72</v>
      </c>
      <c r="E84" s="19">
        <f t="shared" si="54"/>
        <v>118</v>
      </c>
      <c r="F84" s="19">
        <f t="shared" si="46"/>
        <v>212.4</v>
      </c>
      <c r="G84" s="19">
        <f t="shared" si="47"/>
        <v>0</v>
      </c>
      <c r="H84" s="19">
        <f t="shared" si="55"/>
        <v>0</v>
      </c>
      <c r="I84" s="19">
        <f t="shared" si="48"/>
        <v>0</v>
      </c>
      <c r="J84" s="19">
        <f t="shared" si="49"/>
        <v>0</v>
      </c>
      <c r="N84" s="19">
        <f t="shared" si="56"/>
        <v>0</v>
      </c>
      <c r="O84" s="19">
        <f t="shared" si="50"/>
        <v>0</v>
      </c>
      <c r="P84" s="19">
        <f t="shared" si="51"/>
        <v>0</v>
      </c>
      <c r="R84" s="19">
        <f t="shared" si="57"/>
        <v>0</v>
      </c>
      <c r="S84" s="19">
        <f t="shared" si="52"/>
        <v>0</v>
      </c>
      <c r="T84" s="19">
        <f t="shared" si="53"/>
        <v>0</v>
      </c>
    </row>
    <row r="85" spans="4:41" s="19" customFormat="1" x14ac:dyDescent="0.15">
      <c r="D85" s="19">
        <v>73</v>
      </c>
      <c r="E85" s="19">
        <f t="shared" si="54"/>
        <v>118</v>
      </c>
      <c r="F85" s="19">
        <f t="shared" si="46"/>
        <v>212.4</v>
      </c>
      <c r="G85" s="19">
        <f t="shared" si="47"/>
        <v>0</v>
      </c>
      <c r="H85" s="19">
        <f t="shared" si="55"/>
        <v>0</v>
      </c>
      <c r="I85" s="19">
        <f t="shared" si="48"/>
        <v>0</v>
      </c>
      <c r="J85" s="19">
        <f t="shared" si="49"/>
        <v>0</v>
      </c>
      <c r="N85" s="19">
        <f t="shared" si="56"/>
        <v>0</v>
      </c>
      <c r="O85" s="19">
        <f t="shared" si="50"/>
        <v>0</v>
      </c>
      <c r="P85" s="19">
        <f t="shared" si="51"/>
        <v>0</v>
      </c>
      <c r="R85" s="19">
        <f t="shared" si="57"/>
        <v>0</v>
      </c>
      <c r="S85" s="19">
        <f t="shared" si="52"/>
        <v>0</v>
      </c>
      <c r="T85" s="19">
        <f t="shared" si="53"/>
        <v>0</v>
      </c>
    </row>
    <row r="86" spans="4:41" s="19" customFormat="1" x14ac:dyDescent="0.15">
      <c r="D86" s="19">
        <v>74</v>
      </c>
      <c r="E86" s="19">
        <f t="shared" si="54"/>
        <v>118</v>
      </c>
      <c r="F86" s="19">
        <f t="shared" si="46"/>
        <v>212.4</v>
      </c>
      <c r="G86" s="19">
        <f t="shared" si="47"/>
        <v>0</v>
      </c>
      <c r="H86" s="19">
        <f t="shared" si="55"/>
        <v>0</v>
      </c>
      <c r="I86" s="19">
        <f t="shared" si="48"/>
        <v>0</v>
      </c>
      <c r="J86" s="19">
        <f t="shared" si="49"/>
        <v>0</v>
      </c>
      <c r="N86" s="19">
        <f t="shared" si="56"/>
        <v>0</v>
      </c>
      <c r="O86" s="19">
        <f t="shared" si="50"/>
        <v>0</v>
      </c>
      <c r="P86" s="19">
        <f t="shared" si="51"/>
        <v>0</v>
      </c>
      <c r="R86" s="19">
        <f t="shared" si="57"/>
        <v>0</v>
      </c>
      <c r="S86" s="19">
        <f t="shared" si="52"/>
        <v>0</v>
      </c>
      <c r="T86" s="19">
        <f t="shared" si="53"/>
        <v>0</v>
      </c>
    </row>
    <row r="87" spans="4:41" s="19" customFormat="1" x14ac:dyDescent="0.15">
      <c r="D87" s="19">
        <v>75</v>
      </c>
      <c r="E87" s="19">
        <f t="shared" si="54"/>
        <v>118</v>
      </c>
      <c r="F87" s="19">
        <f t="shared" si="46"/>
        <v>212.4</v>
      </c>
      <c r="G87" s="19">
        <f t="shared" si="47"/>
        <v>0</v>
      </c>
      <c r="H87" s="19">
        <f t="shared" si="55"/>
        <v>0</v>
      </c>
      <c r="I87" s="19">
        <f t="shared" si="48"/>
        <v>0</v>
      </c>
      <c r="J87" s="19">
        <f t="shared" si="49"/>
        <v>0</v>
      </c>
      <c r="N87" s="19">
        <f t="shared" si="56"/>
        <v>0</v>
      </c>
      <c r="O87" s="19">
        <f t="shared" si="50"/>
        <v>0</v>
      </c>
      <c r="P87" s="19">
        <f t="shared" si="51"/>
        <v>0</v>
      </c>
      <c r="R87" s="19">
        <f t="shared" si="57"/>
        <v>0</v>
      </c>
      <c r="S87" s="19">
        <f t="shared" si="52"/>
        <v>0</v>
      </c>
      <c r="T87" s="19">
        <f t="shared" si="53"/>
        <v>0</v>
      </c>
    </row>
    <row r="88" spans="4:41" s="19" customFormat="1" x14ac:dyDescent="0.15">
      <c r="D88" s="19">
        <v>76</v>
      </c>
      <c r="E88" s="19">
        <f t="shared" si="54"/>
        <v>118</v>
      </c>
      <c r="F88" s="19">
        <f t="shared" si="46"/>
        <v>212.4</v>
      </c>
      <c r="G88" s="19">
        <f t="shared" si="47"/>
        <v>0</v>
      </c>
      <c r="H88" s="19">
        <f t="shared" si="55"/>
        <v>0</v>
      </c>
      <c r="I88" s="19">
        <f t="shared" si="48"/>
        <v>0</v>
      </c>
      <c r="J88" s="19">
        <f t="shared" si="49"/>
        <v>0</v>
      </c>
      <c r="N88" s="19">
        <f t="shared" si="56"/>
        <v>0</v>
      </c>
      <c r="O88" s="19">
        <f t="shared" si="50"/>
        <v>0</v>
      </c>
      <c r="P88" s="19">
        <f t="shared" si="51"/>
        <v>0</v>
      </c>
      <c r="R88" s="19">
        <f t="shared" si="57"/>
        <v>0</v>
      </c>
      <c r="S88" s="19">
        <f t="shared" si="52"/>
        <v>0</v>
      </c>
      <c r="T88" s="19">
        <f t="shared" si="53"/>
        <v>0</v>
      </c>
    </row>
    <row r="89" spans="4:41" s="19" customFormat="1" x14ac:dyDescent="0.15">
      <c r="D89" s="19">
        <v>77</v>
      </c>
      <c r="E89" s="19">
        <f t="shared" si="54"/>
        <v>118</v>
      </c>
      <c r="F89" s="19">
        <f t="shared" si="46"/>
        <v>212.4</v>
      </c>
      <c r="G89" s="19">
        <f t="shared" si="47"/>
        <v>0</v>
      </c>
      <c r="H89" s="19">
        <f t="shared" si="55"/>
        <v>0</v>
      </c>
      <c r="I89" s="19">
        <f t="shared" si="48"/>
        <v>0</v>
      </c>
      <c r="J89" s="19">
        <f t="shared" si="49"/>
        <v>0</v>
      </c>
      <c r="N89" s="19">
        <f t="shared" si="56"/>
        <v>0</v>
      </c>
      <c r="O89" s="19">
        <f t="shared" si="50"/>
        <v>0</v>
      </c>
      <c r="P89" s="19">
        <f t="shared" si="51"/>
        <v>0</v>
      </c>
      <c r="R89" s="19">
        <f t="shared" si="57"/>
        <v>0</v>
      </c>
      <c r="S89" s="19">
        <f t="shared" si="52"/>
        <v>0</v>
      </c>
      <c r="T89" s="19">
        <f t="shared" si="53"/>
        <v>0</v>
      </c>
    </row>
    <row r="90" spans="4:41" s="19" customFormat="1" x14ac:dyDescent="0.15">
      <c r="D90" s="19">
        <v>78</v>
      </c>
      <c r="E90" s="19">
        <f t="shared" si="54"/>
        <v>118</v>
      </c>
      <c r="F90" s="19">
        <f t="shared" si="46"/>
        <v>212.4</v>
      </c>
      <c r="G90" s="19">
        <f t="shared" si="47"/>
        <v>0</v>
      </c>
      <c r="H90" s="19">
        <f t="shared" si="55"/>
        <v>0</v>
      </c>
      <c r="I90" s="19">
        <f t="shared" si="48"/>
        <v>0</v>
      </c>
      <c r="J90" s="19">
        <f t="shared" si="49"/>
        <v>0</v>
      </c>
      <c r="N90" s="19">
        <f t="shared" si="56"/>
        <v>0</v>
      </c>
      <c r="O90" s="19">
        <f t="shared" si="50"/>
        <v>0</v>
      </c>
      <c r="P90" s="19">
        <f t="shared" si="51"/>
        <v>0</v>
      </c>
      <c r="R90" s="19">
        <f t="shared" si="57"/>
        <v>0</v>
      </c>
      <c r="S90" s="19">
        <f t="shared" si="52"/>
        <v>0</v>
      </c>
      <c r="T90" s="19">
        <f t="shared" si="53"/>
        <v>0</v>
      </c>
    </row>
    <row r="91" spans="4:41" s="19" customFormat="1" x14ac:dyDescent="0.15">
      <c r="D91" s="19">
        <v>79</v>
      </c>
      <c r="E91" s="19">
        <f t="shared" si="54"/>
        <v>118</v>
      </c>
      <c r="F91" s="19">
        <f t="shared" si="46"/>
        <v>212.4</v>
      </c>
      <c r="G91" s="19">
        <f t="shared" si="47"/>
        <v>0</v>
      </c>
      <c r="H91" s="19">
        <f t="shared" si="55"/>
        <v>0</v>
      </c>
      <c r="I91" s="19">
        <f t="shared" si="48"/>
        <v>0</v>
      </c>
      <c r="J91" s="19">
        <f t="shared" si="49"/>
        <v>0</v>
      </c>
      <c r="N91" s="19">
        <f t="shared" si="56"/>
        <v>0</v>
      </c>
      <c r="O91" s="19">
        <f t="shared" si="50"/>
        <v>0</v>
      </c>
      <c r="P91" s="19">
        <f t="shared" si="51"/>
        <v>0</v>
      </c>
      <c r="R91" s="19">
        <f t="shared" si="57"/>
        <v>0</v>
      </c>
      <c r="S91" s="19">
        <f t="shared" si="52"/>
        <v>0</v>
      </c>
      <c r="T91" s="19">
        <f t="shared" si="53"/>
        <v>0</v>
      </c>
    </row>
    <row r="92" spans="4:41" s="19" customFormat="1" x14ac:dyDescent="0.15">
      <c r="D92" s="19">
        <v>80</v>
      </c>
      <c r="E92" s="19">
        <f t="shared" si="54"/>
        <v>118</v>
      </c>
      <c r="F92" s="19">
        <f t="shared" si="46"/>
        <v>212.4</v>
      </c>
      <c r="G92" s="19">
        <f t="shared" si="47"/>
        <v>0</v>
      </c>
      <c r="H92" s="19">
        <f t="shared" si="55"/>
        <v>0</v>
      </c>
      <c r="I92" s="19">
        <f t="shared" si="48"/>
        <v>0</v>
      </c>
      <c r="J92" s="19">
        <f t="shared" si="49"/>
        <v>0</v>
      </c>
      <c r="N92" s="19">
        <f t="shared" si="56"/>
        <v>0</v>
      </c>
      <c r="O92" s="19">
        <f t="shared" si="50"/>
        <v>0</v>
      </c>
      <c r="P92" s="19">
        <f t="shared" si="51"/>
        <v>0</v>
      </c>
      <c r="R92" s="19">
        <f t="shared" si="57"/>
        <v>0</v>
      </c>
      <c r="S92" s="19">
        <f t="shared" si="52"/>
        <v>0</v>
      </c>
      <c r="T92" s="19">
        <f t="shared" si="53"/>
        <v>0</v>
      </c>
    </row>
    <row r="93" spans="4:41" s="19" customFormat="1" x14ac:dyDescent="0.15">
      <c r="D93" s="19">
        <v>81</v>
      </c>
      <c r="E93" s="19">
        <f t="shared" si="54"/>
        <v>118</v>
      </c>
      <c r="F93" s="19">
        <f t="shared" si="46"/>
        <v>212.4</v>
      </c>
      <c r="G93" s="19">
        <f t="shared" si="47"/>
        <v>0</v>
      </c>
      <c r="H93" s="19">
        <f t="shared" si="55"/>
        <v>0</v>
      </c>
      <c r="I93" s="19">
        <f t="shared" si="48"/>
        <v>0</v>
      </c>
      <c r="J93" s="19">
        <f t="shared" si="49"/>
        <v>0</v>
      </c>
      <c r="N93" s="19">
        <f t="shared" si="56"/>
        <v>0</v>
      </c>
      <c r="O93" s="19">
        <f t="shared" si="50"/>
        <v>0</v>
      </c>
      <c r="P93" s="19">
        <f t="shared" si="51"/>
        <v>0</v>
      </c>
      <c r="R93" s="19">
        <f t="shared" si="57"/>
        <v>0</v>
      </c>
      <c r="S93" s="19">
        <f t="shared" si="52"/>
        <v>0</v>
      </c>
      <c r="T93" s="19">
        <f t="shared" si="53"/>
        <v>0</v>
      </c>
    </row>
    <row r="94" spans="4:41" s="19" customFormat="1" x14ac:dyDescent="0.15">
      <c r="D94" s="19">
        <v>82</v>
      </c>
      <c r="E94" s="19">
        <f t="shared" si="54"/>
        <v>118</v>
      </c>
      <c r="F94" s="19">
        <f t="shared" si="46"/>
        <v>212.4</v>
      </c>
      <c r="G94" s="19">
        <f t="shared" si="47"/>
        <v>0</v>
      </c>
      <c r="H94" s="19">
        <f t="shared" si="55"/>
        <v>0</v>
      </c>
      <c r="I94" s="19">
        <f t="shared" si="48"/>
        <v>0</v>
      </c>
      <c r="J94" s="19">
        <f t="shared" si="49"/>
        <v>0</v>
      </c>
      <c r="N94" s="19">
        <f t="shared" si="56"/>
        <v>0</v>
      </c>
      <c r="O94" s="19">
        <f t="shared" si="50"/>
        <v>0</v>
      </c>
      <c r="P94" s="19">
        <f t="shared" si="51"/>
        <v>0</v>
      </c>
      <c r="R94" s="19">
        <f t="shared" si="57"/>
        <v>0</v>
      </c>
      <c r="S94" s="19">
        <f t="shared" si="52"/>
        <v>0</v>
      </c>
      <c r="T94" s="19">
        <f t="shared" si="53"/>
        <v>0</v>
      </c>
    </row>
    <row r="95" spans="4:41" s="19" customFormat="1" x14ac:dyDescent="0.15">
      <c r="D95" s="19">
        <v>83</v>
      </c>
      <c r="E95" s="19">
        <f t="shared" si="54"/>
        <v>118</v>
      </c>
      <c r="F95" s="19">
        <f t="shared" si="46"/>
        <v>212.4</v>
      </c>
      <c r="G95" s="19">
        <f t="shared" si="47"/>
        <v>0</v>
      </c>
      <c r="H95" s="19">
        <f t="shared" si="55"/>
        <v>0</v>
      </c>
      <c r="I95" s="19">
        <f t="shared" si="48"/>
        <v>0</v>
      </c>
      <c r="J95" s="19">
        <f t="shared" si="49"/>
        <v>0</v>
      </c>
      <c r="N95" s="19">
        <f t="shared" si="56"/>
        <v>0</v>
      </c>
      <c r="O95" s="19">
        <f t="shared" si="50"/>
        <v>0</v>
      </c>
      <c r="P95" s="19">
        <f t="shared" si="51"/>
        <v>0</v>
      </c>
      <c r="R95" s="19">
        <f t="shared" si="57"/>
        <v>0</v>
      </c>
      <c r="S95" s="19">
        <f t="shared" si="52"/>
        <v>0</v>
      </c>
      <c r="T95" s="19">
        <f t="shared" si="53"/>
        <v>0</v>
      </c>
    </row>
    <row r="96" spans="4:41" s="19" customFormat="1" x14ac:dyDescent="0.15">
      <c r="D96" s="19">
        <v>84</v>
      </c>
      <c r="E96" s="19">
        <f t="shared" si="54"/>
        <v>118</v>
      </c>
      <c r="F96" s="19">
        <f t="shared" si="46"/>
        <v>212.4</v>
      </c>
      <c r="G96" s="19">
        <f t="shared" si="47"/>
        <v>0</v>
      </c>
      <c r="H96" s="19">
        <f t="shared" si="55"/>
        <v>0</v>
      </c>
      <c r="I96" s="19">
        <f t="shared" si="48"/>
        <v>0</v>
      </c>
      <c r="J96" s="19">
        <f t="shared" si="49"/>
        <v>0</v>
      </c>
      <c r="N96" s="19">
        <f t="shared" si="56"/>
        <v>0</v>
      </c>
      <c r="O96" s="19">
        <f t="shared" si="50"/>
        <v>0</v>
      </c>
      <c r="P96" s="19">
        <f t="shared" si="51"/>
        <v>0</v>
      </c>
      <c r="R96" s="19">
        <f t="shared" si="57"/>
        <v>0</v>
      </c>
      <c r="S96" s="19">
        <f t="shared" si="52"/>
        <v>0</v>
      </c>
      <c r="T96" s="19">
        <f t="shared" si="53"/>
        <v>0</v>
      </c>
    </row>
    <row r="97" spans="4:20" s="19" customFormat="1" x14ac:dyDescent="0.15">
      <c r="D97" s="19">
        <v>85</v>
      </c>
      <c r="E97" s="19">
        <f t="shared" si="54"/>
        <v>118</v>
      </c>
      <c r="F97" s="19">
        <f t="shared" si="46"/>
        <v>212.4</v>
      </c>
      <c r="G97" s="19">
        <f t="shared" si="47"/>
        <v>0</v>
      </c>
      <c r="H97" s="19">
        <f t="shared" si="55"/>
        <v>0</v>
      </c>
      <c r="I97" s="19">
        <f t="shared" si="48"/>
        <v>0</v>
      </c>
      <c r="J97" s="19">
        <f t="shared" si="49"/>
        <v>0</v>
      </c>
      <c r="N97" s="19">
        <f t="shared" si="56"/>
        <v>0</v>
      </c>
      <c r="O97" s="19">
        <f t="shared" si="50"/>
        <v>0</v>
      </c>
      <c r="P97" s="19">
        <f t="shared" si="51"/>
        <v>0</v>
      </c>
      <c r="R97" s="19">
        <f t="shared" si="57"/>
        <v>0</v>
      </c>
      <c r="S97" s="19">
        <f t="shared" si="52"/>
        <v>0</v>
      </c>
      <c r="T97" s="19">
        <f t="shared" si="53"/>
        <v>0</v>
      </c>
    </row>
    <row r="98" spans="4:20" s="19" customFormat="1" x14ac:dyDescent="0.15">
      <c r="D98" s="19">
        <v>86</v>
      </c>
      <c r="E98" s="19">
        <f t="shared" si="54"/>
        <v>118</v>
      </c>
      <c r="F98" s="19">
        <f t="shared" si="46"/>
        <v>212.4</v>
      </c>
      <c r="G98" s="19">
        <f t="shared" si="47"/>
        <v>0</v>
      </c>
      <c r="H98" s="19">
        <f t="shared" si="55"/>
        <v>0</v>
      </c>
      <c r="I98" s="19">
        <f t="shared" si="48"/>
        <v>0</v>
      </c>
      <c r="J98" s="19">
        <f t="shared" si="49"/>
        <v>0</v>
      </c>
      <c r="N98" s="19">
        <f t="shared" si="56"/>
        <v>0</v>
      </c>
      <c r="O98" s="19">
        <f t="shared" si="50"/>
        <v>0</v>
      </c>
      <c r="P98" s="19">
        <f t="shared" si="51"/>
        <v>0</v>
      </c>
      <c r="R98" s="19">
        <f t="shared" si="57"/>
        <v>0</v>
      </c>
      <c r="S98" s="19">
        <f t="shared" si="52"/>
        <v>0</v>
      </c>
      <c r="T98" s="19">
        <f t="shared" si="53"/>
        <v>0</v>
      </c>
    </row>
    <row r="99" spans="4:20" s="19" customFormat="1" x14ac:dyDescent="0.15">
      <c r="D99" s="19">
        <v>87</v>
      </c>
      <c r="E99" s="19">
        <f t="shared" si="54"/>
        <v>118</v>
      </c>
      <c r="F99" s="19">
        <f t="shared" si="46"/>
        <v>212.4</v>
      </c>
      <c r="G99" s="19">
        <f t="shared" si="47"/>
        <v>0</v>
      </c>
      <c r="H99" s="19">
        <f t="shared" si="55"/>
        <v>0</v>
      </c>
      <c r="I99" s="19">
        <f t="shared" si="48"/>
        <v>0</v>
      </c>
      <c r="J99" s="19">
        <f t="shared" si="49"/>
        <v>0</v>
      </c>
      <c r="N99" s="19">
        <f t="shared" si="56"/>
        <v>0</v>
      </c>
      <c r="O99" s="19">
        <f t="shared" si="50"/>
        <v>0</v>
      </c>
      <c r="P99" s="19">
        <f t="shared" si="51"/>
        <v>0</v>
      </c>
      <c r="R99" s="19">
        <f t="shared" si="57"/>
        <v>0</v>
      </c>
      <c r="S99" s="19">
        <f t="shared" si="52"/>
        <v>0</v>
      </c>
      <c r="T99" s="19">
        <f t="shared" si="53"/>
        <v>0</v>
      </c>
    </row>
    <row r="100" spans="4:20" s="19" customFormat="1" x14ac:dyDescent="0.15">
      <c r="D100" s="19">
        <v>88</v>
      </c>
      <c r="E100" s="19">
        <f t="shared" si="54"/>
        <v>118</v>
      </c>
      <c r="F100" s="19">
        <f t="shared" si="46"/>
        <v>212.4</v>
      </c>
      <c r="G100" s="19">
        <f t="shared" si="47"/>
        <v>0</v>
      </c>
      <c r="H100" s="19">
        <f t="shared" si="55"/>
        <v>0</v>
      </c>
      <c r="I100" s="19">
        <f t="shared" si="48"/>
        <v>0</v>
      </c>
      <c r="J100" s="19">
        <f t="shared" si="49"/>
        <v>0</v>
      </c>
      <c r="N100" s="19">
        <f t="shared" si="56"/>
        <v>0</v>
      </c>
      <c r="O100" s="19">
        <f t="shared" si="50"/>
        <v>0</v>
      </c>
      <c r="P100" s="19">
        <f t="shared" si="51"/>
        <v>0</v>
      </c>
      <c r="R100" s="19">
        <f t="shared" si="57"/>
        <v>0</v>
      </c>
      <c r="S100" s="19">
        <f t="shared" si="52"/>
        <v>0</v>
      </c>
      <c r="T100" s="19">
        <f t="shared" si="53"/>
        <v>0</v>
      </c>
    </row>
    <row r="101" spans="4:20" s="19" customFormat="1" x14ac:dyDescent="0.15">
      <c r="D101" s="19">
        <v>89</v>
      </c>
      <c r="E101" s="19">
        <f t="shared" si="54"/>
        <v>118</v>
      </c>
      <c r="F101" s="19">
        <f t="shared" si="46"/>
        <v>212.4</v>
      </c>
      <c r="G101" s="19">
        <f t="shared" si="47"/>
        <v>0</v>
      </c>
      <c r="H101" s="19">
        <f t="shared" si="55"/>
        <v>0</v>
      </c>
      <c r="I101" s="19">
        <f t="shared" si="48"/>
        <v>0</v>
      </c>
      <c r="J101" s="19">
        <f t="shared" si="49"/>
        <v>0</v>
      </c>
      <c r="N101" s="19">
        <f t="shared" si="56"/>
        <v>0</v>
      </c>
      <c r="O101" s="19">
        <f t="shared" si="50"/>
        <v>0</v>
      </c>
      <c r="P101" s="19">
        <f t="shared" si="51"/>
        <v>0</v>
      </c>
      <c r="R101" s="19">
        <f t="shared" si="57"/>
        <v>0</v>
      </c>
      <c r="S101" s="19">
        <f t="shared" si="52"/>
        <v>0</v>
      </c>
      <c r="T101" s="19">
        <f t="shared" si="53"/>
        <v>0</v>
      </c>
    </row>
    <row r="102" spans="4:20" s="19" customFormat="1" x14ac:dyDescent="0.15">
      <c r="D102" s="19">
        <v>90</v>
      </c>
      <c r="E102" s="19">
        <f t="shared" si="54"/>
        <v>118</v>
      </c>
      <c r="F102" s="19">
        <f t="shared" si="46"/>
        <v>212.4</v>
      </c>
      <c r="G102" s="19">
        <f t="shared" si="47"/>
        <v>0</v>
      </c>
      <c r="H102" s="19">
        <f t="shared" si="55"/>
        <v>0</v>
      </c>
      <c r="I102" s="19">
        <f t="shared" si="48"/>
        <v>0</v>
      </c>
      <c r="J102" s="19">
        <f t="shared" si="49"/>
        <v>0</v>
      </c>
      <c r="N102" s="19">
        <f t="shared" si="56"/>
        <v>0</v>
      </c>
      <c r="O102" s="19">
        <f t="shared" si="50"/>
        <v>0</v>
      </c>
      <c r="P102" s="19">
        <f t="shared" si="51"/>
        <v>0</v>
      </c>
      <c r="R102" s="19">
        <f t="shared" si="57"/>
        <v>0</v>
      </c>
      <c r="S102" s="19">
        <f t="shared" si="52"/>
        <v>0</v>
      </c>
      <c r="T102" s="19">
        <f t="shared" si="53"/>
        <v>0</v>
      </c>
    </row>
    <row r="103" spans="4:20" s="19" customFormat="1" x14ac:dyDescent="0.15">
      <c r="D103" s="19">
        <v>91</v>
      </c>
      <c r="E103" s="19">
        <f t="shared" si="54"/>
        <v>118</v>
      </c>
      <c r="F103" s="19">
        <f t="shared" si="46"/>
        <v>212.4</v>
      </c>
      <c r="G103" s="19">
        <f t="shared" si="47"/>
        <v>0</v>
      </c>
      <c r="H103" s="19">
        <f t="shared" si="55"/>
        <v>0</v>
      </c>
      <c r="I103" s="19">
        <f t="shared" si="48"/>
        <v>0</v>
      </c>
      <c r="J103" s="19">
        <f t="shared" si="49"/>
        <v>0</v>
      </c>
      <c r="N103" s="19">
        <f t="shared" si="56"/>
        <v>0</v>
      </c>
      <c r="O103" s="19">
        <f t="shared" si="50"/>
        <v>0</v>
      </c>
      <c r="P103" s="19">
        <f t="shared" si="51"/>
        <v>0</v>
      </c>
      <c r="R103" s="19">
        <f t="shared" si="57"/>
        <v>0</v>
      </c>
      <c r="S103" s="19">
        <f t="shared" si="52"/>
        <v>0</v>
      </c>
      <c r="T103" s="19">
        <f t="shared" si="53"/>
        <v>0</v>
      </c>
    </row>
    <row r="104" spans="4:20" s="19" customFormat="1" x14ac:dyDescent="0.15">
      <c r="D104" s="19">
        <v>92</v>
      </c>
      <c r="E104" s="19">
        <f t="shared" si="54"/>
        <v>118</v>
      </c>
      <c r="F104" s="19">
        <f t="shared" si="46"/>
        <v>212.4</v>
      </c>
      <c r="G104" s="19">
        <f t="shared" si="47"/>
        <v>0</v>
      </c>
      <c r="H104" s="19">
        <f t="shared" si="55"/>
        <v>0</v>
      </c>
      <c r="I104" s="19">
        <f t="shared" si="48"/>
        <v>0</v>
      </c>
      <c r="J104" s="19">
        <f t="shared" si="49"/>
        <v>0</v>
      </c>
      <c r="N104" s="19">
        <f t="shared" si="56"/>
        <v>0</v>
      </c>
      <c r="O104" s="19">
        <f t="shared" si="50"/>
        <v>0</v>
      </c>
      <c r="P104" s="19">
        <f t="shared" si="51"/>
        <v>0</v>
      </c>
      <c r="R104" s="19">
        <f t="shared" si="57"/>
        <v>0</v>
      </c>
      <c r="S104" s="19">
        <f t="shared" si="52"/>
        <v>0</v>
      </c>
      <c r="T104" s="19">
        <f t="shared" si="53"/>
        <v>0</v>
      </c>
    </row>
    <row r="105" spans="4:20" s="19" customFormat="1" x14ac:dyDescent="0.15">
      <c r="D105" s="19">
        <v>93</v>
      </c>
      <c r="E105" s="19">
        <f t="shared" si="54"/>
        <v>118</v>
      </c>
      <c r="F105" s="19">
        <f t="shared" si="46"/>
        <v>212.4</v>
      </c>
      <c r="G105" s="19">
        <f t="shared" si="47"/>
        <v>0</v>
      </c>
      <c r="H105" s="19">
        <f t="shared" si="55"/>
        <v>0</v>
      </c>
      <c r="I105" s="19">
        <f t="shared" si="48"/>
        <v>0</v>
      </c>
      <c r="J105" s="19">
        <f t="shared" si="49"/>
        <v>0</v>
      </c>
      <c r="N105" s="19">
        <f t="shared" si="56"/>
        <v>0</v>
      </c>
      <c r="O105" s="19">
        <f t="shared" si="50"/>
        <v>0</v>
      </c>
      <c r="P105" s="19">
        <f t="shared" si="51"/>
        <v>0</v>
      </c>
      <c r="R105" s="19">
        <f t="shared" si="57"/>
        <v>0</v>
      </c>
      <c r="S105" s="19">
        <f t="shared" si="52"/>
        <v>0</v>
      </c>
      <c r="T105" s="19">
        <f t="shared" si="53"/>
        <v>0</v>
      </c>
    </row>
    <row r="106" spans="4:20" s="19" customFormat="1" x14ac:dyDescent="0.15">
      <c r="D106" s="19">
        <v>94</v>
      </c>
      <c r="E106" s="19">
        <f t="shared" si="54"/>
        <v>118</v>
      </c>
      <c r="F106" s="19">
        <f t="shared" si="46"/>
        <v>212.4</v>
      </c>
      <c r="G106" s="19">
        <f t="shared" si="47"/>
        <v>0</v>
      </c>
      <c r="H106" s="19">
        <f t="shared" si="55"/>
        <v>0</v>
      </c>
      <c r="I106" s="19">
        <f t="shared" si="48"/>
        <v>0</v>
      </c>
      <c r="J106" s="19">
        <f t="shared" si="49"/>
        <v>0</v>
      </c>
      <c r="N106" s="19">
        <f t="shared" si="56"/>
        <v>0</v>
      </c>
      <c r="O106" s="19">
        <f t="shared" si="50"/>
        <v>0</v>
      </c>
      <c r="P106" s="19">
        <f t="shared" si="51"/>
        <v>0</v>
      </c>
      <c r="R106" s="19">
        <f t="shared" si="57"/>
        <v>0</v>
      </c>
      <c r="S106" s="19">
        <f t="shared" si="52"/>
        <v>0</v>
      </c>
      <c r="T106" s="19">
        <f t="shared" si="53"/>
        <v>0</v>
      </c>
    </row>
    <row r="107" spans="4:20" s="19" customFormat="1" x14ac:dyDescent="0.15">
      <c r="D107" s="19">
        <v>95</v>
      </c>
      <c r="E107" s="19">
        <f t="shared" si="54"/>
        <v>118</v>
      </c>
      <c r="F107" s="19">
        <f t="shared" si="46"/>
        <v>212.4</v>
      </c>
      <c r="G107" s="19">
        <f t="shared" si="47"/>
        <v>0</v>
      </c>
      <c r="H107" s="19">
        <f t="shared" si="55"/>
        <v>0</v>
      </c>
      <c r="I107" s="19">
        <f t="shared" si="48"/>
        <v>0</v>
      </c>
      <c r="J107" s="19">
        <f t="shared" si="49"/>
        <v>0</v>
      </c>
      <c r="N107" s="19">
        <f t="shared" si="56"/>
        <v>0</v>
      </c>
      <c r="O107" s="19">
        <f t="shared" si="50"/>
        <v>0</v>
      </c>
      <c r="P107" s="19">
        <f t="shared" si="51"/>
        <v>0</v>
      </c>
      <c r="R107" s="19">
        <f t="shared" si="57"/>
        <v>0</v>
      </c>
      <c r="S107" s="19">
        <f t="shared" si="52"/>
        <v>0</v>
      </c>
      <c r="T107" s="19">
        <f t="shared" si="53"/>
        <v>0</v>
      </c>
    </row>
    <row r="108" spans="4:20" s="19" customFormat="1" x14ac:dyDescent="0.15">
      <c r="D108" s="19">
        <v>96</v>
      </c>
      <c r="E108" s="19">
        <f t="shared" si="54"/>
        <v>118</v>
      </c>
      <c r="F108" s="19">
        <f t="shared" si="46"/>
        <v>212.4</v>
      </c>
      <c r="G108" s="19">
        <f t="shared" si="47"/>
        <v>0</v>
      </c>
      <c r="H108" s="19">
        <f t="shared" si="55"/>
        <v>0</v>
      </c>
      <c r="I108" s="19">
        <f t="shared" si="48"/>
        <v>0</v>
      </c>
      <c r="J108" s="19">
        <f t="shared" si="49"/>
        <v>0</v>
      </c>
      <c r="N108" s="19">
        <f t="shared" si="56"/>
        <v>0</v>
      </c>
      <c r="O108" s="19">
        <f t="shared" si="50"/>
        <v>0</v>
      </c>
      <c r="P108" s="19">
        <f t="shared" si="51"/>
        <v>0</v>
      </c>
      <c r="R108" s="19">
        <f t="shared" si="57"/>
        <v>0</v>
      </c>
      <c r="S108" s="19">
        <f t="shared" si="52"/>
        <v>0</v>
      </c>
      <c r="T108" s="19">
        <f t="shared" si="53"/>
        <v>0</v>
      </c>
    </row>
    <row r="109" spans="4:20" s="19" customFormat="1" x14ac:dyDescent="0.15">
      <c r="D109" s="19">
        <v>97</v>
      </c>
      <c r="E109" s="19">
        <f t="shared" si="54"/>
        <v>118</v>
      </c>
      <c r="F109" s="19">
        <f t="shared" si="46"/>
        <v>212.4</v>
      </c>
      <c r="G109" s="19">
        <f t="shared" si="47"/>
        <v>0</v>
      </c>
      <c r="H109" s="19">
        <f t="shared" si="55"/>
        <v>0</v>
      </c>
      <c r="I109" s="19">
        <f t="shared" si="48"/>
        <v>0</v>
      </c>
      <c r="J109" s="19">
        <f t="shared" si="49"/>
        <v>0</v>
      </c>
      <c r="N109" s="19">
        <f t="shared" si="56"/>
        <v>0</v>
      </c>
      <c r="O109" s="19">
        <f t="shared" si="50"/>
        <v>0</v>
      </c>
      <c r="P109" s="19">
        <f t="shared" si="51"/>
        <v>0</v>
      </c>
      <c r="R109" s="19">
        <f t="shared" si="57"/>
        <v>0</v>
      </c>
      <c r="S109" s="19">
        <f t="shared" si="52"/>
        <v>0</v>
      </c>
      <c r="T109" s="19">
        <f t="shared" si="53"/>
        <v>0</v>
      </c>
    </row>
    <row r="110" spans="4:20" s="19" customFormat="1" x14ac:dyDescent="0.15">
      <c r="D110" s="19">
        <v>98</v>
      </c>
      <c r="E110" s="19">
        <f t="shared" si="54"/>
        <v>118</v>
      </c>
      <c r="F110" s="19">
        <f t="shared" si="46"/>
        <v>212.4</v>
      </c>
      <c r="G110" s="19">
        <f t="shared" si="47"/>
        <v>0</v>
      </c>
      <c r="H110" s="19">
        <f t="shared" si="55"/>
        <v>0</v>
      </c>
      <c r="I110" s="19">
        <f t="shared" si="48"/>
        <v>0</v>
      </c>
      <c r="J110" s="19">
        <f t="shared" si="49"/>
        <v>0</v>
      </c>
      <c r="N110" s="19">
        <f t="shared" si="56"/>
        <v>0</v>
      </c>
      <c r="O110" s="19">
        <f t="shared" si="50"/>
        <v>0</v>
      </c>
      <c r="P110" s="19">
        <f t="shared" si="51"/>
        <v>0</v>
      </c>
      <c r="R110" s="19">
        <f t="shared" si="57"/>
        <v>0</v>
      </c>
      <c r="S110" s="19">
        <f t="shared" si="52"/>
        <v>0</v>
      </c>
      <c r="T110" s="19">
        <f t="shared" si="53"/>
        <v>0</v>
      </c>
    </row>
    <row r="111" spans="4:20" s="19" customFormat="1" x14ac:dyDescent="0.15">
      <c r="D111" s="19">
        <v>99</v>
      </c>
      <c r="E111" s="19">
        <f t="shared" si="54"/>
        <v>118</v>
      </c>
      <c r="F111" s="19">
        <f t="shared" si="46"/>
        <v>212.4</v>
      </c>
      <c r="G111" s="19">
        <f t="shared" si="47"/>
        <v>0</v>
      </c>
      <c r="H111" s="19">
        <f t="shared" si="55"/>
        <v>0</v>
      </c>
      <c r="I111" s="19">
        <f t="shared" si="48"/>
        <v>0</v>
      </c>
      <c r="J111" s="19">
        <f t="shared" si="49"/>
        <v>0</v>
      </c>
      <c r="N111" s="19">
        <f t="shared" si="56"/>
        <v>0</v>
      </c>
      <c r="O111" s="19">
        <f t="shared" si="50"/>
        <v>0</v>
      </c>
      <c r="P111" s="19">
        <f t="shared" si="51"/>
        <v>0</v>
      </c>
      <c r="R111" s="19">
        <f t="shared" si="57"/>
        <v>0</v>
      </c>
      <c r="S111" s="19">
        <f t="shared" si="52"/>
        <v>0</v>
      </c>
      <c r="T111" s="19">
        <f t="shared" si="53"/>
        <v>0</v>
      </c>
    </row>
    <row r="112" spans="4:20" s="19" customFormat="1" x14ac:dyDescent="0.15">
      <c r="D112" s="19">
        <v>100</v>
      </c>
      <c r="E112" s="19">
        <f t="shared" si="54"/>
        <v>118</v>
      </c>
      <c r="F112" s="19">
        <f t="shared" si="46"/>
        <v>212.4</v>
      </c>
      <c r="G112" s="19">
        <f t="shared" si="47"/>
        <v>0</v>
      </c>
      <c r="H112" s="19">
        <f t="shared" si="55"/>
        <v>0</v>
      </c>
      <c r="I112" s="19">
        <f t="shared" si="48"/>
        <v>0</v>
      </c>
      <c r="J112" s="19">
        <f t="shared" si="49"/>
        <v>0</v>
      </c>
      <c r="N112" s="19">
        <f t="shared" si="56"/>
        <v>0</v>
      </c>
      <c r="O112" s="19">
        <f t="shared" si="50"/>
        <v>0</v>
      </c>
      <c r="P112" s="19">
        <f t="shared" si="51"/>
        <v>0</v>
      </c>
      <c r="R112" s="19">
        <f t="shared" si="57"/>
        <v>0</v>
      </c>
      <c r="S112" s="19">
        <f t="shared" si="52"/>
        <v>0</v>
      </c>
      <c r="T112" s="19">
        <f t="shared" si="53"/>
        <v>0</v>
      </c>
    </row>
    <row r="113" spans="4:20" s="19" customFormat="1" x14ac:dyDescent="0.15">
      <c r="D113" s="19">
        <v>101</v>
      </c>
      <c r="E113" s="19">
        <f t="shared" si="54"/>
        <v>118</v>
      </c>
      <c r="F113" s="19">
        <f t="shared" si="46"/>
        <v>212.4</v>
      </c>
      <c r="G113" s="19">
        <f t="shared" si="47"/>
        <v>0</v>
      </c>
      <c r="H113" s="19">
        <f t="shared" si="55"/>
        <v>0</v>
      </c>
      <c r="I113" s="19">
        <f t="shared" si="48"/>
        <v>0</v>
      </c>
      <c r="J113" s="19">
        <f t="shared" si="49"/>
        <v>0</v>
      </c>
      <c r="N113" s="19">
        <f t="shared" si="56"/>
        <v>0</v>
      </c>
      <c r="O113" s="19">
        <f t="shared" si="50"/>
        <v>0</v>
      </c>
      <c r="P113" s="19">
        <f t="shared" si="51"/>
        <v>0</v>
      </c>
      <c r="R113" s="19">
        <f t="shared" si="57"/>
        <v>0</v>
      </c>
      <c r="S113" s="19">
        <f t="shared" si="52"/>
        <v>0</v>
      </c>
      <c r="T113" s="19">
        <f t="shared" si="53"/>
        <v>0</v>
      </c>
    </row>
    <row r="114" spans="4:20" s="19" customFormat="1" x14ac:dyDescent="0.15">
      <c r="D114" s="19">
        <v>102</v>
      </c>
      <c r="E114" s="19">
        <f t="shared" si="54"/>
        <v>118</v>
      </c>
      <c r="F114" s="19">
        <f t="shared" si="46"/>
        <v>212.4</v>
      </c>
      <c r="G114" s="19">
        <f t="shared" si="47"/>
        <v>0</v>
      </c>
      <c r="H114" s="19">
        <f t="shared" si="55"/>
        <v>0</v>
      </c>
      <c r="I114" s="19">
        <f t="shared" si="48"/>
        <v>0</v>
      </c>
      <c r="J114" s="19">
        <f t="shared" si="49"/>
        <v>0</v>
      </c>
      <c r="N114" s="19">
        <f t="shared" si="56"/>
        <v>0</v>
      </c>
      <c r="O114" s="19">
        <f t="shared" si="50"/>
        <v>0</v>
      </c>
      <c r="P114" s="19">
        <f t="shared" si="51"/>
        <v>0</v>
      </c>
      <c r="R114" s="19">
        <f t="shared" si="57"/>
        <v>0</v>
      </c>
      <c r="S114" s="19">
        <f t="shared" si="52"/>
        <v>0</v>
      </c>
      <c r="T114" s="19">
        <f t="shared" si="53"/>
        <v>0</v>
      </c>
    </row>
    <row r="115" spans="4:20" s="19" customFormat="1" x14ac:dyDescent="0.15">
      <c r="D115" s="19">
        <v>103</v>
      </c>
      <c r="E115" s="19">
        <f t="shared" si="54"/>
        <v>118</v>
      </c>
      <c r="F115" s="19">
        <f t="shared" si="46"/>
        <v>212.4</v>
      </c>
      <c r="G115" s="19">
        <f t="shared" si="47"/>
        <v>0</v>
      </c>
      <c r="H115" s="19">
        <f t="shared" si="55"/>
        <v>0</v>
      </c>
      <c r="I115" s="19">
        <f t="shared" si="48"/>
        <v>0</v>
      </c>
      <c r="J115" s="19">
        <f t="shared" si="49"/>
        <v>0</v>
      </c>
      <c r="N115" s="19">
        <f t="shared" si="56"/>
        <v>0</v>
      </c>
      <c r="O115" s="19">
        <f t="shared" si="50"/>
        <v>0</v>
      </c>
      <c r="P115" s="19">
        <f t="shared" si="51"/>
        <v>0</v>
      </c>
      <c r="R115" s="19">
        <f t="shared" si="57"/>
        <v>0</v>
      </c>
      <c r="S115" s="19">
        <f t="shared" si="52"/>
        <v>0</v>
      </c>
      <c r="T115" s="19">
        <f t="shared" si="53"/>
        <v>0</v>
      </c>
    </row>
    <row r="116" spans="4:20" s="19" customFormat="1" x14ac:dyDescent="0.15">
      <c r="D116" s="19">
        <v>104</v>
      </c>
      <c r="E116" s="19">
        <f t="shared" si="54"/>
        <v>118</v>
      </c>
      <c r="F116" s="19">
        <f t="shared" si="46"/>
        <v>212.4</v>
      </c>
      <c r="G116" s="19">
        <f t="shared" si="47"/>
        <v>0</v>
      </c>
      <c r="H116" s="19">
        <f t="shared" si="55"/>
        <v>0</v>
      </c>
      <c r="I116" s="19">
        <f t="shared" si="48"/>
        <v>0</v>
      </c>
      <c r="J116" s="19">
        <f t="shared" si="49"/>
        <v>0</v>
      </c>
      <c r="N116" s="19">
        <f t="shared" si="56"/>
        <v>0</v>
      </c>
      <c r="O116" s="19">
        <f t="shared" si="50"/>
        <v>0</v>
      </c>
      <c r="P116" s="19">
        <f t="shared" si="51"/>
        <v>0</v>
      </c>
      <c r="R116" s="19">
        <f t="shared" si="57"/>
        <v>0</v>
      </c>
      <c r="S116" s="19">
        <f t="shared" si="52"/>
        <v>0</v>
      </c>
      <c r="T116" s="19">
        <f t="shared" si="53"/>
        <v>0</v>
      </c>
    </row>
    <row r="117" spans="4:20" s="19" customFormat="1" x14ac:dyDescent="0.15">
      <c r="D117" s="19">
        <v>105</v>
      </c>
      <c r="E117" s="19">
        <f t="shared" si="54"/>
        <v>118</v>
      </c>
      <c r="F117" s="19">
        <f t="shared" si="46"/>
        <v>212.4</v>
      </c>
      <c r="G117" s="19">
        <f t="shared" si="47"/>
        <v>0</v>
      </c>
      <c r="H117" s="19">
        <f t="shared" si="55"/>
        <v>0</v>
      </c>
      <c r="I117" s="19">
        <f t="shared" si="48"/>
        <v>0</v>
      </c>
      <c r="J117" s="19">
        <f t="shared" si="49"/>
        <v>0</v>
      </c>
      <c r="N117" s="19">
        <f t="shared" si="56"/>
        <v>0</v>
      </c>
      <c r="O117" s="19">
        <f t="shared" si="50"/>
        <v>0</v>
      </c>
      <c r="P117" s="19">
        <f t="shared" si="51"/>
        <v>0</v>
      </c>
      <c r="R117" s="19">
        <f t="shared" si="57"/>
        <v>0</v>
      </c>
      <c r="S117" s="19">
        <f t="shared" si="52"/>
        <v>0</v>
      </c>
      <c r="T117" s="19">
        <f t="shared" si="53"/>
        <v>0</v>
      </c>
    </row>
    <row r="118" spans="4:20" s="19" customFormat="1" x14ac:dyDescent="0.15">
      <c r="D118" s="19">
        <v>106</v>
      </c>
      <c r="E118" s="19">
        <f t="shared" si="54"/>
        <v>118</v>
      </c>
      <c r="F118" s="19">
        <f t="shared" si="46"/>
        <v>212.4</v>
      </c>
      <c r="G118" s="19">
        <f t="shared" si="47"/>
        <v>0</v>
      </c>
      <c r="H118" s="19">
        <f t="shared" si="55"/>
        <v>0</v>
      </c>
      <c r="I118" s="19">
        <f t="shared" si="48"/>
        <v>0</v>
      </c>
      <c r="J118" s="19">
        <f t="shared" si="49"/>
        <v>0</v>
      </c>
      <c r="N118" s="19">
        <f t="shared" si="56"/>
        <v>0</v>
      </c>
      <c r="O118" s="19">
        <f t="shared" si="50"/>
        <v>0</v>
      </c>
      <c r="P118" s="19">
        <f t="shared" si="51"/>
        <v>0</v>
      </c>
      <c r="R118" s="19">
        <f t="shared" si="57"/>
        <v>0</v>
      </c>
      <c r="S118" s="19">
        <f t="shared" si="52"/>
        <v>0</v>
      </c>
      <c r="T118" s="19">
        <f t="shared" si="53"/>
        <v>0</v>
      </c>
    </row>
    <row r="119" spans="4:20" s="19" customFormat="1" x14ac:dyDescent="0.15">
      <c r="D119" s="19">
        <v>107</v>
      </c>
      <c r="E119" s="19">
        <f t="shared" si="54"/>
        <v>118</v>
      </c>
      <c r="F119" s="19">
        <f t="shared" si="46"/>
        <v>212.4</v>
      </c>
      <c r="G119" s="19">
        <f t="shared" si="47"/>
        <v>0</v>
      </c>
      <c r="H119" s="19">
        <f t="shared" si="55"/>
        <v>0</v>
      </c>
      <c r="I119" s="19">
        <f t="shared" si="48"/>
        <v>0</v>
      </c>
      <c r="J119" s="19">
        <f t="shared" si="49"/>
        <v>0</v>
      </c>
      <c r="N119" s="19">
        <f t="shared" si="56"/>
        <v>0</v>
      </c>
      <c r="O119" s="19">
        <f t="shared" si="50"/>
        <v>0</v>
      </c>
      <c r="P119" s="19">
        <f t="shared" si="51"/>
        <v>0</v>
      </c>
      <c r="R119" s="19">
        <f t="shared" si="57"/>
        <v>0</v>
      </c>
      <c r="S119" s="19">
        <f t="shared" si="52"/>
        <v>0</v>
      </c>
      <c r="T119" s="19">
        <f t="shared" si="53"/>
        <v>0</v>
      </c>
    </row>
    <row r="120" spans="4:20" s="19" customFormat="1" x14ac:dyDescent="0.15">
      <c r="D120" s="19">
        <v>108</v>
      </c>
      <c r="E120" s="19">
        <f t="shared" si="54"/>
        <v>118</v>
      </c>
      <c r="F120" s="19">
        <f t="shared" si="46"/>
        <v>212.4</v>
      </c>
      <c r="G120" s="19">
        <f t="shared" si="47"/>
        <v>0</v>
      </c>
      <c r="H120" s="19">
        <f t="shared" si="55"/>
        <v>0</v>
      </c>
      <c r="I120" s="19">
        <f t="shared" si="48"/>
        <v>0</v>
      </c>
      <c r="J120" s="19">
        <f t="shared" si="49"/>
        <v>0</v>
      </c>
      <c r="N120" s="19">
        <f t="shared" si="56"/>
        <v>0</v>
      </c>
      <c r="O120" s="19">
        <f t="shared" si="50"/>
        <v>0</v>
      </c>
      <c r="P120" s="19">
        <f t="shared" si="51"/>
        <v>0</v>
      </c>
      <c r="R120" s="19">
        <f t="shared" si="57"/>
        <v>0</v>
      </c>
      <c r="S120" s="19">
        <f t="shared" si="52"/>
        <v>0</v>
      </c>
      <c r="T120" s="19">
        <f t="shared" si="53"/>
        <v>0</v>
      </c>
    </row>
    <row r="121" spans="4:20" s="19" customFormat="1" x14ac:dyDescent="0.15">
      <c r="D121" s="19">
        <v>109</v>
      </c>
      <c r="E121" s="19">
        <f t="shared" si="54"/>
        <v>118</v>
      </c>
      <c r="F121" s="19">
        <f t="shared" si="46"/>
        <v>212.4</v>
      </c>
      <c r="G121" s="19">
        <f t="shared" si="47"/>
        <v>0</v>
      </c>
      <c r="H121" s="19">
        <f t="shared" si="55"/>
        <v>0</v>
      </c>
      <c r="I121" s="19">
        <f t="shared" si="48"/>
        <v>0</v>
      </c>
      <c r="J121" s="19">
        <f t="shared" si="49"/>
        <v>0</v>
      </c>
      <c r="N121" s="19">
        <f t="shared" si="56"/>
        <v>0</v>
      </c>
      <c r="O121" s="19">
        <f t="shared" si="50"/>
        <v>0</v>
      </c>
      <c r="P121" s="19">
        <f t="shared" si="51"/>
        <v>0</v>
      </c>
      <c r="R121" s="19">
        <f t="shared" si="57"/>
        <v>0</v>
      </c>
      <c r="S121" s="19">
        <f t="shared" si="52"/>
        <v>0</v>
      </c>
      <c r="T121" s="19">
        <f t="shared" si="53"/>
        <v>0</v>
      </c>
    </row>
    <row r="122" spans="4:20" s="19" customFormat="1" x14ac:dyDescent="0.15">
      <c r="D122" s="19">
        <v>110</v>
      </c>
      <c r="E122" s="19">
        <f t="shared" si="54"/>
        <v>118</v>
      </c>
      <c r="F122" s="19">
        <f t="shared" si="46"/>
        <v>212.4</v>
      </c>
      <c r="G122" s="19">
        <f t="shared" si="47"/>
        <v>0</v>
      </c>
      <c r="H122" s="19">
        <f t="shared" si="55"/>
        <v>0</v>
      </c>
      <c r="I122" s="19">
        <f t="shared" si="48"/>
        <v>0</v>
      </c>
      <c r="J122" s="19">
        <f t="shared" si="49"/>
        <v>0</v>
      </c>
      <c r="N122" s="19">
        <f t="shared" si="56"/>
        <v>0</v>
      </c>
      <c r="O122" s="19">
        <f t="shared" si="50"/>
        <v>0</v>
      </c>
      <c r="P122" s="19">
        <f t="shared" si="51"/>
        <v>0</v>
      </c>
      <c r="R122" s="19">
        <f t="shared" si="57"/>
        <v>0</v>
      </c>
      <c r="S122" s="19">
        <f t="shared" si="52"/>
        <v>0</v>
      </c>
      <c r="T122" s="19">
        <f t="shared" si="53"/>
        <v>0</v>
      </c>
    </row>
  </sheetData>
  <mergeCells count="9">
    <mergeCell ref="AR2:AS2"/>
    <mergeCell ref="AP2:AQ2"/>
    <mergeCell ref="AT10:AT30"/>
    <mergeCell ref="AV8:BP8"/>
    <mergeCell ref="E11:G11"/>
    <mergeCell ref="H11:J11"/>
    <mergeCell ref="N11:P11"/>
    <mergeCell ref="R11:T11"/>
    <mergeCell ref="AN2:AO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DM80"/>
  <sheetViews>
    <sheetView topLeftCell="A4" workbookViewId="0">
      <selection activeCell="C4" sqref="C4:C43"/>
    </sheetView>
  </sheetViews>
  <sheetFormatPr defaultColWidth="7.625" defaultRowHeight="12" customHeight="1" x14ac:dyDescent="0.15"/>
  <cols>
    <col min="1" max="8" width="7.625" style="22"/>
    <col min="9" max="9" width="7.625" style="23"/>
    <col min="10" max="51" width="7.625" style="22"/>
    <col min="52" max="61" width="7.625" style="23"/>
    <col min="62" max="65" width="7.625" style="22"/>
    <col min="66" max="66" width="9" style="22" bestFit="1" customWidth="1"/>
    <col min="67" max="70" width="7.625" style="22"/>
    <col min="71" max="105" width="4.375" style="27" customWidth="1"/>
    <col min="106" max="116" width="5.25" style="27" customWidth="1"/>
    <col min="117" max="16384" width="7.625" style="22"/>
  </cols>
  <sheetData>
    <row r="2" spans="1:117" ht="12" customHeight="1" x14ac:dyDescent="0.15">
      <c r="C2" s="36" t="s">
        <v>136</v>
      </c>
      <c r="D2" s="36"/>
      <c r="E2" s="36" t="s">
        <v>135</v>
      </c>
      <c r="F2" s="36"/>
      <c r="G2" s="36" t="s">
        <v>126</v>
      </c>
      <c r="H2" s="36"/>
      <c r="I2" s="26"/>
      <c r="BM2" s="22" t="s">
        <v>151</v>
      </c>
      <c r="BV2" s="22" t="s">
        <v>146</v>
      </c>
      <c r="BW2" s="27">
        <f>AVERAGE(BS11:DL56)</f>
        <v>16.2455764660493</v>
      </c>
    </row>
    <row r="3" spans="1:117" ht="12" customHeight="1" x14ac:dyDescent="0.15">
      <c r="C3" s="22" t="s">
        <v>124</v>
      </c>
      <c r="D3" s="22" t="s">
        <v>125</v>
      </c>
      <c r="E3" s="22" t="s">
        <v>124</v>
      </c>
      <c r="F3" s="22" t="s">
        <v>125</v>
      </c>
      <c r="G3" s="22" t="s">
        <v>124</v>
      </c>
      <c r="H3" s="22" t="s">
        <v>125</v>
      </c>
      <c r="I3" s="26"/>
      <c r="BV3" s="22" t="s">
        <v>147</v>
      </c>
      <c r="BW3" s="27">
        <f>MAX(BS11:DL56)</f>
        <v>35</v>
      </c>
    </row>
    <row r="4" spans="1:117" ht="12" customHeight="1" x14ac:dyDescent="0.15">
      <c r="A4" s="23">
        <f>-2*D4^3+8*D4^2-12*D4+7</f>
        <v>6.4197499999999996</v>
      </c>
      <c r="B4" s="22">
        <v>1</v>
      </c>
      <c r="C4" s="29">
        <v>30</v>
      </c>
      <c r="D4" s="28">
        <v>0.05</v>
      </c>
      <c r="E4" s="22">
        <f t="shared" ref="E4:E42" si="0">G4</f>
        <v>0.05</v>
      </c>
      <c r="F4" s="22">
        <f>50%*H4+50%*求节点单调递减($C$4:$C$43,D$4:$D$43,E4)</f>
        <v>15.8375</v>
      </c>
      <c r="G4" s="23">
        <f>D4</f>
        <v>0.05</v>
      </c>
      <c r="H4" s="22">
        <f t="shared" ref="H4:H42" si="1">C4</f>
        <v>30</v>
      </c>
      <c r="I4" s="26"/>
      <c r="BR4" s="13" t="s">
        <v>143</v>
      </c>
      <c r="BS4" s="27">
        <v>1</v>
      </c>
      <c r="BV4" s="27" t="s">
        <v>148</v>
      </c>
      <c r="BW4" s="27">
        <f>MIN(BS11:DL56)</f>
        <v>1</v>
      </c>
    </row>
    <row r="5" spans="1:117" ht="12" customHeight="1" x14ac:dyDescent="0.15">
      <c r="A5" s="23">
        <f t="shared" ref="A5:A43" si="2">-2*D5^3+8*D5^2-12*D5+7</f>
        <v>5.8780000000000001</v>
      </c>
      <c r="B5" s="22">
        <v>2</v>
      </c>
      <c r="C5" s="29">
        <v>15</v>
      </c>
      <c r="D5" s="28">
        <v>0.1</v>
      </c>
      <c r="E5" s="22">
        <f t="shared" si="0"/>
        <v>0.1</v>
      </c>
      <c r="F5" s="28">
        <f>50%*H5+50%*求节点单调递减($C$4:$C$43,D$4:$D$43,E5)</f>
        <v>8.3138888888888882</v>
      </c>
      <c r="G5" s="23">
        <f t="shared" ref="G5:G42" si="3">D5</f>
        <v>0.1</v>
      </c>
      <c r="H5" s="22">
        <f t="shared" si="1"/>
        <v>15</v>
      </c>
      <c r="I5" s="29"/>
      <c r="BN5" s="32"/>
    </row>
    <row r="6" spans="1:117" ht="12" customHeight="1" x14ac:dyDescent="0.15">
      <c r="A6" s="23">
        <f t="shared" si="2"/>
        <v>5.3732500000000005</v>
      </c>
      <c r="B6" s="22">
        <v>3</v>
      </c>
      <c r="C6" s="29">
        <v>10</v>
      </c>
      <c r="D6" s="28">
        <v>0.15</v>
      </c>
      <c r="E6" s="22">
        <f t="shared" si="0"/>
        <v>0.15</v>
      </c>
      <c r="F6" s="28">
        <f>50%*H6+50%*求节点单调递减($C$4:$C$43,D$4:$D$43,E6)</f>
        <v>5.7874999999999996</v>
      </c>
      <c r="G6" s="23">
        <f t="shared" si="3"/>
        <v>0.15</v>
      </c>
      <c r="H6" s="22">
        <f t="shared" si="1"/>
        <v>10</v>
      </c>
      <c r="I6" s="29"/>
      <c r="BP6" s="28"/>
    </row>
    <row r="7" spans="1:117" ht="12" customHeight="1" x14ac:dyDescent="0.15">
      <c r="A7" s="23">
        <f t="shared" si="2"/>
        <v>4.9039999999999999</v>
      </c>
      <c r="B7" s="22">
        <v>4</v>
      </c>
      <c r="C7" s="29">
        <v>7</v>
      </c>
      <c r="D7" s="28">
        <v>0.2</v>
      </c>
      <c r="E7" s="22">
        <f t="shared" si="0"/>
        <v>0.2</v>
      </c>
      <c r="F7" s="28">
        <f>50%*H7+50%*求节点单调递减($C$4:$C$43,D$4:$D$43,E7)</f>
        <v>4.2666666666666666</v>
      </c>
      <c r="G7" s="23">
        <f t="shared" si="3"/>
        <v>0.2</v>
      </c>
      <c r="H7" s="22">
        <f t="shared" si="1"/>
        <v>7</v>
      </c>
      <c r="I7" s="29"/>
      <c r="BN7" s="28">
        <f>BS$9*BS$10+INDEX($BL$11:$BL$45,$BS$4,1)*BS$9+INDEX($BL$11:$BL$45,$BS$4,1)*INDEX($BM$11:$BM$45,$BS$4,1)</f>
        <v>2.2943750000000001</v>
      </c>
    </row>
    <row r="8" spans="1:117" ht="12" customHeight="1" x14ac:dyDescent="0.15">
      <c r="A8" s="23">
        <f t="shared" si="2"/>
        <v>4.46875</v>
      </c>
      <c r="B8" s="22">
        <v>5</v>
      </c>
      <c r="C8" s="29">
        <v>6</v>
      </c>
      <c r="D8" s="28">
        <v>0.25</v>
      </c>
      <c r="E8" s="22">
        <f t="shared" si="0"/>
        <v>0.25</v>
      </c>
      <c r="F8" s="28">
        <f>50%*H8+50%*求节点单调递减($C$4:$C$43,D$4:$D$43,E8)</f>
        <v>3.75</v>
      </c>
      <c r="G8" s="23">
        <f t="shared" si="3"/>
        <v>0.25</v>
      </c>
      <c r="H8" s="22">
        <f t="shared" si="1"/>
        <v>6</v>
      </c>
      <c r="I8" s="29"/>
      <c r="L8" s="36" t="s">
        <v>138</v>
      </c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BN8" s="28">
        <f>$BP45*$BQ45+INDEX($BM$11:$BM$45,$BS$4,1)*$BP45+INDEX($BL$11:$BL$45,$BS$4,1)*INDEX($BM$11:$BM$45,$BS$4,1)</f>
        <v>28.5075</v>
      </c>
      <c r="BS8" s="27">
        <v>1</v>
      </c>
      <c r="BT8" s="27">
        <v>2</v>
      </c>
      <c r="BU8" s="27">
        <v>3</v>
      </c>
      <c r="BV8" s="27">
        <v>4</v>
      </c>
      <c r="BW8" s="27">
        <v>5</v>
      </c>
      <c r="BX8" s="27">
        <v>6</v>
      </c>
      <c r="BY8" s="27">
        <v>7</v>
      </c>
      <c r="BZ8" s="27">
        <v>8</v>
      </c>
      <c r="CA8" s="27">
        <v>9</v>
      </c>
      <c r="CB8" s="27">
        <v>10</v>
      </c>
      <c r="CC8" s="27">
        <v>11</v>
      </c>
      <c r="CD8" s="27">
        <v>12</v>
      </c>
      <c r="CE8" s="27">
        <v>13</v>
      </c>
      <c r="CF8" s="27">
        <v>14</v>
      </c>
      <c r="CG8" s="27">
        <v>15</v>
      </c>
      <c r="CH8" s="27">
        <v>16</v>
      </c>
      <c r="CI8" s="27">
        <v>17</v>
      </c>
      <c r="CJ8" s="27">
        <v>18</v>
      </c>
      <c r="CK8" s="27">
        <v>19</v>
      </c>
      <c r="CL8" s="27">
        <v>20</v>
      </c>
      <c r="CM8" s="27">
        <v>21</v>
      </c>
      <c r="CN8" s="27">
        <v>22</v>
      </c>
      <c r="CO8" s="27">
        <v>23</v>
      </c>
      <c r="CP8" s="27">
        <v>24</v>
      </c>
      <c r="CQ8" s="27">
        <v>25</v>
      </c>
      <c r="CR8" s="27">
        <v>26</v>
      </c>
      <c r="CS8" s="27">
        <v>27</v>
      </c>
      <c r="CT8" s="27">
        <v>28</v>
      </c>
      <c r="CU8" s="27">
        <v>29</v>
      </c>
      <c r="CV8" s="27">
        <v>30</v>
      </c>
      <c r="CW8" s="27">
        <v>31</v>
      </c>
      <c r="CX8" s="27">
        <v>32</v>
      </c>
      <c r="CY8" s="27">
        <v>33</v>
      </c>
      <c r="CZ8" s="27">
        <v>34</v>
      </c>
      <c r="DA8" s="27">
        <v>35</v>
      </c>
    </row>
    <row r="9" spans="1:117" ht="12" customHeight="1" x14ac:dyDescent="0.15">
      <c r="A9" s="23">
        <f t="shared" si="2"/>
        <v>4.0660000000000007</v>
      </c>
      <c r="B9" s="22">
        <v>6</v>
      </c>
      <c r="C9" s="29">
        <v>5</v>
      </c>
      <c r="D9" s="28">
        <v>0.3</v>
      </c>
      <c r="E9" s="22">
        <f t="shared" si="0"/>
        <v>0.3</v>
      </c>
      <c r="F9" s="28">
        <f>50%*H9+50%*求节点单调递减($C$4:$C$43,D$4:$D$43,E9)</f>
        <v>3.2321428571428572</v>
      </c>
      <c r="G9" s="23">
        <f t="shared" si="3"/>
        <v>0.3</v>
      </c>
      <c r="H9" s="22">
        <f t="shared" si="1"/>
        <v>5</v>
      </c>
      <c r="I9" s="29"/>
      <c r="L9" s="22">
        <v>1</v>
      </c>
      <c r="M9" s="22">
        <v>2</v>
      </c>
      <c r="N9" s="22">
        <v>3</v>
      </c>
      <c r="O9" s="22">
        <v>4</v>
      </c>
      <c r="P9" s="22">
        <v>5</v>
      </c>
      <c r="Q9" s="22">
        <v>6</v>
      </c>
      <c r="R9" s="22">
        <v>7</v>
      </c>
      <c r="S9" s="22">
        <v>8</v>
      </c>
      <c r="T9" s="22">
        <v>9</v>
      </c>
      <c r="U9" s="22">
        <v>10</v>
      </c>
      <c r="V9" s="22">
        <v>11</v>
      </c>
      <c r="W9" s="22">
        <v>12</v>
      </c>
      <c r="X9" s="22">
        <v>13</v>
      </c>
      <c r="Y9" s="22">
        <v>14</v>
      </c>
      <c r="Z9" s="22">
        <v>15</v>
      </c>
      <c r="AA9" s="22">
        <v>16</v>
      </c>
      <c r="AB9" s="22">
        <v>17</v>
      </c>
      <c r="AC9" s="22">
        <v>18</v>
      </c>
      <c r="AD9" s="22">
        <v>19</v>
      </c>
      <c r="AE9" s="22">
        <v>20</v>
      </c>
      <c r="AF9" s="22">
        <v>21</v>
      </c>
      <c r="AG9" s="22">
        <v>22</v>
      </c>
      <c r="AH9" s="22">
        <v>23</v>
      </c>
      <c r="AI9" s="22">
        <v>24</v>
      </c>
      <c r="AJ9" s="22">
        <v>25</v>
      </c>
      <c r="AK9" s="22">
        <v>26</v>
      </c>
      <c r="AL9" s="22">
        <v>27</v>
      </c>
      <c r="AM9" s="22">
        <v>28</v>
      </c>
      <c r="AN9" s="22">
        <v>29</v>
      </c>
      <c r="AO9" s="22">
        <v>30</v>
      </c>
      <c r="AP9" s="22">
        <v>31</v>
      </c>
      <c r="AQ9" s="22">
        <v>32</v>
      </c>
      <c r="AR9" s="22">
        <v>33</v>
      </c>
      <c r="AS9" s="22">
        <v>34</v>
      </c>
      <c r="AT9" s="22">
        <v>35</v>
      </c>
      <c r="AU9" s="22">
        <v>36</v>
      </c>
      <c r="AV9" s="22">
        <v>37</v>
      </c>
      <c r="AW9" s="22">
        <v>38</v>
      </c>
      <c r="AX9" s="22">
        <v>39</v>
      </c>
      <c r="AY9" s="28">
        <v>40</v>
      </c>
      <c r="BR9" s="22" t="s">
        <v>152</v>
      </c>
      <c r="BS9" s="27">
        <f>INDEX($BP$11:$BP$45,BS$8,1)</f>
        <v>0.05</v>
      </c>
      <c r="BT9" s="27">
        <f t="shared" ref="BT9:DA9" si="4">INDEX($BP$11:$BP$45,BT$8,1)</f>
        <v>0.1</v>
      </c>
      <c r="BU9" s="27">
        <f t="shared" si="4"/>
        <v>0.15</v>
      </c>
      <c r="BV9" s="27">
        <f t="shared" si="4"/>
        <v>0.2</v>
      </c>
      <c r="BW9" s="27">
        <f t="shared" si="4"/>
        <v>0.25</v>
      </c>
      <c r="BX9" s="27">
        <f t="shared" si="4"/>
        <v>0.3</v>
      </c>
      <c r="BY9" s="27">
        <f t="shared" si="4"/>
        <v>0.35</v>
      </c>
      <c r="BZ9" s="27">
        <f t="shared" si="4"/>
        <v>0.4</v>
      </c>
      <c r="CA9" s="27">
        <f t="shared" si="4"/>
        <v>0.45</v>
      </c>
      <c r="CB9" s="27">
        <f t="shared" si="4"/>
        <v>0.5</v>
      </c>
      <c r="CC9" s="27">
        <f t="shared" si="4"/>
        <v>0.55000000000000004</v>
      </c>
      <c r="CD9" s="27">
        <f t="shared" si="4"/>
        <v>0.6</v>
      </c>
      <c r="CE9" s="27">
        <f t="shared" si="4"/>
        <v>0.65</v>
      </c>
      <c r="CF9" s="27">
        <f t="shared" si="4"/>
        <v>0.7</v>
      </c>
      <c r="CG9" s="27">
        <f t="shared" si="4"/>
        <v>0.75</v>
      </c>
      <c r="CH9" s="27">
        <f t="shared" si="4"/>
        <v>0.8</v>
      </c>
      <c r="CI9" s="27">
        <f t="shared" si="4"/>
        <v>0.85</v>
      </c>
      <c r="CJ9" s="27">
        <f t="shared" si="4"/>
        <v>0.9</v>
      </c>
      <c r="CK9" s="27">
        <f t="shared" si="4"/>
        <v>0.95</v>
      </c>
      <c r="CL9" s="27">
        <f t="shared" si="4"/>
        <v>1</v>
      </c>
      <c r="CM9" s="27">
        <f t="shared" si="4"/>
        <v>1.05</v>
      </c>
      <c r="CN9" s="27">
        <f t="shared" si="4"/>
        <v>1.1000000000000001</v>
      </c>
      <c r="CO9" s="27">
        <f t="shared" si="4"/>
        <v>1.1499999999999999</v>
      </c>
      <c r="CP9" s="27">
        <f t="shared" si="4"/>
        <v>1.2</v>
      </c>
      <c r="CQ9" s="27">
        <f t="shared" si="4"/>
        <v>1.25</v>
      </c>
      <c r="CR9" s="27">
        <f t="shared" si="4"/>
        <v>1.3</v>
      </c>
      <c r="CS9" s="27">
        <f t="shared" si="4"/>
        <v>1.35</v>
      </c>
      <c r="CT9" s="27">
        <f t="shared" si="4"/>
        <v>1.4</v>
      </c>
      <c r="CU9" s="27">
        <f t="shared" si="4"/>
        <v>1.45</v>
      </c>
      <c r="CV9" s="27">
        <f t="shared" si="4"/>
        <v>1.5</v>
      </c>
      <c r="CW9" s="27">
        <f t="shared" si="4"/>
        <v>1.55</v>
      </c>
      <c r="CX9" s="27">
        <f t="shared" si="4"/>
        <v>1.6</v>
      </c>
      <c r="CY9" s="27">
        <f t="shared" si="4"/>
        <v>1.65</v>
      </c>
      <c r="CZ9" s="27">
        <f t="shared" si="4"/>
        <v>1.7</v>
      </c>
      <c r="DA9" s="27">
        <f t="shared" si="4"/>
        <v>1.75</v>
      </c>
    </row>
    <row r="10" spans="1:117" ht="12" customHeight="1" x14ac:dyDescent="0.15">
      <c r="A10" s="23">
        <f t="shared" si="2"/>
        <v>3.6942500000000007</v>
      </c>
      <c r="B10" s="25">
        <v>7</v>
      </c>
      <c r="C10" s="29">
        <v>4</v>
      </c>
      <c r="D10" s="28">
        <v>0.35</v>
      </c>
      <c r="E10" s="22">
        <f t="shared" si="0"/>
        <v>0.35</v>
      </c>
      <c r="F10" s="28">
        <f>50%*H10+50%*求节点单调递减($C$4:$C$43,D$4:$D$43,E10)</f>
        <v>2.7142857142857144</v>
      </c>
      <c r="G10" s="23">
        <f t="shared" si="3"/>
        <v>0.35</v>
      </c>
      <c r="H10" s="25">
        <f t="shared" si="1"/>
        <v>4</v>
      </c>
      <c r="I10" s="29"/>
      <c r="J10" s="37" t="s">
        <v>139</v>
      </c>
      <c r="K10" s="22">
        <v>1</v>
      </c>
      <c r="L10" s="22">
        <f t="shared" ref="L10:U19" si="5">INDEX($C$4:$C$49,L$9,1)*INDEX($D$4:$D$49,L$9,1)+INDEX($G$4:$G$49,$K10,1)*INDEX($H$4:$H$49,$K10,1)+INDEX($G$4:$G$49,$K10,1)*INDEX($D$4:$D$49,L$9,1)</f>
        <v>3.0024999999999999</v>
      </c>
      <c r="M10" s="23">
        <f t="shared" si="5"/>
        <v>3.0049999999999999</v>
      </c>
      <c r="N10" s="23">
        <f t="shared" si="5"/>
        <v>3.0074999999999998</v>
      </c>
      <c r="O10" s="23">
        <f t="shared" si="5"/>
        <v>2.91</v>
      </c>
      <c r="P10" s="23">
        <f t="shared" si="5"/>
        <v>3.0125000000000002</v>
      </c>
      <c r="Q10" s="23">
        <f t="shared" si="5"/>
        <v>3.0150000000000001</v>
      </c>
      <c r="R10" s="23">
        <f t="shared" si="5"/>
        <v>2.9175</v>
      </c>
      <c r="S10" s="23">
        <f t="shared" si="5"/>
        <v>2.94</v>
      </c>
      <c r="T10" s="23">
        <f t="shared" si="5"/>
        <v>2.895</v>
      </c>
      <c r="U10" s="23">
        <f t="shared" si="5"/>
        <v>2.9</v>
      </c>
      <c r="V10" s="23">
        <f t="shared" ref="V10:AE19" si="6">INDEX($C$4:$C$49,V$9,1)*INDEX($D$4:$D$49,V$9,1)+INDEX($G$4:$G$49,$K10,1)*INDEX($H$4:$H$49,$K10,1)+INDEX($G$4:$G$49,$K10,1)*INDEX($D$4:$D$49,V$9,1)</f>
        <v>2.875</v>
      </c>
      <c r="W10" s="23">
        <f t="shared" si="6"/>
        <v>2.85</v>
      </c>
      <c r="X10" s="23">
        <f t="shared" si="6"/>
        <v>2.8325</v>
      </c>
      <c r="Y10" s="23">
        <f t="shared" si="6"/>
        <v>2.7949999999999999</v>
      </c>
      <c r="Z10" s="23">
        <f t="shared" si="6"/>
        <v>2.7375000000000003</v>
      </c>
      <c r="AA10" s="23">
        <f t="shared" si="6"/>
        <v>2.7</v>
      </c>
      <c r="AB10" s="23">
        <f t="shared" si="6"/>
        <v>2.69</v>
      </c>
      <c r="AC10" s="23">
        <f t="shared" si="6"/>
        <v>2.6295000000000002</v>
      </c>
      <c r="AD10" s="23">
        <f t="shared" si="6"/>
        <v>2.5924999999999998</v>
      </c>
      <c r="AE10" s="23">
        <f t="shared" si="6"/>
        <v>2.5499999999999998</v>
      </c>
      <c r="AF10" s="23">
        <f t="shared" ref="AF10:AO19" si="7">INDEX($C$4:$C$49,AF$9,1)*INDEX($D$4:$D$49,AF$9,1)+INDEX($G$4:$G$49,$K10,1)*INDEX($H$4:$H$49,$K10,1)+INDEX($G$4:$G$49,$K10,1)*INDEX($D$4:$D$49,AF$9,1)</f>
        <v>2.5024350000000002</v>
      </c>
      <c r="AG10" s="23">
        <f t="shared" si="7"/>
        <v>2.4460000000000002</v>
      </c>
      <c r="AH10" s="23">
        <f t="shared" si="7"/>
        <v>2.3970000000000002</v>
      </c>
      <c r="AI10" s="23">
        <f t="shared" si="7"/>
        <v>2.3519999999999999</v>
      </c>
      <c r="AJ10" s="23">
        <f t="shared" si="7"/>
        <v>2.2999999999999998</v>
      </c>
      <c r="AK10" s="23">
        <f t="shared" si="7"/>
        <v>2.2410000000000001</v>
      </c>
      <c r="AL10" s="23">
        <f t="shared" si="7"/>
        <v>2.1749999999999998</v>
      </c>
      <c r="AM10" s="23">
        <f t="shared" si="7"/>
        <v>2.1159999999999997</v>
      </c>
      <c r="AN10" s="23">
        <f t="shared" si="7"/>
        <v>2.0364999999999998</v>
      </c>
      <c r="AO10" s="23">
        <f t="shared" si="7"/>
        <v>1.95</v>
      </c>
      <c r="AP10" s="23">
        <f t="shared" ref="AP10:AY25" si="8">INDEX($C$4:$C$49,AP$9,1)*INDEX($D$4:$D$49,AP$9,1)+INDEX($G$4:$G$49,$K10,1)*INDEX($H$4:$H$49,$K10,1)+INDEX($G$4:$G$49,$K10,1)*INDEX($D$4:$D$49,AP$9,1)</f>
        <v>1.8487499999999999</v>
      </c>
      <c r="AQ10" s="23">
        <f t="shared" si="8"/>
        <v>1.78</v>
      </c>
      <c r="AR10" s="23">
        <f t="shared" si="8"/>
        <v>1.7145000000000001</v>
      </c>
      <c r="AS10" s="23">
        <f t="shared" si="8"/>
        <v>1.619</v>
      </c>
      <c r="AT10" s="23">
        <f t="shared" si="8"/>
        <v>1.5874999999999999</v>
      </c>
      <c r="AU10" s="23">
        <f t="shared" si="8"/>
        <v>-1796.6100000000001</v>
      </c>
      <c r="AV10" s="23">
        <f t="shared" si="8"/>
        <v>-1846.5575000000001</v>
      </c>
      <c r="AW10" s="23">
        <f t="shared" si="8"/>
        <v>-1896.5049999999999</v>
      </c>
      <c r="AX10" s="23">
        <f t="shared" si="8"/>
        <v>-1946.4524999999999</v>
      </c>
      <c r="AY10" s="28">
        <f t="shared" si="8"/>
        <v>-1996.4</v>
      </c>
      <c r="BL10" s="22" t="s">
        <v>142</v>
      </c>
      <c r="BM10" s="22" t="s">
        <v>125</v>
      </c>
      <c r="BP10" s="22" t="s">
        <v>153</v>
      </c>
      <c r="BQ10" s="22" t="s">
        <v>154</v>
      </c>
      <c r="BR10" s="22" t="s">
        <v>155</v>
      </c>
      <c r="BS10" s="27">
        <f>INDEX($BQ$11:$BQ$45,BS$8,1)</f>
        <v>30</v>
      </c>
      <c r="BT10" s="27">
        <f t="shared" ref="BT10:DA10" si="9">INDEX($BQ$11:$BQ$45,BT$8,1)</f>
        <v>15</v>
      </c>
      <c r="BU10" s="27">
        <f t="shared" si="9"/>
        <v>10</v>
      </c>
      <c r="BV10" s="27">
        <f t="shared" si="9"/>
        <v>7</v>
      </c>
      <c r="BW10" s="27">
        <f t="shared" si="9"/>
        <v>6</v>
      </c>
      <c r="BX10" s="27">
        <f t="shared" si="9"/>
        <v>5</v>
      </c>
      <c r="BY10" s="27">
        <f t="shared" si="9"/>
        <v>4</v>
      </c>
      <c r="BZ10" s="27">
        <f t="shared" si="9"/>
        <v>3.55</v>
      </c>
      <c r="CA10" s="27">
        <f t="shared" si="9"/>
        <v>3.05</v>
      </c>
      <c r="CB10" s="27">
        <f t="shared" si="9"/>
        <v>2.75</v>
      </c>
      <c r="CC10" s="27">
        <f t="shared" si="9"/>
        <v>2.4500000000000002</v>
      </c>
      <c r="CD10" s="27">
        <f t="shared" si="9"/>
        <v>2.2000000000000002</v>
      </c>
      <c r="CE10" s="27">
        <f t="shared" si="9"/>
        <v>2</v>
      </c>
      <c r="CF10" s="27">
        <f t="shared" si="9"/>
        <v>1.8</v>
      </c>
      <c r="CG10" s="27">
        <f t="shared" si="9"/>
        <v>1.6</v>
      </c>
      <c r="CH10" s="27">
        <f t="shared" si="9"/>
        <v>1.45</v>
      </c>
      <c r="CI10" s="27">
        <f t="shared" si="9"/>
        <v>1.35</v>
      </c>
      <c r="CJ10" s="27">
        <f t="shared" si="9"/>
        <v>1.2050000000000001</v>
      </c>
      <c r="CK10" s="27">
        <f t="shared" si="9"/>
        <v>1.1000000000000001</v>
      </c>
      <c r="CL10" s="27">
        <f t="shared" si="9"/>
        <v>1</v>
      </c>
      <c r="CM10" s="27">
        <f t="shared" si="9"/>
        <v>0.90469999999999995</v>
      </c>
      <c r="CN10" s="27">
        <f t="shared" si="9"/>
        <v>0.81</v>
      </c>
      <c r="CO10" s="27">
        <f t="shared" si="9"/>
        <v>0.73</v>
      </c>
      <c r="CP10" s="27">
        <f t="shared" si="9"/>
        <v>0.66</v>
      </c>
      <c r="CQ10" s="27">
        <f t="shared" si="9"/>
        <v>0.59</v>
      </c>
      <c r="CR10" s="27">
        <f t="shared" si="9"/>
        <v>0.52</v>
      </c>
      <c r="CS10" s="27">
        <f t="shared" si="9"/>
        <v>0.45</v>
      </c>
      <c r="CT10" s="27">
        <f t="shared" si="9"/>
        <v>0.39</v>
      </c>
      <c r="CU10" s="27">
        <f t="shared" si="9"/>
        <v>0.32</v>
      </c>
      <c r="CV10" s="27">
        <f t="shared" si="9"/>
        <v>0.25</v>
      </c>
      <c r="CW10" s="27">
        <f t="shared" si="9"/>
        <v>0.17499999999999999</v>
      </c>
      <c r="CX10" s="27">
        <f t="shared" si="9"/>
        <v>0.125</v>
      </c>
      <c r="CY10" s="27">
        <f t="shared" si="9"/>
        <v>0.08</v>
      </c>
      <c r="CZ10" s="27">
        <f t="shared" si="9"/>
        <v>0.02</v>
      </c>
      <c r="DA10" s="27">
        <f t="shared" si="9"/>
        <v>0</v>
      </c>
      <c r="DM10" s="27"/>
    </row>
    <row r="11" spans="1:117" ht="12" customHeight="1" x14ac:dyDescent="0.15">
      <c r="A11" s="23">
        <f t="shared" si="2"/>
        <v>3.3519999999999994</v>
      </c>
      <c r="B11" s="25">
        <v>8</v>
      </c>
      <c r="C11" s="29">
        <v>3.55</v>
      </c>
      <c r="D11" s="28">
        <v>0.4</v>
      </c>
      <c r="E11" s="22">
        <f t="shared" si="0"/>
        <v>0.4</v>
      </c>
      <c r="F11" s="28">
        <f>50%*H11+50%*求节点单调递减($C$4:$C$43,D$4:$D$43,E11)</f>
        <v>2.4708333333333332</v>
      </c>
      <c r="G11" s="23">
        <f t="shared" si="3"/>
        <v>0.4</v>
      </c>
      <c r="H11" s="25">
        <f t="shared" si="1"/>
        <v>3.55</v>
      </c>
      <c r="I11" s="29"/>
      <c r="J11" s="37"/>
      <c r="K11" s="22">
        <v>2</v>
      </c>
      <c r="L11" s="23">
        <f t="shared" si="5"/>
        <v>3.0049999999999999</v>
      </c>
      <c r="M11" s="23">
        <f t="shared" si="5"/>
        <v>3.01</v>
      </c>
      <c r="N11" s="23">
        <f t="shared" si="5"/>
        <v>3.0150000000000001</v>
      </c>
      <c r="O11" s="23">
        <f t="shared" si="5"/>
        <v>2.9200000000000004</v>
      </c>
      <c r="P11" s="23">
        <f t="shared" si="5"/>
        <v>3.0249999999999999</v>
      </c>
      <c r="Q11" s="23">
        <f t="shared" si="5"/>
        <v>3.03</v>
      </c>
      <c r="R11" s="23">
        <f t="shared" si="5"/>
        <v>2.9350000000000001</v>
      </c>
      <c r="S11" s="23">
        <f t="shared" si="5"/>
        <v>2.96</v>
      </c>
      <c r="T11" s="23">
        <f t="shared" si="5"/>
        <v>2.9175</v>
      </c>
      <c r="U11" s="23">
        <f t="shared" si="5"/>
        <v>2.9249999999999998</v>
      </c>
      <c r="V11" s="23">
        <f t="shared" si="6"/>
        <v>2.9025000000000003</v>
      </c>
      <c r="W11" s="23">
        <f t="shared" si="6"/>
        <v>2.8800000000000003</v>
      </c>
      <c r="X11" s="23">
        <f t="shared" si="6"/>
        <v>2.8649999999999998</v>
      </c>
      <c r="Y11" s="23">
        <f t="shared" si="6"/>
        <v>2.8299999999999996</v>
      </c>
      <c r="Z11" s="23">
        <f t="shared" si="6"/>
        <v>2.7750000000000004</v>
      </c>
      <c r="AA11" s="23">
        <f t="shared" si="6"/>
        <v>2.74</v>
      </c>
      <c r="AB11" s="23">
        <f t="shared" si="6"/>
        <v>2.7324999999999999</v>
      </c>
      <c r="AC11" s="23">
        <f t="shared" si="6"/>
        <v>2.6745000000000001</v>
      </c>
      <c r="AD11" s="23">
        <f t="shared" si="6"/>
        <v>2.64</v>
      </c>
      <c r="AE11" s="23">
        <f t="shared" si="6"/>
        <v>2.6</v>
      </c>
      <c r="AF11" s="23">
        <f t="shared" si="7"/>
        <v>2.554935</v>
      </c>
      <c r="AG11" s="23">
        <f t="shared" si="7"/>
        <v>2.5009999999999999</v>
      </c>
      <c r="AH11" s="23">
        <f t="shared" si="7"/>
        <v>2.4545000000000003</v>
      </c>
      <c r="AI11" s="23">
        <f t="shared" si="7"/>
        <v>2.4119999999999999</v>
      </c>
      <c r="AJ11" s="23">
        <f t="shared" si="7"/>
        <v>2.3624999999999998</v>
      </c>
      <c r="AK11" s="23">
        <f t="shared" si="7"/>
        <v>2.306</v>
      </c>
      <c r="AL11" s="23">
        <f t="shared" si="7"/>
        <v>2.2424999999999997</v>
      </c>
      <c r="AM11" s="23">
        <f t="shared" si="7"/>
        <v>2.1859999999999999</v>
      </c>
      <c r="AN11" s="23">
        <f t="shared" si="7"/>
        <v>2.109</v>
      </c>
      <c r="AO11" s="23">
        <f t="shared" si="7"/>
        <v>2.0249999999999999</v>
      </c>
      <c r="AP11" s="23">
        <f t="shared" si="8"/>
        <v>1.92625</v>
      </c>
      <c r="AQ11" s="23">
        <f t="shared" si="8"/>
        <v>1.8599999999999999</v>
      </c>
      <c r="AR11" s="23">
        <f t="shared" si="8"/>
        <v>1.7970000000000002</v>
      </c>
      <c r="AS11" s="23">
        <f t="shared" si="8"/>
        <v>1.704</v>
      </c>
      <c r="AT11" s="23">
        <f t="shared" si="8"/>
        <v>1.675</v>
      </c>
      <c r="AU11" s="23">
        <f t="shared" si="8"/>
        <v>-1796.52</v>
      </c>
      <c r="AV11" s="23">
        <f t="shared" si="8"/>
        <v>-1846.4650000000001</v>
      </c>
      <c r="AW11" s="23">
        <f t="shared" si="8"/>
        <v>-1896.4099999999999</v>
      </c>
      <c r="AX11" s="23">
        <f t="shared" si="8"/>
        <v>-1946.355</v>
      </c>
      <c r="AY11" s="28">
        <f t="shared" si="8"/>
        <v>-1996.3</v>
      </c>
      <c r="BK11" s="22">
        <v>1</v>
      </c>
      <c r="BL11" s="22">
        <f>E4</f>
        <v>0.05</v>
      </c>
      <c r="BM11" s="22">
        <f>F4</f>
        <v>15.8375</v>
      </c>
      <c r="BP11" s="22">
        <f>E4</f>
        <v>0.05</v>
      </c>
      <c r="BQ11" s="22">
        <f>C4</f>
        <v>30</v>
      </c>
      <c r="BS11" s="33">
        <f>MAX(BS$9*BS$10+INDEX($BL$11:$BL$45,$BS$4,1)*BS$9+INDEX($BL$11:$BL$45,$BS$4,1)*INDEX($BM$11:$BM$45,$BS$4,1),$BP11*$BQ11+INDEX($BM$11:$BM$45,$BS$4,1)*$BP11+INDEX($BL$11:$BL$45,$BS$4,1)*INDEX($BM$11:$BM$45,$BS$4,1))</f>
        <v>3.0837500000000002</v>
      </c>
      <c r="BT11" s="33">
        <f t="shared" ref="BT11:DA11" si="10">MAX(BT$9*BT$10+INDEX($BL$11:$BL$45,$BS$4,1)*BT$9+INDEX($BL$11:$BL$45,$BS$4,1)*INDEX($BM$11:$BM$45,$BS$4,1),$BP11*$BQ11+INDEX($BM$11:$BM$45,$BS$4,1)*$BP11+INDEX($BL$11:$BL$45,$BS$4,1)*INDEX($BM$11:$BM$45,$BS$4,1))</f>
        <v>3.0837500000000002</v>
      </c>
      <c r="BU11" s="33">
        <f t="shared" si="10"/>
        <v>3.0837500000000002</v>
      </c>
      <c r="BV11" s="33">
        <f t="shared" si="10"/>
        <v>3.0837500000000002</v>
      </c>
      <c r="BW11" s="33">
        <f t="shared" si="10"/>
        <v>3.0837500000000002</v>
      </c>
      <c r="BX11" s="33">
        <f t="shared" si="10"/>
        <v>3.0837500000000002</v>
      </c>
      <c r="BY11" s="33">
        <f t="shared" si="10"/>
        <v>3.0837500000000002</v>
      </c>
      <c r="BZ11" s="33">
        <f t="shared" si="10"/>
        <v>3.0837500000000002</v>
      </c>
      <c r="CA11" s="33">
        <f t="shared" si="10"/>
        <v>3.0837500000000002</v>
      </c>
      <c r="CB11" s="33">
        <f t="shared" si="10"/>
        <v>3.0837500000000002</v>
      </c>
      <c r="CC11" s="33">
        <f t="shared" si="10"/>
        <v>3.0837500000000002</v>
      </c>
      <c r="CD11" s="33">
        <f t="shared" si="10"/>
        <v>3.0837500000000002</v>
      </c>
      <c r="CE11" s="33">
        <f t="shared" si="10"/>
        <v>3.0837500000000002</v>
      </c>
      <c r="CF11" s="33">
        <f t="shared" si="10"/>
        <v>3.0837500000000002</v>
      </c>
      <c r="CG11" s="33">
        <f t="shared" si="10"/>
        <v>3.0837500000000002</v>
      </c>
      <c r="CH11" s="33">
        <f t="shared" si="10"/>
        <v>3.0837500000000002</v>
      </c>
      <c r="CI11" s="33">
        <f t="shared" si="10"/>
        <v>3.0837500000000002</v>
      </c>
      <c r="CJ11" s="33">
        <f t="shared" si="10"/>
        <v>3.0837500000000002</v>
      </c>
      <c r="CK11" s="33">
        <f t="shared" si="10"/>
        <v>3.0837500000000002</v>
      </c>
      <c r="CL11" s="33">
        <f t="shared" si="10"/>
        <v>3.0837500000000002</v>
      </c>
      <c r="CM11" s="33">
        <f t="shared" si="10"/>
        <v>3.0837500000000002</v>
      </c>
      <c r="CN11" s="33">
        <f t="shared" si="10"/>
        <v>3.0837500000000002</v>
      </c>
      <c r="CO11" s="33">
        <f t="shared" si="10"/>
        <v>3.0837500000000002</v>
      </c>
      <c r="CP11" s="33">
        <f t="shared" si="10"/>
        <v>3.0837500000000002</v>
      </c>
      <c r="CQ11" s="33">
        <f t="shared" si="10"/>
        <v>3.0837500000000002</v>
      </c>
      <c r="CR11" s="33">
        <f t="shared" si="10"/>
        <v>3.0837500000000002</v>
      </c>
      <c r="CS11" s="33">
        <f t="shared" si="10"/>
        <v>3.0837500000000002</v>
      </c>
      <c r="CT11" s="33">
        <f t="shared" si="10"/>
        <v>3.0837500000000002</v>
      </c>
      <c r="CU11" s="33">
        <f t="shared" si="10"/>
        <v>3.0837500000000002</v>
      </c>
      <c r="CV11" s="33">
        <f t="shared" si="10"/>
        <v>3.0837500000000002</v>
      </c>
      <c r="CW11" s="33">
        <f t="shared" si="10"/>
        <v>3.0837500000000002</v>
      </c>
      <c r="CX11" s="33">
        <f t="shared" si="10"/>
        <v>3.0837500000000002</v>
      </c>
      <c r="CY11" s="33">
        <f t="shared" si="10"/>
        <v>3.0837500000000002</v>
      </c>
      <c r="CZ11" s="33">
        <f t="shared" si="10"/>
        <v>3.0837500000000002</v>
      </c>
      <c r="DA11" s="33">
        <f t="shared" si="10"/>
        <v>3.0837500000000002</v>
      </c>
      <c r="DM11" s="27"/>
    </row>
    <row r="12" spans="1:117" ht="12" customHeight="1" x14ac:dyDescent="0.15">
      <c r="A12" s="23">
        <f t="shared" si="2"/>
        <v>3.03775</v>
      </c>
      <c r="B12" s="25">
        <v>9</v>
      </c>
      <c r="C12" s="29">
        <v>3.05</v>
      </c>
      <c r="D12" s="28">
        <v>0.45</v>
      </c>
      <c r="E12" s="22">
        <f t="shared" si="0"/>
        <v>0.45</v>
      </c>
      <c r="F12" s="28">
        <f>50%*H12+50%*求节点单调递减($C$4:$C$43,D$4:$D$43,E12)</f>
        <v>2.2000000000000002</v>
      </c>
      <c r="G12" s="23">
        <f t="shared" si="3"/>
        <v>0.45</v>
      </c>
      <c r="H12" s="25">
        <f t="shared" si="1"/>
        <v>3.05</v>
      </c>
      <c r="I12" s="29"/>
      <c r="J12" s="37"/>
      <c r="K12" s="22">
        <v>3</v>
      </c>
      <c r="L12" s="23">
        <f t="shared" si="5"/>
        <v>3.0074999999999998</v>
      </c>
      <c r="M12" s="23">
        <f t="shared" si="5"/>
        <v>3.0150000000000001</v>
      </c>
      <c r="N12" s="23">
        <f t="shared" si="5"/>
        <v>3.0225</v>
      </c>
      <c r="O12" s="23">
        <f t="shared" si="5"/>
        <v>2.93</v>
      </c>
      <c r="P12" s="23">
        <f t="shared" si="5"/>
        <v>3.0375000000000001</v>
      </c>
      <c r="Q12" s="23">
        <f t="shared" si="5"/>
        <v>3.0449999999999999</v>
      </c>
      <c r="R12" s="23">
        <f t="shared" si="5"/>
        <v>2.9525000000000001</v>
      </c>
      <c r="S12" s="23">
        <f t="shared" si="5"/>
        <v>2.98</v>
      </c>
      <c r="T12" s="23">
        <f t="shared" si="5"/>
        <v>2.94</v>
      </c>
      <c r="U12" s="23">
        <f t="shared" si="5"/>
        <v>2.95</v>
      </c>
      <c r="V12" s="23">
        <f t="shared" si="6"/>
        <v>2.93</v>
      </c>
      <c r="W12" s="23">
        <f t="shared" si="6"/>
        <v>2.91</v>
      </c>
      <c r="X12" s="23">
        <f t="shared" si="6"/>
        <v>2.8975</v>
      </c>
      <c r="Y12" s="23">
        <f t="shared" si="6"/>
        <v>2.8649999999999998</v>
      </c>
      <c r="Z12" s="23">
        <f t="shared" si="6"/>
        <v>2.8125</v>
      </c>
      <c r="AA12" s="23">
        <f t="shared" si="6"/>
        <v>2.7800000000000002</v>
      </c>
      <c r="AB12" s="23">
        <f t="shared" si="6"/>
        <v>2.7749999999999999</v>
      </c>
      <c r="AC12" s="23">
        <f t="shared" si="6"/>
        <v>2.7195</v>
      </c>
      <c r="AD12" s="23">
        <f t="shared" si="6"/>
        <v>2.6875</v>
      </c>
      <c r="AE12" s="23">
        <f t="shared" si="6"/>
        <v>2.65</v>
      </c>
      <c r="AF12" s="23">
        <f t="shared" si="7"/>
        <v>2.6074350000000002</v>
      </c>
      <c r="AG12" s="23">
        <f t="shared" si="7"/>
        <v>2.556</v>
      </c>
      <c r="AH12" s="23">
        <f t="shared" si="7"/>
        <v>2.512</v>
      </c>
      <c r="AI12" s="23">
        <f t="shared" si="7"/>
        <v>2.472</v>
      </c>
      <c r="AJ12" s="23">
        <f t="shared" si="7"/>
        <v>2.4249999999999998</v>
      </c>
      <c r="AK12" s="23">
        <f t="shared" si="7"/>
        <v>2.371</v>
      </c>
      <c r="AL12" s="23">
        <f t="shared" si="7"/>
        <v>2.31</v>
      </c>
      <c r="AM12" s="23">
        <f t="shared" si="7"/>
        <v>2.2559999999999998</v>
      </c>
      <c r="AN12" s="23">
        <f t="shared" si="7"/>
        <v>2.1814999999999998</v>
      </c>
      <c r="AO12" s="23">
        <f t="shared" si="7"/>
        <v>2.1</v>
      </c>
      <c r="AP12" s="23">
        <f t="shared" si="8"/>
        <v>2.0037500000000001</v>
      </c>
      <c r="AQ12" s="23">
        <f t="shared" si="8"/>
        <v>1.94</v>
      </c>
      <c r="AR12" s="23">
        <f t="shared" si="8"/>
        <v>1.8795000000000002</v>
      </c>
      <c r="AS12" s="23">
        <f t="shared" si="8"/>
        <v>1.7890000000000001</v>
      </c>
      <c r="AT12" s="23">
        <f t="shared" si="8"/>
        <v>1.7625</v>
      </c>
      <c r="AU12" s="23">
        <f t="shared" si="8"/>
        <v>-1796.43</v>
      </c>
      <c r="AV12" s="23">
        <f t="shared" si="8"/>
        <v>-1846.3725000000002</v>
      </c>
      <c r="AW12" s="23">
        <f t="shared" si="8"/>
        <v>-1896.3149999999998</v>
      </c>
      <c r="AX12" s="23">
        <f t="shared" si="8"/>
        <v>-1946.2574999999999</v>
      </c>
      <c r="AY12" s="28">
        <f t="shared" si="8"/>
        <v>-1996.2</v>
      </c>
      <c r="BK12" s="22">
        <v>2</v>
      </c>
      <c r="BL12" s="28">
        <f t="shared" ref="BL12:BL45" si="11">E5</f>
        <v>0.1</v>
      </c>
      <c r="BM12" s="28">
        <f t="shared" ref="BM12:BM45" si="12">F5</f>
        <v>8.3138888888888882</v>
      </c>
      <c r="BP12" s="28">
        <f t="shared" ref="BP12:BP45" si="13">E5</f>
        <v>0.1</v>
      </c>
      <c r="BQ12" s="28">
        <f t="shared" ref="BQ12:BQ45" si="14">C5</f>
        <v>15</v>
      </c>
      <c r="BS12" s="33">
        <f t="shared" ref="BS12:CH27" si="15">MAX(BS$9*BS$10+INDEX($BL$11:$BL$45,$BS$4,1)*BS$9+INDEX($BL$11:$BL$45,$BS$4,1)*INDEX($BM$11:$BM$45,$BS$4,1),$BP12*$BQ12+INDEX($BM$11:$BM$45,$BS$4,1)*$BP12+INDEX($BL$11:$BL$45,$BS$4,1)*INDEX($BM$11:$BM$45,$BS$4,1))</f>
        <v>3.8756250000000003</v>
      </c>
      <c r="BT12" s="33">
        <f t="shared" si="15"/>
        <v>3.8756250000000003</v>
      </c>
      <c r="BU12" s="33">
        <f t="shared" si="15"/>
        <v>3.8756250000000003</v>
      </c>
      <c r="BV12" s="33">
        <f t="shared" si="15"/>
        <v>3.8756250000000003</v>
      </c>
      <c r="BW12" s="33">
        <f t="shared" si="15"/>
        <v>3.8756250000000003</v>
      </c>
      <c r="BX12" s="33">
        <f t="shared" si="15"/>
        <v>3.8756250000000003</v>
      </c>
      <c r="BY12" s="33">
        <f t="shared" si="15"/>
        <v>3.8756250000000003</v>
      </c>
      <c r="BZ12" s="33">
        <f t="shared" si="15"/>
        <v>3.8756250000000003</v>
      </c>
      <c r="CA12" s="33">
        <f t="shared" si="15"/>
        <v>3.8756250000000003</v>
      </c>
      <c r="CB12" s="33">
        <f t="shared" si="15"/>
        <v>3.8756250000000003</v>
      </c>
      <c r="CC12" s="33">
        <f t="shared" si="15"/>
        <v>3.8756250000000003</v>
      </c>
      <c r="CD12" s="33">
        <f t="shared" si="15"/>
        <v>3.8756250000000003</v>
      </c>
      <c r="CE12" s="33">
        <f t="shared" si="15"/>
        <v>3.8756250000000003</v>
      </c>
      <c r="CF12" s="33">
        <f t="shared" si="15"/>
        <v>3.8756250000000003</v>
      </c>
      <c r="CG12" s="33">
        <f t="shared" si="15"/>
        <v>3.8756250000000003</v>
      </c>
      <c r="CH12" s="33">
        <f t="shared" si="15"/>
        <v>3.8756250000000003</v>
      </c>
      <c r="CI12" s="33">
        <f t="shared" ref="CI12:CX41" si="16">MAX(CI$9*CI$10+INDEX($BL$11:$BL$45,$BS$4,1)*CI$9+INDEX($BL$11:$BL$45,$BS$4,1)*INDEX($BM$11:$BM$45,$BS$4,1),$BP12*$BQ12+INDEX($BM$11:$BM$45,$BS$4,1)*$BP12+INDEX($BL$11:$BL$45,$BS$4,1)*INDEX($BM$11:$BM$45,$BS$4,1))</f>
        <v>3.8756250000000003</v>
      </c>
      <c r="CJ12" s="33">
        <f t="shared" si="16"/>
        <v>3.8756250000000003</v>
      </c>
      <c r="CK12" s="33">
        <f t="shared" si="16"/>
        <v>3.8756250000000003</v>
      </c>
      <c r="CL12" s="33">
        <f t="shared" si="16"/>
        <v>3.8756250000000003</v>
      </c>
      <c r="CM12" s="33">
        <f t="shared" si="16"/>
        <v>3.8756250000000003</v>
      </c>
      <c r="CN12" s="33">
        <f t="shared" si="16"/>
        <v>3.8756250000000003</v>
      </c>
      <c r="CO12" s="33">
        <f t="shared" si="16"/>
        <v>3.8756250000000003</v>
      </c>
      <c r="CP12" s="33">
        <f t="shared" si="16"/>
        <v>3.8756250000000003</v>
      </c>
      <c r="CQ12" s="33">
        <f t="shared" si="16"/>
        <v>3.8756250000000003</v>
      </c>
      <c r="CR12" s="33">
        <f t="shared" si="16"/>
        <v>3.8756250000000003</v>
      </c>
      <c r="CS12" s="33">
        <f t="shared" si="16"/>
        <v>3.8756250000000003</v>
      </c>
      <c r="CT12" s="33">
        <f t="shared" si="16"/>
        <v>3.8756250000000003</v>
      </c>
      <c r="CU12" s="33">
        <f t="shared" si="16"/>
        <v>3.8756250000000003</v>
      </c>
      <c r="CV12" s="33">
        <f t="shared" si="16"/>
        <v>3.8756250000000003</v>
      </c>
      <c r="CW12" s="33">
        <f t="shared" si="16"/>
        <v>3.8756250000000003</v>
      </c>
      <c r="CX12" s="33">
        <f t="shared" si="16"/>
        <v>3.8756250000000003</v>
      </c>
      <c r="CY12" s="33">
        <f t="shared" ref="CY12:DA41" si="17">MAX(CY$9*CY$10+INDEX($BL$11:$BL$45,$BS$4,1)*CY$9+INDEX($BL$11:$BL$45,$BS$4,1)*INDEX($BM$11:$BM$45,$BS$4,1),$BP12*$BQ12+INDEX($BM$11:$BM$45,$BS$4,1)*$BP12+INDEX($BL$11:$BL$45,$BS$4,1)*INDEX($BM$11:$BM$45,$BS$4,1))</f>
        <v>3.8756250000000003</v>
      </c>
      <c r="CZ12" s="33">
        <f t="shared" si="17"/>
        <v>3.8756250000000003</v>
      </c>
      <c r="DA12" s="33">
        <f t="shared" si="17"/>
        <v>3.8756250000000003</v>
      </c>
      <c r="DM12" s="27"/>
    </row>
    <row r="13" spans="1:117" ht="12" customHeight="1" x14ac:dyDescent="0.15">
      <c r="A13" s="23">
        <f t="shared" si="2"/>
        <v>2.75</v>
      </c>
      <c r="B13" s="25">
        <v>10</v>
      </c>
      <c r="C13" s="29">
        <v>2.75</v>
      </c>
      <c r="D13" s="28">
        <v>0.5</v>
      </c>
      <c r="E13" s="22">
        <f t="shared" si="0"/>
        <v>0.5</v>
      </c>
      <c r="F13" s="28">
        <f>50%*H13+50%*求节点单调递减($C$4:$C$43,D$4:$D$43,E13)</f>
        <v>2.032142857142857</v>
      </c>
      <c r="G13" s="23">
        <f t="shared" si="3"/>
        <v>0.5</v>
      </c>
      <c r="H13" s="25">
        <f t="shared" si="1"/>
        <v>2.75</v>
      </c>
      <c r="I13" s="29"/>
      <c r="J13" s="37"/>
      <c r="K13" s="22">
        <v>4</v>
      </c>
      <c r="L13" s="23">
        <f t="shared" si="5"/>
        <v>2.91</v>
      </c>
      <c r="M13" s="23">
        <f t="shared" si="5"/>
        <v>2.9200000000000004</v>
      </c>
      <c r="N13" s="23">
        <f t="shared" si="5"/>
        <v>2.93</v>
      </c>
      <c r="O13" s="23">
        <f t="shared" si="5"/>
        <v>2.8400000000000003</v>
      </c>
      <c r="P13" s="23">
        <f t="shared" si="5"/>
        <v>2.95</v>
      </c>
      <c r="Q13" s="23">
        <f t="shared" si="5"/>
        <v>2.9600000000000004</v>
      </c>
      <c r="R13" s="23">
        <f t="shared" si="5"/>
        <v>2.8699999999999997</v>
      </c>
      <c r="S13" s="23">
        <f t="shared" si="5"/>
        <v>2.9000000000000004</v>
      </c>
      <c r="T13" s="23">
        <f t="shared" si="5"/>
        <v>2.8624999999999998</v>
      </c>
      <c r="U13" s="23">
        <f t="shared" si="5"/>
        <v>2.8750000000000004</v>
      </c>
      <c r="V13" s="23">
        <f t="shared" si="6"/>
        <v>2.8575000000000004</v>
      </c>
      <c r="W13" s="23">
        <f t="shared" si="6"/>
        <v>2.8400000000000003</v>
      </c>
      <c r="X13" s="23">
        <f t="shared" si="6"/>
        <v>2.83</v>
      </c>
      <c r="Y13" s="23">
        <f t="shared" si="6"/>
        <v>2.8000000000000003</v>
      </c>
      <c r="Z13" s="23">
        <f t="shared" si="6"/>
        <v>2.7500000000000004</v>
      </c>
      <c r="AA13" s="23">
        <f t="shared" si="6"/>
        <v>2.72</v>
      </c>
      <c r="AB13" s="23">
        <f t="shared" si="6"/>
        <v>2.7175000000000002</v>
      </c>
      <c r="AC13" s="23">
        <f t="shared" si="6"/>
        <v>2.6645000000000003</v>
      </c>
      <c r="AD13" s="23">
        <f t="shared" si="6"/>
        <v>2.6350000000000002</v>
      </c>
      <c r="AE13" s="23">
        <f t="shared" si="6"/>
        <v>2.6000000000000005</v>
      </c>
      <c r="AF13" s="23">
        <f t="shared" si="7"/>
        <v>2.5599350000000003</v>
      </c>
      <c r="AG13" s="23">
        <f t="shared" si="7"/>
        <v>2.5110000000000006</v>
      </c>
      <c r="AH13" s="23">
        <f t="shared" si="7"/>
        <v>2.4695</v>
      </c>
      <c r="AI13" s="23">
        <f t="shared" si="7"/>
        <v>2.4320000000000004</v>
      </c>
      <c r="AJ13" s="23">
        <f t="shared" si="7"/>
        <v>2.3875000000000002</v>
      </c>
      <c r="AK13" s="23">
        <f t="shared" si="7"/>
        <v>2.3360000000000003</v>
      </c>
      <c r="AL13" s="23">
        <f t="shared" si="7"/>
        <v>2.2775000000000003</v>
      </c>
      <c r="AM13" s="23">
        <f t="shared" si="7"/>
        <v>2.226</v>
      </c>
      <c r="AN13" s="23">
        <f t="shared" si="7"/>
        <v>2.1539999999999999</v>
      </c>
      <c r="AO13" s="23">
        <f t="shared" si="7"/>
        <v>2.0750000000000002</v>
      </c>
      <c r="AP13" s="23">
        <f t="shared" si="8"/>
        <v>1.9812500000000002</v>
      </c>
      <c r="AQ13" s="23">
        <f t="shared" si="8"/>
        <v>1.9200000000000002</v>
      </c>
      <c r="AR13" s="23">
        <f t="shared" si="8"/>
        <v>1.8620000000000001</v>
      </c>
      <c r="AS13" s="23">
        <f t="shared" si="8"/>
        <v>1.7740000000000002</v>
      </c>
      <c r="AT13" s="23">
        <f t="shared" si="8"/>
        <v>1.7500000000000002</v>
      </c>
      <c r="AU13" s="23">
        <f t="shared" si="8"/>
        <v>-1796.44</v>
      </c>
      <c r="AV13" s="23">
        <f t="shared" si="8"/>
        <v>-1846.38</v>
      </c>
      <c r="AW13" s="23">
        <f t="shared" si="8"/>
        <v>-1896.3199999999997</v>
      </c>
      <c r="AX13" s="23">
        <f t="shared" si="8"/>
        <v>-1946.2599999999998</v>
      </c>
      <c r="AY13" s="28">
        <f t="shared" si="8"/>
        <v>-1996.1999999999998</v>
      </c>
      <c r="BK13" s="22">
        <v>3</v>
      </c>
      <c r="BL13" s="28">
        <f t="shared" si="11"/>
        <v>0.15</v>
      </c>
      <c r="BM13" s="28">
        <f t="shared" si="12"/>
        <v>5.7874999999999996</v>
      </c>
      <c r="BP13" s="28">
        <f t="shared" si="13"/>
        <v>0.15</v>
      </c>
      <c r="BQ13" s="28">
        <f t="shared" si="14"/>
        <v>10</v>
      </c>
      <c r="BS13" s="33">
        <f t="shared" si="15"/>
        <v>4.6675000000000004</v>
      </c>
      <c r="BT13" s="33">
        <f t="shared" si="15"/>
        <v>4.6675000000000004</v>
      </c>
      <c r="BU13" s="33">
        <f t="shared" si="15"/>
        <v>4.6675000000000004</v>
      </c>
      <c r="BV13" s="33">
        <f t="shared" si="15"/>
        <v>4.6675000000000004</v>
      </c>
      <c r="BW13" s="33">
        <f t="shared" si="15"/>
        <v>4.6675000000000004</v>
      </c>
      <c r="BX13" s="33">
        <f t="shared" si="15"/>
        <v>4.6675000000000004</v>
      </c>
      <c r="BY13" s="33">
        <f t="shared" si="15"/>
        <v>4.6675000000000004</v>
      </c>
      <c r="BZ13" s="33">
        <f t="shared" si="15"/>
        <v>4.6675000000000004</v>
      </c>
      <c r="CA13" s="33">
        <f t="shared" si="15"/>
        <v>4.6675000000000004</v>
      </c>
      <c r="CB13" s="33">
        <f t="shared" si="15"/>
        <v>4.6675000000000004</v>
      </c>
      <c r="CC13" s="33">
        <f t="shared" si="15"/>
        <v>4.6675000000000004</v>
      </c>
      <c r="CD13" s="33">
        <f t="shared" si="15"/>
        <v>4.6675000000000004</v>
      </c>
      <c r="CE13" s="33">
        <f t="shared" si="15"/>
        <v>4.6675000000000004</v>
      </c>
      <c r="CF13" s="33">
        <f t="shared" si="15"/>
        <v>4.6675000000000004</v>
      </c>
      <c r="CG13" s="33">
        <f t="shared" si="15"/>
        <v>4.6675000000000004</v>
      </c>
      <c r="CH13" s="33">
        <f t="shared" si="15"/>
        <v>4.6675000000000004</v>
      </c>
      <c r="CI13" s="33">
        <f t="shared" si="16"/>
        <v>4.6675000000000004</v>
      </c>
      <c r="CJ13" s="33">
        <f t="shared" si="16"/>
        <v>4.6675000000000004</v>
      </c>
      <c r="CK13" s="33">
        <f t="shared" si="16"/>
        <v>4.6675000000000004</v>
      </c>
      <c r="CL13" s="33">
        <f t="shared" si="16"/>
        <v>4.6675000000000004</v>
      </c>
      <c r="CM13" s="33">
        <f t="shared" si="16"/>
        <v>4.6675000000000004</v>
      </c>
      <c r="CN13" s="33">
        <f t="shared" si="16"/>
        <v>4.6675000000000004</v>
      </c>
      <c r="CO13" s="33">
        <f t="shared" si="16"/>
        <v>4.6675000000000004</v>
      </c>
      <c r="CP13" s="33">
        <f t="shared" si="16"/>
        <v>4.6675000000000004</v>
      </c>
      <c r="CQ13" s="33">
        <f t="shared" si="16"/>
        <v>4.6675000000000004</v>
      </c>
      <c r="CR13" s="33">
        <f t="shared" si="16"/>
        <v>4.6675000000000004</v>
      </c>
      <c r="CS13" s="33">
        <f t="shared" si="16"/>
        <v>4.6675000000000004</v>
      </c>
      <c r="CT13" s="33">
        <f t="shared" si="16"/>
        <v>4.6675000000000004</v>
      </c>
      <c r="CU13" s="33">
        <f t="shared" si="16"/>
        <v>4.6675000000000004</v>
      </c>
      <c r="CV13" s="33">
        <f t="shared" si="16"/>
        <v>4.6675000000000004</v>
      </c>
      <c r="CW13" s="33">
        <f t="shared" si="16"/>
        <v>4.6675000000000004</v>
      </c>
      <c r="CX13" s="33">
        <f t="shared" si="16"/>
        <v>4.6675000000000004</v>
      </c>
      <c r="CY13" s="33">
        <f t="shared" si="17"/>
        <v>4.6675000000000004</v>
      </c>
      <c r="CZ13" s="33">
        <f t="shared" si="17"/>
        <v>4.6675000000000004</v>
      </c>
      <c r="DA13" s="33">
        <f t="shared" si="17"/>
        <v>4.6675000000000004</v>
      </c>
      <c r="DM13" s="27"/>
    </row>
    <row r="14" spans="1:117" ht="12" customHeight="1" x14ac:dyDescent="0.15">
      <c r="A14" s="23">
        <f t="shared" si="2"/>
        <v>2.4872499999999995</v>
      </c>
      <c r="B14" s="25">
        <v>11</v>
      </c>
      <c r="C14" s="29">
        <v>2.4500000000000002</v>
      </c>
      <c r="D14" s="28">
        <v>0.55000000000000004</v>
      </c>
      <c r="E14" s="22">
        <f t="shared" si="0"/>
        <v>0.55000000000000004</v>
      </c>
      <c r="F14" s="28">
        <f>50%*H14+50%*求节点单调递减($C$4:$C$43,D$4:$D$43,E14)</f>
        <v>1.8642857142857143</v>
      </c>
      <c r="G14" s="23">
        <f t="shared" si="3"/>
        <v>0.55000000000000004</v>
      </c>
      <c r="H14" s="25">
        <f t="shared" si="1"/>
        <v>2.4500000000000002</v>
      </c>
      <c r="I14" s="29"/>
      <c r="J14" s="37"/>
      <c r="K14" s="22">
        <v>5</v>
      </c>
      <c r="L14" s="23">
        <f t="shared" si="5"/>
        <v>3.0125000000000002</v>
      </c>
      <c r="M14" s="23">
        <f t="shared" si="5"/>
        <v>3.0249999999999999</v>
      </c>
      <c r="N14" s="23">
        <f t="shared" si="5"/>
        <v>3.0375000000000001</v>
      </c>
      <c r="O14" s="23">
        <f t="shared" si="5"/>
        <v>2.95</v>
      </c>
      <c r="P14" s="23">
        <f t="shared" si="5"/>
        <v>3.0625</v>
      </c>
      <c r="Q14" s="23">
        <f t="shared" si="5"/>
        <v>3.0750000000000002</v>
      </c>
      <c r="R14" s="23">
        <f t="shared" si="5"/>
        <v>2.9874999999999998</v>
      </c>
      <c r="S14" s="23">
        <f t="shared" si="5"/>
        <v>3.02</v>
      </c>
      <c r="T14" s="23">
        <f t="shared" si="5"/>
        <v>2.9849999999999999</v>
      </c>
      <c r="U14" s="23">
        <f t="shared" si="5"/>
        <v>3</v>
      </c>
      <c r="V14" s="23">
        <f t="shared" si="6"/>
        <v>2.9850000000000003</v>
      </c>
      <c r="W14" s="23">
        <f t="shared" si="6"/>
        <v>2.97</v>
      </c>
      <c r="X14" s="23">
        <f t="shared" si="6"/>
        <v>2.9624999999999999</v>
      </c>
      <c r="Y14" s="23">
        <f t="shared" si="6"/>
        <v>2.9349999999999996</v>
      </c>
      <c r="Z14" s="23">
        <f t="shared" si="6"/>
        <v>2.8875000000000002</v>
      </c>
      <c r="AA14" s="23">
        <f t="shared" si="6"/>
        <v>2.8600000000000003</v>
      </c>
      <c r="AB14" s="23">
        <f t="shared" si="6"/>
        <v>2.86</v>
      </c>
      <c r="AC14" s="23">
        <f t="shared" si="6"/>
        <v>2.8095000000000003</v>
      </c>
      <c r="AD14" s="23">
        <f t="shared" si="6"/>
        <v>2.7824999999999998</v>
      </c>
      <c r="AE14" s="23">
        <f t="shared" si="6"/>
        <v>2.75</v>
      </c>
      <c r="AF14" s="23">
        <f t="shared" si="7"/>
        <v>2.7124350000000002</v>
      </c>
      <c r="AG14" s="23">
        <f t="shared" si="7"/>
        <v>2.6659999999999999</v>
      </c>
      <c r="AH14" s="23">
        <f t="shared" si="7"/>
        <v>2.6270000000000002</v>
      </c>
      <c r="AI14" s="23">
        <f t="shared" si="7"/>
        <v>2.5919999999999996</v>
      </c>
      <c r="AJ14" s="23">
        <f t="shared" si="7"/>
        <v>2.5499999999999998</v>
      </c>
      <c r="AK14" s="23">
        <f t="shared" si="7"/>
        <v>2.5010000000000003</v>
      </c>
      <c r="AL14" s="23">
        <f t="shared" si="7"/>
        <v>2.4449999999999998</v>
      </c>
      <c r="AM14" s="23">
        <f t="shared" si="7"/>
        <v>2.3959999999999999</v>
      </c>
      <c r="AN14" s="23">
        <f t="shared" si="7"/>
        <v>2.3264999999999998</v>
      </c>
      <c r="AO14" s="23">
        <f t="shared" si="7"/>
        <v>2.25</v>
      </c>
      <c r="AP14" s="23">
        <f t="shared" si="8"/>
        <v>2.1587499999999999</v>
      </c>
      <c r="AQ14" s="23">
        <f t="shared" si="8"/>
        <v>2.1</v>
      </c>
      <c r="AR14" s="23">
        <f t="shared" si="8"/>
        <v>2.0445000000000002</v>
      </c>
      <c r="AS14" s="23">
        <f t="shared" si="8"/>
        <v>1.9590000000000001</v>
      </c>
      <c r="AT14" s="23">
        <f t="shared" si="8"/>
        <v>1.9375</v>
      </c>
      <c r="AU14" s="23">
        <f t="shared" si="8"/>
        <v>-1796.25</v>
      </c>
      <c r="AV14" s="23">
        <f t="shared" si="8"/>
        <v>-1846.1875</v>
      </c>
      <c r="AW14" s="23">
        <f t="shared" si="8"/>
        <v>-1896.125</v>
      </c>
      <c r="AX14" s="23">
        <f t="shared" si="8"/>
        <v>-1946.0625</v>
      </c>
      <c r="AY14" s="28">
        <f t="shared" si="8"/>
        <v>-1996</v>
      </c>
      <c r="BK14" s="22">
        <v>4</v>
      </c>
      <c r="BL14" s="28">
        <f t="shared" si="11"/>
        <v>0.2</v>
      </c>
      <c r="BM14" s="28">
        <f t="shared" si="12"/>
        <v>4.2666666666666666</v>
      </c>
      <c r="BP14" s="28">
        <f t="shared" si="13"/>
        <v>0.2</v>
      </c>
      <c r="BQ14" s="28">
        <f t="shared" si="14"/>
        <v>7</v>
      </c>
      <c r="BS14" s="33">
        <f t="shared" si="15"/>
        <v>5.3593750000000009</v>
      </c>
      <c r="BT14" s="33">
        <f t="shared" si="15"/>
        <v>5.3593750000000009</v>
      </c>
      <c r="BU14" s="33">
        <f t="shared" si="15"/>
        <v>5.3593750000000009</v>
      </c>
      <c r="BV14" s="33">
        <f t="shared" si="15"/>
        <v>5.3593750000000009</v>
      </c>
      <c r="BW14" s="33">
        <f t="shared" si="15"/>
        <v>5.3593750000000009</v>
      </c>
      <c r="BX14" s="33">
        <f t="shared" si="15"/>
        <v>5.3593750000000009</v>
      </c>
      <c r="BY14" s="33">
        <f t="shared" si="15"/>
        <v>5.3593750000000009</v>
      </c>
      <c r="BZ14" s="33">
        <f t="shared" si="15"/>
        <v>5.3593750000000009</v>
      </c>
      <c r="CA14" s="33">
        <f t="shared" si="15"/>
        <v>5.3593750000000009</v>
      </c>
      <c r="CB14" s="33">
        <f t="shared" si="15"/>
        <v>5.3593750000000009</v>
      </c>
      <c r="CC14" s="33">
        <f t="shared" si="15"/>
        <v>5.3593750000000009</v>
      </c>
      <c r="CD14" s="33">
        <f t="shared" si="15"/>
        <v>5.3593750000000009</v>
      </c>
      <c r="CE14" s="33">
        <f t="shared" si="15"/>
        <v>5.3593750000000009</v>
      </c>
      <c r="CF14" s="33">
        <f t="shared" si="15"/>
        <v>5.3593750000000009</v>
      </c>
      <c r="CG14" s="33">
        <f t="shared" si="15"/>
        <v>5.3593750000000009</v>
      </c>
      <c r="CH14" s="33">
        <f t="shared" si="15"/>
        <v>5.3593750000000009</v>
      </c>
      <c r="CI14" s="33">
        <f t="shared" si="16"/>
        <v>5.3593750000000009</v>
      </c>
      <c r="CJ14" s="33">
        <f t="shared" si="16"/>
        <v>5.3593750000000009</v>
      </c>
      <c r="CK14" s="33">
        <f t="shared" si="16"/>
        <v>5.3593750000000009</v>
      </c>
      <c r="CL14" s="33">
        <f t="shared" si="16"/>
        <v>5.3593750000000009</v>
      </c>
      <c r="CM14" s="33">
        <f t="shared" si="16"/>
        <v>5.3593750000000009</v>
      </c>
      <c r="CN14" s="33">
        <f t="shared" si="16"/>
        <v>5.3593750000000009</v>
      </c>
      <c r="CO14" s="33">
        <f t="shared" si="16"/>
        <v>5.3593750000000009</v>
      </c>
      <c r="CP14" s="33">
        <f t="shared" si="16"/>
        <v>5.3593750000000009</v>
      </c>
      <c r="CQ14" s="33">
        <f t="shared" si="16"/>
        <v>5.3593750000000009</v>
      </c>
      <c r="CR14" s="33">
        <f t="shared" si="16"/>
        <v>5.3593750000000009</v>
      </c>
      <c r="CS14" s="33">
        <f t="shared" si="16"/>
        <v>5.3593750000000009</v>
      </c>
      <c r="CT14" s="33">
        <f t="shared" si="16"/>
        <v>5.3593750000000009</v>
      </c>
      <c r="CU14" s="33">
        <f t="shared" si="16"/>
        <v>5.3593750000000009</v>
      </c>
      <c r="CV14" s="33">
        <f t="shared" si="16"/>
        <v>5.3593750000000009</v>
      </c>
      <c r="CW14" s="33">
        <f t="shared" si="16"/>
        <v>5.3593750000000009</v>
      </c>
      <c r="CX14" s="33">
        <f t="shared" si="16"/>
        <v>5.3593750000000009</v>
      </c>
      <c r="CY14" s="33">
        <f t="shared" si="17"/>
        <v>5.3593750000000009</v>
      </c>
      <c r="CZ14" s="33">
        <f t="shared" si="17"/>
        <v>5.3593750000000009</v>
      </c>
      <c r="DA14" s="33">
        <f t="shared" si="17"/>
        <v>5.3593750000000009</v>
      </c>
      <c r="DM14" s="27"/>
    </row>
    <row r="15" spans="1:117" ht="12" customHeight="1" x14ac:dyDescent="0.15">
      <c r="A15" s="23">
        <f t="shared" si="2"/>
        <v>2.2480000000000011</v>
      </c>
      <c r="B15" s="25">
        <v>12</v>
      </c>
      <c r="C15" s="29">
        <v>2.2000000000000002</v>
      </c>
      <c r="D15" s="28">
        <v>0.6</v>
      </c>
      <c r="E15" s="22">
        <f t="shared" si="0"/>
        <v>0.6</v>
      </c>
      <c r="F15" s="28">
        <f>50%*H15+50%*求节点单调递减($C$4:$C$43,D$4:$D$43,E15)</f>
        <v>1.7214285714285715</v>
      </c>
      <c r="G15" s="23">
        <f t="shared" si="3"/>
        <v>0.6</v>
      </c>
      <c r="H15" s="25">
        <f t="shared" si="1"/>
        <v>2.2000000000000002</v>
      </c>
      <c r="I15" s="29"/>
      <c r="J15" s="37"/>
      <c r="K15" s="22">
        <v>6</v>
      </c>
      <c r="L15" s="23">
        <f t="shared" si="5"/>
        <v>3.0150000000000001</v>
      </c>
      <c r="M15" s="23">
        <f t="shared" si="5"/>
        <v>3.03</v>
      </c>
      <c r="N15" s="23">
        <f t="shared" si="5"/>
        <v>3.0449999999999999</v>
      </c>
      <c r="O15" s="23">
        <f t="shared" si="5"/>
        <v>2.9600000000000004</v>
      </c>
      <c r="P15" s="23">
        <f t="shared" si="5"/>
        <v>3.0750000000000002</v>
      </c>
      <c r="Q15" s="23">
        <f t="shared" si="5"/>
        <v>3.09</v>
      </c>
      <c r="R15" s="23">
        <f t="shared" si="5"/>
        <v>3.0049999999999999</v>
      </c>
      <c r="S15" s="23">
        <f t="shared" si="5"/>
        <v>3.04</v>
      </c>
      <c r="T15" s="23">
        <f t="shared" si="5"/>
        <v>3.0075000000000003</v>
      </c>
      <c r="U15" s="23">
        <f t="shared" si="5"/>
        <v>3.0249999999999999</v>
      </c>
      <c r="V15" s="23">
        <f t="shared" si="6"/>
        <v>3.0125000000000002</v>
      </c>
      <c r="W15" s="23">
        <f t="shared" si="6"/>
        <v>3.0000000000000004</v>
      </c>
      <c r="X15" s="23">
        <f t="shared" si="6"/>
        <v>2.9949999999999997</v>
      </c>
      <c r="Y15" s="23">
        <f t="shared" si="6"/>
        <v>2.9699999999999998</v>
      </c>
      <c r="Z15" s="23">
        <f t="shared" si="6"/>
        <v>2.9250000000000003</v>
      </c>
      <c r="AA15" s="23">
        <f t="shared" si="6"/>
        <v>2.9000000000000004</v>
      </c>
      <c r="AB15" s="23">
        <f t="shared" si="6"/>
        <v>2.9024999999999999</v>
      </c>
      <c r="AC15" s="23">
        <f t="shared" si="6"/>
        <v>2.8545000000000003</v>
      </c>
      <c r="AD15" s="23">
        <f t="shared" si="6"/>
        <v>2.83</v>
      </c>
      <c r="AE15" s="23">
        <f t="shared" si="6"/>
        <v>2.8</v>
      </c>
      <c r="AF15" s="23">
        <f t="shared" si="7"/>
        <v>2.7649349999999999</v>
      </c>
      <c r="AG15" s="23">
        <f t="shared" si="7"/>
        <v>2.7210000000000001</v>
      </c>
      <c r="AH15" s="23">
        <f t="shared" si="7"/>
        <v>2.6844999999999999</v>
      </c>
      <c r="AI15" s="23">
        <f t="shared" si="7"/>
        <v>2.6519999999999997</v>
      </c>
      <c r="AJ15" s="23">
        <f t="shared" si="7"/>
        <v>2.6124999999999998</v>
      </c>
      <c r="AK15" s="23">
        <f t="shared" si="7"/>
        <v>2.5660000000000003</v>
      </c>
      <c r="AL15" s="23">
        <f t="shared" si="7"/>
        <v>2.5125000000000002</v>
      </c>
      <c r="AM15" s="23">
        <f t="shared" si="7"/>
        <v>2.4659999999999997</v>
      </c>
      <c r="AN15" s="23">
        <f t="shared" si="7"/>
        <v>2.399</v>
      </c>
      <c r="AO15" s="23">
        <f t="shared" si="7"/>
        <v>2.3250000000000002</v>
      </c>
      <c r="AP15" s="23">
        <f t="shared" si="8"/>
        <v>2.2362500000000001</v>
      </c>
      <c r="AQ15" s="23">
        <f t="shared" si="8"/>
        <v>2.1799999999999997</v>
      </c>
      <c r="AR15" s="23">
        <f t="shared" si="8"/>
        <v>2.1270000000000002</v>
      </c>
      <c r="AS15" s="23">
        <f t="shared" si="8"/>
        <v>2.044</v>
      </c>
      <c r="AT15" s="23">
        <f t="shared" si="8"/>
        <v>2.0249999999999999</v>
      </c>
      <c r="AU15" s="23">
        <f t="shared" si="8"/>
        <v>-1796.16</v>
      </c>
      <c r="AV15" s="23">
        <f t="shared" si="8"/>
        <v>-1846.095</v>
      </c>
      <c r="AW15" s="23">
        <f t="shared" si="8"/>
        <v>-1896.03</v>
      </c>
      <c r="AX15" s="23">
        <f t="shared" si="8"/>
        <v>-1945.9649999999999</v>
      </c>
      <c r="AY15" s="28">
        <f t="shared" si="8"/>
        <v>-1995.9</v>
      </c>
      <c r="BK15" s="22">
        <v>5</v>
      </c>
      <c r="BL15" s="28">
        <f t="shared" si="11"/>
        <v>0.25</v>
      </c>
      <c r="BM15" s="28">
        <f t="shared" si="12"/>
        <v>3.75</v>
      </c>
      <c r="BP15" s="28">
        <f t="shared" si="13"/>
        <v>0.25</v>
      </c>
      <c r="BQ15" s="28">
        <f t="shared" si="14"/>
        <v>6</v>
      </c>
      <c r="BS15" s="33">
        <f t="shared" si="15"/>
        <v>6.2512499999999998</v>
      </c>
      <c r="BT15" s="33">
        <f t="shared" si="15"/>
        <v>6.2512499999999998</v>
      </c>
      <c r="BU15" s="33">
        <f t="shared" si="15"/>
        <v>6.2512499999999998</v>
      </c>
      <c r="BV15" s="33">
        <f t="shared" si="15"/>
        <v>6.2512499999999998</v>
      </c>
      <c r="BW15" s="33">
        <f t="shared" si="15"/>
        <v>6.2512499999999998</v>
      </c>
      <c r="BX15" s="33">
        <f t="shared" si="15"/>
        <v>6.2512499999999998</v>
      </c>
      <c r="BY15" s="33">
        <f t="shared" si="15"/>
        <v>6.2512499999999998</v>
      </c>
      <c r="BZ15" s="33">
        <f t="shared" si="15"/>
        <v>6.2512499999999998</v>
      </c>
      <c r="CA15" s="33">
        <f t="shared" si="15"/>
        <v>6.2512499999999998</v>
      </c>
      <c r="CB15" s="33">
        <f t="shared" si="15"/>
        <v>6.2512499999999998</v>
      </c>
      <c r="CC15" s="33">
        <f t="shared" si="15"/>
        <v>6.2512499999999998</v>
      </c>
      <c r="CD15" s="33">
        <f t="shared" si="15"/>
        <v>6.2512499999999998</v>
      </c>
      <c r="CE15" s="33">
        <f t="shared" si="15"/>
        <v>6.2512499999999998</v>
      </c>
      <c r="CF15" s="33">
        <f t="shared" si="15"/>
        <v>6.2512499999999998</v>
      </c>
      <c r="CG15" s="33">
        <f t="shared" si="15"/>
        <v>6.2512499999999998</v>
      </c>
      <c r="CH15" s="33">
        <f t="shared" si="15"/>
        <v>6.2512499999999998</v>
      </c>
      <c r="CI15" s="33">
        <f t="shared" si="16"/>
        <v>6.2512499999999998</v>
      </c>
      <c r="CJ15" s="33">
        <f t="shared" si="16"/>
        <v>6.2512499999999998</v>
      </c>
      <c r="CK15" s="33">
        <f t="shared" si="16"/>
        <v>6.2512499999999998</v>
      </c>
      <c r="CL15" s="33">
        <f t="shared" si="16"/>
        <v>6.2512499999999998</v>
      </c>
      <c r="CM15" s="33">
        <f t="shared" si="16"/>
        <v>6.2512499999999998</v>
      </c>
      <c r="CN15" s="33">
        <f t="shared" si="16"/>
        <v>6.2512499999999998</v>
      </c>
      <c r="CO15" s="33">
        <f t="shared" si="16"/>
        <v>6.2512499999999998</v>
      </c>
      <c r="CP15" s="33">
        <f t="shared" si="16"/>
        <v>6.2512499999999998</v>
      </c>
      <c r="CQ15" s="33">
        <f t="shared" si="16"/>
        <v>6.2512499999999998</v>
      </c>
      <c r="CR15" s="33">
        <f t="shared" si="16"/>
        <v>6.2512499999999998</v>
      </c>
      <c r="CS15" s="33">
        <f t="shared" si="16"/>
        <v>6.2512499999999998</v>
      </c>
      <c r="CT15" s="33">
        <f t="shared" si="16"/>
        <v>6.2512499999999998</v>
      </c>
      <c r="CU15" s="33">
        <f t="shared" si="16"/>
        <v>6.2512499999999998</v>
      </c>
      <c r="CV15" s="33">
        <f t="shared" si="16"/>
        <v>6.2512499999999998</v>
      </c>
      <c r="CW15" s="33">
        <f t="shared" si="16"/>
        <v>6.2512499999999998</v>
      </c>
      <c r="CX15" s="33">
        <f t="shared" si="16"/>
        <v>6.2512499999999998</v>
      </c>
      <c r="CY15" s="33">
        <f t="shared" si="17"/>
        <v>6.2512499999999998</v>
      </c>
      <c r="CZ15" s="33">
        <f t="shared" si="17"/>
        <v>6.2512499999999998</v>
      </c>
      <c r="DA15" s="33">
        <f t="shared" si="17"/>
        <v>6.2512499999999998</v>
      </c>
      <c r="DM15" s="27"/>
    </row>
    <row r="16" spans="1:117" ht="12" customHeight="1" x14ac:dyDescent="0.15">
      <c r="A16" s="23">
        <f t="shared" si="2"/>
        <v>2.0307499999999994</v>
      </c>
      <c r="B16" s="25">
        <v>13</v>
      </c>
      <c r="C16" s="29">
        <v>2</v>
      </c>
      <c r="D16" s="28">
        <v>0.65</v>
      </c>
      <c r="E16" s="22">
        <f t="shared" si="0"/>
        <v>0.65</v>
      </c>
      <c r="F16" s="28">
        <f>50%*H16+50%*求节点单调递减($C$4:$C$43,D$4:$D$43,E16)</f>
        <v>1.6035714285714286</v>
      </c>
      <c r="G16" s="23">
        <f t="shared" si="3"/>
        <v>0.65</v>
      </c>
      <c r="H16" s="25">
        <f t="shared" si="1"/>
        <v>2</v>
      </c>
      <c r="I16" s="29"/>
      <c r="J16" s="37"/>
      <c r="K16" s="22">
        <v>7</v>
      </c>
      <c r="L16" s="23">
        <f t="shared" si="5"/>
        <v>2.9175</v>
      </c>
      <c r="M16" s="23">
        <f t="shared" si="5"/>
        <v>2.9350000000000001</v>
      </c>
      <c r="N16" s="23">
        <f t="shared" si="5"/>
        <v>2.9525000000000001</v>
      </c>
      <c r="O16" s="23">
        <f t="shared" si="5"/>
        <v>2.8699999999999997</v>
      </c>
      <c r="P16" s="23">
        <f t="shared" si="5"/>
        <v>2.9874999999999998</v>
      </c>
      <c r="Q16" s="23">
        <f t="shared" si="5"/>
        <v>3.0049999999999999</v>
      </c>
      <c r="R16" s="23">
        <f t="shared" si="5"/>
        <v>2.9224999999999999</v>
      </c>
      <c r="S16" s="23">
        <f t="shared" si="5"/>
        <v>2.96</v>
      </c>
      <c r="T16" s="23">
        <f t="shared" si="5"/>
        <v>2.93</v>
      </c>
      <c r="U16" s="23">
        <f t="shared" si="5"/>
        <v>2.9499999999999997</v>
      </c>
      <c r="V16" s="23">
        <f t="shared" si="6"/>
        <v>2.94</v>
      </c>
      <c r="W16" s="23">
        <f t="shared" si="6"/>
        <v>2.9299999999999997</v>
      </c>
      <c r="X16" s="23">
        <f t="shared" si="6"/>
        <v>2.9275000000000002</v>
      </c>
      <c r="Y16" s="23">
        <f t="shared" si="6"/>
        <v>2.9050000000000002</v>
      </c>
      <c r="Z16" s="23">
        <f t="shared" si="6"/>
        <v>2.8624999999999998</v>
      </c>
      <c r="AA16" s="23">
        <f t="shared" si="6"/>
        <v>2.8399999999999994</v>
      </c>
      <c r="AB16" s="23">
        <f t="shared" si="6"/>
        <v>2.8449999999999998</v>
      </c>
      <c r="AC16" s="23">
        <f t="shared" si="6"/>
        <v>2.7994999999999997</v>
      </c>
      <c r="AD16" s="23">
        <f t="shared" si="6"/>
        <v>2.7774999999999999</v>
      </c>
      <c r="AE16" s="23">
        <f t="shared" si="6"/>
        <v>2.75</v>
      </c>
      <c r="AF16" s="23">
        <f t="shared" si="7"/>
        <v>2.717435</v>
      </c>
      <c r="AG16" s="23">
        <f t="shared" si="7"/>
        <v>2.6760000000000002</v>
      </c>
      <c r="AH16" s="23">
        <f t="shared" si="7"/>
        <v>2.6419999999999995</v>
      </c>
      <c r="AI16" s="23">
        <f t="shared" si="7"/>
        <v>2.6120000000000001</v>
      </c>
      <c r="AJ16" s="23">
        <f t="shared" si="7"/>
        <v>2.5749999999999997</v>
      </c>
      <c r="AK16" s="23">
        <f t="shared" si="7"/>
        <v>2.5310000000000001</v>
      </c>
      <c r="AL16" s="23">
        <f t="shared" si="7"/>
        <v>2.48</v>
      </c>
      <c r="AM16" s="23">
        <f t="shared" si="7"/>
        <v>2.4359999999999995</v>
      </c>
      <c r="AN16" s="23">
        <f t="shared" si="7"/>
        <v>2.3714999999999997</v>
      </c>
      <c r="AO16" s="23">
        <f t="shared" si="7"/>
        <v>2.2999999999999998</v>
      </c>
      <c r="AP16" s="23">
        <f t="shared" si="8"/>
        <v>2.2137500000000001</v>
      </c>
      <c r="AQ16" s="23">
        <f t="shared" si="8"/>
        <v>2.1599999999999997</v>
      </c>
      <c r="AR16" s="23">
        <f t="shared" si="8"/>
        <v>2.1094999999999997</v>
      </c>
      <c r="AS16" s="23">
        <f t="shared" si="8"/>
        <v>2.0289999999999999</v>
      </c>
      <c r="AT16" s="23">
        <f t="shared" si="8"/>
        <v>2.0124999999999997</v>
      </c>
      <c r="AU16" s="23">
        <f t="shared" si="8"/>
        <v>-1796.1699999999998</v>
      </c>
      <c r="AV16" s="23">
        <f t="shared" si="8"/>
        <v>-1846.1025</v>
      </c>
      <c r="AW16" s="23">
        <f t="shared" si="8"/>
        <v>-1896.0349999999999</v>
      </c>
      <c r="AX16" s="23">
        <f t="shared" si="8"/>
        <v>-1945.9675</v>
      </c>
      <c r="AY16" s="28">
        <f t="shared" si="8"/>
        <v>-1995.8999999999999</v>
      </c>
      <c r="BK16" s="22">
        <v>6</v>
      </c>
      <c r="BL16" s="28">
        <f t="shared" si="11"/>
        <v>0.3</v>
      </c>
      <c r="BM16" s="28">
        <f t="shared" si="12"/>
        <v>3.2321428571428572</v>
      </c>
      <c r="BP16" s="28">
        <f t="shared" si="13"/>
        <v>0.3</v>
      </c>
      <c r="BQ16" s="28">
        <f t="shared" si="14"/>
        <v>5</v>
      </c>
      <c r="BS16" s="33">
        <f t="shared" si="15"/>
        <v>7.0431249999999999</v>
      </c>
      <c r="BT16" s="33">
        <f t="shared" si="15"/>
        <v>7.0431249999999999</v>
      </c>
      <c r="BU16" s="33">
        <f t="shared" si="15"/>
        <v>7.0431249999999999</v>
      </c>
      <c r="BV16" s="33">
        <f t="shared" si="15"/>
        <v>7.0431249999999999</v>
      </c>
      <c r="BW16" s="33">
        <f t="shared" si="15"/>
        <v>7.0431249999999999</v>
      </c>
      <c r="BX16" s="33">
        <f t="shared" si="15"/>
        <v>7.0431249999999999</v>
      </c>
      <c r="BY16" s="33">
        <f t="shared" si="15"/>
        <v>7.0431249999999999</v>
      </c>
      <c r="BZ16" s="33">
        <f t="shared" si="15"/>
        <v>7.0431249999999999</v>
      </c>
      <c r="CA16" s="33">
        <f t="shared" si="15"/>
        <v>7.0431249999999999</v>
      </c>
      <c r="CB16" s="33">
        <f t="shared" si="15"/>
        <v>7.0431249999999999</v>
      </c>
      <c r="CC16" s="33">
        <f t="shared" si="15"/>
        <v>7.0431249999999999</v>
      </c>
      <c r="CD16" s="33">
        <f t="shared" si="15"/>
        <v>7.0431249999999999</v>
      </c>
      <c r="CE16" s="33">
        <f t="shared" si="15"/>
        <v>7.0431249999999999</v>
      </c>
      <c r="CF16" s="33">
        <f t="shared" si="15"/>
        <v>7.0431249999999999</v>
      </c>
      <c r="CG16" s="33">
        <f t="shared" si="15"/>
        <v>7.0431249999999999</v>
      </c>
      <c r="CH16" s="33">
        <f t="shared" si="15"/>
        <v>7.0431249999999999</v>
      </c>
      <c r="CI16" s="33">
        <f t="shared" si="16"/>
        <v>7.0431249999999999</v>
      </c>
      <c r="CJ16" s="33">
        <f t="shared" si="16"/>
        <v>7.0431249999999999</v>
      </c>
      <c r="CK16" s="33">
        <f t="shared" si="16"/>
        <v>7.0431249999999999</v>
      </c>
      <c r="CL16" s="33">
        <f t="shared" si="16"/>
        <v>7.0431249999999999</v>
      </c>
      <c r="CM16" s="33">
        <f t="shared" si="16"/>
        <v>7.0431249999999999</v>
      </c>
      <c r="CN16" s="33">
        <f t="shared" si="16"/>
        <v>7.0431249999999999</v>
      </c>
      <c r="CO16" s="33">
        <f t="shared" si="16"/>
        <v>7.0431249999999999</v>
      </c>
      <c r="CP16" s="33">
        <f t="shared" si="16"/>
        <v>7.0431249999999999</v>
      </c>
      <c r="CQ16" s="33">
        <f t="shared" si="16"/>
        <v>7.0431249999999999</v>
      </c>
      <c r="CR16" s="33">
        <f t="shared" si="16"/>
        <v>7.0431249999999999</v>
      </c>
      <c r="CS16" s="33">
        <f t="shared" si="16"/>
        <v>7.0431249999999999</v>
      </c>
      <c r="CT16" s="33">
        <f t="shared" si="16"/>
        <v>7.0431249999999999</v>
      </c>
      <c r="CU16" s="33">
        <f t="shared" si="16"/>
        <v>7.0431249999999999</v>
      </c>
      <c r="CV16" s="33">
        <f t="shared" si="16"/>
        <v>7.0431249999999999</v>
      </c>
      <c r="CW16" s="33">
        <f t="shared" si="16"/>
        <v>7.0431249999999999</v>
      </c>
      <c r="CX16" s="33">
        <f t="shared" si="16"/>
        <v>7.0431249999999999</v>
      </c>
      <c r="CY16" s="33">
        <f t="shared" si="17"/>
        <v>7.0431249999999999</v>
      </c>
      <c r="CZ16" s="33">
        <f t="shared" si="17"/>
        <v>7.0431249999999999</v>
      </c>
      <c r="DA16" s="33">
        <f t="shared" si="17"/>
        <v>7.0431249999999999</v>
      </c>
      <c r="DM16" s="27"/>
    </row>
    <row r="17" spans="1:117" ht="12" customHeight="1" x14ac:dyDescent="0.15">
      <c r="A17" s="23">
        <f t="shared" si="2"/>
        <v>1.8340000000000014</v>
      </c>
      <c r="B17" s="25">
        <v>14</v>
      </c>
      <c r="C17" s="29">
        <v>1.8</v>
      </c>
      <c r="D17" s="28">
        <v>0.7</v>
      </c>
      <c r="E17" s="22">
        <f t="shared" si="0"/>
        <v>0.7</v>
      </c>
      <c r="F17" s="28">
        <f>50%*H17+50%*求节点单调递减($C$4:$C$43,D$4:$D$43,E17)</f>
        <v>1.4857142857142858</v>
      </c>
      <c r="G17" s="23">
        <f t="shared" si="3"/>
        <v>0.7</v>
      </c>
      <c r="H17" s="25">
        <f t="shared" si="1"/>
        <v>1.8</v>
      </c>
      <c r="I17" s="29"/>
      <c r="J17" s="37"/>
      <c r="K17" s="22">
        <v>8</v>
      </c>
      <c r="L17" s="23">
        <f t="shared" si="5"/>
        <v>2.94</v>
      </c>
      <c r="M17" s="23">
        <f t="shared" si="5"/>
        <v>2.96</v>
      </c>
      <c r="N17" s="23">
        <f t="shared" si="5"/>
        <v>2.98</v>
      </c>
      <c r="O17" s="23">
        <f t="shared" si="5"/>
        <v>2.9000000000000004</v>
      </c>
      <c r="P17" s="23">
        <f t="shared" si="5"/>
        <v>3.02</v>
      </c>
      <c r="Q17" s="23">
        <f t="shared" si="5"/>
        <v>3.04</v>
      </c>
      <c r="R17" s="23">
        <f t="shared" si="5"/>
        <v>2.96</v>
      </c>
      <c r="S17" s="23">
        <f t="shared" si="5"/>
        <v>3</v>
      </c>
      <c r="T17" s="23">
        <f t="shared" si="5"/>
        <v>2.9725000000000001</v>
      </c>
      <c r="U17" s="23">
        <f t="shared" si="5"/>
        <v>2.9950000000000001</v>
      </c>
      <c r="V17" s="23">
        <f t="shared" si="6"/>
        <v>2.9875000000000003</v>
      </c>
      <c r="W17" s="23">
        <f t="shared" si="6"/>
        <v>2.9800000000000004</v>
      </c>
      <c r="X17" s="23">
        <f t="shared" si="6"/>
        <v>2.9799999999999995</v>
      </c>
      <c r="Y17" s="23">
        <f t="shared" si="6"/>
        <v>2.9599999999999995</v>
      </c>
      <c r="Z17" s="23">
        <f t="shared" si="6"/>
        <v>2.92</v>
      </c>
      <c r="AA17" s="23">
        <f t="shared" si="6"/>
        <v>2.9000000000000004</v>
      </c>
      <c r="AB17" s="23">
        <f t="shared" si="6"/>
        <v>2.9074999999999998</v>
      </c>
      <c r="AC17" s="23">
        <f t="shared" si="6"/>
        <v>2.8645</v>
      </c>
      <c r="AD17" s="23">
        <f t="shared" si="6"/>
        <v>2.8449999999999998</v>
      </c>
      <c r="AE17" s="23">
        <f t="shared" si="6"/>
        <v>2.82</v>
      </c>
      <c r="AF17" s="23">
        <f t="shared" si="7"/>
        <v>2.7899349999999998</v>
      </c>
      <c r="AG17" s="23">
        <f t="shared" si="7"/>
        <v>2.7509999999999999</v>
      </c>
      <c r="AH17" s="23">
        <f t="shared" si="7"/>
        <v>2.7195</v>
      </c>
      <c r="AI17" s="23">
        <f t="shared" si="7"/>
        <v>2.6919999999999997</v>
      </c>
      <c r="AJ17" s="23">
        <f t="shared" si="7"/>
        <v>2.6574999999999998</v>
      </c>
      <c r="AK17" s="23">
        <f t="shared" si="7"/>
        <v>2.6160000000000001</v>
      </c>
      <c r="AL17" s="23">
        <f t="shared" si="7"/>
        <v>2.5674999999999999</v>
      </c>
      <c r="AM17" s="23">
        <f t="shared" si="7"/>
        <v>2.5259999999999998</v>
      </c>
      <c r="AN17" s="23">
        <f t="shared" si="7"/>
        <v>2.464</v>
      </c>
      <c r="AO17" s="23">
        <f t="shared" si="7"/>
        <v>2.395</v>
      </c>
      <c r="AP17" s="23">
        <f t="shared" si="8"/>
        <v>2.3112500000000002</v>
      </c>
      <c r="AQ17" s="23">
        <f t="shared" si="8"/>
        <v>2.2599999999999998</v>
      </c>
      <c r="AR17" s="23">
        <f t="shared" si="8"/>
        <v>2.2120000000000002</v>
      </c>
      <c r="AS17" s="23">
        <f t="shared" si="8"/>
        <v>2.1339999999999999</v>
      </c>
      <c r="AT17" s="23">
        <f t="shared" si="8"/>
        <v>2.12</v>
      </c>
      <c r="AU17" s="23">
        <f t="shared" si="8"/>
        <v>-1796.06</v>
      </c>
      <c r="AV17" s="23">
        <f t="shared" si="8"/>
        <v>-1845.99</v>
      </c>
      <c r="AW17" s="23">
        <f t="shared" si="8"/>
        <v>-1895.9199999999998</v>
      </c>
      <c r="AX17" s="23">
        <f t="shared" si="8"/>
        <v>-1945.85</v>
      </c>
      <c r="AY17" s="28">
        <f t="shared" si="8"/>
        <v>-1995.78</v>
      </c>
      <c r="BK17" s="22">
        <v>7</v>
      </c>
      <c r="BL17" s="28">
        <f t="shared" si="11"/>
        <v>0.35</v>
      </c>
      <c r="BM17" s="28">
        <f t="shared" si="12"/>
        <v>2.7142857142857144</v>
      </c>
      <c r="BP17" s="28">
        <f t="shared" si="13"/>
        <v>0.35</v>
      </c>
      <c r="BQ17" s="28">
        <f t="shared" si="14"/>
        <v>4</v>
      </c>
      <c r="BS17" s="33">
        <f t="shared" si="15"/>
        <v>7.7350000000000003</v>
      </c>
      <c r="BT17" s="33">
        <f t="shared" si="15"/>
        <v>7.7350000000000003</v>
      </c>
      <c r="BU17" s="33">
        <f t="shared" si="15"/>
        <v>7.7350000000000003</v>
      </c>
      <c r="BV17" s="33">
        <f t="shared" si="15"/>
        <v>7.7350000000000003</v>
      </c>
      <c r="BW17" s="33">
        <f t="shared" si="15"/>
        <v>7.7350000000000003</v>
      </c>
      <c r="BX17" s="33">
        <f t="shared" si="15"/>
        <v>7.7350000000000003</v>
      </c>
      <c r="BY17" s="33">
        <f t="shared" si="15"/>
        <v>7.7350000000000003</v>
      </c>
      <c r="BZ17" s="33">
        <f t="shared" si="15"/>
        <v>7.7350000000000003</v>
      </c>
      <c r="CA17" s="33">
        <f t="shared" si="15"/>
        <v>7.7350000000000003</v>
      </c>
      <c r="CB17" s="33">
        <f t="shared" si="15"/>
        <v>7.7350000000000003</v>
      </c>
      <c r="CC17" s="33">
        <f t="shared" si="15"/>
        <v>7.7350000000000003</v>
      </c>
      <c r="CD17" s="33">
        <f t="shared" si="15"/>
        <v>7.7350000000000003</v>
      </c>
      <c r="CE17" s="33">
        <f t="shared" si="15"/>
        <v>7.7350000000000003</v>
      </c>
      <c r="CF17" s="33">
        <f t="shared" si="15"/>
        <v>7.7350000000000003</v>
      </c>
      <c r="CG17" s="33">
        <f t="shared" si="15"/>
        <v>7.7350000000000003</v>
      </c>
      <c r="CH17" s="33">
        <f t="shared" si="15"/>
        <v>7.7350000000000003</v>
      </c>
      <c r="CI17" s="33">
        <f t="shared" si="16"/>
        <v>7.7350000000000003</v>
      </c>
      <c r="CJ17" s="33">
        <f t="shared" si="16"/>
        <v>7.7350000000000003</v>
      </c>
      <c r="CK17" s="33">
        <f t="shared" si="16"/>
        <v>7.7350000000000003</v>
      </c>
      <c r="CL17" s="33">
        <f t="shared" si="16"/>
        <v>7.7350000000000003</v>
      </c>
      <c r="CM17" s="33">
        <f t="shared" si="16"/>
        <v>7.7350000000000003</v>
      </c>
      <c r="CN17" s="33">
        <f t="shared" si="16"/>
        <v>7.7350000000000003</v>
      </c>
      <c r="CO17" s="33">
        <f t="shared" si="16"/>
        <v>7.7350000000000003</v>
      </c>
      <c r="CP17" s="33">
        <f t="shared" si="16"/>
        <v>7.7350000000000003</v>
      </c>
      <c r="CQ17" s="33">
        <f t="shared" si="16"/>
        <v>7.7350000000000003</v>
      </c>
      <c r="CR17" s="33">
        <f t="shared" si="16"/>
        <v>7.7350000000000003</v>
      </c>
      <c r="CS17" s="33">
        <f t="shared" si="16"/>
        <v>7.7350000000000003</v>
      </c>
      <c r="CT17" s="33">
        <f t="shared" si="16"/>
        <v>7.7350000000000003</v>
      </c>
      <c r="CU17" s="33">
        <f t="shared" si="16"/>
        <v>7.7350000000000003</v>
      </c>
      <c r="CV17" s="33">
        <f t="shared" si="16"/>
        <v>7.7350000000000003</v>
      </c>
      <c r="CW17" s="33">
        <f t="shared" si="16"/>
        <v>7.7350000000000003</v>
      </c>
      <c r="CX17" s="33">
        <f t="shared" si="16"/>
        <v>7.7350000000000003</v>
      </c>
      <c r="CY17" s="33">
        <f t="shared" si="17"/>
        <v>7.7350000000000003</v>
      </c>
      <c r="CZ17" s="33">
        <f t="shared" si="17"/>
        <v>7.7350000000000003</v>
      </c>
      <c r="DA17" s="33">
        <f t="shared" si="17"/>
        <v>7.7350000000000003</v>
      </c>
      <c r="DM17" s="27"/>
    </row>
    <row r="18" spans="1:117" ht="12" customHeight="1" x14ac:dyDescent="0.15">
      <c r="A18" s="23">
        <f t="shared" si="2"/>
        <v>1.65625</v>
      </c>
      <c r="B18" s="25">
        <v>15</v>
      </c>
      <c r="C18" s="29">
        <v>1.6</v>
      </c>
      <c r="D18" s="28">
        <v>0.75</v>
      </c>
      <c r="E18" s="22">
        <f t="shared" si="0"/>
        <v>0.75</v>
      </c>
      <c r="F18" s="28">
        <f>50%*H18+50%*求节点单调递减($C$4:$C$43,D$4:$D$43,E18)</f>
        <v>1.3687499999999999</v>
      </c>
      <c r="G18" s="23">
        <f t="shared" si="3"/>
        <v>0.75</v>
      </c>
      <c r="H18" s="25">
        <f t="shared" si="1"/>
        <v>1.6</v>
      </c>
      <c r="I18" s="29"/>
      <c r="J18" s="37"/>
      <c r="K18" s="22">
        <v>9</v>
      </c>
      <c r="L18" s="23">
        <f t="shared" si="5"/>
        <v>2.895</v>
      </c>
      <c r="M18" s="23">
        <f t="shared" si="5"/>
        <v>2.9175</v>
      </c>
      <c r="N18" s="23">
        <f t="shared" si="5"/>
        <v>2.94</v>
      </c>
      <c r="O18" s="23">
        <f t="shared" si="5"/>
        <v>2.8624999999999998</v>
      </c>
      <c r="P18" s="23">
        <f t="shared" si="5"/>
        <v>2.9849999999999999</v>
      </c>
      <c r="Q18" s="23">
        <f t="shared" si="5"/>
        <v>3.0075000000000003</v>
      </c>
      <c r="R18" s="23">
        <f t="shared" si="5"/>
        <v>2.93</v>
      </c>
      <c r="S18" s="23">
        <f t="shared" si="5"/>
        <v>2.9725000000000001</v>
      </c>
      <c r="T18" s="23">
        <f t="shared" si="5"/>
        <v>2.9475000000000002</v>
      </c>
      <c r="U18" s="23">
        <f t="shared" si="5"/>
        <v>2.9725000000000001</v>
      </c>
      <c r="V18" s="23">
        <f t="shared" si="6"/>
        <v>2.9675000000000002</v>
      </c>
      <c r="W18" s="23">
        <f t="shared" si="6"/>
        <v>2.9624999999999999</v>
      </c>
      <c r="X18" s="23">
        <f t="shared" si="6"/>
        <v>2.9650000000000003</v>
      </c>
      <c r="Y18" s="23">
        <f t="shared" si="6"/>
        <v>2.9475000000000002</v>
      </c>
      <c r="Z18" s="23">
        <f t="shared" si="6"/>
        <v>2.91</v>
      </c>
      <c r="AA18" s="23">
        <f t="shared" si="6"/>
        <v>2.8924999999999996</v>
      </c>
      <c r="AB18" s="23">
        <f t="shared" si="6"/>
        <v>2.9024999999999999</v>
      </c>
      <c r="AC18" s="23">
        <f t="shared" si="6"/>
        <v>2.8620000000000001</v>
      </c>
      <c r="AD18" s="23">
        <f t="shared" si="6"/>
        <v>2.8449999999999998</v>
      </c>
      <c r="AE18" s="23">
        <f t="shared" si="6"/>
        <v>2.8225000000000002</v>
      </c>
      <c r="AF18" s="23">
        <f t="shared" si="7"/>
        <v>2.7949350000000002</v>
      </c>
      <c r="AG18" s="23">
        <f t="shared" si="7"/>
        <v>2.7585000000000002</v>
      </c>
      <c r="AH18" s="23">
        <f t="shared" si="7"/>
        <v>2.7294999999999998</v>
      </c>
      <c r="AI18" s="23">
        <f t="shared" si="7"/>
        <v>2.7045000000000003</v>
      </c>
      <c r="AJ18" s="23">
        <f t="shared" si="7"/>
        <v>2.6724999999999999</v>
      </c>
      <c r="AK18" s="23">
        <f t="shared" si="7"/>
        <v>2.6335000000000002</v>
      </c>
      <c r="AL18" s="23">
        <f t="shared" si="7"/>
        <v>2.5874999999999999</v>
      </c>
      <c r="AM18" s="23">
        <f t="shared" si="7"/>
        <v>2.5484999999999998</v>
      </c>
      <c r="AN18" s="23">
        <f t="shared" si="7"/>
        <v>2.4889999999999999</v>
      </c>
      <c r="AO18" s="23">
        <f t="shared" si="7"/>
        <v>2.4225000000000003</v>
      </c>
      <c r="AP18" s="23">
        <f t="shared" si="8"/>
        <v>2.3412500000000001</v>
      </c>
      <c r="AQ18" s="23">
        <f t="shared" si="8"/>
        <v>2.2925</v>
      </c>
      <c r="AR18" s="23">
        <f t="shared" si="8"/>
        <v>2.2469999999999999</v>
      </c>
      <c r="AS18" s="23">
        <f t="shared" si="8"/>
        <v>2.1715</v>
      </c>
      <c r="AT18" s="23">
        <f t="shared" si="8"/>
        <v>2.16</v>
      </c>
      <c r="AU18" s="23">
        <f t="shared" si="8"/>
        <v>-1796.0175000000002</v>
      </c>
      <c r="AV18" s="23">
        <f t="shared" si="8"/>
        <v>-1845.9450000000002</v>
      </c>
      <c r="AW18" s="23">
        <f t="shared" si="8"/>
        <v>-1895.8724999999999</v>
      </c>
      <c r="AX18" s="23">
        <f t="shared" si="8"/>
        <v>-1945.8</v>
      </c>
      <c r="AY18" s="28">
        <f t="shared" si="8"/>
        <v>-1995.7275</v>
      </c>
      <c r="BK18" s="22">
        <v>8</v>
      </c>
      <c r="BL18" s="28">
        <f t="shared" si="11"/>
        <v>0.4</v>
      </c>
      <c r="BM18" s="28">
        <f t="shared" si="12"/>
        <v>2.4708333333333332</v>
      </c>
      <c r="BP18" s="28">
        <f t="shared" si="13"/>
        <v>0.4</v>
      </c>
      <c r="BQ18" s="28">
        <f t="shared" si="14"/>
        <v>3.55</v>
      </c>
      <c r="BS18" s="33">
        <f t="shared" si="15"/>
        <v>8.546875</v>
      </c>
      <c r="BT18" s="33">
        <f t="shared" si="15"/>
        <v>8.546875</v>
      </c>
      <c r="BU18" s="33">
        <f t="shared" si="15"/>
        <v>8.546875</v>
      </c>
      <c r="BV18" s="33">
        <f t="shared" si="15"/>
        <v>8.546875</v>
      </c>
      <c r="BW18" s="33">
        <f t="shared" si="15"/>
        <v>8.546875</v>
      </c>
      <c r="BX18" s="33">
        <f t="shared" si="15"/>
        <v>8.546875</v>
      </c>
      <c r="BY18" s="33">
        <f t="shared" si="15"/>
        <v>8.546875</v>
      </c>
      <c r="BZ18" s="33">
        <f t="shared" si="15"/>
        <v>8.546875</v>
      </c>
      <c r="CA18" s="33">
        <f t="shared" si="15"/>
        <v>8.546875</v>
      </c>
      <c r="CB18" s="33">
        <f t="shared" si="15"/>
        <v>8.546875</v>
      </c>
      <c r="CC18" s="33">
        <f t="shared" si="15"/>
        <v>8.546875</v>
      </c>
      <c r="CD18" s="33">
        <f t="shared" si="15"/>
        <v>8.546875</v>
      </c>
      <c r="CE18" s="33">
        <f t="shared" si="15"/>
        <v>8.546875</v>
      </c>
      <c r="CF18" s="33">
        <f t="shared" si="15"/>
        <v>8.546875</v>
      </c>
      <c r="CG18" s="33">
        <f t="shared" si="15"/>
        <v>8.546875</v>
      </c>
      <c r="CH18" s="33">
        <f t="shared" si="15"/>
        <v>8.546875</v>
      </c>
      <c r="CI18" s="33">
        <f t="shared" si="16"/>
        <v>8.546875</v>
      </c>
      <c r="CJ18" s="33">
        <f t="shared" si="16"/>
        <v>8.546875</v>
      </c>
      <c r="CK18" s="33">
        <f t="shared" si="16"/>
        <v>8.546875</v>
      </c>
      <c r="CL18" s="33">
        <f t="shared" si="16"/>
        <v>8.546875</v>
      </c>
      <c r="CM18" s="33">
        <f t="shared" si="16"/>
        <v>8.546875</v>
      </c>
      <c r="CN18" s="33">
        <f t="shared" si="16"/>
        <v>8.546875</v>
      </c>
      <c r="CO18" s="33">
        <f t="shared" si="16"/>
        <v>8.546875</v>
      </c>
      <c r="CP18" s="33">
        <f t="shared" si="16"/>
        <v>8.546875</v>
      </c>
      <c r="CQ18" s="33">
        <f t="shared" si="16"/>
        <v>8.546875</v>
      </c>
      <c r="CR18" s="33">
        <f t="shared" si="16"/>
        <v>8.546875</v>
      </c>
      <c r="CS18" s="33">
        <f t="shared" si="16"/>
        <v>8.546875</v>
      </c>
      <c r="CT18" s="33">
        <f t="shared" si="16"/>
        <v>8.546875</v>
      </c>
      <c r="CU18" s="33">
        <f t="shared" si="16"/>
        <v>8.546875</v>
      </c>
      <c r="CV18" s="33">
        <f t="shared" si="16"/>
        <v>8.546875</v>
      </c>
      <c r="CW18" s="33">
        <f t="shared" si="16"/>
        <v>8.546875</v>
      </c>
      <c r="CX18" s="33">
        <f t="shared" si="16"/>
        <v>8.546875</v>
      </c>
      <c r="CY18" s="33">
        <f t="shared" si="17"/>
        <v>8.546875</v>
      </c>
      <c r="CZ18" s="33">
        <f t="shared" si="17"/>
        <v>8.546875</v>
      </c>
      <c r="DA18" s="33">
        <f t="shared" si="17"/>
        <v>8.546875</v>
      </c>
      <c r="DM18" s="27"/>
    </row>
    <row r="19" spans="1:117" ht="12" customHeight="1" x14ac:dyDescent="0.15">
      <c r="A19" s="23">
        <f t="shared" si="2"/>
        <v>1.4959999999999996</v>
      </c>
      <c r="B19" s="25">
        <v>16</v>
      </c>
      <c r="C19" s="29">
        <v>1.45</v>
      </c>
      <c r="D19" s="28">
        <v>0.8</v>
      </c>
      <c r="E19" s="22">
        <f t="shared" si="0"/>
        <v>0.8</v>
      </c>
      <c r="F19" s="28">
        <f>50%*H19+50%*求节点单调递减($C$4:$C$43,D$4:$D$43,E19)</f>
        <v>1.2781250000000002</v>
      </c>
      <c r="G19" s="23">
        <f t="shared" si="3"/>
        <v>0.8</v>
      </c>
      <c r="H19" s="25">
        <f t="shared" si="1"/>
        <v>1.45</v>
      </c>
      <c r="I19" s="29"/>
      <c r="J19" s="37"/>
      <c r="K19" s="22">
        <v>10</v>
      </c>
      <c r="L19" s="23">
        <f t="shared" si="5"/>
        <v>2.9</v>
      </c>
      <c r="M19" s="23">
        <f t="shared" si="5"/>
        <v>2.9249999999999998</v>
      </c>
      <c r="N19" s="23">
        <f t="shared" si="5"/>
        <v>2.95</v>
      </c>
      <c r="O19" s="23">
        <f t="shared" si="5"/>
        <v>2.8750000000000004</v>
      </c>
      <c r="P19" s="23">
        <f t="shared" si="5"/>
        <v>3</v>
      </c>
      <c r="Q19" s="23">
        <f t="shared" si="5"/>
        <v>3.0249999999999999</v>
      </c>
      <c r="R19" s="23">
        <f t="shared" si="5"/>
        <v>2.9499999999999997</v>
      </c>
      <c r="S19" s="23">
        <f t="shared" si="5"/>
        <v>2.9950000000000001</v>
      </c>
      <c r="T19" s="23">
        <f t="shared" si="5"/>
        <v>2.9725000000000001</v>
      </c>
      <c r="U19" s="23">
        <f t="shared" si="5"/>
        <v>3</v>
      </c>
      <c r="V19" s="23">
        <f t="shared" si="6"/>
        <v>2.9975000000000001</v>
      </c>
      <c r="W19" s="23">
        <f t="shared" si="6"/>
        <v>2.9950000000000001</v>
      </c>
      <c r="X19" s="23">
        <f t="shared" si="6"/>
        <v>3</v>
      </c>
      <c r="Y19" s="23">
        <f t="shared" si="6"/>
        <v>2.9849999999999999</v>
      </c>
      <c r="Z19" s="23">
        <f t="shared" si="6"/>
        <v>2.95</v>
      </c>
      <c r="AA19" s="23">
        <f t="shared" si="6"/>
        <v>2.9350000000000001</v>
      </c>
      <c r="AB19" s="23">
        <f t="shared" si="6"/>
        <v>2.9474999999999998</v>
      </c>
      <c r="AC19" s="23">
        <f t="shared" si="6"/>
        <v>2.9095000000000004</v>
      </c>
      <c r="AD19" s="23">
        <f t="shared" si="6"/>
        <v>2.895</v>
      </c>
      <c r="AE19" s="23">
        <f t="shared" si="6"/>
        <v>2.875</v>
      </c>
      <c r="AF19" s="23">
        <f t="shared" si="7"/>
        <v>2.8499349999999999</v>
      </c>
      <c r="AG19" s="23">
        <f t="shared" si="7"/>
        <v>2.8159999999999998</v>
      </c>
      <c r="AH19" s="23">
        <f t="shared" si="7"/>
        <v>2.7895000000000003</v>
      </c>
      <c r="AI19" s="23">
        <f t="shared" si="7"/>
        <v>2.7669999999999999</v>
      </c>
      <c r="AJ19" s="23">
        <f t="shared" si="7"/>
        <v>2.7374999999999998</v>
      </c>
      <c r="AK19" s="23">
        <f t="shared" si="7"/>
        <v>2.7010000000000001</v>
      </c>
      <c r="AL19" s="23">
        <f t="shared" si="7"/>
        <v>2.6574999999999998</v>
      </c>
      <c r="AM19" s="23">
        <f t="shared" si="7"/>
        <v>2.6209999999999996</v>
      </c>
      <c r="AN19" s="23">
        <f t="shared" si="7"/>
        <v>2.5640000000000001</v>
      </c>
      <c r="AO19" s="23">
        <f t="shared" si="7"/>
        <v>2.5</v>
      </c>
      <c r="AP19" s="23">
        <f t="shared" si="8"/>
        <v>2.4212500000000001</v>
      </c>
      <c r="AQ19" s="23">
        <f t="shared" si="8"/>
        <v>2.375</v>
      </c>
      <c r="AR19" s="23">
        <f t="shared" si="8"/>
        <v>2.3319999999999999</v>
      </c>
      <c r="AS19" s="23">
        <f t="shared" si="8"/>
        <v>2.2589999999999999</v>
      </c>
      <c r="AT19" s="23">
        <f t="shared" si="8"/>
        <v>2.25</v>
      </c>
      <c r="AU19" s="23">
        <f t="shared" si="8"/>
        <v>-1795.925</v>
      </c>
      <c r="AV19" s="23">
        <f t="shared" si="8"/>
        <v>-1845.8500000000001</v>
      </c>
      <c r="AW19" s="23">
        <f t="shared" si="8"/>
        <v>-1895.7749999999999</v>
      </c>
      <c r="AX19" s="23">
        <f t="shared" si="8"/>
        <v>-1945.7</v>
      </c>
      <c r="AY19" s="28">
        <f t="shared" si="8"/>
        <v>-1995.625</v>
      </c>
      <c r="BK19" s="22">
        <v>9</v>
      </c>
      <c r="BL19" s="28">
        <f t="shared" si="11"/>
        <v>0.45</v>
      </c>
      <c r="BM19" s="28">
        <f t="shared" si="12"/>
        <v>2.2000000000000002</v>
      </c>
      <c r="BP19" s="28">
        <f t="shared" si="13"/>
        <v>0.45</v>
      </c>
      <c r="BQ19" s="28">
        <f t="shared" si="14"/>
        <v>3.05</v>
      </c>
      <c r="BS19" s="33">
        <f t="shared" si="15"/>
        <v>9.2912500000000016</v>
      </c>
      <c r="BT19" s="33">
        <f t="shared" si="15"/>
        <v>9.2912500000000016</v>
      </c>
      <c r="BU19" s="33">
        <f t="shared" si="15"/>
        <v>9.2912500000000016</v>
      </c>
      <c r="BV19" s="33">
        <f t="shared" si="15"/>
        <v>9.2912500000000016</v>
      </c>
      <c r="BW19" s="33">
        <f t="shared" si="15"/>
        <v>9.2912500000000016</v>
      </c>
      <c r="BX19" s="33">
        <f t="shared" si="15"/>
        <v>9.2912500000000016</v>
      </c>
      <c r="BY19" s="33">
        <f t="shared" si="15"/>
        <v>9.2912500000000016</v>
      </c>
      <c r="BZ19" s="33">
        <f t="shared" si="15"/>
        <v>9.2912500000000016</v>
      </c>
      <c r="CA19" s="33">
        <f t="shared" si="15"/>
        <v>9.2912500000000016</v>
      </c>
      <c r="CB19" s="33">
        <f t="shared" si="15"/>
        <v>9.2912500000000016</v>
      </c>
      <c r="CC19" s="33">
        <f t="shared" si="15"/>
        <v>9.2912500000000016</v>
      </c>
      <c r="CD19" s="33">
        <f t="shared" si="15"/>
        <v>9.2912500000000016</v>
      </c>
      <c r="CE19" s="33">
        <f t="shared" si="15"/>
        <v>9.2912500000000016</v>
      </c>
      <c r="CF19" s="33">
        <f t="shared" si="15"/>
        <v>9.2912500000000016</v>
      </c>
      <c r="CG19" s="33">
        <f t="shared" si="15"/>
        <v>9.2912500000000016</v>
      </c>
      <c r="CH19" s="33">
        <f t="shared" si="15"/>
        <v>9.2912500000000016</v>
      </c>
      <c r="CI19" s="33">
        <f t="shared" si="16"/>
        <v>9.2912500000000016</v>
      </c>
      <c r="CJ19" s="33">
        <f t="shared" si="16"/>
        <v>9.2912500000000016</v>
      </c>
      <c r="CK19" s="33">
        <f t="shared" si="16"/>
        <v>9.2912500000000016</v>
      </c>
      <c r="CL19" s="33">
        <f t="shared" si="16"/>
        <v>9.2912500000000016</v>
      </c>
      <c r="CM19" s="33">
        <f t="shared" si="16"/>
        <v>9.2912500000000016</v>
      </c>
      <c r="CN19" s="33">
        <f t="shared" si="16"/>
        <v>9.2912500000000016</v>
      </c>
      <c r="CO19" s="33">
        <f t="shared" si="16"/>
        <v>9.2912500000000016</v>
      </c>
      <c r="CP19" s="33">
        <f t="shared" si="16"/>
        <v>9.2912500000000016</v>
      </c>
      <c r="CQ19" s="33">
        <f t="shared" si="16"/>
        <v>9.2912500000000016</v>
      </c>
      <c r="CR19" s="33">
        <f t="shared" si="16"/>
        <v>9.2912500000000016</v>
      </c>
      <c r="CS19" s="33">
        <f t="shared" si="16"/>
        <v>9.2912500000000016</v>
      </c>
      <c r="CT19" s="33">
        <f t="shared" si="16"/>
        <v>9.2912500000000016</v>
      </c>
      <c r="CU19" s="33">
        <f t="shared" si="16"/>
        <v>9.2912500000000016</v>
      </c>
      <c r="CV19" s="33">
        <f t="shared" si="16"/>
        <v>9.2912500000000016</v>
      </c>
      <c r="CW19" s="33">
        <f t="shared" si="16"/>
        <v>9.2912500000000016</v>
      </c>
      <c r="CX19" s="33">
        <f t="shared" si="16"/>
        <v>9.2912500000000016</v>
      </c>
      <c r="CY19" s="33">
        <f t="shared" si="17"/>
        <v>9.2912500000000016</v>
      </c>
      <c r="CZ19" s="33">
        <f t="shared" si="17"/>
        <v>9.2912500000000016</v>
      </c>
      <c r="DA19" s="33">
        <f t="shared" si="17"/>
        <v>9.2912500000000016</v>
      </c>
      <c r="DM19" s="27"/>
    </row>
    <row r="20" spans="1:117" ht="12" customHeight="1" x14ac:dyDescent="0.15">
      <c r="A20" s="23">
        <f t="shared" si="2"/>
        <v>1.35175</v>
      </c>
      <c r="B20" s="25">
        <v>17</v>
      </c>
      <c r="C20" s="29">
        <v>1.35</v>
      </c>
      <c r="D20" s="28">
        <v>0.85</v>
      </c>
      <c r="E20" s="22">
        <f t="shared" si="0"/>
        <v>0.85</v>
      </c>
      <c r="F20" s="28">
        <f>50%*H20+50%*求节点单调递减($C$4:$C$43,D$4:$D$43,E20)</f>
        <v>1.214440337909187</v>
      </c>
      <c r="G20" s="23">
        <f t="shared" si="3"/>
        <v>0.85</v>
      </c>
      <c r="H20" s="25">
        <f t="shared" si="1"/>
        <v>1.35</v>
      </c>
      <c r="I20" s="29"/>
      <c r="J20" s="37"/>
      <c r="K20" s="22">
        <v>11</v>
      </c>
      <c r="L20" s="23">
        <f t="shared" ref="L20:U29" si="18">INDEX($C$4:$C$49,L$9,1)*INDEX($D$4:$D$49,L$9,1)+INDEX($G$4:$G$49,$K20,1)*INDEX($H$4:$H$49,$K20,1)+INDEX($G$4:$G$49,$K20,1)*INDEX($D$4:$D$49,L$9,1)</f>
        <v>2.875</v>
      </c>
      <c r="M20" s="23">
        <f t="shared" si="18"/>
        <v>2.9025000000000003</v>
      </c>
      <c r="N20" s="23">
        <f t="shared" si="18"/>
        <v>2.93</v>
      </c>
      <c r="O20" s="23">
        <f t="shared" si="18"/>
        <v>2.8575000000000004</v>
      </c>
      <c r="P20" s="23">
        <f t="shared" si="18"/>
        <v>2.9850000000000003</v>
      </c>
      <c r="Q20" s="23">
        <f t="shared" si="18"/>
        <v>3.0125000000000002</v>
      </c>
      <c r="R20" s="23">
        <f t="shared" si="18"/>
        <v>2.94</v>
      </c>
      <c r="S20" s="23">
        <f t="shared" si="18"/>
        <v>2.9875000000000003</v>
      </c>
      <c r="T20" s="23">
        <f t="shared" si="18"/>
        <v>2.9675000000000002</v>
      </c>
      <c r="U20" s="23">
        <f t="shared" si="18"/>
        <v>2.9975000000000001</v>
      </c>
      <c r="V20" s="23">
        <f t="shared" ref="V20:AE29" si="19">INDEX($C$4:$C$49,V$9,1)*INDEX($D$4:$D$49,V$9,1)+INDEX($G$4:$G$49,$K20,1)*INDEX($H$4:$H$49,$K20,1)+INDEX($G$4:$G$49,$K20,1)*INDEX($D$4:$D$49,V$9,1)</f>
        <v>2.9975000000000005</v>
      </c>
      <c r="W20" s="23">
        <f t="shared" si="19"/>
        <v>2.9975000000000005</v>
      </c>
      <c r="X20" s="23">
        <f t="shared" si="19"/>
        <v>3.0049999999999999</v>
      </c>
      <c r="Y20" s="23">
        <f t="shared" si="19"/>
        <v>2.9924999999999997</v>
      </c>
      <c r="Z20" s="23">
        <f t="shared" si="19"/>
        <v>2.9600000000000004</v>
      </c>
      <c r="AA20" s="23">
        <f t="shared" si="19"/>
        <v>2.9475000000000002</v>
      </c>
      <c r="AB20" s="23">
        <f t="shared" si="19"/>
        <v>2.9625000000000004</v>
      </c>
      <c r="AC20" s="23">
        <f t="shared" si="19"/>
        <v>2.9270000000000005</v>
      </c>
      <c r="AD20" s="23">
        <f t="shared" si="19"/>
        <v>2.915</v>
      </c>
      <c r="AE20" s="23">
        <f t="shared" si="19"/>
        <v>2.8975</v>
      </c>
      <c r="AF20" s="23">
        <f t="shared" ref="AF20:AO29" si="20">INDEX($C$4:$C$49,AF$9,1)*INDEX($D$4:$D$49,AF$9,1)+INDEX($G$4:$G$49,$K20,1)*INDEX($H$4:$H$49,$K20,1)+INDEX($G$4:$G$49,$K20,1)*INDEX($D$4:$D$49,AF$9,1)</f>
        <v>2.8749350000000002</v>
      </c>
      <c r="AG20" s="23">
        <f t="shared" si="20"/>
        <v>2.8435000000000001</v>
      </c>
      <c r="AH20" s="23">
        <f t="shared" si="20"/>
        <v>2.8195000000000001</v>
      </c>
      <c r="AI20" s="23">
        <f t="shared" si="20"/>
        <v>2.7995000000000001</v>
      </c>
      <c r="AJ20" s="23">
        <f t="shared" si="20"/>
        <v>2.7725</v>
      </c>
      <c r="AK20" s="23">
        <f t="shared" si="20"/>
        <v>2.7385000000000002</v>
      </c>
      <c r="AL20" s="23">
        <f t="shared" si="20"/>
        <v>2.6975000000000002</v>
      </c>
      <c r="AM20" s="23">
        <f t="shared" si="20"/>
        <v>2.6635</v>
      </c>
      <c r="AN20" s="23">
        <f t="shared" si="20"/>
        <v>2.609</v>
      </c>
      <c r="AO20" s="23">
        <f t="shared" si="20"/>
        <v>2.5475000000000003</v>
      </c>
      <c r="AP20" s="23">
        <f t="shared" ref="AP20:AY35" si="21">INDEX($C$4:$C$49,AP$9,1)*INDEX($D$4:$D$49,AP$9,1)+INDEX($G$4:$G$49,$K20,1)*INDEX($H$4:$H$49,$K20,1)+INDEX($G$4:$G$49,$K20,1)*INDEX($D$4:$D$49,AP$9,1)</f>
        <v>2.4712500000000004</v>
      </c>
      <c r="AQ20" s="23">
        <f t="shared" si="21"/>
        <v>2.4275000000000002</v>
      </c>
      <c r="AR20" s="23">
        <f t="shared" si="21"/>
        <v>2.3870000000000005</v>
      </c>
      <c r="AS20" s="23">
        <f t="shared" si="21"/>
        <v>2.3165000000000004</v>
      </c>
      <c r="AT20" s="23">
        <f t="shared" si="21"/>
        <v>2.3100000000000005</v>
      </c>
      <c r="AU20" s="23">
        <f t="shared" si="21"/>
        <v>-1795.8625</v>
      </c>
      <c r="AV20" s="23">
        <f t="shared" si="21"/>
        <v>-1845.7850000000001</v>
      </c>
      <c r="AW20" s="23">
        <f t="shared" si="21"/>
        <v>-1895.7074999999998</v>
      </c>
      <c r="AX20" s="23">
        <f t="shared" si="21"/>
        <v>-1945.6299999999999</v>
      </c>
      <c r="AY20" s="28">
        <f t="shared" si="8"/>
        <v>-1995.5525</v>
      </c>
      <c r="BK20" s="22">
        <v>10</v>
      </c>
      <c r="BL20" s="28">
        <f t="shared" si="11"/>
        <v>0.5</v>
      </c>
      <c r="BM20" s="28">
        <f t="shared" si="12"/>
        <v>2.032142857142857</v>
      </c>
      <c r="BP20" s="28">
        <f t="shared" si="13"/>
        <v>0.5</v>
      </c>
      <c r="BQ20" s="28">
        <f t="shared" si="14"/>
        <v>2.75</v>
      </c>
      <c r="BS20" s="33">
        <f t="shared" si="15"/>
        <v>10.085625</v>
      </c>
      <c r="BT20" s="33">
        <f t="shared" si="15"/>
        <v>10.085625</v>
      </c>
      <c r="BU20" s="33">
        <f t="shared" si="15"/>
        <v>10.085625</v>
      </c>
      <c r="BV20" s="33">
        <f t="shared" si="15"/>
        <v>10.085625</v>
      </c>
      <c r="BW20" s="33">
        <f t="shared" si="15"/>
        <v>10.085625</v>
      </c>
      <c r="BX20" s="33">
        <f t="shared" si="15"/>
        <v>10.085625</v>
      </c>
      <c r="BY20" s="33">
        <f t="shared" si="15"/>
        <v>10.085625</v>
      </c>
      <c r="BZ20" s="33">
        <f t="shared" si="15"/>
        <v>10.085625</v>
      </c>
      <c r="CA20" s="33">
        <f t="shared" si="15"/>
        <v>10.085625</v>
      </c>
      <c r="CB20" s="33">
        <f t="shared" si="15"/>
        <v>10.085625</v>
      </c>
      <c r="CC20" s="33">
        <f t="shared" si="15"/>
        <v>10.085625</v>
      </c>
      <c r="CD20" s="33">
        <f t="shared" si="15"/>
        <v>10.085625</v>
      </c>
      <c r="CE20" s="33">
        <f t="shared" si="15"/>
        <v>10.085625</v>
      </c>
      <c r="CF20" s="33">
        <f t="shared" si="15"/>
        <v>10.085625</v>
      </c>
      <c r="CG20" s="33">
        <f t="shared" si="15"/>
        <v>10.085625</v>
      </c>
      <c r="CH20" s="33">
        <f t="shared" si="15"/>
        <v>10.085625</v>
      </c>
      <c r="CI20" s="33">
        <f t="shared" si="16"/>
        <v>10.085625</v>
      </c>
      <c r="CJ20" s="33">
        <f t="shared" si="16"/>
        <v>10.085625</v>
      </c>
      <c r="CK20" s="33">
        <f t="shared" si="16"/>
        <v>10.085625</v>
      </c>
      <c r="CL20" s="33">
        <f t="shared" si="16"/>
        <v>10.085625</v>
      </c>
      <c r="CM20" s="33">
        <f t="shared" si="16"/>
        <v>10.085625</v>
      </c>
      <c r="CN20" s="33">
        <f t="shared" si="16"/>
        <v>10.085625</v>
      </c>
      <c r="CO20" s="33">
        <f t="shared" si="16"/>
        <v>10.085625</v>
      </c>
      <c r="CP20" s="33">
        <f t="shared" si="16"/>
        <v>10.085625</v>
      </c>
      <c r="CQ20" s="33">
        <f t="shared" si="16"/>
        <v>10.085625</v>
      </c>
      <c r="CR20" s="33">
        <f t="shared" si="16"/>
        <v>10.085625</v>
      </c>
      <c r="CS20" s="33">
        <f t="shared" si="16"/>
        <v>10.085625</v>
      </c>
      <c r="CT20" s="33">
        <f t="shared" si="16"/>
        <v>10.085625</v>
      </c>
      <c r="CU20" s="33">
        <f t="shared" si="16"/>
        <v>10.085625</v>
      </c>
      <c r="CV20" s="33">
        <f t="shared" si="16"/>
        <v>10.085625</v>
      </c>
      <c r="CW20" s="33">
        <f t="shared" si="16"/>
        <v>10.085625</v>
      </c>
      <c r="CX20" s="33">
        <f t="shared" si="16"/>
        <v>10.085625</v>
      </c>
      <c r="CY20" s="33">
        <f t="shared" si="17"/>
        <v>10.085625</v>
      </c>
      <c r="CZ20" s="33">
        <f t="shared" si="17"/>
        <v>10.085625</v>
      </c>
      <c r="DA20" s="33">
        <f t="shared" si="17"/>
        <v>10.085625</v>
      </c>
      <c r="DM20" s="27"/>
    </row>
    <row r="21" spans="1:117" ht="12" customHeight="1" x14ac:dyDescent="0.15">
      <c r="A21" s="23">
        <f t="shared" si="2"/>
        <v>1.2219999999999995</v>
      </c>
      <c r="B21" s="25">
        <v>18</v>
      </c>
      <c r="C21" s="29">
        <v>1.2050000000000001</v>
      </c>
      <c r="D21" s="28">
        <v>0.9</v>
      </c>
      <c r="E21" s="22">
        <f t="shared" si="0"/>
        <v>0.9</v>
      </c>
      <c r="F21" s="28">
        <f>50%*H21+50%*求节点单调递减($C$4:$C$43,D$4:$D$43,E21)</f>
        <v>1.1287407602956705</v>
      </c>
      <c r="G21" s="23">
        <f t="shared" si="3"/>
        <v>0.9</v>
      </c>
      <c r="H21" s="25">
        <f t="shared" si="1"/>
        <v>1.2050000000000001</v>
      </c>
      <c r="I21" s="29"/>
      <c r="J21" s="37"/>
      <c r="K21" s="22">
        <v>12</v>
      </c>
      <c r="L21" s="23">
        <f t="shared" si="18"/>
        <v>2.85</v>
      </c>
      <c r="M21" s="23">
        <f t="shared" si="18"/>
        <v>2.8800000000000003</v>
      </c>
      <c r="N21" s="23">
        <f t="shared" si="18"/>
        <v>2.91</v>
      </c>
      <c r="O21" s="23">
        <f t="shared" si="18"/>
        <v>2.8400000000000003</v>
      </c>
      <c r="P21" s="23">
        <f t="shared" si="18"/>
        <v>2.97</v>
      </c>
      <c r="Q21" s="23">
        <f t="shared" si="18"/>
        <v>3.0000000000000004</v>
      </c>
      <c r="R21" s="23">
        <f t="shared" si="18"/>
        <v>2.9299999999999997</v>
      </c>
      <c r="S21" s="23">
        <f t="shared" si="18"/>
        <v>2.9800000000000004</v>
      </c>
      <c r="T21" s="23">
        <f t="shared" si="18"/>
        <v>2.9624999999999999</v>
      </c>
      <c r="U21" s="23">
        <f t="shared" si="18"/>
        <v>2.9950000000000001</v>
      </c>
      <c r="V21" s="23">
        <f t="shared" si="19"/>
        <v>2.9975000000000005</v>
      </c>
      <c r="W21" s="23">
        <f t="shared" si="19"/>
        <v>3</v>
      </c>
      <c r="X21" s="23">
        <f t="shared" si="19"/>
        <v>3.0100000000000002</v>
      </c>
      <c r="Y21" s="23">
        <f t="shared" si="19"/>
        <v>3</v>
      </c>
      <c r="Z21" s="23">
        <f t="shared" si="19"/>
        <v>2.9700000000000006</v>
      </c>
      <c r="AA21" s="23">
        <f t="shared" si="19"/>
        <v>2.96</v>
      </c>
      <c r="AB21" s="23">
        <f t="shared" si="19"/>
        <v>2.9775</v>
      </c>
      <c r="AC21" s="23">
        <f t="shared" si="19"/>
        <v>2.9445000000000001</v>
      </c>
      <c r="AD21" s="23">
        <f t="shared" si="19"/>
        <v>2.9350000000000001</v>
      </c>
      <c r="AE21" s="23">
        <f t="shared" si="19"/>
        <v>2.9200000000000004</v>
      </c>
      <c r="AF21" s="23">
        <f t="shared" si="20"/>
        <v>2.8999350000000002</v>
      </c>
      <c r="AG21" s="23">
        <f t="shared" si="20"/>
        <v>2.8710000000000004</v>
      </c>
      <c r="AH21" s="23">
        <f t="shared" si="20"/>
        <v>2.8494999999999999</v>
      </c>
      <c r="AI21" s="23">
        <f t="shared" si="20"/>
        <v>2.8319999999999999</v>
      </c>
      <c r="AJ21" s="23">
        <f t="shared" si="20"/>
        <v>2.8075000000000001</v>
      </c>
      <c r="AK21" s="23">
        <f t="shared" si="20"/>
        <v>2.7759999999999998</v>
      </c>
      <c r="AL21" s="23">
        <f t="shared" si="20"/>
        <v>2.7375000000000003</v>
      </c>
      <c r="AM21" s="23">
        <f t="shared" si="20"/>
        <v>2.706</v>
      </c>
      <c r="AN21" s="23">
        <f t="shared" si="20"/>
        <v>2.6539999999999999</v>
      </c>
      <c r="AO21" s="23">
        <f t="shared" si="20"/>
        <v>2.5949999999999998</v>
      </c>
      <c r="AP21" s="23">
        <f t="shared" si="21"/>
        <v>2.5212500000000002</v>
      </c>
      <c r="AQ21" s="23">
        <f t="shared" si="21"/>
        <v>2.48</v>
      </c>
      <c r="AR21" s="23">
        <f t="shared" si="21"/>
        <v>2.4419999999999997</v>
      </c>
      <c r="AS21" s="23">
        <f t="shared" si="21"/>
        <v>2.3740000000000001</v>
      </c>
      <c r="AT21" s="23">
        <f t="shared" si="21"/>
        <v>2.37</v>
      </c>
      <c r="AU21" s="23">
        <f t="shared" si="21"/>
        <v>-1795.8000000000002</v>
      </c>
      <c r="AV21" s="23">
        <f t="shared" si="21"/>
        <v>-1845.7200000000003</v>
      </c>
      <c r="AW21" s="23">
        <f t="shared" si="21"/>
        <v>-1895.6399999999999</v>
      </c>
      <c r="AX21" s="23">
        <f t="shared" si="21"/>
        <v>-1945.56</v>
      </c>
      <c r="AY21" s="28">
        <f t="shared" si="8"/>
        <v>-1995.48</v>
      </c>
      <c r="BK21" s="22">
        <v>11</v>
      </c>
      <c r="BL21" s="28">
        <f t="shared" si="11"/>
        <v>0.55000000000000004</v>
      </c>
      <c r="BM21" s="28">
        <f t="shared" si="12"/>
        <v>1.8642857142857143</v>
      </c>
      <c r="BP21" s="28">
        <f t="shared" si="13"/>
        <v>0.55000000000000004</v>
      </c>
      <c r="BQ21" s="28">
        <f t="shared" si="14"/>
        <v>2.4500000000000002</v>
      </c>
      <c r="BS21" s="33">
        <f t="shared" si="15"/>
        <v>10.850000000000001</v>
      </c>
      <c r="BT21" s="33">
        <f t="shared" si="15"/>
        <v>10.850000000000001</v>
      </c>
      <c r="BU21" s="33">
        <f t="shared" si="15"/>
        <v>10.850000000000001</v>
      </c>
      <c r="BV21" s="33">
        <f t="shared" si="15"/>
        <v>10.850000000000001</v>
      </c>
      <c r="BW21" s="33">
        <f t="shared" si="15"/>
        <v>10.850000000000001</v>
      </c>
      <c r="BX21" s="33">
        <f t="shared" si="15"/>
        <v>10.850000000000001</v>
      </c>
      <c r="BY21" s="33">
        <f t="shared" si="15"/>
        <v>10.850000000000001</v>
      </c>
      <c r="BZ21" s="33">
        <f t="shared" si="15"/>
        <v>10.850000000000001</v>
      </c>
      <c r="CA21" s="33">
        <f t="shared" si="15"/>
        <v>10.850000000000001</v>
      </c>
      <c r="CB21" s="33">
        <f t="shared" si="15"/>
        <v>10.850000000000001</v>
      </c>
      <c r="CC21" s="33">
        <f t="shared" si="15"/>
        <v>10.850000000000001</v>
      </c>
      <c r="CD21" s="33">
        <f t="shared" si="15"/>
        <v>10.850000000000001</v>
      </c>
      <c r="CE21" s="33">
        <f t="shared" si="15"/>
        <v>10.850000000000001</v>
      </c>
      <c r="CF21" s="33">
        <f t="shared" si="15"/>
        <v>10.850000000000001</v>
      </c>
      <c r="CG21" s="33">
        <f t="shared" si="15"/>
        <v>10.850000000000001</v>
      </c>
      <c r="CH21" s="33">
        <f t="shared" si="15"/>
        <v>10.850000000000001</v>
      </c>
      <c r="CI21" s="33">
        <f t="shared" si="16"/>
        <v>10.850000000000001</v>
      </c>
      <c r="CJ21" s="33">
        <f t="shared" si="16"/>
        <v>10.850000000000001</v>
      </c>
      <c r="CK21" s="33">
        <f t="shared" si="16"/>
        <v>10.850000000000001</v>
      </c>
      <c r="CL21" s="33">
        <f t="shared" si="16"/>
        <v>10.850000000000001</v>
      </c>
      <c r="CM21" s="33">
        <f t="shared" si="16"/>
        <v>10.850000000000001</v>
      </c>
      <c r="CN21" s="33">
        <f t="shared" si="16"/>
        <v>10.850000000000001</v>
      </c>
      <c r="CO21" s="33">
        <f t="shared" si="16"/>
        <v>10.850000000000001</v>
      </c>
      <c r="CP21" s="33">
        <f t="shared" si="16"/>
        <v>10.850000000000001</v>
      </c>
      <c r="CQ21" s="33">
        <f t="shared" si="16"/>
        <v>10.850000000000001</v>
      </c>
      <c r="CR21" s="33">
        <f t="shared" si="16"/>
        <v>10.850000000000001</v>
      </c>
      <c r="CS21" s="33">
        <f t="shared" si="16"/>
        <v>10.850000000000001</v>
      </c>
      <c r="CT21" s="33">
        <f t="shared" si="16"/>
        <v>10.850000000000001</v>
      </c>
      <c r="CU21" s="33">
        <f t="shared" si="16"/>
        <v>10.850000000000001</v>
      </c>
      <c r="CV21" s="33">
        <f t="shared" si="16"/>
        <v>10.850000000000001</v>
      </c>
      <c r="CW21" s="33">
        <f t="shared" si="16"/>
        <v>10.850000000000001</v>
      </c>
      <c r="CX21" s="33">
        <f t="shared" si="16"/>
        <v>10.850000000000001</v>
      </c>
      <c r="CY21" s="33">
        <f t="shared" si="17"/>
        <v>10.850000000000001</v>
      </c>
      <c r="CZ21" s="33">
        <f t="shared" si="17"/>
        <v>10.850000000000001</v>
      </c>
      <c r="DA21" s="33">
        <f t="shared" si="17"/>
        <v>10.850000000000001</v>
      </c>
      <c r="DM21" s="27"/>
    </row>
    <row r="22" spans="1:117" ht="12" customHeight="1" x14ac:dyDescent="0.15">
      <c r="A22" s="23">
        <f t="shared" si="2"/>
        <v>1.1052500000000016</v>
      </c>
      <c r="B22" s="25">
        <v>19</v>
      </c>
      <c r="C22" s="29">
        <v>1.1000000000000001</v>
      </c>
      <c r="D22" s="28">
        <v>0.95</v>
      </c>
      <c r="E22" s="22">
        <f t="shared" si="0"/>
        <v>0.95</v>
      </c>
      <c r="F22" s="28">
        <f>50%*H22+50%*求节点单调递减($C$4:$C$43,D$4:$D$43,E22)</f>
        <v>1.0631164742917103</v>
      </c>
      <c r="G22" s="23">
        <f t="shared" si="3"/>
        <v>0.95</v>
      </c>
      <c r="H22" s="25">
        <f t="shared" si="1"/>
        <v>1.1000000000000001</v>
      </c>
      <c r="I22" s="29"/>
      <c r="J22" s="37"/>
      <c r="K22" s="22">
        <v>13</v>
      </c>
      <c r="L22" s="23">
        <f t="shared" si="18"/>
        <v>2.8325</v>
      </c>
      <c r="M22" s="23">
        <f t="shared" si="18"/>
        <v>2.8649999999999998</v>
      </c>
      <c r="N22" s="23">
        <f t="shared" si="18"/>
        <v>2.8975</v>
      </c>
      <c r="O22" s="23">
        <f t="shared" si="18"/>
        <v>2.83</v>
      </c>
      <c r="P22" s="23">
        <f t="shared" si="18"/>
        <v>2.9624999999999999</v>
      </c>
      <c r="Q22" s="23">
        <f t="shared" si="18"/>
        <v>2.9949999999999997</v>
      </c>
      <c r="R22" s="23">
        <f t="shared" si="18"/>
        <v>2.9275000000000002</v>
      </c>
      <c r="S22" s="23">
        <f t="shared" si="18"/>
        <v>2.9799999999999995</v>
      </c>
      <c r="T22" s="23">
        <f t="shared" si="18"/>
        <v>2.9650000000000003</v>
      </c>
      <c r="U22" s="23">
        <f t="shared" si="18"/>
        <v>3</v>
      </c>
      <c r="V22" s="23">
        <f t="shared" si="19"/>
        <v>3.0049999999999999</v>
      </c>
      <c r="W22" s="23">
        <f t="shared" si="19"/>
        <v>3.0100000000000002</v>
      </c>
      <c r="X22" s="23">
        <f t="shared" si="19"/>
        <v>3.0225</v>
      </c>
      <c r="Y22" s="23">
        <f t="shared" si="19"/>
        <v>3.0150000000000001</v>
      </c>
      <c r="Z22" s="23">
        <f t="shared" si="19"/>
        <v>2.9874999999999998</v>
      </c>
      <c r="AA22" s="23">
        <f t="shared" si="19"/>
        <v>2.98</v>
      </c>
      <c r="AB22" s="23">
        <f t="shared" si="19"/>
        <v>3</v>
      </c>
      <c r="AC22" s="23">
        <f t="shared" si="19"/>
        <v>2.9695</v>
      </c>
      <c r="AD22" s="23">
        <f t="shared" si="19"/>
        <v>2.9624999999999995</v>
      </c>
      <c r="AE22" s="23">
        <f t="shared" si="19"/>
        <v>2.9499999999999997</v>
      </c>
      <c r="AF22" s="23">
        <f t="shared" si="20"/>
        <v>2.9324349999999999</v>
      </c>
      <c r="AG22" s="23">
        <f t="shared" si="20"/>
        <v>2.9060000000000006</v>
      </c>
      <c r="AH22" s="23">
        <f t="shared" si="20"/>
        <v>2.887</v>
      </c>
      <c r="AI22" s="23">
        <f t="shared" si="20"/>
        <v>2.8719999999999999</v>
      </c>
      <c r="AJ22" s="23">
        <f t="shared" si="20"/>
        <v>2.85</v>
      </c>
      <c r="AK22" s="23">
        <f t="shared" si="20"/>
        <v>2.8210000000000002</v>
      </c>
      <c r="AL22" s="23">
        <f t="shared" si="20"/>
        <v>2.7850000000000001</v>
      </c>
      <c r="AM22" s="23">
        <f t="shared" si="20"/>
        <v>2.7560000000000002</v>
      </c>
      <c r="AN22" s="23">
        <f t="shared" si="20"/>
        <v>2.7065000000000001</v>
      </c>
      <c r="AO22" s="23">
        <f t="shared" si="20"/>
        <v>2.6500000000000004</v>
      </c>
      <c r="AP22" s="23">
        <f t="shared" si="21"/>
        <v>2.5787500000000003</v>
      </c>
      <c r="AQ22" s="23">
        <f t="shared" si="21"/>
        <v>2.54</v>
      </c>
      <c r="AR22" s="23">
        <f t="shared" si="21"/>
        <v>2.5045000000000002</v>
      </c>
      <c r="AS22" s="23">
        <f t="shared" si="21"/>
        <v>2.4390000000000001</v>
      </c>
      <c r="AT22" s="23">
        <f t="shared" si="21"/>
        <v>2.4375</v>
      </c>
      <c r="AU22" s="23">
        <f t="shared" si="21"/>
        <v>-1795.73</v>
      </c>
      <c r="AV22" s="23">
        <f t="shared" si="21"/>
        <v>-1845.6475</v>
      </c>
      <c r="AW22" s="23">
        <f t="shared" si="21"/>
        <v>-1895.5650000000001</v>
      </c>
      <c r="AX22" s="23">
        <f t="shared" si="21"/>
        <v>-1945.4825000000001</v>
      </c>
      <c r="AY22" s="28">
        <f t="shared" si="8"/>
        <v>-1995.4</v>
      </c>
      <c r="BK22" s="22">
        <v>12</v>
      </c>
      <c r="BL22" s="28">
        <f t="shared" si="11"/>
        <v>0.6</v>
      </c>
      <c r="BM22" s="28">
        <f t="shared" si="12"/>
        <v>1.7214285714285715</v>
      </c>
      <c r="BP22" s="28">
        <f t="shared" si="13"/>
        <v>0.6</v>
      </c>
      <c r="BQ22" s="28">
        <f t="shared" si="14"/>
        <v>2.2000000000000002</v>
      </c>
      <c r="BS22" s="33">
        <f t="shared" si="15"/>
        <v>11.614374999999999</v>
      </c>
      <c r="BT22" s="33">
        <f t="shared" si="15"/>
        <v>11.614374999999999</v>
      </c>
      <c r="BU22" s="33">
        <f t="shared" si="15"/>
        <v>11.614374999999999</v>
      </c>
      <c r="BV22" s="33">
        <f t="shared" si="15"/>
        <v>11.614374999999999</v>
      </c>
      <c r="BW22" s="33">
        <f t="shared" si="15"/>
        <v>11.614374999999999</v>
      </c>
      <c r="BX22" s="33">
        <f t="shared" si="15"/>
        <v>11.614374999999999</v>
      </c>
      <c r="BY22" s="33">
        <f t="shared" si="15"/>
        <v>11.614374999999999</v>
      </c>
      <c r="BZ22" s="33">
        <f t="shared" si="15"/>
        <v>11.614374999999999</v>
      </c>
      <c r="CA22" s="33">
        <f t="shared" si="15"/>
        <v>11.614374999999999</v>
      </c>
      <c r="CB22" s="33">
        <f t="shared" si="15"/>
        <v>11.614374999999999</v>
      </c>
      <c r="CC22" s="33">
        <f t="shared" si="15"/>
        <v>11.614374999999999</v>
      </c>
      <c r="CD22" s="33">
        <f t="shared" si="15"/>
        <v>11.614374999999999</v>
      </c>
      <c r="CE22" s="33">
        <f t="shared" si="15"/>
        <v>11.614374999999999</v>
      </c>
      <c r="CF22" s="33">
        <f t="shared" si="15"/>
        <v>11.614374999999999</v>
      </c>
      <c r="CG22" s="33">
        <f t="shared" si="15"/>
        <v>11.614374999999999</v>
      </c>
      <c r="CH22" s="33">
        <f t="shared" si="15"/>
        <v>11.614374999999999</v>
      </c>
      <c r="CI22" s="33">
        <f t="shared" si="16"/>
        <v>11.614374999999999</v>
      </c>
      <c r="CJ22" s="33">
        <f t="shared" si="16"/>
        <v>11.614374999999999</v>
      </c>
      <c r="CK22" s="33">
        <f t="shared" si="16"/>
        <v>11.614374999999999</v>
      </c>
      <c r="CL22" s="33">
        <f t="shared" si="16"/>
        <v>11.614374999999999</v>
      </c>
      <c r="CM22" s="33">
        <f t="shared" si="16"/>
        <v>11.614374999999999</v>
      </c>
      <c r="CN22" s="33">
        <f t="shared" si="16"/>
        <v>11.614374999999999</v>
      </c>
      <c r="CO22" s="33">
        <f t="shared" si="16"/>
        <v>11.614374999999999</v>
      </c>
      <c r="CP22" s="33">
        <f t="shared" si="16"/>
        <v>11.614374999999999</v>
      </c>
      <c r="CQ22" s="33">
        <f t="shared" si="16"/>
        <v>11.614374999999999</v>
      </c>
      <c r="CR22" s="33">
        <f t="shared" si="16"/>
        <v>11.614374999999999</v>
      </c>
      <c r="CS22" s="33">
        <f t="shared" si="16"/>
        <v>11.614374999999999</v>
      </c>
      <c r="CT22" s="33">
        <f t="shared" si="16"/>
        <v>11.614374999999999</v>
      </c>
      <c r="CU22" s="33">
        <f t="shared" si="16"/>
        <v>11.614374999999999</v>
      </c>
      <c r="CV22" s="33">
        <f t="shared" si="16"/>
        <v>11.614374999999999</v>
      </c>
      <c r="CW22" s="33">
        <f t="shared" si="16"/>
        <v>11.614374999999999</v>
      </c>
      <c r="CX22" s="33">
        <f t="shared" si="16"/>
        <v>11.614374999999999</v>
      </c>
      <c r="CY22" s="33">
        <f t="shared" si="17"/>
        <v>11.614374999999999</v>
      </c>
      <c r="CZ22" s="33">
        <f t="shared" si="17"/>
        <v>11.614374999999999</v>
      </c>
      <c r="DA22" s="33">
        <f t="shared" si="17"/>
        <v>11.614374999999999</v>
      </c>
      <c r="DM22" s="27"/>
    </row>
    <row r="23" spans="1:117" ht="12" customHeight="1" x14ac:dyDescent="0.15">
      <c r="A23" s="23">
        <f t="shared" si="2"/>
        <v>1</v>
      </c>
      <c r="B23" s="25">
        <v>20</v>
      </c>
      <c r="C23" s="29">
        <v>1</v>
      </c>
      <c r="D23" s="28">
        <v>1</v>
      </c>
      <c r="E23" s="22">
        <f t="shared" si="0"/>
        <v>1</v>
      </c>
      <c r="F23" s="28">
        <f>50%*H23+50%*求节点单调递减($C$4:$C$43,D$4:$D$43,E23)</f>
        <v>1</v>
      </c>
      <c r="G23" s="23">
        <f t="shared" si="3"/>
        <v>1</v>
      </c>
      <c r="H23" s="25">
        <f t="shared" si="1"/>
        <v>1</v>
      </c>
      <c r="I23" s="29"/>
      <c r="J23" s="37"/>
      <c r="K23" s="22">
        <v>14</v>
      </c>
      <c r="L23" s="23">
        <f t="shared" si="18"/>
        <v>2.7949999999999999</v>
      </c>
      <c r="M23" s="23">
        <f t="shared" si="18"/>
        <v>2.8299999999999996</v>
      </c>
      <c r="N23" s="23">
        <f t="shared" si="18"/>
        <v>2.8649999999999998</v>
      </c>
      <c r="O23" s="23">
        <f t="shared" si="18"/>
        <v>2.8000000000000003</v>
      </c>
      <c r="P23" s="23">
        <f t="shared" si="18"/>
        <v>2.9349999999999996</v>
      </c>
      <c r="Q23" s="23">
        <f t="shared" si="18"/>
        <v>2.9699999999999998</v>
      </c>
      <c r="R23" s="23">
        <f t="shared" si="18"/>
        <v>2.9050000000000002</v>
      </c>
      <c r="S23" s="23">
        <f t="shared" si="18"/>
        <v>2.9599999999999995</v>
      </c>
      <c r="T23" s="23">
        <f t="shared" si="18"/>
        <v>2.9475000000000002</v>
      </c>
      <c r="U23" s="23">
        <f t="shared" si="18"/>
        <v>2.9849999999999999</v>
      </c>
      <c r="V23" s="23">
        <f t="shared" si="19"/>
        <v>2.9924999999999997</v>
      </c>
      <c r="W23" s="23">
        <f t="shared" si="19"/>
        <v>3</v>
      </c>
      <c r="X23" s="23">
        <f t="shared" si="19"/>
        <v>3.0150000000000001</v>
      </c>
      <c r="Y23" s="23">
        <f t="shared" si="19"/>
        <v>3.01</v>
      </c>
      <c r="Z23" s="23">
        <f t="shared" si="19"/>
        <v>2.9849999999999999</v>
      </c>
      <c r="AA23" s="23">
        <f t="shared" si="19"/>
        <v>2.98</v>
      </c>
      <c r="AB23" s="23">
        <f t="shared" si="19"/>
        <v>3.0024999999999995</v>
      </c>
      <c r="AC23" s="23">
        <f t="shared" si="19"/>
        <v>2.9744999999999999</v>
      </c>
      <c r="AD23" s="23">
        <f t="shared" si="19"/>
        <v>2.9699999999999998</v>
      </c>
      <c r="AE23" s="23">
        <f t="shared" si="19"/>
        <v>2.96</v>
      </c>
      <c r="AF23" s="23">
        <f t="shared" si="20"/>
        <v>2.9449349999999996</v>
      </c>
      <c r="AG23" s="23">
        <f t="shared" si="20"/>
        <v>2.9210000000000003</v>
      </c>
      <c r="AH23" s="23">
        <f t="shared" si="20"/>
        <v>2.9044999999999996</v>
      </c>
      <c r="AI23" s="23">
        <f t="shared" si="20"/>
        <v>2.8919999999999999</v>
      </c>
      <c r="AJ23" s="23">
        <f t="shared" si="20"/>
        <v>2.8725000000000001</v>
      </c>
      <c r="AK23" s="23">
        <f t="shared" si="20"/>
        <v>2.8460000000000001</v>
      </c>
      <c r="AL23" s="23">
        <f t="shared" si="20"/>
        <v>2.8125</v>
      </c>
      <c r="AM23" s="23">
        <f t="shared" si="20"/>
        <v>2.786</v>
      </c>
      <c r="AN23" s="23">
        <f t="shared" si="20"/>
        <v>2.7389999999999999</v>
      </c>
      <c r="AO23" s="23">
        <f t="shared" si="20"/>
        <v>2.6849999999999996</v>
      </c>
      <c r="AP23" s="23">
        <f t="shared" si="21"/>
        <v>2.61625</v>
      </c>
      <c r="AQ23" s="23">
        <f t="shared" si="21"/>
        <v>2.58</v>
      </c>
      <c r="AR23" s="23">
        <f t="shared" si="21"/>
        <v>2.5469999999999997</v>
      </c>
      <c r="AS23" s="23">
        <f t="shared" si="21"/>
        <v>2.484</v>
      </c>
      <c r="AT23" s="23">
        <f t="shared" si="21"/>
        <v>2.4849999999999999</v>
      </c>
      <c r="AU23" s="23">
        <f t="shared" si="21"/>
        <v>-1795.68</v>
      </c>
      <c r="AV23" s="23">
        <f t="shared" si="21"/>
        <v>-1845.595</v>
      </c>
      <c r="AW23" s="23">
        <f t="shared" si="21"/>
        <v>-1895.51</v>
      </c>
      <c r="AX23" s="23">
        <f t="shared" si="21"/>
        <v>-1945.425</v>
      </c>
      <c r="AY23" s="28">
        <f t="shared" si="8"/>
        <v>-1995.34</v>
      </c>
      <c r="BK23" s="28">
        <v>13</v>
      </c>
      <c r="BL23" s="28">
        <f t="shared" si="11"/>
        <v>0.65</v>
      </c>
      <c r="BM23" s="28">
        <f t="shared" si="12"/>
        <v>1.6035714285714286</v>
      </c>
      <c r="BP23" s="28">
        <f t="shared" si="13"/>
        <v>0.65</v>
      </c>
      <c r="BQ23" s="28">
        <f t="shared" si="14"/>
        <v>2</v>
      </c>
      <c r="BS23" s="33">
        <f t="shared" si="15"/>
        <v>12.38625</v>
      </c>
      <c r="BT23" s="33">
        <f t="shared" si="15"/>
        <v>12.38625</v>
      </c>
      <c r="BU23" s="33">
        <f t="shared" si="15"/>
        <v>12.38625</v>
      </c>
      <c r="BV23" s="33">
        <f t="shared" si="15"/>
        <v>12.38625</v>
      </c>
      <c r="BW23" s="33">
        <f t="shared" si="15"/>
        <v>12.38625</v>
      </c>
      <c r="BX23" s="33">
        <f t="shared" si="15"/>
        <v>12.38625</v>
      </c>
      <c r="BY23" s="33">
        <f t="shared" si="15"/>
        <v>12.38625</v>
      </c>
      <c r="BZ23" s="33">
        <f t="shared" si="15"/>
        <v>12.38625</v>
      </c>
      <c r="CA23" s="33">
        <f t="shared" si="15"/>
        <v>12.38625</v>
      </c>
      <c r="CB23" s="33">
        <f t="shared" si="15"/>
        <v>12.38625</v>
      </c>
      <c r="CC23" s="33">
        <f t="shared" si="15"/>
        <v>12.38625</v>
      </c>
      <c r="CD23" s="33">
        <f t="shared" si="15"/>
        <v>12.38625</v>
      </c>
      <c r="CE23" s="33">
        <f t="shared" si="15"/>
        <v>12.38625</v>
      </c>
      <c r="CF23" s="33">
        <f t="shared" si="15"/>
        <v>12.38625</v>
      </c>
      <c r="CG23" s="33">
        <f t="shared" si="15"/>
        <v>12.38625</v>
      </c>
      <c r="CH23" s="33">
        <f t="shared" si="15"/>
        <v>12.38625</v>
      </c>
      <c r="CI23" s="33">
        <f t="shared" si="16"/>
        <v>12.38625</v>
      </c>
      <c r="CJ23" s="33">
        <f t="shared" si="16"/>
        <v>12.38625</v>
      </c>
      <c r="CK23" s="33">
        <f t="shared" si="16"/>
        <v>12.38625</v>
      </c>
      <c r="CL23" s="33">
        <f t="shared" si="16"/>
        <v>12.38625</v>
      </c>
      <c r="CM23" s="33">
        <f t="shared" si="16"/>
        <v>12.38625</v>
      </c>
      <c r="CN23" s="33">
        <f t="shared" si="16"/>
        <v>12.38625</v>
      </c>
      <c r="CO23" s="33">
        <f t="shared" si="16"/>
        <v>12.38625</v>
      </c>
      <c r="CP23" s="33">
        <f t="shared" si="16"/>
        <v>12.38625</v>
      </c>
      <c r="CQ23" s="33">
        <f t="shared" si="16"/>
        <v>12.38625</v>
      </c>
      <c r="CR23" s="33">
        <f t="shared" si="16"/>
        <v>12.38625</v>
      </c>
      <c r="CS23" s="33">
        <f t="shared" si="16"/>
        <v>12.38625</v>
      </c>
      <c r="CT23" s="33">
        <f t="shared" si="16"/>
        <v>12.38625</v>
      </c>
      <c r="CU23" s="33">
        <f t="shared" si="16"/>
        <v>12.38625</v>
      </c>
      <c r="CV23" s="33">
        <f t="shared" si="16"/>
        <v>12.38625</v>
      </c>
      <c r="CW23" s="33">
        <f t="shared" si="16"/>
        <v>12.38625</v>
      </c>
      <c r="CX23" s="33">
        <f t="shared" si="16"/>
        <v>12.38625</v>
      </c>
      <c r="CY23" s="33">
        <f t="shared" si="17"/>
        <v>12.38625</v>
      </c>
      <c r="CZ23" s="33">
        <f t="shared" si="17"/>
        <v>12.38625</v>
      </c>
      <c r="DA23" s="33">
        <f t="shared" si="17"/>
        <v>12.38625</v>
      </c>
      <c r="DM23" s="27"/>
    </row>
    <row r="24" spans="1:117" ht="12" customHeight="1" x14ac:dyDescent="0.15">
      <c r="A24" s="23">
        <f t="shared" si="2"/>
        <v>0.90474999999999817</v>
      </c>
      <c r="B24" s="25">
        <v>21</v>
      </c>
      <c r="C24" s="29">
        <v>0.90469999999999995</v>
      </c>
      <c r="D24" s="28">
        <v>1.05</v>
      </c>
      <c r="E24" s="22">
        <f t="shared" si="0"/>
        <v>1.05</v>
      </c>
      <c r="F24" s="28">
        <f>50%*H24+50%*求节点单调递减($C$4:$C$43,D$4:$D$43,E24)</f>
        <v>0.93984999999999996</v>
      </c>
      <c r="G24" s="23">
        <f t="shared" si="3"/>
        <v>1.05</v>
      </c>
      <c r="H24" s="25">
        <f t="shared" si="1"/>
        <v>0.90469999999999995</v>
      </c>
      <c r="I24" s="29"/>
      <c r="J24" s="37"/>
      <c r="K24" s="22">
        <v>15</v>
      </c>
      <c r="L24" s="23">
        <f t="shared" si="18"/>
        <v>2.7375000000000003</v>
      </c>
      <c r="M24" s="23">
        <f t="shared" si="18"/>
        <v>2.7750000000000004</v>
      </c>
      <c r="N24" s="23">
        <f t="shared" si="18"/>
        <v>2.8125</v>
      </c>
      <c r="O24" s="23">
        <f t="shared" si="18"/>
        <v>2.7500000000000004</v>
      </c>
      <c r="P24" s="23">
        <f t="shared" si="18"/>
        <v>2.8875000000000002</v>
      </c>
      <c r="Q24" s="23">
        <f t="shared" si="18"/>
        <v>2.9250000000000003</v>
      </c>
      <c r="R24" s="23">
        <f t="shared" si="18"/>
        <v>2.8624999999999998</v>
      </c>
      <c r="S24" s="23">
        <f t="shared" si="18"/>
        <v>2.92</v>
      </c>
      <c r="T24" s="23">
        <f t="shared" si="18"/>
        <v>2.91</v>
      </c>
      <c r="U24" s="23">
        <f t="shared" si="18"/>
        <v>2.95</v>
      </c>
      <c r="V24" s="23">
        <f t="shared" si="19"/>
        <v>2.9600000000000004</v>
      </c>
      <c r="W24" s="23">
        <f t="shared" si="19"/>
        <v>2.9700000000000006</v>
      </c>
      <c r="X24" s="23">
        <f t="shared" si="19"/>
        <v>2.9874999999999998</v>
      </c>
      <c r="Y24" s="23">
        <f t="shared" si="19"/>
        <v>2.9849999999999999</v>
      </c>
      <c r="Z24" s="23">
        <f t="shared" si="19"/>
        <v>2.9625000000000004</v>
      </c>
      <c r="AA24" s="23">
        <f t="shared" si="19"/>
        <v>2.9600000000000004</v>
      </c>
      <c r="AB24" s="23">
        <f t="shared" si="19"/>
        <v>2.9850000000000003</v>
      </c>
      <c r="AC24" s="23">
        <f t="shared" si="19"/>
        <v>2.9595000000000002</v>
      </c>
      <c r="AD24" s="23">
        <f t="shared" si="19"/>
        <v>2.9575</v>
      </c>
      <c r="AE24" s="23">
        <f t="shared" si="19"/>
        <v>2.95</v>
      </c>
      <c r="AF24" s="23">
        <f t="shared" si="20"/>
        <v>2.9374350000000002</v>
      </c>
      <c r="AG24" s="23">
        <f t="shared" si="20"/>
        <v>2.9160000000000004</v>
      </c>
      <c r="AH24" s="23">
        <f t="shared" si="20"/>
        <v>2.9020000000000001</v>
      </c>
      <c r="AI24" s="23">
        <f t="shared" si="20"/>
        <v>2.8920000000000003</v>
      </c>
      <c r="AJ24" s="23">
        <f t="shared" si="20"/>
        <v>2.875</v>
      </c>
      <c r="AK24" s="23">
        <f t="shared" si="20"/>
        <v>2.8510000000000004</v>
      </c>
      <c r="AL24" s="23">
        <f t="shared" si="20"/>
        <v>2.8200000000000003</v>
      </c>
      <c r="AM24" s="23">
        <f t="shared" si="20"/>
        <v>2.7959999999999998</v>
      </c>
      <c r="AN24" s="23">
        <f t="shared" si="20"/>
        <v>2.7515000000000001</v>
      </c>
      <c r="AO24" s="23">
        <f t="shared" si="20"/>
        <v>2.7</v>
      </c>
      <c r="AP24" s="23">
        <f t="shared" si="21"/>
        <v>2.63375</v>
      </c>
      <c r="AQ24" s="23">
        <f t="shared" si="21"/>
        <v>2.6000000000000005</v>
      </c>
      <c r="AR24" s="23">
        <f t="shared" si="21"/>
        <v>2.5695000000000001</v>
      </c>
      <c r="AS24" s="23">
        <f t="shared" si="21"/>
        <v>2.5090000000000003</v>
      </c>
      <c r="AT24" s="23">
        <f t="shared" si="21"/>
        <v>2.5125000000000002</v>
      </c>
      <c r="AU24" s="23">
        <f t="shared" si="21"/>
        <v>-1795.65</v>
      </c>
      <c r="AV24" s="23">
        <f t="shared" si="21"/>
        <v>-1845.5625</v>
      </c>
      <c r="AW24" s="23">
        <f t="shared" si="21"/>
        <v>-1895.4749999999999</v>
      </c>
      <c r="AX24" s="23">
        <f t="shared" si="21"/>
        <v>-1945.3874999999998</v>
      </c>
      <c r="AY24" s="28">
        <f t="shared" si="8"/>
        <v>-1995.3</v>
      </c>
      <c r="BK24" s="28">
        <v>14</v>
      </c>
      <c r="BL24" s="28">
        <f t="shared" si="11"/>
        <v>0.7</v>
      </c>
      <c r="BM24" s="28">
        <f t="shared" si="12"/>
        <v>1.4857142857142858</v>
      </c>
      <c r="BP24" s="28">
        <f t="shared" si="13"/>
        <v>0.7</v>
      </c>
      <c r="BQ24" s="28">
        <f t="shared" si="14"/>
        <v>1.8</v>
      </c>
      <c r="BS24" s="33">
        <f t="shared" si="15"/>
        <v>13.138124999999999</v>
      </c>
      <c r="BT24" s="33">
        <f t="shared" si="15"/>
        <v>13.138124999999999</v>
      </c>
      <c r="BU24" s="33">
        <f t="shared" si="15"/>
        <v>13.138124999999999</v>
      </c>
      <c r="BV24" s="33">
        <f t="shared" si="15"/>
        <v>13.138124999999999</v>
      </c>
      <c r="BW24" s="33">
        <f t="shared" si="15"/>
        <v>13.138124999999999</v>
      </c>
      <c r="BX24" s="33">
        <f t="shared" si="15"/>
        <v>13.138124999999999</v>
      </c>
      <c r="BY24" s="33">
        <f t="shared" si="15"/>
        <v>13.138124999999999</v>
      </c>
      <c r="BZ24" s="33">
        <f t="shared" si="15"/>
        <v>13.138124999999999</v>
      </c>
      <c r="CA24" s="33">
        <f t="shared" si="15"/>
        <v>13.138124999999999</v>
      </c>
      <c r="CB24" s="33">
        <f t="shared" si="15"/>
        <v>13.138124999999999</v>
      </c>
      <c r="CC24" s="33">
        <f t="shared" si="15"/>
        <v>13.138124999999999</v>
      </c>
      <c r="CD24" s="33">
        <f t="shared" si="15"/>
        <v>13.138124999999999</v>
      </c>
      <c r="CE24" s="33">
        <f t="shared" si="15"/>
        <v>13.138124999999999</v>
      </c>
      <c r="CF24" s="33">
        <f t="shared" si="15"/>
        <v>13.138124999999999</v>
      </c>
      <c r="CG24" s="33">
        <f t="shared" si="15"/>
        <v>13.138124999999999</v>
      </c>
      <c r="CH24" s="33">
        <f t="shared" si="15"/>
        <v>13.138124999999999</v>
      </c>
      <c r="CI24" s="33">
        <f t="shared" si="16"/>
        <v>13.138124999999999</v>
      </c>
      <c r="CJ24" s="33">
        <f t="shared" si="16"/>
        <v>13.138124999999999</v>
      </c>
      <c r="CK24" s="33">
        <f t="shared" si="16"/>
        <v>13.138124999999999</v>
      </c>
      <c r="CL24" s="33">
        <f t="shared" si="16"/>
        <v>13.138124999999999</v>
      </c>
      <c r="CM24" s="33">
        <f t="shared" si="16"/>
        <v>13.138124999999999</v>
      </c>
      <c r="CN24" s="33">
        <f t="shared" si="16"/>
        <v>13.138124999999999</v>
      </c>
      <c r="CO24" s="33">
        <f t="shared" si="16"/>
        <v>13.138124999999999</v>
      </c>
      <c r="CP24" s="33">
        <f t="shared" si="16"/>
        <v>13.138124999999999</v>
      </c>
      <c r="CQ24" s="33">
        <f t="shared" si="16"/>
        <v>13.138124999999999</v>
      </c>
      <c r="CR24" s="33">
        <f t="shared" si="16"/>
        <v>13.138124999999999</v>
      </c>
      <c r="CS24" s="33">
        <f t="shared" si="16"/>
        <v>13.138124999999999</v>
      </c>
      <c r="CT24" s="33">
        <f t="shared" si="16"/>
        <v>13.138124999999999</v>
      </c>
      <c r="CU24" s="33">
        <f t="shared" si="16"/>
        <v>13.138124999999999</v>
      </c>
      <c r="CV24" s="33">
        <f t="shared" si="16"/>
        <v>13.138124999999999</v>
      </c>
      <c r="CW24" s="33">
        <f t="shared" si="16"/>
        <v>13.138124999999999</v>
      </c>
      <c r="CX24" s="33">
        <f t="shared" si="16"/>
        <v>13.138124999999999</v>
      </c>
      <c r="CY24" s="33">
        <f t="shared" si="17"/>
        <v>13.138124999999999</v>
      </c>
      <c r="CZ24" s="33">
        <f t="shared" si="17"/>
        <v>13.138124999999999</v>
      </c>
      <c r="DA24" s="33">
        <f t="shared" si="17"/>
        <v>13.138124999999999</v>
      </c>
      <c r="DM24" s="27"/>
    </row>
    <row r="25" spans="1:117" ht="12" customHeight="1" x14ac:dyDescent="0.15">
      <c r="A25" s="23">
        <f t="shared" si="2"/>
        <v>0.81799999999999962</v>
      </c>
      <c r="B25" s="25">
        <v>22</v>
      </c>
      <c r="C25" s="29">
        <v>0.81</v>
      </c>
      <c r="D25" s="28">
        <v>1.1000000000000001</v>
      </c>
      <c r="E25" s="22">
        <f t="shared" si="0"/>
        <v>1.1000000000000001</v>
      </c>
      <c r="F25" s="28">
        <f>50%*H25+50%*求节点单调递减($C$4:$C$43,D$4:$D$43,E25)</f>
        <v>0.88</v>
      </c>
      <c r="G25" s="23">
        <f t="shared" si="3"/>
        <v>1.1000000000000001</v>
      </c>
      <c r="H25" s="25">
        <f t="shared" si="1"/>
        <v>0.81</v>
      </c>
      <c r="I25" s="29"/>
      <c r="J25" s="37"/>
      <c r="K25" s="22">
        <v>16</v>
      </c>
      <c r="L25" s="23">
        <f t="shared" si="18"/>
        <v>2.7</v>
      </c>
      <c r="M25" s="23">
        <f t="shared" si="18"/>
        <v>2.74</v>
      </c>
      <c r="N25" s="23">
        <f t="shared" si="18"/>
        <v>2.7800000000000002</v>
      </c>
      <c r="O25" s="23">
        <f t="shared" si="18"/>
        <v>2.72</v>
      </c>
      <c r="P25" s="23">
        <f t="shared" si="18"/>
        <v>2.8600000000000003</v>
      </c>
      <c r="Q25" s="23">
        <f t="shared" si="18"/>
        <v>2.9000000000000004</v>
      </c>
      <c r="R25" s="23">
        <f t="shared" si="18"/>
        <v>2.8399999999999994</v>
      </c>
      <c r="S25" s="23">
        <f t="shared" si="18"/>
        <v>2.9000000000000004</v>
      </c>
      <c r="T25" s="23">
        <f t="shared" si="18"/>
        <v>2.8924999999999996</v>
      </c>
      <c r="U25" s="23">
        <f t="shared" si="18"/>
        <v>2.9350000000000001</v>
      </c>
      <c r="V25" s="23">
        <f t="shared" si="19"/>
        <v>2.9475000000000002</v>
      </c>
      <c r="W25" s="23">
        <f t="shared" si="19"/>
        <v>2.96</v>
      </c>
      <c r="X25" s="23">
        <f t="shared" si="19"/>
        <v>2.98</v>
      </c>
      <c r="Y25" s="23">
        <f t="shared" si="19"/>
        <v>2.98</v>
      </c>
      <c r="Z25" s="23">
        <f t="shared" si="19"/>
        <v>2.9600000000000004</v>
      </c>
      <c r="AA25" s="23">
        <f t="shared" si="19"/>
        <v>2.96</v>
      </c>
      <c r="AB25" s="23">
        <f t="shared" si="19"/>
        <v>2.9875000000000003</v>
      </c>
      <c r="AC25" s="23">
        <f t="shared" si="19"/>
        <v>2.9645000000000001</v>
      </c>
      <c r="AD25" s="23">
        <f t="shared" si="19"/>
        <v>2.9649999999999999</v>
      </c>
      <c r="AE25" s="23">
        <f t="shared" si="19"/>
        <v>2.96</v>
      </c>
      <c r="AF25" s="23">
        <f t="shared" si="20"/>
        <v>2.949935</v>
      </c>
      <c r="AG25" s="23">
        <f t="shared" si="20"/>
        <v>2.931</v>
      </c>
      <c r="AH25" s="23">
        <f t="shared" si="20"/>
        <v>2.9194999999999998</v>
      </c>
      <c r="AI25" s="23">
        <f t="shared" si="20"/>
        <v>2.9119999999999999</v>
      </c>
      <c r="AJ25" s="23">
        <f t="shared" si="20"/>
        <v>2.8975</v>
      </c>
      <c r="AK25" s="23">
        <f t="shared" si="20"/>
        <v>2.8759999999999999</v>
      </c>
      <c r="AL25" s="23">
        <f t="shared" si="20"/>
        <v>2.8475000000000001</v>
      </c>
      <c r="AM25" s="23">
        <f t="shared" si="20"/>
        <v>2.8259999999999996</v>
      </c>
      <c r="AN25" s="23">
        <f t="shared" si="20"/>
        <v>2.7839999999999998</v>
      </c>
      <c r="AO25" s="23">
        <f t="shared" si="20"/>
        <v>2.7350000000000003</v>
      </c>
      <c r="AP25" s="23">
        <f t="shared" si="21"/>
        <v>2.6712500000000001</v>
      </c>
      <c r="AQ25" s="23">
        <f t="shared" si="21"/>
        <v>2.64</v>
      </c>
      <c r="AR25" s="23">
        <f t="shared" si="21"/>
        <v>2.6120000000000001</v>
      </c>
      <c r="AS25" s="23">
        <f t="shared" si="21"/>
        <v>2.5540000000000003</v>
      </c>
      <c r="AT25" s="23">
        <f t="shared" si="21"/>
        <v>2.56</v>
      </c>
      <c r="AU25" s="23">
        <f t="shared" si="21"/>
        <v>-1795.6</v>
      </c>
      <c r="AV25" s="23">
        <f t="shared" si="21"/>
        <v>-1845.51</v>
      </c>
      <c r="AW25" s="23">
        <f t="shared" si="21"/>
        <v>-1895.4199999999998</v>
      </c>
      <c r="AX25" s="23">
        <f t="shared" si="21"/>
        <v>-1945.33</v>
      </c>
      <c r="AY25" s="28">
        <f t="shared" si="8"/>
        <v>-1995.24</v>
      </c>
      <c r="BK25" s="28">
        <v>15</v>
      </c>
      <c r="BL25" s="28">
        <f t="shared" si="11"/>
        <v>0.75</v>
      </c>
      <c r="BM25" s="28">
        <f t="shared" si="12"/>
        <v>1.3687499999999999</v>
      </c>
      <c r="BP25" s="28">
        <f t="shared" si="13"/>
        <v>0.75</v>
      </c>
      <c r="BQ25" s="28">
        <f t="shared" si="14"/>
        <v>1.6</v>
      </c>
      <c r="BS25" s="33">
        <f t="shared" si="15"/>
        <v>13.870000000000001</v>
      </c>
      <c r="BT25" s="33">
        <f t="shared" si="15"/>
        <v>13.870000000000001</v>
      </c>
      <c r="BU25" s="33">
        <f t="shared" si="15"/>
        <v>13.870000000000001</v>
      </c>
      <c r="BV25" s="33">
        <f t="shared" si="15"/>
        <v>13.870000000000001</v>
      </c>
      <c r="BW25" s="33">
        <f t="shared" si="15"/>
        <v>13.870000000000001</v>
      </c>
      <c r="BX25" s="33">
        <f t="shared" si="15"/>
        <v>13.870000000000001</v>
      </c>
      <c r="BY25" s="33">
        <f t="shared" si="15"/>
        <v>13.870000000000001</v>
      </c>
      <c r="BZ25" s="33">
        <f t="shared" si="15"/>
        <v>13.870000000000001</v>
      </c>
      <c r="CA25" s="33">
        <f t="shared" si="15"/>
        <v>13.870000000000001</v>
      </c>
      <c r="CB25" s="33">
        <f t="shared" si="15"/>
        <v>13.870000000000001</v>
      </c>
      <c r="CC25" s="33">
        <f t="shared" si="15"/>
        <v>13.870000000000001</v>
      </c>
      <c r="CD25" s="33">
        <f t="shared" si="15"/>
        <v>13.870000000000001</v>
      </c>
      <c r="CE25" s="33">
        <f t="shared" si="15"/>
        <v>13.870000000000001</v>
      </c>
      <c r="CF25" s="33">
        <f t="shared" si="15"/>
        <v>13.870000000000001</v>
      </c>
      <c r="CG25" s="33">
        <f t="shared" si="15"/>
        <v>13.870000000000001</v>
      </c>
      <c r="CH25" s="33">
        <f t="shared" si="15"/>
        <v>13.870000000000001</v>
      </c>
      <c r="CI25" s="33">
        <f t="shared" si="16"/>
        <v>13.870000000000001</v>
      </c>
      <c r="CJ25" s="33">
        <f t="shared" si="16"/>
        <v>13.870000000000001</v>
      </c>
      <c r="CK25" s="33">
        <f t="shared" si="16"/>
        <v>13.870000000000001</v>
      </c>
      <c r="CL25" s="33">
        <f t="shared" si="16"/>
        <v>13.870000000000001</v>
      </c>
      <c r="CM25" s="33">
        <f t="shared" si="16"/>
        <v>13.870000000000001</v>
      </c>
      <c r="CN25" s="33">
        <f t="shared" si="16"/>
        <v>13.870000000000001</v>
      </c>
      <c r="CO25" s="33">
        <f t="shared" si="16"/>
        <v>13.870000000000001</v>
      </c>
      <c r="CP25" s="33">
        <f t="shared" si="16"/>
        <v>13.870000000000001</v>
      </c>
      <c r="CQ25" s="33">
        <f t="shared" si="16"/>
        <v>13.870000000000001</v>
      </c>
      <c r="CR25" s="33">
        <f t="shared" si="16"/>
        <v>13.870000000000001</v>
      </c>
      <c r="CS25" s="33">
        <f t="shared" si="16"/>
        <v>13.870000000000001</v>
      </c>
      <c r="CT25" s="33">
        <f t="shared" si="16"/>
        <v>13.870000000000001</v>
      </c>
      <c r="CU25" s="33">
        <f t="shared" si="16"/>
        <v>13.870000000000001</v>
      </c>
      <c r="CV25" s="33">
        <f t="shared" si="16"/>
        <v>13.870000000000001</v>
      </c>
      <c r="CW25" s="33">
        <f t="shared" si="16"/>
        <v>13.870000000000001</v>
      </c>
      <c r="CX25" s="33">
        <f t="shared" si="16"/>
        <v>13.870000000000001</v>
      </c>
      <c r="CY25" s="33">
        <f t="shared" si="17"/>
        <v>13.870000000000001</v>
      </c>
      <c r="CZ25" s="33">
        <f t="shared" si="17"/>
        <v>13.870000000000001</v>
      </c>
      <c r="DA25" s="33">
        <f t="shared" si="17"/>
        <v>13.870000000000001</v>
      </c>
      <c r="DM25" s="27"/>
    </row>
    <row r="26" spans="1:117" ht="12" customHeight="1" x14ac:dyDescent="0.15">
      <c r="A26" s="23">
        <f t="shared" si="2"/>
        <v>0.73825000000000074</v>
      </c>
      <c r="B26" s="25">
        <v>23</v>
      </c>
      <c r="C26" s="29">
        <v>0.73</v>
      </c>
      <c r="D26" s="28">
        <v>1.1499999999999999</v>
      </c>
      <c r="E26" s="22">
        <f t="shared" si="0"/>
        <v>1.1499999999999999</v>
      </c>
      <c r="F26" s="28">
        <f>50%*H26+50%*求节点单调递减($C$4:$C$43,D$4:$D$43,E26)</f>
        <v>0.82809523809523811</v>
      </c>
      <c r="G26" s="23">
        <f t="shared" si="3"/>
        <v>1.1499999999999999</v>
      </c>
      <c r="H26" s="25">
        <f t="shared" si="1"/>
        <v>0.73</v>
      </c>
      <c r="I26" s="29"/>
      <c r="J26" s="37"/>
      <c r="K26" s="22">
        <v>17</v>
      </c>
      <c r="L26" s="23">
        <f t="shared" si="18"/>
        <v>2.69</v>
      </c>
      <c r="M26" s="23">
        <f t="shared" si="18"/>
        <v>2.7324999999999999</v>
      </c>
      <c r="N26" s="23">
        <f t="shared" si="18"/>
        <v>2.7749999999999999</v>
      </c>
      <c r="O26" s="23">
        <f t="shared" si="18"/>
        <v>2.7175000000000002</v>
      </c>
      <c r="P26" s="23">
        <f t="shared" si="18"/>
        <v>2.86</v>
      </c>
      <c r="Q26" s="23">
        <f t="shared" si="18"/>
        <v>2.9024999999999999</v>
      </c>
      <c r="R26" s="23">
        <f t="shared" si="18"/>
        <v>2.8449999999999998</v>
      </c>
      <c r="S26" s="23">
        <f t="shared" si="18"/>
        <v>2.9074999999999998</v>
      </c>
      <c r="T26" s="23">
        <f t="shared" si="18"/>
        <v>2.9024999999999999</v>
      </c>
      <c r="U26" s="23">
        <f t="shared" si="18"/>
        <v>2.9474999999999998</v>
      </c>
      <c r="V26" s="23">
        <f t="shared" si="19"/>
        <v>2.9625000000000004</v>
      </c>
      <c r="W26" s="23">
        <f t="shared" si="19"/>
        <v>2.9775</v>
      </c>
      <c r="X26" s="23">
        <f t="shared" si="19"/>
        <v>3</v>
      </c>
      <c r="Y26" s="23">
        <f t="shared" si="19"/>
        <v>3.0024999999999995</v>
      </c>
      <c r="Z26" s="23">
        <f t="shared" si="19"/>
        <v>2.9850000000000003</v>
      </c>
      <c r="AA26" s="23">
        <f t="shared" si="19"/>
        <v>2.9875000000000003</v>
      </c>
      <c r="AB26" s="23">
        <f t="shared" si="19"/>
        <v>3.0175000000000001</v>
      </c>
      <c r="AC26" s="23">
        <f t="shared" si="19"/>
        <v>2.9970000000000003</v>
      </c>
      <c r="AD26" s="23">
        <f t="shared" si="19"/>
        <v>3</v>
      </c>
      <c r="AE26" s="23">
        <f t="shared" si="19"/>
        <v>2.9975000000000001</v>
      </c>
      <c r="AF26" s="23">
        <f t="shared" si="20"/>
        <v>2.989935</v>
      </c>
      <c r="AG26" s="23">
        <f t="shared" si="20"/>
        <v>2.9735</v>
      </c>
      <c r="AH26" s="23">
        <f t="shared" si="20"/>
        <v>2.9644999999999997</v>
      </c>
      <c r="AI26" s="23">
        <f t="shared" si="20"/>
        <v>2.9595000000000002</v>
      </c>
      <c r="AJ26" s="23">
        <f t="shared" si="20"/>
        <v>2.9474999999999998</v>
      </c>
      <c r="AK26" s="23">
        <f t="shared" si="20"/>
        <v>2.9285000000000001</v>
      </c>
      <c r="AL26" s="23">
        <f t="shared" si="20"/>
        <v>2.9024999999999999</v>
      </c>
      <c r="AM26" s="23">
        <f t="shared" si="20"/>
        <v>2.8834999999999997</v>
      </c>
      <c r="AN26" s="23">
        <f t="shared" si="20"/>
        <v>2.8439999999999999</v>
      </c>
      <c r="AO26" s="23">
        <f t="shared" si="20"/>
        <v>2.7974999999999999</v>
      </c>
      <c r="AP26" s="23">
        <f t="shared" si="21"/>
        <v>2.7362500000000001</v>
      </c>
      <c r="AQ26" s="23">
        <f t="shared" si="21"/>
        <v>2.7075</v>
      </c>
      <c r="AR26" s="23">
        <f t="shared" si="21"/>
        <v>2.6819999999999999</v>
      </c>
      <c r="AS26" s="23">
        <f t="shared" si="21"/>
        <v>2.6265000000000001</v>
      </c>
      <c r="AT26" s="23">
        <f t="shared" si="21"/>
        <v>2.6349999999999998</v>
      </c>
      <c r="AU26" s="23">
        <f t="shared" si="21"/>
        <v>-1795.5225</v>
      </c>
      <c r="AV26" s="23">
        <f t="shared" si="21"/>
        <v>-1845.43</v>
      </c>
      <c r="AW26" s="23">
        <f t="shared" si="21"/>
        <v>-1895.3374999999999</v>
      </c>
      <c r="AX26" s="23">
        <f t="shared" si="21"/>
        <v>-1945.2449999999999</v>
      </c>
      <c r="AY26" s="28">
        <f t="shared" si="21"/>
        <v>-1995.1524999999999</v>
      </c>
      <c r="BK26" s="28">
        <v>16</v>
      </c>
      <c r="BL26" s="28">
        <f t="shared" si="11"/>
        <v>0.8</v>
      </c>
      <c r="BM26" s="28">
        <f t="shared" si="12"/>
        <v>1.2781250000000002</v>
      </c>
      <c r="BP26" s="28">
        <f t="shared" si="13"/>
        <v>0.8</v>
      </c>
      <c r="BQ26" s="28">
        <f t="shared" si="14"/>
        <v>1.45</v>
      </c>
      <c r="BS26" s="33">
        <f t="shared" si="15"/>
        <v>14.621875000000003</v>
      </c>
      <c r="BT26" s="33">
        <f t="shared" si="15"/>
        <v>14.621875000000003</v>
      </c>
      <c r="BU26" s="33">
        <f t="shared" si="15"/>
        <v>14.621875000000003</v>
      </c>
      <c r="BV26" s="33">
        <f t="shared" si="15"/>
        <v>14.621875000000003</v>
      </c>
      <c r="BW26" s="33">
        <f t="shared" si="15"/>
        <v>14.621875000000003</v>
      </c>
      <c r="BX26" s="33">
        <f t="shared" si="15"/>
        <v>14.621875000000003</v>
      </c>
      <c r="BY26" s="33">
        <f t="shared" si="15"/>
        <v>14.621875000000003</v>
      </c>
      <c r="BZ26" s="33">
        <f t="shared" si="15"/>
        <v>14.621875000000003</v>
      </c>
      <c r="CA26" s="33">
        <f t="shared" si="15"/>
        <v>14.621875000000003</v>
      </c>
      <c r="CB26" s="33">
        <f t="shared" si="15"/>
        <v>14.621875000000003</v>
      </c>
      <c r="CC26" s="33">
        <f t="shared" si="15"/>
        <v>14.621875000000003</v>
      </c>
      <c r="CD26" s="33">
        <f t="shared" si="15"/>
        <v>14.621875000000003</v>
      </c>
      <c r="CE26" s="33">
        <f t="shared" si="15"/>
        <v>14.621875000000003</v>
      </c>
      <c r="CF26" s="33">
        <f t="shared" si="15"/>
        <v>14.621875000000003</v>
      </c>
      <c r="CG26" s="33">
        <f t="shared" si="15"/>
        <v>14.621875000000003</v>
      </c>
      <c r="CH26" s="33">
        <f t="shared" si="15"/>
        <v>14.621875000000003</v>
      </c>
      <c r="CI26" s="33">
        <f t="shared" si="16"/>
        <v>14.621875000000003</v>
      </c>
      <c r="CJ26" s="33">
        <f t="shared" si="16"/>
        <v>14.621875000000003</v>
      </c>
      <c r="CK26" s="33">
        <f t="shared" si="16"/>
        <v>14.621875000000003</v>
      </c>
      <c r="CL26" s="33">
        <f t="shared" si="16"/>
        <v>14.621875000000003</v>
      </c>
      <c r="CM26" s="33">
        <f t="shared" si="16"/>
        <v>14.621875000000003</v>
      </c>
      <c r="CN26" s="33">
        <f t="shared" si="16"/>
        <v>14.621875000000003</v>
      </c>
      <c r="CO26" s="33">
        <f t="shared" si="16"/>
        <v>14.621875000000003</v>
      </c>
      <c r="CP26" s="33">
        <f t="shared" si="16"/>
        <v>14.621875000000003</v>
      </c>
      <c r="CQ26" s="33">
        <f t="shared" si="16"/>
        <v>14.621875000000003</v>
      </c>
      <c r="CR26" s="33">
        <f t="shared" si="16"/>
        <v>14.621875000000003</v>
      </c>
      <c r="CS26" s="33">
        <f t="shared" si="16"/>
        <v>14.621875000000003</v>
      </c>
      <c r="CT26" s="33">
        <f t="shared" si="16"/>
        <v>14.621875000000003</v>
      </c>
      <c r="CU26" s="33">
        <f t="shared" si="16"/>
        <v>14.621875000000003</v>
      </c>
      <c r="CV26" s="33">
        <f t="shared" si="16"/>
        <v>14.621875000000003</v>
      </c>
      <c r="CW26" s="33">
        <f t="shared" si="16"/>
        <v>14.621875000000003</v>
      </c>
      <c r="CX26" s="33">
        <f t="shared" si="16"/>
        <v>14.621875000000003</v>
      </c>
      <c r="CY26" s="33">
        <f t="shared" si="17"/>
        <v>14.621875000000003</v>
      </c>
      <c r="CZ26" s="33">
        <f t="shared" si="17"/>
        <v>14.621875000000003</v>
      </c>
      <c r="DA26" s="33">
        <f t="shared" si="17"/>
        <v>14.621875000000003</v>
      </c>
      <c r="DM26" s="27"/>
    </row>
    <row r="27" spans="1:117" ht="12" customHeight="1" x14ac:dyDescent="0.15">
      <c r="A27" s="23">
        <f t="shared" si="2"/>
        <v>0.66400000000000148</v>
      </c>
      <c r="B27" s="25">
        <v>24</v>
      </c>
      <c r="C27" s="29">
        <v>0.66</v>
      </c>
      <c r="D27" s="28">
        <v>1.2</v>
      </c>
      <c r="E27" s="22">
        <f t="shared" si="0"/>
        <v>1.2</v>
      </c>
      <c r="F27" s="28">
        <f>50%*H27+50%*求节点单调递减($C$4:$C$43,D$4:$D$43,E27)</f>
        <v>0.78119047619047621</v>
      </c>
      <c r="G27" s="23">
        <f t="shared" si="3"/>
        <v>1.2</v>
      </c>
      <c r="H27" s="25">
        <f t="shared" si="1"/>
        <v>0.66</v>
      </c>
      <c r="I27" s="29"/>
      <c r="J27" s="37"/>
      <c r="K27" s="22">
        <v>18</v>
      </c>
      <c r="L27" s="23">
        <f t="shared" si="18"/>
        <v>2.6295000000000002</v>
      </c>
      <c r="M27" s="23">
        <f t="shared" si="18"/>
        <v>2.6745000000000001</v>
      </c>
      <c r="N27" s="23">
        <f t="shared" si="18"/>
        <v>2.7195</v>
      </c>
      <c r="O27" s="23">
        <f t="shared" si="18"/>
        <v>2.6645000000000003</v>
      </c>
      <c r="P27" s="23">
        <f t="shared" si="18"/>
        <v>2.8095000000000003</v>
      </c>
      <c r="Q27" s="23">
        <f t="shared" si="18"/>
        <v>2.8545000000000003</v>
      </c>
      <c r="R27" s="23">
        <f t="shared" si="18"/>
        <v>2.7994999999999997</v>
      </c>
      <c r="S27" s="23">
        <f t="shared" si="18"/>
        <v>2.8645</v>
      </c>
      <c r="T27" s="23">
        <f t="shared" si="18"/>
        <v>2.8620000000000001</v>
      </c>
      <c r="U27" s="23">
        <f t="shared" si="18"/>
        <v>2.9095000000000004</v>
      </c>
      <c r="V27" s="23">
        <f t="shared" si="19"/>
        <v>2.9270000000000005</v>
      </c>
      <c r="W27" s="23">
        <f t="shared" si="19"/>
        <v>2.9445000000000001</v>
      </c>
      <c r="X27" s="23">
        <f t="shared" si="19"/>
        <v>2.9695</v>
      </c>
      <c r="Y27" s="23">
        <f t="shared" si="19"/>
        <v>2.9744999999999999</v>
      </c>
      <c r="Z27" s="23">
        <f t="shared" si="19"/>
        <v>2.9595000000000002</v>
      </c>
      <c r="AA27" s="23">
        <f t="shared" si="19"/>
        <v>2.9645000000000001</v>
      </c>
      <c r="AB27" s="23">
        <f t="shared" si="19"/>
        <v>2.9970000000000003</v>
      </c>
      <c r="AC27" s="23">
        <f t="shared" si="19"/>
        <v>2.9790000000000001</v>
      </c>
      <c r="AD27" s="23">
        <f t="shared" si="19"/>
        <v>2.9845000000000002</v>
      </c>
      <c r="AE27" s="23">
        <f t="shared" si="19"/>
        <v>2.9845000000000002</v>
      </c>
      <c r="AF27" s="23">
        <f t="shared" si="20"/>
        <v>2.9794350000000005</v>
      </c>
      <c r="AG27" s="23">
        <f t="shared" si="20"/>
        <v>2.9655000000000005</v>
      </c>
      <c r="AH27" s="23">
        <f t="shared" si="20"/>
        <v>2.9589999999999996</v>
      </c>
      <c r="AI27" s="23">
        <f t="shared" si="20"/>
        <v>2.9565000000000001</v>
      </c>
      <c r="AJ27" s="23">
        <f t="shared" si="20"/>
        <v>2.9470000000000001</v>
      </c>
      <c r="AK27" s="23">
        <f t="shared" si="20"/>
        <v>2.9305000000000003</v>
      </c>
      <c r="AL27" s="23">
        <f t="shared" si="20"/>
        <v>2.907</v>
      </c>
      <c r="AM27" s="23">
        <f t="shared" si="20"/>
        <v>2.8905000000000003</v>
      </c>
      <c r="AN27" s="23">
        <f t="shared" si="20"/>
        <v>2.8534999999999999</v>
      </c>
      <c r="AO27" s="23">
        <f t="shared" si="20"/>
        <v>2.8094999999999999</v>
      </c>
      <c r="AP27" s="23">
        <f t="shared" si="21"/>
        <v>2.75075</v>
      </c>
      <c r="AQ27" s="23">
        <f t="shared" si="21"/>
        <v>2.7244999999999999</v>
      </c>
      <c r="AR27" s="23">
        <f t="shared" si="21"/>
        <v>2.7014999999999998</v>
      </c>
      <c r="AS27" s="23">
        <f t="shared" si="21"/>
        <v>2.6485000000000003</v>
      </c>
      <c r="AT27" s="23">
        <f t="shared" si="21"/>
        <v>2.6595</v>
      </c>
      <c r="AU27" s="23">
        <f t="shared" si="21"/>
        <v>-1795.4955000000002</v>
      </c>
      <c r="AV27" s="23">
        <f t="shared" si="21"/>
        <v>-1845.4005000000002</v>
      </c>
      <c r="AW27" s="23">
        <f t="shared" si="21"/>
        <v>-1895.3054999999999</v>
      </c>
      <c r="AX27" s="23">
        <f t="shared" si="21"/>
        <v>-1945.2104999999999</v>
      </c>
      <c r="AY27" s="28">
        <f t="shared" si="21"/>
        <v>-1995.1155000000001</v>
      </c>
      <c r="BK27" s="28">
        <v>17</v>
      </c>
      <c r="BL27" s="28">
        <f t="shared" si="11"/>
        <v>0.85</v>
      </c>
      <c r="BM27" s="28">
        <f t="shared" si="12"/>
        <v>1.214440337909187</v>
      </c>
      <c r="BP27" s="28">
        <f t="shared" si="13"/>
        <v>0.85</v>
      </c>
      <c r="BQ27" s="28">
        <f t="shared" si="14"/>
        <v>1.35</v>
      </c>
      <c r="BS27" s="33">
        <f t="shared" si="15"/>
        <v>15.401250000000001</v>
      </c>
      <c r="BT27" s="33">
        <f t="shared" si="15"/>
        <v>15.401250000000001</v>
      </c>
      <c r="BU27" s="33">
        <f t="shared" si="15"/>
        <v>15.401250000000001</v>
      </c>
      <c r="BV27" s="33">
        <f t="shared" si="15"/>
        <v>15.401250000000001</v>
      </c>
      <c r="BW27" s="33">
        <f t="shared" si="15"/>
        <v>15.401250000000001</v>
      </c>
      <c r="BX27" s="33">
        <f t="shared" si="15"/>
        <v>15.401250000000001</v>
      </c>
      <c r="BY27" s="33">
        <f t="shared" si="15"/>
        <v>15.401250000000001</v>
      </c>
      <c r="BZ27" s="33">
        <f t="shared" si="15"/>
        <v>15.401250000000001</v>
      </c>
      <c r="CA27" s="33">
        <f t="shared" si="15"/>
        <v>15.401250000000001</v>
      </c>
      <c r="CB27" s="33">
        <f t="shared" si="15"/>
        <v>15.401250000000001</v>
      </c>
      <c r="CC27" s="33">
        <f t="shared" si="15"/>
        <v>15.401250000000001</v>
      </c>
      <c r="CD27" s="33">
        <f t="shared" si="15"/>
        <v>15.401250000000001</v>
      </c>
      <c r="CE27" s="33">
        <f t="shared" si="15"/>
        <v>15.401250000000001</v>
      </c>
      <c r="CF27" s="33">
        <f t="shared" si="15"/>
        <v>15.401250000000001</v>
      </c>
      <c r="CG27" s="33">
        <f t="shared" si="15"/>
        <v>15.401250000000001</v>
      </c>
      <c r="CH27" s="33">
        <f t="shared" ref="CH27:CW42" si="22">MAX(CH$9*CH$10+INDEX($BL$11:$BL$45,$BS$4,1)*CH$9+INDEX($BL$11:$BL$45,$BS$4,1)*INDEX($BM$11:$BM$45,$BS$4,1),$BP27*$BQ27+INDEX($BM$11:$BM$45,$BS$4,1)*$BP27+INDEX($BL$11:$BL$45,$BS$4,1)*INDEX($BM$11:$BM$45,$BS$4,1))</f>
        <v>15.401250000000001</v>
      </c>
      <c r="CI27" s="33">
        <f t="shared" si="22"/>
        <v>15.401250000000001</v>
      </c>
      <c r="CJ27" s="33">
        <f t="shared" si="22"/>
        <v>15.401250000000001</v>
      </c>
      <c r="CK27" s="33">
        <f t="shared" si="22"/>
        <v>15.401250000000001</v>
      </c>
      <c r="CL27" s="33">
        <f t="shared" si="22"/>
        <v>15.401250000000001</v>
      </c>
      <c r="CM27" s="33">
        <f t="shared" si="22"/>
        <v>15.401250000000001</v>
      </c>
      <c r="CN27" s="33">
        <f t="shared" si="22"/>
        <v>15.401250000000001</v>
      </c>
      <c r="CO27" s="33">
        <f t="shared" si="22"/>
        <v>15.401250000000001</v>
      </c>
      <c r="CP27" s="33">
        <f t="shared" si="22"/>
        <v>15.401250000000001</v>
      </c>
      <c r="CQ27" s="33">
        <f t="shared" si="22"/>
        <v>15.401250000000001</v>
      </c>
      <c r="CR27" s="33">
        <f t="shared" si="22"/>
        <v>15.401250000000001</v>
      </c>
      <c r="CS27" s="33">
        <f t="shared" si="22"/>
        <v>15.401250000000001</v>
      </c>
      <c r="CT27" s="33">
        <f t="shared" si="22"/>
        <v>15.401250000000001</v>
      </c>
      <c r="CU27" s="33">
        <f t="shared" si="22"/>
        <v>15.401250000000001</v>
      </c>
      <c r="CV27" s="33">
        <f t="shared" si="22"/>
        <v>15.401250000000001</v>
      </c>
      <c r="CW27" s="33">
        <f t="shared" si="22"/>
        <v>15.401250000000001</v>
      </c>
      <c r="CX27" s="33">
        <f t="shared" si="16"/>
        <v>15.401250000000001</v>
      </c>
      <c r="CY27" s="33">
        <f t="shared" si="17"/>
        <v>15.401250000000001</v>
      </c>
      <c r="CZ27" s="33">
        <f t="shared" si="17"/>
        <v>15.401250000000001</v>
      </c>
      <c r="DA27" s="33">
        <f t="shared" si="17"/>
        <v>15.401250000000001</v>
      </c>
      <c r="DM27" s="27"/>
    </row>
    <row r="28" spans="1:117" ht="12" customHeight="1" x14ac:dyDescent="0.15">
      <c r="A28" s="23">
        <f t="shared" si="2"/>
        <v>0.59375</v>
      </c>
      <c r="B28" s="25">
        <v>25</v>
      </c>
      <c r="C28" s="29">
        <v>0.59</v>
      </c>
      <c r="D28" s="28">
        <v>1.25</v>
      </c>
      <c r="E28" s="22">
        <f t="shared" si="0"/>
        <v>1.25</v>
      </c>
      <c r="F28" s="28">
        <f>50%*H28+50%*求节点单调递减($C$4:$C$43,D$4:$D$43,E28)</f>
        <v>0.73724137931034484</v>
      </c>
      <c r="G28" s="23">
        <f t="shared" si="3"/>
        <v>1.25</v>
      </c>
      <c r="H28" s="25">
        <f t="shared" si="1"/>
        <v>0.59</v>
      </c>
      <c r="I28" s="29"/>
      <c r="J28" s="37"/>
      <c r="K28" s="22">
        <v>19</v>
      </c>
      <c r="L28" s="23">
        <f t="shared" si="18"/>
        <v>2.5924999999999998</v>
      </c>
      <c r="M28" s="23">
        <f t="shared" si="18"/>
        <v>2.64</v>
      </c>
      <c r="N28" s="23">
        <f t="shared" si="18"/>
        <v>2.6875</v>
      </c>
      <c r="O28" s="23">
        <f t="shared" si="18"/>
        <v>2.6350000000000002</v>
      </c>
      <c r="P28" s="23">
        <f t="shared" si="18"/>
        <v>2.7824999999999998</v>
      </c>
      <c r="Q28" s="23">
        <f t="shared" si="18"/>
        <v>2.83</v>
      </c>
      <c r="R28" s="23">
        <f t="shared" si="18"/>
        <v>2.7774999999999999</v>
      </c>
      <c r="S28" s="23">
        <f t="shared" si="18"/>
        <v>2.8449999999999998</v>
      </c>
      <c r="T28" s="23">
        <f t="shared" si="18"/>
        <v>2.8449999999999998</v>
      </c>
      <c r="U28" s="23">
        <f t="shared" si="18"/>
        <v>2.895</v>
      </c>
      <c r="V28" s="23">
        <f t="shared" si="19"/>
        <v>2.915</v>
      </c>
      <c r="W28" s="23">
        <f t="shared" si="19"/>
        <v>2.9350000000000001</v>
      </c>
      <c r="X28" s="23">
        <f t="shared" si="19"/>
        <v>2.9624999999999995</v>
      </c>
      <c r="Y28" s="23">
        <f t="shared" si="19"/>
        <v>2.9699999999999998</v>
      </c>
      <c r="Z28" s="23">
        <f t="shared" si="19"/>
        <v>2.9575</v>
      </c>
      <c r="AA28" s="23">
        <f t="shared" si="19"/>
        <v>2.9649999999999999</v>
      </c>
      <c r="AB28" s="23">
        <f t="shared" si="19"/>
        <v>3</v>
      </c>
      <c r="AC28" s="23">
        <f t="shared" si="19"/>
        <v>2.9845000000000002</v>
      </c>
      <c r="AD28" s="23">
        <f t="shared" si="19"/>
        <v>2.9924999999999997</v>
      </c>
      <c r="AE28" s="23">
        <f t="shared" si="19"/>
        <v>2.9950000000000001</v>
      </c>
      <c r="AF28" s="23">
        <f t="shared" si="20"/>
        <v>2.992435</v>
      </c>
      <c r="AG28" s="23">
        <f t="shared" si="20"/>
        <v>2.9809999999999999</v>
      </c>
      <c r="AH28" s="23">
        <f t="shared" si="20"/>
        <v>2.9769999999999994</v>
      </c>
      <c r="AI28" s="23">
        <f t="shared" si="20"/>
        <v>2.9769999999999999</v>
      </c>
      <c r="AJ28" s="23">
        <f t="shared" si="20"/>
        <v>2.9699999999999998</v>
      </c>
      <c r="AK28" s="23">
        <f t="shared" si="20"/>
        <v>2.956</v>
      </c>
      <c r="AL28" s="23">
        <f t="shared" si="20"/>
        <v>2.9349999999999996</v>
      </c>
      <c r="AM28" s="23">
        <f t="shared" si="20"/>
        <v>2.9209999999999994</v>
      </c>
      <c r="AN28" s="23">
        <f t="shared" si="20"/>
        <v>2.8864999999999998</v>
      </c>
      <c r="AO28" s="23">
        <f t="shared" si="20"/>
        <v>2.8449999999999998</v>
      </c>
      <c r="AP28" s="23">
        <f t="shared" si="21"/>
        <v>2.7887499999999998</v>
      </c>
      <c r="AQ28" s="23">
        <f t="shared" si="21"/>
        <v>2.7649999999999997</v>
      </c>
      <c r="AR28" s="23">
        <f t="shared" si="21"/>
        <v>2.7444999999999999</v>
      </c>
      <c r="AS28" s="23">
        <f t="shared" si="21"/>
        <v>2.694</v>
      </c>
      <c r="AT28" s="23">
        <f t="shared" si="21"/>
        <v>2.7074999999999996</v>
      </c>
      <c r="AU28" s="23">
        <f t="shared" si="21"/>
        <v>-1795.4449999999999</v>
      </c>
      <c r="AV28" s="23">
        <f t="shared" si="21"/>
        <v>-1845.3475000000001</v>
      </c>
      <c r="AW28" s="23">
        <f t="shared" si="21"/>
        <v>-1895.2499999999998</v>
      </c>
      <c r="AX28" s="23">
        <f t="shared" si="21"/>
        <v>-1945.1524999999999</v>
      </c>
      <c r="AY28" s="28">
        <f t="shared" si="21"/>
        <v>-1995.0549999999998</v>
      </c>
      <c r="BK28" s="28">
        <v>18</v>
      </c>
      <c r="BL28" s="28">
        <f t="shared" si="11"/>
        <v>0.9</v>
      </c>
      <c r="BM28" s="28">
        <f t="shared" si="12"/>
        <v>1.1287407602956705</v>
      </c>
      <c r="BP28" s="28">
        <f t="shared" si="13"/>
        <v>0.9</v>
      </c>
      <c r="BQ28" s="28">
        <f t="shared" si="14"/>
        <v>1.2050000000000001</v>
      </c>
      <c r="BS28" s="33">
        <f t="shared" ref="BS28:CH43" si="23">MAX(BS$9*BS$10+INDEX($BL$11:$BL$45,$BS$4,1)*BS$9+INDEX($BL$11:$BL$45,$BS$4,1)*INDEX($BM$11:$BM$45,$BS$4,1),$BP28*$BQ28+INDEX($BM$11:$BM$45,$BS$4,1)*$BP28+INDEX($BL$11:$BL$45,$BS$4,1)*INDEX($BM$11:$BM$45,$BS$4,1))</f>
        <v>16.130125</v>
      </c>
      <c r="BT28" s="33">
        <f t="shared" si="23"/>
        <v>16.130125</v>
      </c>
      <c r="BU28" s="33">
        <f t="shared" si="23"/>
        <v>16.130125</v>
      </c>
      <c r="BV28" s="33">
        <f t="shared" si="23"/>
        <v>16.130125</v>
      </c>
      <c r="BW28" s="33">
        <f t="shared" si="23"/>
        <v>16.130125</v>
      </c>
      <c r="BX28" s="33">
        <f t="shared" si="23"/>
        <v>16.130125</v>
      </c>
      <c r="BY28" s="33">
        <f t="shared" si="23"/>
        <v>16.130125</v>
      </c>
      <c r="BZ28" s="33">
        <f t="shared" si="23"/>
        <v>16.130125</v>
      </c>
      <c r="CA28" s="33">
        <f t="shared" si="23"/>
        <v>16.130125</v>
      </c>
      <c r="CB28" s="33">
        <f t="shared" si="23"/>
        <v>16.130125</v>
      </c>
      <c r="CC28" s="33">
        <f t="shared" si="23"/>
        <v>16.130125</v>
      </c>
      <c r="CD28" s="33">
        <f t="shared" si="23"/>
        <v>16.130125</v>
      </c>
      <c r="CE28" s="33">
        <f t="shared" si="23"/>
        <v>16.130125</v>
      </c>
      <c r="CF28" s="33">
        <f t="shared" si="23"/>
        <v>16.130125</v>
      </c>
      <c r="CG28" s="33">
        <f t="shared" si="23"/>
        <v>16.130125</v>
      </c>
      <c r="CH28" s="33">
        <f t="shared" si="23"/>
        <v>16.130125</v>
      </c>
      <c r="CI28" s="33">
        <f t="shared" si="22"/>
        <v>16.130125</v>
      </c>
      <c r="CJ28" s="33">
        <f t="shared" si="22"/>
        <v>16.130125</v>
      </c>
      <c r="CK28" s="33">
        <f t="shared" si="22"/>
        <v>16.130125</v>
      </c>
      <c r="CL28" s="33">
        <f t="shared" si="22"/>
        <v>16.130125</v>
      </c>
      <c r="CM28" s="33">
        <f t="shared" si="22"/>
        <v>16.130125</v>
      </c>
      <c r="CN28" s="33">
        <f t="shared" si="22"/>
        <v>16.130125</v>
      </c>
      <c r="CO28" s="33">
        <f t="shared" si="22"/>
        <v>16.130125</v>
      </c>
      <c r="CP28" s="33">
        <f t="shared" si="22"/>
        <v>16.130125</v>
      </c>
      <c r="CQ28" s="33">
        <f t="shared" si="22"/>
        <v>16.130125</v>
      </c>
      <c r="CR28" s="33">
        <f t="shared" si="22"/>
        <v>16.130125</v>
      </c>
      <c r="CS28" s="33">
        <f t="shared" si="22"/>
        <v>16.130125</v>
      </c>
      <c r="CT28" s="33">
        <f t="shared" si="22"/>
        <v>16.130125</v>
      </c>
      <c r="CU28" s="33">
        <f t="shared" si="22"/>
        <v>16.130125</v>
      </c>
      <c r="CV28" s="33">
        <f t="shared" si="22"/>
        <v>16.130125</v>
      </c>
      <c r="CW28" s="33">
        <f t="shared" si="22"/>
        <v>16.130125</v>
      </c>
      <c r="CX28" s="33">
        <f t="shared" si="16"/>
        <v>16.130125</v>
      </c>
      <c r="CY28" s="33">
        <f t="shared" si="17"/>
        <v>16.130125</v>
      </c>
      <c r="CZ28" s="33">
        <f t="shared" si="17"/>
        <v>16.130125</v>
      </c>
      <c r="DA28" s="33">
        <f t="shared" si="17"/>
        <v>16.130125</v>
      </c>
      <c r="DM28" s="27"/>
    </row>
    <row r="29" spans="1:117" ht="12" customHeight="1" x14ac:dyDescent="0.15">
      <c r="A29" s="23">
        <f t="shared" si="2"/>
        <v>0.5259999999999998</v>
      </c>
      <c r="B29" s="25">
        <v>26</v>
      </c>
      <c r="C29" s="29">
        <v>0.52</v>
      </c>
      <c r="D29" s="28">
        <v>1.3</v>
      </c>
      <c r="E29" s="22">
        <f t="shared" si="0"/>
        <v>1.3</v>
      </c>
      <c r="F29" s="28">
        <f>50%*H29+50%*求节点单调递减($C$4:$C$43,D$4:$D$43,E29)</f>
        <v>0.69362068965517243</v>
      </c>
      <c r="G29" s="23">
        <f t="shared" si="3"/>
        <v>1.3</v>
      </c>
      <c r="H29" s="25">
        <f t="shared" si="1"/>
        <v>0.52</v>
      </c>
      <c r="I29" s="29"/>
      <c r="J29" s="37"/>
      <c r="K29" s="22">
        <v>20</v>
      </c>
      <c r="L29" s="23">
        <f t="shared" si="18"/>
        <v>2.5499999999999998</v>
      </c>
      <c r="M29" s="23">
        <f t="shared" si="18"/>
        <v>2.6</v>
      </c>
      <c r="N29" s="23">
        <f t="shared" si="18"/>
        <v>2.65</v>
      </c>
      <c r="O29" s="23">
        <f t="shared" si="18"/>
        <v>2.6000000000000005</v>
      </c>
      <c r="P29" s="23">
        <f t="shared" si="18"/>
        <v>2.75</v>
      </c>
      <c r="Q29" s="23">
        <f t="shared" si="18"/>
        <v>2.8</v>
      </c>
      <c r="R29" s="23">
        <f t="shared" si="18"/>
        <v>2.75</v>
      </c>
      <c r="S29" s="23">
        <f t="shared" si="18"/>
        <v>2.82</v>
      </c>
      <c r="T29" s="23">
        <f t="shared" si="18"/>
        <v>2.8225000000000002</v>
      </c>
      <c r="U29" s="23">
        <f t="shared" si="18"/>
        <v>2.875</v>
      </c>
      <c r="V29" s="23">
        <f t="shared" si="19"/>
        <v>2.8975</v>
      </c>
      <c r="W29" s="23">
        <f t="shared" si="19"/>
        <v>2.9200000000000004</v>
      </c>
      <c r="X29" s="23">
        <f t="shared" si="19"/>
        <v>2.9499999999999997</v>
      </c>
      <c r="Y29" s="23">
        <f t="shared" si="19"/>
        <v>2.96</v>
      </c>
      <c r="Z29" s="23">
        <f t="shared" si="19"/>
        <v>2.95</v>
      </c>
      <c r="AA29" s="23">
        <f t="shared" si="19"/>
        <v>2.96</v>
      </c>
      <c r="AB29" s="23">
        <f t="shared" si="19"/>
        <v>2.9975000000000001</v>
      </c>
      <c r="AC29" s="23">
        <f t="shared" si="19"/>
        <v>2.9845000000000002</v>
      </c>
      <c r="AD29" s="23">
        <f t="shared" si="19"/>
        <v>2.9950000000000001</v>
      </c>
      <c r="AE29" s="23">
        <f t="shared" si="19"/>
        <v>3</v>
      </c>
      <c r="AF29" s="23">
        <f t="shared" si="20"/>
        <v>2.9999349999999998</v>
      </c>
      <c r="AG29" s="23">
        <f t="shared" si="20"/>
        <v>2.9910000000000001</v>
      </c>
      <c r="AH29" s="23">
        <f t="shared" si="20"/>
        <v>2.9894999999999996</v>
      </c>
      <c r="AI29" s="23">
        <f t="shared" si="20"/>
        <v>2.992</v>
      </c>
      <c r="AJ29" s="23">
        <f t="shared" si="20"/>
        <v>2.9874999999999998</v>
      </c>
      <c r="AK29" s="23">
        <f t="shared" si="20"/>
        <v>2.976</v>
      </c>
      <c r="AL29" s="23">
        <f t="shared" si="20"/>
        <v>2.9575</v>
      </c>
      <c r="AM29" s="23">
        <f t="shared" si="20"/>
        <v>2.9459999999999997</v>
      </c>
      <c r="AN29" s="23">
        <f t="shared" si="20"/>
        <v>2.9139999999999997</v>
      </c>
      <c r="AO29" s="23">
        <f t="shared" si="20"/>
        <v>2.875</v>
      </c>
      <c r="AP29" s="23">
        <f t="shared" si="21"/>
        <v>2.82125</v>
      </c>
      <c r="AQ29" s="23">
        <f t="shared" si="21"/>
        <v>2.8</v>
      </c>
      <c r="AR29" s="23">
        <f t="shared" si="21"/>
        <v>2.782</v>
      </c>
      <c r="AS29" s="23">
        <f t="shared" si="21"/>
        <v>2.734</v>
      </c>
      <c r="AT29" s="23">
        <f t="shared" si="21"/>
        <v>2.75</v>
      </c>
      <c r="AU29" s="23">
        <f t="shared" si="21"/>
        <v>-1795.4</v>
      </c>
      <c r="AV29" s="23">
        <f t="shared" si="21"/>
        <v>-1845.3000000000002</v>
      </c>
      <c r="AW29" s="23">
        <f t="shared" si="21"/>
        <v>-1895.1999999999998</v>
      </c>
      <c r="AX29" s="23">
        <f t="shared" si="21"/>
        <v>-1945.1</v>
      </c>
      <c r="AY29" s="28">
        <f t="shared" si="21"/>
        <v>-1995</v>
      </c>
      <c r="BK29" s="28">
        <v>19</v>
      </c>
      <c r="BL29" s="28">
        <f t="shared" si="11"/>
        <v>0.95</v>
      </c>
      <c r="BM29" s="28">
        <f t="shared" si="12"/>
        <v>1.0631164742917103</v>
      </c>
      <c r="BP29" s="28">
        <f t="shared" si="13"/>
        <v>0.95</v>
      </c>
      <c r="BQ29" s="28">
        <f t="shared" si="14"/>
        <v>1.1000000000000001</v>
      </c>
      <c r="BS29" s="33">
        <f t="shared" si="23"/>
        <v>16.8825</v>
      </c>
      <c r="BT29" s="33">
        <f t="shared" si="23"/>
        <v>16.8825</v>
      </c>
      <c r="BU29" s="33">
        <f t="shared" si="23"/>
        <v>16.8825</v>
      </c>
      <c r="BV29" s="33">
        <f t="shared" si="23"/>
        <v>16.8825</v>
      </c>
      <c r="BW29" s="33">
        <f t="shared" si="23"/>
        <v>16.8825</v>
      </c>
      <c r="BX29" s="33">
        <f t="shared" si="23"/>
        <v>16.8825</v>
      </c>
      <c r="BY29" s="33">
        <f t="shared" si="23"/>
        <v>16.8825</v>
      </c>
      <c r="BZ29" s="33">
        <f t="shared" si="23"/>
        <v>16.8825</v>
      </c>
      <c r="CA29" s="33">
        <f t="shared" si="23"/>
        <v>16.8825</v>
      </c>
      <c r="CB29" s="33">
        <f t="shared" si="23"/>
        <v>16.8825</v>
      </c>
      <c r="CC29" s="33">
        <f t="shared" si="23"/>
        <v>16.8825</v>
      </c>
      <c r="CD29" s="33">
        <f t="shared" si="23"/>
        <v>16.8825</v>
      </c>
      <c r="CE29" s="33">
        <f t="shared" si="23"/>
        <v>16.8825</v>
      </c>
      <c r="CF29" s="33">
        <f t="shared" si="23"/>
        <v>16.8825</v>
      </c>
      <c r="CG29" s="33">
        <f t="shared" si="23"/>
        <v>16.8825</v>
      </c>
      <c r="CH29" s="33">
        <f t="shared" si="23"/>
        <v>16.8825</v>
      </c>
      <c r="CI29" s="33">
        <f t="shared" si="22"/>
        <v>16.8825</v>
      </c>
      <c r="CJ29" s="33">
        <f t="shared" si="22"/>
        <v>16.8825</v>
      </c>
      <c r="CK29" s="33">
        <f t="shared" si="22"/>
        <v>16.8825</v>
      </c>
      <c r="CL29" s="33">
        <f t="shared" si="22"/>
        <v>16.8825</v>
      </c>
      <c r="CM29" s="33">
        <f t="shared" si="22"/>
        <v>16.8825</v>
      </c>
      <c r="CN29" s="33">
        <f t="shared" si="22"/>
        <v>16.8825</v>
      </c>
      <c r="CO29" s="33">
        <f t="shared" si="22"/>
        <v>16.8825</v>
      </c>
      <c r="CP29" s="33">
        <f t="shared" si="22"/>
        <v>16.8825</v>
      </c>
      <c r="CQ29" s="33">
        <f t="shared" si="22"/>
        <v>16.8825</v>
      </c>
      <c r="CR29" s="33">
        <f t="shared" si="22"/>
        <v>16.8825</v>
      </c>
      <c r="CS29" s="33">
        <f t="shared" si="22"/>
        <v>16.8825</v>
      </c>
      <c r="CT29" s="33">
        <f t="shared" si="22"/>
        <v>16.8825</v>
      </c>
      <c r="CU29" s="33">
        <f t="shared" si="22"/>
        <v>16.8825</v>
      </c>
      <c r="CV29" s="33">
        <f t="shared" si="22"/>
        <v>16.8825</v>
      </c>
      <c r="CW29" s="33">
        <f t="shared" si="22"/>
        <v>16.8825</v>
      </c>
      <c r="CX29" s="33">
        <f t="shared" si="16"/>
        <v>16.8825</v>
      </c>
      <c r="CY29" s="33">
        <f t="shared" si="17"/>
        <v>16.8825</v>
      </c>
      <c r="CZ29" s="33">
        <f t="shared" si="17"/>
        <v>16.8825</v>
      </c>
      <c r="DA29" s="33">
        <f t="shared" si="17"/>
        <v>16.8825</v>
      </c>
      <c r="DM29" s="27"/>
    </row>
    <row r="30" spans="1:117" ht="12" customHeight="1" x14ac:dyDescent="0.15">
      <c r="A30" s="23">
        <f t="shared" si="2"/>
        <v>0.45924999999999727</v>
      </c>
      <c r="B30" s="25">
        <v>27</v>
      </c>
      <c r="C30" s="29">
        <v>0.45</v>
      </c>
      <c r="D30" s="28">
        <v>1.35</v>
      </c>
      <c r="E30" s="22">
        <f t="shared" si="0"/>
        <v>1.35</v>
      </c>
      <c r="F30" s="28">
        <f>50%*H30+50%*求节点单调递减($C$4:$C$43,D$4:$D$43,E30)</f>
        <v>0.65</v>
      </c>
      <c r="G30" s="23">
        <f t="shared" si="3"/>
        <v>1.35</v>
      </c>
      <c r="H30" s="25">
        <f t="shared" si="1"/>
        <v>0.45</v>
      </c>
      <c r="I30" s="29"/>
      <c r="J30" s="37"/>
      <c r="K30" s="22">
        <v>21</v>
      </c>
      <c r="L30" s="23">
        <f t="shared" ref="L30:U39" si="24">INDEX($C$4:$C$49,L$9,1)*INDEX($D$4:$D$49,L$9,1)+INDEX($G$4:$G$49,$K30,1)*INDEX($H$4:$H$49,$K30,1)+INDEX($G$4:$G$49,$K30,1)*INDEX($D$4:$D$49,L$9,1)</f>
        <v>2.5024350000000002</v>
      </c>
      <c r="M30" s="23">
        <f t="shared" si="24"/>
        <v>2.554935</v>
      </c>
      <c r="N30" s="23">
        <f t="shared" si="24"/>
        <v>2.6074350000000002</v>
      </c>
      <c r="O30" s="23">
        <f t="shared" si="24"/>
        <v>2.5599350000000003</v>
      </c>
      <c r="P30" s="23">
        <f t="shared" si="24"/>
        <v>2.7124350000000002</v>
      </c>
      <c r="Q30" s="23">
        <f t="shared" si="24"/>
        <v>2.7649349999999999</v>
      </c>
      <c r="R30" s="23">
        <f t="shared" si="24"/>
        <v>2.717435</v>
      </c>
      <c r="S30" s="23">
        <f t="shared" si="24"/>
        <v>2.7899349999999998</v>
      </c>
      <c r="T30" s="23">
        <f t="shared" si="24"/>
        <v>2.7949350000000002</v>
      </c>
      <c r="U30" s="23">
        <f t="shared" si="24"/>
        <v>2.8499349999999999</v>
      </c>
      <c r="V30" s="23">
        <f t="shared" ref="V30:AE39" si="25">INDEX($C$4:$C$49,V$9,1)*INDEX($D$4:$D$49,V$9,1)+INDEX($G$4:$G$49,$K30,1)*INDEX($H$4:$H$49,$K30,1)+INDEX($G$4:$G$49,$K30,1)*INDEX($D$4:$D$49,V$9,1)</f>
        <v>2.8749350000000002</v>
      </c>
      <c r="W30" s="23">
        <f t="shared" si="25"/>
        <v>2.8999350000000002</v>
      </c>
      <c r="X30" s="23">
        <f t="shared" si="25"/>
        <v>2.9324349999999999</v>
      </c>
      <c r="Y30" s="23">
        <f t="shared" si="25"/>
        <v>2.9449349999999996</v>
      </c>
      <c r="Z30" s="23">
        <f t="shared" si="25"/>
        <v>2.9374350000000002</v>
      </c>
      <c r="AA30" s="23">
        <f t="shared" si="25"/>
        <v>2.949935</v>
      </c>
      <c r="AB30" s="23">
        <f t="shared" si="25"/>
        <v>2.989935</v>
      </c>
      <c r="AC30" s="23">
        <f t="shared" si="25"/>
        <v>2.9794350000000005</v>
      </c>
      <c r="AD30" s="23">
        <f t="shared" si="25"/>
        <v>2.992435</v>
      </c>
      <c r="AE30" s="23">
        <f t="shared" si="25"/>
        <v>2.9999349999999998</v>
      </c>
      <c r="AF30" s="23">
        <f t="shared" ref="AF30:AO39" si="26">INDEX($C$4:$C$49,AF$9,1)*INDEX($D$4:$D$49,AF$9,1)+INDEX($G$4:$G$49,$K30,1)*INDEX($H$4:$H$49,$K30,1)+INDEX($G$4:$G$49,$K30,1)*INDEX($D$4:$D$49,AF$9,1)</f>
        <v>3.00237</v>
      </c>
      <c r="AG30" s="23">
        <f t="shared" si="26"/>
        <v>2.9959350000000002</v>
      </c>
      <c r="AH30" s="23">
        <f t="shared" si="26"/>
        <v>2.9969349999999997</v>
      </c>
      <c r="AI30" s="23">
        <f t="shared" si="26"/>
        <v>3.001935</v>
      </c>
      <c r="AJ30" s="23">
        <f t="shared" si="26"/>
        <v>2.9999349999999998</v>
      </c>
      <c r="AK30" s="23">
        <f t="shared" si="26"/>
        <v>2.9909350000000003</v>
      </c>
      <c r="AL30" s="23">
        <f t="shared" si="26"/>
        <v>2.9749350000000003</v>
      </c>
      <c r="AM30" s="23">
        <f t="shared" si="26"/>
        <v>2.965935</v>
      </c>
      <c r="AN30" s="23">
        <f t="shared" si="26"/>
        <v>2.9364349999999999</v>
      </c>
      <c r="AO30" s="23">
        <f t="shared" si="26"/>
        <v>2.8999350000000002</v>
      </c>
      <c r="AP30" s="23">
        <f t="shared" ref="AP30:AY45" si="27">INDEX($C$4:$C$49,AP$9,1)*INDEX($D$4:$D$49,AP$9,1)+INDEX($G$4:$G$49,$K30,1)*INDEX($H$4:$H$49,$K30,1)+INDEX($G$4:$G$49,$K30,1)*INDEX($D$4:$D$49,AP$9,1)</f>
        <v>2.8486850000000001</v>
      </c>
      <c r="AQ30" s="23">
        <f t="shared" si="27"/>
        <v>2.8299349999999999</v>
      </c>
      <c r="AR30" s="23">
        <f t="shared" si="27"/>
        <v>2.814435</v>
      </c>
      <c r="AS30" s="23">
        <f t="shared" si="27"/>
        <v>2.7689349999999999</v>
      </c>
      <c r="AT30" s="23">
        <f t="shared" si="27"/>
        <v>2.7874350000000003</v>
      </c>
      <c r="AU30" s="23">
        <f t="shared" si="27"/>
        <v>-1795.3600649999998</v>
      </c>
      <c r="AV30" s="23">
        <f t="shared" si="27"/>
        <v>-1845.2575649999999</v>
      </c>
      <c r="AW30" s="23">
        <f t="shared" si="27"/>
        <v>-1895.1550649999999</v>
      </c>
      <c r="AX30" s="23">
        <f t="shared" si="27"/>
        <v>-1945.052565</v>
      </c>
      <c r="AY30" s="28">
        <f t="shared" si="21"/>
        <v>-1994.950065</v>
      </c>
      <c r="BK30" s="28">
        <v>20</v>
      </c>
      <c r="BL30" s="28">
        <f t="shared" si="11"/>
        <v>1</v>
      </c>
      <c r="BM30" s="28">
        <f t="shared" si="12"/>
        <v>1</v>
      </c>
      <c r="BP30" s="28">
        <f t="shared" si="13"/>
        <v>1</v>
      </c>
      <c r="BQ30" s="28">
        <f t="shared" si="14"/>
        <v>1</v>
      </c>
      <c r="BS30" s="33">
        <f t="shared" si="23"/>
        <v>17.629375</v>
      </c>
      <c r="BT30" s="33">
        <f t="shared" si="23"/>
        <v>17.629375</v>
      </c>
      <c r="BU30" s="33">
        <f t="shared" si="23"/>
        <v>17.629375</v>
      </c>
      <c r="BV30" s="33">
        <f t="shared" si="23"/>
        <v>17.629375</v>
      </c>
      <c r="BW30" s="33">
        <f t="shared" si="23"/>
        <v>17.629375</v>
      </c>
      <c r="BX30" s="33">
        <f t="shared" si="23"/>
        <v>17.629375</v>
      </c>
      <c r="BY30" s="33">
        <f t="shared" si="23"/>
        <v>17.629375</v>
      </c>
      <c r="BZ30" s="33">
        <f t="shared" si="23"/>
        <v>17.629375</v>
      </c>
      <c r="CA30" s="33">
        <f t="shared" si="23"/>
        <v>17.629375</v>
      </c>
      <c r="CB30" s="33">
        <f t="shared" si="23"/>
        <v>17.629375</v>
      </c>
      <c r="CC30" s="33">
        <f t="shared" si="23"/>
        <v>17.629375</v>
      </c>
      <c r="CD30" s="33">
        <f t="shared" si="23"/>
        <v>17.629375</v>
      </c>
      <c r="CE30" s="33">
        <f t="shared" si="23"/>
        <v>17.629375</v>
      </c>
      <c r="CF30" s="33">
        <f t="shared" si="23"/>
        <v>17.629375</v>
      </c>
      <c r="CG30" s="33">
        <f t="shared" si="23"/>
        <v>17.629375</v>
      </c>
      <c r="CH30" s="33">
        <f t="shared" si="23"/>
        <v>17.629375</v>
      </c>
      <c r="CI30" s="33">
        <f t="shared" si="22"/>
        <v>17.629375</v>
      </c>
      <c r="CJ30" s="33">
        <f t="shared" si="22"/>
        <v>17.629375</v>
      </c>
      <c r="CK30" s="33">
        <f t="shared" si="22"/>
        <v>17.629375</v>
      </c>
      <c r="CL30" s="33">
        <f t="shared" si="22"/>
        <v>17.629375</v>
      </c>
      <c r="CM30" s="33">
        <f t="shared" si="22"/>
        <v>17.629375</v>
      </c>
      <c r="CN30" s="33">
        <f t="shared" si="22"/>
        <v>17.629375</v>
      </c>
      <c r="CO30" s="33">
        <f t="shared" si="22"/>
        <v>17.629375</v>
      </c>
      <c r="CP30" s="33">
        <f t="shared" si="22"/>
        <v>17.629375</v>
      </c>
      <c r="CQ30" s="33">
        <f t="shared" si="22"/>
        <v>17.629375</v>
      </c>
      <c r="CR30" s="33">
        <f t="shared" si="22"/>
        <v>17.629375</v>
      </c>
      <c r="CS30" s="33">
        <f t="shared" si="22"/>
        <v>17.629375</v>
      </c>
      <c r="CT30" s="33">
        <f t="shared" si="22"/>
        <v>17.629375</v>
      </c>
      <c r="CU30" s="33">
        <f t="shared" si="22"/>
        <v>17.629375</v>
      </c>
      <c r="CV30" s="33">
        <f t="shared" si="22"/>
        <v>17.629375</v>
      </c>
      <c r="CW30" s="33">
        <f t="shared" si="22"/>
        <v>17.629375</v>
      </c>
      <c r="CX30" s="33">
        <f t="shared" si="16"/>
        <v>17.629375</v>
      </c>
      <c r="CY30" s="33">
        <f t="shared" si="17"/>
        <v>17.629375</v>
      </c>
      <c r="CZ30" s="33">
        <f t="shared" si="17"/>
        <v>17.629375</v>
      </c>
      <c r="DA30" s="33">
        <f t="shared" si="17"/>
        <v>17.629375</v>
      </c>
      <c r="DM30" s="27"/>
    </row>
    <row r="31" spans="1:117" ht="12" customHeight="1" x14ac:dyDescent="0.15">
      <c r="A31" s="23">
        <f t="shared" si="2"/>
        <v>0.39200000000000301</v>
      </c>
      <c r="B31" s="25">
        <v>28</v>
      </c>
      <c r="C31" s="29">
        <v>0.39</v>
      </c>
      <c r="D31" s="28">
        <v>1.4</v>
      </c>
      <c r="E31" s="22">
        <f t="shared" si="0"/>
        <v>1.4</v>
      </c>
      <c r="F31" s="28">
        <f>50%*H31+50%*求节点单调递减($C$4:$C$43,D$4:$D$43,E31)</f>
        <v>0.60750000000000004</v>
      </c>
      <c r="G31" s="23">
        <f t="shared" si="3"/>
        <v>1.4</v>
      </c>
      <c r="H31" s="25">
        <f t="shared" si="1"/>
        <v>0.39</v>
      </c>
      <c r="I31" s="29"/>
      <c r="J31" s="37"/>
      <c r="K31" s="22">
        <v>22</v>
      </c>
      <c r="L31" s="23">
        <f t="shared" si="24"/>
        <v>2.4460000000000002</v>
      </c>
      <c r="M31" s="23">
        <f t="shared" si="24"/>
        <v>2.5009999999999999</v>
      </c>
      <c r="N31" s="23">
        <f t="shared" si="24"/>
        <v>2.556</v>
      </c>
      <c r="O31" s="23">
        <f t="shared" si="24"/>
        <v>2.5110000000000006</v>
      </c>
      <c r="P31" s="23">
        <f t="shared" si="24"/>
        <v>2.6659999999999999</v>
      </c>
      <c r="Q31" s="23">
        <f t="shared" si="24"/>
        <v>2.7210000000000001</v>
      </c>
      <c r="R31" s="23">
        <f t="shared" si="24"/>
        <v>2.6760000000000002</v>
      </c>
      <c r="S31" s="23">
        <f t="shared" si="24"/>
        <v>2.7509999999999999</v>
      </c>
      <c r="T31" s="23">
        <f t="shared" si="24"/>
        <v>2.7585000000000002</v>
      </c>
      <c r="U31" s="23">
        <f t="shared" si="24"/>
        <v>2.8159999999999998</v>
      </c>
      <c r="V31" s="23">
        <f t="shared" si="25"/>
        <v>2.8435000000000001</v>
      </c>
      <c r="W31" s="23">
        <f t="shared" si="25"/>
        <v>2.8710000000000004</v>
      </c>
      <c r="X31" s="23">
        <f t="shared" si="25"/>
        <v>2.9060000000000006</v>
      </c>
      <c r="Y31" s="23">
        <f t="shared" si="25"/>
        <v>2.9210000000000003</v>
      </c>
      <c r="Z31" s="23">
        <f t="shared" si="25"/>
        <v>2.9160000000000004</v>
      </c>
      <c r="AA31" s="23">
        <f t="shared" si="25"/>
        <v>2.931</v>
      </c>
      <c r="AB31" s="23">
        <f t="shared" si="25"/>
        <v>2.9735</v>
      </c>
      <c r="AC31" s="23">
        <f t="shared" si="25"/>
        <v>2.9655000000000005</v>
      </c>
      <c r="AD31" s="23">
        <f t="shared" si="25"/>
        <v>2.9809999999999999</v>
      </c>
      <c r="AE31" s="23">
        <f t="shared" si="25"/>
        <v>2.9910000000000001</v>
      </c>
      <c r="AF31" s="23">
        <f t="shared" si="26"/>
        <v>2.9959350000000002</v>
      </c>
      <c r="AG31" s="23">
        <f t="shared" si="26"/>
        <v>2.9920000000000004</v>
      </c>
      <c r="AH31" s="23">
        <f t="shared" si="26"/>
        <v>2.9954999999999998</v>
      </c>
      <c r="AI31" s="23">
        <f t="shared" si="26"/>
        <v>3.0030000000000001</v>
      </c>
      <c r="AJ31" s="23">
        <f t="shared" si="26"/>
        <v>3.0034999999999998</v>
      </c>
      <c r="AK31" s="23">
        <f t="shared" si="26"/>
        <v>2.9970000000000003</v>
      </c>
      <c r="AL31" s="23">
        <f t="shared" si="26"/>
        <v>2.9835000000000003</v>
      </c>
      <c r="AM31" s="23">
        <f t="shared" si="26"/>
        <v>2.9770000000000003</v>
      </c>
      <c r="AN31" s="23">
        <f t="shared" si="26"/>
        <v>2.95</v>
      </c>
      <c r="AO31" s="23">
        <f t="shared" si="26"/>
        <v>2.9160000000000004</v>
      </c>
      <c r="AP31" s="23">
        <f t="shared" si="27"/>
        <v>2.8672500000000003</v>
      </c>
      <c r="AQ31" s="23">
        <f t="shared" si="27"/>
        <v>2.8510000000000004</v>
      </c>
      <c r="AR31" s="23">
        <f t="shared" si="27"/>
        <v>2.8380000000000001</v>
      </c>
      <c r="AS31" s="23">
        <f t="shared" si="27"/>
        <v>2.7950000000000004</v>
      </c>
      <c r="AT31" s="23">
        <f t="shared" si="27"/>
        <v>2.8160000000000003</v>
      </c>
      <c r="AU31" s="23">
        <f t="shared" si="27"/>
        <v>-1795.329</v>
      </c>
      <c r="AV31" s="23">
        <f t="shared" si="27"/>
        <v>-1845.2239999999999</v>
      </c>
      <c r="AW31" s="23">
        <f t="shared" si="27"/>
        <v>-1895.1189999999999</v>
      </c>
      <c r="AX31" s="23">
        <f t="shared" si="27"/>
        <v>-1945.0139999999999</v>
      </c>
      <c r="AY31" s="28">
        <f t="shared" si="21"/>
        <v>-1994.9089999999999</v>
      </c>
      <c r="BK31" s="28">
        <v>21</v>
      </c>
      <c r="BL31" s="28">
        <f t="shared" si="11"/>
        <v>1.05</v>
      </c>
      <c r="BM31" s="28">
        <f t="shared" si="12"/>
        <v>0.93984999999999996</v>
      </c>
      <c r="BP31" s="28">
        <f t="shared" si="13"/>
        <v>1.05</v>
      </c>
      <c r="BQ31" s="28">
        <f t="shared" si="14"/>
        <v>0.90469999999999995</v>
      </c>
      <c r="BS31" s="33">
        <f t="shared" si="23"/>
        <v>18.371185000000001</v>
      </c>
      <c r="BT31" s="33">
        <f t="shared" si="23"/>
        <v>18.371185000000001</v>
      </c>
      <c r="BU31" s="33">
        <f t="shared" si="23"/>
        <v>18.371185000000001</v>
      </c>
      <c r="BV31" s="33">
        <f t="shared" si="23"/>
        <v>18.371185000000001</v>
      </c>
      <c r="BW31" s="33">
        <f t="shared" si="23"/>
        <v>18.371185000000001</v>
      </c>
      <c r="BX31" s="33">
        <f t="shared" si="23"/>
        <v>18.371185000000001</v>
      </c>
      <c r="BY31" s="33">
        <f t="shared" si="23"/>
        <v>18.371185000000001</v>
      </c>
      <c r="BZ31" s="33">
        <f t="shared" si="23"/>
        <v>18.371185000000001</v>
      </c>
      <c r="CA31" s="33">
        <f t="shared" si="23"/>
        <v>18.371185000000001</v>
      </c>
      <c r="CB31" s="33">
        <f t="shared" si="23"/>
        <v>18.371185000000001</v>
      </c>
      <c r="CC31" s="33">
        <f t="shared" si="23"/>
        <v>18.371185000000001</v>
      </c>
      <c r="CD31" s="33">
        <f t="shared" si="23"/>
        <v>18.371185000000001</v>
      </c>
      <c r="CE31" s="33">
        <f t="shared" si="23"/>
        <v>18.371185000000001</v>
      </c>
      <c r="CF31" s="33">
        <f t="shared" si="23"/>
        <v>18.371185000000001</v>
      </c>
      <c r="CG31" s="33">
        <f t="shared" si="23"/>
        <v>18.371185000000001</v>
      </c>
      <c r="CH31" s="33">
        <f t="shared" si="23"/>
        <v>18.371185000000001</v>
      </c>
      <c r="CI31" s="33">
        <f t="shared" si="22"/>
        <v>18.371185000000001</v>
      </c>
      <c r="CJ31" s="33">
        <f t="shared" si="22"/>
        <v>18.371185000000001</v>
      </c>
      <c r="CK31" s="33">
        <f t="shared" si="22"/>
        <v>18.371185000000001</v>
      </c>
      <c r="CL31" s="33">
        <f t="shared" si="22"/>
        <v>18.371185000000001</v>
      </c>
      <c r="CM31" s="33">
        <f t="shared" si="22"/>
        <v>18.371185000000001</v>
      </c>
      <c r="CN31" s="33">
        <f t="shared" si="22"/>
        <v>18.371185000000001</v>
      </c>
      <c r="CO31" s="33">
        <f t="shared" si="22"/>
        <v>18.371185000000001</v>
      </c>
      <c r="CP31" s="33">
        <f t="shared" si="22"/>
        <v>18.371185000000001</v>
      </c>
      <c r="CQ31" s="33">
        <f t="shared" si="22"/>
        <v>18.371185000000001</v>
      </c>
      <c r="CR31" s="33">
        <f t="shared" si="22"/>
        <v>18.371185000000001</v>
      </c>
      <c r="CS31" s="33">
        <f t="shared" si="22"/>
        <v>18.371185000000001</v>
      </c>
      <c r="CT31" s="33">
        <f t="shared" si="22"/>
        <v>18.371185000000001</v>
      </c>
      <c r="CU31" s="33">
        <f t="shared" si="22"/>
        <v>18.371185000000001</v>
      </c>
      <c r="CV31" s="33">
        <f t="shared" si="22"/>
        <v>18.371185000000001</v>
      </c>
      <c r="CW31" s="33">
        <f t="shared" si="22"/>
        <v>18.371185000000001</v>
      </c>
      <c r="CX31" s="33">
        <f t="shared" si="16"/>
        <v>18.371185000000001</v>
      </c>
      <c r="CY31" s="33">
        <f t="shared" si="17"/>
        <v>18.371185000000001</v>
      </c>
      <c r="CZ31" s="33">
        <f t="shared" si="17"/>
        <v>18.371185000000001</v>
      </c>
      <c r="DA31" s="33">
        <f t="shared" si="17"/>
        <v>18.371185000000001</v>
      </c>
      <c r="DM31" s="27"/>
    </row>
    <row r="32" spans="1:117" ht="12" customHeight="1" x14ac:dyDescent="0.15">
      <c r="A32" s="23">
        <f t="shared" si="2"/>
        <v>0.32275000000000276</v>
      </c>
      <c r="B32" s="25">
        <v>29</v>
      </c>
      <c r="C32" s="29">
        <v>0.32</v>
      </c>
      <c r="D32" s="28">
        <v>1.45</v>
      </c>
      <c r="E32" s="22">
        <f t="shared" si="0"/>
        <v>1.45</v>
      </c>
      <c r="F32" s="28">
        <f>50%*H32+50%*求节点单调递减($C$4:$C$43,D$4:$D$43,E32)</f>
        <v>0.56000000000000005</v>
      </c>
      <c r="G32" s="23">
        <f t="shared" si="3"/>
        <v>1.45</v>
      </c>
      <c r="H32" s="25">
        <f t="shared" si="1"/>
        <v>0.32</v>
      </c>
      <c r="I32" s="29"/>
      <c r="J32" s="37"/>
      <c r="K32" s="22">
        <v>23</v>
      </c>
      <c r="L32" s="23">
        <f t="shared" si="24"/>
        <v>2.3970000000000002</v>
      </c>
      <c r="M32" s="23">
        <f t="shared" si="24"/>
        <v>2.4545000000000003</v>
      </c>
      <c r="N32" s="23">
        <f t="shared" si="24"/>
        <v>2.512</v>
      </c>
      <c r="O32" s="23">
        <f t="shared" si="24"/>
        <v>2.4695</v>
      </c>
      <c r="P32" s="23">
        <f t="shared" si="24"/>
        <v>2.6270000000000002</v>
      </c>
      <c r="Q32" s="23">
        <f t="shared" si="24"/>
        <v>2.6844999999999999</v>
      </c>
      <c r="R32" s="23">
        <f t="shared" si="24"/>
        <v>2.6419999999999995</v>
      </c>
      <c r="S32" s="23">
        <f t="shared" si="24"/>
        <v>2.7195</v>
      </c>
      <c r="T32" s="23">
        <f t="shared" si="24"/>
        <v>2.7294999999999998</v>
      </c>
      <c r="U32" s="23">
        <f t="shared" si="24"/>
        <v>2.7895000000000003</v>
      </c>
      <c r="V32" s="23">
        <f t="shared" si="25"/>
        <v>2.8195000000000001</v>
      </c>
      <c r="W32" s="23">
        <f t="shared" si="25"/>
        <v>2.8494999999999999</v>
      </c>
      <c r="X32" s="23">
        <f t="shared" si="25"/>
        <v>2.887</v>
      </c>
      <c r="Y32" s="23">
        <f t="shared" si="25"/>
        <v>2.9044999999999996</v>
      </c>
      <c r="Z32" s="23">
        <f t="shared" si="25"/>
        <v>2.9020000000000001</v>
      </c>
      <c r="AA32" s="23">
        <f t="shared" si="25"/>
        <v>2.9194999999999998</v>
      </c>
      <c r="AB32" s="23">
        <f t="shared" si="25"/>
        <v>2.9644999999999997</v>
      </c>
      <c r="AC32" s="23">
        <f t="shared" si="25"/>
        <v>2.9589999999999996</v>
      </c>
      <c r="AD32" s="23">
        <f t="shared" si="25"/>
        <v>2.9769999999999994</v>
      </c>
      <c r="AE32" s="23">
        <f t="shared" si="25"/>
        <v>2.9894999999999996</v>
      </c>
      <c r="AF32" s="23">
        <f t="shared" si="26"/>
        <v>2.9969349999999997</v>
      </c>
      <c r="AG32" s="23">
        <f t="shared" si="26"/>
        <v>2.9954999999999998</v>
      </c>
      <c r="AH32" s="23">
        <f t="shared" si="26"/>
        <v>3.0014999999999996</v>
      </c>
      <c r="AI32" s="23">
        <f t="shared" si="26"/>
        <v>3.0114999999999998</v>
      </c>
      <c r="AJ32" s="23">
        <f t="shared" si="26"/>
        <v>3.0145</v>
      </c>
      <c r="AK32" s="23">
        <f t="shared" si="26"/>
        <v>3.0104999999999995</v>
      </c>
      <c r="AL32" s="23">
        <f t="shared" si="26"/>
        <v>2.9995000000000003</v>
      </c>
      <c r="AM32" s="23">
        <f t="shared" si="26"/>
        <v>2.9954999999999998</v>
      </c>
      <c r="AN32" s="23">
        <f t="shared" si="26"/>
        <v>2.9709999999999996</v>
      </c>
      <c r="AO32" s="23">
        <f t="shared" si="26"/>
        <v>2.9394999999999998</v>
      </c>
      <c r="AP32" s="23">
        <f t="shared" si="27"/>
        <v>2.8932500000000001</v>
      </c>
      <c r="AQ32" s="23">
        <f t="shared" si="27"/>
        <v>2.8794999999999997</v>
      </c>
      <c r="AR32" s="23">
        <f t="shared" si="27"/>
        <v>2.8689999999999998</v>
      </c>
      <c r="AS32" s="23">
        <f t="shared" si="27"/>
        <v>2.8285</v>
      </c>
      <c r="AT32" s="23">
        <f t="shared" si="27"/>
        <v>2.8519999999999994</v>
      </c>
      <c r="AU32" s="23">
        <f t="shared" si="27"/>
        <v>-1795.2905000000001</v>
      </c>
      <c r="AV32" s="23">
        <f t="shared" si="27"/>
        <v>-1845.183</v>
      </c>
      <c r="AW32" s="23">
        <f t="shared" si="27"/>
        <v>-1895.0754999999999</v>
      </c>
      <c r="AX32" s="23">
        <f t="shared" si="27"/>
        <v>-1944.9679999999998</v>
      </c>
      <c r="AY32" s="28">
        <f t="shared" si="21"/>
        <v>-1994.8605</v>
      </c>
      <c r="BK32" s="28">
        <v>22</v>
      </c>
      <c r="BL32" s="28">
        <f t="shared" si="11"/>
        <v>1.1000000000000001</v>
      </c>
      <c r="BM32" s="28">
        <f t="shared" si="12"/>
        <v>0.88</v>
      </c>
      <c r="BP32" s="28">
        <f t="shared" si="13"/>
        <v>1.1000000000000001</v>
      </c>
      <c r="BQ32" s="28">
        <f t="shared" si="14"/>
        <v>0.81</v>
      </c>
      <c r="BS32" s="33">
        <f t="shared" si="23"/>
        <v>19.104125000000003</v>
      </c>
      <c r="BT32" s="33">
        <f t="shared" si="23"/>
        <v>19.104125000000003</v>
      </c>
      <c r="BU32" s="33">
        <f t="shared" si="23"/>
        <v>19.104125000000003</v>
      </c>
      <c r="BV32" s="33">
        <f t="shared" si="23"/>
        <v>19.104125000000003</v>
      </c>
      <c r="BW32" s="33">
        <f t="shared" si="23"/>
        <v>19.104125000000003</v>
      </c>
      <c r="BX32" s="33">
        <f t="shared" si="23"/>
        <v>19.104125000000003</v>
      </c>
      <c r="BY32" s="33">
        <f t="shared" si="23"/>
        <v>19.104125000000003</v>
      </c>
      <c r="BZ32" s="33">
        <f t="shared" si="23"/>
        <v>19.104125000000003</v>
      </c>
      <c r="CA32" s="33">
        <f t="shared" si="23"/>
        <v>19.104125000000003</v>
      </c>
      <c r="CB32" s="33">
        <f t="shared" si="23"/>
        <v>19.104125000000003</v>
      </c>
      <c r="CC32" s="33">
        <f t="shared" si="23"/>
        <v>19.104125000000003</v>
      </c>
      <c r="CD32" s="33">
        <f t="shared" si="23"/>
        <v>19.104125000000003</v>
      </c>
      <c r="CE32" s="33">
        <f t="shared" si="23"/>
        <v>19.104125000000003</v>
      </c>
      <c r="CF32" s="33">
        <f t="shared" si="23"/>
        <v>19.104125000000003</v>
      </c>
      <c r="CG32" s="33">
        <f t="shared" si="23"/>
        <v>19.104125000000003</v>
      </c>
      <c r="CH32" s="33">
        <f t="shared" si="23"/>
        <v>19.104125000000003</v>
      </c>
      <c r="CI32" s="33">
        <f t="shared" si="22"/>
        <v>19.104125000000003</v>
      </c>
      <c r="CJ32" s="33">
        <f t="shared" si="22"/>
        <v>19.104125000000003</v>
      </c>
      <c r="CK32" s="33">
        <f t="shared" si="22"/>
        <v>19.104125000000003</v>
      </c>
      <c r="CL32" s="33">
        <f t="shared" si="22"/>
        <v>19.104125000000003</v>
      </c>
      <c r="CM32" s="33">
        <f t="shared" si="22"/>
        <v>19.104125000000003</v>
      </c>
      <c r="CN32" s="33">
        <f t="shared" si="22"/>
        <v>19.104125000000003</v>
      </c>
      <c r="CO32" s="33">
        <f t="shared" si="22"/>
        <v>19.104125000000003</v>
      </c>
      <c r="CP32" s="33">
        <f t="shared" si="22"/>
        <v>19.104125000000003</v>
      </c>
      <c r="CQ32" s="33">
        <f t="shared" si="22"/>
        <v>19.104125000000003</v>
      </c>
      <c r="CR32" s="33">
        <f t="shared" si="22"/>
        <v>19.104125000000003</v>
      </c>
      <c r="CS32" s="33">
        <f t="shared" si="22"/>
        <v>19.104125000000003</v>
      </c>
      <c r="CT32" s="33">
        <f t="shared" si="22"/>
        <v>19.104125000000003</v>
      </c>
      <c r="CU32" s="33">
        <f t="shared" si="22"/>
        <v>19.104125000000003</v>
      </c>
      <c r="CV32" s="33">
        <f t="shared" si="22"/>
        <v>19.104125000000003</v>
      </c>
      <c r="CW32" s="33">
        <f t="shared" si="22"/>
        <v>19.104125000000003</v>
      </c>
      <c r="CX32" s="33">
        <f t="shared" si="16"/>
        <v>19.104125000000003</v>
      </c>
      <c r="CY32" s="33">
        <f t="shared" si="17"/>
        <v>19.104125000000003</v>
      </c>
      <c r="CZ32" s="33">
        <f t="shared" si="17"/>
        <v>19.104125000000003</v>
      </c>
      <c r="DA32" s="33">
        <f t="shared" si="17"/>
        <v>19.104125000000003</v>
      </c>
      <c r="DM32" s="27"/>
    </row>
    <row r="33" spans="1:117" ht="12" customHeight="1" x14ac:dyDescent="0.15">
      <c r="A33" s="23">
        <f t="shared" si="2"/>
        <v>0.25</v>
      </c>
      <c r="B33" s="25">
        <v>30</v>
      </c>
      <c r="C33" s="29">
        <v>0.25</v>
      </c>
      <c r="D33" s="28">
        <v>1.5</v>
      </c>
      <c r="E33" s="22">
        <f t="shared" si="0"/>
        <v>1.5</v>
      </c>
      <c r="F33" s="28">
        <f>50%*H33+50%*求节点单调递减($C$4:$C$43,D$4:$D$43,E33)</f>
        <v>0.51666666666666661</v>
      </c>
      <c r="G33" s="23">
        <f t="shared" si="3"/>
        <v>1.5</v>
      </c>
      <c r="H33" s="25">
        <f t="shared" si="1"/>
        <v>0.25</v>
      </c>
      <c r="I33" s="29"/>
      <c r="J33" s="37"/>
      <c r="K33" s="22">
        <v>24</v>
      </c>
      <c r="L33" s="23">
        <f t="shared" si="24"/>
        <v>2.3519999999999999</v>
      </c>
      <c r="M33" s="23">
        <f t="shared" si="24"/>
        <v>2.4119999999999999</v>
      </c>
      <c r="N33" s="23">
        <f t="shared" si="24"/>
        <v>2.472</v>
      </c>
      <c r="O33" s="23">
        <f t="shared" si="24"/>
        <v>2.4320000000000004</v>
      </c>
      <c r="P33" s="23">
        <f t="shared" si="24"/>
        <v>2.5919999999999996</v>
      </c>
      <c r="Q33" s="23">
        <f t="shared" si="24"/>
        <v>2.6519999999999997</v>
      </c>
      <c r="R33" s="23">
        <f t="shared" si="24"/>
        <v>2.6120000000000001</v>
      </c>
      <c r="S33" s="23">
        <f t="shared" si="24"/>
        <v>2.6919999999999997</v>
      </c>
      <c r="T33" s="23">
        <f t="shared" si="24"/>
        <v>2.7045000000000003</v>
      </c>
      <c r="U33" s="23">
        <f t="shared" si="24"/>
        <v>2.7669999999999999</v>
      </c>
      <c r="V33" s="23">
        <f t="shared" si="25"/>
        <v>2.7995000000000001</v>
      </c>
      <c r="W33" s="23">
        <f t="shared" si="25"/>
        <v>2.8319999999999999</v>
      </c>
      <c r="X33" s="23">
        <f t="shared" si="25"/>
        <v>2.8719999999999999</v>
      </c>
      <c r="Y33" s="23">
        <f t="shared" si="25"/>
        <v>2.8919999999999999</v>
      </c>
      <c r="Z33" s="23">
        <f t="shared" si="25"/>
        <v>2.8920000000000003</v>
      </c>
      <c r="AA33" s="23">
        <f t="shared" si="25"/>
        <v>2.9119999999999999</v>
      </c>
      <c r="AB33" s="23">
        <f t="shared" si="25"/>
        <v>2.9595000000000002</v>
      </c>
      <c r="AC33" s="23">
        <f t="shared" si="25"/>
        <v>2.9565000000000001</v>
      </c>
      <c r="AD33" s="23">
        <f t="shared" si="25"/>
        <v>2.9769999999999999</v>
      </c>
      <c r="AE33" s="23">
        <f t="shared" si="25"/>
        <v>2.992</v>
      </c>
      <c r="AF33" s="23">
        <f t="shared" si="26"/>
        <v>3.001935</v>
      </c>
      <c r="AG33" s="23">
        <f t="shared" si="26"/>
        <v>3.0030000000000001</v>
      </c>
      <c r="AH33" s="23">
        <f t="shared" si="26"/>
        <v>3.0114999999999998</v>
      </c>
      <c r="AI33" s="23">
        <f t="shared" si="26"/>
        <v>3.024</v>
      </c>
      <c r="AJ33" s="23">
        <f t="shared" si="26"/>
        <v>3.0295000000000001</v>
      </c>
      <c r="AK33" s="23">
        <f t="shared" si="26"/>
        <v>3.028</v>
      </c>
      <c r="AL33" s="23">
        <f t="shared" si="26"/>
        <v>3.0195000000000003</v>
      </c>
      <c r="AM33" s="23">
        <f t="shared" si="26"/>
        <v>3.0179999999999998</v>
      </c>
      <c r="AN33" s="23">
        <f t="shared" si="26"/>
        <v>2.996</v>
      </c>
      <c r="AO33" s="23">
        <f t="shared" si="26"/>
        <v>2.9669999999999996</v>
      </c>
      <c r="AP33" s="23">
        <f t="shared" si="27"/>
        <v>2.9232499999999999</v>
      </c>
      <c r="AQ33" s="23">
        <f t="shared" si="27"/>
        <v>2.9119999999999999</v>
      </c>
      <c r="AR33" s="23">
        <f t="shared" si="27"/>
        <v>2.9039999999999999</v>
      </c>
      <c r="AS33" s="23">
        <f t="shared" si="27"/>
        <v>2.8660000000000001</v>
      </c>
      <c r="AT33" s="23">
        <f t="shared" si="27"/>
        <v>2.8920000000000003</v>
      </c>
      <c r="AU33" s="23">
        <f t="shared" si="27"/>
        <v>-1795.248</v>
      </c>
      <c r="AV33" s="23">
        <f t="shared" si="27"/>
        <v>-1845.1380000000001</v>
      </c>
      <c r="AW33" s="23">
        <f t="shared" si="27"/>
        <v>-1895.028</v>
      </c>
      <c r="AX33" s="23">
        <f t="shared" si="27"/>
        <v>-1944.9180000000001</v>
      </c>
      <c r="AY33" s="28">
        <f t="shared" si="21"/>
        <v>-1994.808</v>
      </c>
      <c r="BK33" s="28">
        <v>23</v>
      </c>
      <c r="BL33" s="28">
        <f t="shared" si="11"/>
        <v>1.1499999999999999</v>
      </c>
      <c r="BM33" s="28">
        <f t="shared" si="12"/>
        <v>0.82809523809523811</v>
      </c>
      <c r="BP33" s="28">
        <f t="shared" si="13"/>
        <v>1.1499999999999999</v>
      </c>
      <c r="BQ33" s="28">
        <f t="shared" si="14"/>
        <v>0.73</v>
      </c>
      <c r="BS33" s="33">
        <f t="shared" si="23"/>
        <v>19.8445</v>
      </c>
      <c r="BT33" s="33">
        <f t="shared" si="23"/>
        <v>19.8445</v>
      </c>
      <c r="BU33" s="33">
        <f t="shared" si="23"/>
        <v>19.8445</v>
      </c>
      <c r="BV33" s="33">
        <f t="shared" si="23"/>
        <v>19.8445</v>
      </c>
      <c r="BW33" s="33">
        <f t="shared" si="23"/>
        <v>19.8445</v>
      </c>
      <c r="BX33" s="33">
        <f t="shared" si="23"/>
        <v>19.8445</v>
      </c>
      <c r="BY33" s="33">
        <f t="shared" si="23"/>
        <v>19.8445</v>
      </c>
      <c r="BZ33" s="33">
        <f t="shared" si="23"/>
        <v>19.8445</v>
      </c>
      <c r="CA33" s="33">
        <f t="shared" si="23"/>
        <v>19.8445</v>
      </c>
      <c r="CB33" s="33">
        <f t="shared" si="23"/>
        <v>19.8445</v>
      </c>
      <c r="CC33" s="33">
        <f t="shared" si="23"/>
        <v>19.8445</v>
      </c>
      <c r="CD33" s="33">
        <f t="shared" si="23"/>
        <v>19.8445</v>
      </c>
      <c r="CE33" s="33">
        <f t="shared" si="23"/>
        <v>19.8445</v>
      </c>
      <c r="CF33" s="33">
        <f t="shared" si="23"/>
        <v>19.8445</v>
      </c>
      <c r="CG33" s="33">
        <f t="shared" si="23"/>
        <v>19.8445</v>
      </c>
      <c r="CH33" s="33">
        <f t="shared" si="23"/>
        <v>19.8445</v>
      </c>
      <c r="CI33" s="33">
        <f t="shared" si="22"/>
        <v>19.8445</v>
      </c>
      <c r="CJ33" s="33">
        <f t="shared" si="22"/>
        <v>19.8445</v>
      </c>
      <c r="CK33" s="33">
        <f t="shared" si="22"/>
        <v>19.8445</v>
      </c>
      <c r="CL33" s="33">
        <f t="shared" si="22"/>
        <v>19.8445</v>
      </c>
      <c r="CM33" s="33">
        <f t="shared" si="22"/>
        <v>19.8445</v>
      </c>
      <c r="CN33" s="33">
        <f t="shared" si="22"/>
        <v>19.8445</v>
      </c>
      <c r="CO33" s="33">
        <f t="shared" si="22"/>
        <v>19.8445</v>
      </c>
      <c r="CP33" s="33">
        <f t="shared" si="22"/>
        <v>19.8445</v>
      </c>
      <c r="CQ33" s="33">
        <f t="shared" si="22"/>
        <v>19.8445</v>
      </c>
      <c r="CR33" s="33">
        <f t="shared" si="22"/>
        <v>19.8445</v>
      </c>
      <c r="CS33" s="33">
        <f t="shared" si="22"/>
        <v>19.8445</v>
      </c>
      <c r="CT33" s="33">
        <f t="shared" si="22"/>
        <v>19.8445</v>
      </c>
      <c r="CU33" s="33">
        <f t="shared" si="22"/>
        <v>19.8445</v>
      </c>
      <c r="CV33" s="33">
        <f t="shared" si="22"/>
        <v>19.8445</v>
      </c>
      <c r="CW33" s="33">
        <f t="shared" si="22"/>
        <v>19.8445</v>
      </c>
      <c r="CX33" s="33">
        <f t="shared" si="16"/>
        <v>19.8445</v>
      </c>
      <c r="CY33" s="33">
        <f t="shared" si="17"/>
        <v>19.8445</v>
      </c>
      <c r="CZ33" s="33">
        <f t="shared" si="17"/>
        <v>19.8445</v>
      </c>
      <c r="DA33" s="33">
        <f t="shared" si="17"/>
        <v>19.8445</v>
      </c>
      <c r="DM33" s="27"/>
    </row>
    <row r="34" spans="1:117" ht="12" customHeight="1" x14ac:dyDescent="0.15">
      <c r="A34" s="23">
        <f t="shared" si="2"/>
        <v>0.17225000000000001</v>
      </c>
      <c r="B34" s="25">
        <v>31</v>
      </c>
      <c r="C34" s="29">
        <v>0.17499999999999999</v>
      </c>
      <c r="D34" s="28">
        <v>1.55</v>
      </c>
      <c r="E34" s="22">
        <f t="shared" si="0"/>
        <v>1.55</v>
      </c>
      <c r="F34" s="28">
        <f>50%*H34+50%*求节点单调递减($C$4:$C$43,D$4:$D$43,E34)</f>
        <v>0.47083333333333333</v>
      </c>
      <c r="G34" s="23">
        <f t="shared" si="3"/>
        <v>1.55</v>
      </c>
      <c r="H34" s="25">
        <f t="shared" si="1"/>
        <v>0.17499999999999999</v>
      </c>
      <c r="I34" s="29"/>
      <c r="J34" s="37"/>
      <c r="K34" s="22">
        <v>25</v>
      </c>
      <c r="L34" s="23">
        <f t="shared" si="24"/>
        <v>2.2999999999999998</v>
      </c>
      <c r="M34" s="23">
        <f t="shared" si="24"/>
        <v>2.3624999999999998</v>
      </c>
      <c r="N34" s="23">
        <f t="shared" si="24"/>
        <v>2.4249999999999998</v>
      </c>
      <c r="O34" s="23">
        <f t="shared" si="24"/>
        <v>2.3875000000000002</v>
      </c>
      <c r="P34" s="23">
        <f t="shared" si="24"/>
        <v>2.5499999999999998</v>
      </c>
      <c r="Q34" s="23">
        <f t="shared" si="24"/>
        <v>2.6124999999999998</v>
      </c>
      <c r="R34" s="23">
        <f t="shared" si="24"/>
        <v>2.5749999999999997</v>
      </c>
      <c r="S34" s="23">
        <f t="shared" si="24"/>
        <v>2.6574999999999998</v>
      </c>
      <c r="T34" s="23">
        <f t="shared" si="24"/>
        <v>2.6724999999999999</v>
      </c>
      <c r="U34" s="23">
        <f t="shared" si="24"/>
        <v>2.7374999999999998</v>
      </c>
      <c r="V34" s="23">
        <f t="shared" si="25"/>
        <v>2.7725</v>
      </c>
      <c r="W34" s="23">
        <f t="shared" si="25"/>
        <v>2.8075000000000001</v>
      </c>
      <c r="X34" s="23">
        <f t="shared" si="25"/>
        <v>2.85</v>
      </c>
      <c r="Y34" s="23">
        <f t="shared" si="25"/>
        <v>2.8725000000000001</v>
      </c>
      <c r="Z34" s="23">
        <f t="shared" si="25"/>
        <v>2.875</v>
      </c>
      <c r="AA34" s="23">
        <f t="shared" si="25"/>
        <v>2.8975</v>
      </c>
      <c r="AB34" s="23">
        <f t="shared" si="25"/>
        <v>2.9474999999999998</v>
      </c>
      <c r="AC34" s="23">
        <f t="shared" si="25"/>
        <v>2.9470000000000001</v>
      </c>
      <c r="AD34" s="23">
        <f t="shared" si="25"/>
        <v>2.9699999999999998</v>
      </c>
      <c r="AE34" s="23">
        <f t="shared" si="25"/>
        <v>2.9874999999999998</v>
      </c>
      <c r="AF34" s="23">
        <f t="shared" si="26"/>
        <v>2.9999349999999998</v>
      </c>
      <c r="AG34" s="23">
        <f t="shared" si="26"/>
        <v>3.0034999999999998</v>
      </c>
      <c r="AH34" s="23">
        <f t="shared" si="26"/>
        <v>3.0145</v>
      </c>
      <c r="AI34" s="23">
        <f t="shared" si="26"/>
        <v>3.0295000000000001</v>
      </c>
      <c r="AJ34" s="23">
        <f t="shared" si="26"/>
        <v>3.0374999999999996</v>
      </c>
      <c r="AK34" s="23">
        <f t="shared" si="26"/>
        <v>3.0385</v>
      </c>
      <c r="AL34" s="23">
        <f t="shared" si="26"/>
        <v>3.0324999999999998</v>
      </c>
      <c r="AM34" s="23">
        <f t="shared" si="26"/>
        <v>3.0335000000000001</v>
      </c>
      <c r="AN34" s="23">
        <f t="shared" si="26"/>
        <v>3.0139999999999998</v>
      </c>
      <c r="AO34" s="23">
        <f t="shared" si="26"/>
        <v>2.9874999999999998</v>
      </c>
      <c r="AP34" s="23">
        <f t="shared" si="27"/>
        <v>2.94625</v>
      </c>
      <c r="AQ34" s="23">
        <f t="shared" si="27"/>
        <v>2.9375</v>
      </c>
      <c r="AR34" s="23">
        <f t="shared" si="27"/>
        <v>2.9319999999999999</v>
      </c>
      <c r="AS34" s="23">
        <f t="shared" si="27"/>
        <v>2.8965000000000001</v>
      </c>
      <c r="AT34" s="23">
        <f t="shared" si="27"/>
        <v>2.9249999999999998</v>
      </c>
      <c r="AU34" s="23">
        <f t="shared" si="27"/>
        <v>-1795.2125000000001</v>
      </c>
      <c r="AV34" s="23">
        <f t="shared" si="27"/>
        <v>-1845.1000000000001</v>
      </c>
      <c r="AW34" s="23">
        <f t="shared" si="27"/>
        <v>-1894.9875</v>
      </c>
      <c r="AX34" s="23">
        <f t="shared" si="27"/>
        <v>-1944.875</v>
      </c>
      <c r="AY34" s="28">
        <f t="shared" si="21"/>
        <v>-1994.7625</v>
      </c>
      <c r="BK34" s="28">
        <v>24</v>
      </c>
      <c r="BL34" s="28">
        <f t="shared" si="11"/>
        <v>1.2</v>
      </c>
      <c r="BM34" s="28">
        <f t="shared" si="12"/>
        <v>0.78119047619047621</v>
      </c>
      <c r="BP34" s="28">
        <f t="shared" si="13"/>
        <v>1.2</v>
      </c>
      <c r="BQ34" s="28">
        <f t="shared" si="14"/>
        <v>0.66</v>
      </c>
      <c r="BS34" s="33">
        <f t="shared" si="23"/>
        <v>20.588875000000002</v>
      </c>
      <c r="BT34" s="33">
        <f t="shared" si="23"/>
        <v>20.588875000000002</v>
      </c>
      <c r="BU34" s="33">
        <f t="shared" si="23"/>
        <v>20.588875000000002</v>
      </c>
      <c r="BV34" s="33">
        <f t="shared" si="23"/>
        <v>20.588875000000002</v>
      </c>
      <c r="BW34" s="33">
        <f t="shared" si="23"/>
        <v>20.588875000000002</v>
      </c>
      <c r="BX34" s="33">
        <f t="shared" si="23"/>
        <v>20.588875000000002</v>
      </c>
      <c r="BY34" s="33">
        <f t="shared" si="23"/>
        <v>20.588875000000002</v>
      </c>
      <c r="BZ34" s="33">
        <f t="shared" si="23"/>
        <v>20.588875000000002</v>
      </c>
      <c r="CA34" s="33">
        <f t="shared" si="23"/>
        <v>20.588875000000002</v>
      </c>
      <c r="CB34" s="33">
        <f t="shared" si="23"/>
        <v>20.588875000000002</v>
      </c>
      <c r="CC34" s="33">
        <f t="shared" si="23"/>
        <v>20.588875000000002</v>
      </c>
      <c r="CD34" s="33">
        <f t="shared" si="23"/>
        <v>20.588875000000002</v>
      </c>
      <c r="CE34" s="33">
        <f t="shared" si="23"/>
        <v>20.588875000000002</v>
      </c>
      <c r="CF34" s="33">
        <f t="shared" si="23"/>
        <v>20.588875000000002</v>
      </c>
      <c r="CG34" s="33">
        <f t="shared" si="23"/>
        <v>20.588875000000002</v>
      </c>
      <c r="CH34" s="33">
        <f t="shared" si="23"/>
        <v>20.588875000000002</v>
      </c>
      <c r="CI34" s="33">
        <f t="shared" si="22"/>
        <v>20.588875000000002</v>
      </c>
      <c r="CJ34" s="33">
        <f t="shared" si="22"/>
        <v>20.588875000000002</v>
      </c>
      <c r="CK34" s="33">
        <f t="shared" si="22"/>
        <v>20.588875000000002</v>
      </c>
      <c r="CL34" s="33">
        <f t="shared" si="22"/>
        <v>20.588875000000002</v>
      </c>
      <c r="CM34" s="33">
        <f t="shared" si="22"/>
        <v>20.588875000000002</v>
      </c>
      <c r="CN34" s="33">
        <f t="shared" si="22"/>
        <v>20.588875000000002</v>
      </c>
      <c r="CO34" s="33">
        <f t="shared" si="22"/>
        <v>20.588875000000002</v>
      </c>
      <c r="CP34" s="33">
        <f t="shared" si="22"/>
        <v>20.588875000000002</v>
      </c>
      <c r="CQ34" s="33">
        <f t="shared" si="22"/>
        <v>20.588875000000002</v>
      </c>
      <c r="CR34" s="33">
        <f t="shared" si="22"/>
        <v>20.588875000000002</v>
      </c>
      <c r="CS34" s="33">
        <f t="shared" si="22"/>
        <v>20.588875000000002</v>
      </c>
      <c r="CT34" s="33">
        <f t="shared" si="22"/>
        <v>20.588875000000002</v>
      </c>
      <c r="CU34" s="33">
        <f t="shared" si="22"/>
        <v>20.588875000000002</v>
      </c>
      <c r="CV34" s="33">
        <f t="shared" si="22"/>
        <v>20.588875000000002</v>
      </c>
      <c r="CW34" s="33">
        <f t="shared" si="22"/>
        <v>20.588875000000002</v>
      </c>
      <c r="CX34" s="33">
        <f t="shared" si="16"/>
        <v>20.588875000000002</v>
      </c>
      <c r="CY34" s="33">
        <f t="shared" si="17"/>
        <v>20.588875000000002</v>
      </c>
      <c r="CZ34" s="33">
        <f t="shared" si="17"/>
        <v>20.588875000000002</v>
      </c>
      <c r="DA34" s="33">
        <f t="shared" si="17"/>
        <v>20.588875000000002</v>
      </c>
      <c r="DM34" s="27"/>
    </row>
    <row r="35" spans="1:117" ht="12" customHeight="1" x14ac:dyDescent="0.15">
      <c r="A35" s="23">
        <f t="shared" si="2"/>
        <v>8.799999999999919E-2</v>
      </c>
      <c r="B35" s="25">
        <v>32</v>
      </c>
      <c r="C35" s="29">
        <v>0.125</v>
      </c>
      <c r="D35" s="28">
        <v>1.6</v>
      </c>
      <c r="E35" s="22">
        <f t="shared" si="0"/>
        <v>1.6</v>
      </c>
      <c r="F35" s="28">
        <f>50%*H35+50%*求节点单调递减($C$4:$C$43,D$4:$D$43,E35)</f>
        <v>0.4375</v>
      </c>
      <c r="G35" s="23">
        <f t="shared" si="3"/>
        <v>1.6</v>
      </c>
      <c r="H35" s="25">
        <f t="shared" si="1"/>
        <v>0.125</v>
      </c>
      <c r="I35" s="29"/>
      <c r="J35" s="37"/>
      <c r="K35" s="22">
        <v>26</v>
      </c>
      <c r="L35" s="23">
        <f t="shared" si="24"/>
        <v>2.2410000000000001</v>
      </c>
      <c r="M35" s="23">
        <f t="shared" si="24"/>
        <v>2.306</v>
      </c>
      <c r="N35" s="23">
        <f t="shared" si="24"/>
        <v>2.371</v>
      </c>
      <c r="O35" s="23">
        <f t="shared" si="24"/>
        <v>2.3360000000000003</v>
      </c>
      <c r="P35" s="23">
        <f t="shared" si="24"/>
        <v>2.5010000000000003</v>
      </c>
      <c r="Q35" s="23">
        <f t="shared" si="24"/>
        <v>2.5660000000000003</v>
      </c>
      <c r="R35" s="23">
        <f t="shared" si="24"/>
        <v>2.5310000000000001</v>
      </c>
      <c r="S35" s="23">
        <f t="shared" si="24"/>
        <v>2.6160000000000001</v>
      </c>
      <c r="T35" s="23">
        <f t="shared" si="24"/>
        <v>2.6335000000000002</v>
      </c>
      <c r="U35" s="23">
        <f t="shared" si="24"/>
        <v>2.7010000000000001</v>
      </c>
      <c r="V35" s="23">
        <f t="shared" si="25"/>
        <v>2.7385000000000002</v>
      </c>
      <c r="W35" s="23">
        <f t="shared" si="25"/>
        <v>2.7759999999999998</v>
      </c>
      <c r="X35" s="23">
        <f t="shared" si="25"/>
        <v>2.8210000000000002</v>
      </c>
      <c r="Y35" s="23">
        <f t="shared" si="25"/>
        <v>2.8460000000000001</v>
      </c>
      <c r="Z35" s="23">
        <f t="shared" si="25"/>
        <v>2.8510000000000004</v>
      </c>
      <c r="AA35" s="23">
        <f t="shared" si="25"/>
        <v>2.8759999999999999</v>
      </c>
      <c r="AB35" s="23">
        <f t="shared" si="25"/>
        <v>2.9285000000000001</v>
      </c>
      <c r="AC35" s="23">
        <f t="shared" si="25"/>
        <v>2.9305000000000003</v>
      </c>
      <c r="AD35" s="23">
        <f t="shared" si="25"/>
        <v>2.956</v>
      </c>
      <c r="AE35" s="23">
        <f t="shared" si="25"/>
        <v>2.976</v>
      </c>
      <c r="AF35" s="23">
        <f t="shared" si="26"/>
        <v>2.9909350000000003</v>
      </c>
      <c r="AG35" s="23">
        <f t="shared" si="26"/>
        <v>2.9970000000000003</v>
      </c>
      <c r="AH35" s="23">
        <f t="shared" si="26"/>
        <v>3.0104999999999995</v>
      </c>
      <c r="AI35" s="23">
        <f t="shared" si="26"/>
        <v>3.028</v>
      </c>
      <c r="AJ35" s="23">
        <f t="shared" si="26"/>
        <v>3.0385</v>
      </c>
      <c r="AK35" s="23">
        <f t="shared" si="26"/>
        <v>3.0420000000000003</v>
      </c>
      <c r="AL35" s="23">
        <f t="shared" si="26"/>
        <v>3.0385</v>
      </c>
      <c r="AM35" s="23">
        <f t="shared" si="26"/>
        <v>3.0419999999999998</v>
      </c>
      <c r="AN35" s="23">
        <f t="shared" si="26"/>
        <v>3.0250000000000004</v>
      </c>
      <c r="AO35" s="23">
        <f t="shared" si="26"/>
        <v>3.0010000000000003</v>
      </c>
      <c r="AP35" s="23">
        <f t="shared" si="27"/>
        <v>2.96225</v>
      </c>
      <c r="AQ35" s="23">
        <f t="shared" si="27"/>
        <v>2.9560000000000004</v>
      </c>
      <c r="AR35" s="23">
        <f t="shared" si="27"/>
        <v>2.9530000000000003</v>
      </c>
      <c r="AS35" s="23">
        <f t="shared" si="27"/>
        <v>2.92</v>
      </c>
      <c r="AT35" s="23">
        <f t="shared" si="27"/>
        <v>2.9510000000000001</v>
      </c>
      <c r="AU35" s="23">
        <f t="shared" si="27"/>
        <v>-1795.1840000000002</v>
      </c>
      <c r="AV35" s="23">
        <f t="shared" si="27"/>
        <v>-1845.0690000000002</v>
      </c>
      <c r="AW35" s="23">
        <f t="shared" si="27"/>
        <v>-1894.954</v>
      </c>
      <c r="AX35" s="23">
        <f t="shared" si="27"/>
        <v>-1944.8389999999999</v>
      </c>
      <c r="AY35" s="28">
        <f t="shared" si="21"/>
        <v>-1994.7240000000002</v>
      </c>
      <c r="BK35" s="28">
        <v>25</v>
      </c>
      <c r="BL35" s="28">
        <f t="shared" si="11"/>
        <v>1.25</v>
      </c>
      <c r="BM35" s="28">
        <f t="shared" si="12"/>
        <v>0.73724137931034484</v>
      </c>
      <c r="BP35" s="28">
        <f t="shared" si="13"/>
        <v>1.25</v>
      </c>
      <c r="BQ35" s="28">
        <f t="shared" si="14"/>
        <v>0.59</v>
      </c>
      <c r="BS35" s="33">
        <f t="shared" si="23"/>
        <v>21.326250000000002</v>
      </c>
      <c r="BT35" s="33">
        <f t="shared" si="23"/>
        <v>21.326250000000002</v>
      </c>
      <c r="BU35" s="33">
        <f t="shared" si="23"/>
        <v>21.326250000000002</v>
      </c>
      <c r="BV35" s="33">
        <f t="shared" si="23"/>
        <v>21.326250000000002</v>
      </c>
      <c r="BW35" s="33">
        <f t="shared" si="23"/>
        <v>21.326250000000002</v>
      </c>
      <c r="BX35" s="33">
        <f t="shared" si="23"/>
        <v>21.326250000000002</v>
      </c>
      <c r="BY35" s="33">
        <f t="shared" si="23"/>
        <v>21.326250000000002</v>
      </c>
      <c r="BZ35" s="33">
        <f t="shared" si="23"/>
        <v>21.326250000000002</v>
      </c>
      <c r="CA35" s="33">
        <f t="shared" si="23"/>
        <v>21.326250000000002</v>
      </c>
      <c r="CB35" s="33">
        <f t="shared" si="23"/>
        <v>21.326250000000002</v>
      </c>
      <c r="CC35" s="33">
        <f t="shared" si="23"/>
        <v>21.326250000000002</v>
      </c>
      <c r="CD35" s="33">
        <f t="shared" si="23"/>
        <v>21.326250000000002</v>
      </c>
      <c r="CE35" s="33">
        <f t="shared" si="23"/>
        <v>21.326250000000002</v>
      </c>
      <c r="CF35" s="33">
        <f t="shared" si="23"/>
        <v>21.326250000000002</v>
      </c>
      <c r="CG35" s="33">
        <f t="shared" si="23"/>
        <v>21.326250000000002</v>
      </c>
      <c r="CH35" s="33">
        <f t="shared" si="23"/>
        <v>21.326250000000002</v>
      </c>
      <c r="CI35" s="33">
        <f t="shared" si="22"/>
        <v>21.326250000000002</v>
      </c>
      <c r="CJ35" s="33">
        <f t="shared" si="22"/>
        <v>21.326250000000002</v>
      </c>
      <c r="CK35" s="33">
        <f t="shared" si="22"/>
        <v>21.326250000000002</v>
      </c>
      <c r="CL35" s="33">
        <f t="shared" si="22"/>
        <v>21.326250000000002</v>
      </c>
      <c r="CM35" s="33">
        <f t="shared" si="22"/>
        <v>21.326250000000002</v>
      </c>
      <c r="CN35" s="33">
        <f t="shared" si="22"/>
        <v>21.326250000000002</v>
      </c>
      <c r="CO35" s="33">
        <f t="shared" si="22"/>
        <v>21.326250000000002</v>
      </c>
      <c r="CP35" s="33">
        <f t="shared" si="22"/>
        <v>21.326250000000002</v>
      </c>
      <c r="CQ35" s="33">
        <f t="shared" si="22"/>
        <v>21.326250000000002</v>
      </c>
      <c r="CR35" s="33">
        <f t="shared" si="22"/>
        <v>21.326250000000002</v>
      </c>
      <c r="CS35" s="33">
        <f t="shared" si="22"/>
        <v>21.326250000000002</v>
      </c>
      <c r="CT35" s="33">
        <f t="shared" si="22"/>
        <v>21.326250000000002</v>
      </c>
      <c r="CU35" s="33">
        <f t="shared" si="22"/>
        <v>21.326250000000002</v>
      </c>
      <c r="CV35" s="33">
        <f t="shared" si="22"/>
        <v>21.326250000000002</v>
      </c>
      <c r="CW35" s="33">
        <f t="shared" si="22"/>
        <v>21.326250000000002</v>
      </c>
      <c r="CX35" s="33">
        <f t="shared" si="16"/>
        <v>21.326250000000002</v>
      </c>
      <c r="CY35" s="33">
        <f t="shared" si="17"/>
        <v>21.326250000000002</v>
      </c>
      <c r="CZ35" s="33">
        <f t="shared" si="17"/>
        <v>21.326250000000002</v>
      </c>
      <c r="DA35" s="33">
        <f t="shared" si="17"/>
        <v>21.326250000000002</v>
      </c>
      <c r="DM35" s="27"/>
    </row>
    <row r="36" spans="1:117" ht="12" customHeight="1" x14ac:dyDescent="0.15">
      <c r="A36" s="23">
        <f t="shared" si="2"/>
        <v>-4.2499999999989768E-3</v>
      </c>
      <c r="B36" s="25">
        <v>33</v>
      </c>
      <c r="C36" s="29">
        <v>0.08</v>
      </c>
      <c r="D36" s="28">
        <v>1.65</v>
      </c>
      <c r="E36" s="22">
        <f t="shared" si="0"/>
        <v>1.65</v>
      </c>
      <c r="F36" s="28">
        <f>50%*H36+50%*求节点单调递减($C$4:$C$43,D$4:$D$43,E36)</f>
        <v>0.40875</v>
      </c>
      <c r="G36" s="23">
        <f t="shared" si="3"/>
        <v>1.65</v>
      </c>
      <c r="H36" s="25">
        <f t="shared" si="1"/>
        <v>0.08</v>
      </c>
      <c r="I36" s="29"/>
      <c r="J36" s="37"/>
      <c r="K36" s="22">
        <v>27</v>
      </c>
      <c r="L36" s="23">
        <f t="shared" si="24"/>
        <v>2.1749999999999998</v>
      </c>
      <c r="M36" s="23">
        <f t="shared" si="24"/>
        <v>2.2424999999999997</v>
      </c>
      <c r="N36" s="23">
        <f t="shared" si="24"/>
        <v>2.31</v>
      </c>
      <c r="O36" s="23">
        <f t="shared" si="24"/>
        <v>2.2775000000000003</v>
      </c>
      <c r="P36" s="23">
        <f t="shared" si="24"/>
        <v>2.4449999999999998</v>
      </c>
      <c r="Q36" s="23">
        <f t="shared" si="24"/>
        <v>2.5125000000000002</v>
      </c>
      <c r="R36" s="23">
        <f t="shared" si="24"/>
        <v>2.48</v>
      </c>
      <c r="S36" s="23">
        <f t="shared" si="24"/>
        <v>2.5674999999999999</v>
      </c>
      <c r="T36" s="23">
        <f t="shared" si="24"/>
        <v>2.5874999999999999</v>
      </c>
      <c r="U36" s="23">
        <f t="shared" si="24"/>
        <v>2.6574999999999998</v>
      </c>
      <c r="V36" s="23">
        <f t="shared" si="25"/>
        <v>2.6975000000000002</v>
      </c>
      <c r="W36" s="23">
        <f t="shared" si="25"/>
        <v>2.7375000000000003</v>
      </c>
      <c r="X36" s="23">
        <f t="shared" si="25"/>
        <v>2.7850000000000001</v>
      </c>
      <c r="Y36" s="23">
        <f t="shared" si="25"/>
        <v>2.8125</v>
      </c>
      <c r="Z36" s="23">
        <f t="shared" si="25"/>
        <v>2.8200000000000003</v>
      </c>
      <c r="AA36" s="23">
        <f t="shared" si="25"/>
        <v>2.8475000000000001</v>
      </c>
      <c r="AB36" s="23">
        <f t="shared" si="25"/>
        <v>2.9024999999999999</v>
      </c>
      <c r="AC36" s="23">
        <f t="shared" si="25"/>
        <v>2.907</v>
      </c>
      <c r="AD36" s="23">
        <f t="shared" si="25"/>
        <v>2.9349999999999996</v>
      </c>
      <c r="AE36" s="23">
        <f t="shared" si="25"/>
        <v>2.9575</v>
      </c>
      <c r="AF36" s="23">
        <f t="shared" si="26"/>
        <v>2.9749350000000003</v>
      </c>
      <c r="AG36" s="23">
        <f t="shared" si="26"/>
        <v>2.9835000000000003</v>
      </c>
      <c r="AH36" s="23">
        <f t="shared" si="26"/>
        <v>2.9995000000000003</v>
      </c>
      <c r="AI36" s="23">
        <f t="shared" si="26"/>
        <v>3.0195000000000003</v>
      </c>
      <c r="AJ36" s="23">
        <f t="shared" si="26"/>
        <v>3.0324999999999998</v>
      </c>
      <c r="AK36" s="23">
        <f t="shared" si="26"/>
        <v>3.0385</v>
      </c>
      <c r="AL36" s="23">
        <f t="shared" si="26"/>
        <v>3.0375000000000005</v>
      </c>
      <c r="AM36" s="23">
        <f t="shared" si="26"/>
        <v>3.0434999999999999</v>
      </c>
      <c r="AN36" s="23">
        <f t="shared" si="26"/>
        <v>3.0289999999999999</v>
      </c>
      <c r="AO36" s="23">
        <f t="shared" si="26"/>
        <v>3.0075000000000003</v>
      </c>
      <c r="AP36" s="23">
        <f t="shared" si="27"/>
        <v>2.9712500000000004</v>
      </c>
      <c r="AQ36" s="23">
        <f t="shared" si="27"/>
        <v>2.9675000000000002</v>
      </c>
      <c r="AR36" s="23">
        <f t="shared" si="27"/>
        <v>2.9670000000000001</v>
      </c>
      <c r="AS36" s="23">
        <f t="shared" si="27"/>
        <v>2.9365000000000001</v>
      </c>
      <c r="AT36" s="23">
        <f t="shared" si="27"/>
        <v>2.97</v>
      </c>
      <c r="AU36" s="23">
        <f t="shared" si="27"/>
        <v>-1795.1624999999999</v>
      </c>
      <c r="AV36" s="23">
        <f t="shared" si="27"/>
        <v>-1845.0450000000001</v>
      </c>
      <c r="AW36" s="23">
        <f t="shared" si="27"/>
        <v>-1894.9274999999998</v>
      </c>
      <c r="AX36" s="23">
        <f t="shared" si="27"/>
        <v>-1944.81</v>
      </c>
      <c r="AY36" s="28">
        <f t="shared" si="27"/>
        <v>-1994.6924999999999</v>
      </c>
      <c r="BK36" s="28">
        <v>26</v>
      </c>
      <c r="BL36" s="28">
        <f t="shared" si="11"/>
        <v>1.3</v>
      </c>
      <c r="BM36" s="28">
        <f t="shared" si="12"/>
        <v>0.69362068965517243</v>
      </c>
      <c r="BP36" s="28">
        <f t="shared" si="13"/>
        <v>1.3</v>
      </c>
      <c r="BQ36" s="28">
        <f t="shared" si="14"/>
        <v>0.52</v>
      </c>
      <c r="BS36" s="33">
        <f t="shared" si="23"/>
        <v>22.056625</v>
      </c>
      <c r="BT36" s="33">
        <f t="shared" si="23"/>
        <v>22.056625</v>
      </c>
      <c r="BU36" s="33">
        <f t="shared" si="23"/>
        <v>22.056625</v>
      </c>
      <c r="BV36" s="33">
        <f t="shared" si="23"/>
        <v>22.056625</v>
      </c>
      <c r="BW36" s="33">
        <f t="shared" si="23"/>
        <v>22.056625</v>
      </c>
      <c r="BX36" s="33">
        <f t="shared" si="23"/>
        <v>22.056625</v>
      </c>
      <c r="BY36" s="33">
        <f t="shared" si="23"/>
        <v>22.056625</v>
      </c>
      <c r="BZ36" s="33">
        <f t="shared" si="23"/>
        <v>22.056625</v>
      </c>
      <c r="CA36" s="33">
        <f t="shared" si="23"/>
        <v>22.056625</v>
      </c>
      <c r="CB36" s="33">
        <f t="shared" si="23"/>
        <v>22.056625</v>
      </c>
      <c r="CC36" s="33">
        <f t="shared" si="23"/>
        <v>22.056625</v>
      </c>
      <c r="CD36" s="33">
        <f t="shared" si="23"/>
        <v>22.056625</v>
      </c>
      <c r="CE36" s="33">
        <f t="shared" si="23"/>
        <v>22.056625</v>
      </c>
      <c r="CF36" s="33">
        <f t="shared" si="23"/>
        <v>22.056625</v>
      </c>
      <c r="CG36" s="33">
        <f t="shared" si="23"/>
        <v>22.056625</v>
      </c>
      <c r="CH36" s="33">
        <f t="shared" si="23"/>
        <v>22.056625</v>
      </c>
      <c r="CI36" s="33">
        <f t="shared" si="22"/>
        <v>22.056625</v>
      </c>
      <c r="CJ36" s="33">
        <f t="shared" si="22"/>
        <v>22.056625</v>
      </c>
      <c r="CK36" s="33">
        <f t="shared" si="22"/>
        <v>22.056625</v>
      </c>
      <c r="CL36" s="33">
        <f t="shared" si="22"/>
        <v>22.056625</v>
      </c>
      <c r="CM36" s="33">
        <f t="shared" si="22"/>
        <v>22.056625</v>
      </c>
      <c r="CN36" s="33">
        <f t="shared" si="22"/>
        <v>22.056625</v>
      </c>
      <c r="CO36" s="33">
        <f t="shared" si="22"/>
        <v>22.056625</v>
      </c>
      <c r="CP36" s="33">
        <f t="shared" si="22"/>
        <v>22.056625</v>
      </c>
      <c r="CQ36" s="33">
        <f t="shared" si="22"/>
        <v>22.056625</v>
      </c>
      <c r="CR36" s="33">
        <f t="shared" si="22"/>
        <v>22.056625</v>
      </c>
      <c r="CS36" s="33">
        <f t="shared" si="22"/>
        <v>22.056625</v>
      </c>
      <c r="CT36" s="33">
        <f t="shared" si="22"/>
        <v>22.056625</v>
      </c>
      <c r="CU36" s="33">
        <f t="shared" si="22"/>
        <v>22.056625</v>
      </c>
      <c r="CV36" s="33">
        <f t="shared" si="22"/>
        <v>22.056625</v>
      </c>
      <c r="CW36" s="33">
        <f t="shared" si="22"/>
        <v>22.056625</v>
      </c>
      <c r="CX36" s="33">
        <f t="shared" si="16"/>
        <v>22.056625</v>
      </c>
      <c r="CY36" s="33">
        <f t="shared" si="17"/>
        <v>22.056625</v>
      </c>
      <c r="CZ36" s="33">
        <f t="shared" si="17"/>
        <v>22.056625</v>
      </c>
      <c r="DA36" s="33">
        <f t="shared" si="17"/>
        <v>22.056625</v>
      </c>
      <c r="DM36" s="27"/>
    </row>
    <row r="37" spans="1:117" ht="12" customHeight="1" x14ac:dyDescent="0.15">
      <c r="A37" s="23">
        <f t="shared" si="2"/>
        <v>-0.10599999999999987</v>
      </c>
      <c r="B37" s="25">
        <v>34</v>
      </c>
      <c r="C37" s="29">
        <v>0.02</v>
      </c>
      <c r="D37" s="28">
        <v>1.7</v>
      </c>
      <c r="E37" s="22">
        <f t="shared" si="0"/>
        <v>1.7</v>
      </c>
      <c r="F37" s="28">
        <f>50%*H37+50%*求节点单调递减($C$4:$C$43,D$4:$D$43,E37)</f>
        <v>0.3725</v>
      </c>
      <c r="G37" s="23">
        <f t="shared" si="3"/>
        <v>1.7</v>
      </c>
      <c r="H37" s="25">
        <f t="shared" si="1"/>
        <v>0.02</v>
      </c>
      <c r="I37" s="29"/>
      <c r="J37" s="37"/>
      <c r="K37" s="22">
        <v>28</v>
      </c>
      <c r="L37" s="23">
        <f t="shared" si="24"/>
        <v>2.1159999999999997</v>
      </c>
      <c r="M37" s="23">
        <f t="shared" si="24"/>
        <v>2.1859999999999999</v>
      </c>
      <c r="N37" s="23">
        <f t="shared" si="24"/>
        <v>2.2559999999999998</v>
      </c>
      <c r="O37" s="23">
        <f t="shared" si="24"/>
        <v>2.226</v>
      </c>
      <c r="P37" s="23">
        <f t="shared" si="24"/>
        <v>2.3959999999999999</v>
      </c>
      <c r="Q37" s="23">
        <f t="shared" si="24"/>
        <v>2.4659999999999997</v>
      </c>
      <c r="R37" s="23">
        <f t="shared" si="24"/>
        <v>2.4359999999999995</v>
      </c>
      <c r="S37" s="23">
        <f t="shared" si="24"/>
        <v>2.5259999999999998</v>
      </c>
      <c r="T37" s="23">
        <f t="shared" si="24"/>
        <v>2.5484999999999998</v>
      </c>
      <c r="U37" s="23">
        <f t="shared" si="24"/>
        <v>2.6209999999999996</v>
      </c>
      <c r="V37" s="23">
        <f t="shared" si="25"/>
        <v>2.6635</v>
      </c>
      <c r="W37" s="23">
        <f t="shared" si="25"/>
        <v>2.706</v>
      </c>
      <c r="X37" s="23">
        <f t="shared" si="25"/>
        <v>2.7560000000000002</v>
      </c>
      <c r="Y37" s="23">
        <f t="shared" si="25"/>
        <v>2.786</v>
      </c>
      <c r="Z37" s="23">
        <f t="shared" si="25"/>
        <v>2.7959999999999998</v>
      </c>
      <c r="AA37" s="23">
        <f t="shared" si="25"/>
        <v>2.8259999999999996</v>
      </c>
      <c r="AB37" s="23">
        <f t="shared" si="25"/>
        <v>2.8834999999999997</v>
      </c>
      <c r="AC37" s="23">
        <f t="shared" si="25"/>
        <v>2.8905000000000003</v>
      </c>
      <c r="AD37" s="23">
        <f t="shared" si="25"/>
        <v>2.9209999999999994</v>
      </c>
      <c r="AE37" s="23">
        <f t="shared" si="25"/>
        <v>2.9459999999999997</v>
      </c>
      <c r="AF37" s="23">
        <f t="shared" si="26"/>
        <v>2.965935</v>
      </c>
      <c r="AG37" s="23">
        <f t="shared" si="26"/>
        <v>2.9770000000000003</v>
      </c>
      <c r="AH37" s="23">
        <f t="shared" si="26"/>
        <v>2.9954999999999998</v>
      </c>
      <c r="AI37" s="23">
        <f t="shared" si="26"/>
        <v>3.0179999999999998</v>
      </c>
      <c r="AJ37" s="23">
        <f t="shared" si="26"/>
        <v>3.0335000000000001</v>
      </c>
      <c r="AK37" s="23">
        <f t="shared" si="26"/>
        <v>3.0419999999999998</v>
      </c>
      <c r="AL37" s="23">
        <f t="shared" si="26"/>
        <v>3.0434999999999999</v>
      </c>
      <c r="AM37" s="23">
        <f t="shared" si="26"/>
        <v>3.0519999999999996</v>
      </c>
      <c r="AN37" s="23">
        <f t="shared" si="26"/>
        <v>3.0399999999999996</v>
      </c>
      <c r="AO37" s="23">
        <f t="shared" si="26"/>
        <v>3.0209999999999995</v>
      </c>
      <c r="AP37" s="23">
        <f t="shared" si="27"/>
        <v>2.98725</v>
      </c>
      <c r="AQ37" s="23">
        <f t="shared" si="27"/>
        <v>2.9859999999999998</v>
      </c>
      <c r="AR37" s="23">
        <f t="shared" si="27"/>
        <v>2.9879999999999995</v>
      </c>
      <c r="AS37" s="23">
        <f t="shared" si="27"/>
        <v>2.96</v>
      </c>
      <c r="AT37" s="23">
        <f t="shared" si="27"/>
        <v>2.9959999999999996</v>
      </c>
      <c r="AU37" s="23">
        <f t="shared" si="27"/>
        <v>-1795.134</v>
      </c>
      <c r="AV37" s="23">
        <f t="shared" si="27"/>
        <v>-1845.0140000000001</v>
      </c>
      <c r="AW37" s="23">
        <f t="shared" si="27"/>
        <v>-1894.8939999999998</v>
      </c>
      <c r="AX37" s="23">
        <f t="shared" si="27"/>
        <v>-1944.7739999999999</v>
      </c>
      <c r="AY37" s="28">
        <f t="shared" si="27"/>
        <v>-1994.654</v>
      </c>
      <c r="BK37" s="28">
        <v>27</v>
      </c>
      <c r="BL37" s="28">
        <f t="shared" si="11"/>
        <v>1.35</v>
      </c>
      <c r="BM37" s="28">
        <f t="shared" si="12"/>
        <v>0.65</v>
      </c>
      <c r="BP37" s="28">
        <f t="shared" si="13"/>
        <v>1.35</v>
      </c>
      <c r="BQ37" s="28">
        <f t="shared" si="14"/>
        <v>0.45</v>
      </c>
      <c r="BS37" s="33">
        <f t="shared" si="23"/>
        <v>22.780000000000005</v>
      </c>
      <c r="BT37" s="33">
        <f t="shared" si="23"/>
        <v>22.780000000000005</v>
      </c>
      <c r="BU37" s="33">
        <f t="shared" si="23"/>
        <v>22.780000000000005</v>
      </c>
      <c r="BV37" s="33">
        <f t="shared" si="23"/>
        <v>22.780000000000005</v>
      </c>
      <c r="BW37" s="33">
        <f t="shared" si="23"/>
        <v>22.780000000000005</v>
      </c>
      <c r="BX37" s="33">
        <f t="shared" si="23"/>
        <v>22.780000000000005</v>
      </c>
      <c r="BY37" s="33">
        <f t="shared" si="23"/>
        <v>22.780000000000005</v>
      </c>
      <c r="BZ37" s="33">
        <f t="shared" si="23"/>
        <v>22.780000000000005</v>
      </c>
      <c r="CA37" s="33">
        <f t="shared" si="23"/>
        <v>22.780000000000005</v>
      </c>
      <c r="CB37" s="33">
        <f t="shared" si="23"/>
        <v>22.780000000000005</v>
      </c>
      <c r="CC37" s="33">
        <f t="shared" si="23"/>
        <v>22.780000000000005</v>
      </c>
      <c r="CD37" s="33">
        <f t="shared" si="23"/>
        <v>22.780000000000005</v>
      </c>
      <c r="CE37" s="33">
        <f t="shared" si="23"/>
        <v>22.780000000000005</v>
      </c>
      <c r="CF37" s="33">
        <f t="shared" si="23"/>
        <v>22.780000000000005</v>
      </c>
      <c r="CG37" s="33">
        <f t="shared" si="23"/>
        <v>22.780000000000005</v>
      </c>
      <c r="CH37" s="33">
        <f t="shared" si="23"/>
        <v>22.780000000000005</v>
      </c>
      <c r="CI37" s="33">
        <f t="shared" si="22"/>
        <v>22.780000000000005</v>
      </c>
      <c r="CJ37" s="33">
        <f t="shared" si="22"/>
        <v>22.780000000000005</v>
      </c>
      <c r="CK37" s="33">
        <f t="shared" si="22"/>
        <v>22.780000000000005</v>
      </c>
      <c r="CL37" s="33">
        <f t="shared" si="22"/>
        <v>22.780000000000005</v>
      </c>
      <c r="CM37" s="33">
        <f t="shared" si="22"/>
        <v>22.780000000000005</v>
      </c>
      <c r="CN37" s="33">
        <f t="shared" si="22"/>
        <v>22.780000000000005</v>
      </c>
      <c r="CO37" s="33">
        <f t="shared" si="22"/>
        <v>22.780000000000005</v>
      </c>
      <c r="CP37" s="33">
        <f t="shared" si="22"/>
        <v>22.780000000000005</v>
      </c>
      <c r="CQ37" s="33">
        <f t="shared" si="22"/>
        <v>22.780000000000005</v>
      </c>
      <c r="CR37" s="33">
        <f t="shared" si="22"/>
        <v>22.780000000000005</v>
      </c>
      <c r="CS37" s="33">
        <f t="shared" si="22"/>
        <v>22.780000000000005</v>
      </c>
      <c r="CT37" s="33">
        <f t="shared" si="22"/>
        <v>22.780000000000005</v>
      </c>
      <c r="CU37" s="33">
        <f t="shared" si="22"/>
        <v>22.780000000000005</v>
      </c>
      <c r="CV37" s="33">
        <f t="shared" si="22"/>
        <v>22.780000000000005</v>
      </c>
      <c r="CW37" s="33">
        <f t="shared" si="22"/>
        <v>22.780000000000005</v>
      </c>
      <c r="CX37" s="33">
        <f t="shared" si="16"/>
        <v>22.780000000000005</v>
      </c>
      <c r="CY37" s="33">
        <f t="shared" si="17"/>
        <v>22.780000000000005</v>
      </c>
      <c r="CZ37" s="33">
        <f t="shared" si="17"/>
        <v>22.780000000000005</v>
      </c>
      <c r="DA37" s="33">
        <f t="shared" si="17"/>
        <v>22.780000000000005</v>
      </c>
      <c r="DM37" s="27"/>
    </row>
    <row r="38" spans="1:117" ht="12" customHeight="1" x14ac:dyDescent="0.15">
      <c r="A38" s="23">
        <f t="shared" si="2"/>
        <v>-0.21875</v>
      </c>
      <c r="B38" s="25">
        <v>35</v>
      </c>
      <c r="C38" s="29">
        <v>0</v>
      </c>
      <c r="D38" s="28">
        <v>1.75</v>
      </c>
      <c r="E38" s="22">
        <f t="shared" si="0"/>
        <v>1.75</v>
      </c>
      <c r="F38" s="28">
        <f>50%*H38+50%*求节点单调递减($C$4:$C$43,D$4:$D$43,E38)</f>
        <v>0.35625000000000001</v>
      </c>
      <c r="G38" s="23">
        <f t="shared" si="3"/>
        <v>1.75</v>
      </c>
      <c r="H38" s="25">
        <f t="shared" si="1"/>
        <v>0</v>
      </c>
      <c r="I38" s="29"/>
      <c r="J38" s="37"/>
      <c r="K38" s="22">
        <v>29</v>
      </c>
      <c r="L38" s="23">
        <f t="shared" si="24"/>
        <v>2.0364999999999998</v>
      </c>
      <c r="M38" s="23">
        <f t="shared" si="24"/>
        <v>2.109</v>
      </c>
      <c r="N38" s="23">
        <f t="shared" si="24"/>
        <v>2.1814999999999998</v>
      </c>
      <c r="O38" s="23">
        <f t="shared" si="24"/>
        <v>2.1539999999999999</v>
      </c>
      <c r="P38" s="23">
        <f t="shared" si="24"/>
        <v>2.3264999999999998</v>
      </c>
      <c r="Q38" s="23">
        <f t="shared" si="24"/>
        <v>2.399</v>
      </c>
      <c r="R38" s="23">
        <f t="shared" si="24"/>
        <v>2.3714999999999997</v>
      </c>
      <c r="S38" s="23">
        <f t="shared" si="24"/>
        <v>2.464</v>
      </c>
      <c r="T38" s="23">
        <f t="shared" si="24"/>
        <v>2.4889999999999999</v>
      </c>
      <c r="U38" s="23">
        <f t="shared" si="24"/>
        <v>2.5640000000000001</v>
      </c>
      <c r="V38" s="23">
        <f t="shared" si="25"/>
        <v>2.609</v>
      </c>
      <c r="W38" s="23">
        <f t="shared" si="25"/>
        <v>2.6539999999999999</v>
      </c>
      <c r="X38" s="23">
        <f t="shared" si="25"/>
        <v>2.7065000000000001</v>
      </c>
      <c r="Y38" s="23">
        <f t="shared" si="25"/>
        <v>2.7389999999999999</v>
      </c>
      <c r="Z38" s="23">
        <f t="shared" si="25"/>
        <v>2.7515000000000001</v>
      </c>
      <c r="AA38" s="23">
        <f t="shared" si="25"/>
        <v>2.7839999999999998</v>
      </c>
      <c r="AB38" s="23">
        <f t="shared" si="25"/>
        <v>2.8439999999999999</v>
      </c>
      <c r="AC38" s="23">
        <f t="shared" si="25"/>
        <v>2.8534999999999999</v>
      </c>
      <c r="AD38" s="23">
        <f t="shared" si="25"/>
        <v>2.8864999999999998</v>
      </c>
      <c r="AE38" s="23">
        <f t="shared" si="25"/>
        <v>2.9139999999999997</v>
      </c>
      <c r="AF38" s="23">
        <f t="shared" si="26"/>
        <v>2.9364349999999999</v>
      </c>
      <c r="AG38" s="23">
        <f t="shared" si="26"/>
        <v>2.95</v>
      </c>
      <c r="AH38" s="23">
        <f t="shared" si="26"/>
        <v>2.9709999999999996</v>
      </c>
      <c r="AI38" s="23">
        <f t="shared" si="26"/>
        <v>2.996</v>
      </c>
      <c r="AJ38" s="23">
        <f t="shared" si="26"/>
        <v>3.0139999999999998</v>
      </c>
      <c r="AK38" s="23">
        <f t="shared" si="26"/>
        <v>3.0250000000000004</v>
      </c>
      <c r="AL38" s="23">
        <f t="shared" si="26"/>
        <v>3.0289999999999999</v>
      </c>
      <c r="AM38" s="23">
        <f t="shared" si="26"/>
        <v>3.0399999999999996</v>
      </c>
      <c r="AN38" s="23">
        <f t="shared" si="26"/>
        <v>3.0305</v>
      </c>
      <c r="AO38" s="23">
        <f t="shared" si="26"/>
        <v>3.0139999999999998</v>
      </c>
      <c r="AP38" s="23">
        <f t="shared" si="27"/>
        <v>2.9827500000000002</v>
      </c>
      <c r="AQ38" s="23">
        <f t="shared" si="27"/>
        <v>2.984</v>
      </c>
      <c r="AR38" s="23">
        <f t="shared" si="27"/>
        <v>2.9884999999999997</v>
      </c>
      <c r="AS38" s="23">
        <f t="shared" si="27"/>
        <v>2.9630000000000001</v>
      </c>
      <c r="AT38" s="23">
        <f t="shared" si="27"/>
        <v>3.0015000000000001</v>
      </c>
      <c r="AU38" s="23">
        <f t="shared" si="27"/>
        <v>-1795.1260000000002</v>
      </c>
      <c r="AV38" s="23">
        <f t="shared" si="27"/>
        <v>-1845.0035000000003</v>
      </c>
      <c r="AW38" s="23">
        <f t="shared" si="27"/>
        <v>-1894.8809999999999</v>
      </c>
      <c r="AX38" s="23">
        <f t="shared" si="27"/>
        <v>-1944.7584999999999</v>
      </c>
      <c r="AY38" s="28">
        <f t="shared" si="27"/>
        <v>-1994.636</v>
      </c>
      <c r="BK38" s="28">
        <v>28</v>
      </c>
      <c r="BL38" s="28">
        <f t="shared" si="11"/>
        <v>1.4</v>
      </c>
      <c r="BM38" s="28">
        <f t="shared" si="12"/>
        <v>0.60750000000000004</v>
      </c>
      <c r="BP38" s="28">
        <f t="shared" si="13"/>
        <v>1.4</v>
      </c>
      <c r="BQ38" s="28">
        <f t="shared" si="14"/>
        <v>0.39</v>
      </c>
      <c r="BS38" s="33">
        <f t="shared" si="23"/>
        <v>23.510375</v>
      </c>
      <c r="BT38" s="33">
        <f t="shared" si="23"/>
        <v>23.510375</v>
      </c>
      <c r="BU38" s="33">
        <f t="shared" si="23"/>
        <v>23.510375</v>
      </c>
      <c r="BV38" s="33">
        <f t="shared" si="23"/>
        <v>23.510375</v>
      </c>
      <c r="BW38" s="33">
        <f t="shared" si="23"/>
        <v>23.510375</v>
      </c>
      <c r="BX38" s="33">
        <f t="shared" si="23"/>
        <v>23.510375</v>
      </c>
      <c r="BY38" s="33">
        <f t="shared" si="23"/>
        <v>23.510375</v>
      </c>
      <c r="BZ38" s="33">
        <f t="shared" si="23"/>
        <v>23.510375</v>
      </c>
      <c r="CA38" s="33">
        <f t="shared" si="23"/>
        <v>23.510375</v>
      </c>
      <c r="CB38" s="33">
        <f t="shared" si="23"/>
        <v>23.510375</v>
      </c>
      <c r="CC38" s="33">
        <f t="shared" si="23"/>
        <v>23.510375</v>
      </c>
      <c r="CD38" s="33">
        <f t="shared" si="23"/>
        <v>23.510375</v>
      </c>
      <c r="CE38" s="33">
        <f t="shared" si="23"/>
        <v>23.510375</v>
      </c>
      <c r="CF38" s="33">
        <f t="shared" si="23"/>
        <v>23.510375</v>
      </c>
      <c r="CG38" s="33">
        <f t="shared" si="23"/>
        <v>23.510375</v>
      </c>
      <c r="CH38" s="33">
        <f t="shared" si="23"/>
        <v>23.510375</v>
      </c>
      <c r="CI38" s="33">
        <f t="shared" si="22"/>
        <v>23.510375</v>
      </c>
      <c r="CJ38" s="33">
        <f t="shared" si="22"/>
        <v>23.510375</v>
      </c>
      <c r="CK38" s="33">
        <f t="shared" si="22"/>
        <v>23.510375</v>
      </c>
      <c r="CL38" s="33">
        <f t="shared" si="22"/>
        <v>23.510375</v>
      </c>
      <c r="CM38" s="33">
        <f t="shared" si="22"/>
        <v>23.510375</v>
      </c>
      <c r="CN38" s="33">
        <f t="shared" si="22"/>
        <v>23.510375</v>
      </c>
      <c r="CO38" s="33">
        <f t="shared" si="22"/>
        <v>23.510375</v>
      </c>
      <c r="CP38" s="33">
        <f t="shared" si="22"/>
        <v>23.510375</v>
      </c>
      <c r="CQ38" s="33">
        <f t="shared" si="22"/>
        <v>23.510375</v>
      </c>
      <c r="CR38" s="33">
        <f t="shared" si="22"/>
        <v>23.510375</v>
      </c>
      <c r="CS38" s="33">
        <f t="shared" si="22"/>
        <v>23.510375</v>
      </c>
      <c r="CT38" s="33">
        <f t="shared" si="22"/>
        <v>23.510375</v>
      </c>
      <c r="CU38" s="33">
        <f t="shared" si="22"/>
        <v>23.510375</v>
      </c>
      <c r="CV38" s="33">
        <f t="shared" si="22"/>
        <v>23.510375</v>
      </c>
      <c r="CW38" s="33">
        <f t="shared" si="22"/>
        <v>23.510375</v>
      </c>
      <c r="CX38" s="33">
        <f t="shared" si="16"/>
        <v>23.510375</v>
      </c>
      <c r="CY38" s="33">
        <f t="shared" si="17"/>
        <v>23.510375</v>
      </c>
      <c r="CZ38" s="33">
        <f t="shared" si="17"/>
        <v>23.510375</v>
      </c>
      <c r="DA38" s="33">
        <f t="shared" si="17"/>
        <v>23.510375</v>
      </c>
      <c r="DM38" s="27"/>
    </row>
    <row r="39" spans="1:117" ht="12" customHeight="1" x14ac:dyDescent="0.15">
      <c r="A39" s="23">
        <f t="shared" si="2"/>
        <v>-0.34400000000000119</v>
      </c>
      <c r="B39" s="25">
        <v>36</v>
      </c>
      <c r="C39" s="29">
        <v>-999</v>
      </c>
      <c r="D39" s="28">
        <v>1.8</v>
      </c>
      <c r="E39" s="22">
        <f t="shared" si="0"/>
        <v>1.8</v>
      </c>
      <c r="F39" s="28">
        <f>50%*H39+50%*求节点单调递减($C$4:$C$43,D$4:$D$43,E39)</f>
        <v>-499.15</v>
      </c>
      <c r="G39" s="23">
        <f t="shared" si="3"/>
        <v>1.8</v>
      </c>
      <c r="H39" s="25">
        <f t="shared" si="1"/>
        <v>-999</v>
      </c>
      <c r="I39" s="29"/>
      <c r="J39" s="37"/>
      <c r="K39" s="22">
        <v>30</v>
      </c>
      <c r="L39" s="23">
        <f t="shared" si="24"/>
        <v>1.95</v>
      </c>
      <c r="M39" s="23">
        <f t="shared" si="24"/>
        <v>2.0249999999999999</v>
      </c>
      <c r="N39" s="23">
        <f t="shared" si="24"/>
        <v>2.1</v>
      </c>
      <c r="O39" s="23">
        <f t="shared" si="24"/>
        <v>2.0750000000000002</v>
      </c>
      <c r="P39" s="23">
        <f t="shared" si="24"/>
        <v>2.25</v>
      </c>
      <c r="Q39" s="23">
        <f t="shared" si="24"/>
        <v>2.3250000000000002</v>
      </c>
      <c r="R39" s="23">
        <f t="shared" si="24"/>
        <v>2.2999999999999998</v>
      </c>
      <c r="S39" s="23">
        <f t="shared" si="24"/>
        <v>2.395</v>
      </c>
      <c r="T39" s="23">
        <f t="shared" si="24"/>
        <v>2.4225000000000003</v>
      </c>
      <c r="U39" s="23">
        <f t="shared" si="24"/>
        <v>2.5</v>
      </c>
      <c r="V39" s="23">
        <f t="shared" si="25"/>
        <v>2.5475000000000003</v>
      </c>
      <c r="W39" s="23">
        <f t="shared" si="25"/>
        <v>2.5949999999999998</v>
      </c>
      <c r="X39" s="23">
        <f t="shared" si="25"/>
        <v>2.6500000000000004</v>
      </c>
      <c r="Y39" s="23">
        <f t="shared" si="25"/>
        <v>2.6849999999999996</v>
      </c>
      <c r="Z39" s="23">
        <f t="shared" si="25"/>
        <v>2.7</v>
      </c>
      <c r="AA39" s="23">
        <f t="shared" si="25"/>
        <v>2.7350000000000003</v>
      </c>
      <c r="AB39" s="23">
        <f t="shared" si="25"/>
        <v>2.7974999999999999</v>
      </c>
      <c r="AC39" s="23">
        <f t="shared" si="25"/>
        <v>2.8094999999999999</v>
      </c>
      <c r="AD39" s="23">
        <f t="shared" si="25"/>
        <v>2.8449999999999998</v>
      </c>
      <c r="AE39" s="23">
        <f t="shared" si="25"/>
        <v>2.875</v>
      </c>
      <c r="AF39" s="23">
        <f t="shared" si="26"/>
        <v>2.8999350000000002</v>
      </c>
      <c r="AG39" s="23">
        <f t="shared" si="26"/>
        <v>2.9160000000000004</v>
      </c>
      <c r="AH39" s="23">
        <f t="shared" si="26"/>
        <v>2.9394999999999998</v>
      </c>
      <c r="AI39" s="23">
        <f t="shared" si="26"/>
        <v>2.9669999999999996</v>
      </c>
      <c r="AJ39" s="23">
        <f t="shared" si="26"/>
        <v>2.9874999999999998</v>
      </c>
      <c r="AK39" s="23">
        <f t="shared" si="26"/>
        <v>3.0010000000000003</v>
      </c>
      <c r="AL39" s="23">
        <f t="shared" si="26"/>
        <v>3.0075000000000003</v>
      </c>
      <c r="AM39" s="23">
        <f t="shared" si="26"/>
        <v>3.0209999999999995</v>
      </c>
      <c r="AN39" s="23">
        <f t="shared" si="26"/>
        <v>3.0139999999999998</v>
      </c>
      <c r="AO39" s="23">
        <f t="shared" si="26"/>
        <v>3</v>
      </c>
      <c r="AP39" s="23">
        <f t="shared" si="27"/>
        <v>2.9712500000000004</v>
      </c>
      <c r="AQ39" s="23">
        <f t="shared" si="27"/>
        <v>2.9750000000000005</v>
      </c>
      <c r="AR39" s="23">
        <f t="shared" si="27"/>
        <v>2.9819999999999998</v>
      </c>
      <c r="AS39" s="23">
        <f t="shared" si="27"/>
        <v>2.9589999999999996</v>
      </c>
      <c r="AT39" s="23">
        <f t="shared" si="27"/>
        <v>3</v>
      </c>
      <c r="AU39" s="23">
        <f t="shared" si="27"/>
        <v>-1795.125</v>
      </c>
      <c r="AV39" s="23">
        <f t="shared" si="27"/>
        <v>-1845</v>
      </c>
      <c r="AW39" s="23">
        <f t="shared" si="27"/>
        <v>-1894.875</v>
      </c>
      <c r="AX39" s="23">
        <f t="shared" si="27"/>
        <v>-1944.75</v>
      </c>
      <c r="AY39" s="28">
        <f t="shared" si="27"/>
        <v>-1994.625</v>
      </c>
      <c r="BK39" s="28">
        <v>29</v>
      </c>
      <c r="BL39" s="28">
        <f t="shared" si="11"/>
        <v>1.45</v>
      </c>
      <c r="BM39" s="28">
        <f t="shared" si="12"/>
        <v>0.56000000000000005</v>
      </c>
      <c r="BP39" s="28">
        <f t="shared" si="13"/>
        <v>1.45</v>
      </c>
      <c r="BQ39" s="28">
        <f t="shared" si="14"/>
        <v>0.32</v>
      </c>
      <c r="BS39" s="33">
        <f t="shared" si="23"/>
        <v>24.22025</v>
      </c>
      <c r="BT39" s="33">
        <f t="shared" si="23"/>
        <v>24.22025</v>
      </c>
      <c r="BU39" s="33">
        <f t="shared" si="23"/>
        <v>24.22025</v>
      </c>
      <c r="BV39" s="33">
        <f t="shared" si="23"/>
        <v>24.22025</v>
      </c>
      <c r="BW39" s="33">
        <f t="shared" si="23"/>
        <v>24.22025</v>
      </c>
      <c r="BX39" s="33">
        <f t="shared" si="23"/>
        <v>24.22025</v>
      </c>
      <c r="BY39" s="33">
        <f t="shared" si="23"/>
        <v>24.22025</v>
      </c>
      <c r="BZ39" s="33">
        <f t="shared" si="23"/>
        <v>24.22025</v>
      </c>
      <c r="CA39" s="33">
        <f t="shared" si="23"/>
        <v>24.22025</v>
      </c>
      <c r="CB39" s="33">
        <f t="shared" si="23"/>
        <v>24.22025</v>
      </c>
      <c r="CC39" s="33">
        <f t="shared" si="23"/>
        <v>24.22025</v>
      </c>
      <c r="CD39" s="33">
        <f t="shared" si="23"/>
        <v>24.22025</v>
      </c>
      <c r="CE39" s="33">
        <f t="shared" si="23"/>
        <v>24.22025</v>
      </c>
      <c r="CF39" s="33">
        <f t="shared" si="23"/>
        <v>24.22025</v>
      </c>
      <c r="CG39" s="33">
        <f t="shared" si="23"/>
        <v>24.22025</v>
      </c>
      <c r="CH39" s="33">
        <f t="shared" si="23"/>
        <v>24.22025</v>
      </c>
      <c r="CI39" s="33">
        <f t="shared" si="22"/>
        <v>24.22025</v>
      </c>
      <c r="CJ39" s="33">
        <f t="shared" si="22"/>
        <v>24.22025</v>
      </c>
      <c r="CK39" s="33">
        <f t="shared" si="22"/>
        <v>24.22025</v>
      </c>
      <c r="CL39" s="33">
        <f t="shared" si="22"/>
        <v>24.22025</v>
      </c>
      <c r="CM39" s="33">
        <f t="shared" si="22"/>
        <v>24.22025</v>
      </c>
      <c r="CN39" s="33">
        <f t="shared" si="22"/>
        <v>24.22025</v>
      </c>
      <c r="CO39" s="33">
        <f t="shared" si="22"/>
        <v>24.22025</v>
      </c>
      <c r="CP39" s="33">
        <f t="shared" si="22"/>
        <v>24.22025</v>
      </c>
      <c r="CQ39" s="33">
        <f t="shared" si="22"/>
        <v>24.22025</v>
      </c>
      <c r="CR39" s="33">
        <f t="shared" si="22"/>
        <v>24.22025</v>
      </c>
      <c r="CS39" s="33">
        <f t="shared" si="22"/>
        <v>24.22025</v>
      </c>
      <c r="CT39" s="33">
        <f t="shared" si="22"/>
        <v>24.22025</v>
      </c>
      <c r="CU39" s="33">
        <f t="shared" si="22"/>
        <v>24.22025</v>
      </c>
      <c r="CV39" s="33">
        <f t="shared" si="22"/>
        <v>24.22025</v>
      </c>
      <c r="CW39" s="33">
        <f t="shared" si="22"/>
        <v>24.22025</v>
      </c>
      <c r="CX39" s="33">
        <f t="shared" si="16"/>
        <v>24.22025</v>
      </c>
      <c r="CY39" s="33">
        <f t="shared" si="17"/>
        <v>24.22025</v>
      </c>
      <c r="CZ39" s="33">
        <f t="shared" si="17"/>
        <v>24.22025</v>
      </c>
      <c r="DA39" s="33">
        <f t="shared" si="17"/>
        <v>24.22025</v>
      </c>
      <c r="DM39" s="27"/>
    </row>
    <row r="40" spans="1:117" ht="12" customHeight="1" x14ac:dyDescent="0.15">
      <c r="A40" s="23">
        <f t="shared" si="2"/>
        <v>-0.48325000000000173</v>
      </c>
      <c r="B40" s="25">
        <v>37</v>
      </c>
      <c r="C40" s="29">
        <v>-999</v>
      </c>
      <c r="D40" s="28">
        <v>1.85</v>
      </c>
      <c r="E40" s="22">
        <f t="shared" si="0"/>
        <v>1.85</v>
      </c>
      <c r="F40" s="28">
        <f>50%*H40+50%*求节点单调递减($C$4:$C$43,D$4:$D$43,E40)</f>
        <v>-499.15625</v>
      </c>
      <c r="G40" s="23">
        <f t="shared" si="3"/>
        <v>1.85</v>
      </c>
      <c r="H40" s="25">
        <f t="shared" si="1"/>
        <v>-999</v>
      </c>
      <c r="I40" s="29"/>
      <c r="J40" s="37"/>
      <c r="K40" s="22">
        <v>31</v>
      </c>
      <c r="L40" s="23">
        <f t="shared" ref="L40:U49" si="28">INDEX($C$4:$C$49,L$9,1)*INDEX($D$4:$D$49,L$9,1)+INDEX($G$4:$G$49,$K40,1)*INDEX($H$4:$H$49,$K40,1)+INDEX($G$4:$G$49,$K40,1)*INDEX($D$4:$D$49,L$9,1)</f>
        <v>1.8487499999999999</v>
      </c>
      <c r="M40" s="23">
        <f t="shared" si="28"/>
        <v>1.92625</v>
      </c>
      <c r="N40" s="23">
        <f t="shared" si="28"/>
        <v>2.0037500000000001</v>
      </c>
      <c r="O40" s="23">
        <f t="shared" si="28"/>
        <v>1.9812500000000002</v>
      </c>
      <c r="P40" s="23">
        <f t="shared" si="28"/>
        <v>2.1587499999999999</v>
      </c>
      <c r="Q40" s="23">
        <f t="shared" si="28"/>
        <v>2.2362500000000001</v>
      </c>
      <c r="R40" s="23">
        <f t="shared" si="28"/>
        <v>2.2137500000000001</v>
      </c>
      <c r="S40" s="23">
        <f t="shared" si="28"/>
        <v>2.3112500000000002</v>
      </c>
      <c r="T40" s="23">
        <f t="shared" si="28"/>
        <v>2.3412500000000001</v>
      </c>
      <c r="U40" s="23">
        <f t="shared" si="28"/>
        <v>2.4212500000000001</v>
      </c>
      <c r="V40" s="23">
        <f t="shared" ref="V40:AE49" si="29">INDEX($C$4:$C$49,V$9,1)*INDEX($D$4:$D$49,V$9,1)+INDEX($G$4:$G$49,$K40,1)*INDEX($H$4:$H$49,$K40,1)+INDEX($G$4:$G$49,$K40,1)*INDEX($D$4:$D$49,V$9,1)</f>
        <v>2.4712500000000004</v>
      </c>
      <c r="W40" s="23">
        <f t="shared" si="29"/>
        <v>2.5212500000000002</v>
      </c>
      <c r="X40" s="23">
        <f t="shared" si="29"/>
        <v>2.5787500000000003</v>
      </c>
      <c r="Y40" s="23">
        <f t="shared" si="29"/>
        <v>2.61625</v>
      </c>
      <c r="Z40" s="23">
        <f t="shared" si="29"/>
        <v>2.63375</v>
      </c>
      <c r="AA40" s="23">
        <f t="shared" si="29"/>
        <v>2.6712500000000001</v>
      </c>
      <c r="AB40" s="23">
        <f t="shared" si="29"/>
        <v>2.7362500000000001</v>
      </c>
      <c r="AC40" s="23">
        <f t="shared" si="29"/>
        <v>2.75075</v>
      </c>
      <c r="AD40" s="23">
        <f t="shared" si="29"/>
        <v>2.7887499999999998</v>
      </c>
      <c r="AE40" s="23">
        <f t="shared" si="29"/>
        <v>2.82125</v>
      </c>
      <c r="AF40" s="23">
        <f t="shared" ref="AF40:AO49" si="30">INDEX($C$4:$C$49,AF$9,1)*INDEX($D$4:$D$49,AF$9,1)+INDEX($G$4:$G$49,$K40,1)*INDEX($H$4:$H$49,$K40,1)+INDEX($G$4:$G$49,$K40,1)*INDEX($D$4:$D$49,AF$9,1)</f>
        <v>2.8486850000000001</v>
      </c>
      <c r="AG40" s="23">
        <f t="shared" si="30"/>
        <v>2.8672500000000003</v>
      </c>
      <c r="AH40" s="23">
        <f t="shared" si="30"/>
        <v>2.8932500000000001</v>
      </c>
      <c r="AI40" s="23">
        <f t="shared" si="30"/>
        <v>2.9232499999999999</v>
      </c>
      <c r="AJ40" s="23">
        <f t="shared" si="30"/>
        <v>2.94625</v>
      </c>
      <c r="AK40" s="23">
        <f t="shared" si="30"/>
        <v>2.96225</v>
      </c>
      <c r="AL40" s="23">
        <f t="shared" si="30"/>
        <v>2.9712500000000004</v>
      </c>
      <c r="AM40" s="23">
        <f t="shared" si="30"/>
        <v>2.98725</v>
      </c>
      <c r="AN40" s="23">
        <f t="shared" si="30"/>
        <v>2.9827500000000002</v>
      </c>
      <c r="AO40" s="23">
        <f t="shared" si="30"/>
        <v>2.9712500000000004</v>
      </c>
      <c r="AP40" s="23">
        <f t="shared" ref="AP40:AY49" si="31">INDEX($C$4:$C$49,AP$9,1)*INDEX($D$4:$D$49,AP$9,1)+INDEX($G$4:$G$49,$K40,1)*INDEX($H$4:$H$49,$K40,1)+INDEX($G$4:$G$49,$K40,1)*INDEX($D$4:$D$49,AP$9,1)</f>
        <v>2.9450000000000003</v>
      </c>
      <c r="AQ40" s="23">
        <f t="shared" si="31"/>
        <v>2.9512500000000004</v>
      </c>
      <c r="AR40" s="23">
        <f t="shared" si="31"/>
        <v>2.96075</v>
      </c>
      <c r="AS40" s="23">
        <f t="shared" si="31"/>
        <v>2.9402499999999998</v>
      </c>
      <c r="AT40" s="23">
        <f t="shared" si="31"/>
        <v>2.9837499999999997</v>
      </c>
      <c r="AU40" s="23">
        <f t="shared" si="31"/>
        <v>-1795.1387500000001</v>
      </c>
      <c r="AV40" s="23">
        <f t="shared" si="31"/>
        <v>-1845.01125</v>
      </c>
      <c r="AW40" s="23">
        <f t="shared" si="31"/>
        <v>-1894.88375</v>
      </c>
      <c r="AX40" s="23">
        <f t="shared" si="31"/>
        <v>-1944.7562499999999</v>
      </c>
      <c r="AY40" s="28">
        <f t="shared" si="27"/>
        <v>-1994.6287500000001</v>
      </c>
      <c r="BK40" s="28">
        <v>30</v>
      </c>
      <c r="BL40" s="28">
        <f t="shared" si="11"/>
        <v>1.5</v>
      </c>
      <c r="BM40" s="28">
        <f t="shared" si="12"/>
        <v>0.51666666666666661</v>
      </c>
      <c r="BP40" s="28">
        <f t="shared" si="13"/>
        <v>1.5</v>
      </c>
      <c r="BQ40" s="28">
        <f t="shared" si="14"/>
        <v>0.25</v>
      </c>
      <c r="BS40" s="33">
        <f t="shared" si="23"/>
        <v>24.923125000000002</v>
      </c>
      <c r="BT40" s="33">
        <f t="shared" si="23"/>
        <v>24.923125000000002</v>
      </c>
      <c r="BU40" s="33">
        <f t="shared" si="23"/>
        <v>24.923125000000002</v>
      </c>
      <c r="BV40" s="33">
        <f t="shared" si="23"/>
        <v>24.923125000000002</v>
      </c>
      <c r="BW40" s="33">
        <f t="shared" si="23"/>
        <v>24.923125000000002</v>
      </c>
      <c r="BX40" s="33">
        <f t="shared" si="23"/>
        <v>24.923125000000002</v>
      </c>
      <c r="BY40" s="33">
        <f t="shared" si="23"/>
        <v>24.923125000000002</v>
      </c>
      <c r="BZ40" s="33">
        <f t="shared" si="23"/>
        <v>24.923125000000002</v>
      </c>
      <c r="CA40" s="33">
        <f t="shared" si="23"/>
        <v>24.923125000000002</v>
      </c>
      <c r="CB40" s="33">
        <f t="shared" si="23"/>
        <v>24.923125000000002</v>
      </c>
      <c r="CC40" s="33">
        <f t="shared" si="23"/>
        <v>24.923125000000002</v>
      </c>
      <c r="CD40" s="33">
        <f t="shared" si="23"/>
        <v>24.923125000000002</v>
      </c>
      <c r="CE40" s="33">
        <f t="shared" si="23"/>
        <v>24.923125000000002</v>
      </c>
      <c r="CF40" s="33">
        <f t="shared" si="23"/>
        <v>24.923125000000002</v>
      </c>
      <c r="CG40" s="33">
        <f t="shared" si="23"/>
        <v>24.923125000000002</v>
      </c>
      <c r="CH40" s="33">
        <f t="shared" si="23"/>
        <v>24.923125000000002</v>
      </c>
      <c r="CI40" s="33">
        <f t="shared" si="22"/>
        <v>24.923125000000002</v>
      </c>
      <c r="CJ40" s="33">
        <f t="shared" si="22"/>
        <v>24.923125000000002</v>
      </c>
      <c r="CK40" s="33">
        <f t="shared" si="22"/>
        <v>24.923125000000002</v>
      </c>
      <c r="CL40" s="33">
        <f t="shared" si="22"/>
        <v>24.923125000000002</v>
      </c>
      <c r="CM40" s="33">
        <f t="shared" si="22"/>
        <v>24.923125000000002</v>
      </c>
      <c r="CN40" s="33">
        <f t="shared" si="22"/>
        <v>24.923125000000002</v>
      </c>
      <c r="CO40" s="33">
        <f t="shared" si="22"/>
        <v>24.923125000000002</v>
      </c>
      <c r="CP40" s="33">
        <f t="shared" si="22"/>
        <v>24.923125000000002</v>
      </c>
      <c r="CQ40" s="33">
        <f t="shared" si="22"/>
        <v>24.923125000000002</v>
      </c>
      <c r="CR40" s="33">
        <f t="shared" si="22"/>
        <v>24.923125000000002</v>
      </c>
      <c r="CS40" s="33">
        <f t="shared" si="22"/>
        <v>24.923125000000002</v>
      </c>
      <c r="CT40" s="33">
        <f t="shared" si="22"/>
        <v>24.923125000000002</v>
      </c>
      <c r="CU40" s="33">
        <f t="shared" si="22"/>
        <v>24.923125000000002</v>
      </c>
      <c r="CV40" s="33">
        <f t="shared" si="22"/>
        <v>24.923125000000002</v>
      </c>
      <c r="CW40" s="33">
        <f t="shared" si="22"/>
        <v>24.923125000000002</v>
      </c>
      <c r="CX40" s="33">
        <f t="shared" si="16"/>
        <v>24.923125000000002</v>
      </c>
      <c r="CY40" s="33">
        <f t="shared" si="17"/>
        <v>24.923125000000002</v>
      </c>
      <c r="CZ40" s="33">
        <f t="shared" si="17"/>
        <v>24.923125000000002</v>
      </c>
      <c r="DA40" s="33">
        <f t="shared" si="17"/>
        <v>24.923125000000002</v>
      </c>
      <c r="DM40" s="27"/>
    </row>
    <row r="41" spans="1:117" ht="12" customHeight="1" x14ac:dyDescent="0.15">
      <c r="A41" s="23">
        <f t="shared" si="2"/>
        <v>-0.63799999999999635</v>
      </c>
      <c r="B41" s="25">
        <v>38</v>
      </c>
      <c r="C41" s="29">
        <v>-999</v>
      </c>
      <c r="D41" s="28">
        <v>1.9</v>
      </c>
      <c r="E41" s="22">
        <f t="shared" si="0"/>
        <v>1.9</v>
      </c>
      <c r="F41" s="28">
        <f>50%*H41+50%*求节点单调递减($C$4:$C$43,D$4:$D$43,E41)</f>
        <v>-499.16250000000002</v>
      </c>
      <c r="G41" s="23">
        <f t="shared" si="3"/>
        <v>1.9</v>
      </c>
      <c r="H41" s="25">
        <f t="shared" si="1"/>
        <v>-999</v>
      </c>
      <c r="I41" s="29"/>
      <c r="J41" s="37"/>
      <c r="K41" s="22">
        <v>32</v>
      </c>
      <c r="L41" s="23">
        <f t="shared" si="28"/>
        <v>1.78</v>
      </c>
      <c r="M41" s="23">
        <f t="shared" si="28"/>
        <v>1.8599999999999999</v>
      </c>
      <c r="N41" s="23">
        <f t="shared" si="28"/>
        <v>1.94</v>
      </c>
      <c r="O41" s="23">
        <f t="shared" si="28"/>
        <v>1.9200000000000002</v>
      </c>
      <c r="P41" s="23">
        <f t="shared" si="28"/>
        <v>2.1</v>
      </c>
      <c r="Q41" s="23">
        <f t="shared" si="28"/>
        <v>2.1799999999999997</v>
      </c>
      <c r="R41" s="23">
        <f t="shared" si="28"/>
        <v>2.1599999999999997</v>
      </c>
      <c r="S41" s="23">
        <f t="shared" si="28"/>
        <v>2.2599999999999998</v>
      </c>
      <c r="T41" s="23">
        <f t="shared" si="28"/>
        <v>2.2925</v>
      </c>
      <c r="U41" s="23">
        <f t="shared" si="28"/>
        <v>2.375</v>
      </c>
      <c r="V41" s="23">
        <f t="shared" si="29"/>
        <v>2.4275000000000002</v>
      </c>
      <c r="W41" s="23">
        <f t="shared" si="29"/>
        <v>2.48</v>
      </c>
      <c r="X41" s="23">
        <f t="shared" si="29"/>
        <v>2.54</v>
      </c>
      <c r="Y41" s="23">
        <f t="shared" si="29"/>
        <v>2.58</v>
      </c>
      <c r="Z41" s="23">
        <f t="shared" si="29"/>
        <v>2.6000000000000005</v>
      </c>
      <c r="AA41" s="23">
        <f t="shared" si="29"/>
        <v>2.64</v>
      </c>
      <c r="AB41" s="23">
        <f t="shared" si="29"/>
        <v>2.7075</v>
      </c>
      <c r="AC41" s="23">
        <f t="shared" si="29"/>
        <v>2.7244999999999999</v>
      </c>
      <c r="AD41" s="23">
        <f t="shared" si="29"/>
        <v>2.7649999999999997</v>
      </c>
      <c r="AE41" s="23">
        <f t="shared" si="29"/>
        <v>2.8</v>
      </c>
      <c r="AF41" s="23">
        <f t="shared" si="30"/>
        <v>2.8299349999999999</v>
      </c>
      <c r="AG41" s="23">
        <f t="shared" si="30"/>
        <v>2.8510000000000004</v>
      </c>
      <c r="AH41" s="23">
        <f t="shared" si="30"/>
        <v>2.8794999999999997</v>
      </c>
      <c r="AI41" s="23">
        <f t="shared" si="30"/>
        <v>2.9119999999999999</v>
      </c>
      <c r="AJ41" s="23">
        <f t="shared" si="30"/>
        <v>2.9375</v>
      </c>
      <c r="AK41" s="23">
        <f t="shared" si="30"/>
        <v>2.9560000000000004</v>
      </c>
      <c r="AL41" s="23">
        <f t="shared" si="30"/>
        <v>2.9675000000000002</v>
      </c>
      <c r="AM41" s="23">
        <f t="shared" si="30"/>
        <v>2.9859999999999998</v>
      </c>
      <c r="AN41" s="23">
        <f t="shared" si="30"/>
        <v>2.984</v>
      </c>
      <c r="AO41" s="23">
        <f t="shared" si="30"/>
        <v>2.9750000000000005</v>
      </c>
      <c r="AP41" s="23">
        <f t="shared" si="31"/>
        <v>2.9512500000000004</v>
      </c>
      <c r="AQ41" s="23">
        <f t="shared" si="31"/>
        <v>2.9600000000000004</v>
      </c>
      <c r="AR41" s="23">
        <f t="shared" si="31"/>
        <v>2.972</v>
      </c>
      <c r="AS41" s="23">
        <f t="shared" si="31"/>
        <v>2.9540000000000002</v>
      </c>
      <c r="AT41" s="23">
        <f t="shared" si="31"/>
        <v>3.0000000000000004</v>
      </c>
      <c r="AU41" s="23">
        <f t="shared" si="31"/>
        <v>-1795.12</v>
      </c>
      <c r="AV41" s="23">
        <f t="shared" si="31"/>
        <v>-1844.99</v>
      </c>
      <c r="AW41" s="23">
        <f t="shared" si="31"/>
        <v>-1894.86</v>
      </c>
      <c r="AX41" s="23">
        <f t="shared" si="31"/>
        <v>-1944.73</v>
      </c>
      <c r="AY41" s="28">
        <f t="shared" si="27"/>
        <v>-1994.6</v>
      </c>
      <c r="BK41" s="28">
        <v>31</v>
      </c>
      <c r="BL41" s="28">
        <f t="shared" si="11"/>
        <v>1.55</v>
      </c>
      <c r="BM41" s="28">
        <f t="shared" si="12"/>
        <v>0.47083333333333333</v>
      </c>
      <c r="BP41" s="28">
        <f t="shared" si="13"/>
        <v>1.55</v>
      </c>
      <c r="BQ41" s="28">
        <f t="shared" si="14"/>
        <v>0.17499999999999999</v>
      </c>
      <c r="BS41" s="33">
        <f t="shared" si="23"/>
        <v>25.611250000000002</v>
      </c>
      <c r="BT41" s="33">
        <f t="shared" si="23"/>
        <v>25.611250000000002</v>
      </c>
      <c r="BU41" s="33">
        <f t="shared" si="23"/>
        <v>25.611250000000002</v>
      </c>
      <c r="BV41" s="33">
        <f t="shared" si="23"/>
        <v>25.611250000000002</v>
      </c>
      <c r="BW41" s="33">
        <f t="shared" si="23"/>
        <v>25.611250000000002</v>
      </c>
      <c r="BX41" s="33">
        <f t="shared" si="23"/>
        <v>25.611250000000002</v>
      </c>
      <c r="BY41" s="33">
        <f t="shared" si="23"/>
        <v>25.611250000000002</v>
      </c>
      <c r="BZ41" s="33">
        <f t="shared" si="23"/>
        <v>25.611250000000002</v>
      </c>
      <c r="CA41" s="33">
        <f t="shared" si="23"/>
        <v>25.611250000000002</v>
      </c>
      <c r="CB41" s="33">
        <f t="shared" si="23"/>
        <v>25.611250000000002</v>
      </c>
      <c r="CC41" s="33">
        <f t="shared" si="23"/>
        <v>25.611250000000002</v>
      </c>
      <c r="CD41" s="33">
        <f t="shared" si="23"/>
        <v>25.611250000000002</v>
      </c>
      <c r="CE41" s="33">
        <f t="shared" si="23"/>
        <v>25.611250000000002</v>
      </c>
      <c r="CF41" s="33">
        <f t="shared" si="23"/>
        <v>25.611250000000002</v>
      </c>
      <c r="CG41" s="33">
        <f t="shared" si="23"/>
        <v>25.611250000000002</v>
      </c>
      <c r="CH41" s="33">
        <f t="shared" si="23"/>
        <v>25.611250000000002</v>
      </c>
      <c r="CI41" s="33">
        <f t="shared" si="22"/>
        <v>25.611250000000002</v>
      </c>
      <c r="CJ41" s="33">
        <f t="shared" si="22"/>
        <v>25.611250000000002</v>
      </c>
      <c r="CK41" s="33">
        <f t="shared" si="22"/>
        <v>25.611250000000002</v>
      </c>
      <c r="CL41" s="33">
        <f t="shared" si="22"/>
        <v>25.611250000000002</v>
      </c>
      <c r="CM41" s="33">
        <f t="shared" si="22"/>
        <v>25.611250000000002</v>
      </c>
      <c r="CN41" s="33">
        <f t="shared" si="22"/>
        <v>25.611250000000002</v>
      </c>
      <c r="CO41" s="33">
        <f t="shared" si="22"/>
        <v>25.611250000000002</v>
      </c>
      <c r="CP41" s="33">
        <f t="shared" si="22"/>
        <v>25.611250000000002</v>
      </c>
      <c r="CQ41" s="33">
        <f t="shared" si="22"/>
        <v>25.611250000000002</v>
      </c>
      <c r="CR41" s="33">
        <f t="shared" si="22"/>
        <v>25.611250000000002</v>
      </c>
      <c r="CS41" s="33">
        <f t="shared" si="22"/>
        <v>25.611250000000002</v>
      </c>
      <c r="CT41" s="33">
        <f t="shared" si="22"/>
        <v>25.611250000000002</v>
      </c>
      <c r="CU41" s="33">
        <f t="shared" si="22"/>
        <v>25.611250000000002</v>
      </c>
      <c r="CV41" s="33">
        <f t="shared" si="22"/>
        <v>25.611250000000002</v>
      </c>
      <c r="CW41" s="33">
        <f t="shared" si="22"/>
        <v>25.611250000000002</v>
      </c>
      <c r="CX41" s="33">
        <f t="shared" si="16"/>
        <v>25.611250000000002</v>
      </c>
      <c r="CY41" s="33">
        <f t="shared" si="17"/>
        <v>25.611250000000002</v>
      </c>
      <c r="CZ41" s="33">
        <f t="shared" si="17"/>
        <v>25.611250000000002</v>
      </c>
      <c r="DA41" s="33">
        <f t="shared" si="17"/>
        <v>25.611250000000002</v>
      </c>
      <c r="DM41" s="27"/>
    </row>
    <row r="42" spans="1:117" ht="12" customHeight="1" x14ac:dyDescent="0.15">
      <c r="A42" s="23">
        <f t="shared" si="2"/>
        <v>-0.8097499999999993</v>
      </c>
      <c r="B42" s="22">
        <v>39</v>
      </c>
      <c r="C42" s="29">
        <v>-999</v>
      </c>
      <c r="D42" s="28">
        <v>1.95</v>
      </c>
      <c r="E42" s="22">
        <f t="shared" si="0"/>
        <v>1.95</v>
      </c>
      <c r="F42" s="28">
        <f>50%*H42+50%*求节点单调递减($C$4:$C$43,D$4:$D$43,E42)</f>
        <v>-499.16874999999999</v>
      </c>
      <c r="G42" s="23">
        <f t="shared" si="3"/>
        <v>1.95</v>
      </c>
      <c r="H42" s="22">
        <f t="shared" si="1"/>
        <v>-999</v>
      </c>
      <c r="I42" s="29"/>
      <c r="J42" s="37"/>
      <c r="K42" s="22">
        <v>33</v>
      </c>
      <c r="L42" s="23">
        <f t="shared" si="28"/>
        <v>1.7145000000000001</v>
      </c>
      <c r="M42" s="23">
        <f t="shared" si="28"/>
        <v>1.7970000000000002</v>
      </c>
      <c r="N42" s="23">
        <f t="shared" si="28"/>
        <v>1.8795000000000002</v>
      </c>
      <c r="O42" s="23">
        <f t="shared" si="28"/>
        <v>1.8620000000000001</v>
      </c>
      <c r="P42" s="23">
        <f t="shared" si="28"/>
        <v>2.0445000000000002</v>
      </c>
      <c r="Q42" s="23">
        <f t="shared" si="28"/>
        <v>2.1270000000000002</v>
      </c>
      <c r="R42" s="23">
        <f t="shared" si="28"/>
        <v>2.1094999999999997</v>
      </c>
      <c r="S42" s="23">
        <f t="shared" si="28"/>
        <v>2.2120000000000002</v>
      </c>
      <c r="T42" s="23">
        <f t="shared" si="28"/>
        <v>2.2469999999999999</v>
      </c>
      <c r="U42" s="23">
        <f t="shared" si="28"/>
        <v>2.3319999999999999</v>
      </c>
      <c r="V42" s="23">
        <f t="shared" si="29"/>
        <v>2.3870000000000005</v>
      </c>
      <c r="W42" s="23">
        <f t="shared" si="29"/>
        <v>2.4419999999999997</v>
      </c>
      <c r="X42" s="23">
        <f t="shared" si="29"/>
        <v>2.5045000000000002</v>
      </c>
      <c r="Y42" s="23">
        <f t="shared" si="29"/>
        <v>2.5469999999999997</v>
      </c>
      <c r="Z42" s="23">
        <f t="shared" si="29"/>
        <v>2.5695000000000001</v>
      </c>
      <c r="AA42" s="23">
        <f t="shared" si="29"/>
        <v>2.6120000000000001</v>
      </c>
      <c r="AB42" s="23">
        <f t="shared" si="29"/>
        <v>2.6819999999999999</v>
      </c>
      <c r="AC42" s="23">
        <f t="shared" si="29"/>
        <v>2.7014999999999998</v>
      </c>
      <c r="AD42" s="23">
        <f t="shared" si="29"/>
        <v>2.7444999999999999</v>
      </c>
      <c r="AE42" s="23">
        <f t="shared" si="29"/>
        <v>2.782</v>
      </c>
      <c r="AF42" s="23">
        <f t="shared" si="30"/>
        <v>2.814435</v>
      </c>
      <c r="AG42" s="23">
        <f t="shared" si="30"/>
        <v>2.8380000000000001</v>
      </c>
      <c r="AH42" s="23">
        <f t="shared" si="30"/>
        <v>2.8689999999999998</v>
      </c>
      <c r="AI42" s="23">
        <f t="shared" si="30"/>
        <v>2.9039999999999999</v>
      </c>
      <c r="AJ42" s="23">
        <f t="shared" si="30"/>
        <v>2.9319999999999999</v>
      </c>
      <c r="AK42" s="23">
        <f t="shared" si="30"/>
        <v>2.9530000000000003</v>
      </c>
      <c r="AL42" s="23">
        <f t="shared" si="30"/>
        <v>2.9670000000000001</v>
      </c>
      <c r="AM42" s="23">
        <f t="shared" si="30"/>
        <v>2.9879999999999995</v>
      </c>
      <c r="AN42" s="23">
        <f t="shared" si="30"/>
        <v>2.9884999999999997</v>
      </c>
      <c r="AO42" s="23">
        <f t="shared" si="30"/>
        <v>2.9819999999999998</v>
      </c>
      <c r="AP42" s="23">
        <f t="shared" si="31"/>
        <v>2.96075</v>
      </c>
      <c r="AQ42" s="23">
        <f t="shared" si="31"/>
        <v>2.972</v>
      </c>
      <c r="AR42" s="23">
        <f t="shared" si="31"/>
        <v>2.9864999999999995</v>
      </c>
      <c r="AS42" s="23">
        <f t="shared" si="31"/>
        <v>2.9709999999999996</v>
      </c>
      <c r="AT42" s="23">
        <f t="shared" si="31"/>
        <v>3.0194999999999999</v>
      </c>
      <c r="AU42" s="23">
        <f t="shared" si="31"/>
        <v>-1795.098</v>
      </c>
      <c r="AV42" s="23">
        <f t="shared" si="31"/>
        <v>-1844.9655</v>
      </c>
      <c r="AW42" s="23">
        <f t="shared" si="31"/>
        <v>-1894.8329999999999</v>
      </c>
      <c r="AX42" s="23">
        <f t="shared" si="31"/>
        <v>-1944.7004999999999</v>
      </c>
      <c r="AY42" s="28">
        <f t="shared" si="27"/>
        <v>-1994.568</v>
      </c>
      <c r="BK42" s="28">
        <v>32</v>
      </c>
      <c r="BL42" s="28">
        <f t="shared" si="11"/>
        <v>1.6</v>
      </c>
      <c r="BM42" s="28">
        <f t="shared" si="12"/>
        <v>0.4375</v>
      </c>
      <c r="BP42" s="28">
        <f t="shared" si="13"/>
        <v>1.6</v>
      </c>
      <c r="BQ42" s="28">
        <f t="shared" si="14"/>
        <v>0.125</v>
      </c>
      <c r="BS42" s="33">
        <f t="shared" si="23"/>
        <v>26.331875000000004</v>
      </c>
      <c r="BT42" s="33">
        <f t="shared" si="23"/>
        <v>26.331875000000004</v>
      </c>
      <c r="BU42" s="33">
        <f t="shared" si="23"/>
        <v>26.331875000000004</v>
      </c>
      <c r="BV42" s="33">
        <f t="shared" si="23"/>
        <v>26.331875000000004</v>
      </c>
      <c r="BW42" s="33">
        <f t="shared" si="23"/>
        <v>26.331875000000004</v>
      </c>
      <c r="BX42" s="33">
        <f t="shared" si="23"/>
        <v>26.331875000000004</v>
      </c>
      <c r="BY42" s="33">
        <f t="shared" si="23"/>
        <v>26.331875000000004</v>
      </c>
      <c r="BZ42" s="33">
        <f t="shared" si="23"/>
        <v>26.331875000000004</v>
      </c>
      <c r="CA42" s="33">
        <f t="shared" si="23"/>
        <v>26.331875000000004</v>
      </c>
      <c r="CB42" s="33">
        <f t="shared" si="23"/>
        <v>26.331875000000004</v>
      </c>
      <c r="CC42" s="33">
        <f t="shared" si="23"/>
        <v>26.331875000000004</v>
      </c>
      <c r="CD42" s="33">
        <f t="shared" si="23"/>
        <v>26.331875000000004</v>
      </c>
      <c r="CE42" s="33">
        <f t="shared" si="23"/>
        <v>26.331875000000004</v>
      </c>
      <c r="CF42" s="33">
        <f t="shared" si="23"/>
        <v>26.331875000000004</v>
      </c>
      <c r="CG42" s="33">
        <f t="shared" si="23"/>
        <v>26.331875000000004</v>
      </c>
      <c r="CH42" s="33">
        <f t="shared" si="23"/>
        <v>26.331875000000004</v>
      </c>
      <c r="CI42" s="33">
        <f t="shared" si="22"/>
        <v>26.331875000000004</v>
      </c>
      <c r="CJ42" s="33">
        <f t="shared" si="22"/>
        <v>26.331875000000004</v>
      </c>
      <c r="CK42" s="33">
        <f t="shared" si="22"/>
        <v>26.331875000000004</v>
      </c>
      <c r="CL42" s="33">
        <f t="shared" si="22"/>
        <v>26.331875000000004</v>
      </c>
      <c r="CM42" s="33">
        <f t="shared" si="22"/>
        <v>26.331875000000004</v>
      </c>
      <c r="CN42" s="33">
        <f t="shared" si="22"/>
        <v>26.331875000000004</v>
      </c>
      <c r="CO42" s="33">
        <f t="shared" si="22"/>
        <v>26.331875000000004</v>
      </c>
      <c r="CP42" s="33">
        <f t="shared" si="22"/>
        <v>26.331875000000004</v>
      </c>
      <c r="CQ42" s="33">
        <f t="shared" si="22"/>
        <v>26.331875000000004</v>
      </c>
      <c r="CR42" s="33">
        <f t="shared" si="22"/>
        <v>26.331875000000004</v>
      </c>
      <c r="CS42" s="33">
        <f t="shared" si="22"/>
        <v>26.331875000000004</v>
      </c>
      <c r="CT42" s="33">
        <f t="shared" si="22"/>
        <v>26.331875000000004</v>
      </c>
      <c r="CU42" s="33">
        <f t="shared" si="22"/>
        <v>26.331875000000004</v>
      </c>
      <c r="CV42" s="33">
        <f t="shared" si="22"/>
        <v>26.331875000000004</v>
      </c>
      <c r="CW42" s="33">
        <f t="shared" si="22"/>
        <v>26.331875000000004</v>
      </c>
      <c r="CX42" s="33">
        <f t="shared" ref="CX42:DA45" si="32">MAX(CX$9*CX$10+INDEX($BL$11:$BL$45,$BS$4,1)*CX$9+INDEX($BL$11:$BL$45,$BS$4,1)*INDEX($BM$11:$BM$45,$BS$4,1),$BP42*$BQ42+INDEX($BM$11:$BM$45,$BS$4,1)*$BP42+INDEX($BL$11:$BL$45,$BS$4,1)*INDEX($BM$11:$BM$45,$BS$4,1))</f>
        <v>26.331875000000004</v>
      </c>
      <c r="CY42" s="33">
        <f t="shared" si="32"/>
        <v>26.331875000000004</v>
      </c>
      <c r="CZ42" s="33">
        <f t="shared" si="32"/>
        <v>26.331875000000004</v>
      </c>
      <c r="DA42" s="33">
        <f t="shared" si="32"/>
        <v>26.331875000000004</v>
      </c>
      <c r="DM42" s="27"/>
    </row>
    <row r="43" spans="1:117" ht="12" customHeight="1" x14ac:dyDescent="0.15">
      <c r="A43" s="28">
        <f t="shared" si="2"/>
        <v>-1</v>
      </c>
      <c r="B43" s="29">
        <v>40</v>
      </c>
      <c r="C43" s="29">
        <v>-999</v>
      </c>
      <c r="D43" s="28">
        <v>2</v>
      </c>
      <c r="E43" s="28">
        <f t="shared" ref="E43" si="33">G43</f>
        <v>2</v>
      </c>
      <c r="F43" s="28">
        <f>50%*H43+50%*求节点单调递减($C$4:$C$43,D$4:$D$43,E43)</f>
        <v>-499.17500000000001</v>
      </c>
      <c r="G43" s="28">
        <f t="shared" ref="G43" si="34">D43</f>
        <v>2</v>
      </c>
      <c r="H43" s="29">
        <f t="shared" ref="H43" si="35">C43</f>
        <v>-999</v>
      </c>
      <c r="I43" s="29"/>
      <c r="J43" s="37"/>
      <c r="K43" s="22">
        <v>34</v>
      </c>
      <c r="L43" s="23">
        <f t="shared" si="28"/>
        <v>1.619</v>
      </c>
      <c r="M43" s="23">
        <f t="shared" si="28"/>
        <v>1.704</v>
      </c>
      <c r="N43" s="23">
        <f t="shared" si="28"/>
        <v>1.7890000000000001</v>
      </c>
      <c r="O43" s="23">
        <f t="shared" si="28"/>
        <v>1.7740000000000002</v>
      </c>
      <c r="P43" s="23">
        <f t="shared" si="28"/>
        <v>1.9590000000000001</v>
      </c>
      <c r="Q43" s="23">
        <f t="shared" si="28"/>
        <v>2.044</v>
      </c>
      <c r="R43" s="23">
        <f t="shared" si="28"/>
        <v>2.0289999999999999</v>
      </c>
      <c r="S43" s="23">
        <f t="shared" si="28"/>
        <v>2.1339999999999999</v>
      </c>
      <c r="T43" s="23">
        <f t="shared" si="28"/>
        <v>2.1715</v>
      </c>
      <c r="U43" s="23">
        <f t="shared" si="28"/>
        <v>2.2589999999999999</v>
      </c>
      <c r="V43" s="23">
        <f t="shared" si="29"/>
        <v>2.3165000000000004</v>
      </c>
      <c r="W43" s="23">
        <f t="shared" si="29"/>
        <v>2.3740000000000001</v>
      </c>
      <c r="X43" s="23">
        <f t="shared" si="29"/>
        <v>2.4390000000000001</v>
      </c>
      <c r="Y43" s="23">
        <f t="shared" si="29"/>
        <v>2.484</v>
      </c>
      <c r="Z43" s="23">
        <f t="shared" si="29"/>
        <v>2.5090000000000003</v>
      </c>
      <c r="AA43" s="23">
        <f t="shared" si="29"/>
        <v>2.5540000000000003</v>
      </c>
      <c r="AB43" s="23">
        <f t="shared" si="29"/>
        <v>2.6265000000000001</v>
      </c>
      <c r="AC43" s="23">
        <f t="shared" si="29"/>
        <v>2.6485000000000003</v>
      </c>
      <c r="AD43" s="23">
        <f t="shared" si="29"/>
        <v>2.694</v>
      </c>
      <c r="AE43" s="23">
        <f t="shared" si="29"/>
        <v>2.734</v>
      </c>
      <c r="AF43" s="23">
        <f t="shared" si="30"/>
        <v>2.7689349999999999</v>
      </c>
      <c r="AG43" s="23">
        <f t="shared" si="30"/>
        <v>2.7950000000000004</v>
      </c>
      <c r="AH43" s="23">
        <f t="shared" si="30"/>
        <v>2.8285</v>
      </c>
      <c r="AI43" s="23">
        <f t="shared" si="30"/>
        <v>2.8660000000000001</v>
      </c>
      <c r="AJ43" s="23">
        <f t="shared" si="30"/>
        <v>2.8965000000000001</v>
      </c>
      <c r="AK43" s="23">
        <f t="shared" si="30"/>
        <v>2.92</v>
      </c>
      <c r="AL43" s="23">
        <f t="shared" si="30"/>
        <v>2.9365000000000001</v>
      </c>
      <c r="AM43" s="23">
        <f t="shared" si="30"/>
        <v>2.96</v>
      </c>
      <c r="AN43" s="23">
        <f t="shared" si="30"/>
        <v>2.9630000000000001</v>
      </c>
      <c r="AO43" s="23">
        <f t="shared" si="30"/>
        <v>2.9589999999999996</v>
      </c>
      <c r="AP43" s="23">
        <f t="shared" si="31"/>
        <v>2.9402499999999998</v>
      </c>
      <c r="AQ43" s="23">
        <f t="shared" si="31"/>
        <v>2.9540000000000002</v>
      </c>
      <c r="AR43" s="23">
        <f t="shared" si="31"/>
        <v>2.9709999999999996</v>
      </c>
      <c r="AS43" s="23">
        <f t="shared" si="31"/>
        <v>2.9579999999999997</v>
      </c>
      <c r="AT43" s="23">
        <f t="shared" si="31"/>
        <v>3.0089999999999999</v>
      </c>
      <c r="AU43" s="23">
        <f t="shared" si="31"/>
        <v>-1795.106</v>
      </c>
      <c r="AV43" s="23">
        <f t="shared" si="31"/>
        <v>-1844.971</v>
      </c>
      <c r="AW43" s="23">
        <f t="shared" si="31"/>
        <v>-1894.8359999999998</v>
      </c>
      <c r="AX43" s="23">
        <f t="shared" si="31"/>
        <v>-1944.7009999999998</v>
      </c>
      <c r="AY43" s="28">
        <f t="shared" si="27"/>
        <v>-1994.5659999999998</v>
      </c>
      <c r="BK43" s="28">
        <v>33</v>
      </c>
      <c r="BL43" s="28">
        <f t="shared" si="11"/>
        <v>1.65</v>
      </c>
      <c r="BM43" s="28">
        <f t="shared" si="12"/>
        <v>0.40875</v>
      </c>
      <c r="BP43" s="28">
        <f t="shared" si="13"/>
        <v>1.65</v>
      </c>
      <c r="BQ43" s="28">
        <f t="shared" si="14"/>
        <v>0.08</v>
      </c>
      <c r="BS43" s="33">
        <f t="shared" si="23"/>
        <v>27.055750000000003</v>
      </c>
      <c r="BT43" s="33">
        <f t="shared" si="23"/>
        <v>27.055750000000003</v>
      </c>
      <c r="BU43" s="33">
        <f t="shared" si="23"/>
        <v>27.055750000000003</v>
      </c>
      <c r="BV43" s="33">
        <f t="shared" si="23"/>
        <v>27.055750000000003</v>
      </c>
      <c r="BW43" s="33">
        <f t="shared" si="23"/>
        <v>27.055750000000003</v>
      </c>
      <c r="BX43" s="33">
        <f t="shared" si="23"/>
        <v>27.055750000000003</v>
      </c>
      <c r="BY43" s="33">
        <f t="shared" si="23"/>
        <v>27.055750000000003</v>
      </c>
      <c r="BZ43" s="33">
        <f t="shared" si="23"/>
        <v>27.055750000000003</v>
      </c>
      <c r="CA43" s="33">
        <f t="shared" si="23"/>
        <v>27.055750000000003</v>
      </c>
      <c r="CB43" s="33">
        <f t="shared" si="23"/>
        <v>27.055750000000003</v>
      </c>
      <c r="CC43" s="33">
        <f t="shared" si="23"/>
        <v>27.055750000000003</v>
      </c>
      <c r="CD43" s="33">
        <f t="shared" si="23"/>
        <v>27.055750000000003</v>
      </c>
      <c r="CE43" s="33">
        <f t="shared" si="23"/>
        <v>27.055750000000003</v>
      </c>
      <c r="CF43" s="33">
        <f t="shared" si="23"/>
        <v>27.055750000000003</v>
      </c>
      <c r="CG43" s="33">
        <f t="shared" si="23"/>
        <v>27.055750000000003</v>
      </c>
      <c r="CH43" s="33">
        <f t="shared" ref="CH43:CW45" si="36">MAX(CH$9*CH$10+INDEX($BL$11:$BL$45,$BS$4,1)*CH$9+INDEX($BL$11:$BL$45,$BS$4,1)*INDEX($BM$11:$BM$45,$BS$4,1),$BP43*$BQ43+INDEX($BM$11:$BM$45,$BS$4,1)*$BP43+INDEX($BL$11:$BL$45,$BS$4,1)*INDEX($BM$11:$BM$45,$BS$4,1))</f>
        <v>27.055750000000003</v>
      </c>
      <c r="CI43" s="33">
        <f t="shared" si="36"/>
        <v>27.055750000000003</v>
      </c>
      <c r="CJ43" s="33">
        <f t="shared" si="36"/>
        <v>27.055750000000003</v>
      </c>
      <c r="CK43" s="33">
        <f t="shared" si="36"/>
        <v>27.055750000000003</v>
      </c>
      <c r="CL43" s="33">
        <f t="shared" si="36"/>
        <v>27.055750000000003</v>
      </c>
      <c r="CM43" s="33">
        <f t="shared" si="36"/>
        <v>27.055750000000003</v>
      </c>
      <c r="CN43" s="33">
        <f t="shared" si="36"/>
        <v>27.055750000000003</v>
      </c>
      <c r="CO43" s="33">
        <f t="shared" si="36"/>
        <v>27.055750000000003</v>
      </c>
      <c r="CP43" s="33">
        <f t="shared" si="36"/>
        <v>27.055750000000003</v>
      </c>
      <c r="CQ43" s="33">
        <f t="shared" si="36"/>
        <v>27.055750000000003</v>
      </c>
      <c r="CR43" s="33">
        <f t="shared" si="36"/>
        <v>27.055750000000003</v>
      </c>
      <c r="CS43" s="33">
        <f t="shared" si="36"/>
        <v>27.055750000000003</v>
      </c>
      <c r="CT43" s="33">
        <f t="shared" si="36"/>
        <v>27.055750000000003</v>
      </c>
      <c r="CU43" s="33">
        <f t="shared" si="36"/>
        <v>27.055750000000003</v>
      </c>
      <c r="CV43" s="33">
        <f t="shared" si="36"/>
        <v>27.055750000000003</v>
      </c>
      <c r="CW43" s="33">
        <f t="shared" si="36"/>
        <v>27.055750000000003</v>
      </c>
      <c r="CX43" s="33">
        <f t="shared" si="32"/>
        <v>27.055750000000003</v>
      </c>
      <c r="CY43" s="33">
        <f t="shared" si="32"/>
        <v>27.055750000000003</v>
      </c>
      <c r="CZ43" s="33">
        <f t="shared" si="32"/>
        <v>27.055750000000003</v>
      </c>
      <c r="DA43" s="33">
        <f t="shared" si="32"/>
        <v>27.055750000000003</v>
      </c>
      <c r="DM43" s="27"/>
    </row>
    <row r="44" spans="1:117" ht="12" customHeight="1" x14ac:dyDescent="0.15">
      <c r="J44" s="37"/>
      <c r="K44" s="22">
        <v>35</v>
      </c>
      <c r="L44" s="23">
        <f t="shared" si="28"/>
        <v>1.5874999999999999</v>
      </c>
      <c r="M44" s="23">
        <f t="shared" si="28"/>
        <v>1.675</v>
      </c>
      <c r="N44" s="23">
        <f t="shared" si="28"/>
        <v>1.7625</v>
      </c>
      <c r="O44" s="23">
        <f t="shared" si="28"/>
        <v>1.7500000000000002</v>
      </c>
      <c r="P44" s="23">
        <f t="shared" si="28"/>
        <v>1.9375</v>
      </c>
      <c r="Q44" s="23">
        <f t="shared" si="28"/>
        <v>2.0249999999999999</v>
      </c>
      <c r="R44" s="23">
        <f t="shared" si="28"/>
        <v>2.0124999999999997</v>
      </c>
      <c r="S44" s="23">
        <f t="shared" si="28"/>
        <v>2.12</v>
      </c>
      <c r="T44" s="23">
        <f t="shared" si="28"/>
        <v>2.16</v>
      </c>
      <c r="U44" s="23">
        <f t="shared" si="28"/>
        <v>2.25</v>
      </c>
      <c r="V44" s="23">
        <f t="shared" si="29"/>
        <v>2.3100000000000005</v>
      </c>
      <c r="W44" s="23">
        <f t="shared" si="29"/>
        <v>2.37</v>
      </c>
      <c r="X44" s="23">
        <f t="shared" si="29"/>
        <v>2.4375</v>
      </c>
      <c r="Y44" s="23">
        <f t="shared" si="29"/>
        <v>2.4849999999999999</v>
      </c>
      <c r="Z44" s="23">
        <f t="shared" si="29"/>
        <v>2.5125000000000002</v>
      </c>
      <c r="AA44" s="23">
        <f t="shared" si="29"/>
        <v>2.56</v>
      </c>
      <c r="AB44" s="23">
        <f t="shared" si="29"/>
        <v>2.6349999999999998</v>
      </c>
      <c r="AC44" s="23">
        <f t="shared" si="29"/>
        <v>2.6595</v>
      </c>
      <c r="AD44" s="23">
        <f t="shared" si="29"/>
        <v>2.7074999999999996</v>
      </c>
      <c r="AE44" s="23">
        <f t="shared" si="29"/>
        <v>2.75</v>
      </c>
      <c r="AF44" s="23">
        <f t="shared" si="30"/>
        <v>2.7874350000000003</v>
      </c>
      <c r="AG44" s="23">
        <f t="shared" si="30"/>
        <v>2.8160000000000003</v>
      </c>
      <c r="AH44" s="23">
        <f t="shared" si="30"/>
        <v>2.8519999999999994</v>
      </c>
      <c r="AI44" s="23">
        <f t="shared" si="30"/>
        <v>2.8920000000000003</v>
      </c>
      <c r="AJ44" s="23">
        <f t="shared" si="30"/>
        <v>2.9249999999999998</v>
      </c>
      <c r="AK44" s="23">
        <f t="shared" si="30"/>
        <v>2.9510000000000001</v>
      </c>
      <c r="AL44" s="23">
        <f t="shared" si="30"/>
        <v>2.97</v>
      </c>
      <c r="AM44" s="23">
        <f t="shared" si="30"/>
        <v>2.9959999999999996</v>
      </c>
      <c r="AN44" s="23">
        <f t="shared" si="30"/>
        <v>3.0015000000000001</v>
      </c>
      <c r="AO44" s="23">
        <f t="shared" si="30"/>
        <v>3</v>
      </c>
      <c r="AP44" s="23">
        <f t="shared" si="31"/>
        <v>2.9837499999999997</v>
      </c>
      <c r="AQ44" s="23">
        <f t="shared" si="31"/>
        <v>3.0000000000000004</v>
      </c>
      <c r="AR44" s="23">
        <f t="shared" si="31"/>
        <v>3.0194999999999999</v>
      </c>
      <c r="AS44" s="23">
        <f t="shared" si="31"/>
        <v>3.0089999999999999</v>
      </c>
      <c r="AT44" s="23">
        <f t="shared" si="31"/>
        <v>3.0625</v>
      </c>
      <c r="AU44" s="23">
        <f t="shared" si="31"/>
        <v>-1795.05</v>
      </c>
      <c r="AV44" s="23">
        <f t="shared" si="31"/>
        <v>-1844.9125000000001</v>
      </c>
      <c r="AW44" s="23">
        <f t="shared" si="31"/>
        <v>-1894.7749999999999</v>
      </c>
      <c r="AX44" s="23">
        <f t="shared" si="31"/>
        <v>-1944.6375</v>
      </c>
      <c r="AY44" s="28">
        <f t="shared" si="27"/>
        <v>-1994.5</v>
      </c>
      <c r="BK44" s="28">
        <v>34</v>
      </c>
      <c r="BL44" s="28">
        <f t="shared" si="11"/>
        <v>1.7</v>
      </c>
      <c r="BM44" s="28">
        <f t="shared" si="12"/>
        <v>0.3725</v>
      </c>
      <c r="BP44" s="28">
        <f t="shared" si="13"/>
        <v>1.7</v>
      </c>
      <c r="BQ44" s="28">
        <f t="shared" si="14"/>
        <v>0.02</v>
      </c>
      <c r="BS44" s="33">
        <f t="shared" ref="BS44:CH45" si="37">MAX(BS$9*BS$10+INDEX($BL$11:$BL$45,$BS$4,1)*BS$9+INDEX($BL$11:$BL$45,$BS$4,1)*INDEX($BM$11:$BM$45,$BS$4,1),$BP44*$BQ44+INDEX($BM$11:$BM$45,$BS$4,1)*$BP44+INDEX($BL$11:$BL$45,$BS$4,1)*INDEX($BM$11:$BM$45,$BS$4,1))</f>
        <v>27.749624999999998</v>
      </c>
      <c r="BT44" s="33">
        <f t="shared" si="37"/>
        <v>27.749624999999998</v>
      </c>
      <c r="BU44" s="33">
        <f t="shared" si="37"/>
        <v>27.749624999999998</v>
      </c>
      <c r="BV44" s="33">
        <f t="shared" si="37"/>
        <v>27.749624999999998</v>
      </c>
      <c r="BW44" s="33">
        <f t="shared" si="37"/>
        <v>27.749624999999998</v>
      </c>
      <c r="BX44" s="33">
        <f t="shared" si="37"/>
        <v>27.749624999999998</v>
      </c>
      <c r="BY44" s="33">
        <f t="shared" si="37"/>
        <v>27.749624999999998</v>
      </c>
      <c r="BZ44" s="33">
        <f t="shared" si="37"/>
        <v>27.749624999999998</v>
      </c>
      <c r="CA44" s="33">
        <f t="shared" si="37"/>
        <v>27.749624999999998</v>
      </c>
      <c r="CB44" s="33">
        <f t="shared" si="37"/>
        <v>27.749624999999998</v>
      </c>
      <c r="CC44" s="33">
        <f t="shared" si="37"/>
        <v>27.749624999999998</v>
      </c>
      <c r="CD44" s="33">
        <f t="shared" si="37"/>
        <v>27.749624999999998</v>
      </c>
      <c r="CE44" s="33">
        <f t="shared" si="37"/>
        <v>27.749624999999998</v>
      </c>
      <c r="CF44" s="33">
        <f t="shared" si="37"/>
        <v>27.749624999999998</v>
      </c>
      <c r="CG44" s="33">
        <f t="shared" si="37"/>
        <v>27.749624999999998</v>
      </c>
      <c r="CH44" s="33">
        <f t="shared" si="37"/>
        <v>27.749624999999998</v>
      </c>
      <c r="CI44" s="33">
        <f t="shared" si="36"/>
        <v>27.749624999999998</v>
      </c>
      <c r="CJ44" s="33">
        <f t="shared" si="36"/>
        <v>27.749624999999998</v>
      </c>
      <c r="CK44" s="33">
        <f t="shared" si="36"/>
        <v>27.749624999999998</v>
      </c>
      <c r="CL44" s="33">
        <f t="shared" si="36"/>
        <v>27.749624999999998</v>
      </c>
      <c r="CM44" s="33">
        <f t="shared" si="36"/>
        <v>27.749624999999998</v>
      </c>
      <c r="CN44" s="33">
        <f t="shared" si="36"/>
        <v>27.749624999999998</v>
      </c>
      <c r="CO44" s="33">
        <f t="shared" si="36"/>
        <v>27.749624999999998</v>
      </c>
      <c r="CP44" s="33">
        <f t="shared" si="36"/>
        <v>27.749624999999998</v>
      </c>
      <c r="CQ44" s="33">
        <f t="shared" si="36"/>
        <v>27.749624999999998</v>
      </c>
      <c r="CR44" s="33">
        <f t="shared" si="36"/>
        <v>27.749624999999998</v>
      </c>
      <c r="CS44" s="33">
        <f t="shared" si="36"/>
        <v>27.749624999999998</v>
      </c>
      <c r="CT44" s="33">
        <f t="shared" si="36"/>
        <v>27.749624999999998</v>
      </c>
      <c r="CU44" s="33">
        <f t="shared" si="36"/>
        <v>27.749624999999998</v>
      </c>
      <c r="CV44" s="33">
        <f t="shared" si="36"/>
        <v>27.749624999999998</v>
      </c>
      <c r="CW44" s="33">
        <f t="shared" si="36"/>
        <v>27.749624999999998</v>
      </c>
      <c r="CX44" s="33">
        <f t="shared" si="32"/>
        <v>27.749624999999998</v>
      </c>
      <c r="CY44" s="33">
        <f t="shared" si="32"/>
        <v>27.749624999999998</v>
      </c>
      <c r="CZ44" s="33">
        <f t="shared" si="32"/>
        <v>27.749624999999998</v>
      </c>
      <c r="DA44" s="33">
        <f t="shared" si="32"/>
        <v>27.749624999999998</v>
      </c>
      <c r="DM44" s="27"/>
    </row>
    <row r="45" spans="1:117" ht="12" customHeight="1" x14ac:dyDescent="0.15">
      <c r="B45" s="25"/>
      <c r="C45" s="25"/>
      <c r="D45" s="25"/>
      <c r="G45" s="25"/>
      <c r="H45" s="25"/>
      <c r="I45" s="26"/>
      <c r="J45" s="37"/>
      <c r="K45" s="22">
        <v>36</v>
      </c>
      <c r="L45" s="23">
        <f t="shared" si="28"/>
        <v>-1796.6100000000001</v>
      </c>
      <c r="M45" s="23">
        <f t="shared" si="28"/>
        <v>-1796.52</v>
      </c>
      <c r="N45" s="23">
        <f t="shared" si="28"/>
        <v>-1796.43</v>
      </c>
      <c r="O45" s="23">
        <f t="shared" si="28"/>
        <v>-1796.44</v>
      </c>
      <c r="P45" s="23">
        <f t="shared" si="28"/>
        <v>-1796.25</v>
      </c>
      <c r="Q45" s="23">
        <f t="shared" si="28"/>
        <v>-1796.16</v>
      </c>
      <c r="R45" s="23">
        <f t="shared" si="28"/>
        <v>-1796.1699999999998</v>
      </c>
      <c r="S45" s="23">
        <f t="shared" si="28"/>
        <v>-1796.06</v>
      </c>
      <c r="T45" s="23">
        <f t="shared" si="28"/>
        <v>-1796.0175000000002</v>
      </c>
      <c r="U45" s="23">
        <f t="shared" si="28"/>
        <v>-1795.925</v>
      </c>
      <c r="V45" s="23">
        <f t="shared" si="29"/>
        <v>-1795.8625</v>
      </c>
      <c r="W45" s="23">
        <f t="shared" si="29"/>
        <v>-1795.8000000000002</v>
      </c>
      <c r="X45" s="23">
        <f t="shared" si="29"/>
        <v>-1795.73</v>
      </c>
      <c r="Y45" s="23">
        <f t="shared" si="29"/>
        <v>-1795.68</v>
      </c>
      <c r="Z45" s="23">
        <f t="shared" si="29"/>
        <v>-1795.65</v>
      </c>
      <c r="AA45" s="23">
        <f t="shared" si="29"/>
        <v>-1795.6</v>
      </c>
      <c r="AB45" s="23">
        <f t="shared" si="29"/>
        <v>-1795.5225</v>
      </c>
      <c r="AC45" s="23">
        <f t="shared" si="29"/>
        <v>-1795.4955000000002</v>
      </c>
      <c r="AD45" s="23">
        <f t="shared" si="29"/>
        <v>-1795.4449999999999</v>
      </c>
      <c r="AE45" s="23">
        <f t="shared" si="29"/>
        <v>-1795.4</v>
      </c>
      <c r="AF45" s="23">
        <f t="shared" si="30"/>
        <v>-1795.3600649999998</v>
      </c>
      <c r="AG45" s="23">
        <f t="shared" si="30"/>
        <v>-1795.329</v>
      </c>
      <c r="AH45" s="23">
        <f t="shared" si="30"/>
        <v>-1795.2905000000001</v>
      </c>
      <c r="AI45" s="23">
        <f t="shared" si="30"/>
        <v>-1795.248</v>
      </c>
      <c r="AJ45" s="23">
        <f t="shared" si="30"/>
        <v>-1795.2125000000001</v>
      </c>
      <c r="AK45" s="23">
        <f t="shared" si="30"/>
        <v>-1795.1840000000002</v>
      </c>
      <c r="AL45" s="23">
        <f t="shared" si="30"/>
        <v>-1795.1624999999999</v>
      </c>
      <c r="AM45" s="23">
        <f t="shared" si="30"/>
        <v>-1795.134</v>
      </c>
      <c r="AN45" s="23">
        <f t="shared" si="30"/>
        <v>-1795.1260000000002</v>
      </c>
      <c r="AO45" s="23">
        <f t="shared" si="30"/>
        <v>-1795.125</v>
      </c>
      <c r="AP45" s="23">
        <f t="shared" si="31"/>
        <v>-1795.1387500000001</v>
      </c>
      <c r="AQ45" s="23">
        <f t="shared" si="31"/>
        <v>-1795.12</v>
      </c>
      <c r="AR45" s="23">
        <f t="shared" si="31"/>
        <v>-1795.098</v>
      </c>
      <c r="AS45" s="23">
        <f t="shared" si="31"/>
        <v>-1795.106</v>
      </c>
      <c r="AT45" s="23">
        <f t="shared" si="31"/>
        <v>-1795.05</v>
      </c>
      <c r="AU45" s="23">
        <f t="shared" si="31"/>
        <v>-3593.1600000000003</v>
      </c>
      <c r="AV45" s="23">
        <f t="shared" si="31"/>
        <v>-3643.0200000000004</v>
      </c>
      <c r="AW45" s="23">
        <f t="shared" si="31"/>
        <v>-3692.88</v>
      </c>
      <c r="AX45" s="23">
        <f t="shared" si="31"/>
        <v>-3742.74</v>
      </c>
      <c r="AY45" s="28">
        <f t="shared" si="27"/>
        <v>-3792.6</v>
      </c>
      <c r="BK45" s="28">
        <v>35</v>
      </c>
      <c r="BL45" s="28">
        <f t="shared" si="11"/>
        <v>1.75</v>
      </c>
      <c r="BM45" s="28">
        <f t="shared" si="12"/>
        <v>0.35625000000000001</v>
      </c>
      <c r="BP45" s="28">
        <f t="shared" si="13"/>
        <v>1.75</v>
      </c>
      <c r="BQ45" s="28">
        <f t="shared" si="14"/>
        <v>0</v>
      </c>
      <c r="BS45" s="33">
        <f t="shared" si="37"/>
        <v>28.5075</v>
      </c>
      <c r="BT45" s="33">
        <f t="shared" si="37"/>
        <v>28.5075</v>
      </c>
      <c r="BU45" s="33">
        <f t="shared" si="37"/>
        <v>28.5075</v>
      </c>
      <c r="BV45" s="33">
        <f t="shared" si="37"/>
        <v>28.5075</v>
      </c>
      <c r="BW45" s="33">
        <f t="shared" si="37"/>
        <v>28.5075</v>
      </c>
      <c r="BX45" s="33">
        <f t="shared" si="37"/>
        <v>28.5075</v>
      </c>
      <c r="BY45" s="33">
        <f t="shared" si="37"/>
        <v>28.5075</v>
      </c>
      <c r="BZ45" s="33">
        <f t="shared" si="37"/>
        <v>28.5075</v>
      </c>
      <c r="CA45" s="33">
        <f t="shared" si="37"/>
        <v>28.5075</v>
      </c>
      <c r="CB45" s="33">
        <f t="shared" si="37"/>
        <v>28.5075</v>
      </c>
      <c r="CC45" s="33">
        <f t="shared" si="37"/>
        <v>28.5075</v>
      </c>
      <c r="CD45" s="33">
        <f t="shared" si="37"/>
        <v>28.5075</v>
      </c>
      <c r="CE45" s="33">
        <f t="shared" si="37"/>
        <v>28.5075</v>
      </c>
      <c r="CF45" s="33">
        <f t="shared" si="37"/>
        <v>28.5075</v>
      </c>
      <c r="CG45" s="33">
        <f t="shared" si="37"/>
        <v>28.5075</v>
      </c>
      <c r="CH45" s="33">
        <f t="shared" si="37"/>
        <v>28.5075</v>
      </c>
      <c r="CI45" s="33">
        <f t="shared" si="36"/>
        <v>28.5075</v>
      </c>
      <c r="CJ45" s="33">
        <f t="shared" si="36"/>
        <v>28.5075</v>
      </c>
      <c r="CK45" s="33">
        <f t="shared" si="36"/>
        <v>28.5075</v>
      </c>
      <c r="CL45" s="33">
        <f t="shared" si="36"/>
        <v>28.5075</v>
      </c>
      <c r="CM45" s="33">
        <f t="shared" si="36"/>
        <v>28.5075</v>
      </c>
      <c r="CN45" s="33">
        <f t="shared" si="36"/>
        <v>28.5075</v>
      </c>
      <c r="CO45" s="33">
        <f t="shared" si="36"/>
        <v>28.5075</v>
      </c>
      <c r="CP45" s="33">
        <f t="shared" si="36"/>
        <v>28.5075</v>
      </c>
      <c r="CQ45" s="33">
        <f t="shared" si="36"/>
        <v>28.5075</v>
      </c>
      <c r="CR45" s="33">
        <f t="shared" si="36"/>
        <v>28.5075</v>
      </c>
      <c r="CS45" s="33">
        <f t="shared" si="36"/>
        <v>28.5075</v>
      </c>
      <c r="CT45" s="33">
        <f t="shared" si="36"/>
        <v>28.5075</v>
      </c>
      <c r="CU45" s="33">
        <f t="shared" si="36"/>
        <v>28.5075</v>
      </c>
      <c r="CV45" s="33">
        <f t="shared" si="36"/>
        <v>28.5075</v>
      </c>
      <c r="CW45" s="33">
        <f t="shared" si="36"/>
        <v>28.5075</v>
      </c>
      <c r="CX45" s="33">
        <f t="shared" si="32"/>
        <v>28.5075</v>
      </c>
      <c r="CY45" s="33">
        <f t="shared" si="32"/>
        <v>28.5075</v>
      </c>
      <c r="CZ45" s="33">
        <f t="shared" si="32"/>
        <v>28.5075</v>
      </c>
      <c r="DA45" s="33">
        <f t="shared" si="32"/>
        <v>28.5075</v>
      </c>
      <c r="DM45" s="27"/>
    </row>
    <row r="46" spans="1:117" ht="12" customHeight="1" x14ac:dyDescent="0.15">
      <c r="B46" s="25"/>
      <c r="C46" s="25"/>
      <c r="D46" s="25"/>
      <c r="G46" s="25"/>
      <c r="H46" s="25"/>
      <c r="I46" s="26"/>
      <c r="J46" s="37"/>
      <c r="K46" s="22">
        <v>37</v>
      </c>
      <c r="L46" s="23">
        <f t="shared" si="28"/>
        <v>-1846.5575000000001</v>
      </c>
      <c r="M46" s="23">
        <f t="shared" si="28"/>
        <v>-1846.4650000000001</v>
      </c>
      <c r="N46" s="23">
        <f t="shared" si="28"/>
        <v>-1846.3725000000002</v>
      </c>
      <c r="O46" s="23">
        <f t="shared" si="28"/>
        <v>-1846.38</v>
      </c>
      <c r="P46" s="23">
        <f t="shared" si="28"/>
        <v>-1846.1875</v>
      </c>
      <c r="Q46" s="23">
        <f t="shared" si="28"/>
        <v>-1846.095</v>
      </c>
      <c r="R46" s="23">
        <f t="shared" si="28"/>
        <v>-1846.1025</v>
      </c>
      <c r="S46" s="23">
        <f t="shared" si="28"/>
        <v>-1845.99</v>
      </c>
      <c r="T46" s="23">
        <f t="shared" si="28"/>
        <v>-1845.9450000000002</v>
      </c>
      <c r="U46" s="23">
        <f t="shared" si="28"/>
        <v>-1845.8500000000001</v>
      </c>
      <c r="V46" s="23">
        <f t="shared" si="29"/>
        <v>-1845.7850000000001</v>
      </c>
      <c r="W46" s="23">
        <f t="shared" si="29"/>
        <v>-1845.7200000000003</v>
      </c>
      <c r="X46" s="23">
        <f t="shared" si="29"/>
        <v>-1845.6475</v>
      </c>
      <c r="Y46" s="23">
        <f t="shared" si="29"/>
        <v>-1845.595</v>
      </c>
      <c r="Z46" s="23">
        <f t="shared" si="29"/>
        <v>-1845.5625</v>
      </c>
      <c r="AA46" s="23">
        <f t="shared" si="29"/>
        <v>-1845.51</v>
      </c>
      <c r="AB46" s="23">
        <f t="shared" si="29"/>
        <v>-1845.43</v>
      </c>
      <c r="AC46" s="23">
        <f t="shared" si="29"/>
        <v>-1845.4005000000002</v>
      </c>
      <c r="AD46" s="23">
        <f t="shared" si="29"/>
        <v>-1845.3475000000001</v>
      </c>
      <c r="AE46" s="23">
        <f t="shared" si="29"/>
        <v>-1845.3000000000002</v>
      </c>
      <c r="AF46" s="23">
        <f t="shared" si="30"/>
        <v>-1845.2575649999999</v>
      </c>
      <c r="AG46" s="23">
        <f t="shared" si="30"/>
        <v>-1845.2239999999999</v>
      </c>
      <c r="AH46" s="23">
        <f t="shared" si="30"/>
        <v>-1845.183</v>
      </c>
      <c r="AI46" s="23">
        <f t="shared" si="30"/>
        <v>-1845.1380000000001</v>
      </c>
      <c r="AJ46" s="23">
        <f t="shared" si="30"/>
        <v>-1845.1000000000001</v>
      </c>
      <c r="AK46" s="23">
        <f t="shared" si="30"/>
        <v>-1845.0690000000002</v>
      </c>
      <c r="AL46" s="23">
        <f t="shared" si="30"/>
        <v>-1845.0450000000001</v>
      </c>
      <c r="AM46" s="23">
        <f t="shared" si="30"/>
        <v>-1845.0140000000001</v>
      </c>
      <c r="AN46" s="23">
        <f t="shared" si="30"/>
        <v>-1845.0035000000003</v>
      </c>
      <c r="AO46" s="23">
        <f t="shared" si="30"/>
        <v>-1845</v>
      </c>
      <c r="AP46" s="23">
        <f t="shared" si="31"/>
        <v>-1845.01125</v>
      </c>
      <c r="AQ46" s="23">
        <f t="shared" si="31"/>
        <v>-1844.99</v>
      </c>
      <c r="AR46" s="23">
        <f t="shared" si="31"/>
        <v>-1844.9655</v>
      </c>
      <c r="AS46" s="23">
        <f t="shared" si="31"/>
        <v>-1844.971</v>
      </c>
      <c r="AT46" s="23">
        <f t="shared" si="31"/>
        <v>-1844.9125000000001</v>
      </c>
      <c r="AU46" s="23">
        <f t="shared" si="31"/>
        <v>-3643.0200000000004</v>
      </c>
      <c r="AV46" s="23">
        <f t="shared" si="31"/>
        <v>-3692.8775000000001</v>
      </c>
      <c r="AW46" s="23">
        <f t="shared" si="31"/>
        <v>-3742.7350000000001</v>
      </c>
      <c r="AX46" s="23">
        <f t="shared" si="31"/>
        <v>-3792.5924999999997</v>
      </c>
      <c r="AY46" s="28">
        <f t="shared" si="31"/>
        <v>-3842.4500000000003</v>
      </c>
      <c r="BK46" s="28"/>
      <c r="BL46" s="28"/>
      <c r="BP46" s="28"/>
      <c r="BQ46" s="28"/>
      <c r="DM46" s="27"/>
    </row>
    <row r="47" spans="1:117" ht="12" customHeight="1" x14ac:dyDescent="0.15">
      <c r="B47" s="25"/>
      <c r="C47" s="25"/>
      <c r="D47" s="25"/>
      <c r="G47" s="25"/>
      <c r="H47" s="25"/>
      <c r="I47" s="26"/>
      <c r="J47" s="37"/>
      <c r="K47" s="22">
        <v>38</v>
      </c>
      <c r="L47" s="23">
        <f t="shared" si="28"/>
        <v>-1896.5049999999999</v>
      </c>
      <c r="M47" s="23">
        <f t="shared" si="28"/>
        <v>-1896.4099999999999</v>
      </c>
      <c r="N47" s="23">
        <f t="shared" si="28"/>
        <v>-1896.3149999999998</v>
      </c>
      <c r="O47" s="23">
        <f t="shared" si="28"/>
        <v>-1896.3199999999997</v>
      </c>
      <c r="P47" s="23">
        <f t="shared" si="28"/>
        <v>-1896.125</v>
      </c>
      <c r="Q47" s="23">
        <f t="shared" si="28"/>
        <v>-1896.03</v>
      </c>
      <c r="R47" s="23">
        <f t="shared" si="28"/>
        <v>-1896.0349999999999</v>
      </c>
      <c r="S47" s="23">
        <f t="shared" si="28"/>
        <v>-1895.9199999999998</v>
      </c>
      <c r="T47" s="23">
        <f t="shared" si="28"/>
        <v>-1895.8724999999999</v>
      </c>
      <c r="U47" s="23">
        <f t="shared" si="28"/>
        <v>-1895.7749999999999</v>
      </c>
      <c r="V47" s="23">
        <f t="shared" si="29"/>
        <v>-1895.7074999999998</v>
      </c>
      <c r="W47" s="23">
        <f t="shared" si="29"/>
        <v>-1895.6399999999999</v>
      </c>
      <c r="X47" s="23">
        <f t="shared" si="29"/>
        <v>-1895.5650000000001</v>
      </c>
      <c r="Y47" s="23">
        <f t="shared" si="29"/>
        <v>-1895.51</v>
      </c>
      <c r="Z47" s="23">
        <f t="shared" si="29"/>
        <v>-1895.4749999999999</v>
      </c>
      <c r="AA47" s="23">
        <f t="shared" si="29"/>
        <v>-1895.4199999999998</v>
      </c>
      <c r="AB47" s="23">
        <f t="shared" si="29"/>
        <v>-1895.3374999999999</v>
      </c>
      <c r="AC47" s="23">
        <f t="shared" si="29"/>
        <v>-1895.3054999999999</v>
      </c>
      <c r="AD47" s="23">
        <f t="shared" si="29"/>
        <v>-1895.2499999999998</v>
      </c>
      <c r="AE47" s="23">
        <f t="shared" si="29"/>
        <v>-1895.1999999999998</v>
      </c>
      <c r="AF47" s="23">
        <f t="shared" si="30"/>
        <v>-1895.1550649999999</v>
      </c>
      <c r="AG47" s="23">
        <f t="shared" si="30"/>
        <v>-1895.1189999999999</v>
      </c>
      <c r="AH47" s="23">
        <f t="shared" si="30"/>
        <v>-1895.0754999999999</v>
      </c>
      <c r="AI47" s="23">
        <f t="shared" si="30"/>
        <v>-1895.028</v>
      </c>
      <c r="AJ47" s="23">
        <f t="shared" si="30"/>
        <v>-1894.9875</v>
      </c>
      <c r="AK47" s="23">
        <f t="shared" si="30"/>
        <v>-1894.954</v>
      </c>
      <c r="AL47" s="23">
        <f t="shared" si="30"/>
        <v>-1894.9274999999998</v>
      </c>
      <c r="AM47" s="23">
        <f t="shared" si="30"/>
        <v>-1894.8939999999998</v>
      </c>
      <c r="AN47" s="23">
        <f t="shared" si="30"/>
        <v>-1894.8809999999999</v>
      </c>
      <c r="AO47" s="23">
        <f t="shared" si="30"/>
        <v>-1894.875</v>
      </c>
      <c r="AP47" s="23">
        <f t="shared" si="31"/>
        <v>-1894.88375</v>
      </c>
      <c r="AQ47" s="23">
        <f t="shared" si="31"/>
        <v>-1894.86</v>
      </c>
      <c r="AR47" s="23">
        <f t="shared" si="31"/>
        <v>-1894.8329999999999</v>
      </c>
      <c r="AS47" s="23">
        <f t="shared" si="31"/>
        <v>-1894.8359999999998</v>
      </c>
      <c r="AT47" s="23">
        <f t="shared" si="31"/>
        <v>-1894.7749999999999</v>
      </c>
      <c r="AU47" s="23">
        <f t="shared" si="31"/>
        <v>-3692.88</v>
      </c>
      <c r="AV47" s="23">
        <f t="shared" si="31"/>
        <v>-3742.7350000000001</v>
      </c>
      <c r="AW47" s="23">
        <f t="shared" si="31"/>
        <v>-3792.5899999999997</v>
      </c>
      <c r="AX47" s="23">
        <f t="shared" si="31"/>
        <v>-3842.4449999999997</v>
      </c>
      <c r="AY47" s="28">
        <f t="shared" si="31"/>
        <v>-3892.2999999999997</v>
      </c>
      <c r="BK47" s="28"/>
      <c r="BL47" s="28"/>
      <c r="BP47" s="28"/>
      <c r="BQ47" s="28"/>
      <c r="BS47" s="34">
        <v>1</v>
      </c>
      <c r="BT47" s="34">
        <v>2</v>
      </c>
      <c r="BU47" s="34">
        <v>3</v>
      </c>
      <c r="BV47" s="34">
        <v>4</v>
      </c>
      <c r="BW47" s="34">
        <v>5</v>
      </c>
      <c r="BX47" s="34">
        <v>6</v>
      </c>
      <c r="BY47" s="34">
        <v>7</v>
      </c>
      <c r="BZ47" s="34">
        <v>8</v>
      </c>
      <c r="CA47" s="34">
        <v>9</v>
      </c>
      <c r="CB47" s="34">
        <v>10</v>
      </c>
      <c r="CC47" s="34">
        <v>11</v>
      </c>
      <c r="CD47" s="34">
        <v>12</v>
      </c>
      <c r="CE47" s="34">
        <v>13</v>
      </c>
      <c r="CF47" s="34">
        <v>14</v>
      </c>
      <c r="CG47" s="34">
        <v>15</v>
      </c>
      <c r="CH47" s="34">
        <v>16</v>
      </c>
      <c r="CI47" s="34">
        <v>17</v>
      </c>
      <c r="CJ47" s="34">
        <v>18</v>
      </c>
      <c r="CK47" s="34">
        <v>19</v>
      </c>
      <c r="CL47" s="34">
        <v>20</v>
      </c>
      <c r="CM47" s="34">
        <v>21</v>
      </c>
      <c r="CN47" s="34">
        <v>22</v>
      </c>
      <c r="CO47" s="34">
        <v>23</v>
      </c>
      <c r="CP47" s="34">
        <v>24</v>
      </c>
      <c r="CQ47" s="34">
        <v>25</v>
      </c>
      <c r="CR47" s="34">
        <v>26</v>
      </c>
      <c r="CS47" s="34">
        <v>27</v>
      </c>
      <c r="CT47" s="34">
        <v>28</v>
      </c>
      <c r="CU47" s="34">
        <v>29</v>
      </c>
      <c r="CV47" s="34">
        <v>30</v>
      </c>
      <c r="CW47" s="34">
        <v>31</v>
      </c>
      <c r="CX47" s="34">
        <v>32</v>
      </c>
      <c r="CY47" s="34">
        <v>33</v>
      </c>
      <c r="CZ47" s="34">
        <v>34</v>
      </c>
      <c r="DA47" s="34">
        <v>35</v>
      </c>
      <c r="DM47" s="27"/>
    </row>
    <row r="48" spans="1:117" ht="12" customHeight="1" x14ac:dyDescent="0.15">
      <c r="B48" s="25"/>
      <c r="C48" s="25"/>
      <c r="D48" s="25"/>
      <c r="G48" s="25"/>
      <c r="H48" s="25"/>
      <c r="I48" s="26"/>
      <c r="J48" s="37"/>
      <c r="K48" s="22">
        <v>39</v>
      </c>
      <c r="L48" s="23">
        <f t="shared" si="28"/>
        <v>-1946.4524999999999</v>
      </c>
      <c r="M48" s="23">
        <f t="shared" si="28"/>
        <v>-1946.355</v>
      </c>
      <c r="N48" s="23">
        <f t="shared" si="28"/>
        <v>-1946.2574999999999</v>
      </c>
      <c r="O48" s="23">
        <f t="shared" si="28"/>
        <v>-1946.2599999999998</v>
      </c>
      <c r="P48" s="23">
        <f t="shared" si="28"/>
        <v>-1946.0625</v>
      </c>
      <c r="Q48" s="23">
        <f t="shared" si="28"/>
        <v>-1945.9649999999999</v>
      </c>
      <c r="R48" s="23">
        <f t="shared" si="28"/>
        <v>-1945.9675</v>
      </c>
      <c r="S48" s="23">
        <f t="shared" si="28"/>
        <v>-1945.85</v>
      </c>
      <c r="T48" s="23">
        <f t="shared" si="28"/>
        <v>-1945.8</v>
      </c>
      <c r="U48" s="23">
        <f t="shared" si="28"/>
        <v>-1945.7</v>
      </c>
      <c r="V48" s="23">
        <f t="shared" si="29"/>
        <v>-1945.6299999999999</v>
      </c>
      <c r="W48" s="23">
        <f t="shared" si="29"/>
        <v>-1945.56</v>
      </c>
      <c r="X48" s="23">
        <f t="shared" si="29"/>
        <v>-1945.4825000000001</v>
      </c>
      <c r="Y48" s="23">
        <f t="shared" si="29"/>
        <v>-1945.425</v>
      </c>
      <c r="Z48" s="23">
        <f t="shared" si="29"/>
        <v>-1945.3874999999998</v>
      </c>
      <c r="AA48" s="23">
        <f t="shared" si="29"/>
        <v>-1945.33</v>
      </c>
      <c r="AB48" s="23">
        <f t="shared" si="29"/>
        <v>-1945.2449999999999</v>
      </c>
      <c r="AC48" s="23">
        <f t="shared" si="29"/>
        <v>-1945.2104999999999</v>
      </c>
      <c r="AD48" s="23">
        <f t="shared" si="29"/>
        <v>-1945.1524999999999</v>
      </c>
      <c r="AE48" s="23">
        <f t="shared" si="29"/>
        <v>-1945.1</v>
      </c>
      <c r="AF48" s="23">
        <f t="shared" si="30"/>
        <v>-1945.052565</v>
      </c>
      <c r="AG48" s="23">
        <f t="shared" si="30"/>
        <v>-1945.0139999999999</v>
      </c>
      <c r="AH48" s="23">
        <f t="shared" si="30"/>
        <v>-1944.9679999999998</v>
      </c>
      <c r="AI48" s="23">
        <f t="shared" si="30"/>
        <v>-1944.9180000000001</v>
      </c>
      <c r="AJ48" s="23">
        <f t="shared" si="30"/>
        <v>-1944.875</v>
      </c>
      <c r="AK48" s="23">
        <f t="shared" si="30"/>
        <v>-1944.8389999999999</v>
      </c>
      <c r="AL48" s="23">
        <f t="shared" si="30"/>
        <v>-1944.81</v>
      </c>
      <c r="AM48" s="23">
        <f t="shared" si="30"/>
        <v>-1944.7739999999999</v>
      </c>
      <c r="AN48" s="23">
        <f t="shared" si="30"/>
        <v>-1944.7584999999999</v>
      </c>
      <c r="AO48" s="23">
        <f t="shared" si="30"/>
        <v>-1944.75</v>
      </c>
      <c r="AP48" s="23">
        <f t="shared" si="31"/>
        <v>-1944.7562499999999</v>
      </c>
      <c r="AQ48" s="23">
        <f t="shared" si="31"/>
        <v>-1944.73</v>
      </c>
      <c r="AR48" s="23">
        <f t="shared" si="31"/>
        <v>-1944.7004999999999</v>
      </c>
      <c r="AS48" s="23">
        <f t="shared" si="31"/>
        <v>-1944.7009999999998</v>
      </c>
      <c r="AT48" s="23">
        <f t="shared" si="31"/>
        <v>-1944.6375</v>
      </c>
      <c r="AU48" s="23">
        <f t="shared" si="31"/>
        <v>-3742.74</v>
      </c>
      <c r="AV48" s="23">
        <f t="shared" si="31"/>
        <v>-3792.5924999999997</v>
      </c>
      <c r="AW48" s="23">
        <f t="shared" si="31"/>
        <v>-3842.4449999999997</v>
      </c>
      <c r="AX48" s="23">
        <f t="shared" si="31"/>
        <v>-3892.2975000000001</v>
      </c>
      <c r="AY48" s="28">
        <f t="shared" si="31"/>
        <v>-3942.15</v>
      </c>
      <c r="BK48" s="28"/>
      <c r="BL48" s="28"/>
      <c r="BP48" s="28"/>
      <c r="BQ48" s="28"/>
      <c r="BS48" s="33">
        <f>MAX(BS11:BS30)</f>
        <v>17.629375</v>
      </c>
      <c r="BT48" s="33">
        <f t="shared" ref="BT48:CL48" si="38">MAX(BT11:BT30)</f>
        <v>17.629375</v>
      </c>
      <c r="BU48" s="33">
        <f t="shared" si="38"/>
        <v>17.629375</v>
      </c>
      <c r="BV48" s="33">
        <f t="shared" si="38"/>
        <v>17.629375</v>
      </c>
      <c r="BW48" s="33">
        <f t="shared" si="38"/>
        <v>17.629375</v>
      </c>
      <c r="BX48" s="33">
        <f t="shared" si="38"/>
        <v>17.629375</v>
      </c>
      <c r="BY48" s="33">
        <f t="shared" si="38"/>
        <v>17.629375</v>
      </c>
      <c r="BZ48" s="33">
        <f t="shared" si="38"/>
        <v>17.629375</v>
      </c>
      <c r="CA48" s="33">
        <f t="shared" si="38"/>
        <v>17.629375</v>
      </c>
      <c r="CB48" s="33">
        <f t="shared" si="38"/>
        <v>17.629375</v>
      </c>
      <c r="CC48" s="33">
        <f t="shared" si="38"/>
        <v>17.629375</v>
      </c>
      <c r="CD48" s="33">
        <f t="shared" si="38"/>
        <v>17.629375</v>
      </c>
      <c r="CE48" s="33">
        <f t="shared" si="38"/>
        <v>17.629375</v>
      </c>
      <c r="CF48" s="33">
        <f t="shared" si="38"/>
        <v>17.629375</v>
      </c>
      <c r="CG48" s="33">
        <f t="shared" si="38"/>
        <v>17.629375</v>
      </c>
      <c r="CH48" s="33">
        <f t="shared" si="38"/>
        <v>17.629375</v>
      </c>
      <c r="CI48" s="33">
        <f t="shared" si="38"/>
        <v>17.629375</v>
      </c>
      <c r="CJ48" s="33">
        <f t="shared" si="38"/>
        <v>17.629375</v>
      </c>
      <c r="CK48" s="33">
        <f t="shared" si="38"/>
        <v>17.629375</v>
      </c>
      <c r="CL48" s="33">
        <f t="shared" si="38"/>
        <v>17.629375</v>
      </c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/>
      <c r="CY48" s="33"/>
      <c r="CZ48" s="33"/>
      <c r="DA48" s="33"/>
      <c r="DM48" s="27"/>
    </row>
    <row r="49" spans="2:117" ht="12" customHeight="1" x14ac:dyDescent="0.15">
      <c r="B49" s="25"/>
      <c r="C49" s="25"/>
      <c r="D49" s="25"/>
      <c r="G49" s="25"/>
      <c r="H49" s="25"/>
      <c r="I49" s="26"/>
      <c r="J49" s="37"/>
      <c r="K49" s="28">
        <v>40</v>
      </c>
      <c r="L49" s="28">
        <f t="shared" si="28"/>
        <v>-1996.4</v>
      </c>
      <c r="M49" s="28">
        <f t="shared" si="28"/>
        <v>-1996.3</v>
      </c>
      <c r="N49" s="28">
        <f t="shared" si="28"/>
        <v>-1996.2</v>
      </c>
      <c r="O49" s="28">
        <f t="shared" si="28"/>
        <v>-1996.1999999999998</v>
      </c>
      <c r="P49" s="28">
        <f t="shared" si="28"/>
        <v>-1996</v>
      </c>
      <c r="Q49" s="28">
        <f t="shared" si="28"/>
        <v>-1995.9</v>
      </c>
      <c r="R49" s="28">
        <f t="shared" si="28"/>
        <v>-1995.8999999999999</v>
      </c>
      <c r="S49" s="28">
        <f t="shared" si="28"/>
        <v>-1995.78</v>
      </c>
      <c r="T49" s="28">
        <f t="shared" si="28"/>
        <v>-1995.7275</v>
      </c>
      <c r="U49" s="28">
        <f t="shared" si="28"/>
        <v>-1995.625</v>
      </c>
      <c r="V49" s="28">
        <f t="shared" si="29"/>
        <v>-1995.5525</v>
      </c>
      <c r="W49" s="28">
        <f t="shared" si="29"/>
        <v>-1995.48</v>
      </c>
      <c r="X49" s="28">
        <f t="shared" si="29"/>
        <v>-1995.4</v>
      </c>
      <c r="Y49" s="28">
        <f t="shared" si="29"/>
        <v>-1995.34</v>
      </c>
      <c r="Z49" s="28">
        <f t="shared" si="29"/>
        <v>-1995.3</v>
      </c>
      <c r="AA49" s="28">
        <f t="shared" si="29"/>
        <v>-1995.24</v>
      </c>
      <c r="AB49" s="28">
        <f t="shared" si="29"/>
        <v>-1995.1524999999999</v>
      </c>
      <c r="AC49" s="28">
        <f t="shared" si="29"/>
        <v>-1995.1155000000001</v>
      </c>
      <c r="AD49" s="28">
        <f t="shared" si="29"/>
        <v>-1995.0549999999998</v>
      </c>
      <c r="AE49" s="28">
        <f t="shared" si="29"/>
        <v>-1995</v>
      </c>
      <c r="AF49" s="28">
        <f t="shared" si="30"/>
        <v>-1994.950065</v>
      </c>
      <c r="AG49" s="28">
        <f t="shared" si="30"/>
        <v>-1994.9089999999999</v>
      </c>
      <c r="AH49" s="28">
        <f t="shared" si="30"/>
        <v>-1994.8605</v>
      </c>
      <c r="AI49" s="28">
        <f t="shared" si="30"/>
        <v>-1994.808</v>
      </c>
      <c r="AJ49" s="28">
        <f t="shared" si="30"/>
        <v>-1994.7625</v>
      </c>
      <c r="AK49" s="28">
        <f t="shared" si="30"/>
        <v>-1994.7240000000002</v>
      </c>
      <c r="AL49" s="28">
        <f t="shared" si="30"/>
        <v>-1994.6924999999999</v>
      </c>
      <c r="AM49" s="28">
        <f t="shared" si="30"/>
        <v>-1994.654</v>
      </c>
      <c r="AN49" s="28">
        <f t="shared" si="30"/>
        <v>-1994.636</v>
      </c>
      <c r="AO49" s="28">
        <f t="shared" si="30"/>
        <v>-1994.625</v>
      </c>
      <c r="AP49" s="28">
        <f t="shared" si="31"/>
        <v>-1994.6287500000001</v>
      </c>
      <c r="AQ49" s="28">
        <f t="shared" si="31"/>
        <v>-1994.6</v>
      </c>
      <c r="AR49" s="28">
        <f t="shared" si="31"/>
        <v>-1994.568</v>
      </c>
      <c r="AS49" s="28">
        <f t="shared" si="31"/>
        <v>-1994.5659999999998</v>
      </c>
      <c r="AT49" s="28">
        <f t="shared" si="31"/>
        <v>-1994.5</v>
      </c>
      <c r="AU49" s="28">
        <f t="shared" si="31"/>
        <v>-3792.6</v>
      </c>
      <c r="AV49" s="28">
        <f t="shared" si="31"/>
        <v>-3842.4500000000003</v>
      </c>
      <c r="AW49" s="28">
        <f t="shared" si="31"/>
        <v>-3892.2999999999997</v>
      </c>
      <c r="AX49" s="28">
        <f t="shared" si="31"/>
        <v>-3942.15</v>
      </c>
      <c r="AY49" s="28">
        <f t="shared" si="31"/>
        <v>-3992</v>
      </c>
      <c r="BK49" s="28"/>
      <c r="BL49" s="28"/>
      <c r="BP49" s="28"/>
      <c r="BQ49" s="28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>
        <f>MAX(CL30:CL45)</f>
        <v>28.5075</v>
      </c>
      <c r="CM49" s="33">
        <f t="shared" ref="CM49:CZ49" si="39">MAX(CM30:CM45)</f>
        <v>28.5075</v>
      </c>
      <c r="CN49" s="33">
        <f t="shared" si="39"/>
        <v>28.5075</v>
      </c>
      <c r="CO49" s="33">
        <f t="shared" si="39"/>
        <v>28.5075</v>
      </c>
      <c r="CP49" s="33">
        <f t="shared" si="39"/>
        <v>28.5075</v>
      </c>
      <c r="CQ49" s="33">
        <f t="shared" si="39"/>
        <v>28.5075</v>
      </c>
      <c r="CR49" s="33">
        <f t="shared" si="39"/>
        <v>28.5075</v>
      </c>
      <c r="CS49" s="33">
        <f t="shared" si="39"/>
        <v>28.5075</v>
      </c>
      <c r="CT49" s="33">
        <f t="shared" si="39"/>
        <v>28.5075</v>
      </c>
      <c r="CU49" s="33">
        <f t="shared" si="39"/>
        <v>28.5075</v>
      </c>
      <c r="CV49" s="33">
        <f t="shared" si="39"/>
        <v>28.5075</v>
      </c>
      <c r="CW49" s="33">
        <f t="shared" si="39"/>
        <v>28.5075</v>
      </c>
      <c r="CX49" s="33">
        <f t="shared" si="39"/>
        <v>28.5075</v>
      </c>
      <c r="CY49" s="33">
        <f t="shared" si="39"/>
        <v>28.5075</v>
      </c>
      <c r="CZ49" s="33">
        <f t="shared" si="39"/>
        <v>28.5075</v>
      </c>
      <c r="DA49" s="33">
        <f>MAX(DA30:DA45)</f>
        <v>28.5075</v>
      </c>
      <c r="DM49" s="27"/>
    </row>
    <row r="50" spans="2:117" ht="12" customHeight="1" x14ac:dyDescent="0.15">
      <c r="K50" s="23"/>
      <c r="L50" s="23">
        <v>1</v>
      </c>
      <c r="M50" s="23">
        <v>2</v>
      </c>
      <c r="N50" s="28">
        <v>3</v>
      </c>
      <c r="O50" s="28">
        <v>4</v>
      </c>
      <c r="P50" s="28">
        <v>5</v>
      </c>
      <c r="Q50" s="28">
        <v>6</v>
      </c>
      <c r="R50" s="28">
        <v>7</v>
      </c>
      <c r="S50" s="28">
        <v>8</v>
      </c>
      <c r="T50" s="28">
        <v>9</v>
      </c>
      <c r="U50" s="28">
        <v>10</v>
      </c>
      <c r="V50" s="28">
        <v>11</v>
      </c>
      <c r="W50" s="28">
        <v>12</v>
      </c>
      <c r="X50" s="28">
        <v>13</v>
      </c>
      <c r="Y50" s="28">
        <v>14</v>
      </c>
      <c r="Z50" s="28">
        <v>15</v>
      </c>
      <c r="AA50" s="28">
        <v>16</v>
      </c>
      <c r="AB50" s="28">
        <v>17</v>
      </c>
      <c r="AC50" s="28">
        <v>18</v>
      </c>
      <c r="AD50" s="28">
        <v>19</v>
      </c>
      <c r="AE50" s="28">
        <v>20</v>
      </c>
      <c r="AF50" s="28">
        <v>21</v>
      </c>
      <c r="AG50" s="28">
        <v>22</v>
      </c>
      <c r="AH50" s="28">
        <v>23</v>
      </c>
      <c r="AI50" s="28">
        <v>24</v>
      </c>
      <c r="AJ50" s="28">
        <v>25</v>
      </c>
      <c r="AK50" s="28">
        <v>26</v>
      </c>
      <c r="AL50" s="28">
        <v>27</v>
      </c>
      <c r="AM50" s="28">
        <v>28</v>
      </c>
      <c r="AN50" s="28">
        <v>29</v>
      </c>
      <c r="AO50" s="28">
        <v>30</v>
      </c>
      <c r="AP50" s="28">
        <v>31</v>
      </c>
      <c r="AQ50" s="28">
        <v>32</v>
      </c>
      <c r="AR50" s="28">
        <v>33</v>
      </c>
      <c r="AS50" s="28">
        <v>34</v>
      </c>
      <c r="AT50" s="28">
        <v>35</v>
      </c>
      <c r="AU50" s="28">
        <v>36</v>
      </c>
      <c r="AV50" s="28">
        <v>37</v>
      </c>
      <c r="AW50" s="28">
        <v>38</v>
      </c>
      <c r="AX50" s="28">
        <v>39</v>
      </c>
      <c r="AY50" s="28">
        <v>40</v>
      </c>
      <c r="BK50" s="28"/>
      <c r="BL50" s="28"/>
      <c r="BP50" s="28"/>
      <c r="BQ50" s="28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M50" s="27"/>
    </row>
    <row r="51" spans="2:117" ht="12" customHeight="1" x14ac:dyDescent="0.15">
      <c r="K51" s="23"/>
      <c r="L51" s="23">
        <f>MAX(L10:L29)</f>
        <v>3.0150000000000001</v>
      </c>
      <c r="M51" s="28">
        <f t="shared" ref="M51:AD51" si="40">MAX(M10:M29)</f>
        <v>3.03</v>
      </c>
      <c r="N51" s="28">
        <f t="shared" si="40"/>
        <v>3.0449999999999999</v>
      </c>
      <c r="O51" s="28">
        <f t="shared" si="40"/>
        <v>2.9600000000000004</v>
      </c>
      <c r="P51" s="28">
        <f t="shared" si="40"/>
        <v>3.0750000000000002</v>
      </c>
      <c r="Q51" s="28">
        <f t="shared" si="40"/>
        <v>3.09</v>
      </c>
      <c r="R51" s="28">
        <f t="shared" si="40"/>
        <v>3.0049999999999999</v>
      </c>
      <c r="S51" s="28">
        <f t="shared" si="40"/>
        <v>3.04</v>
      </c>
      <c r="T51" s="28">
        <f t="shared" si="40"/>
        <v>3.0075000000000003</v>
      </c>
      <c r="U51" s="28">
        <f t="shared" si="40"/>
        <v>3.0249999999999999</v>
      </c>
      <c r="V51" s="28">
        <f t="shared" si="40"/>
        <v>3.0125000000000002</v>
      </c>
      <c r="W51" s="28">
        <f t="shared" si="40"/>
        <v>3.0100000000000002</v>
      </c>
      <c r="X51" s="28">
        <f t="shared" si="40"/>
        <v>3.0225</v>
      </c>
      <c r="Y51" s="28">
        <f t="shared" si="40"/>
        <v>3.0150000000000001</v>
      </c>
      <c r="Z51" s="28">
        <f t="shared" si="40"/>
        <v>2.9874999999999998</v>
      </c>
      <c r="AA51" s="28">
        <f t="shared" si="40"/>
        <v>2.9875000000000003</v>
      </c>
      <c r="AB51" s="28">
        <f t="shared" si="40"/>
        <v>3.0175000000000001</v>
      </c>
      <c r="AC51" s="28">
        <f t="shared" si="40"/>
        <v>2.9970000000000003</v>
      </c>
      <c r="AD51" s="28">
        <f t="shared" si="40"/>
        <v>3</v>
      </c>
      <c r="AE51" s="28">
        <f>MAX(AE10:AE29)</f>
        <v>3</v>
      </c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BL51" s="28"/>
      <c r="BP51" s="28"/>
      <c r="DM51" s="27"/>
    </row>
    <row r="52" spans="2:117" ht="12" customHeight="1" x14ac:dyDescent="0.15">
      <c r="K52" s="23"/>
      <c r="AE52" s="22">
        <f>MAX(AE29:AE49)</f>
        <v>3</v>
      </c>
      <c r="AF52" s="28">
        <f t="shared" ref="AF52:AY52" si="41">MAX(AF29:AF49)</f>
        <v>3.00237</v>
      </c>
      <c r="AG52" s="28">
        <f t="shared" si="41"/>
        <v>3.0034999999999998</v>
      </c>
      <c r="AH52" s="28">
        <f t="shared" si="41"/>
        <v>3.0145</v>
      </c>
      <c r="AI52" s="28">
        <f t="shared" si="41"/>
        <v>3.0295000000000001</v>
      </c>
      <c r="AJ52" s="28">
        <f t="shared" si="41"/>
        <v>3.0385</v>
      </c>
      <c r="AK52" s="28">
        <f t="shared" si="41"/>
        <v>3.0420000000000003</v>
      </c>
      <c r="AL52" s="28">
        <f t="shared" si="41"/>
        <v>3.0434999999999999</v>
      </c>
      <c r="AM52" s="28">
        <f t="shared" si="41"/>
        <v>3.0519999999999996</v>
      </c>
      <c r="AN52" s="28">
        <f t="shared" si="41"/>
        <v>3.0399999999999996</v>
      </c>
      <c r="AO52" s="28">
        <f t="shared" si="41"/>
        <v>3.0209999999999995</v>
      </c>
      <c r="AP52" s="28">
        <f t="shared" si="41"/>
        <v>2.98725</v>
      </c>
      <c r="AQ52" s="28">
        <f t="shared" si="41"/>
        <v>3.0000000000000004</v>
      </c>
      <c r="AR52" s="28">
        <f t="shared" si="41"/>
        <v>3.0194999999999999</v>
      </c>
      <c r="AS52" s="28">
        <f t="shared" si="41"/>
        <v>3.0089999999999999</v>
      </c>
      <c r="AT52" s="28">
        <f t="shared" si="41"/>
        <v>3.0625</v>
      </c>
      <c r="AU52" s="28">
        <f t="shared" si="41"/>
        <v>-1795.05</v>
      </c>
      <c r="AV52" s="28">
        <f t="shared" si="41"/>
        <v>-1844.9125000000001</v>
      </c>
      <c r="AW52" s="28">
        <f t="shared" si="41"/>
        <v>-1894.7749999999999</v>
      </c>
      <c r="AX52" s="28">
        <f t="shared" si="41"/>
        <v>-1944.6375</v>
      </c>
      <c r="AY52" s="28">
        <f t="shared" si="41"/>
        <v>-1994.5</v>
      </c>
      <c r="BL52" s="28"/>
      <c r="BP52" s="28"/>
      <c r="DM52" s="27"/>
    </row>
    <row r="53" spans="2:117" ht="12" customHeight="1" x14ac:dyDescent="0.15">
      <c r="B53" s="25"/>
      <c r="C53" s="25"/>
      <c r="D53" s="25"/>
      <c r="E53" s="25"/>
      <c r="F53" s="25"/>
      <c r="G53" s="25"/>
      <c r="H53" s="25"/>
      <c r="I53" s="26"/>
      <c r="K53" s="23"/>
      <c r="L53" s="23">
        <f t="shared" ref="L53:AY53" si="42">MAX(L10:L48)</f>
        <v>3.0150000000000001</v>
      </c>
      <c r="M53" s="23">
        <f t="shared" si="42"/>
        <v>3.03</v>
      </c>
      <c r="N53" s="23">
        <f t="shared" si="42"/>
        <v>3.0449999999999999</v>
      </c>
      <c r="O53" s="23">
        <f t="shared" si="42"/>
        <v>2.9600000000000004</v>
      </c>
      <c r="P53" s="23">
        <f t="shared" si="42"/>
        <v>3.0750000000000002</v>
      </c>
      <c r="Q53" s="23">
        <f t="shared" si="42"/>
        <v>3.09</v>
      </c>
      <c r="R53" s="23">
        <f t="shared" si="42"/>
        <v>3.0049999999999999</v>
      </c>
      <c r="S53" s="23">
        <f t="shared" si="42"/>
        <v>3.04</v>
      </c>
      <c r="T53" s="23">
        <f t="shared" si="42"/>
        <v>3.0075000000000003</v>
      </c>
      <c r="U53" s="23">
        <f t="shared" si="42"/>
        <v>3.0249999999999999</v>
      </c>
      <c r="V53" s="23">
        <f t="shared" si="42"/>
        <v>3.0125000000000002</v>
      </c>
      <c r="W53" s="23">
        <f t="shared" si="42"/>
        <v>3.0100000000000002</v>
      </c>
      <c r="X53" s="23">
        <f t="shared" si="42"/>
        <v>3.0225</v>
      </c>
      <c r="Y53" s="23">
        <f t="shared" si="42"/>
        <v>3.0150000000000001</v>
      </c>
      <c r="Z53" s="23">
        <f t="shared" si="42"/>
        <v>2.9874999999999998</v>
      </c>
      <c r="AA53" s="23">
        <f t="shared" si="42"/>
        <v>2.9875000000000003</v>
      </c>
      <c r="AB53" s="23">
        <f t="shared" si="42"/>
        <v>3.0175000000000001</v>
      </c>
      <c r="AC53" s="23">
        <f t="shared" si="42"/>
        <v>2.9970000000000003</v>
      </c>
      <c r="AD53" s="23">
        <f t="shared" si="42"/>
        <v>3</v>
      </c>
      <c r="AE53" s="23">
        <f t="shared" si="42"/>
        <v>3</v>
      </c>
      <c r="AF53" s="23">
        <f t="shared" si="42"/>
        <v>3.00237</v>
      </c>
      <c r="AG53" s="23">
        <f t="shared" si="42"/>
        <v>3.0034999999999998</v>
      </c>
      <c r="AH53" s="23">
        <f t="shared" si="42"/>
        <v>3.0145</v>
      </c>
      <c r="AI53" s="23">
        <f t="shared" si="42"/>
        <v>3.0295000000000001</v>
      </c>
      <c r="AJ53" s="23">
        <f t="shared" si="42"/>
        <v>3.0385</v>
      </c>
      <c r="AK53" s="23">
        <f t="shared" si="42"/>
        <v>3.0420000000000003</v>
      </c>
      <c r="AL53" s="23">
        <f t="shared" si="42"/>
        <v>3.0434999999999999</v>
      </c>
      <c r="AM53" s="23">
        <f t="shared" si="42"/>
        <v>3.0519999999999996</v>
      </c>
      <c r="AN53" s="23">
        <f t="shared" si="42"/>
        <v>3.0399999999999996</v>
      </c>
      <c r="AO53" s="23">
        <f t="shared" si="42"/>
        <v>3.0209999999999995</v>
      </c>
      <c r="AP53" s="23">
        <f t="shared" si="42"/>
        <v>2.98725</v>
      </c>
      <c r="AQ53" s="23">
        <f t="shared" si="42"/>
        <v>3.0000000000000004</v>
      </c>
      <c r="AR53" s="23">
        <f t="shared" si="42"/>
        <v>3.0194999999999999</v>
      </c>
      <c r="AS53" s="23">
        <f t="shared" si="42"/>
        <v>3.0089999999999999</v>
      </c>
      <c r="AT53" s="23">
        <f t="shared" si="42"/>
        <v>3.0625</v>
      </c>
      <c r="AU53" s="23">
        <f t="shared" si="42"/>
        <v>-1795.05</v>
      </c>
      <c r="AV53" s="23">
        <f t="shared" si="42"/>
        <v>-1844.9125000000001</v>
      </c>
      <c r="AW53" s="23">
        <f t="shared" si="42"/>
        <v>-1894.7749999999999</v>
      </c>
      <c r="AX53" s="23">
        <f t="shared" si="42"/>
        <v>-1944.6375</v>
      </c>
      <c r="AY53" s="28">
        <f t="shared" si="42"/>
        <v>-1994.5</v>
      </c>
      <c r="BL53" s="28"/>
      <c r="BP53" s="28"/>
      <c r="DM53" s="27"/>
    </row>
    <row r="54" spans="2:117" ht="12" customHeight="1" x14ac:dyDescent="0.15">
      <c r="B54" s="25"/>
      <c r="C54" s="25"/>
      <c r="D54" s="25"/>
      <c r="E54" s="25"/>
      <c r="F54" s="25"/>
      <c r="G54" s="25"/>
      <c r="H54" s="25"/>
      <c r="I54" s="26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BL54" s="28"/>
      <c r="BP54" s="28"/>
      <c r="DM54" s="27"/>
    </row>
    <row r="55" spans="2:117" ht="12" customHeight="1" x14ac:dyDescent="0.15">
      <c r="B55" s="25"/>
      <c r="C55" s="25"/>
      <c r="D55" s="25"/>
      <c r="E55" s="25"/>
      <c r="F55" s="25"/>
      <c r="G55" s="25"/>
      <c r="H55" s="25"/>
      <c r="I55" s="26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BP55" s="28"/>
      <c r="DM55" s="27"/>
    </row>
    <row r="56" spans="2:117" ht="12" customHeight="1" x14ac:dyDescent="0.15">
      <c r="B56" s="25"/>
      <c r="C56" s="25"/>
      <c r="D56" s="25"/>
      <c r="E56" s="25"/>
      <c r="F56" s="25"/>
      <c r="G56" s="25"/>
      <c r="H56" s="29"/>
      <c r="I56" s="29"/>
      <c r="J56" s="29"/>
      <c r="K56" s="29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BP56" s="28"/>
      <c r="DM56" s="27"/>
    </row>
    <row r="57" spans="2:117" ht="12" customHeight="1" x14ac:dyDescent="0.15">
      <c r="B57" s="25"/>
      <c r="C57" s="25"/>
      <c r="D57" s="29"/>
      <c r="E57" s="29"/>
      <c r="F57" s="25"/>
      <c r="G57" s="25"/>
      <c r="H57" s="29"/>
      <c r="I57" s="29"/>
      <c r="J57" s="29"/>
      <c r="K57" s="29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</row>
    <row r="58" spans="2:117" ht="12" customHeight="1" x14ac:dyDescent="0.15">
      <c r="C58" s="28"/>
      <c r="D58" s="28"/>
      <c r="E58" s="28"/>
      <c r="H58" s="28"/>
      <c r="I58" s="28"/>
      <c r="J58" s="28"/>
      <c r="K58" s="28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</row>
    <row r="59" spans="2:117" ht="12" customHeight="1" x14ac:dyDescent="0.15">
      <c r="H59" s="28"/>
      <c r="I59" s="28"/>
      <c r="J59" s="28"/>
      <c r="K59" s="28"/>
      <c r="AY59" s="23"/>
    </row>
    <row r="60" spans="2:117" ht="12" customHeight="1" x14ac:dyDescent="0.15">
      <c r="H60" s="28"/>
      <c r="I60" s="28"/>
      <c r="J60" s="28"/>
      <c r="K60" s="28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</row>
    <row r="61" spans="2:117" ht="12" customHeight="1" x14ac:dyDescent="0.15">
      <c r="B61" s="25"/>
      <c r="C61" s="28"/>
      <c r="D61" s="28"/>
      <c r="E61" s="28"/>
      <c r="F61" s="28"/>
      <c r="G61" s="25"/>
      <c r="H61" s="28"/>
      <c r="I61" s="28"/>
      <c r="J61" s="28"/>
      <c r="K61" s="28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</row>
    <row r="62" spans="2:117" ht="12" customHeight="1" x14ac:dyDescent="0.15">
      <c r="B62" s="25"/>
      <c r="C62" s="28"/>
      <c r="D62" s="28"/>
      <c r="E62" s="28"/>
      <c r="F62" s="28"/>
      <c r="G62" s="25"/>
      <c r="H62" s="28"/>
      <c r="I62" s="28"/>
      <c r="J62" s="28"/>
      <c r="K62" s="28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</row>
    <row r="63" spans="2:117" ht="12" customHeight="1" x14ac:dyDescent="0.15">
      <c r="B63" s="25"/>
      <c r="C63" s="28"/>
      <c r="D63" s="28"/>
      <c r="E63" s="28"/>
      <c r="F63" s="28"/>
      <c r="G63" s="25"/>
      <c r="H63" s="28"/>
      <c r="I63" s="28"/>
      <c r="J63" s="28"/>
      <c r="K63" s="28"/>
    </row>
    <row r="64" spans="2:117" ht="12" customHeight="1" x14ac:dyDescent="0.15">
      <c r="C64" s="28"/>
      <c r="D64" s="28"/>
      <c r="E64" s="28"/>
      <c r="F64" s="28"/>
      <c r="H64" s="28" t="s">
        <v>157</v>
      </c>
      <c r="I64" s="28"/>
      <c r="J64" s="28"/>
      <c r="K64" s="28"/>
    </row>
    <row r="65" spans="3:116" ht="12" customHeight="1" x14ac:dyDescent="0.15">
      <c r="C65" s="28"/>
      <c r="D65" s="28"/>
      <c r="E65" s="28"/>
      <c r="F65" s="28"/>
      <c r="H65" s="28"/>
      <c r="I65" s="28"/>
      <c r="J65" s="28"/>
      <c r="K65" s="28"/>
    </row>
    <row r="66" spans="3:116" ht="12" customHeight="1" x14ac:dyDescent="0.15">
      <c r="C66" s="28"/>
      <c r="D66" s="28"/>
      <c r="E66" s="28"/>
      <c r="F66" s="28"/>
      <c r="H66" s="28"/>
      <c r="I66" s="28"/>
      <c r="J66" s="28"/>
      <c r="K66" s="28"/>
    </row>
    <row r="67" spans="3:116" ht="12" customHeight="1" x14ac:dyDescent="0.15">
      <c r="C67" s="28"/>
      <c r="D67" s="28"/>
      <c r="E67" s="28"/>
      <c r="F67" s="28"/>
      <c r="H67" s="28"/>
      <c r="I67" s="28"/>
      <c r="J67" s="28"/>
      <c r="K67" s="28"/>
    </row>
    <row r="68" spans="3:116" ht="12" customHeight="1" x14ac:dyDescent="0.15">
      <c r="C68" s="28"/>
      <c r="D68" s="28"/>
      <c r="E68" s="28"/>
      <c r="F68" s="28"/>
      <c r="H68" s="28"/>
      <c r="I68" s="28"/>
      <c r="J68" s="28"/>
      <c r="K68" s="28"/>
    </row>
    <row r="69" spans="3:116" ht="12" customHeight="1" x14ac:dyDescent="0.15">
      <c r="C69" s="28"/>
      <c r="D69" s="28"/>
      <c r="E69" s="28"/>
      <c r="F69" s="28"/>
      <c r="H69" s="28"/>
      <c r="I69" s="28"/>
      <c r="J69" s="28"/>
      <c r="K69" s="28"/>
    </row>
    <row r="70" spans="3:116" ht="12" customHeight="1" x14ac:dyDescent="0.15">
      <c r="C70" s="28"/>
      <c r="D70" s="28"/>
      <c r="E70" s="28"/>
      <c r="F70" s="28"/>
      <c r="H70" s="28"/>
      <c r="I70" s="28"/>
      <c r="J70" s="28"/>
      <c r="K70" s="28"/>
    </row>
    <row r="71" spans="3:116" ht="12" customHeight="1" x14ac:dyDescent="0.15">
      <c r="C71" s="28"/>
      <c r="D71" s="28"/>
      <c r="E71" s="28"/>
      <c r="F71" s="28"/>
      <c r="H71" s="28"/>
      <c r="I71" s="28"/>
      <c r="J71" s="28"/>
      <c r="K71" s="28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  <c r="CZ71" s="22"/>
      <c r="DA71" s="22"/>
      <c r="DB71" s="22"/>
      <c r="DC71" s="22"/>
      <c r="DD71" s="22"/>
      <c r="DE71" s="22"/>
      <c r="DF71" s="22"/>
      <c r="DG71" s="22"/>
      <c r="DH71" s="22"/>
      <c r="DI71" s="22"/>
      <c r="DJ71" s="22"/>
      <c r="DK71" s="22"/>
      <c r="DL71" s="22"/>
    </row>
    <row r="72" spans="3:116" ht="12" customHeight="1" x14ac:dyDescent="0.15">
      <c r="C72" s="28"/>
      <c r="D72" s="28"/>
      <c r="E72" s="28"/>
      <c r="F72" s="28"/>
      <c r="H72" s="28"/>
      <c r="I72" s="28"/>
      <c r="J72" s="28"/>
      <c r="K72" s="28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  <c r="CZ72" s="22"/>
      <c r="DA72" s="22"/>
      <c r="DB72" s="22"/>
      <c r="DC72" s="22"/>
      <c r="DD72" s="22"/>
      <c r="DE72" s="22"/>
      <c r="DF72" s="22"/>
      <c r="DG72" s="22"/>
      <c r="DH72" s="22"/>
      <c r="DI72" s="22"/>
      <c r="DJ72" s="22"/>
      <c r="DK72" s="22"/>
      <c r="DL72" s="22"/>
    </row>
    <row r="73" spans="3:116" ht="12" customHeight="1" x14ac:dyDescent="0.15">
      <c r="C73" s="28"/>
      <c r="D73" s="28"/>
      <c r="E73" s="28"/>
      <c r="F73" s="28"/>
      <c r="H73" s="28"/>
      <c r="I73" s="28"/>
      <c r="J73" s="28"/>
      <c r="K73" s="28"/>
    </row>
    <row r="74" spans="3:116" ht="12" customHeight="1" x14ac:dyDescent="0.15">
      <c r="C74" s="28"/>
      <c r="D74" s="28"/>
      <c r="E74" s="28"/>
      <c r="F74" s="28"/>
      <c r="H74" s="28"/>
      <c r="I74" s="28"/>
      <c r="J74" s="28"/>
      <c r="K74" s="28"/>
    </row>
    <row r="75" spans="3:116" ht="12" customHeight="1" x14ac:dyDescent="0.15">
      <c r="C75" s="28"/>
      <c r="D75" s="28"/>
      <c r="E75" s="28"/>
      <c r="F75" s="28"/>
      <c r="H75" s="28"/>
      <c r="I75" s="28"/>
      <c r="J75" s="28"/>
      <c r="K75" s="28"/>
    </row>
    <row r="76" spans="3:116" ht="12" customHeight="1" x14ac:dyDescent="0.15">
      <c r="C76" s="28"/>
      <c r="D76" s="28"/>
      <c r="E76" s="28"/>
      <c r="F76" s="28"/>
      <c r="H76" s="28"/>
      <c r="I76" s="28"/>
      <c r="J76" s="28"/>
      <c r="K76" s="28"/>
    </row>
    <row r="77" spans="3:116" ht="12" customHeight="1" x14ac:dyDescent="0.15">
      <c r="C77" s="28"/>
      <c r="D77" s="28"/>
      <c r="E77" s="28"/>
      <c r="F77" s="28"/>
      <c r="H77" s="28"/>
      <c r="I77" s="28"/>
      <c r="J77" s="28"/>
      <c r="K77" s="28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2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</row>
    <row r="78" spans="3:116" ht="12" customHeight="1" x14ac:dyDescent="0.15">
      <c r="C78" s="28"/>
      <c r="D78" s="28"/>
      <c r="E78" s="28"/>
      <c r="F78" s="28"/>
      <c r="H78" s="28"/>
      <c r="I78" s="28"/>
      <c r="J78" s="28"/>
      <c r="K78" s="28"/>
    </row>
    <row r="79" spans="3:116" ht="12" customHeight="1" x14ac:dyDescent="0.15">
      <c r="C79" s="28"/>
      <c r="D79" s="28"/>
      <c r="E79" s="28"/>
      <c r="H79" s="28"/>
      <c r="I79" s="28"/>
      <c r="J79" s="28"/>
      <c r="K79" s="28"/>
      <c r="BS79" s="22"/>
      <c r="BT79" s="22"/>
      <c r="BU79" s="22"/>
      <c r="BV79" s="22"/>
      <c r="BW79" s="22"/>
      <c r="BX79" s="22"/>
      <c r="BY79" s="22"/>
      <c r="BZ79" s="22"/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  <c r="CY79" s="22"/>
      <c r="CZ79" s="22"/>
      <c r="DA79" s="22"/>
      <c r="DB79" s="22"/>
      <c r="DC79" s="22"/>
      <c r="DD79" s="22"/>
      <c r="DE79" s="22"/>
      <c r="DF79" s="22"/>
      <c r="DG79" s="22"/>
      <c r="DH79" s="22"/>
      <c r="DI79" s="22"/>
      <c r="DJ79" s="22"/>
      <c r="DK79" s="22"/>
      <c r="DL79" s="22"/>
    </row>
    <row r="80" spans="3:116" ht="12" customHeight="1" x14ac:dyDescent="0.15">
      <c r="H80" s="28"/>
      <c r="I80" s="28"/>
      <c r="J80" s="28"/>
      <c r="K80" s="28"/>
    </row>
  </sheetData>
  <mergeCells count="5">
    <mergeCell ref="E2:F2"/>
    <mergeCell ref="G2:H2"/>
    <mergeCell ref="J10:J49"/>
    <mergeCell ref="L8:AY8"/>
    <mergeCell ref="C2:D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007"/>
  <sheetViews>
    <sheetView workbookViewId="0">
      <selection activeCell="F4" sqref="F4"/>
    </sheetView>
  </sheetViews>
  <sheetFormatPr defaultColWidth="5" defaultRowHeight="11.25" x14ac:dyDescent="0.15"/>
  <cols>
    <col min="1" max="11" width="5" style="28"/>
    <col min="12" max="12" width="6.75" style="28" bestFit="1" customWidth="1"/>
    <col min="13" max="16" width="5" style="28"/>
    <col min="17" max="44" width="7.125" style="28" customWidth="1"/>
    <col min="45" max="16384" width="5" style="28"/>
  </cols>
  <sheetData>
    <row r="1" spans="1:46" ht="12" customHeight="1" x14ac:dyDescent="0.15">
      <c r="Q1" s="28" t="str">
        <f t="shared" ref="Q1:AR1" si="0">Q5&amp;","&amp;Q6&amp;","&amp;Q7</f>
        <v>0,0,3</v>
      </c>
      <c r="R1" s="28" t="str">
        <f t="shared" si="0"/>
        <v>0.5,0,2.5</v>
      </c>
      <c r="S1" s="28" t="str">
        <f t="shared" si="0"/>
        <v>1,0,2</v>
      </c>
      <c r="T1" s="28" t="str">
        <f t="shared" si="0"/>
        <v>1.5,0,1.5</v>
      </c>
      <c r="U1" s="28" t="str">
        <f t="shared" si="0"/>
        <v>2,0,1</v>
      </c>
      <c r="V1" s="28" t="str">
        <f t="shared" si="0"/>
        <v>2.5,0,0.5</v>
      </c>
      <c r="W1" s="28" t="str">
        <f t="shared" si="0"/>
        <v>3,0,0</v>
      </c>
      <c r="X1" s="28" t="str">
        <f t="shared" si="0"/>
        <v>0,0.5,2.5</v>
      </c>
      <c r="Y1" s="28" t="str">
        <f t="shared" si="0"/>
        <v>0.5,0.5,2</v>
      </c>
      <c r="Z1" s="28" t="str">
        <f t="shared" si="0"/>
        <v>1,0.5,1.5</v>
      </c>
      <c r="AA1" s="28" t="str">
        <f t="shared" si="0"/>
        <v>1.5,0.5,1</v>
      </c>
      <c r="AB1" s="28" t="str">
        <f t="shared" si="0"/>
        <v>2,0.5,0.5</v>
      </c>
      <c r="AC1" s="28" t="str">
        <f t="shared" si="0"/>
        <v>2.5,0.5,0</v>
      </c>
      <c r="AD1" s="28" t="str">
        <f t="shared" si="0"/>
        <v>0,1,2</v>
      </c>
      <c r="AE1" s="28" t="str">
        <f t="shared" si="0"/>
        <v>0.5,1,1.5</v>
      </c>
      <c r="AF1" s="28" t="str">
        <f t="shared" si="0"/>
        <v>1,1,1</v>
      </c>
      <c r="AG1" s="28" t="str">
        <f t="shared" si="0"/>
        <v>1.5,1,0.5</v>
      </c>
      <c r="AH1" s="28" t="str">
        <f t="shared" si="0"/>
        <v>2,1,0</v>
      </c>
      <c r="AI1" s="28" t="str">
        <f t="shared" si="0"/>
        <v>0,1.5,1.5</v>
      </c>
      <c r="AJ1" s="28" t="str">
        <f t="shared" si="0"/>
        <v>0.5,1.5,1</v>
      </c>
      <c r="AK1" s="28" t="str">
        <f t="shared" si="0"/>
        <v>1,1.5,0.5</v>
      </c>
      <c r="AL1" s="28" t="str">
        <f t="shared" si="0"/>
        <v>1.5,1.5,0</v>
      </c>
      <c r="AM1" s="28" t="str">
        <f t="shared" si="0"/>
        <v>0,2,1</v>
      </c>
      <c r="AN1" s="28" t="str">
        <f t="shared" si="0"/>
        <v>0.5,2,0.5</v>
      </c>
      <c r="AO1" s="28" t="str">
        <f t="shared" si="0"/>
        <v>1,2,0</v>
      </c>
      <c r="AP1" s="28" t="str">
        <f t="shared" si="0"/>
        <v>0,2.5,0.5</v>
      </c>
      <c r="AQ1" s="28" t="str">
        <f t="shared" si="0"/>
        <v>0.5,2.5,0</v>
      </c>
      <c r="AR1" s="28" t="str">
        <f t="shared" si="0"/>
        <v>0,3,0</v>
      </c>
    </row>
    <row r="2" spans="1:46" ht="12" customHeight="1" x14ac:dyDescent="0.15">
      <c r="F2" s="36" t="s">
        <v>158</v>
      </c>
      <c r="G2" s="36"/>
      <c r="H2" s="36" t="s">
        <v>159</v>
      </c>
      <c r="I2" s="36"/>
      <c r="J2" s="36" t="s">
        <v>160</v>
      </c>
      <c r="K2" s="36"/>
    </row>
    <row r="3" spans="1:46" ht="12" customHeight="1" x14ac:dyDescent="0.15">
      <c r="A3" s="28" t="s">
        <v>163</v>
      </c>
      <c r="B3" s="28" t="s">
        <v>164</v>
      </c>
      <c r="C3" s="28" t="s">
        <v>161</v>
      </c>
      <c r="D3" s="28" t="s">
        <v>162</v>
      </c>
      <c r="F3" s="28" t="s">
        <v>124</v>
      </c>
      <c r="G3" s="28" t="s">
        <v>125</v>
      </c>
      <c r="H3" s="28" t="s">
        <v>124</v>
      </c>
      <c r="I3" s="28" t="s">
        <v>125</v>
      </c>
      <c r="J3" s="28" t="s">
        <v>124</v>
      </c>
      <c r="K3" s="28" t="s">
        <v>125</v>
      </c>
      <c r="Q3" s="28" t="str">
        <f>INDEX($M$8:$M$1007,MATCH(Q4,Q8:Q1007,0),1)</f>
        <v>1,1,1</v>
      </c>
      <c r="R3" s="28" t="str">
        <f t="shared" ref="R3:AR3" si="1">INDEX($M$8:$M$1007,MATCH(R4,R8:R1007,0),1)</f>
        <v>10,1,1</v>
      </c>
      <c r="S3" s="28" t="str">
        <f t="shared" si="1"/>
        <v>2,1,1</v>
      </c>
      <c r="T3" s="28" t="str">
        <f t="shared" si="1"/>
        <v>1,1,1</v>
      </c>
      <c r="U3" s="28" t="str">
        <f t="shared" si="1"/>
        <v>1,1,2</v>
      </c>
      <c r="V3" s="28" t="str">
        <f t="shared" si="1"/>
        <v>1,1,10</v>
      </c>
      <c r="W3" s="28" t="str">
        <f t="shared" si="1"/>
        <v>1,1,1</v>
      </c>
      <c r="X3" s="28" t="str">
        <f t="shared" si="1"/>
        <v>1,1,1</v>
      </c>
      <c r="Y3" s="28" t="str">
        <f t="shared" si="1"/>
        <v>10,1,1</v>
      </c>
      <c r="Z3" s="28" t="str">
        <f t="shared" si="1"/>
        <v>2,1,1</v>
      </c>
      <c r="AA3" s="28" t="str">
        <f t="shared" si="1"/>
        <v>1,3,2</v>
      </c>
      <c r="AB3" s="28" t="str">
        <f t="shared" si="1"/>
        <v>1,10,10</v>
      </c>
      <c r="AC3" s="28" t="str">
        <f t="shared" si="1"/>
        <v>1,10,1</v>
      </c>
      <c r="AD3" s="28" t="str">
        <f t="shared" si="1"/>
        <v>1,1,1</v>
      </c>
      <c r="AE3" s="28" t="str">
        <f t="shared" si="1"/>
        <v>10,1,1</v>
      </c>
      <c r="AF3" s="28" t="str">
        <f t="shared" si="1"/>
        <v>2,3,1</v>
      </c>
      <c r="AG3" s="28" t="str">
        <f t="shared" si="1"/>
        <v>1,4,10</v>
      </c>
      <c r="AH3" s="28" t="str">
        <f t="shared" si="1"/>
        <v>1,10,1</v>
      </c>
      <c r="AI3" s="28" t="str">
        <f t="shared" si="1"/>
        <v>1,1,1</v>
      </c>
      <c r="AJ3" s="28" t="str">
        <f t="shared" si="1"/>
        <v>10,1,1</v>
      </c>
      <c r="AK3" s="28" t="str">
        <f t="shared" si="1"/>
        <v>2,3,10</v>
      </c>
      <c r="AL3" s="28" t="str">
        <f t="shared" si="1"/>
        <v>1,10,1</v>
      </c>
      <c r="AM3" s="28" t="str">
        <f t="shared" si="1"/>
        <v>1,1,1</v>
      </c>
      <c r="AN3" s="28" t="str">
        <f t="shared" si="1"/>
        <v>10,3,10</v>
      </c>
      <c r="AO3" s="28" t="str">
        <f t="shared" si="1"/>
        <v>2,4,1</v>
      </c>
      <c r="AP3" s="28" t="str">
        <f t="shared" si="1"/>
        <v>1,1,10</v>
      </c>
      <c r="AQ3" s="28" t="str">
        <f t="shared" si="1"/>
        <v>10,3,1</v>
      </c>
      <c r="AR3" s="28" t="str">
        <f t="shared" si="1"/>
        <v>1,3,1</v>
      </c>
    </row>
    <row r="4" spans="1:46" ht="12" customHeight="1" x14ac:dyDescent="0.15">
      <c r="A4" s="28">
        <v>0.05</v>
      </c>
      <c r="B4" s="28">
        <v>30</v>
      </c>
      <c r="C4" s="28">
        <v>1</v>
      </c>
      <c r="D4" s="28">
        <f>B4*C4</f>
        <v>30</v>
      </c>
      <c r="E4" s="28">
        <v>1</v>
      </c>
      <c r="F4" s="29">
        <f>求节点($A$4:$A$43,$D$4:$D$43,G4)</f>
        <v>0.79200000000000004</v>
      </c>
      <c r="G4" s="28">
        <v>1.2</v>
      </c>
      <c r="H4" s="28">
        <v>1.1000000000000001</v>
      </c>
      <c r="I4" s="28">
        <f t="shared" ref="I4:I25" si="2">50%*求节点($A$4:$A$43,$D$4:$D$43,H4)+50%*求节点单调递减($D$4:$D$43,$A$4:$A$43,H4)</f>
        <v>0.9205000000000001</v>
      </c>
      <c r="J4" s="28">
        <f>G4</f>
        <v>1.2</v>
      </c>
      <c r="K4" s="28">
        <f>F4</f>
        <v>0.79200000000000004</v>
      </c>
      <c r="L4" s="28">
        <v>1.4750000000000001</v>
      </c>
      <c r="Q4" s="28">
        <f>MAX(Q8:Q1007)</f>
        <v>5.7023999999999999</v>
      </c>
      <c r="R4" s="28">
        <f t="shared" ref="R4:AR4" si="3">MAX(R8:R1007)</f>
        <v>6.5072175356718756</v>
      </c>
      <c r="S4" s="28">
        <f t="shared" si="3"/>
        <v>6.6919500000000003</v>
      </c>
      <c r="T4" s="28">
        <f t="shared" si="3"/>
        <v>6.8040000000000003</v>
      </c>
      <c r="U4" s="28">
        <f t="shared" si="3"/>
        <v>6.6919500000000003</v>
      </c>
      <c r="V4" s="28">
        <f t="shared" si="3"/>
        <v>6.5072175356718756</v>
      </c>
      <c r="W4" s="28">
        <f t="shared" si="3"/>
        <v>5.7023999999999999</v>
      </c>
      <c r="X4" s="28">
        <f t="shared" si="3"/>
        <v>5.9184562500000002</v>
      </c>
      <c r="Y4" s="28">
        <f t="shared" si="3"/>
        <v>6.6459737856718757</v>
      </c>
      <c r="Z4" s="28">
        <f t="shared" si="3"/>
        <v>6.76840625</v>
      </c>
      <c r="AA4" s="28">
        <f t="shared" si="3"/>
        <v>6.8589418303571428</v>
      </c>
      <c r="AB4" s="28">
        <f t="shared" si="3"/>
        <v>6.9250010640468744</v>
      </c>
      <c r="AC4" s="28">
        <f t="shared" si="3"/>
        <v>6.5911294008749994</v>
      </c>
      <c r="AD4" s="28">
        <f t="shared" si="3"/>
        <v>6.0729500000000005</v>
      </c>
      <c r="AE4" s="28">
        <f t="shared" si="3"/>
        <v>6.723167535671875</v>
      </c>
      <c r="AF4" s="28">
        <f t="shared" si="3"/>
        <v>6.8204782142857141</v>
      </c>
      <c r="AG4" s="28">
        <f t="shared" si="3"/>
        <v>7.0302830839477366</v>
      </c>
      <c r="AH4" s="28">
        <f t="shared" si="3"/>
        <v>7.0275450690000003</v>
      </c>
      <c r="AI4" s="28">
        <f t="shared" si="3"/>
        <v>6.1658812500000009</v>
      </c>
      <c r="AJ4" s="28">
        <f t="shared" si="3"/>
        <v>6.738798785671877</v>
      </c>
      <c r="AK4" s="28">
        <f t="shared" si="3"/>
        <v>6.9643208838861606</v>
      </c>
      <c r="AL4" s="28">
        <f t="shared" si="3"/>
        <v>7.0116470043749999</v>
      </c>
      <c r="AM4" s="28">
        <f t="shared" si="3"/>
        <v>6.1972500000000013</v>
      </c>
      <c r="AN4" s="28">
        <f t="shared" si="3"/>
        <v>6.8676857856294653</v>
      </c>
      <c r="AO4" s="28">
        <f t="shared" si="3"/>
        <v>6.8886842568965516</v>
      </c>
      <c r="AP4" s="28">
        <f t="shared" si="3"/>
        <v>6.237592535671876</v>
      </c>
      <c r="AQ4" s="28">
        <f t="shared" si="3"/>
        <v>6.7776534731718758</v>
      </c>
      <c r="AR4" s="28">
        <f t="shared" si="3"/>
        <v>6.0998550000000007</v>
      </c>
    </row>
    <row r="5" spans="1:46" ht="12" customHeight="1" x14ac:dyDescent="0.15">
      <c r="A5" s="28">
        <v>0.1</v>
      </c>
      <c r="B5" s="28">
        <v>15</v>
      </c>
      <c r="C5" s="28">
        <v>1</v>
      </c>
      <c r="D5" s="28">
        <f t="shared" ref="D5:D43" si="4">B5*C5</f>
        <v>15</v>
      </c>
      <c r="E5" s="28">
        <v>2</v>
      </c>
      <c r="F5" s="29">
        <f t="shared" ref="F5:F25" si="5">求节点($A$4:$A$43,$D$4:$D$43,G5)</f>
        <v>0.67259999999999986</v>
      </c>
      <c r="G5" s="28">
        <v>1.25</v>
      </c>
      <c r="H5" s="28">
        <v>1.145</v>
      </c>
      <c r="I5" s="28">
        <f t="shared" si="2"/>
        <v>0.88661071428571425</v>
      </c>
      <c r="J5" s="28">
        <f t="shared" ref="J5:J25" si="6">G5</f>
        <v>1.25</v>
      </c>
      <c r="K5" s="28">
        <f t="shared" ref="K5:K25" si="7">F5</f>
        <v>0.67259999999999986</v>
      </c>
      <c r="L5" s="28">
        <v>1.45</v>
      </c>
      <c r="Q5" s="28">
        <v>0</v>
      </c>
      <c r="R5" s="28">
        <v>0.5</v>
      </c>
      <c r="S5" s="28">
        <v>1</v>
      </c>
      <c r="T5" s="28">
        <v>1.5</v>
      </c>
      <c r="U5" s="28">
        <v>2</v>
      </c>
      <c r="V5" s="28">
        <v>2.5</v>
      </c>
      <c r="W5" s="28">
        <v>3</v>
      </c>
      <c r="X5" s="28">
        <v>0</v>
      </c>
      <c r="Y5" s="28">
        <v>0.5</v>
      </c>
      <c r="Z5" s="28">
        <v>1</v>
      </c>
      <c r="AA5" s="28">
        <v>1.5</v>
      </c>
      <c r="AB5" s="28">
        <v>2</v>
      </c>
      <c r="AC5" s="28">
        <v>2.5</v>
      </c>
      <c r="AD5" s="28">
        <v>0</v>
      </c>
      <c r="AE5" s="28">
        <v>0.5</v>
      </c>
      <c r="AF5" s="28">
        <v>1</v>
      </c>
      <c r="AG5" s="28">
        <v>1.5</v>
      </c>
      <c r="AH5" s="28">
        <v>2</v>
      </c>
      <c r="AI5" s="28">
        <v>0</v>
      </c>
      <c r="AJ5" s="28">
        <v>0.5</v>
      </c>
      <c r="AK5" s="28">
        <v>1</v>
      </c>
      <c r="AL5" s="28">
        <v>1.5</v>
      </c>
      <c r="AM5" s="28">
        <v>0</v>
      </c>
      <c r="AN5" s="28">
        <v>0.5</v>
      </c>
      <c r="AO5" s="28">
        <v>1</v>
      </c>
      <c r="AP5" s="28">
        <v>0</v>
      </c>
      <c r="AQ5" s="28">
        <v>0.5</v>
      </c>
      <c r="AR5" s="28">
        <v>0</v>
      </c>
    </row>
    <row r="6" spans="1:46" ht="12" customHeight="1" x14ac:dyDescent="0.15">
      <c r="A6" s="28">
        <v>0.15</v>
      </c>
      <c r="B6" s="28">
        <v>10</v>
      </c>
      <c r="C6" s="28">
        <v>1</v>
      </c>
      <c r="D6" s="28">
        <f t="shared" si="4"/>
        <v>10</v>
      </c>
      <c r="E6" s="28">
        <v>3</v>
      </c>
      <c r="F6" s="29">
        <f t="shared" si="5"/>
        <v>0.53351999999999999</v>
      </c>
      <c r="G6" s="28">
        <v>1.3</v>
      </c>
      <c r="H6" s="28">
        <v>1.19</v>
      </c>
      <c r="I6" s="28">
        <f t="shared" si="2"/>
        <v>0.85432142857142868</v>
      </c>
      <c r="J6" s="28">
        <f t="shared" si="6"/>
        <v>1.3</v>
      </c>
      <c r="K6" s="28">
        <f t="shared" si="7"/>
        <v>0.53351999999999999</v>
      </c>
      <c r="L6" s="28">
        <v>1.425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0</v>
      </c>
      <c r="W6" s="28">
        <v>0</v>
      </c>
      <c r="X6" s="28">
        <f>Q6+0.5</f>
        <v>0.5</v>
      </c>
      <c r="Y6" s="28">
        <f t="shared" ref="Y6:AC6" si="8">R6+0.5</f>
        <v>0.5</v>
      </c>
      <c r="Z6" s="28">
        <f t="shared" si="8"/>
        <v>0.5</v>
      </c>
      <c r="AA6" s="28">
        <f t="shared" si="8"/>
        <v>0.5</v>
      </c>
      <c r="AB6" s="28">
        <f t="shared" si="8"/>
        <v>0.5</v>
      </c>
      <c r="AC6" s="28">
        <f t="shared" si="8"/>
        <v>0.5</v>
      </c>
      <c r="AD6" s="28">
        <v>1</v>
      </c>
      <c r="AE6" s="28">
        <v>1</v>
      </c>
      <c r="AF6" s="28">
        <v>1</v>
      </c>
      <c r="AG6" s="28">
        <v>1</v>
      </c>
      <c r="AH6" s="28">
        <v>1</v>
      </c>
      <c r="AI6" s="28">
        <v>1.5</v>
      </c>
      <c r="AJ6" s="28">
        <v>1.5</v>
      </c>
      <c r="AK6" s="28">
        <v>1.5</v>
      </c>
      <c r="AL6" s="28">
        <v>1.5</v>
      </c>
      <c r="AM6" s="28">
        <v>2</v>
      </c>
      <c r="AN6" s="28">
        <v>2</v>
      </c>
      <c r="AO6" s="28">
        <v>2</v>
      </c>
      <c r="AP6" s="28">
        <v>2.5</v>
      </c>
      <c r="AQ6" s="28">
        <v>2.5</v>
      </c>
      <c r="AR6" s="28">
        <v>3</v>
      </c>
    </row>
    <row r="7" spans="1:46" ht="12" customHeight="1" x14ac:dyDescent="0.15">
      <c r="A7" s="28">
        <v>0.2</v>
      </c>
      <c r="B7" s="28">
        <v>7</v>
      </c>
      <c r="C7" s="28">
        <v>1</v>
      </c>
      <c r="D7" s="28">
        <f t="shared" si="4"/>
        <v>7</v>
      </c>
      <c r="E7" s="28">
        <v>4</v>
      </c>
      <c r="F7" s="29">
        <f t="shared" si="5"/>
        <v>0.39244499999999999</v>
      </c>
      <c r="G7" s="28">
        <v>1.35</v>
      </c>
      <c r="H7" s="28">
        <v>1.2350000000000001</v>
      </c>
      <c r="I7" s="28">
        <f t="shared" si="2"/>
        <v>0.79903758620689636</v>
      </c>
      <c r="J7" s="28">
        <f t="shared" si="6"/>
        <v>1.35</v>
      </c>
      <c r="K7" s="28">
        <f t="shared" si="7"/>
        <v>0.39244499999999999</v>
      </c>
      <c r="L7" s="28">
        <v>1.4</v>
      </c>
      <c r="Q7" s="28">
        <f>3-Q5-Q6</f>
        <v>3</v>
      </c>
      <c r="R7" s="28">
        <f t="shared" ref="R7:AC7" si="9">3-R5-R6</f>
        <v>2.5</v>
      </c>
      <c r="S7" s="28">
        <f t="shared" si="9"/>
        <v>2</v>
      </c>
      <c r="T7" s="28">
        <f t="shared" si="9"/>
        <v>1.5</v>
      </c>
      <c r="U7" s="28">
        <f t="shared" si="9"/>
        <v>1</v>
      </c>
      <c r="V7" s="28">
        <f t="shared" si="9"/>
        <v>0.5</v>
      </c>
      <c r="W7" s="28">
        <f t="shared" si="9"/>
        <v>0</v>
      </c>
      <c r="X7" s="28">
        <f t="shared" si="9"/>
        <v>2.5</v>
      </c>
      <c r="Y7" s="28">
        <f t="shared" si="9"/>
        <v>2</v>
      </c>
      <c r="Z7" s="28">
        <f t="shared" si="9"/>
        <v>1.5</v>
      </c>
      <c r="AA7" s="28">
        <f t="shared" si="9"/>
        <v>1</v>
      </c>
      <c r="AB7" s="28">
        <f t="shared" si="9"/>
        <v>0.5</v>
      </c>
      <c r="AC7" s="28">
        <f t="shared" si="9"/>
        <v>0</v>
      </c>
      <c r="AD7" s="28">
        <f t="shared" ref="AD7" si="10">3-AD5-AD6</f>
        <v>2</v>
      </c>
      <c r="AE7" s="28">
        <f t="shared" ref="AE7" si="11">3-AE5-AE6</f>
        <v>1.5</v>
      </c>
      <c r="AF7" s="28">
        <f t="shared" ref="AF7" si="12">3-AF5-AF6</f>
        <v>1</v>
      </c>
      <c r="AG7" s="28">
        <f t="shared" ref="AG7" si="13">3-AG5-AG6</f>
        <v>0.5</v>
      </c>
      <c r="AH7" s="28">
        <f t="shared" ref="AH7" si="14">3-AH5-AH6</f>
        <v>0</v>
      </c>
      <c r="AI7" s="28">
        <f t="shared" ref="AI7" si="15">3-AI5-AI6</f>
        <v>1.5</v>
      </c>
      <c r="AJ7" s="28">
        <f t="shared" ref="AJ7" si="16">3-AJ5-AJ6</f>
        <v>1</v>
      </c>
      <c r="AK7" s="28">
        <f t="shared" ref="AK7" si="17">3-AK5-AK6</f>
        <v>0.5</v>
      </c>
      <c r="AL7" s="28">
        <f t="shared" ref="AL7" si="18">3-AL5-AL6</f>
        <v>0</v>
      </c>
      <c r="AM7" s="28">
        <f t="shared" ref="AM7" si="19">3-AM5-AM6</f>
        <v>1</v>
      </c>
      <c r="AN7" s="28">
        <f t="shared" ref="AN7" si="20">3-AN5-AN6</f>
        <v>0.5</v>
      </c>
      <c r="AO7" s="28">
        <f t="shared" ref="AO7" si="21">3-AO5-AO6</f>
        <v>0</v>
      </c>
      <c r="AP7" s="28">
        <f t="shared" ref="AP7" si="22">3-AP5-AP6</f>
        <v>0.5</v>
      </c>
      <c r="AQ7" s="28">
        <f t="shared" ref="AQ7:AR7" si="23">3-AQ5-AQ6</f>
        <v>0</v>
      </c>
      <c r="AR7" s="28">
        <f t="shared" si="23"/>
        <v>0</v>
      </c>
    </row>
    <row r="8" spans="1:46" ht="12" customHeight="1" x14ac:dyDescent="0.15">
      <c r="A8" s="28">
        <v>0.25</v>
      </c>
      <c r="B8" s="28">
        <v>6</v>
      </c>
      <c r="C8" s="28">
        <v>1</v>
      </c>
      <c r="D8" s="28">
        <f t="shared" si="4"/>
        <v>6</v>
      </c>
      <c r="E8" s="28">
        <v>5</v>
      </c>
      <c r="F8" s="29">
        <f t="shared" si="5"/>
        <v>0.27209520000000004</v>
      </c>
      <c r="G8" s="28">
        <v>1.4</v>
      </c>
      <c r="H8" s="28">
        <v>1.28</v>
      </c>
      <c r="I8" s="28">
        <f t="shared" si="2"/>
        <v>0.73164496551724134</v>
      </c>
      <c r="J8" s="28">
        <f t="shared" si="6"/>
        <v>1.4</v>
      </c>
      <c r="K8" s="28">
        <f t="shared" si="7"/>
        <v>0.27209520000000004</v>
      </c>
      <c r="L8" s="28">
        <v>1.375</v>
      </c>
      <c r="M8" s="28" t="str">
        <f>N8&amp;","&amp;O8&amp;","&amp;P8</f>
        <v>1,1,1</v>
      </c>
      <c r="N8" s="28">
        <v>1</v>
      </c>
      <c r="O8" s="28">
        <v>1</v>
      </c>
      <c r="P8" s="28">
        <v>1</v>
      </c>
      <c r="Q8" s="28">
        <f>(Q$5+Q$5*(Q$5-1)/2)*INDEX($F$4:$F$25*$G$4:$G$25,$N8,1)+(Q$6+Q$6*(Q$6-1)/2)*INDEX($H$4:$H$25*$I$4:$I$25,$O8,1)+(Q$7+Q$7*(Q$7-1)/2)*INDEX($J$4:$J$25*$K$4:$K$25,$P8,1)+Q$5*Q$6*INDEX($G$4:$G$25,$N8,1)*INDEX($H$4:$H$25,$O8,1)+(Q$5*INDEX($G$4:$G$25,$N8,1)+Q$6*INDEX($I$4:$I$25,$O8,1))*Q$7*INDEX($J$4:$J$25,$P8,1)</f>
        <v>5.7023999999999999</v>
      </c>
      <c r="R8" s="28">
        <f t="shared" ref="R8:AR17" si="24">(R$5+R$5*(R$5-1)/2)*INDEX($F$4:$F$25*$G$4:$G$25,$N8,1)+(R$6+R$6*(R$6-1)/2)*INDEX($H$4:$H$25*$I$4:$I$25,$O8,1)+(R$7+R$7*(R$7-1)/2)*INDEX($J$4:$J$25*$K$4:$K$25,$P8,1)+R$5*R$6*INDEX($G$4:$G$25,$N8,1)*INDEX($H$4:$H$25,$O8,1)+(R$5*INDEX($G$4:$G$25,$N8,1)+R$6*INDEX($I$4:$I$25,$O8,1))*R$7*INDEX($J$4:$J$25,$P8,1)</f>
        <v>6.3144</v>
      </c>
      <c r="S8" s="28">
        <f t="shared" si="24"/>
        <v>6.6815999999999995</v>
      </c>
      <c r="T8" s="28">
        <f t="shared" si="24"/>
        <v>6.8040000000000003</v>
      </c>
      <c r="U8" s="28">
        <f t="shared" si="24"/>
        <v>6.6815999999999995</v>
      </c>
      <c r="V8" s="28">
        <f t="shared" si="24"/>
        <v>6.3144</v>
      </c>
      <c r="W8" s="28">
        <f t="shared" si="24"/>
        <v>5.7023999999999999</v>
      </c>
      <c r="X8" s="28">
        <f t="shared" si="24"/>
        <v>5.9184562500000002</v>
      </c>
      <c r="Y8" s="28">
        <f t="shared" si="24"/>
        <v>6.4619062500000002</v>
      </c>
      <c r="Z8" s="28">
        <f t="shared" si="24"/>
        <v>6.7605562500000005</v>
      </c>
      <c r="AA8" s="28">
        <f t="shared" si="24"/>
        <v>6.8144062500000002</v>
      </c>
      <c r="AB8" s="28">
        <f t="shared" si="24"/>
        <v>6.6234562500000003</v>
      </c>
      <c r="AC8" s="28">
        <f t="shared" si="24"/>
        <v>6.1877062500000006</v>
      </c>
      <c r="AD8" s="28">
        <f t="shared" si="24"/>
        <v>6.0729500000000005</v>
      </c>
      <c r="AE8" s="28">
        <f t="shared" si="24"/>
        <v>6.5478500000000004</v>
      </c>
      <c r="AF8" s="28">
        <f t="shared" si="24"/>
        <v>6.7779500000000006</v>
      </c>
      <c r="AG8" s="28">
        <f t="shared" si="24"/>
        <v>6.7632500000000002</v>
      </c>
      <c r="AH8" s="28">
        <f t="shared" si="24"/>
        <v>6.5037500000000001</v>
      </c>
      <c r="AI8" s="28">
        <f t="shared" si="24"/>
        <v>6.1658812500000009</v>
      </c>
      <c r="AJ8" s="28">
        <f t="shared" si="24"/>
        <v>6.5722312500000006</v>
      </c>
      <c r="AK8" s="28">
        <f t="shared" si="24"/>
        <v>6.7337812500000007</v>
      </c>
      <c r="AL8" s="28">
        <f t="shared" si="24"/>
        <v>6.6505312500000002</v>
      </c>
      <c r="AM8" s="28">
        <f t="shared" si="24"/>
        <v>6.1972500000000013</v>
      </c>
      <c r="AN8" s="28">
        <f t="shared" si="24"/>
        <v>6.5350500000000009</v>
      </c>
      <c r="AO8" s="28">
        <f t="shared" si="24"/>
        <v>6.6280500000000018</v>
      </c>
      <c r="AP8" s="28">
        <f t="shared" si="24"/>
        <v>6.1670562500000008</v>
      </c>
      <c r="AQ8" s="28">
        <f t="shared" si="24"/>
        <v>6.4363062500000012</v>
      </c>
      <c r="AR8" s="28">
        <f t="shared" si="24"/>
        <v>6.0753000000000021</v>
      </c>
      <c r="AS8" s="28">
        <f>MAX(Q8:AR8)</f>
        <v>6.8144062500000002</v>
      </c>
      <c r="AT8" s="35" t="str">
        <f>INDEX($Q$1:$AR$1,1,MATCH(AS8,Q8:AR8,0))</f>
        <v>1.5,0.5,1</v>
      </c>
    </row>
    <row r="9" spans="1:46" ht="12" customHeight="1" x14ac:dyDescent="0.15">
      <c r="A9" s="28">
        <v>0.3</v>
      </c>
      <c r="B9" s="28">
        <v>5</v>
      </c>
      <c r="C9" s="28">
        <v>1</v>
      </c>
      <c r="D9" s="28">
        <f t="shared" si="4"/>
        <v>5</v>
      </c>
      <c r="E9" s="28">
        <v>6</v>
      </c>
      <c r="F9" s="29">
        <f t="shared" si="5"/>
        <v>0.16744320000000001</v>
      </c>
      <c r="G9" s="28">
        <v>1.45</v>
      </c>
      <c r="H9" s="28">
        <v>1.325</v>
      </c>
      <c r="I9" s="28">
        <f t="shared" si="2"/>
        <v>0.66080159482758638</v>
      </c>
      <c r="J9" s="28">
        <f t="shared" si="6"/>
        <v>1.45</v>
      </c>
      <c r="K9" s="28">
        <f t="shared" si="7"/>
        <v>0.16744320000000001</v>
      </c>
      <c r="L9" s="28">
        <v>1.35</v>
      </c>
      <c r="M9" s="28" t="str">
        <f t="shared" ref="M9:M72" si="25">N9&amp;","&amp;O9&amp;","&amp;P9</f>
        <v>1,1,2</v>
      </c>
      <c r="N9" s="28">
        <v>1</v>
      </c>
      <c r="O9" s="28">
        <v>1</v>
      </c>
      <c r="P9" s="28">
        <v>2</v>
      </c>
      <c r="Q9" s="28">
        <f t="shared" ref="Q9:AF33" si="26">(Q$5+Q$5*(Q$5-1)/2)*INDEX($F$4:$F$25*$G$4:$G$25,$N9,1)+(Q$6+Q$6*(Q$6-1)/2)*INDEX($H$4:$H$25*$I$4:$I$25,$O9,1)+(Q$7+Q$7*(Q$7-1)/2)*INDEX($J$4:$J$25*$K$4:$K$25,$P9,1)+Q$5*Q$6*INDEX($G$4:$G$25,$N9,1)*INDEX($H$4:$H$25,$O9,1)+(Q$5*INDEX($G$4:$G$25,$N9,1)+Q$6*INDEX($I$4:$I$25,$O9,1))*Q$7*INDEX($J$4:$J$25,$P9,1)</f>
        <v>5.0444999999999993</v>
      </c>
      <c r="R9" s="28">
        <f t="shared" si="24"/>
        <v>5.9096812499999993</v>
      </c>
      <c r="S9" s="28">
        <f t="shared" si="24"/>
        <v>6.4726499999999998</v>
      </c>
      <c r="T9" s="28">
        <f t="shared" si="24"/>
        <v>6.7334062499999998</v>
      </c>
      <c r="U9" s="28">
        <f t="shared" si="24"/>
        <v>6.6919500000000003</v>
      </c>
      <c r="V9" s="28">
        <f t="shared" si="24"/>
        <v>6.3482812500000003</v>
      </c>
      <c r="W9" s="28">
        <f t="shared" si="24"/>
        <v>5.7023999999999999</v>
      </c>
      <c r="X9" s="28">
        <f t="shared" si="24"/>
        <v>5.4962687499999996</v>
      </c>
      <c r="Y9" s="28">
        <f t="shared" si="24"/>
        <v>6.2389812500000001</v>
      </c>
      <c r="Z9" s="28">
        <f t="shared" si="24"/>
        <v>6.6794812500000003</v>
      </c>
      <c r="AA9" s="28">
        <f t="shared" si="24"/>
        <v>6.8177687499999999</v>
      </c>
      <c r="AB9" s="28">
        <f t="shared" si="24"/>
        <v>6.6538437500000001</v>
      </c>
      <c r="AC9" s="28">
        <f t="shared" si="24"/>
        <v>6.1877062500000006</v>
      </c>
      <c r="AD9" s="28">
        <f t="shared" si="24"/>
        <v>5.8360500000000002</v>
      </c>
      <c r="AE9" s="28">
        <f t="shared" si="24"/>
        <v>6.4562937500000004</v>
      </c>
      <c r="AF9" s="28">
        <f t="shared" si="24"/>
        <v>6.7743250000000002</v>
      </c>
      <c r="AG9" s="28">
        <f t="shared" si="24"/>
        <v>6.7901437499999995</v>
      </c>
      <c r="AH9" s="28">
        <f t="shared" si="24"/>
        <v>6.5037500000000001</v>
      </c>
      <c r="AI9" s="28">
        <f t="shared" si="24"/>
        <v>6.0638437500000002</v>
      </c>
      <c r="AJ9" s="28">
        <f t="shared" si="24"/>
        <v>6.5616187500000009</v>
      </c>
      <c r="AK9" s="28">
        <f t="shared" si="24"/>
        <v>6.7571812500000004</v>
      </c>
      <c r="AL9" s="28">
        <f t="shared" si="24"/>
        <v>6.6505312500000002</v>
      </c>
      <c r="AM9" s="28">
        <f t="shared" si="24"/>
        <v>6.1796500000000014</v>
      </c>
      <c r="AN9" s="28">
        <f t="shared" si="24"/>
        <v>6.5549562500000018</v>
      </c>
      <c r="AO9" s="28">
        <f t="shared" si="24"/>
        <v>6.6280500000000018</v>
      </c>
      <c r="AP9" s="28">
        <f t="shared" si="24"/>
        <v>6.1834687500000012</v>
      </c>
      <c r="AQ9" s="28">
        <f t="shared" si="24"/>
        <v>6.4363062500000012</v>
      </c>
      <c r="AR9" s="28">
        <f t="shared" si="24"/>
        <v>6.0753000000000021</v>
      </c>
      <c r="AS9" s="28">
        <f t="shared" ref="AS9:AS72" si="27">MAX(Q9:AR9)</f>
        <v>6.8177687499999999</v>
      </c>
      <c r="AT9" s="35" t="str">
        <f t="shared" ref="AT9:AT72" si="28">INDEX($Q$1:$AR$1,1,MATCH(AS9,Q9:AR9,0))</f>
        <v>1.5,0.5,1</v>
      </c>
    </row>
    <row r="10" spans="1:46" ht="12" customHeight="1" x14ac:dyDescent="0.15">
      <c r="A10" s="28">
        <v>0.35</v>
      </c>
      <c r="B10" s="28">
        <v>4</v>
      </c>
      <c r="C10" s="28">
        <v>1</v>
      </c>
      <c r="D10" s="28">
        <f t="shared" si="4"/>
        <v>4</v>
      </c>
      <c r="E10" s="29">
        <v>7</v>
      </c>
      <c r="F10" s="29">
        <f t="shared" si="5"/>
        <v>0.12950684999999984</v>
      </c>
      <c r="G10" s="28">
        <v>1.4750000000000001</v>
      </c>
      <c r="H10" s="28">
        <v>1.355</v>
      </c>
      <c r="I10" s="28">
        <f t="shared" si="2"/>
        <v>0.61395501000000008</v>
      </c>
      <c r="J10" s="28">
        <f t="shared" si="6"/>
        <v>1.4750000000000001</v>
      </c>
      <c r="K10" s="28">
        <f t="shared" si="7"/>
        <v>0.12950684999999984</v>
      </c>
      <c r="L10" s="28">
        <v>1.325</v>
      </c>
      <c r="M10" s="28" t="str">
        <f t="shared" si="25"/>
        <v>1,1,3</v>
      </c>
      <c r="N10" s="28">
        <v>1</v>
      </c>
      <c r="O10" s="28">
        <v>1</v>
      </c>
      <c r="P10" s="28">
        <v>3</v>
      </c>
      <c r="Q10" s="28">
        <f t="shared" si="26"/>
        <v>4.1614559999999994</v>
      </c>
      <c r="R10" s="28">
        <f t="shared" si="24"/>
        <v>5.340795</v>
      </c>
      <c r="S10" s="28">
        <f t="shared" si="24"/>
        <v>6.1511279999999999</v>
      </c>
      <c r="T10" s="28">
        <f t="shared" si="24"/>
        <v>6.5924549999999993</v>
      </c>
      <c r="U10" s="28">
        <f t="shared" si="24"/>
        <v>6.6647759999999998</v>
      </c>
      <c r="V10" s="28">
        <f t="shared" si="24"/>
        <v>6.3680910000000006</v>
      </c>
      <c r="W10" s="28">
        <f t="shared" si="24"/>
        <v>5.7023999999999999</v>
      </c>
      <c r="X10" s="28">
        <f t="shared" si="24"/>
        <v>4.9099137500000003</v>
      </c>
      <c r="Y10" s="28">
        <f t="shared" si="24"/>
        <v>5.90348425</v>
      </c>
      <c r="Z10" s="28">
        <f t="shared" si="24"/>
        <v>6.52804875</v>
      </c>
      <c r="AA10" s="28">
        <f t="shared" si="24"/>
        <v>6.7836072500000011</v>
      </c>
      <c r="AB10" s="28">
        <f t="shared" si="24"/>
        <v>6.6701597500000007</v>
      </c>
      <c r="AC10" s="28">
        <f t="shared" si="24"/>
        <v>6.1877062500000006</v>
      </c>
      <c r="AD10" s="28">
        <f t="shared" si="24"/>
        <v>5.4865779999999997</v>
      </c>
      <c r="AE10" s="28">
        <f t="shared" si="24"/>
        <v>6.2943800000000003</v>
      </c>
      <c r="AF10" s="28">
        <f t="shared" si="24"/>
        <v>6.7331760000000003</v>
      </c>
      <c r="AG10" s="28">
        <f t="shared" si="24"/>
        <v>6.8029660000000005</v>
      </c>
      <c r="AH10" s="28">
        <f t="shared" si="24"/>
        <v>6.5037500000000001</v>
      </c>
      <c r="AI10" s="28">
        <f t="shared" si="24"/>
        <v>5.8914487500000003</v>
      </c>
      <c r="AJ10" s="28">
        <f t="shared" si="24"/>
        <v>6.5134822500000009</v>
      </c>
      <c r="AK10" s="28">
        <f t="shared" si="24"/>
        <v>6.7665097500000009</v>
      </c>
      <c r="AL10" s="28">
        <f t="shared" si="24"/>
        <v>6.6505312500000002</v>
      </c>
      <c r="AM10" s="28">
        <f t="shared" si="24"/>
        <v>6.1245260000000012</v>
      </c>
      <c r="AN10" s="28">
        <f t="shared" si="24"/>
        <v>6.5607910000000018</v>
      </c>
      <c r="AO10" s="28">
        <f t="shared" si="24"/>
        <v>6.6280500000000018</v>
      </c>
      <c r="AP10" s="28">
        <f t="shared" si="24"/>
        <v>6.1858097500000016</v>
      </c>
      <c r="AQ10" s="28">
        <f t="shared" si="24"/>
        <v>6.4363062500000012</v>
      </c>
      <c r="AR10" s="28">
        <f t="shared" si="24"/>
        <v>6.0753000000000021</v>
      </c>
      <c r="AS10" s="28">
        <f t="shared" si="27"/>
        <v>6.8029660000000005</v>
      </c>
      <c r="AT10" s="35" t="str">
        <f t="shared" si="28"/>
        <v>1.5,1,0.5</v>
      </c>
    </row>
    <row r="11" spans="1:46" ht="12" customHeight="1" x14ac:dyDescent="0.15">
      <c r="A11" s="28">
        <v>0.4</v>
      </c>
      <c r="B11" s="28">
        <v>3.55</v>
      </c>
      <c r="C11" s="28">
        <v>1</v>
      </c>
      <c r="D11" s="28">
        <f t="shared" si="4"/>
        <v>3.55</v>
      </c>
      <c r="E11" s="29">
        <v>8</v>
      </c>
      <c r="F11" s="29">
        <f t="shared" si="5"/>
        <v>9.1570499999999999E-2</v>
      </c>
      <c r="G11" s="28">
        <v>1.5</v>
      </c>
      <c r="H11" s="28">
        <v>1.385</v>
      </c>
      <c r="I11" s="28">
        <f t="shared" si="2"/>
        <v>0.57035006999999993</v>
      </c>
      <c r="J11" s="28">
        <f t="shared" si="6"/>
        <v>1.5</v>
      </c>
      <c r="K11" s="28">
        <f t="shared" si="7"/>
        <v>9.1570499999999999E-2</v>
      </c>
      <c r="L11" s="28">
        <v>1.3</v>
      </c>
      <c r="M11" s="28" t="str">
        <f t="shared" si="25"/>
        <v>1,1,4</v>
      </c>
      <c r="N11" s="28">
        <v>1</v>
      </c>
      <c r="O11" s="28">
        <v>1</v>
      </c>
      <c r="P11" s="28">
        <v>4</v>
      </c>
      <c r="Q11" s="28">
        <f t="shared" si="26"/>
        <v>3.1788045</v>
      </c>
      <c r="R11" s="28">
        <f t="shared" si="24"/>
        <v>4.6992782812500007</v>
      </c>
      <c r="S11" s="28">
        <f t="shared" si="24"/>
        <v>5.7798022500000004</v>
      </c>
      <c r="T11" s="28">
        <f t="shared" si="24"/>
        <v>6.4203764062499999</v>
      </c>
      <c r="U11" s="28">
        <f t="shared" si="24"/>
        <v>6.6210007500000003</v>
      </c>
      <c r="V11" s="28">
        <f t="shared" si="24"/>
        <v>6.3816752812500006</v>
      </c>
      <c r="W11" s="28">
        <f t="shared" si="24"/>
        <v>5.7023999999999999</v>
      </c>
      <c r="X11" s="28">
        <f t="shared" si="24"/>
        <v>4.2509282812500011</v>
      </c>
      <c r="Y11" s="28">
        <f t="shared" si="24"/>
        <v>5.5181835000000001</v>
      </c>
      <c r="Z11" s="28">
        <f t="shared" si="24"/>
        <v>6.3454889062500008</v>
      </c>
      <c r="AA11" s="28">
        <f t="shared" si="24"/>
        <v>6.7328445000000006</v>
      </c>
      <c r="AB11" s="28">
        <f t="shared" si="24"/>
        <v>6.6802502812500002</v>
      </c>
      <c r="AC11" s="28">
        <f t="shared" si="24"/>
        <v>6.1877062500000006</v>
      </c>
      <c r="AD11" s="28">
        <f t="shared" si="24"/>
        <v>5.0873022500000005</v>
      </c>
      <c r="AE11" s="28">
        <f t="shared" si="24"/>
        <v>6.1013389062500014</v>
      </c>
      <c r="AF11" s="28">
        <f t="shared" si="24"/>
        <v>6.6754257500000005</v>
      </c>
      <c r="AG11" s="28">
        <f t="shared" si="24"/>
        <v>6.8095627812500004</v>
      </c>
      <c r="AH11" s="28">
        <f t="shared" si="24"/>
        <v>6.5037500000000001</v>
      </c>
      <c r="AI11" s="28">
        <f t="shared" si="24"/>
        <v>5.6879264062500017</v>
      </c>
      <c r="AJ11" s="28">
        <f t="shared" si="24"/>
        <v>6.4487445000000001</v>
      </c>
      <c r="AK11" s="28">
        <f t="shared" si="24"/>
        <v>6.7696127812500011</v>
      </c>
      <c r="AL11" s="28">
        <f t="shared" si="24"/>
        <v>6.6505312500000002</v>
      </c>
      <c r="AM11" s="28">
        <f t="shared" si="24"/>
        <v>6.0528007500000012</v>
      </c>
      <c r="AN11" s="28">
        <f t="shared" si="24"/>
        <v>6.5604002812500015</v>
      </c>
      <c r="AO11" s="28">
        <f t="shared" si="24"/>
        <v>6.6280500000000018</v>
      </c>
      <c r="AP11" s="28">
        <f t="shared" si="24"/>
        <v>6.1819252812500016</v>
      </c>
      <c r="AQ11" s="28">
        <f t="shared" si="24"/>
        <v>6.4363062500000012</v>
      </c>
      <c r="AR11" s="28">
        <f t="shared" si="24"/>
        <v>6.0753000000000021</v>
      </c>
      <c r="AS11" s="28">
        <f t="shared" si="27"/>
        <v>6.8095627812500004</v>
      </c>
      <c r="AT11" s="35" t="str">
        <f t="shared" si="28"/>
        <v>1.5,1,0.5</v>
      </c>
    </row>
    <row r="12" spans="1:46" ht="12" customHeight="1" x14ac:dyDescent="0.15">
      <c r="A12" s="28">
        <v>0.45</v>
      </c>
      <c r="B12" s="28">
        <v>3.05</v>
      </c>
      <c r="C12" s="28">
        <v>1</v>
      </c>
      <c r="D12" s="28">
        <f t="shared" si="4"/>
        <v>3.05</v>
      </c>
      <c r="E12" s="29">
        <v>9</v>
      </c>
      <c r="F12" s="29">
        <f t="shared" si="5"/>
        <v>6.6617538750000108E-2</v>
      </c>
      <c r="G12" s="28">
        <v>1.5249999999999999</v>
      </c>
      <c r="H12" s="28">
        <v>1.415</v>
      </c>
      <c r="I12" s="28">
        <f t="shared" si="2"/>
        <v>0.5290997999999999</v>
      </c>
      <c r="J12" s="28">
        <f t="shared" si="6"/>
        <v>1.5249999999999999</v>
      </c>
      <c r="K12" s="28">
        <f t="shared" si="7"/>
        <v>6.6617538750000108E-2</v>
      </c>
      <c r="L12" s="28">
        <v>1.2749999999999999</v>
      </c>
      <c r="M12" s="28" t="str">
        <f t="shared" si="25"/>
        <v>1,1,5</v>
      </c>
      <c r="N12" s="28">
        <v>1</v>
      </c>
      <c r="O12" s="28">
        <v>1</v>
      </c>
      <c r="P12" s="28">
        <v>5</v>
      </c>
      <c r="Q12" s="28">
        <f t="shared" si="26"/>
        <v>2.2855996800000002</v>
      </c>
      <c r="R12" s="28">
        <f t="shared" si="24"/>
        <v>4.1229830999999999</v>
      </c>
      <c r="S12" s="28">
        <f t="shared" si="24"/>
        <v>5.4531998399999999</v>
      </c>
      <c r="T12" s="28">
        <f t="shared" si="24"/>
        <v>6.2762498999999998</v>
      </c>
      <c r="U12" s="28">
        <f t="shared" si="24"/>
        <v>6.5921332800000005</v>
      </c>
      <c r="V12" s="28">
        <f t="shared" si="24"/>
        <v>6.4008499800000003</v>
      </c>
      <c r="W12" s="28">
        <f t="shared" si="24"/>
        <v>5.7023999999999999</v>
      </c>
      <c r="X12" s="28">
        <f t="shared" si="24"/>
        <v>3.6571643500000004</v>
      </c>
      <c r="Y12" s="28">
        <f t="shared" si="24"/>
        <v>5.1776060899999994</v>
      </c>
      <c r="Z12" s="28">
        <f t="shared" si="24"/>
        <v>6.1908811500000009</v>
      </c>
      <c r="AA12" s="28">
        <f t="shared" si="24"/>
        <v>6.6969895299999997</v>
      </c>
      <c r="AB12" s="28">
        <f t="shared" si="24"/>
        <v>6.6959312299999993</v>
      </c>
      <c r="AC12" s="28">
        <f t="shared" si="24"/>
        <v>6.1877062500000006</v>
      </c>
      <c r="AD12" s="28">
        <f t="shared" si="24"/>
        <v>4.7327498400000003</v>
      </c>
      <c r="AE12" s="28">
        <f t="shared" si="24"/>
        <v>5.9362499000000009</v>
      </c>
      <c r="AF12" s="28">
        <f t="shared" si="24"/>
        <v>6.6325832800000004</v>
      </c>
      <c r="AG12" s="28">
        <f t="shared" si="24"/>
        <v>6.8217499799999999</v>
      </c>
      <c r="AH12" s="28">
        <f t="shared" si="24"/>
        <v>6.5037500000000001</v>
      </c>
      <c r="AI12" s="28">
        <f t="shared" si="24"/>
        <v>5.5123561500000005</v>
      </c>
      <c r="AJ12" s="28">
        <f t="shared" si="24"/>
        <v>6.3989145300000008</v>
      </c>
      <c r="AK12" s="28">
        <f t="shared" si="24"/>
        <v>6.7783062300000001</v>
      </c>
      <c r="AL12" s="28">
        <f t="shared" si="24"/>
        <v>6.6505312500000002</v>
      </c>
      <c r="AM12" s="28">
        <f t="shared" si="24"/>
        <v>5.9959832800000008</v>
      </c>
      <c r="AN12" s="28">
        <f t="shared" si="24"/>
        <v>6.5655999800000009</v>
      </c>
      <c r="AO12" s="28">
        <f t="shared" si="24"/>
        <v>6.6280500000000018</v>
      </c>
      <c r="AP12" s="28">
        <f t="shared" si="24"/>
        <v>6.1836312300000014</v>
      </c>
      <c r="AQ12" s="28">
        <f t="shared" si="24"/>
        <v>6.4363062500000012</v>
      </c>
      <c r="AR12" s="28">
        <f t="shared" si="24"/>
        <v>6.0753000000000021</v>
      </c>
      <c r="AS12" s="28">
        <f t="shared" si="27"/>
        <v>6.8217499799999999</v>
      </c>
      <c r="AT12" s="35" t="str">
        <f t="shared" si="28"/>
        <v>1.5,1,0.5</v>
      </c>
    </row>
    <row r="13" spans="1:46" ht="12" customHeight="1" x14ac:dyDescent="0.15">
      <c r="A13" s="28">
        <v>0.5</v>
      </c>
      <c r="B13" s="28">
        <v>2.75</v>
      </c>
      <c r="C13" s="28">
        <v>1</v>
      </c>
      <c r="D13" s="28">
        <f t="shared" si="4"/>
        <v>2.75</v>
      </c>
      <c r="E13" s="29">
        <v>10</v>
      </c>
      <c r="F13" s="29">
        <f t="shared" si="5"/>
        <v>4.1664577499999994E-2</v>
      </c>
      <c r="G13" s="28">
        <v>1.55</v>
      </c>
      <c r="H13" s="28">
        <v>1.4450000000000001</v>
      </c>
      <c r="I13" s="28">
        <f t="shared" si="2"/>
        <v>0.49020419999999987</v>
      </c>
      <c r="J13" s="28">
        <f t="shared" si="6"/>
        <v>1.55</v>
      </c>
      <c r="K13" s="28">
        <f t="shared" si="7"/>
        <v>4.1664577499999994E-2</v>
      </c>
      <c r="L13" s="28">
        <v>1.25</v>
      </c>
      <c r="M13" s="28" t="str">
        <f t="shared" si="25"/>
        <v>1,1,6</v>
      </c>
      <c r="N13" s="28">
        <v>1</v>
      </c>
      <c r="O13" s="28">
        <v>1</v>
      </c>
      <c r="P13" s="28">
        <v>6</v>
      </c>
      <c r="Q13" s="28">
        <f t="shared" si="26"/>
        <v>1.45675584</v>
      </c>
      <c r="R13" s="28">
        <f t="shared" si="24"/>
        <v>3.5936177999999996</v>
      </c>
      <c r="S13" s="28">
        <f t="shared" si="24"/>
        <v>5.1587779200000003</v>
      </c>
      <c r="T13" s="28">
        <f t="shared" si="24"/>
        <v>6.152236199999999</v>
      </c>
      <c r="U13" s="28">
        <f t="shared" si="24"/>
        <v>6.5739926400000002</v>
      </c>
      <c r="V13" s="28">
        <f t="shared" si="24"/>
        <v>6.4240472400000002</v>
      </c>
      <c r="W13" s="28">
        <f t="shared" si="24"/>
        <v>5.7023999999999999</v>
      </c>
      <c r="X13" s="28">
        <f t="shared" si="24"/>
        <v>3.1103303000000002</v>
      </c>
      <c r="Y13" s="28">
        <f t="shared" si="24"/>
        <v>4.8692091699999995</v>
      </c>
      <c r="Z13" s="28">
        <f t="shared" si="24"/>
        <v>6.0563862000000004</v>
      </c>
      <c r="AA13" s="28">
        <f t="shared" si="24"/>
        <v>6.6718613900000001</v>
      </c>
      <c r="AB13" s="28">
        <f t="shared" si="24"/>
        <v>6.7156347400000005</v>
      </c>
      <c r="AC13" s="28">
        <f t="shared" si="24"/>
        <v>6.1877062500000006</v>
      </c>
      <c r="AD13" s="28">
        <f t="shared" si="24"/>
        <v>4.4103779200000002</v>
      </c>
      <c r="AE13" s="28">
        <f t="shared" si="24"/>
        <v>5.7912737000000005</v>
      </c>
      <c r="AF13" s="28">
        <f t="shared" si="24"/>
        <v>6.6004676399999997</v>
      </c>
      <c r="AG13" s="28">
        <f t="shared" si="24"/>
        <v>6.8379597399999996</v>
      </c>
      <c r="AH13" s="28">
        <f t="shared" si="24"/>
        <v>6.5037500000000001</v>
      </c>
      <c r="AI13" s="28">
        <f t="shared" si="24"/>
        <v>5.3568987000000003</v>
      </c>
      <c r="AJ13" s="28">
        <f t="shared" si="24"/>
        <v>6.3598113900000008</v>
      </c>
      <c r="AK13" s="28">
        <f t="shared" si="24"/>
        <v>6.7910222400000002</v>
      </c>
      <c r="AL13" s="28">
        <f t="shared" si="24"/>
        <v>6.6505312500000002</v>
      </c>
      <c r="AM13" s="28">
        <f t="shared" si="24"/>
        <v>5.9498926400000016</v>
      </c>
      <c r="AN13" s="28">
        <f t="shared" si="24"/>
        <v>6.5748222400000014</v>
      </c>
      <c r="AO13" s="28">
        <f t="shared" si="24"/>
        <v>6.6280500000000018</v>
      </c>
      <c r="AP13" s="28">
        <f t="shared" si="24"/>
        <v>6.1893597400000013</v>
      </c>
      <c r="AQ13" s="28">
        <f t="shared" si="24"/>
        <v>6.4363062500000012</v>
      </c>
      <c r="AR13" s="28">
        <f t="shared" si="24"/>
        <v>6.0753000000000021</v>
      </c>
      <c r="AS13" s="28">
        <f t="shared" si="27"/>
        <v>6.8379597399999996</v>
      </c>
      <c r="AT13" s="35" t="str">
        <f t="shared" si="28"/>
        <v>1.5,1,0.5</v>
      </c>
    </row>
    <row r="14" spans="1:46" ht="12" customHeight="1" x14ac:dyDescent="0.15">
      <c r="A14" s="28">
        <v>0.55000000000000004</v>
      </c>
      <c r="B14" s="28">
        <v>2.4500000000000002</v>
      </c>
      <c r="C14" s="28">
        <v>1</v>
      </c>
      <c r="D14" s="28">
        <f t="shared" si="4"/>
        <v>2.4500000000000002</v>
      </c>
      <c r="E14" s="29">
        <v>11</v>
      </c>
      <c r="F14" s="29">
        <f t="shared" si="5"/>
        <v>2.9760412500000048E-2</v>
      </c>
      <c r="G14" s="28">
        <v>1.575</v>
      </c>
      <c r="H14" s="28">
        <v>1.4750000000000001</v>
      </c>
      <c r="I14" s="28">
        <f t="shared" si="2"/>
        <v>0.46058675833333323</v>
      </c>
      <c r="J14" s="28">
        <f t="shared" si="6"/>
        <v>1.575</v>
      </c>
      <c r="K14" s="28">
        <f t="shared" si="7"/>
        <v>2.9760412500000048E-2</v>
      </c>
      <c r="L14" s="28">
        <v>1.2250000000000001</v>
      </c>
      <c r="M14" s="28" t="str">
        <f t="shared" si="25"/>
        <v>1,1,7</v>
      </c>
      <c r="N14" s="28">
        <v>1</v>
      </c>
      <c r="O14" s="28">
        <v>1</v>
      </c>
      <c r="P14" s="28">
        <v>7</v>
      </c>
      <c r="Q14" s="28">
        <f t="shared" si="26"/>
        <v>1.1461356224999986</v>
      </c>
      <c r="R14" s="28">
        <f t="shared" si="24"/>
        <v>3.4046238914062492</v>
      </c>
      <c r="S14" s="28">
        <f t="shared" si="24"/>
        <v>5.0634678112499998</v>
      </c>
      <c r="T14" s="28">
        <f t="shared" si="24"/>
        <v>6.1226673820312492</v>
      </c>
      <c r="U14" s="28">
        <f t="shared" si="24"/>
        <v>6.5822226037499991</v>
      </c>
      <c r="V14" s="28">
        <f t="shared" si="24"/>
        <v>6.4421334764062506</v>
      </c>
      <c r="W14" s="28">
        <f t="shared" si="24"/>
        <v>5.7023999999999999</v>
      </c>
      <c r="X14" s="28">
        <f t="shared" si="24"/>
        <v>2.9126020164062494</v>
      </c>
      <c r="Y14" s="28">
        <f t="shared" si="24"/>
        <v>4.7669115612499997</v>
      </c>
      <c r="Z14" s="28">
        <f t="shared" si="24"/>
        <v>6.0215767570312497</v>
      </c>
      <c r="AA14" s="28">
        <f t="shared" si="24"/>
        <v>6.6765976037500003</v>
      </c>
      <c r="AB14" s="28">
        <f t="shared" si="24"/>
        <v>6.7319741014062497</v>
      </c>
      <c r="AC14" s="28">
        <f t="shared" si="24"/>
        <v>6.1877062500000006</v>
      </c>
      <c r="AD14" s="28">
        <f t="shared" si="24"/>
        <v>4.3010928112500002</v>
      </c>
      <c r="AE14" s="28">
        <f t="shared" si="24"/>
        <v>5.7512236320312509</v>
      </c>
      <c r="AF14" s="28">
        <f t="shared" si="24"/>
        <v>6.6017101037499994</v>
      </c>
      <c r="AG14" s="28">
        <f t="shared" si="24"/>
        <v>6.8525522264062495</v>
      </c>
      <c r="AH14" s="28">
        <f t="shared" si="24"/>
        <v>6.5037500000000001</v>
      </c>
      <c r="AI14" s="28">
        <f t="shared" si="24"/>
        <v>5.3116080070312508</v>
      </c>
      <c r="AJ14" s="28">
        <f t="shared" si="24"/>
        <v>6.35756010375</v>
      </c>
      <c r="AK14" s="28">
        <f t="shared" si="24"/>
        <v>6.8038678514062498</v>
      </c>
      <c r="AL14" s="28">
        <f t="shared" si="24"/>
        <v>6.6505312500000002</v>
      </c>
      <c r="AM14" s="28">
        <f t="shared" si="24"/>
        <v>5.9441476037500012</v>
      </c>
      <c r="AN14" s="28">
        <f t="shared" si="24"/>
        <v>6.5859209764062516</v>
      </c>
      <c r="AO14" s="28">
        <f t="shared" si="24"/>
        <v>6.6280500000000018</v>
      </c>
      <c r="AP14" s="28">
        <f t="shared" si="24"/>
        <v>6.1987116014062513</v>
      </c>
      <c r="AQ14" s="28">
        <f t="shared" si="24"/>
        <v>6.4363062500000012</v>
      </c>
      <c r="AR14" s="28">
        <f t="shared" si="24"/>
        <v>6.0753000000000021</v>
      </c>
      <c r="AS14" s="28">
        <f t="shared" si="27"/>
        <v>6.8525522264062495</v>
      </c>
      <c r="AT14" s="35" t="str">
        <f t="shared" si="28"/>
        <v>1.5,1,0.5</v>
      </c>
    </row>
    <row r="15" spans="1:46" ht="12" customHeight="1" x14ac:dyDescent="0.15">
      <c r="A15" s="28">
        <v>0.6</v>
      </c>
      <c r="B15" s="28">
        <v>2.2000000000000002</v>
      </c>
      <c r="C15" s="28">
        <v>1</v>
      </c>
      <c r="D15" s="28">
        <f t="shared" si="4"/>
        <v>2.2000000000000002</v>
      </c>
      <c r="E15" s="29">
        <v>12</v>
      </c>
      <c r="F15" s="29">
        <f t="shared" si="5"/>
        <v>1.7856247499999998E-2</v>
      </c>
      <c r="G15" s="28">
        <v>1.6</v>
      </c>
      <c r="H15" s="28">
        <v>1.5049999999999999</v>
      </c>
      <c r="I15" s="28">
        <f t="shared" si="2"/>
        <v>0.43412328720833343</v>
      </c>
      <c r="J15" s="28">
        <f t="shared" si="6"/>
        <v>1.6</v>
      </c>
      <c r="K15" s="28">
        <f t="shared" si="7"/>
        <v>1.7856247499999998E-2</v>
      </c>
      <c r="L15" s="28">
        <v>1.2</v>
      </c>
      <c r="M15" s="28" t="str">
        <f t="shared" si="25"/>
        <v>1,1,8</v>
      </c>
      <c r="N15" s="28">
        <v>1</v>
      </c>
      <c r="O15" s="28">
        <v>1</v>
      </c>
      <c r="P15" s="28">
        <v>8</v>
      </c>
      <c r="Q15" s="28">
        <f t="shared" si="26"/>
        <v>0.82413449999999999</v>
      </c>
      <c r="R15" s="28">
        <f t="shared" si="24"/>
        <v>3.2073314062499998</v>
      </c>
      <c r="S15" s="28">
        <f t="shared" si="24"/>
        <v>4.9624672499999996</v>
      </c>
      <c r="T15" s="28">
        <f t="shared" si="24"/>
        <v>6.0895420312499997</v>
      </c>
      <c r="U15" s="28">
        <f t="shared" si="24"/>
        <v>6.5885557499999994</v>
      </c>
      <c r="V15" s="28">
        <f t="shared" si="24"/>
        <v>6.4595084062500003</v>
      </c>
      <c r="W15" s="28">
        <f t="shared" si="24"/>
        <v>5.7023999999999999</v>
      </c>
      <c r="X15" s="28">
        <f t="shared" si="24"/>
        <v>2.7065751562500004</v>
      </c>
      <c r="Y15" s="28">
        <f t="shared" si="24"/>
        <v>4.6589235000000002</v>
      </c>
      <c r="Z15" s="28">
        <f t="shared" si="24"/>
        <v>5.9832107812500004</v>
      </c>
      <c r="AA15" s="28">
        <f t="shared" si="24"/>
        <v>6.6794370000000001</v>
      </c>
      <c r="AB15" s="28">
        <f t="shared" si="24"/>
        <v>6.7476021562500001</v>
      </c>
      <c r="AC15" s="28">
        <f t="shared" si="24"/>
        <v>6.1877062500000006</v>
      </c>
      <c r="AD15" s="28">
        <f t="shared" si="24"/>
        <v>4.1861172500000006</v>
      </c>
      <c r="AE15" s="28">
        <f t="shared" si="24"/>
        <v>5.7076170312500007</v>
      </c>
      <c r="AF15" s="28">
        <f t="shared" si="24"/>
        <v>6.6010557500000004</v>
      </c>
      <c r="AG15" s="28">
        <f t="shared" si="24"/>
        <v>6.8664334062500005</v>
      </c>
      <c r="AH15" s="28">
        <f t="shared" si="24"/>
        <v>6.5037500000000001</v>
      </c>
      <c r="AI15" s="28">
        <f t="shared" si="24"/>
        <v>5.2627607812500008</v>
      </c>
      <c r="AJ15" s="28">
        <f t="shared" si="24"/>
        <v>6.3534120000000005</v>
      </c>
      <c r="AK15" s="28">
        <f t="shared" si="24"/>
        <v>6.8160021562500006</v>
      </c>
      <c r="AL15" s="28">
        <f t="shared" si="24"/>
        <v>6.6505312500000002</v>
      </c>
      <c r="AM15" s="28">
        <f t="shared" si="24"/>
        <v>5.936505750000002</v>
      </c>
      <c r="AN15" s="28">
        <f t="shared" si="24"/>
        <v>6.5963084062500013</v>
      </c>
      <c r="AO15" s="28">
        <f t="shared" si="24"/>
        <v>6.6280500000000018</v>
      </c>
      <c r="AP15" s="28">
        <f t="shared" si="24"/>
        <v>6.2073521562500016</v>
      </c>
      <c r="AQ15" s="28">
        <f t="shared" si="24"/>
        <v>6.4363062500000012</v>
      </c>
      <c r="AR15" s="28">
        <f t="shared" si="24"/>
        <v>6.0753000000000021</v>
      </c>
      <c r="AS15" s="28">
        <f t="shared" si="27"/>
        <v>6.8664334062500005</v>
      </c>
      <c r="AT15" s="35" t="str">
        <f t="shared" si="28"/>
        <v>1.5,1,0.5</v>
      </c>
    </row>
    <row r="16" spans="1:46" ht="12" customHeight="1" x14ac:dyDescent="0.15">
      <c r="A16" s="28">
        <v>0.65</v>
      </c>
      <c r="B16" s="28">
        <v>2</v>
      </c>
      <c r="C16" s="28">
        <v>1</v>
      </c>
      <c r="D16" s="28">
        <f t="shared" si="4"/>
        <v>2</v>
      </c>
      <c r="E16" s="29">
        <v>13</v>
      </c>
      <c r="F16" s="29">
        <f>求节点($A$4:$A$43,$D$4:$D$43,G16)</f>
        <v>1.2070823310000004E-2</v>
      </c>
      <c r="G16" s="28">
        <v>1.625</v>
      </c>
      <c r="H16" s="28">
        <v>1.5349999999999999</v>
      </c>
      <c r="I16" s="28">
        <f t="shared" si="2"/>
        <v>0.41415151045833343</v>
      </c>
      <c r="J16" s="28">
        <f t="shared" si="6"/>
        <v>1.625</v>
      </c>
      <c r="K16" s="28">
        <f t="shared" si="7"/>
        <v>1.2070823310000004E-2</v>
      </c>
      <c r="L16" s="28">
        <v>1.175</v>
      </c>
      <c r="M16" s="28" t="str">
        <f t="shared" si="25"/>
        <v>1,1,9</v>
      </c>
      <c r="N16" s="28">
        <v>1</v>
      </c>
      <c r="O16" s="28">
        <v>1</v>
      </c>
      <c r="P16" s="28">
        <v>9</v>
      </c>
      <c r="Q16" s="28">
        <f t="shared" si="26"/>
        <v>0.60955047956250097</v>
      </c>
      <c r="R16" s="28">
        <f t="shared" si="24"/>
        <v>3.0883638913476563</v>
      </c>
      <c r="S16" s="28">
        <f t="shared" si="24"/>
        <v>4.9151752397812505</v>
      </c>
      <c r="T16" s="28">
        <f t="shared" si="24"/>
        <v>6.0899845248632811</v>
      </c>
      <c r="U16" s="28">
        <f t="shared" si="24"/>
        <v>6.61279174659375</v>
      </c>
      <c r="V16" s="28">
        <f t="shared" si="24"/>
        <v>6.4835969049726563</v>
      </c>
      <c r="W16" s="28">
        <f t="shared" si="24"/>
        <v>5.7023999999999999</v>
      </c>
      <c r="X16" s="28">
        <f t="shared" si="24"/>
        <v>2.5788732663476575</v>
      </c>
      <c r="Y16" s="28">
        <f t="shared" si="24"/>
        <v>4.6046439897812501</v>
      </c>
      <c r="Z16" s="28">
        <f t="shared" si="24"/>
        <v>5.9784126498632819</v>
      </c>
      <c r="AA16" s="28">
        <f t="shared" si="24"/>
        <v>6.7001792465937502</v>
      </c>
      <c r="AB16" s="28">
        <f t="shared" si="24"/>
        <v>6.7699437799726567</v>
      </c>
      <c r="AC16" s="28">
        <f t="shared" si="24"/>
        <v>6.1877062500000006</v>
      </c>
      <c r="AD16" s="28">
        <f t="shared" si="24"/>
        <v>4.1248502397812512</v>
      </c>
      <c r="AE16" s="28">
        <f t="shared" si="24"/>
        <v>5.6975782748632824</v>
      </c>
      <c r="AF16" s="28">
        <f t="shared" si="24"/>
        <v>6.6183042465937501</v>
      </c>
      <c r="AG16" s="28">
        <f t="shared" si="24"/>
        <v>6.887028154972656</v>
      </c>
      <c r="AH16" s="28">
        <f t="shared" si="24"/>
        <v>6.5037500000000001</v>
      </c>
      <c r="AI16" s="28">
        <f t="shared" si="24"/>
        <v>5.2474813998632825</v>
      </c>
      <c r="AJ16" s="28">
        <f t="shared" si="24"/>
        <v>6.3671667465937505</v>
      </c>
      <c r="AK16" s="28">
        <f t="shared" si="24"/>
        <v>6.8348500299726567</v>
      </c>
      <c r="AL16" s="28">
        <f t="shared" si="24"/>
        <v>6.6505312500000002</v>
      </c>
      <c r="AM16" s="28">
        <f t="shared" si="24"/>
        <v>5.9467667465937515</v>
      </c>
      <c r="AN16" s="28">
        <f t="shared" si="24"/>
        <v>6.6134094049726571</v>
      </c>
      <c r="AO16" s="28">
        <f t="shared" si="24"/>
        <v>6.6280500000000018</v>
      </c>
      <c r="AP16" s="28">
        <f t="shared" si="24"/>
        <v>6.2227062799726571</v>
      </c>
      <c r="AQ16" s="28">
        <f t="shared" si="24"/>
        <v>6.4363062500000012</v>
      </c>
      <c r="AR16" s="28">
        <f t="shared" si="24"/>
        <v>6.0753000000000021</v>
      </c>
      <c r="AS16" s="28">
        <f t="shared" si="27"/>
        <v>6.887028154972656</v>
      </c>
      <c r="AT16" s="35" t="str">
        <f t="shared" si="28"/>
        <v>1.5,1,0.5</v>
      </c>
    </row>
    <row r="17" spans="1:46" ht="12" customHeight="1" x14ac:dyDescent="0.15">
      <c r="A17" s="28">
        <v>0.7</v>
      </c>
      <c r="B17" s="28">
        <v>1.8</v>
      </c>
      <c r="C17" s="28">
        <v>1</v>
      </c>
      <c r="D17" s="28">
        <f t="shared" si="4"/>
        <v>1.8</v>
      </c>
      <c r="E17" s="29">
        <v>14</v>
      </c>
      <c r="F17" s="29">
        <f t="shared" si="5"/>
        <v>6.2853991200000113E-3</v>
      </c>
      <c r="G17" s="28">
        <v>1.65</v>
      </c>
      <c r="H17" s="28">
        <v>1.5649999999999999</v>
      </c>
      <c r="I17" s="28">
        <f t="shared" si="2"/>
        <v>0.39809437258333336</v>
      </c>
      <c r="J17" s="28">
        <f t="shared" si="6"/>
        <v>1.65</v>
      </c>
      <c r="K17" s="28">
        <f t="shared" si="7"/>
        <v>6.2853991200000113E-3</v>
      </c>
      <c r="L17" s="28">
        <v>1.1499999999999999</v>
      </c>
      <c r="M17" s="28" t="str">
        <f t="shared" si="25"/>
        <v>1,1,10</v>
      </c>
      <c r="N17" s="28">
        <v>1</v>
      </c>
      <c r="O17" s="28">
        <v>1</v>
      </c>
      <c r="P17" s="28">
        <v>10</v>
      </c>
      <c r="Q17" s="28">
        <f t="shared" si="26"/>
        <v>0.38748057074999992</v>
      </c>
      <c r="R17" s="28">
        <f t="shared" si="24"/>
        <v>2.9639379161718749</v>
      </c>
      <c r="S17" s="28">
        <f t="shared" si="24"/>
        <v>4.864140285375</v>
      </c>
      <c r="T17" s="28">
        <f t="shared" si="24"/>
        <v>6.0880876783593747</v>
      </c>
      <c r="U17" s="28">
        <f t="shared" si="24"/>
        <v>6.6357800951249999</v>
      </c>
      <c r="V17" s="28">
        <f t="shared" si="24"/>
        <v>6.5072175356718756</v>
      </c>
      <c r="W17" s="28">
        <f t="shared" si="24"/>
        <v>5.7023999999999999</v>
      </c>
      <c r="X17" s="28">
        <f t="shared" si="24"/>
        <v>2.4457129161718756</v>
      </c>
      <c r="Y17" s="28">
        <f t="shared" si="24"/>
        <v>4.5466215353750004</v>
      </c>
      <c r="Z17" s="28">
        <f t="shared" si="24"/>
        <v>5.9712751783593756</v>
      </c>
      <c r="AA17" s="28">
        <f t="shared" si="24"/>
        <v>6.7196738451249995</v>
      </c>
      <c r="AB17" s="28">
        <f t="shared" si="24"/>
        <v>6.7918175356718749</v>
      </c>
      <c r="AC17" s="28">
        <f t="shared" si="24"/>
        <v>6.1877062500000006</v>
      </c>
      <c r="AD17" s="28">
        <f t="shared" ref="AD17:AR42" si="29">(AD$5+AD$5*(AD$5-1)/2)*INDEX($F$4:$F$25*$G$4:$G$25,$N17,1)+(AD$6+AD$6*(AD$6-1)/2)*INDEX($H$4:$H$25*$I$4:$I$25,$O17,1)+(AD$7+AD$7*(AD$7-1)/2)*INDEX($J$4:$J$25*$K$4:$K$25,$P17,1)+AD$5*AD$6*INDEX($G$4:$G$25,$N17,1)*INDEX($H$4:$H$25,$O17,1)+(AD$5*INDEX($G$4:$G$25,$N17,1)+AD$6*INDEX($I$4:$I$25,$O17,1))*AD$7*INDEX($J$4:$J$25,$P17,1)</f>
        <v>4.0598402853750004</v>
      </c>
      <c r="AE17" s="28">
        <f t="shared" si="29"/>
        <v>5.6852001783593762</v>
      </c>
      <c r="AF17" s="28">
        <f t="shared" si="29"/>
        <v>6.6343050951250007</v>
      </c>
      <c r="AG17" s="28">
        <f t="shared" si="29"/>
        <v>6.9071550356718747</v>
      </c>
      <c r="AH17" s="28">
        <f t="shared" si="29"/>
        <v>6.5037500000000001</v>
      </c>
      <c r="AI17" s="28">
        <f t="shared" si="29"/>
        <v>5.2298626783593765</v>
      </c>
      <c r="AJ17" s="28">
        <f t="shared" si="29"/>
        <v>6.3796738451249997</v>
      </c>
      <c r="AK17" s="28">
        <f t="shared" si="29"/>
        <v>6.8532300356718752</v>
      </c>
      <c r="AL17" s="28">
        <f t="shared" si="29"/>
        <v>6.6505312500000002</v>
      </c>
      <c r="AM17" s="28">
        <f t="shared" si="29"/>
        <v>5.9557800951250019</v>
      </c>
      <c r="AN17" s="28">
        <f t="shared" si="29"/>
        <v>6.6300425356718762</v>
      </c>
      <c r="AO17" s="28">
        <f t="shared" si="29"/>
        <v>6.6280500000000018</v>
      </c>
      <c r="AP17" s="28">
        <f t="shared" si="29"/>
        <v>6.237592535671876</v>
      </c>
      <c r="AQ17" s="28">
        <f t="shared" si="29"/>
        <v>6.4363062500000012</v>
      </c>
      <c r="AR17" s="28">
        <f t="shared" si="29"/>
        <v>6.0753000000000021</v>
      </c>
      <c r="AS17" s="28">
        <f t="shared" si="27"/>
        <v>6.9071550356718747</v>
      </c>
      <c r="AT17" s="35" t="str">
        <f t="shared" si="28"/>
        <v>1.5,1,0.5</v>
      </c>
    </row>
    <row r="18" spans="1:46" ht="12" customHeight="1" x14ac:dyDescent="0.15">
      <c r="A18" s="28">
        <v>0.75</v>
      </c>
      <c r="B18" s="28">
        <v>1.6</v>
      </c>
      <c r="C18" s="28">
        <v>1</v>
      </c>
      <c r="D18" s="28">
        <f t="shared" si="4"/>
        <v>1.6</v>
      </c>
      <c r="E18" s="29">
        <v>15</v>
      </c>
      <c r="F18" s="29">
        <f t="shared" si="5"/>
        <v>3.5355370049999948E-3</v>
      </c>
      <c r="G18" s="28">
        <v>1.675</v>
      </c>
      <c r="H18" s="28">
        <v>1.595</v>
      </c>
      <c r="I18" s="28">
        <f t="shared" si="2"/>
        <v>0.38595187358333338</v>
      </c>
      <c r="J18" s="28">
        <f t="shared" si="6"/>
        <v>1.675</v>
      </c>
      <c r="K18" s="28">
        <f t="shared" si="7"/>
        <v>3.5355370049999948E-3</v>
      </c>
      <c r="L18" s="28">
        <v>1.125</v>
      </c>
      <c r="M18" s="28" t="str">
        <f t="shared" si="25"/>
        <v>1,2,1</v>
      </c>
      <c r="N18" s="28">
        <v>1</v>
      </c>
      <c r="O18" s="28">
        <f>O8+1</f>
        <v>2</v>
      </c>
      <c r="P18" s="28">
        <f>P8</f>
        <v>1</v>
      </c>
      <c r="Q18" s="28">
        <f t="shared" si="26"/>
        <v>5.7023999999999999</v>
      </c>
      <c r="R18" s="28">
        <f t="shared" si="26"/>
        <v>6.3144</v>
      </c>
      <c r="S18" s="28">
        <f t="shared" si="26"/>
        <v>6.6815999999999995</v>
      </c>
      <c r="T18" s="28">
        <f t="shared" si="26"/>
        <v>6.8040000000000003</v>
      </c>
      <c r="U18" s="28">
        <f t="shared" si="26"/>
        <v>6.6815999999999995</v>
      </c>
      <c r="V18" s="28">
        <f t="shared" si="26"/>
        <v>6.3144</v>
      </c>
      <c r="W18" s="28">
        <f t="shared" si="26"/>
        <v>5.7023999999999999</v>
      </c>
      <c r="X18" s="28">
        <f t="shared" si="26"/>
        <v>5.8686045468750008</v>
      </c>
      <c r="Y18" s="28">
        <f t="shared" si="26"/>
        <v>6.4357213325892859</v>
      </c>
      <c r="Z18" s="28">
        <f t="shared" si="26"/>
        <v>6.7580381183035705</v>
      </c>
      <c r="AA18" s="28">
        <f t="shared" si="26"/>
        <v>6.8355549040178563</v>
      </c>
      <c r="AB18" s="28">
        <f t="shared" si="26"/>
        <v>6.6682716897321423</v>
      </c>
      <c r="AC18" s="28">
        <f t="shared" si="26"/>
        <v>6.2561884754464296</v>
      </c>
      <c r="AD18" s="28">
        <f t="shared" si="26"/>
        <v>5.9942349821428564</v>
      </c>
      <c r="AE18" s="28">
        <f t="shared" si="26"/>
        <v>6.5164685535714284</v>
      </c>
      <c r="AF18" s="28">
        <f t="shared" si="26"/>
        <v>6.7939021250000007</v>
      </c>
      <c r="AG18" s="28">
        <f t="shared" si="29"/>
        <v>6.8265356964285715</v>
      </c>
      <c r="AH18" s="28">
        <f t="shared" si="29"/>
        <v>6.6143692678571426</v>
      </c>
      <c r="AI18" s="28">
        <f t="shared" si="29"/>
        <v>6.0792913058035714</v>
      </c>
      <c r="AJ18" s="28">
        <f t="shared" si="29"/>
        <v>6.5566416629464292</v>
      </c>
      <c r="AK18" s="28">
        <f t="shared" si="29"/>
        <v>6.7891920200892866</v>
      </c>
      <c r="AL18" s="28">
        <f t="shared" si="29"/>
        <v>6.7769423772321424</v>
      </c>
      <c r="AM18" s="28">
        <f t="shared" si="29"/>
        <v>6.1237735178571429</v>
      </c>
      <c r="AN18" s="28">
        <f t="shared" si="29"/>
        <v>6.5562406607142849</v>
      </c>
      <c r="AO18" s="28">
        <f t="shared" si="29"/>
        <v>6.7439078035714282</v>
      </c>
      <c r="AP18" s="28">
        <f t="shared" si="29"/>
        <v>6.1276816183035709</v>
      </c>
      <c r="AQ18" s="28">
        <f t="shared" si="29"/>
        <v>6.5152655468749998</v>
      </c>
      <c r="AR18" s="28">
        <f t="shared" si="29"/>
        <v>6.0910156071428574</v>
      </c>
      <c r="AS18" s="28">
        <f t="shared" si="27"/>
        <v>6.8355549040178563</v>
      </c>
      <c r="AT18" s="35" t="str">
        <f t="shared" si="28"/>
        <v>1.5,0.5,1</v>
      </c>
    </row>
    <row r="19" spans="1:46" ht="12" customHeight="1" x14ac:dyDescent="0.15">
      <c r="A19" s="28">
        <v>0.8</v>
      </c>
      <c r="B19" s="28">
        <v>1.45</v>
      </c>
      <c r="C19" s="28">
        <v>1</v>
      </c>
      <c r="D19" s="28">
        <f t="shared" si="4"/>
        <v>1.45</v>
      </c>
      <c r="E19" s="29">
        <v>16</v>
      </c>
      <c r="F19" s="29">
        <f t="shared" si="5"/>
        <v>7.8567489000000294E-4</v>
      </c>
      <c r="G19" s="28">
        <v>1.7</v>
      </c>
      <c r="H19" s="28">
        <v>1.625</v>
      </c>
      <c r="I19" s="28">
        <f t="shared" si="2"/>
        <v>0.377910411655</v>
      </c>
      <c r="J19" s="28">
        <f t="shared" si="6"/>
        <v>1.7</v>
      </c>
      <c r="K19" s="28">
        <f t="shared" si="7"/>
        <v>7.8567489000000294E-4</v>
      </c>
      <c r="L19" s="28">
        <v>1.1000000000000001</v>
      </c>
      <c r="M19" s="28" t="str">
        <f t="shared" si="25"/>
        <v>1,2,2</v>
      </c>
      <c r="N19" s="28">
        <v>1</v>
      </c>
      <c r="O19" s="28">
        <f t="shared" ref="O19:O82" si="30">O9+1</f>
        <v>2</v>
      </c>
      <c r="P19" s="28">
        <f t="shared" ref="P19:P82" si="31">P9</f>
        <v>2</v>
      </c>
      <c r="Q19" s="28">
        <f t="shared" si="26"/>
        <v>5.0444999999999993</v>
      </c>
      <c r="R19" s="28">
        <f t="shared" si="26"/>
        <v>5.9096812499999993</v>
      </c>
      <c r="S19" s="28">
        <f t="shared" si="26"/>
        <v>6.4726499999999998</v>
      </c>
      <c r="T19" s="28">
        <f t="shared" si="26"/>
        <v>6.7334062499999998</v>
      </c>
      <c r="U19" s="28">
        <f t="shared" si="26"/>
        <v>6.6919500000000003</v>
      </c>
      <c r="V19" s="28">
        <f t="shared" si="26"/>
        <v>6.3482812500000003</v>
      </c>
      <c r="W19" s="28">
        <f t="shared" si="26"/>
        <v>5.7023999999999999</v>
      </c>
      <c r="X19" s="28">
        <f t="shared" si="26"/>
        <v>5.4442989665178558</v>
      </c>
      <c r="Y19" s="28">
        <f t="shared" si="26"/>
        <v>6.2111018683035724</v>
      </c>
      <c r="Z19" s="28">
        <f t="shared" si="26"/>
        <v>6.6756922700892858</v>
      </c>
      <c r="AA19" s="28">
        <f t="shared" si="26"/>
        <v>6.8380701718749997</v>
      </c>
      <c r="AB19" s="28">
        <f t="shared" si="26"/>
        <v>6.698235573660714</v>
      </c>
      <c r="AC19" s="28">
        <f t="shared" si="26"/>
        <v>6.2561884754464296</v>
      </c>
      <c r="AD19" s="28">
        <f t="shared" si="26"/>
        <v>5.7539460535714282</v>
      </c>
      <c r="AE19" s="28">
        <f t="shared" si="26"/>
        <v>6.4223706071428577</v>
      </c>
      <c r="AF19" s="28">
        <f t="shared" si="26"/>
        <v>6.7885826607142858</v>
      </c>
      <c r="AG19" s="28">
        <f t="shared" si="29"/>
        <v>6.8525822142857145</v>
      </c>
      <c r="AH19" s="28">
        <f t="shared" si="29"/>
        <v>6.6143692678571426</v>
      </c>
      <c r="AI19" s="28">
        <f t="shared" si="29"/>
        <v>5.9734412611607137</v>
      </c>
      <c r="AJ19" s="28">
        <f t="shared" si="29"/>
        <v>6.543487466517858</v>
      </c>
      <c r="AK19" s="28">
        <f t="shared" si="29"/>
        <v>6.811321171875</v>
      </c>
      <c r="AL19" s="28">
        <f t="shared" si="29"/>
        <v>6.7769423772321424</v>
      </c>
      <c r="AM19" s="28">
        <f t="shared" si="29"/>
        <v>6.1027845892857142</v>
      </c>
      <c r="AN19" s="28">
        <f t="shared" si="29"/>
        <v>6.5744524464285714</v>
      </c>
      <c r="AO19" s="28">
        <f t="shared" si="29"/>
        <v>6.7439078035714282</v>
      </c>
      <c r="AP19" s="28">
        <f t="shared" si="29"/>
        <v>6.1419760379464279</v>
      </c>
      <c r="AQ19" s="28">
        <f t="shared" si="29"/>
        <v>6.5152655468749998</v>
      </c>
      <c r="AR19" s="28">
        <f t="shared" si="29"/>
        <v>6.0910156071428574</v>
      </c>
      <c r="AS19" s="28">
        <f t="shared" si="27"/>
        <v>6.8525822142857145</v>
      </c>
      <c r="AT19" s="35" t="str">
        <f t="shared" si="28"/>
        <v>1.5,1,0.5</v>
      </c>
    </row>
    <row r="20" spans="1:46" ht="12" customHeight="1" x14ac:dyDescent="0.15">
      <c r="A20" s="28">
        <v>0.85</v>
      </c>
      <c r="B20" s="28">
        <v>1.35</v>
      </c>
      <c r="C20" s="28">
        <v>1</v>
      </c>
      <c r="D20" s="28">
        <f t="shared" si="4"/>
        <v>1.35</v>
      </c>
      <c r="E20" s="29">
        <v>17</v>
      </c>
      <c r="F20" s="29">
        <f t="shared" si="5"/>
        <v>3.9283744499999973E-4</v>
      </c>
      <c r="G20" s="28">
        <v>1.7250000000000001</v>
      </c>
      <c r="H20" s="28">
        <v>1.655</v>
      </c>
      <c r="I20" s="28">
        <f t="shared" si="2"/>
        <v>0.37099271334849998</v>
      </c>
      <c r="J20" s="28">
        <f t="shared" si="6"/>
        <v>1.7250000000000001</v>
      </c>
      <c r="K20" s="28">
        <f t="shared" si="7"/>
        <v>3.9283744499999973E-4</v>
      </c>
      <c r="L20" s="28">
        <v>1.075</v>
      </c>
      <c r="M20" s="28" t="str">
        <f t="shared" si="25"/>
        <v>1,2,3</v>
      </c>
      <c r="N20" s="28">
        <v>1</v>
      </c>
      <c r="O20" s="28">
        <f t="shared" si="30"/>
        <v>2</v>
      </c>
      <c r="P20" s="28">
        <f t="shared" si="31"/>
        <v>3</v>
      </c>
      <c r="Q20" s="28">
        <f t="shared" si="26"/>
        <v>4.1614559999999994</v>
      </c>
      <c r="R20" s="28">
        <f t="shared" si="26"/>
        <v>5.340795</v>
      </c>
      <c r="S20" s="28">
        <f t="shared" si="26"/>
        <v>6.1511279999999999</v>
      </c>
      <c r="T20" s="28">
        <f t="shared" si="26"/>
        <v>6.5924549999999993</v>
      </c>
      <c r="U20" s="28">
        <f t="shared" si="26"/>
        <v>6.6647759999999998</v>
      </c>
      <c r="V20" s="28">
        <f t="shared" si="26"/>
        <v>6.3680910000000006</v>
      </c>
      <c r="W20" s="28">
        <f t="shared" si="26"/>
        <v>5.7023999999999999</v>
      </c>
      <c r="X20" s="28">
        <f t="shared" si="26"/>
        <v>4.855825886160714</v>
      </c>
      <c r="Y20" s="28">
        <f t="shared" si="26"/>
        <v>5.8739104040178578</v>
      </c>
      <c r="Z20" s="28">
        <f t="shared" si="26"/>
        <v>6.5229889218749992</v>
      </c>
      <c r="AA20" s="28">
        <f t="shared" si="26"/>
        <v>6.8030614397321418</v>
      </c>
      <c r="AB20" s="28">
        <f t="shared" si="26"/>
        <v>6.7141279575892856</v>
      </c>
      <c r="AC20" s="28">
        <f t="shared" si="26"/>
        <v>6.2561884754464296</v>
      </c>
      <c r="AD20" s="28">
        <f t="shared" si="26"/>
        <v>5.4010851249999998</v>
      </c>
      <c r="AE20" s="28">
        <f t="shared" si="26"/>
        <v>6.2579151607142869</v>
      </c>
      <c r="AF20" s="28">
        <f t="shared" si="26"/>
        <v>6.7457391964285716</v>
      </c>
      <c r="AG20" s="28">
        <f t="shared" si="29"/>
        <v>6.8645572321428574</v>
      </c>
      <c r="AH20" s="28">
        <f t="shared" si="29"/>
        <v>6.6143692678571426</v>
      </c>
      <c r="AI20" s="28">
        <f t="shared" si="29"/>
        <v>5.7972337165178569</v>
      </c>
      <c r="AJ20" s="28">
        <f t="shared" si="29"/>
        <v>6.4928092700892854</v>
      </c>
      <c r="AK20" s="28">
        <f t="shared" si="29"/>
        <v>6.8193788236607151</v>
      </c>
      <c r="AL20" s="28">
        <f t="shared" si="29"/>
        <v>6.7769423772321424</v>
      </c>
      <c r="AM20" s="28">
        <f t="shared" si="29"/>
        <v>6.0442716607142861</v>
      </c>
      <c r="AN20" s="28">
        <f t="shared" si="29"/>
        <v>6.578592732142857</v>
      </c>
      <c r="AO20" s="28">
        <f t="shared" si="29"/>
        <v>6.7439078035714282</v>
      </c>
      <c r="AP20" s="28">
        <f t="shared" si="29"/>
        <v>6.1421989575892857</v>
      </c>
      <c r="AQ20" s="28">
        <f t="shared" si="29"/>
        <v>6.5152655468749998</v>
      </c>
      <c r="AR20" s="28">
        <f t="shared" si="29"/>
        <v>6.0910156071428574</v>
      </c>
      <c r="AS20" s="28">
        <f t="shared" si="27"/>
        <v>6.8645572321428574</v>
      </c>
      <c r="AT20" s="35" t="str">
        <f t="shared" si="28"/>
        <v>1.5,1,0.5</v>
      </c>
    </row>
    <row r="21" spans="1:46" ht="12" customHeight="1" x14ac:dyDescent="0.15">
      <c r="A21" s="28">
        <v>0.9</v>
      </c>
      <c r="B21" s="28">
        <v>1.2050000000000001</v>
      </c>
      <c r="C21" s="28">
        <v>1</v>
      </c>
      <c r="D21" s="28">
        <f t="shared" si="4"/>
        <v>1.2050000000000001</v>
      </c>
      <c r="E21" s="29">
        <v>18</v>
      </c>
      <c r="F21" s="29">
        <f t="shared" si="5"/>
        <v>0</v>
      </c>
      <c r="G21" s="28">
        <v>1.75</v>
      </c>
      <c r="H21" s="28">
        <v>1.6850000000000001</v>
      </c>
      <c r="I21" s="28">
        <f t="shared" si="2"/>
        <v>0.36559279607950002</v>
      </c>
      <c r="J21" s="28">
        <f t="shared" si="6"/>
        <v>1.75</v>
      </c>
      <c r="K21" s="28">
        <f t="shared" si="7"/>
        <v>0</v>
      </c>
      <c r="L21" s="28">
        <v>1.05</v>
      </c>
      <c r="M21" s="28" t="str">
        <f t="shared" si="25"/>
        <v>1,2,4</v>
      </c>
      <c r="N21" s="28">
        <v>1</v>
      </c>
      <c r="O21" s="28">
        <f t="shared" si="30"/>
        <v>2</v>
      </c>
      <c r="P21" s="28">
        <f t="shared" si="31"/>
        <v>4</v>
      </c>
      <c r="Q21" s="28">
        <f t="shared" si="26"/>
        <v>3.1788045</v>
      </c>
      <c r="R21" s="28">
        <f t="shared" si="26"/>
        <v>4.6992782812500007</v>
      </c>
      <c r="S21" s="28">
        <f t="shared" si="26"/>
        <v>5.7798022500000004</v>
      </c>
      <c r="T21" s="28">
        <f t="shared" si="26"/>
        <v>6.4203764062499999</v>
      </c>
      <c r="U21" s="28">
        <f t="shared" si="26"/>
        <v>6.6210007500000003</v>
      </c>
      <c r="V21" s="28">
        <f t="shared" si="26"/>
        <v>6.3816752812500006</v>
      </c>
      <c r="W21" s="28">
        <f t="shared" si="26"/>
        <v>5.7023999999999999</v>
      </c>
      <c r="X21" s="28">
        <f t="shared" si="26"/>
        <v>4.1947223370535713</v>
      </c>
      <c r="Y21" s="28">
        <f t="shared" si="26"/>
        <v>5.4869151897321435</v>
      </c>
      <c r="Z21" s="28">
        <f t="shared" si="26"/>
        <v>6.3391582299107139</v>
      </c>
      <c r="AA21" s="28">
        <f t="shared" si="26"/>
        <v>6.7514514575892859</v>
      </c>
      <c r="AB21" s="28">
        <f t="shared" si="26"/>
        <v>6.7237948727678569</v>
      </c>
      <c r="AC21" s="28">
        <f t="shared" si="26"/>
        <v>6.2561884754464296</v>
      </c>
      <c r="AD21" s="28">
        <f t="shared" si="26"/>
        <v>4.9984204464285718</v>
      </c>
      <c r="AE21" s="28">
        <f t="shared" si="26"/>
        <v>6.0623323705357155</v>
      </c>
      <c r="AF21" s="28">
        <f t="shared" si="26"/>
        <v>6.6862944821428574</v>
      </c>
      <c r="AG21" s="28">
        <f t="shared" si="29"/>
        <v>6.87030678125</v>
      </c>
      <c r="AH21" s="28">
        <f t="shared" si="29"/>
        <v>6.6143692678571426</v>
      </c>
      <c r="AI21" s="28">
        <f t="shared" si="29"/>
        <v>5.5898988281249995</v>
      </c>
      <c r="AJ21" s="28">
        <f t="shared" si="29"/>
        <v>6.4255298236607139</v>
      </c>
      <c r="AK21" s="28">
        <f t="shared" si="29"/>
        <v>6.8212110066964291</v>
      </c>
      <c r="AL21" s="28">
        <f t="shared" si="29"/>
        <v>6.7769423772321424</v>
      </c>
      <c r="AM21" s="28">
        <f t="shared" si="29"/>
        <v>5.9691574821428581</v>
      </c>
      <c r="AN21" s="28">
        <f t="shared" si="29"/>
        <v>6.5765075491071423</v>
      </c>
      <c r="AO21" s="28">
        <f t="shared" si="29"/>
        <v>6.7439078035714282</v>
      </c>
      <c r="AP21" s="28">
        <f t="shared" si="29"/>
        <v>6.1361964084821423</v>
      </c>
      <c r="AQ21" s="28">
        <f t="shared" si="29"/>
        <v>6.5152655468749998</v>
      </c>
      <c r="AR21" s="28">
        <f t="shared" si="29"/>
        <v>6.0910156071428574</v>
      </c>
      <c r="AS21" s="28">
        <f t="shared" si="27"/>
        <v>6.87030678125</v>
      </c>
      <c r="AT21" s="35" t="str">
        <f t="shared" si="28"/>
        <v>1.5,1,0.5</v>
      </c>
    </row>
    <row r="22" spans="1:46" ht="12" customHeight="1" x14ac:dyDescent="0.15">
      <c r="A22" s="28">
        <v>0.95</v>
      </c>
      <c r="B22" s="28">
        <v>1.1000000000000001</v>
      </c>
      <c r="C22" s="28">
        <v>1</v>
      </c>
      <c r="D22" s="28">
        <f t="shared" si="4"/>
        <v>1.1000000000000001</v>
      </c>
      <c r="E22" s="29">
        <v>19</v>
      </c>
      <c r="F22" s="29">
        <f t="shared" si="5"/>
        <v>-3.5320014679950145</v>
      </c>
      <c r="G22" s="28">
        <v>1.7749999999999999</v>
      </c>
      <c r="H22" s="28">
        <v>1.7150000000000001</v>
      </c>
      <c r="I22" s="28">
        <f t="shared" si="2"/>
        <v>0.36089998621149999</v>
      </c>
      <c r="J22" s="28">
        <f t="shared" si="6"/>
        <v>1.7749999999999999</v>
      </c>
      <c r="K22" s="28">
        <f t="shared" si="7"/>
        <v>-3.5320014679950145</v>
      </c>
      <c r="L22" s="28">
        <v>1.0249999999999999</v>
      </c>
      <c r="M22" s="28" t="str">
        <f t="shared" si="25"/>
        <v>1,2,5</v>
      </c>
      <c r="N22" s="28">
        <v>1</v>
      </c>
      <c r="O22" s="28">
        <f t="shared" si="30"/>
        <v>2</v>
      </c>
      <c r="P22" s="28">
        <f t="shared" si="31"/>
        <v>5</v>
      </c>
      <c r="Q22" s="28">
        <f t="shared" si="26"/>
        <v>2.2855996800000002</v>
      </c>
      <c r="R22" s="28">
        <f t="shared" si="26"/>
        <v>4.1229830999999999</v>
      </c>
      <c r="S22" s="28">
        <f t="shared" si="26"/>
        <v>5.4531998399999999</v>
      </c>
      <c r="T22" s="28">
        <f t="shared" si="26"/>
        <v>6.2762498999999998</v>
      </c>
      <c r="U22" s="28">
        <f t="shared" si="26"/>
        <v>6.5921332800000005</v>
      </c>
      <c r="V22" s="28">
        <f t="shared" si="26"/>
        <v>6.4008499800000003</v>
      </c>
      <c r="W22" s="28">
        <f t="shared" si="26"/>
        <v>5.7023999999999999</v>
      </c>
      <c r="X22" s="28">
        <f t="shared" si="26"/>
        <v>3.5988403254464285</v>
      </c>
      <c r="Y22" s="28">
        <f t="shared" si="26"/>
        <v>5.1446433154464284</v>
      </c>
      <c r="Z22" s="28">
        <f t="shared" si="26"/>
        <v>6.1832796254464277</v>
      </c>
      <c r="AA22" s="28">
        <f t="shared" si="26"/>
        <v>6.7147492554464279</v>
      </c>
      <c r="AB22" s="28">
        <f t="shared" si="26"/>
        <v>6.7390522054464288</v>
      </c>
      <c r="AC22" s="28">
        <f t="shared" si="26"/>
        <v>6.2561884754464296</v>
      </c>
      <c r="AD22" s="28">
        <f t="shared" si="26"/>
        <v>4.6404791078571428</v>
      </c>
      <c r="AE22" s="28">
        <f t="shared" si="26"/>
        <v>5.8947016678571433</v>
      </c>
      <c r="AF22" s="28">
        <f t="shared" si="26"/>
        <v>6.6417575478571429</v>
      </c>
      <c r="AG22" s="28">
        <f t="shared" si="29"/>
        <v>6.8816467478571415</v>
      </c>
      <c r="AH22" s="28">
        <f t="shared" si="29"/>
        <v>6.6143692678571426</v>
      </c>
      <c r="AI22" s="28">
        <f t="shared" si="29"/>
        <v>5.4105160272321431</v>
      </c>
      <c r="AJ22" s="28">
        <f t="shared" si="29"/>
        <v>6.373158157232143</v>
      </c>
      <c r="AK22" s="28">
        <f t="shared" si="29"/>
        <v>6.8286336072321427</v>
      </c>
      <c r="AL22" s="28">
        <f t="shared" si="29"/>
        <v>6.7769423772321424</v>
      </c>
      <c r="AM22" s="28">
        <f t="shared" si="29"/>
        <v>5.9089510835714281</v>
      </c>
      <c r="AN22" s="28">
        <f t="shared" si="29"/>
        <v>6.5800127835714282</v>
      </c>
      <c r="AO22" s="28">
        <f t="shared" si="29"/>
        <v>6.7439078035714282</v>
      </c>
      <c r="AP22" s="28">
        <f t="shared" si="29"/>
        <v>6.1357842768750004</v>
      </c>
      <c r="AQ22" s="28">
        <f t="shared" si="29"/>
        <v>6.5152655468749998</v>
      </c>
      <c r="AR22" s="28">
        <f t="shared" si="29"/>
        <v>6.0910156071428574</v>
      </c>
      <c r="AS22" s="28">
        <f t="shared" si="27"/>
        <v>6.8816467478571415</v>
      </c>
      <c r="AT22" s="35" t="str">
        <f t="shared" si="28"/>
        <v>1.5,1,0.5</v>
      </c>
    </row>
    <row r="23" spans="1:46" ht="12" customHeight="1" x14ac:dyDescent="0.15">
      <c r="A23" s="28">
        <v>1</v>
      </c>
      <c r="B23" s="28">
        <v>1</v>
      </c>
      <c r="C23" s="28">
        <v>1</v>
      </c>
      <c r="D23" s="28">
        <f t="shared" si="4"/>
        <v>1</v>
      </c>
      <c r="E23" s="29">
        <v>20</v>
      </c>
      <c r="F23" s="29">
        <f t="shared" si="5"/>
        <v>-7.06400293599006</v>
      </c>
      <c r="G23" s="28">
        <v>1.8</v>
      </c>
      <c r="H23" s="28">
        <v>1.7450000000000001</v>
      </c>
      <c r="I23" s="28">
        <f t="shared" si="2"/>
        <v>0.35691428374450002</v>
      </c>
      <c r="J23" s="28">
        <f t="shared" si="6"/>
        <v>1.8</v>
      </c>
      <c r="K23" s="28">
        <f t="shared" si="7"/>
        <v>-7.06400293599006</v>
      </c>
      <c r="L23" s="28">
        <v>1</v>
      </c>
      <c r="M23" s="28" t="str">
        <f t="shared" si="25"/>
        <v>1,2,6</v>
      </c>
      <c r="N23" s="28">
        <v>1</v>
      </c>
      <c r="O23" s="28">
        <f t="shared" si="30"/>
        <v>2</v>
      </c>
      <c r="P23" s="28">
        <f t="shared" si="31"/>
        <v>6</v>
      </c>
      <c r="Q23" s="28">
        <f t="shared" si="26"/>
        <v>1.45675584</v>
      </c>
      <c r="R23" s="28">
        <f t="shared" si="26"/>
        <v>3.5936177999999996</v>
      </c>
      <c r="S23" s="28">
        <f t="shared" si="26"/>
        <v>5.1587779200000003</v>
      </c>
      <c r="T23" s="28">
        <f t="shared" si="26"/>
        <v>6.152236199999999</v>
      </c>
      <c r="U23" s="28">
        <f t="shared" si="26"/>
        <v>6.5739926400000002</v>
      </c>
      <c r="V23" s="28">
        <f t="shared" si="26"/>
        <v>6.4240472400000002</v>
      </c>
      <c r="W23" s="28">
        <f t="shared" si="26"/>
        <v>5.7023999999999999</v>
      </c>
      <c r="X23" s="28">
        <f t="shared" si="26"/>
        <v>3.0498881950892853</v>
      </c>
      <c r="Y23" s="28">
        <f t="shared" si="26"/>
        <v>4.8345519311607141</v>
      </c>
      <c r="Z23" s="28">
        <f t="shared" si="26"/>
        <v>6.0475138272321427</v>
      </c>
      <c r="AA23" s="28">
        <f t="shared" si="26"/>
        <v>6.688773883303571</v>
      </c>
      <c r="AB23" s="28">
        <f t="shared" si="26"/>
        <v>6.758332099375</v>
      </c>
      <c r="AC23" s="28">
        <f t="shared" si="26"/>
        <v>6.2561884754464296</v>
      </c>
      <c r="AD23" s="28">
        <f t="shared" si="26"/>
        <v>4.3147182592857138</v>
      </c>
      <c r="AE23" s="28">
        <f t="shared" si="26"/>
        <v>5.7471837714285723</v>
      </c>
      <c r="AF23" s="28">
        <f t="shared" si="26"/>
        <v>6.6079474435714287</v>
      </c>
      <c r="AG23" s="28">
        <f t="shared" si="29"/>
        <v>6.8970092757142858</v>
      </c>
      <c r="AH23" s="28">
        <f t="shared" si="29"/>
        <v>6.6143692678571426</v>
      </c>
      <c r="AI23" s="28">
        <f t="shared" si="29"/>
        <v>5.251246032589286</v>
      </c>
      <c r="AJ23" s="28">
        <f t="shared" si="29"/>
        <v>6.3315133208035714</v>
      </c>
      <c r="AK23" s="28">
        <f t="shared" si="29"/>
        <v>6.8400787690178566</v>
      </c>
      <c r="AL23" s="28">
        <f t="shared" si="29"/>
        <v>6.7769423772321424</v>
      </c>
      <c r="AM23" s="28">
        <f t="shared" si="29"/>
        <v>5.8594715150000001</v>
      </c>
      <c r="AN23" s="28">
        <f t="shared" si="29"/>
        <v>6.5875405792857133</v>
      </c>
      <c r="AO23" s="28">
        <f t="shared" si="29"/>
        <v>6.7439078035714282</v>
      </c>
      <c r="AP23" s="28">
        <f t="shared" si="29"/>
        <v>6.1393947065178569</v>
      </c>
      <c r="AQ23" s="28">
        <f t="shared" si="29"/>
        <v>6.5152655468749998</v>
      </c>
      <c r="AR23" s="28">
        <f t="shared" si="29"/>
        <v>6.0910156071428574</v>
      </c>
      <c r="AS23" s="28">
        <f t="shared" si="27"/>
        <v>6.8970092757142858</v>
      </c>
      <c r="AT23" s="35" t="str">
        <f t="shared" si="28"/>
        <v>1.5,1,0.5</v>
      </c>
    </row>
    <row r="24" spans="1:46" ht="12" customHeight="1" x14ac:dyDescent="0.15">
      <c r="A24" s="28">
        <v>1.05</v>
      </c>
      <c r="B24" s="28">
        <v>0.90469999999999995</v>
      </c>
      <c r="C24" s="28">
        <v>1.05</v>
      </c>
      <c r="D24" s="28">
        <f t="shared" si="4"/>
        <v>0.94993499999999997</v>
      </c>
      <c r="E24" s="29">
        <v>21</v>
      </c>
      <c r="F24" s="29">
        <f t="shared" si="5"/>
        <v>-4.7682019817933039</v>
      </c>
      <c r="G24" s="28">
        <v>1.825</v>
      </c>
      <c r="H24" s="28">
        <v>1.7749999999999999</v>
      </c>
      <c r="I24" s="28">
        <f t="shared" si="2"/>
        <v>-1.4128757339975073</v>
      </c>
      <c r="J24" s="28">
        <f t="shared" si="6"/>
        <v>1.825</v>
      </c>
      <c r="K24" s="28">
        <f t="shared" si="7"/>
        <v>-4.7682019817933039</v>
      </c>
      <c r="L24" s="28">
        <v>0.97499999999999698</v>
      </c>
      <c r="M24" s="28" t="str">
        <f t="shared" si="25"/>
        <v>1,2,7</v>
      </c>
      <c r="N24" s="28">
        <v>1</v>
      </c>
      <c r="O24" s="28">
        <f t="shared" si="30"/>
        <v>2</v>
      </c>
      <c r="P24" s="28">
        <f t="shared" si="31"/>
        <v>7</v>
      </c>
      <c r="Q24" s="28">
        <f t="shared" si="26"/>
        <v>1.1461356224999986</v>
      </c>
      <c r="R24" s="28">
        <f t="shared" si="26"/>
        <v>3.4046238914062492</v>
      </c>
      <c r="S24" s="28">
        <f t="shared" si="26"/>
        <v>5.0634678112499998</v>
      </c>
      <c r="T24" s="28">
        <f t="shared" si="26"/>
        <v>6.1226673820312492</v>
      </c>
      <c r="U24" s="28">
        <f t="shared" si="26"/>
        <v>6.5822226037499991</v>
      </c>
      <c r="V24" s="28">
        <f t="shared" si="26"/>
        <v>6.4421334764062506</v>
      </c>
      <c r="W24" s="28">
        <f t="shared" si="26"/>
        <v>5.7023999999999999</v>
      </c>
      <c r="X24" s="28">
        <f t="shared" si="26"/>
        <v>2.8511008713169632</v>
      </c>
      <c r="Y24" s="28">
        <f t="shared" si="26"/>
        <v>4.7314070902678571</v>
      </c>
      <c r="Z24" s="28">
        <f t="shared" si="26"/>
        <v>6.0120689601562489</v>
      </c>
      <c r="AA24" s="28">
        <f t="shared" si="26"/>
        <v>6.6930864809821422</v>
      </c>
      <c r="AB24" s="28">
        <f t="shared" si="26"/>
        <v>6.7744596527455352</v>
      </c>
      <c r="AC24" s="28">
        <f t="shared" si="26"/>
        <v>6.2561884754464296</v>
      </c>
      <c r="AD24" s="28">
        <f t="shared" si="26"/>
        <v>4.2037386862499995</v>
      </c>
      <c r="AE24" s="28">
        <f t="shared" si="26"/>
        <v>5.7058628552455364</v>
      </c>
      <c r="AF24" s="28">
        <f t="shared" si="26"/>
        <v>6.6083426751785712</v>
      </c>
      <c r="AG24" s="28">
        <f t="shared" si="29"/>
        <v>6.9111781460491066</v>
      </c>
      <c r="AH24" s="28">
        <f t="shared" si="29"/>
        <v>6.6143692678571426</v>
      </c>
      <c r="AI24" s="28">
        <f t="shared" si="29"/>
        <v>5.2040490672991071</v>
      </c>
      <c r="AJ24" s="28">
        <f t="shared" si="29"/>
        <v>6.3279911863392853</v>
      </c>
      <c r="AK24" s="28">
        <f t="shared" si="29"/>
        <v>6.852288956316964</v>
      </c>
      <c r="AL24" s="28">
        <f t="shared" si="29"/>
        <v>6.7769423772321424</v>
      </c>
      <c r="AM24" s="28">
        <f t="shared" si="29"/>
        <v>5.8520320144642852</v>
      </c>
      <c r="AN24" s="28">
        <f t="shared" si="29"/>
        <v>6.5977920835491064</v>
      </c>
      <c r="AO24" s="28">
        <f t="shared" si="29"/>
        <v>6.7439078035714282</v>
      </c>
      <c r="AP24" s="28">
        <f t="shared" si="29"/>
        <v>6.1476875277455356</v>
      </c>
      <c r="AQ24" s="28">
        <f t="shared" si="29"/>
        <v>6.5152655468749998</v>
      </c>
      <c r="AR24" s="28">
        <f t="shared" si="29"/>
        <v>6.0910156071428574</v>
      </c>
      <c r="AS24" s="28">
        <f t="shared" si="27"/>
        <v>6.9111781460491066</v>
      </c>
      <c r="AT24" s="35" t="str">
        <f t="shared" si="28"/>
        <v>1.5,1,0.5</v>
      </c>
    </row>
    <row r="25" spans="1:46" ht="12" customHeight="1" x14ac:dyDescent="0.15">
      <c r="A25" s="28">
        <v>1.1000000000000001</v>
      </c>
      <c r="B25" s="28">
        <v>0.81</v>
      </c>
      <c r="C25" s="28">
        <v>1.1000000000000001</v>
      </c>
      <c r="D25" s="28">
        <f t="shared" si="4"/>
        <v>0.89100000000000013</v>
      </c>
      <c r="E25" s="29">
        <v>22</v>
      </c>
      <c r="F25" s="29">
        <f t="shared" si="5"/>
        <v>-2.4724010275965278</v>
      </c>
      <c r="G25" s="28">
        <v>1.85</v>
      </c>
      <c r="H25" s="28">
        <v>1.8049999999999999</v>
      </c>
      <c r="I25" s="28">
        <f t="shared" si="2"/>
        <v>-2.9530463725753586</v>
      </c>
      <c r="J25" s="28">
        <f t="shared" si="6"/>
        <v>1.85</v>
      </c>
      <c r="K25" s="28">
        <f t="shared" si="7"/>
        <v>-2.4724010275965278</v>
      </c>
      <c r="L25" s="28">
        <v>0.94999999999999696</v>
      </c>
      <c r="M25" s="28" t="str">
        <f t="shared" si="25"/>
        <v>1,2,8</v>
      </c>
      <c r="N25" s="28">
        <v>1</v>
      </c>
      <c r="O25" s="28">
        <f t="shared" si="30"/>
        <v>2</v>
      </c>
      <c r="P25" s="28">
        <f t="shared" si="31"/>
        <v>8</v>
      </c>
      <c r="Q25" s="28">
        <f t="shared" si="26"/>
        <v>0.82413449999999999</v>
      </c>
      <c r="R25" s="28">
        <f t="shared" si="26"/>
        <v>3.2073314062499998</v>
      </c>
      <c r="S25" s="28">
        <f t="shared" si="26"/>
        <v>4.9624672499999996</v>
      </c>
      <c r="T25" s="28">
        <f t="shared" si="26"/>
        <v>6.0895420312499997</v>
      </c>
      <c r="U25" s="28">
        <f t="shared" si="26"/>
        <v>6.5885557499999994</v>
      </c>
      <c r="V25" s="28">
        <f t="shared" si="26"/>
        <v>6.4595084062500003</v>
      </c>
      <c r="W25" s="28">
        <f t="shared" si="26"/>
        <v>5.7023999999999999</v>
      </c>
      <c r="X25" s="28">
        <f t="shared" si="26"/>
        <v>2.644014970982143</v>
      </c>
      <c r="Y25" s="28">
        <f t="shared" si="26"/>
        <v>4.6225717968750004</v>
      </c>
      <c r="Z25" s="28">
        <f t="shared" si="26"/>
        <v>5.9730675602678565</v>
      </c>
      <c r="AA25" s="28">
        <f t="shared" si="26"/>
        <v>6.6955022611607138</v>
      </c>
      <c r="AB25" s="28">
        <f t="shared" si="26"/>
        <v>6.7898758995535715</v>
      </c>
      <c r="AC25" s="28">
        <f t="shared" si="26"/>
        <v>6.2561884754464296</v>
      </c>
      <c r="AD25" s="28">
        <f t="shared" si="26"/>
        <v>4.0870686607142854</v>
      </c>
      <c r="AE25" s="28">
        <f t="shared" si="26"/>
        <v>5.6609854062500009</v>
      </c>
      <c r="AF25" s="28">
        <f t="shared" si="26"/>
        <v>6.6068410892857141</v>
      </c>
      <c r="AG25" s="28">
        <f t="shared" si="29"/>
        <v>6.9246357098214286</v>
      </c>
      <c r="AH25" s="28">
        <f t="shared" si="29"/>
        <v>6.6143692678571426</v>
      </c>
      <c r="AI25" s="28">
        <f t="shared" si="29"/>
        <v>5.1532955691964286</v>
      </c>
      <c r="AJ25" s="28">
        <f t="shared" si="29"/>
        <v>6.3225722343749995</v>
      </c>
      <c r="AK25" s="28">
        <f t="shared" si="29"/>
        <v>6.8637878370535716</v>
      </c>
      <c r="AL25" s="28">
        <f t="shared" si="29"/>
        <v>6.7769423772321424</v>
      </c>
      <c r="AM25" s="28">
        <f t="shared" si="29"/>
        <v>5.8426956964285717</v>
      </c>
      <c r="AN25" s="28">
        <f t="shared" si="29"/>
        <v>6.6073322812499997</v>
      </c>
      <c r="AO25" s="28">
        <f t="shared" si="29"/>
        <v>6.7439078035714282</v>
      </c>
      <c r="AP25" s="28">
        <f t="shared" si="29"/>
        <v>6.1552690424107137</v>
      </c>
      <c r="AQ25" s="28">
        <f t="shared" si="29"/>
        <v>6.5152655468749998</v>
      </c>
      <c r="AR25" s="28">
        <f t="shared" si="29"/>
        <v>6.0910156071428574</v>
      </c>
      <c r="AS25" s="28">
        <f t="shared" si="27"/>
        <v>6.9246357098214286</v>
      </c>
      <c r="AT25" s="35" t="str">
        <f t="shared" si="28"/>
        <v>1.5,1,0.5</v>
      </c>
    </row>
    <row r="26" spans="1:46" ht="12" customHeight="1" x14ac:dyDescent="0.15">
      <c r="A26" s="28">
        <v>1.1499999999999999</v>
      </c>
      <c r="B26" s="28">
        <v>0.73</v>
      </c>
      <c r="C26" s="28">
        <v>1.1499999999999999</v>
      </c>
      <c r="D26" s="28">
        <f t="shared" si="4"/>
        <v>0.83949999999999991</v>
      </c>
      <c r="E26" s="29"/>
      <c r="F26" s="29"/>
      <c r="L26" s="28">
        <v>0.92499999999999705</v>
      </c>
      <c r="M26" s="28" t="str">
        <f t="shared" si="25"/>
        <v>1,2,9</v>
      </c>
      <c r="N26" s="28">
        <v>1</v>
      </c>
      <c r="O26" s="28">
        <f t="shared" si="30"/>
        <v>2</v>
      </c>
      <c r="P26" s="28">
        <f t="shared" si="31"/>
        <v>9</v>
      </c>
      <c r="Q26" s="28">
        <f t="shared" si="26"/>
        <v>0.60955047956250097</v>
      </c>
      <c r="R26" s="28">
        <f t="shared" si="26"/>
        <v>3.0883638913476563</v>
      </c>
      <c r="S26" s="28">
        <f t="shared" si="26"/>
        <v>4.9151752397812505</v>
      </c>
      <c r="T26" s="28">
        <f t="shared" si="26"/>
        <v>6.0899845248632811</v>
      </c>
      <c r="U26" s="28">
        <f t="shared" si="26"/>
        <v>6.61279174659375</v>
      </c>
      <c r="V26" s="28">
        <f t="shared" si="26"/>
        <v>6.4835969049726563</v>
      </c>
      <c r="W26" s="28">
        <f t="shared" si="26"/>
        <v>5.7023999999999999</v>
      </c>
      <c r="X26" s="28">
        <f t="shared" si="26"/>
        <v>2.5152540409012283</v>
      </c>
      <c r="Y26" s="28">
        <f t="shared" si="26"/>
        <v>4.5674450545133931</v>
      </c>
      <c r="Z26" s="28">
        <f t="shared" si="26"/>
        <v>5.9676340047739957</v>
      </c>
      <c r="AA26" s="28">
        <f t="shared" si="26"/>
        <v>6.7158208916830358</v>
      </c>
      <c r="AB26" s="28">
        <f t="shared" si="26"/>
        <v>6.8120057152405131</v>
      </c>
      <c r="AC26" s="28">
        <f t="shared" si="26"/>
        <v>6.2561884754464296</v>
      </c>
      <c r="AD26" s="28">
        <f t="shared" si="26"/>
        <v>4.0241071862098217</v>
      </c>
      <c r="AE26" s="28">
        <f t="shared" si="26"/>
        <v>5.6496758016489963</v>
      </c>
      <c r="AF26" s="28">
        <f t="shared" si="26"/>
        <v>6.6232423537366074</v>
      </c>
      <c r="AG26" s="28">
        <f t="shared" si="29"/>
        <v>6.9448068424726559</v>
      </c>
      <c r="AH26" s="28">
        <f t="shared" si="29"/>
        <v>6.6143692678571426</v>
      </c>
      <c r="AI26" s="28">
        <f t="shared" si="29"/>
        <v>5.136109915488281</v>
      </c>
      <c r="AJ26" s="28">
        <f t="shared" si="29"/>
        <v>6.335056132754465</v>
      </c>
      <c r="AK26" s="28">
        <f t="shared" si="29"/>
        <v>6.8820002866690846</v>
      </c>
      <c r="AL26" s="28">
        <f t="shared" si="29"/>
        <v>6.7769423772321424</v>
      </c>
      <c r="AM26" s="28">
        <f t="shared" si="29"/>
        <v>5.8512622287366067</v>
      </c>
      <c r="AN26" s="28">
        <f t="shared" si="29"/>
        <v>6.6235860478297983</v>
      </c>
      <c r="AO26" s="28">
        <f t="shared" si="29"/>
        <v>6.7439078035714282</v>
      </c>
      <c r="AP26" s="28">
        <f t="shared" si="29"/>
        <v>6.1695641259547989</v>
      </c>
      <c r="AQ26" s="28">
        <f t="shared" si="29"/>
        <v>6.5152655468749998</v>
      </c>
      <c r="AR26" s="28">
        <f t="shared" si="29"/>
        <v>6.0910156071428574</v>
      </c>
      <c r="AS26" s="28">
        <f t="shared" si="27"/>
        <v>6.9448068424726559</v>
      </c>
      <c r="AT26" s="35" t="str">
        <f t="shared" si="28"/>
        <v>1.5,1,0.5</v>
      </c>
    </row>
    <row r="27" spans="1:46" ht="12" customHeight="1" x14ac:dyDescent="0.15">
      <c r="A27" s="28">
        <v>1.2</v>
      </c>
      <c r="B27" s="28">
        <v>0.66</v>
      </c>
      <c r="C27" s="28">
        <v>1.2</v>
      </c>
      <c r="D27" s="28">
        <f t="shared" si="4"/>
        <v>0.79200000000000004</v>
      </c>
      <c r="E27" s="29"/>
      <c r="F27" s="29"/>
      <c r="L27" s="28">
        <v>0.89999999999999702</v>
      </c>
      <c r="M27" s="28" t="str">
        <f t="shared" si="25"/>
        <v>1,2,10</v>
      </c>
      <c r="N27" s="28">
        <v>1</v>
      </c>
      <c r="O27" s="28">
        <f t="shared" si="30"/>
        <v>2</v>
      </c>
      <c r="P27" s="28">
        <f t="shared" si="31"/>
        <v>10</v>
      </c>
      <c r="Q27" s="28">
        <f t="shared" si="26"/>
        <v>0.38748057074999992</v>
      </c>
      <c r="R27" s="28">
        <f t="shared" si="26"/>
        <v>2.9639379161718749</v>
      </c>
      <c r="S27" s="28">
        <f t="shared" si="26"/>
        <v>4.864140285375</v>
      </c>
      <c r="T27" s="28">
        <f t="shared" si="26"/>
        <v>6.0880876783593747</v>
      </c>
      <c r="U27" s="28">
        <f t="shared" si="26"/>
        <v>6.6357800951249999</v>
      </c>
      <c r="V27" s="28">
        <f t="shared" si="26"/>
        <v>6.5072175356718756</v>
      </c>
      <c r="W27" s="28">
        <f t="shared" si="26"/>
        <v>5.7023999999999999</v>
      </c>
      <c r="X27" s="28">
        <f t="shared" si="26"/>
        <v>2.3810346505468751</v>
      </c>
      <c r="Y27" s="28">
        <f t="shared" si="26"/>
        <v>4.5085753679642862</v>
      </c>
      <c r="Z27" s="28">
        <f t="shared" si="26"/>
        <v>5.9598611091629463</v>
      </c>
      <c r="AA27" s="28">
        <f t="shared" si="26"/>
        <v>6.7348918741428569</v>
      </c>
      <c r="AB27" s="28">
        <f t="shared" si="26"/>
        <v>6.8336676629040181</v>
      </c>
      <c r="AC27" s="28">
        <f t="shared" si="26"/>
        <v>6.2561884754464296</v>
      </c>
      <c r="AD27" s="28">
        <f t="shared" si="26"/>
        <v>3.9574027675178574</v>
      </c>
      <c r="AE27" s="28">
        <f t="shared" si="26"/>
        <v>5.6360268569308047</v>
      </c>
      <c r="AF27" s="28">
        <f t="shared" si="26"/>
        <v>6.6383959701250008</v>
      </c>
      <c r="AG27" s="28">
        <f t="shared" si="29"/>
        <v>6.9645101071004465</v>
      </c>
      <c r="AH27" s="28">
        <f t="shared" si="29"/>
        <v>6.6143692678571426</v>
      </c>
      <c r="AI27" s="28">
        <f t="shared" si="29"/>
        <v>5.1165849216629464</v>
      </c>
      <c r="AJ27" s="28">
        <f t="shared" si="29"/>
        <v>6.3462923830714288</v>
      </c>
      <c r="AK27" s="28">
        <f t="shared" si="29"/>
        <v>6.8997448682611608</v>
      </c>
      <c r="AL27" s="28">
        <f t="shared" si="29"/>
        <v>6.7769423772321424</v>
      </c>
      <c r="AM27" s="28">
        <f t="shared" si="29"/>
        <v>5.8585811129821437</v>
      </c>
      <c r="AN27" s="28">
        <f t="shared" si="29"/>
        <v>6.6393719463861602</v>
      </c>
      <c r="AO27" s="28">
        <f t="shared" si="29"/>
        <v>6.7439078035714282</v>
      </c>
      <c r="AP27" s="28">
        <f t="shared" si="29"/>
        <v>6.1833913414754464</v>
      </c>
      <c r="AQ27" s="28">
        <f t="shared" si="29"/>
        <v>6.5152655468749998</v>
      </c>
      <c r="AR27" s="28">
        <f t="shared" si="29"/>
        <v>6.0910156071428574</v>
      </c>
      <c r="AS27" s="28">
        <f t="shared" si="27"/>
        <v>6.9645101071004465</v>
      </c>
      <c r="AT27" s="35" t="str">
        <f t="shared" si="28"/>
        <v>1.5,1,0.5</v>
      </c>
    </row>
    <row r="28" spans="1:46" ht="12" customHeight="1" x14ac:dyDescent="0.15">
      <c r="A28" s="28">
        <v>1.25</v>
      </c>
      <c r="B28" s="28">
        <v>0.59</v>
      </c>
      <c r="C28" s="28">
        <f>C27*E28</f>
        <v>1.1399999999999999</v>
      </c>
      <c r="D28" s="28">
        <f t="shared" si="4"/>
        <v>0.67259999999999986</v>
      </c>
      <c r="E28" s="29">
        <v>0.95</v>
      </c>
      <c r="F28" s="29"/>
      <c r="L28" s="28">
        <v>0.874999999999997</v>
      </c>
      <c r="M28" s="28" t="str">
        <f t="shared" si="25"/>
        <v>1,3,1</v>
      </c>
      <c r="N28" s="28">
        <v>1</v>
      </c>
      <c r="O28" s="28">
        <f t="shared" si="30"/>
        <v>3</v>
      </c>
      <c r="P28" s="28">
        <f t="shared" si="31"/>
        <v>1</v>
      </c>
      <c r="Q28" s="28">
        <f t="shared" si="26"/>
        <v>5.7023999999999999</v>
      </c>
      <c r="R28" s="28">
        <f t="shared" si="26"/>
        <v>6.3144</v>
      </c>
      <c r="S28" s="28">
        <f t="shared" si="26"/>
        <v>6.6815999999999995</v>
      </c>
      <c r="T28" s="28">
        <f t="shared" si="26"/>
        <v>6.8040000000000003</v>
      </c>
      <c r="U28" s="28">
        <f t="shared" si="26"/>
        <v>6.6815999999999995</v>
      </c>
      <c r="V28" s="28">
        <f t="shared" si="26"/>
        <v>6.3144</v>
      </c>
      <c r="W28" s="28">
        <f t="shared" si="26"/>
        <v>5.7023999999999999</v>
      </c>
      <c r="X28" s="28">
        <f t="shared" si="26"/>
        <v>5.8207230803571441</v>
      </c>
      <c r="Y28" s="28">
        <f t="shared" si="26"/>
        <v>6.4110266517857148</v>
      </c>
      <c r="Z28" s="28">
        <f t="shared" si="26"/>
        <v>6.7565302232142859</v>
      </c>
      <c r="AA28" s="28">
        <f t="shared" si="26"/>
        <v>6.8572337946428572</v>
      </c>
      <c r="AB28" s="28">
        <f t="shared" si="26"/>
        <v>6.713137366071428</v>
      </c>
      <c r="AC28" s="28">
        <f t="shared" si="26"/>
        <v>6.3242409375000008</v>
      </c>
      <c r="AD28" s="28">
        <f t="shared" si="26"/>
        <v>5.9182139285714292</v>
      </c>
      <c r="AE28" s="28">
        <f t="shared" si="26"/>
        <v>6.4868210714285723</v>
      </c>
      <c r="AF28" s="28">
        <f t="shared" si="26"/>
        <v>6.8106282142857157</v>
      </c>
      <c r="AG28" s="28">
        <f t="shared" si="29"/>
        <v>6.8896353571428568</v>
      </c>
      <c r="AH28" s="28">
        <f t="shared" si="29"/>
        <v>6.7238424999999999</v>
      </c>
      <c r="AI28" s="28">
        <f t="shared" si="29"/>
        <v>5.9948725446428579</v>
      </c>
      <c r="AJ28" s="28">
        <f t="shared" si="29"/>
        <v>6.5417832589285716</v>
      </c>
      <c r="AK28" s="28">
        <f t="shared" si="29"/>
        <v>6.8438939732142856</v>
      </c>
      <c r="AL28" s="28">
        <f t="shared" si="29"/>
        <v>6.9012046874999999</v>
      </c>
      <c r="AM28" s="28">
        <f t="shared" si="29"/>
        <v>6.0506989285714283</v>
      </c>
      <c r="AN28" s="28">
        <f t="shared" si="29"/>
        <v>6.5759132142857144</v>
      </c>
      <c r="AO28" s="28">
        <f t="shared" si="29"/>
        <v>6.8563274999999999</v>
      </c>
      <c r="AP28" s="28">
        <f t="shared" si="29"/>
        <v>6.0856930803571441</v>
      </c>
      <c r="AQ28" s="28">
        <f t="shared" si="29"/>
        <v>6.5892109375000008</v>
      </c>
      <c r="AR28" s="28">
        <f t="shared" si="29"/>
        <v>6.0998550000000007</v>
      </c>
      <c r="AS28" s="28">
        <f t="shared" si="27"/>
        <v>6.9012046874999999</v>
      </c>
      <c r="AT28" s="35" t="str">
        <f t="shared" si="28"/>
        <v>1.5,1.5,0</v>
      </c>
    </row>
    <row r="29" spans="1:46" ht="12" customHeight="1" x14ac:dyDescent="0.15">
      <c r="A29" s="28">
        <v>1.3</v>
      </c>
      <c r="B29" s="28">
        <v>0.52</v>
      </c>
      <c r="C29" s="28">
        <f t="shared" ref="C29:C43" si="32">C28*E29</f>
        <v>1.026</v>
      </c>
      <c r="D29" s="28">
        <f t="shared" si="4"/>
        <v>0.53351999999999999</v>
      </c>
      <c r="E29" s="29">
        <v>0.9</v>
      </c>
      <c r="F29" s="29"/>
      <c r="L29" s="28">
        <v>0.84999999999999698</v>
      </c>
      <c r="M29" s="28" t="str">
        <f t="shared" si="25"/>
        <v>1,3,2</v>
      </c>
      <c r="N29" s="28">
        <v>1</v>
      </c>
      <c r="O29" s="28">
        <f t="shared" si="30"/>
        <v>3</v>
      </c>
      <c r="P29" s="28">
        <f t="shared" si="31"/>
        <v>2</v>
      </c>
      <c r="Q29" s="28">
        <f t="shared" si="26"/>
        <v>5.0444999999999993</v>
      </c>
      <c r="R29" s="28">
        <f t="shared" si="26"/>
        <v>5.9096812499999993</v>
      </c>
      <c r="S29" s="28">
        <f t="shared" si="26"/>
        <v>6.4726499999999998</v>
      </c>
      <c r="T29" s="28">
        <f t="shared" si="26"/>
        <v>6.7334062499999998</v>
      </c>
      <c r="U29" s="28">
        <f t="shared" si="26"/>
        <v>6.6919500000000003</v>
      </c>
      <c r="V29" s="28">
        <f t="shared" si="26"/>
        <v>6.3482812500000003</v>
      </c>
      <c r="W29" s="28">
        <f t="shared" si="26"/>
        <v>5.7023999999999999</v>
      </c>
      <c r="X29" s="28">
        <f t="shared" si="26"/>
        <v>5.3943994196428573</v>
      </c>
      <c r="Y29" s="28">
        <f t="shared" si="26"/>
        <v>6.1847927232142865</v>
      </c>
      <c r="Z29" s="28">
        <f t="shared" si="26"/>
        <v>6.6729735267857144</v>
      </c>
      <c r="AA29" s="28">
        <f t="shared" si="26"/>
        <v>6.8589418303571428</v>
      </c>
      <c r="AB29" s="28">
        <f t="shared" si="26"/>
        <v>6.7426976339285716</v>
      </c>
      <c r="AC29" s="28">
        <f t="shared" si="26"/>
        <v>6.3242409375000008</v>
      </c>
      <c r="AD29" s="28">
        <f t="shared" si="26"/>
        <v>5.6746960714285715</v>
      </c>
      <c r="AE29" s="28">
        <f t="shared" si="26"/>
        <v>6.3903014285714281</v>
      </c>
      <c r="AF29" s="28">
        <f t="shared" si="26"/>
        <v>6.8036942857142861</v>
      </c>
      <c r="AG29" s="28">
        <f t="shared" si="29"/>
        <v>6.9148746428571428</v>
      </c>
      <c r="AH29" s="28">
        <f t="shared" si="29"/>
        <v>6.7238424999999999</v>
      </c>
      <c r="AI29" s="28">
        <f t="shared" si="29"/>
        <v>5.8853899553571427</v>
      </c>
      <c r="AJ29" s="28">
        <f t="shared" si="29"/>
        <v>6.5262073660714286</v>
      </c>
      <c r="AK29" s="28">
        <f t="shared" si="29"/>
        <v>6.8648122767857149</v>
      </c>
      <c r="AL29" s="28">
        <f t="shared" si="29"/>
        <v>6.9012046874999999</v>
      </c>
      <c r="AM29" s="28">
        <f t="shared" si="29"/>
        <v>6.0264810714285719</v>
      </c>
      <c r="AN29" s="28">
        <f t="shared" si="29"/>
        <v>6.5925105357142861</v>
      </c>
      <c r="AO29" s="28">
        <f t="shared" si="29"/>
        <v>6.8563274999999999</v>
      </c>
      <c r="AP29" s="28">
        <f t="shared" si="29"/>
        <v>6.0979694196428582</v>
      </c>
      <c r="AQ29" s="28">
        <f t="shared" si="29"/>
        <v>6.5892109375000008</v>
      </c>
      <c r="AR29" s="28">
        <f t="shared" si="29"/>
        <v>6.0998550000000007</v>
      </c>
      <c r="AS29" s="28">
        <f t="shared" si="27"/>
        <v>6.9148746428571428</v>
      </c>
      <c r="AT29" s="35" t="str">
        <f t="shared" si="28"/>
        <v>1.5,1,0.5</v>
      </c>
    </row>
    <row r="30" spans="1:46" ht="12" customHeight="1" x14ac:dyDescent="0.15">
      <c r="A30" s="28">
        <v>1.35</v>
      </c>
      <c r="B30" s="28">
        <v>0.45</v>
      </c>
      <c r="C30" s="28">
        <f t="shared" si="32"/>
        <v>0.87209999999999999</v>
      </c>
      <c r="D30" s="28">
        <f t="shared" si="4"/>
        <v>0.39244499999999999</v>
      </c>
      <c r="E30" s="29">
        <v>0.85</v>
      </c>
      <c r="F30" s="29"/>
      <c r="L30" s="28">
        <f>L29*0.9</f>
        <v>0.76499999999999735</v>
      </c>
      <c r="M30" s="28" t="str">
        <f t="shared" si="25"/>
        <v>1,3,3</v>
      </c>
      <c r="N30" s="28">
        <v>1</v>
      </c>
      <c r="O30" s="28">
        <f t="shared" si="30"/>
        <v>3</v>
      </c>
      <c r="P30" s="28">
        <f t="shared" si="31"/>
        <v>3</v>
      </c>
      <c r="Q30" s="28">
        <f t="shared" si="26"/>
        <v>4.1614559999999994</v>
      </c>
      <c r="R30" s="28">
        <f t="shared" si="26"/>
        <v>5.340795</v>
      </c>
      <c r="S30" s="28">
        <f t="shared" si="26"/>
        <v>6.1511279999999999</v>
      </c>
      <c r="T30" s="28">
        <f t="shared" si="26"/>
        <v>6.5924549999999993</v>
      </c>
      <c r="U30" s="28">
        <f t="shared" si="26"/>
        <v>6.6647759999999998</v>
      </c>
      <c r="V30" s="28">
        <f t="shared" si="26"/>
        <v>6.3680910000000006</v>
      </c>
      <c r="W30" s="28">
        <f t="shared" si="26"/>
        <v>5.7023999999999999</v>
      </c>
      <c r="X30" s="28">
        <f t="shared" si="26"/>
        <v>4.8039082589285718</v>
      </c>
      <c r="Y30" s="28">
        <f t="shared" si="26"/>
        <v>5.8459867946428581</v>
      </c>
      <c r="Z30" s="28">
        <f t="shared" si="26"/>
        <v>6.5190593303571429</v>
      </c>
      <c r="AA30" s="28">
        <f t="shared" si="26"/>
        <v>6.823125866071428</v>
      </c>
      <c r="AB30" s="28">
        <f t="shared" si="26"/>
        <v>6.7581864017857143</v>
      </c>
      <c r="AC30" s="28">
        <f t="shared" si="26"/>
        <v>6.3242409375000008</v>
      </c>
      <c r="AD30" s="28">
        <f t="shared" si="26"/>
        <v>5.3186062142857145</v>
      </c>
      <c r="AE30" s="28">
        <f t="shared" si="26"/>
        <v>6.2234242857142856</v>
      </c>
      <c r="AF30" s="28">
        <f t="shared" si="26"/>
        <v>6.7592363571428571</v>
      </c>
      <c r="AG30" s="28">
        <f t="shared" si="29"/>
        <v>6.9260424285714288</v>
      </c>
      <c r="AH30" s="28">
        <f t="shared" si="29"/>
        <v>6.7238424999999999</v>
      </c>
      <c r="AI30" s="28">
        <f t="shared" si="29"/>
        <v>5.7055498660714292</v>
      </c>
      <c r="AJ30" s="28">
        <f t="shared" si="29"/>
        <v>6.4731074732142861</v>
      </c>
      <c r="AK30" s="28">
        <f t="shared" si="29"/>
        <v>6.8716590803571433</v>
      </c>
      <c r="AL30" s="28">
        <f t="shared" si="29"/>
        <v>6.9012046874999999</v>
      </c>
      <c r="AM30" s="28">
        <f t="shared" si="29"/>
        <v>5.9647392142857143</v>
      </c>
      <c r="AN30" s="28">
        <f t="shared" si="29"/>
        <v>6.595036357142857</v>
      </c>
      <c r="AO30" s="28">
        <f t="shared" si="29"/>
        <v>6.8563274999999999</v>
      </c>
      <c r="AP30" s="28">
        <f t="shared" si="29"/>
        <v>6.0961742589285723</v>
      </c>
      <c r="AQ30" s="28">
        <f t="shared" si="29"/>
        <v>6.5892109375000008</v>
      </c>
      <c r="AR30" s="28">
        <f t="shared" si="29"/>
        <v>6.0998550000000007</v>
      </c>
      <c r="AS30" s="28">
        <f t="shared" si="27"/>
        <v>6.9260424285714288</v>
      </c>
      <c r="AT30" s="35" t="str">
        <f t="shared" si="28"/>
        <v>1.5,1,0.5</v>
      </c>
    </row>
    <row r="31" spans="1:46" ht="12" customHeight="1" x14ac:dyDescent="0.15">
      <c r="A31" s="28">
        <v>1.4</v>
      </c>
      <c r="B31" s="28">
        <v>0.39</v>
      </c>
      <c r="C31" s="28">
        <f t="shared" si="32"/>
        <v>0.69768000000000008</v>
      </c>
      <c r="D31" s="28">
        <f t="shared" si="4"/>
        <v>0.27209520000000004</v>
      </c>
      <c r="E31" s="29">
        <v>0.8</v>
      </c>
      <c r="F31" s="29"/>
      <c r="L31" s="28">
        <f t="shared" ref="L31:L43" si="33">L30*0.9</f>
        <v>0.68849999999999767</v>
      </c>
      <c r="M31" s="28" t="str">
        <f t="shared" si="25"/>
        <v>1,3,4</v>
      </c>
      <c r="N31" s="28">
        <v>1</v>
      </c>
      <c r="O31" s="28">
        <f t="shared" si="30"/>
        <v>3</v>
      </c>
      <c r="P31" s="28">
        <f t="shared" si="31"/>
        <v>4</v>
      </c>
      <c r="Q31" s="28">
        <f t="shared" si="26"/>
        <v>3.1788045</v>
      </c>
      <c r="R31" s="28">
        <f t="shared" si="26"/>
        <v>4.6992782812500007</v>
      </c>
      <c r="S31" s="28">
        <f t="shared" si="26"/>
        <v>5.7798022500000004</v>
      </c>
      <c r="T31" s="28">
        <f t="shared" si="26"/>
        <v>6.4203764062499999</v>
      </c>
      <c r="U31" s="28">
        <f t="shared" si="26"/>
        <v>6.6210007500000003</v>
      </c>
      <c r="V31" s="28">
        <f t="shared" si="26"/>
        <v>6.3816752812500006</v>
      </c>
      <c r="W31" s="28">
        <f t="shared" si="26"/>
        <v>5.7023999999999999</v>
      </c>
      <c r="X31" s="28">
        <f t="shared" si="26"/>
        <v>4.1407866294642854</v>
      </c>
      <c r="Y31" s="28">
        <f t="shared" si="26"/>
        <v>5.4573771160714291</v>
      </c>
      <c r="Z31" s="28">
        <f t="shared" si="26"/>
        <v>6.3340177901785717</v>
      </c>
      <c r="AA31" s="28">
        <f t="shared" si="26"/>
        <v>6.7707086517857142</v>
      </c>
      <c r="AB31" s="28">
        <f t="shared" si="26"/>
        <v>6.7674497008928567</v>
      </c>
      <c r="AC31" s="28">
        <f t="shared" si="26"/>
        <v>6.3242409375000008</v>
      </c>
      <c r="AD31" s="28">
        <f t="shared" si="26"/>
        <v>4.9127126071428577</v>
      </c>
      <c r="AE31" s="28">
        <f t="shared" si="26"/>
        <v>6.0254197991071434</v>
      </c>
      <c r="AF31" s="28">
        <f t="shared" si="26"/>
        <v>6.698177178571429</v>
      </c>
      <c r="AG31" s="28">
        <f t="shared" si="29"/>
        <v>6.9309847455357145</v>
      </c>
      <c r="AH31" s="28">
        <f t="shared" si="29"/>
        <v>6.7238424999999999</v>
      </c>
      <c r="AI31" s="28">
        <f t="shared" si="29"/>
        <v>5.4945824330357151</v>
      </c>
      <c r="AJ31" s="28">
        <f t="shared" si="29"/>
        <v>6.4034063303571429</v>
      </c>
      <c r="AK31" s="28">
        <f t="shared" si="29"/>
        <v>6.8722804151785715</v>
      </c>
      <c r="AL31" s="28">
        <f t="shared" si="29"/>
        <v>6.9012046874999999</v>
      </c>
      <c r="AM31" s="28">
        <f t="shared" si="29"/>
        <v>5.8863961071428577</v>
      </c>
      <c r="AN31" s="28">
        <f t="shared" si="29"/>
        <v>6.5913367098214284</v>
      </c>
      <c r="AO31" s="28">
        <f t="shared" si="29"/>
        <v>6.8563274999999999</v>
      </c>
      <c r="AP31" s="28">
        <f t="shared" si="29"/>
        <v>6.0881536294642871</v>
      </c>
      <c r="AQ31" s="28">
        <f t="shared" si="29"/>
        <v>6.5892109375000008</v>
      </c>
      <c r="AR31" s="28">
        <f t="shared" si="29"/>
        <v>6.0998550000000007</v>
      </c>
      <c r="AS31" s="28">
        <f t="shared" si="27"/>
        <v>6.9309847455357145</v>
      </c>
      <c r="AT31" s="35" t="str">
        <f t="shared" si="28"/>
        <v>1.5,1,0.5</v>
      </c>
    </row>
    <row r="32" spans="1:46" ht="12" customHeight="1" x14ac:dyDescent="0.15">
      <c r="A32" s="28">
        <v>1.45</v>
      </c>
      <c r="B32" s="28">
        <v>0.32</v>
      </c>
      <c r="C32" s="28">
        <f t="shared" si="32"/>
        <v>0.52326000000000006</v>
      </c>
      <c r="D32" s="28">
        <f t="shared" si="4"/>
        <v>0.16744320000000001</v>
      </c>
      <c r="E32" s="29">
        <v>0.75</v>
      </c>
      <c r="F32" s="29"/>
      <c r="L32" s="28">
        <f t="shared" si="33"/>
        <v>0.61964999999999792</v>
      </c>
      <c r="M32" s="28" t="str">
        <f t="shared" si="25"/>
        <v>1,3,5</v>
      </c>
      <c r="N32" s="28">
        <v>1</v>
      </c>
      <c r="O32" s="28">
        <f t="shared" si="30"/>
        <v>3</v>
      </c>
      <c r="P32" s="28">
        <f t="shared" si="31"/>
        <v>5</v>
      </c>
      <c r="Q32" s="28">
        <f t="shared" si="26"/>
        <v>2.2855996800000002</v>
      </c>
      <c r="R32" s="28">
        <f t="shared" si="26"/>
        <v>4.1229830999999999</v>
      </c>
      <c r="S32" s="28">
        <f t="shared" si="26"/>
        <v>5.4531998399999999</v>
      </c>
      <c r="T32" s="28">
        <f t="shared" si="26"/>
        <v>6.2762498999999998</v>
      </c>
      <c r="U32" s="28">
        <f t="shared" si="26"/>
        <v>6.5921332800000005</v>
      </c>
      <c r="V32" s="28">
        <f t="shared" si="26"/>
        <v>6.4008499800000003</v>
      </c>
      <c r="W32" s="28">
        <f t="shared" si="26"/>
        <v>5.7023999999999999</v>
      </c>
      <c r="X32" s="28">
        <f t="shared" si="26"/>
        <v>3.5428865375000003</v>
      </c>
      <c r="Y32" s="28">
        <f t="shared" si="26"/>
        <v>5.1134907775</v>
      </c>
      <c r="Z32" s="28">
        <f t="shared" si="26"/>
        <v>6.1769283374999997</v>
      </c>
      <c r="AA32" s="28">
        <f t="shared" si="26"/>
        <v>6.7331992174999993</v>
      </c>
      <c r="AB32" s="28">
        <f t="shared" si="26"/>
        <v>6.7823034174999997</v>
      </c>
      <c r="AC32" s="28">
        <f t="shared" si="26"/>
        <v>6.3242409375000008</v>
      </c>
      <c r="AD32" s="28">
        <f t="shared" si="26"/>
        <v>4.5515423400000001</v>
      </c>
      <c r="AE32" s="28">
        <f t="shared" si="26"/>
        <v>5.8553674000000004</v>
      </c>
      <c r="AF32" s="28">
        <f t="shared" si="26"/>
        <v>6.6520257800000007</v>
      </c>
      <c r="AG32" s="28">
        <f t="shared" si="29"/>
        <v>6.9415174799999999</v>
      </c>
      <c r="AH32" s="28">
        <f t="shared" si="29"/>
        <v>6.7238424999999999</v>
      </c>
      <c r="AI32" s="28">
        <f t="shared" si="29"/>
        <v>5.3115670875000003</v>
      </c>
      <c r="AJ32" s="28">
        <f t="shared" si="29"/>
        <v>6.3486129675000003</v>
      </c>
      <c r="AK32" s="28">
        <f t="shared" si="29"/>
        <v>6.8784921674999993</v>
      </c>
      <c r="AL32" s="28">
        <f t="shared" si="29"/>
        <v>6.9012046874999999</v>
      </c>
      <c r="AM32" s="28">
        <f t="shared" si="29"/>
        <v>5.8229607800000007</v>
      </c>
      <c r="AN32" s="28">
        <f t="shared" si="29"/>
        <v>6.5932274800000004</v>
      </c>
      <c r="AO32" s="28">
        <f t="shared" si="29"/>
        <v>6.8563274999999999</v>
      </c>
      <c r="AP32" s="28">
        <f t="shared" si="29"/>
        <v>6.0857234175000015</v>
      </c>
      <c r="AQ32" s="28">
        <f t="shared" si="29"/>
        <v>6.5892109375000008</v>
      </c>
      <c r="AR32" s="28">
        <f t="shared" si="29"/>
        <v>6.0998550000000007</v>
      </c>
      <c r="AS32" s="28">
        <f t="shared" si="27"/>
        <v>6.9415174799999999</v>
      </c>
      <c r="AT32" s="35" t="str">
        <f t="shared" si="28"/>
        <v>1.5,1,0.5</v>
      </c>
    </row>
    <row r="33" spans="1:46" ht="12" customHeight="1" x14ac:dyDescent="0.15">
      <c r="A33" s="28">
        <v>1.5</v>
      </c>
      <c r="B33" s="28">
        <v>0.25</v>
      </c>
      <c r="C33" s="28">
        <f t="shared" si="32"/>
        <v>0.366282</v>
      </c>
      <c r="D33" s="28">
        <f t="shared" si="4"/>
        <v>9.1570499999999999E-2</v>
      </c>
      <c r="E33" s="29">
        <v>0.7</v>
      </c>
      <c r="F33" s="29"/>
      <c r="L33" s="28">
        <f t="shared" si="33"/>
        <v>0.5576849999999981</v>
      </c>
      <c r="M33" s="28" t="str">
        <f t="shared" si="25"/>
        <v>1,3,6</v>
      </c>
      <c r="N33" s="28">
        <v>1</v>
      </c>
      <c r="O33" s="28">
        <f t="shared" si="30"/>
        <v>3</v>
      </c>
      <c r="P33" s="28">
        <f t="shared" si="31"/>
        <v>6</v>
      </c>
      <c r="Q33" s="28">
        <f t="shared" si="26"/>
        <v>1.45675584</v>
      </c>
      <c r="R33" s="28">
        <f t="shared" si="26"/>
        <v>3.5936177999999996</v>
      </c>
      <c r="S33" s="28">
        <f t="shared" si="26"/>
        <v>5.1587779200000003</v>
      </c>
      <c r="T33" s="28">
        <f t="shared" si="26"/>
        <v>6.152236199999999</v>
      </c>
      <c r="U33" s="28">
        <f t="shared" si="26"/>
        <v>6.5739926400000002</v>
      </c>
      <c r="V33" s="28">
        <f t="shared" si="26"/>
        <v>6.4240472400000002</v>
      </c>
      <c r="W33" s="28">
        <f t="shared" ref="W33:AL48" si="34">(W$5+W$5*(W$5-1)/2)*INDEX($F$4:$F$25*$G$4:$G$25,$N33,1)+(W$6+W$6*(W$6-1)/2)*INDEX($H$4:$H$25*$I$4:$I$25,$O33,1)+(W$7+W$7*(W$7-1)/2)*INDEX($J$4:$J$25*$K$4:$K$25,$P33,1)+W$5*W$6*INDEX($G$4:$G$25,$N33,1)*INDEX($H$4:$H$25,$O33,1)+(W$5*INDEX($G$4:$G$25,$N33,1)+W$6*INDEX($I$4:$I$25,$O33,1))*W$7*INDEX($J$4:$J$25,$P33,1)</f>
        <v>5.7023999999999999</v>
      </c>
      <c r="X33" s="28">
        <f t="shared" si="34"/>
        <v>2.9919163267857147</v>
      </c>
      <c r="Y33" s="28">
        <f t="shared" si="34"/>
        <v>4.8017849289285719</v>
      </c>
      <c r="Z33" s="28">
        <f t="shared" si="34"/>
        <v>6.0399516910714279</v>
      </c>
      <c r="AA33" s="28">
        <f t="shared" si="34"/>
        <v>6.7064166132142855</v>
      </c>
      <c r="AB33" s="28">
        <f t="shared" si="34"/>
        <v>6.801179695357142</v>
      </c>
      <c r="AC33" s="28">
        <f t="shared" si="34"/>
        <v>6.3242409375000008</v>
      </c>
      <c r="AD33" s="28">
        <f t="shared" si="34"/>
        <v>4.2225525628571434</v>
      </c>
      <c r="AE33" s="28">
        <f t="shared" si="34"/>
        <v>5.7054278071428577</v>
      </c>
      <c r="AF33" s="28">
        <f t="shared" si="34"/>
        <v>6.6166012114285717</v>
      </c>
      <c r="AG33" s="28">
        <f t="shared" si="34"/>
        <v>6.9560727757142855</v>
      </c>
      <c r="AH33" s="28">
        <f t="shared" si="34"/>
        <v>6.7238424999999999</v>
      </c>
      <c r="AI33" s="28">
        <f t="shared" si="34"/>
        <v>5.1486645482142865</v>
      </c>
      <c r="AJ33" s="28">
        <f t="shared" si="34"/>
        <v>6.304546434642857</v>
      </c>
      <c r="AK33" s="28">
        <f t="shared" si="34"/>
        <v>6.888726481071429</v>
      </c>
      <c r="AL33" s="28">
        <f t="shared" si="34"/>
        <v>6.9012046874999999</v>
      </c>
      <c r="AM33" s="28">
        <f t="shared" si="29"/>
        <v>5.7702522828571432</v>
      </c>
      <c r="AN33" s="28">
        <f t="shared" si="29"/>
        <v>6.5991408114285726</v>
      </c>
      <c r="AO33" s="28">
        <f t="shared" si="29"/>
        <v>6.8563274999999999</v>
      </c>
      <c r="AP33" s="28">
        <f t="shared" si="29"/>
        <v>6.0873157667857152</v>
      </c>
      <c r="AQ33" s="28">
        <f t="shared" si="29"/>
        <v>6.5892109375000008</v>
      </c>
      <c r="AR33" s="28">
        <f t="shared" si="29"/>
        <v>6.0998550000000007</v>
      </c>
      <c r="AS33" s="28">
        <f t="shared" si="27"/>
        <v>6.9560727757142855</v>
      </c>
      <c r="AT33" s="35" t="str">
        <f t="shared" si="28"/>
        <v>1.5,1,0.5</v>
      </c>
    </row>
    <row r="34" spans="1:46" ht="12" customHeight="1" x14ac:dyDescent="0.15">
      <c r="A34" s="28">
        <v>1.55</v>
      </c>
      <c r="B34" s="28">
        <v>0.17499999999999999</v>
      </c>
      <c r="C34" s="28">
        <f t="shared" si="32"/>
        <v>0.2380833</v>
      </c>
      <c r="D34" s="28">
        <f t="shared" si="4"/>
        <v>4.1664577499999994E-2</v>
      </c>
      <c r="E34" s="29">
        <v>0.65</v>
      </c>
      <c r="F34" s="29"/>
      <c r="L34" s="28">
        <f t="shared" si="33"/>
        <v>0.50191649999999832</v>
      </c>
      <c r="M34" s="28" t="str">
        <f t="shared" si="25"/>
        <v>1,3,7</v>
      </c>
      <c r="N34" s="28">
        <v>1</v>
      </c>
      <c r="O34" s="28">
        <f t="shared" si="30"/>
        <v>3</v>
      </c>
      <c r="P34" s="28">
        <f t="shared" si="31"/>
        <v>7</v>
      </c>
      <c r="Q34" s="28">
        <f t="shared" ref="Q34:AF49" si="35">(Q$5+Q$5*(Q$5-1)/2)*INDEX($F$4:$F$25*$G$4:$G$25,$N34,1)+(Q$6+Q$6*(Q$6-1)/2)*INDEX($H$4:$H$25*$I$4:$I$25,$O34,1)+(Q$7+Q$7*(Q$7-1)/2)*INDEX($J$4:$J$25*$K$4:$K$25,$P34,1)+Q$5*Q$6*INDEX($G$4:$G$25,$N34,1)*INDEX($H$4:$H$25,$O34,1)+(Q$5*INDEX($G$4:$G$25,$N34,1)+Q$6*INDEX($I$4:$I$25,$O34,1))*Q$7*INDEX($J$4:$J$25,$P34,1)</f>
        <v>1.1461356224999986</v>
      </c>
      <c r="R34" s="28">
        <f t="shared" si="35"/>
        <v>3.4046238914062492</v>
      </c>
      <c r="S34" s="28">
        <f t="shared" si="35"/>
        <v>5.0634678112499998</v>
      </c>
      <c r="T34" s="28">
        <f t="shared" si="35"/>
        <v>6.1226673820312492</v>
      </c>
      <c r="U34" s="28">
        <f t="shared" si="35"/>
        <v>6.5822226037499991</v>
      </c>
      <c r="V34" s="28">
        <f t="shared" si="35"/>
        <v>6.4421334764062506</v>
      </c>
      <c r="W34" s="28">
        <f t="shared" si="35"/>
        <v>5.7023999999999999</v>
      </c>
      <c r="X34" s="28">
        <f t="shared" si="35"/>
        <v>2.7921199628348208</v>
      </c>
      <c r="Y34" s="28">
        <f t="shared" si="35"/>
        <v>4.697832855892857</v>
      </c>
      <c r="Z34" s="28">
        <f t="shared" si="35"/>
        <v>6.0039013998883934</v>
      </c>
      <c r="AA34" s="28">
        <f t="shared" si="35"/>
        <v>6.7103255948214287</v>
      </c>
      <c r="AB34" s="28">
        <f t="shared" si="35"/>
        <v>6.8171054406919644</v>
      </c>
      <c r="AC34" s="28">
        <f t="shared" si="35"/>
        <v>6.3242409375000008</v>
      </c>
      <c r="AD34" s="28">
        <f t="shared" si="35"/>
        <v>4.1099585255357134</v>
      </c>
      <c r="AE34" s="28">
        <f t="shared" si="35"/>
        <v>5.6628960427455359</v>
      </c>
      <c r="AF34" s="28">
        <f t="shared" si="35"/>
        <v>6.6161892108928573</v>
      </c>
      <c r="AG34" s="28">
        <f t="shared" si="34"/>
        <v>6.9698380299776783</v>
      </c>
      <c r="AH34" s="28">
        <f t="shared" si="34"/>
        <v>6.7238424999999999</v>
      </c>
      <c r="AI34" s="28">
        <f t="shared" si="34"/>
        <v>5.0996513106026793</v>
      </c>
      <c r="AJ34" s="28">
        <f t="shared" si="34"/>
        <v>6.2998134519642859</v>
      </c>
      <c r="AK34" s="28">
        <f t="shared" si="34"/>
        <v>6.9003312442633931</v>
      </c>
      <c r="AL34" s="28">
        <f t="shared" si="34"/>
        <v>6.9012046874999999</v>
      </c>
      <c r="AM34" s="28">
        <f t="shared" si="29"/>
        <v>5.7611983180357145</v>
      </c>
      <c r="AN34" s="28">
        <f t="shared" si="29"/>
        <v>6.6085850835491078</v>
      </c>
      <c r="AO34" s="28">
        <f t="shared" si="29"/>
        <v>6.8563274999999999</v>
      </c>
      <c r="AP34" s="28">
        <f t="shared" si="29"/>
        <v>6.0945995478348225</v>
      </c>
      <c r="AQ34" s="28">
        <f t="shared" si="29"/>
        <v>6.5892109375000008</v>
      </c>
      <c r="AR34" s="28">
        <f t="shared" si="29"/>
        <v>6.0998550000000007</v>
      </c>
      <c r="AS34" s="28">
        <f t="shared" si="27"/>
        <v>6.9698380299776783</v>
      </c>
      <c r="AT34" s="35" t="str">
        <f t="shared" si="28"/>
        <v>1.5,1,0.5</v>
      </c>
    </row>
    <row r="35" spans="1:46" ht="12" customHeight="1" x14ac:dyDescent="0.15">
      <c r="A35" s="28">
        <v>1.6</v>
      </c>
      <c r="B35" s="28">
        <v>0.125</v>
      </c>
      <c r="C35" s="28">
        <f t="shared" si="32"/>
        <v>0.14284997999999999</v>
      </c>
      <c r="D35" s="28">
        <f t="shared" si="4"/>
        <v>1.7856247499999998E-2</v>
      </c>
      <c r="E35" s="29">
        <v>0.6</v>
      </c>
      <c r="F35" s="29"/>
      <c r="L35" s="28">
        <f t="shared" si="33"/>
        <v>0.45172484999999851</v>
      </c>
      <c r="M35" s="28" t="str">
        <f t="shared" si="25"/>
        <v>1,3,8</v>
      </c>
      <c r="N35" s="28">
        <v>1</v>
      </c>
      <c r="O35" s="28">
        <f t="shared" si="30"/>
        <v>3</v>
      </c>
      <c r="P35" s="28">
        <f t="shared" si="31"/>
        <v>8</v>
      </c>
      <c r="Q35" s="28">
        <f t="shared" si="35"/>
        <v>0.82413449999999999</v>
      </c>
      <c r="R35" s="28">
        <f t="shared" si="35"/>
        <v>3.2073314062499998</v>
      </c>
      <c r="S35" s="28">
        <f t="shared" si="35"/>
        <v>4.9624672499999996</v>
      </c>
      <c r="T35" s="28">
        <f t="shared" si="35"/>
        <v>6.0895420312499997</v>
      </c>
      <c r="U35" s="28">
        <f t="shared" si="35"/>
        <v>6.5885557499999994</v>
      </c>
      <c r="V35" s="28">
        <f t="shared" si="35"/>
        <v>6.4595084062500003</v>
      </c>
      <c r="W35" s="28">
        <f t="shared" si="35"/>
        <v>5.7023999999999999</v>
      </c>
      <c r="X35" s="28">
        <f t="shared" si="35"/>
        <v>2.5840250223214287</v>
      </c>
      <c r="Y35" s="28">
        <f t="shared" si="35"/>
        <v>4.5881903303571434</v>
      </c>
      <c r="Z35" s="28">
        <f t="shared" si="35"/>
        <v>5.9642945758928576</v>
      </c>
      <c r="AA35" s="28">
        <f t="shared" si="35"/>
        <v>6.7123377589285704</v>
      </c>
      <c r="AB35" s="28">
        <f t="shared" si="35"/>
        <v>6.8323198794642854</v>
      </c>
      <c r="AC35" s="28">
        <f t="shared" si="35"/>
        <v>6.3242409375000008</v>
      </c>
      <c r="AD35" s="28">
        <f t="shared" si="35"/>
        <v>3.9916740357142864</v>
      </c>
      <c r="AE35" s="28">
        <f t="shared" si="35"/>
        <v>5.6168077455357146</v>
      </c>
      <c r="AF35" s="28">
        <f t="shared" si="35"/>
        <v>6.6138803928571432</v>
      </c>
      <c r="AG35" s="28">
        <f t="shared" si="34"/>
        <v>6.9828919776785714</v>
      </c>
      <c r="AH35" s="28">
        <f t="shared" si="34"/>
        <v>6.7238424999999999</v>
      </c>
      <c r="AI35" s="28">
        <f t="shared" si="34"/>
        <v>5.0470815401785725</v>
      </c>
      <c r="AJ35" s="28">
        <f t="shared" si="34"/>
        <v>6.2931836517857143</v>
      </c>
      <c r="AK35" s="28">
        <f t="shared" si="34"/>
        <v>6.9112247008928573</v>
      </c>
      <c r="AL35" s="28">
        <f t="shared" si="34"/>
        <v>6.9012046874999999</v>
      </c>
      <c r="AM35" s="28">
        <f t="shared" si="29"/>
        <v>5.7502475357142862</v>
      </c>
      <c r="AN35" s="28">
        <f t="shared" si="29"/>
        <v>6.6173180491071424</v>
      </c>
      <c r="AO35" s="28">
        <f t="shared" si="29"/>
        <v>6.8563274999999999</v>
      </c>
      <c r="AP35" s="28">
        <f t="shared" si="29"/>
        <v>6.1011720223214301</v>
      </c>
      <c r="AQ35" s="28">
        <f t="shared" si="29"/>
        <v>6.5892109375000008</v>
      </c>
      <c r="AR35" s="28">
        <f t="shared" si="29"/>
        <v>6.0998550000000007</v>
      </c>
      <c r="AS35" s="28">
        <f t="shared" si="27"/>
        <v>6.9828919776785714</v>
      </c>
      <c r="AT35" s="35" t="str">
        <f t="shared" si="28"/>
        <v>1.5,1,0.5</v>
      </c>
    </row>
    <row r="36" spans="1:46" ht="12" customHeight="1" x14ac:dyDescent="0.15">
      <c r="A36" s="28">
        <v>1.65</v>
      </c>
      <c r="B36" s="28">
        <v>0.08</v>
      </c>
      <c r="C36" s="28">
        <f t="shared" si="32"/>
        <v>7.8567489000000143E-2</v>
      </c>
      <c r="D36" s="28">
        <f t="shared" si="4"/>
        <v>6.2853991200000113E-3</v>
      </c>
      <c r="E36" s="29">
        <v>0.55000000000000104</v>
      </c>
      <c r="F36" s="29"/>
      <c r="L36" s="28">
        <f t="shared" si="33"/>
        <v>0.40655236499999869</v>
      </c>
      <c r="M36" s="28" t="str">
        <f t="shared" si="25"/>
        <v>1,3,9</v>
      </c>
      <c r="N36" s="28">
        <v>1</v>
      </c>
      <c r="O36" s="28">
        <f t="shared" si="30"/>
        <v>3</v>
      </c>
      <c r="P36" s="28">
        <f t="shared" si="31"/>
        <v>9</v>
      </c>
      <c r="Q36" s="28">
        <f t="shared" si="35"/>
        <v>0.60955047956250097</v>
      </c>
      <c r="R36" s="28">
        <f t="shared" si="35"/>
        <v>3.0883638913476563</v>
      </c>
      <c r="S36" s="28">
        <f t="shared" si="35"/>
        <v>4.9151752397812505</v>
      </c>
      <c r="T36" s="28">
        <f t="shared" si="35"/>
        <v>6.0899845248632811</v>
      </c>
      <c r="U36" s="28">
        <f t="shared" si="35"/>
        <v>6.61279174659375</v>
      </c>
      <c r="V36" s="28">
        <f t="shared" si="35"/>
        <v>6.4835969049726563</v>
      </c>
      <c r="W36" s="28">
        <f t="shared" si="35"/>
        <v>5.7023999999999999</v>
      </c>
      <c r="X36" s="28">
        <f t="shared" si="35"/>
        <v>2.4542550520619431</v>
      </c>
      <c r="Y36" s="28">
        <f t="shared" si="35"/>
        <v>4.5322563558526792</v>
      </c>
      <c r="Z36" s="28">
        <f t="shared" si="35"/>
        <v>5.9582555962918526</v>
      </c>
      <c r="AA36" s="28">
        <f t="shared" si="35"/>
        <v>6.7322527733794644</v>
      </c>
      <c r="AB36" s="28">
        <f t="shared" si="35"/>
        <v>6.8542478871155126</v>
      </c>
      <c r="AC36" s="28">
        <f t="shared" si="35"/>
        <v>6.3242409375000008</v>
      </c>
      <c r="AD36" s="28">
        <f t="shared" si="35"/>
        <v>3.9270980969241078</v>
      </c>
      <c r="AE36" s="28">
        <f t="shared" si="35"/>
        <v>5.604287292720425</v>
      </c>
      <c r="AF36" s="28">
        <f t="shared" si="35"/>
        <v>6.6294744251651796</v>
      </c>
      <c r="AG36" s="28">
        <f t="shared" si="34"/>
        <v>7.0026594942583706</v>
      </c>
      <c r="AH36" s="28">
        <f t="shared" si="34"/>
        <v>6.7238424999999999</v>
      </c>
      <c r="AI36" s="28">
        <f t="shared" si="34"/>
        <v>5.0280796141489965</v>
      </c>
      <c r="AJ36" s="28">
        <f t="shared" si="34"/>
        <v>6.3044567019508939</v>
      </c>
      <c r="AK36" s="28">
        <f t="shared" si="34"/>
        <v>6.9288317264012278</v>
      </c>
      <c r="AL36" s="28">
        <f t="shared" si="34"/>
        <v>6.9012046874999999</v>
      </c>
      <c r="AM36" s="28">
        <f t="shared" si="29"/>
        <v>5.7571996037366082</v>
      </c>
      <c r="AN36" s="28">
        <f t="shared" si="29"/>
        <v>6.6327645835440858</v>
      </c>
      <c r="AO36" s="28">
        <f t="shared" si="29"/>
        <v>6.8563274999999999</v>
      </c>
      <c r="AP36" s="28">
        <f t="shared" si="29"/>
        <v>6.1144580656869429</v>
      </c>
      <c r="AQ36" s="28">
        <f t="shared" si="29"/>
        <v>6.5892109375000008</v>
      </c>
      <c r="AR36" s="28">
        <f t="shared" si="29"/>
        <v>6.0998550000000007</v>
      </c>
      <c r="AS36" s="28">
        <f t="shared" si="27"/>
        <v>7.0026594942583706</v>
      </c>
      <c r="AT36" s="35" t="str">
        <f t="shared" si="28"/>
        <v>1.5,1,0.5</v>
      </c>
    </row>
    <row r="37" spans="1:46" ht="12" customHeight="1" x14ac:dyDescent="0.15">
      <c r="A37" s="28">
        <v>1.7</v>
      </c>
      <c r="B37" s="28">
        <v>0.02</v>
      </c>
      <c r="C37" s="28">
        <f t="shared" si="32"/>
        <v>3.9283744500000148E-2</v>
      </c>
      <c r="D37" s="28">
        <f t="shared" si="4"/>
        <v>7.8567489000000294E-4</v>
      </c>
      <c r="E37" s="29">
        <v>0.500000000000001</v>
      </c>
      <c r="F37" s="29"/>
      <c r="L37" s="28">
        <f t="shared" si="33"/>
        <v>0.36589712849999884</v>
      </c>
      <c r="M37" s="28" t="str">
        <f t="shared" si="25"/>
        <v>1,3,10</v>
      </c>
      <c r="N37" s="28">
        <v>1</v>
      </c>
      <c r="O37" s="28">
        <f t="shared" si="30"/>
        <v>3</v>
      </c>
      <c r="P37" s="28">
        <f t="shared" si="31"/>
        <v>10</v>
      </c>
      <c r="Q37" s="28">
        <f t="shared" si="35"/>
        <v>0.38748057074999992</v>
      </c>
      <c r="R37" s="28">
        <f t="shared" si="35"/>
        <v>2.9639379161718749</v>
      </c>
      <c r="S37" s="28">
        <f t="shared" si="35"/>
        <v>4.864140285375</v>
      </c>
      <c r="T37" s="28">
        <f t="shared" si="35"/>
        <v>6.0880876783593747</v>
      </c>
      <c r="U37" s="28">
        <f t="shared" si="35"/>
        <v>6.6357800951249999</v>
      </c>
      <c r="V37" s="28">
        <f t="shared" si="35"/>
        <v>6.5072175356718756</v>
      </c>
      <c r="W37" s="28">
        <f t="shared" si="35"/>
        <v>5.7023999999999999</v>
      </c>
      <c r="X37" s="28">
        <f t="shared" si="35"/>
        <v>2.3190266215290181</v>
      </c>
      <c r="Y37" s="28">
        <f t="shared" si="35"/>
        <v>4.4725794371607144</v>
      </c>
      <c r="Z37" s="28">
        <f t="shared" si="35"/>
        <v>5.9498772765736607</v>
      </c>
      <c r="AA37" s="28">
        <f t="shared" si="35"/>
        <v>6.7509201397678567</v>
      </c>
      <c r="AB37" s="28">
        <f t="shared" si="35"/>
        <v>6.8757080267433039</v>
      </c>
      <c r="AC37" s="28">
        <f t="shared" si="35"/>
        <v>6.3242409375000008</v>
      </c>
      <c r="AD37" s="28">
        <f t="shared" si="35"/>
        <v>3.8587792139464288</v>
      </c>
      <c r="AE37" s="28">
        <f t="shared" si="35"/>
        <v>5.5894274997879467</v>
      </c>
      <c r="AF37" s="28">
        <f t="shared" si="35"/>
        <v>6.6438208094107152</v>
      </c>
      <c r="AG37" s="28">
        <f t="shared" si="34"/>
        <v>7.0219591428147323</v>
      </c>
      <c r="AH37" s="28">
        <f t="shared" si="34"/>
        <v>6.7238424999999999</v>
      </c>
      <c r="AI37" s="28">
        <f t="shared" si="34"/>
        <v>5.0067383480022327</v>
      </c>
      <c r="AJ37" s="28">
        <f t="shared" si="34"/>
        <v>6.3144821040535719</v>
      </c>
      <c r="AK37" s="28">
        <f t="shared" si="34"/>
        <v>6.9459708838861607</v>
      </c>
      <c r="AL37" s="28">
        <f t="shared" si="34"/>
        <v>6.9012046874999999</v>
      </c>
      <c r="AM37" s="28">
        <f t="shared" si="29"/>
        <v>5.7629040236964295</v>
      </c>
      <c r="AN37" s="28">
        <f t="shared" si="29"/>
        <v>6.6477432499575899</v>
      </c>
      <c r="AO37" s="28">
        <f t="shared" si="29"/>
        <v>6.8563274999999999</v>
      </c>
      <c r="AP37" s="28">
        <f t="shared" si="29"/>
        <v>6.1272762410290191</v>
      </c>
      <c r="AQ37" s="28">
        <f t="shared" si="29"/>
        <v>6.5892109375000008</v>
      </c>
      <c r="AR37" s="28">
        <f t="shared" si="29"/>
        <v>6.0998550000000007</v>
      </c>
      <c r="AS37" s="28">
        <f t="shared" si="27"/>
        <v>7.0219591428147323</v>
      </c>
      <c r="AT37" s="35" t="str">
        <f t="shared" si="28"/>
        <v>1.5,1,0.5</v>
      </c>
    </row>
    <row r="38" spans="1:46" ht="12" customHeight="1" x14ac:dyDescent="0.15">
      <c r="A38" s="28">
        <v>1.75</v>
      </c>
      <c r="B38" s="28">
        <v>0</v>
      </c>
      <c r="C38" s="28">
        <f t="shared" si="32"/>
        <v>1.7677685025000105E-2</v>
      </c>
      <c r="D38" s="28">
        <f t="shared" si="4"/>
        <v>0</v>
      </c>
      <c r="E38" s="29">
        <v>0.45000000000000101</v>
      </c>
      <c r="F38" s="29"/>
      <c r="L38" s="28">
        <f t="shared" si="33"/>
        <v>0.32930741564999894</v>
      </c>
      <c r="M38" s="28" t="str">
        <f t="shared" si="25"/>
        <v>1,4,1</v>
      </c>
      <c r="N38" s="28">
        <v>1</v>
      </c>
      <c r="O38" s="28">
        <f t="shared" si="30"/>
        <v>4</v>
      </c>
      <c r="P38" s="28">
        <f t="shared" si="31"/>
        <v>1</v>
      </c>
      <c r="Q38" s="28">
        <f t="shared" si="35"/>
        <v>5.7023999999999999</v>
      </c>
      <c r="R38" s="28">
        <f t="shared" si="35"/>
        <v>6.3144</v>
      </c>
      <c r="S38" s="28">
        <f t="shared" si="35"/>
        <v>6.6815999999999995</v>
      </c>
      <c r="T38" s="28">
        <f t="shared" si="35"/>
        <v>6.8040000000000003</v>
      </c>
      <c r="U38" s="28">
        <f t="shared" si="35"/>
        <v>6.6815999999999995</v>
      </c>
      <c r="V38" s="28">
        <f t="shared" si="35"/>
        <v>6.3144</v>
      </c>
      <c r="W38" s="28">
        <f t="shared" si="35"/>
        <v>5.7023999999999999</v>
      </c>
      <c r="X38" s="28">
        <f t="shared" si="35"/>
        <v>5.7266106614224146</v>
      </c>
      <c r="Y38" s="28">
        <f t="shared" si="35"/>
        <v>6.3469993855603439</v>
      </c>
      <c r="Z38" s="28">
        <f t="shared" si="35"/>
        <v>6.7225881096982754</v>
      </c>
      <c r="AA38" s="28">
        <f t="shared" si="35"/>
        <v>6.8533768338362062</v>
      </c>
      <c r="AB38" s="28">
        <f t="shared" si="35"/>
        <v>6.7393655579741374</v>
      </c>
      <c r="AC38" s="28">
        <f t="shared" si="35"/>
        <v>6.3805542821120698</v>
      </c>
      <c r="AD38" s="28">
        <f t="shared" si="35"/>
        <v>5.7557016258620681</v>
      </c>
      <c r="AE38" s="28">
        <f t="shared" si="35"/>
        <v>6.3844790741379303</v>
      </c>
      <c r="AF38" s="28">
        <f t="shared" si="35"/>
        <v>6.7684565224137927</v>
      </c>
      <c r="AG38" s="28">
        <f t="shared" si="34"/>
        <v>6.9076339706896546</v>
      </c>
      <c r="AH38" s="28">
        <f t="shared" si="34"/>
        <v>6.8020114189655168</v>
      </c>
      <c r="AI38" s="28">
        <f t="shared" si="34"/>
        <v>5.7896728933189641</v>
      </c>
      <c r="AJ38" s="28">
        <f t="shared" si="34"/>
        <v>6.4268390657327572</v>
      </c>
      <c r="AK38" s="28">
        <f t="shared" si="34"/>
        <v>6.8192052381465507</v>
      </c>
      <c r="AL38" s="28">
        <f t="shared" si="34"/>
        <v>6.9667714105603444</v>
      </c>
      <c r="AM38" s="28">
        <f t="shared" si="29"/>
        <v>5.8285244637931024</v>
      </c>
      <c r="AN38" s="28">
        <f t="shared" si="29"/>
        <v>6.4740793603448266</v>
      </c>
      <c r="AO38" s="28">
        <f t="shared" si="29"/>
        <v>6.8748342568965519</v>
      </c>
      <c r="AP38" s="28">
        <f t="shared" si="29"/>
        <v>5.8722563372844814</v>
      </c>
      <c r="AQ38" s="28">
        <f t="shared" si="29"/>
        <v>6.5261999579741365</v>
      </c>
      <c r="AR38" s="28">
        <f t="shared" si="29"/>
        <v>5.9208685137931027</v>
      </c>
      <c r="AS38" s="28">
        <f t="shared" si="27"/>
        <v>6.9667714105603444</v>
      </c>
      <c r="AT38" s="35" t="str">
        <f t="shared" si="28"/>
        <v>1.5,1.5,0</v>
      </c>
    </row>
    <row r="39" spans="1:46" ht="12" customHeight="1" x14ac:dyDescent="0.15">
      <c r="A39" s="28">
        <v>1.8</v>
      </c>
      <c r="B39" s="28">
        <v>-999</v>
      </c>
      <c r="C39" s="28">
        <f t="shared" si="32"/>
        <v>7.0710740100000599E-3</v>
      </c>
      <c r="D39" s="28">
        <f t="shared" si="4"/>
        <v>-7.06400293599006</v>
      </c>
      <c r="E39" s="29">
        <v>0.40000000000000102</v>
      </c>
      <c r="F39" s="29"/>
      <c r="L39" s="28">
        <f t="shared" si="33"/>
        <v>0.29637667408499907</v>
      </c>
      <c r="M39" s="28" t="str">
        <f t="shared" si="25"/>
        <v>1,4,2</v>
      </c>
      <c r="N39" s="28">
        <v>1</v>
      </c>
      <c r="O39" s="28">
        <f t="shared" si="30"/>
        <v>4</v>
      </c>
      <c r="P39" s="28">
        <f t="shared" si="31"/>
        <v>2</v>
      </c>
      <c r="Q39" s="28">
        <f t="shared" si="35"/>
        <v>5.0444999999999993</v>
      </c>
      <c r="R39" s="28">
        <f t="shared" si="35"/>
        <v>5.9096812499999993</v>
      </c>
      <c r="S39" s="28">
        <f t="shared" si="35"/>
        <v>6.4726499999999998</v>
      </c>
      <c r="T39" s="28">
        <f t="shared" si="35"/>
        <v>6.7334062499999998</v>
      </c>
      <c r="U39" s="28">
        <f t="shared" si="35"/>
        <v>6.6919500000000003</v>
      </c>
      <c r="V39" s="28">
        <f t="shared" si="35"/>
        <v>6.3482812500000003</v>
      </c>
      <c r="W39" s="28">
        <f t="shared" si="35"/>
        <v>5.7023999999999999</v>
      </c>
      <c r="X39" s="28">
        <f t="shared" si="35"/>
        <v>5.2968317605603437</v>
      </c>
      <c r="Y39" s="28">
        <f t="shared" si="35"/>
        <v>6.1180012648706885</v>
      </c>
      <c r="Z39" s="28">
        <f t="shared" si="35"/>
        <v>6.6369582691810347</v>
      </c>
      <c r="AA39" s="28">
        <f t="shared" si="35"/>
        <v>6.8537027734913787</v>
      </c>
      <c r="AB39" s="28">
        <f t="shared" si="35"/>
        <v>6.768234777801724</v>
      </c>
      <c r="AC39" s="28">
        <f t="shared" si="35"/>
        <v>6.3805542821120698</v>
      </c>
      <c r="AD39" s="28">
        <f t="shared" si="35"/>
        <v>5.506655384482757</v>
      </c>
      <c r="AE39" s="28">
        <f t="shared" si="35"/>
        <v>6.2838131431034476</v>
      </c>
      <c r="AF39" s="28">
        <f t="shared" si="35"/>
        <v>6.7587584017241369</v>
      </c>
      <c r="AG39" s="28">
        <f t="shared" si="34"/>
        <v>6.9314911603448266</v>
      </c>
      <c r="AH39" s="28">
        <f t="shared" si="34"/>
        <v>6.8020114189655168</v>
      </c>
      <c r="AI39" s="28">
        <f t="shared" si="34"/>
        <v>5.6739708717672404</v>
      </c>
      <c r="AJ39" s="28">
        <f t="shared" si="34"/>
        <v>6.4071168846982749</v>
      </c>
      <c r="AK39" s="28">
        <f t="shared" si="34"/>
        <v>6.838050397629309</v>
      </c>
      <c r="AL39" s="28">
        <f t="shared" si="34"/>
        <v>6.9667714105603444</v>
      </c>
      <c r="AM39" s="28">
        <f t="shared" si="29"/>
        <v>5.7987782224137927</v>
      </c>
      <c r="AN39" s="28">
        <f t="shared" si="29"/>
        <v>6.4879124896551721</v>
      </c>
      <c r="AO39" s="28">
        <f t="shared" si="29"/>
        <v>6.8748342568965519</v>
      </c>
      <c r="AP39" s="28">
        <f t="shared" si="29"/>
        <v>5.8810774364224123</v>
      </c>
      <c r="AQ39" s="28">
        <f t="shared" si="29"/>
        <v>6.5261999579741365</v>
      </c>
      <c r="AR39" s="28">
        <f t="shared" si="29"/>
        <v>5.9208685137931027</v>
      </c>
      <c r="AS39" s="28">
        <f t="shared" si="27"/>
        <v>6.9667714105603444</v>
      </c>
      <c r="AT39" s="35" t="str">
        <f t="shared" si="28"/>
        <v>1.5,1.5,0</v>
      </c>
    </row>
    <row r="40" spans="1:46" ht="12" customHeight="1" x14ac:dyDescent="0.15">
      <c r="A40" s="28">
        <v>1.85</v>
      </c>
      <c r="B40" s="28">
        <v>-999</v>
      </c>
      <c r="C40" s="28">
        <f t="shared" si="32"/>
        <v>2.4748759035000279E-3</v>
      </c>
      <c r="D40" s="28">
        <f t="shared" si="4"/>
        <v>-2.4724010275965278</v>
      </c>
      <c r="E40" s="29">
        <v>0.35000000000000098</v>
      </c>
      <c r="F40" s="29"/>
      <c r="L40" s="28">
        <f t="shared" si="33"/>
        <v>0.26673900667649919</v>
      </c>
      <c r="M40" s="28" t="str">
        <f t="shared" si="25"/>
        <v>1,4,3</v>
      </c>
      <c r="N40" s="28">
        <v>1</v>
      </c>
      <c r="O40" s="28">
        <f t="shared" si="30"/>
        <v>4</v>
      </c>
      <c r="P40" s="28">
        <f t="shared" si="31"/>
        <v>3</v>
      </c>
      <c r="Q40" s="28">
        <f t="shared" si="35"/>
        <v>4.1614559999999994</v>
      </c>
      <c r="R40" s="28">
        <f t="shared" si="35"/>
        <v>5.340795</v>
      </c>
      <c r="S40" s="28">
        <f t="shared" si="35"/>
        <v>6.1511279999999999</v>
      </c>
      <c r="T40" s="28">
        <f t="shared" si="35"/>
        <v>6.5924549999999993</v>
      </c>
      <c r="U40" s="28">
        <f t="shared" si="35"/>
        <v>6.6647759999999998</v>
      </c>
      <c r="V40" s="28">
        <f t="shared" si="35"/>
        <v>6.3680910000000006</v>
      </c>
      <c r="W40" s="28">
        <f t="shared" si="35"/>
        <v>5.7023999999999999</v>
      </c>
      <c r="X40" s="28">
        <f t="shared" si="35"/>
        <v>4.7028853596982758</v>
      </c>
      <c r="Y40" s="28">
        <f t="shared" si="35"/>
        <v>5.7764311441810339</v>
      </c>
      <c r="Z40" s="28">
        <f t="shared" si="35"/>
        <v>6.4809709286637931</v>
      </c>
      <c r="AA40" s="28">
        <f t="shared" si="35"/>
        <v>6.8165047131465517</v>
      </c>
      <c r="AB40" s="28">
        <f t="shared" si="35"/>
        <v>6.7830324976293106</v>
      </c>
      <c r="AC40" s="28">
        <f t="shared" si="35"/>
        <v>6.3805542821120698</v>
      </c>
      <c r="AD40" s="28">
        <f t="shared" si="35"/>
        <v>5.1450371431034476</v>
      </c>
      <c r="AE40" s="28">
        <f t="shared" si="35"/>
        <v>6.1127897120689649</v>
      </c>
      <c r="AF40" s="28">
        <f t="shared" si="35"/>
        <v>6.7115362810344825</v>
      </c>
      <c r="AG40" s="28">
        <f t="shared" si="34"/>
        <v>6.9412768499999995</v>
      </c>
      <c r="AH40" s="28">
        <f t="shared" si="34"/>
        <v>6.8020114189655168</v>
      </c>
      <c r="AI40" s="28">
        <f t="shared" si="34"/>
        <v>5.4879113502155157</v>
      </c>
      <c r="AJ40" s="28">
        <f t="shared" si="34"/>
        <v>6.3498707036637931</v>
      </c>
      <c r="AK40" s="28">
        <f t="shared" si="34"/>
        <v>6.8428240571120682</v>
      </c>
      <c r="AL40" s="28">
        <f t="shared" si="34"/>
        <v>6.9667714105603444</v>
      </c>
      <c r="AM40" s="28">
        <f t="shared" si="29"/>
        <v>5.7315079810344827</v>
      </c>
      <c r="AN40" s="28">
        <f t="shared" si="29"/>
        <v>6.4876741189655167</v>
      </c>
      <c r="AO40" s="28">
        <f t="shared" si="29"/>
        <v>6.8748342568965519</v>
      </c>
      <c r="AP40" s="28">
        <f t="shared" si="29"/>
        <v>5.8758270355603432</v>
      </c>
      <c r="AQ40" s="28">
        <f t="shared" si="29"/>
        <v>6.5261999579741365</v>
      </c>
      <c r="AR40" s="28">
        <f t="shared" si="29"/>
        <v>5.9208685137931027</v>
      </c>
      <c r="AS40" s="28">
        <f t="shared" si="27"/>
        <v>6.9667714105603444</v>
      </c>
      <c r="AT40" s="35" t="str">
        <f t="shared" si="28"/>
        <v>1.5,1.5,0</v>
      </c>
    </row>
    <row r="41" spans="1:46" ht="12" customHeight="1" x14ac:dyDescent="0.15">
      <c r="A41" s="28">
        <v>1.9</v>
      </c>
      <c r="B41" s="28">
        <v>-999</v>
      </c>
      <c r="C41" s="28">
        <f t="shared" si="32"/>
        <v>7.4246277105001078E-4</v>
      </c>
      <c r="D41" s="28">
        <f t="shared" si="4"/>
        <v>-0.74172030827896074</v>
      </c>
      <c r="E41" s="29">
        <v>0.30000000000000099</v>
      </c>
      <c r="F41" s="29"/>
      <c r="L41" s="28">
        <f t="shared" si="33"/>
        <v>0.24006510600884928</v>
      </c>
      <c r="M41" s="28" t="str">
        <f t="shared" si="25"/>
        <v>1,4,4</v>
      </c>
      <c r="N41" s="28">
        <v>1</v>
      </c>
      <c r="O41" s="28">
        <f t="shared" si="30"/>
        <v>4</v>
      </c>
      <c r="P41" s="28">
        <f t="shared" si="31"/>
        <v>4</v>
      </c>
      <c r="Q41" s="28">
        <f t="shared" si="35"/>
        <v>3.1788045</v>
      </c>
      <c r="R41" s="28">
        <f t="shared" si="35"/>
        <v>4.6992782812500007</v>
      </c>
      <c r="S41" s="28">
        <f t="shared" si="35"/>
        <v>5.7798022500000004</v>
      </c>
      <c r="T41" s="28">
        <f t="shared" si="35"/>
        <v>6.4203764062499999</v>
      </c>
      <c r="U41" s="28">
        <f t="shared" si="35"/>
        <v>6.6210007500000003</v>
      </c>
      <c r="V41" s="28">
        <f t="shared" si="35"/>
        <v>6.3816752812500006</v>
      </c>
      <c r="W41" s="28">
        <f t="shared" si="35"/>
        <v>5.7023999999999999</v>
      </c>
      <c r="X41" s="28">
        <f t="shared" si="35"/>
        <v>4.0363084900862063</v>
      </c>
      <c r="Y41" s="28">
        <f t="shared" si="35"/>
        <v>5.3850572734913786</v>
      </c>
      <c r="Z41" s="28">
        <f t="shared" si="35"/>
        <v>6.2938562443965518</v>
      </c>
      <c r="AA41" s="28">
        <f t="shared" si="35"/>
        <v>6.7627054028017248</v>
      </c>
      <c r="AB41" s="28">
        <f t="shared" si="35"/>
        <v>6.7916047487068969</v>
      </c>
      <c r="AC41" s="28">
        <f t="shared" si="35"/>
        <v>6.3805542821120698</v>
      </c>
      <c r="AD41" s="28">
        <f t="shared" si="35"/>
        <v>4.7336151517241376</v>
      </c>
      <c r="AE41" s="28">
        <f t="shared" si="35"/>
        <v>5.9106389372844816</v>
      </c>
      <c r="AF41" s="28">
        <f t="shared" si="35"/>
        <v>6.6477129103448274</v>
      </c>
      <c r="AG41" s="28">
        <f t="shared" si="34"/>
        <v>6.9448370709051721</v>
      </c>
      <c r="AH41" s="28">
        <f t="shared" si="34"/>
        <v>6.8020114189655168</v>
      </c>
      <c r="AI41" s="28">
        <f t="shared" si="34"/>
        <v>5.2707244849137922</v>
      </c>
      <c r="AJ41" s="28">
        <f t="shared" si="34"/>
        <v>6.2760232726293097</v>
      </c>
      <c r="AK41" s="28">
        <f t="shared" si="34"/>
        <v>6.8413722478448262</v>
      </c>
      <c r="AL41" s="28">
        <f t="shared" si="34"/>
        <v>6.9667714105603444</v>
      </c>
      <c r="AM41" s="28">
        <f t="shared" si="29"/>
        <v>5.6476364896551718</v>
      </c>
      <c r="AN41" s="28">
        <f t="shared" si="29"/>
        <v>6.481210279525861</v>
      </c>
      <c r="AO41" s="28">
        <f t="shared" si="29"/>
        <v>6.8748342568965519</v>
      </c>
      <c r="AP41" s="28">
        <f t="shared" si="29"/>
        <v>5.8643511659482748</v>
      </c>
      <c r="AQ41" s="28">
        <f t="shared" si="29"/>
        <v>6.5261999579741365</v>
      </c>
      <c r="AR41" s="28">
        <f t="shared" si="29"/>
        <v>5.9208685137931027</v>
      </c>
      <c r="AS41" s="28">
        <f t="shared" si="27"/>
        <v>6.9667714105603444</v>
      </c>
      <c r="AT41" s="35" t="str">
        <f t="shared" si="28"/>
        <v>1.5,1.5,0</v>
      </c>
    </row>
    <row r="42" spans="1:46" ht="12" customHeight="1" x14ac:dyDescent="0.15">
      <c r="A42" s="28">
        <v>1.95</v>
      </c>
      <c r="B42" s="28">
        <v>-999</v>
      </c>
      <c r="C42" s="28">
        <f t="shared" si="32"/>
        <v>1.8561569276250343E-4</v>
      </c>
      <c r="D42" s="28">
        <f t="shared" si="4"/>
        <v>-0.18543007706974093</v>
      </c>
      <c r="E42" s="29">
        <v>0.250000000000001</v>
      </c>
      <c r="F42" s="29"/>
      <c r="L42" s="28">
        <f t="shared" si="33"/>
        <v>0.21605859540796435</v>
      </c>
      <c r="M42" s="28" t="str">
        <f t="shared" si="25"/>
        <v>1,4,5</v>
      </c>
      <c r="N42" s="28">
        <v>1</v>
      </c>
      <c r="O42" s="28">
        <f t="shared" si="30"/>
        <v>4</v>
      </c>
      <c r="P42" s="28">
        <f t="shared" si="31"/>
        <v>5</v>
      </c>
      <c r="Q42" s="28">
        <f t="shared" si="35"/>
        <v>2.2855996800000002</v>
      </c>
      <c r="R42" s="28">
        <f t="shared" si="35"/>
        <v>4.1229830999999999</v>
      </c>
      <c r="S42" s="28">
        <f t="shared" si="35"/>
        <v>5.4531998399999999</v>
      </c>
      <c r="T42" s="28">
        <f t="shared" si="35"/>
        <v>6.2762498999999998</v>
      </c>
      <c r="U42" s="28">
        <f t="shared" si="35"/>
        <v>6.5921332800000005</v>
      </c>
      <c r="V42" s="28">
        <f t="shared" si="35"/>
        <v>6.4008499800000003</v>
      </c>
      <c r="W42" s="28">
        <f t="shared" si="35"/>
        <v>5.7023999999999999</v>
      </c>
      <c r="X42" s="28">
        <f t="shared" si="35"/>
        <v>3.4349531579741375</v>
      </c>
      <c r="Y42" s="28">
        <f t="shared" si="35"/>
        <v>5.0384067428017234</v>
      </c>
      <c r="Z42" s="28">
        <f t="shared" si="35"/>
        <v>6.1346936476293106</v>
      </c>
      <c r="AA42" s="28">
        <f t="shared" si="35"/>
        <v>6.7238138724568959</v>
      </c>
      <c r="AB42" s="28">
        <f t="shared" si="35"/>
        <v>6.805767417284482</v>
      </c>
      <c r="AC42" s="28">
        <f t="shared" si="35"/>
        <v>6.3805542821120698</v>
      </c>
      <c r="AD42" s="28">
        <f t="shared" si="35"/>
        <v>4.3669165003448267</v>
      </c>
      <c r="AE42" s="28">
        <f t="shared" si="35"/>
        <v>5.7364402499999994</v>
      </c>
      <c r="AF42" s="28">
        <f t="shared" si="35"/>
        <v>6.598797319655171</v>
      </c>
      <c r="AG42" s="28">
        <f t="shared" si="34"/>
        <v>6.9539877093103435</v>
      </c>
      <c r="AH42" s="28">
        <f t="shared" si="34"/>
        <v>6.8020114189655168</v>
      </c>
      <c r="AI42" s="28">
        <f t="shared" si="34"/>
        <v>5.0814897071120679</v>
      </c>
      <c r="AJ42" s="28">
        <f t="shared" si="34"/>
        <v>6.2170836215948269</v>
      </c>
      <c r="AK42" s="28">
        <f t="shared" si="34"/>
        <v>6.8455108560775848</v>
      </c>
      <c r="AL42" s="28">
        <f t="shared" si="34"/>
        <v>6.9667714105603444</v>
      </c>
      <c r="AM42" s="28">
        <f t="shared" si="29"/>
        <v>5.5786727782758607</v>
      </c>
      <c r="AN42" s="28">
        <f t="shared" si="29"/>
        <v>6.4803368575862059</v>
      </c>
      <c r="AO42" s="28">
        <f t="shared" si="29"/>
        <v>6.8748342568965519</v>
      </c>
      <c r="AP42" s="28">
        <f t="shared" si="29"/>
        <v>5.8584657138362051</v>
      </c>
      <c r="AQ42" s="28">
        <f t="shared" si="29"/>
        <v>6.5261999579741365</v>
      </c>
      <c r="AR42" s="28">
        <f t="shared" si="29"/>
        <v>5.9208685137931027</v>
      </c>
      <c r="AS42" s="28">
        <f t="shared" si="27"/>
        <v>6.9667714105603444</v>
      </c>
      <c r="AT42" s="35" t="str">
        <f t="shared" si="28"/>
        <v>1.5,1.5,0</v>
      </c>
    </row>
    <row r="43" spans="1:46" ht="12" customHeight="1" x14ac:dyDescent="0.15">
      <c r="A43" s="28">
        <v>2</v>
      </c>
      <c r="B43" s="28">
        <v>-999</v>
      </c>
      <c r="C43" s="28">
        <f t="shared" si="32"/>
        <v>0</v>
      </c>
      <c r="D43" s="28">
        <f t="shared" si="4"/>
        <v>0</v>
      </c>
      <c r="E43" s="29"/>
      <c r="F43" s="29"/>
      <c r="L43" s="28">
        <f t="shared" si="33"/>
        <v>0.19445273586716791</v>
      </c>
      <c r="M43" s="28" t="str">
        <f t="shared" si="25"/>
        <v>1,4,6</v>
      </c>
      <c r="N43" s="28">
        <v>1</v>
      </c>
      <c r="O43" s="28">
        <f t="shared" si="30"/>
        <v>4</v>
      </c>
      <c r="P43" s="28">
        <f t="shared" si="31"/>
        <v>6</v>
      </c>
      <c r="Q43" s="28">
        <f t="shared" si="35"/>
        <v>1.45675584</v>
      </c>
      <c r="R43" s="28">
        <f t="shared" si="35"/>
        <v>3.5936177999999996</v>
      </c>
      <c r="S43" s="28">
        <f t="shared" si="35"/>
        <v>5.1587779200000003</v>
      </c>
      <c r="T43" s="28">
        <f t="shared" si="35"/>
        <v>6.152236199999999</v>
      </c>
      <c r="U43" s="28">
        <f t="shared" si="35"/>
        <v>6.5739926400000002</v>
      </c>
      <c r="V43" s="28">
        <f t="shared" si="35"/>
        <v>6.4240472400000002</v>
      </c>
      <c r="W43" s="28">
        <f t="shared" si="35"/>
        <v>5.7023999999999999</v>
      </c>
      <c r="X43" s="28">
        <f t="shared" si="35"/>
        <v>2.8805277071120683</v>
      </c>
      <c r="Y43" s="28">
        <f t="shared" si="35"/>
        <v>4.7239367021120682</v>
      </c>
      <c r="Z43" s="28">
        <f t="shared" si="35"/>
        <v>5.9956438571120687</v>
      </c>
      <c r="AA43" s="28">
        <f t="shared" si="35"/>
        <v>6.6956491721120681</v>
      </c>
      <c r="AB43" s="28">
        <f t="shared" si="35"/>
        <v>6.8239526471120691</v>
      </c>
      <c r="AC43" s="28">
        <f t="shared" si="35"/>
        <v>6.3805542821120698</v>
      </c>
      <c r="AD43" s="28">
        <f t="shared" si="35"/>
        <v>4.0323983389655158</v>
      </c>
      <c r="AE43" s="28">
        <f t="shared" si="35"/>
        <v>5.5823543689655164</v>
      </c>
      <c r="AF43" s="28">
        <f t="shared" si="35"/>
        <v>6.5606085589655168</v>
      </c>
      <c r="AG43" s="28">
        <f t="shared" si="34"/>
        <v>6.967160908965516</v>
      </c>
      <c r="AH43" s="28">
        <f t="shared" si="34"/>
        <v>6.8020114189655168</v>
      </c>
      <c r="AI43" s="28">
        <f t="shared" si="34"/>
        <v>4.912367735560343</v>
      </c>
      <c r="AJ43" s="28">
        <f t="shared" si="34"/>
        <v>6.1688708005603434</v>
      </c>
      <c r="AK43" s="28">
        <f t="shared" si="34"/>
        <v>6.8536720255603436</v>
      </c>
      <c r="AL43" s="28">
        <f t="shared" si="34"/>
        <v>6.9667714105603444</v>
      </c>
      <c r="AM43" s="28">
        <f t="shared" ref="AM43:AR48" si="36">(AM$5+AM$5*(AM$5-1)/2)*INDEX($F$4:$F$25*$G$4:$G$25,$N43,1)+(AM$6+AM$6*(AM$6-1)/2)*INDEX($H$4:$H$25*$I$4:$I$25,$O43,1)+(AM$7+AM$7*(AM$7-1)/2)*INDEX($J$4:$J$25*$K$4:$K$25,$P43,1)+AM$5*AM$6*INDEX($G$4:$G$25,$N43,1)*INDEX($H$4:$H$25,$O43,1)+(AM$5*INDEX($G$4:$G$25,$N43,1)+AM$6*INDEX($I$4:$I$25,$O43,1))*AM$7*INDEX($J$4:$J$25,$P43,1)</f>
        <v>5.5204358968965508</v>
      </c>
      <c r="AN43" s="28">
        <f t="shared" si="36"/>
        <v>6.483485996896551</v>
      </c>
      <c r="AO43" s="28">
        <f t="shared" si="36"/>
        <v>6.8748342568965519</v>
      </c>
      <c r="AP43" s="28">
        <f t="shared" si="36"/>
        <v>5.8566028229741365</v>
      </c>
      <c r="AQ43" s="28">
        <f t="shared" si="36"/>
        <v>6.5261999579741365</v>
      </c>
      <c r="AR43" s="28">
        <f t="shared" si="36"/>
        <v>5.9208685137931027</v>
      </c>
      <c r="AS43" s="28">
        <f t="shared" si="27"/>
        <v>6.967160908965516</v>
      </c>
      <c r="AT43" s="35" t="str">
        <f t="shared" si="28"/>
        <v>1.5,1,0.5</v>
      </c>
    </row>
    <row r="44" spans="1:46" ht="12" customHeight="1" x14ac:dyDescent="0.15">
      <c r="M44" s="28" t="str">
        <f t="shared" si="25"/>
        <v>1,4,7</v>
      </c>
      <c r="N44" s="28">
        <v>1</v>
      </c>
      <c r="O44" s="28">
        <f t="shared" si="30"/>
        <v>4</v>
      </c>
      <c r="P44" s="28">
        <f t="shared" si="31"/>
        <v>7</v>
      </c>
      <c r="Q44" s="28">
        <f t="shared" si="35"/>
        <v>1.1461356224999986</v>
      </c>
      <c r="R44" s="28">
        <f t="shared" si="35"/>
        <v>3.4046238914062492</v>
      </c>
      <c r="S44" s="28">
        <f t="shared" si="35"/>
        <v>5.0634678112499998</v>
      </c>
      <c r="T44" s="28">
        <f t="shared" si="35"/>
        <v>6.1226673820312492</v>
      </c>
      <c r="U44" s="28">
        <f t="shared" si="35"/>
        <v>6.5822226037499991</v>
      </c>
      <c r="V44" s="28">
        <f t="shared" si="35"/>
        <v>6.4421334764062506</v>
      </c>
      <c r="W44" s="28">
        <f t="shared" si="35"/>
        <v>5.7023999999999999</v>
      </c>
      <c r="X44" s="28">
        <f t="shared" si="35"/>
        <v>2.6790037230872832</v>
      </c>
      <c r="Y44" s="28">
        <f t="shared" si="35"/>
        <v>4.6186025330172402</v>
      </c>
      <c r="Z44" s="28">
        <f t="shared" si="35"/>
        <v>5.9585569938846987</v>
      </c>
      <c r="AA44" s="28">
        <f t="shared" si="35"/>
        <v>6.6988671056896543</v>
      </c>
      <c r="AB44" s="28">
        <f t="shared" si="35"/>
        <v>6.8395328684321122</v>
      </c>
      <c r="AC44" s="28">
        <f t="shared" si="35"/>
        <v>6.3805542821120698</v>
      </c>
      <c r="AD44" s="28">
        <f t="shared" si="35"/>
        <v>3.9170401095258609</v>
      </c>
      <c r="AE44" s="28">
        <f t="shared" si="35"/>
        <v>5.5377494604795245</v>
      </c>
      <c r="AF44" s="28">
        <f t="shared" si="35"/>
        <v>6.5588144623706892</v>
      </c>
      <c r="AG44" s="28">
        <f t="shared" si="34"/>
        <v>6.9802351151993527</v>
      </c>
      <c r="AH44" s="28">
        <f t="shared" si="34"/>
        <v>6.8020114189655168</v>
      </c>
      <c r="AI44" s="28">
        <f t="shared" si="34"/>
        <v>4.8602447818157311</v>
      </c>
      <c r="AJ44" s="28">
        <f t="shared" si="34"/>
        <v>6.1620646737931022</v>
      </c>
      <c r="AK44" s="28">
        <f t="shared" si="34"/>
        <v>6.864240216707973</v>
      </c>
      <c r="AL44" s="28">
        <f t="shared" si="34"/>
        <v>6.9667714105603444</v>
      </c>
      <c r="AM44" s="28">
        <f t="shared" si="36"/>
        <v>5.508617739956895</v>
      </c>
      <c r="AN44" s="28">
        <f t="shared" si="36"/>
        <v>6.4915481729579732</v>
      </c>
      <c r="AO44" s="28">
        <f t="shared" si="36"/>
        <v>6.8748342568965519</v>
      </c>
      <c r="AP44" s="28">
        <f t="shared" si="36"/>
        <v>5.8621589839493513</v>
      </c>
      <c r="AQ44" s="28">
        <f t="shared" si="36"/>
        <v>6.5261999579741365</v>
      </c>
      <c r="AR44" s="28">
        <f t="shared" si="36"/>
        <v>5.9208685137931027</v>
      </c>
      <c r="AS44" s="28">
        <f t="shared" si="27"/>
        <v>6.9802351151993527</v>
      </c>
      <c r="AT44" s="35" t="str">
        <f t="shared" si="28"/>
        <v>1.5,1,0.5</v>
      </c>
    </row>
    <row r="45" spans="1:46" ht="12" customHeight="1" x14ac:dyDescent="0.15">
      <c r="E45" s="29"/>
      <c r="F45" s="29"/>
      <c r="G45" s="29"/>
      <c r="M45" s="28" t="str">
        <f t="shared" si="25"/>
        <v>1,4,8</v>
      </c>
      <c r="N45" s="28">
        <v>1</v>
      </c>
      <c r="O45" s="28">
        <f t="shared" si="30"/>
        <v>4</v>
      </c>
      <c r="P45" s="28">
        <f t="shared" si="31"/>
        <v>8</v>
      </c>
      <c r="Q45" s="28">
        <f t="shared" si="35"/>
        <v>0.82413449999999999</v>
      </c>
      <c r="R45" s="28">
        <f t="shared" si="35"/>
        <v>3.2073314062499998</v>
      </c>
      <c r="S45" s="28">
        <f t="shared" si="35"/>
        <v>4.9624672499999996</v>
      </c>
      <c r="T45" s="28">
        <f t="shared" si="35"/>
        <v>6.0895420312499997</v>
      </c>
      <c r="U45" s="28">
        <f t="shared" si="35"/>
        <v>6.5885557499999994</v>
      </c>
      <c r="V45" s="28">
        <f t="shared" si="35"/>
        <v>6.4595084062500003</v>
      </c>
      <c r="W45" s="28">
        <f t="shared" si="35"/>
        <v>5.7023999999999999</v>
      </c>
      <c r="X45" s="28">
        <f t="shared" si="35"/>
        <v>2.4691811624999995</v>
      </c>
      <c r="Y45" s="28">
        <f t="shared" si="35"/>
        <v>4.5075779114224135</v>
      </c>
      <c r="Z45" s="28">
        <f t="shared" si="35"/>
        <v>5.9179135978448274</v>
      </c>
      <c r="AA45" s="28">
        <f t="shared" si="35"/>
        <v>6.7001882217672408</v>
      </c>
      <c r="AB45" s="28">
        <f t="shared" si="35"/>
        <v>6.8544017831896547</v>
      </c>
      <c r="AC45" s="28">
        <f t="shared" si="35"/>
        <v>6.3805542821120698</v>
      </c>
      <c r="AD45" s="28">
        <f t="shared" si="35"/>
        <v>3.7959914275862059</v>
      </c>
      <c r="AE45" s="28">
        <f t="shared" si="35"/>
        <v>5.4895880191810331</v>
      </c>
      <c r="AF45" s="28">
        <f t="shared" si="35"/>
        <v>6.5551235482758621</v>
      </c>
      <c r="AG45" s="28">
        <f t="shared" si="34"/>
        <v>6.9925980148706888</v>
      </c>
      <c r="AH45" s="28">
        <f t="shared" si="34"/>
        <v>6.8020114189655168</v>
      </c>
      <c r="AI45" s="28">
        <f t="shared" si="34"/>
        <v>4.8045652952586195</v>
      </c>
      <c r="AJ45" s="28">
        <f t="shared" si="34"/>
        <v>6.1533617295258605</v>
      </c>
      <c r="AK45" s="28">
        <f t="shared" si="34"/>
        <v>6.8740971012931027</v>
      </c>
      <c r="AL45" s="28">
        <f t="shared" si="34"/>
        <v>6.9667714105603444</v>
      </c>
      <c r="AM45" s="28">
        <f t="shared" si="36"/>
        <v>5.4949027655172404</v>
      </c>
      <c r="AN45" s="28">
        <f t="shared" si="36"/>
        <v>6.4988990424568964</v>
      </c>
      <c r="AO45" s="28">
        <f t="shared" si="36"/>
        <v>6.8748342568965519</v>
      </c>
      <c r="AP45" s="28">
        <f t="shared" si="36"/>
        <v>5.8670038383620673</v>
      </c>
      <c r="AQ45" s="28">
        <f t="shared" si="36"/>
        <v>6.5261999579741365</v>
      </c>
      <c r="AR45" s="28">
        <f t="shared" si="36"/>
        <v>5.9208685137931027</v>
      </c>
      <c r="AS45" s="28">
        <f t="shared" si="27"/>
        <v>6.9925980148706888</v>
      </c>
      <c r="AT45" s="35" t="str">
        <f t="shared" si="28"/>
        <v>1.5,1,0.5</v>
      </c>
    </row>
    <row r="46" spans="1:46" ht="12" customHeight="1" x14ac:dyDescent="0.15">
      <c r="E46" s="29"/>
      <c r="F46" s="29"/>
      <c r="G46" s="29"/>
      <c r="M46" s="28" t="str">
        <f t="shared" si="25"/>
        <v>1,4,9</v>
      </c>
      <c r="N46" s="28">
        <v>1</v>
      </c>
      <c r="O46" s="28">
        <f t="shared" si="30"/>
        <v>4</v>
      </c>
      <c r="P46" s="28">
        <f t="shared" si="31"/>
        <v>9</v>
      </c>
      <c r="Q46" s="28">
        <f t="shared" si="35"/>
        <v>0.60955047956250097</v>
      </c>
      <c r="R46" s="28">
        <f t="shared" si="35"/>
        <v>3.0883638913476563</v>
      </c>
      <c r="S46" s="28">
        <f t="shared" si="35"/>
        <v>4.9151752397812505</v>
      </c>
      <c r="T46" s="28">
        <f t="shared" si="35"/>
        <v>6.0899845248632811</v>
      </c>
      <c r="U46" s="28">
        <f t="shared" si="35"/>
        <v>6.61279174659375</v>
      </c>
      <c r="V46" s="28">
        <f t="shared" si="35"/>
        <v>6.4835969049726563</v>
      </c>
      <c r="W46" s="28">
        <f t="shared" si="35"/>
        <v>5.7023999999999999</v>
      </c>
      <c r="X46" s="28">
        <f t="shared" si="35"/>
        <v>2.3376835721666223</v>
      </c>
      <c r="Y46" s="28">
        <f t="shared" si="35"/>
        <v>4.4502618408588361</v>
      </c>
      <c r="Z46" s="28">
        <f t="shared" si="35"/>
        <v>5.9108380461994878</v>
      </c>
      <c r="AA46" s="28">
        <f t="shared" si="35"/>
        <v>6.7194121881885778</v>
      </c>
      <c r="AB46" s="28">
        <f t="shared" si="35"/>
        <v>6.8759842668261051</v>
      </c>
      <c r="AC46" s="28">
        <f t="shared" si="35"/>
        <v>6.3805542821120698</v>
      </c>
      <c r="AD46" s="28">
        <f t="shared" si="35"/>
        <v>3.7286512966778012</v>
      </c>
      <c r="AE46" s="28">
        <f t="shared" si="35"/>
        <v>5.4749944222770734</v>
      </c>
      <c r="AF46" s="28">
        <f t="shared" si="35"/>
        <v>6.5693354845247844</v>
      </c>
      <c r="AG46" s="28">
        <f t="shared" si="34"/>
        <v>7.011674483420931</v>
      </c>
      <c r="AH46" s="28">
        <f t="shared" si="34"/>
        <v>6.8020114189655168</v>
      </c>
      <c r="AI46" s="28">
        <f t="shared" si="34"/>
        <v>4.7824536530960389</v>
      </c>
      <c r="AJ46" s="28">
        <f t="shared" si="34"/>
        <v>6.16256163560237</v>
      </c>
      <c r="AK46" s="28">
        <f t="shared" si="34"/>
        <v>6.8906675547571377</v>
      </c>
      <c r="AL46" s="28">
        <f t="shared" si="34"/>
        <v>6.9667714105603444</v>
      </c>
      <c r="AM46" s="28">
        <f t="shared" si="36"/>
        <v>5.4990906414213354</v>
      </c>
      <c r="AN46" s="28">
        <f t="shared" si="36"/>
        <v>6.5129634808347241</v>
      </c>
      <c r="AO46" s="28">
        <f t="shared" si="36"/>
        <v>6.8748342568965519</v>
      </c>
      <c r="AP46" s="28">
        <f t="shared" si="36"/>
        <v>5.8785622616536894</v>
      </c>
      <c r="AQ46" s="28">
        <f t="shared" si="36"/>
        <v>6.5261999579741365</v>
      </c>
      <c r="AR46" s="28">
        <f t="shared" si="36"/>
        <v>5.9208685137931027</v>
      </c>
      <c r="AS46" s="28">
        <f t="shared" si="27"/>
        <v>7.011674483420931</v>
      </c>
      <c r="AT46" s="35" t="str">
        <f t="shared" si="28"/>
        <v>1.5,1,0.5</v>
      </c>
    </row>
    <row r="47" spans="1:46" ht="12" customHeight="1" x14ac:dyDescent="0.15">
      <c r="E47" s="29"/>
      <c r="F47" s="29"/>
      <c r="G47" s="29"/>
      <c r="M47" s="28" t="str">
        <f t="shared" si="25"/>
        <v>1,4,10</v>
      </c>
      <c r="N47" s="28">
        <v>1</v>
      </c>
      <c r="O47" s="28">
        <f t="shared" si="30"/>
        <v>4</v>
      </c>
      <c r="P47" s="28">
        <f t="shared" si="31"/>
        <v>10</v>
      </c>
      <c r="Q47" s="28">
        <f t="shared" si="35"/>
        <v>0.38748057074999992</v>
      </c>
      <c r="R47" s="28">
        <f t="shared" si="35"/>
        <v>2.9639379161718749</v>
      </c>
      <c r="S47" s="28">
        <f t="shared" si="35"/>
        <v>4.864140285375</v>
      </c>
      <c r="T47" s="28">
        <f t="shared" si="35"/>
        <v>6.0880876783593747</v>
      </c>
      <c r="U47" s="28">
        <f t="shared" si="35"/>
        <v>6.6357800951249999</v>
      </c>
      <c r="V47" s="28">
        <f t="shared" si="35"/>
        <v>6.5072175356718756</v>
      </c>
      <c r="W47" s="28">
        <f t="shared" si="35"/>
        <v>5.7023999999999999</v>
      </c>
      <c r="X47" s="28">
        <f t="shared" si="35"/>
        <v>2.2007275215598057</v>
      </c>
      <c r="Y47" s="28">
        <f t="shared" si="35"/>
        <v>4.3892028261077582</v>
      </c>
      <c r="Z47" s="28">
        <f t="shared" si="35"/>
        <v>5.9014231544369613</v>
      </c>
      <c r="AA47" s="28">
        <f t="shared" si="35"/>
        <v>6.7373885065474139</v>
      </c>
      <c r="AB47" s="28">
        <f t="shared" si="35"/>
        <v>6.8970988824391171</v>
      </c>
      <c r="AC47" s="28">
        <f t="shared" si="35"/>
        <v>6.3805542821120698</v>
      </c>
      <c r="AD47" s="28">
        <f t="shared" si="35"/>
        <v>3.6575682215818959</v>
      </c>
      <c r="AE47" s="28">
        <f t="shared" si="35"/>
        <v>5.4580614852559259</v>
      </c>
      <c r="AF47" s="28">
        <f t="shared" si="35"/>
        <v>6.582299772711206</v>
      </c>
      <c r="AG47" s="28">
        <f t="shared" si="34"/>
        <v>7.0302830839477366</v>
      </c>
      <c r="AH47" s="28">
        <f t="shared" si="34"/>
        <v>6.8020114189655168</v>
      </c>
      <c r="AI47" s="28">
        <f t="shared" si="34"/>
        <v>4.7580026708162704</v>
      </c>
      <c r="AJ47" s="28">
        <f t="shared" si="34"/>
        <v>6.1705138936163788</v>
      </c>
      <c r="AK47" s="28">
        <f t="shared" si="34"/>
        <v>6.9067701401977359</v>
      </c>
      <c r="AL47" s="28">
        <f t="shared" si="34"/>
        <v>6.9667714105603444</v>
      </c>
      <c r="AM47" s="28">
        <f t="shared" si="36"/>
        <v>5.5020308692629305</v>
      </c>
      <c r="AN47" s="28">
        <f t="shared" si="36"/>
        <v>6.526560051189116</v>
      </c>
      <c r="AO47" s="28">
        <f t="shared" si="36"/>
        <v>6.8748342568965519</v>
      </c>
      <c r="AP47" s="28">
        <f t="shared" si="36"/>
        <v>5.889652816921874</v>
      </c>
      <c r="AQ47" s="28">
        <f t="shared" si="36"/>
        <v>6.5261999579741365</v>
      </c>
      <c r="AR47" s="28">
        <f t="shared" si="36"/>
        <v>5.9208685137931027</v>
      </c>
      <c r="AS47" s="28">
        <f t="shared" si="27"/>
        <v>7.0302830839477366</v>
      </c>
      <c r="AT47" s="35" t="str">
        <f t="shared" si="28"/>
        <v>1.5,1,0.5</v>
      </c>
    </row>
    <row r="48" spans="1:46" ht="12" customHeight="1" x14ac:dyDescent="0.15">
      <c r="E48" s="29"/>
      <c r="F48" s="29"/>
      <c r="G48" s="29"/>
      <c r="M48" s="28" t="str">
        <f t="shared" si="25"/>
        <v>1,5,1</v>
      </c>
      <c r="N48" s="28">
        <v>1</v>
      </c>
      <c r="O48" s="28">
        <f t="shared" si="30"/>
        <v>5</v>
      </c>
      <c r="P48" s="28">
        <f t="shared" si="31"/>
        <v>1</v>
      </c>
      <c r="Q48" s="28">
        <f t="shared" si="35"/>
        <v>5.7023999999999999</v>
      </c>
      <c r="R48" s="28">
        <f t="shared" si="35"/>
        <v>6.3144</v>
      </c>
      <c r="S48" s="28">
        <f t="shared" si="35"/>
        <v>6.6815999999999995</v>
      </c>
      <c r="T48" s="28">
        <f t="shared" si="35"/>
        <v>6.8040000000000003</v>
      </c>
      <c r="U48" s="28">
        <f t="shared" si="35"/>
        <v>6.6815999999999995</v>
      </c>
      <c r="V48" s="28">
        <f t="shared" si="35"/>
        <v>6.3144</v>
      </c>
      <c r="W48" s="28">
        <f t="shared" si="35"/>
        <v>5.7023999999999999</v>
      </c>
      <c r="X48" s="28">
        <f t="shared" si="35"/>
        <v>5.6066570317241382</v>
      </c>
      <c r="Y48" s="28">
        <f t="shared" si="35"/>
        <v>6.2607635420689647</v>
      </c>
      <c r="Z48" s="28">
        <f t="shared" si="35"/>
        <v>6.6700700524137932</v>
      </c>
      <c r="AA48" s="28">
        <f t="shared" si="35"/>
        <v>6.8345765627586204</v>
      </c>
      <c r="AB48" s="28">
        <f t="shared" si="35"/>
        <v>6.7542830731034478</v>
      </c>
      <c r="AC48" s="28">
        <f t="shared" si="35"/>
        <v>6.4291895834482764</v>
      </c>
      <c r="AD48" s="28">
        <f t="shared" si="35"/>
        <v>5.5436534731034488</v>
      </c>
      <c r="AE48" s="28">
        <f t="shared" si="35"/>
        <v>6.2398664937931034</v>
      </c>
      <c r="AF48" s="28">
        <f t="shared" si="35"/>
        <v>6.6912795144827584</v>
      </c>
      <c r="AG48" s="28">
        <f t="shared" si="34"/>
        <v>6.8978925351724136</v>
      </c>
      <c r="AH48" s="28">
        <f t="shared" si="34"/>
        <v>6.8597055558620692</v>
      </c>
      <c r="AI48" s="28">
        <f t="shared" si="34"/>
        <v>5.5133893241379308</v>
      </c>
      <c r="AJ48" s="28">
        <f t="shared" si="34"/>
        <v>6.2517088551724136</v>
      </c>
      <c r="AK48" s="28">
        <f t="shared" si="34"/>
        <v>6.7452283862068958</v>
      </c>
      <c r="AL48" s="28">
        <f t="shared" si="34"/>
        <v>6.9939479172413783</v>
      </c>
      <c r="AM48" s="28">
        <f t="shared" si="36"/>
        <v>5.515864584827586</v>
      </c>
      <c r="AN48" s="28">
        <f t="shared" si="36"/>
        <v>6.2962906262068961</v>
      </c>
      <c r="AO48" s="28">
        <f t="shared" si="36"/>
        <v>6.8319166675862073</v>
      </c>
      <c r="AP48" s="28">
        <f t="shared" si="36"/>
        <v>5.5510792551724135</v>
      </c>
      <c r="AQ48" s="28">
        <f t="shared" si="36"/>
        <v>6.3736118068965517</v>
      </c>
      <c r="AR48" s="28">
        <f t="shared" si="36"/>
        <v>5.6190333351724142</v>
      </c>
      <c r="AS48" s="28">
        <f t="shared" si="27"/>
        <v>6.9939479172413783</v>
      </c>
      <c r="AT48" s="35" t="str">
        <f t="shared" si="28"/>
        <v>1.5,1.5,0</v>
      </c>
    </row>
    <row r="49" spans="5:46" ht="12" customHeight="1" x14ac:dyDescent="0.15">
      <c r="E49" s="29"/>
      <c r="F49" s="29"/>
      <c r="G49" s="29"/>
      <c r="M49" s="28" t="str">
        <f t="shared" si="25"/>
        <v>1,5,2</v>
      </c>
      <c r="N49" s="28">
        <v>1</v>
      </c>
      <c r="O49" s="28">
        <f t="shared" si="30"/>
        <v>5</v>
      </c>
      <c r="P49" s="28">
        <f t="shared" si="31"/>
        <v>2</v>
      </c>
      <c r="Q49" s="28">
        <f t="shared" si="35"/>
        <v>5.0444999999999993</v>
      </c>
      <c r="R49" s="28">
        <f t="shared" si="35"/>
        <v>5.9096812499999993</v>
      </c>
      <c r="S49" s="28">
        <f t="shared" si="35"/>
        <v>6.4726499999999998</v>
      </c>
      <c r="T49" s="28">
        <f t="shared" si="35"/>
        <v>6.7334062499999998</v>
      </c>
      <c r="U49" s="28">
        <f t="shared" si="35"/>
        <v>6.6919500000000003</v>
      </c>
      <c r="V49" s="28">
        <f t="shared" si="35"/>
        <v>6.3482812500000003</v>
      </c>
      <c r="W49" s="28">
        <f t="shared" si="35"/>
        <v>5.7023999999999999</v>
      </c>
      <c r="X49" s="28">
        <f t="shared" si="35"/>
        <v>5.1726660920689653</v>
      </c>
      <c r="Y49" s="28">
        <f t="shared" si="35"/>
        <v>6.0283957903448275</v>
      </c>
      <c r="Z49" s="28">
        <f t="shared" si="35"/>
        <v>6.5819129886206902</v>
      </c>
      <c r="AA49" s="28">
        <f t="shared" si="35"/>
        <v>6.8332176868965515</v>
      </c>
      <c r="AB49" s="28">
        <f t="shared" si="35"/>
        <v>6.7823098851724142</v>
      </c>
      <c r="AC49" s="28">
        <f t="shared" si="35"/>
        <v>6.4291895834482764</v>
      </c>
      <c r="AD49" s="28">
        <f t="shared" si="35"/>
        <v>5.2878679696551716</v>
      </c>
      <c r="AE49" s="28">
        <f t="shared" si="35"/>
        <v>6.1341461162068969</v>
      </c>
      <c r="AF49" s="28">
        <f t="shared" ref="AF49:AR64" si="37">(AF$5+AF$5*(AF$5-1)/2)*INDEX($F$4:$F$25*$G$4:$G$25,$N49,1)+(AF$6+AF$6*(AF$6-1)/2)*INDEX($H$4:$H$25*$I$4:$I$25,$O49,1)+(AF$7+AF$7*(AF$7-1)/2)*INDEX($J$4:$J$25*$K$4:$K$25,$P49,1)+AF$5*AF$6*INDEX($G$4:$G$25,$N49,1)*INDEX($H$4:$H$25,$O49,1)+(AF$5*INDEX($G$4:$G$25,$N49,1)+AF$6*INDEX($I$4:$I$25,$O49,1))*AF$7*INDEX($J$4:$J$25,$P49,1)</f>
        <v>6.6782117627586208</v>
      </c>
      <c r="AG49" s="28">
        <f t="shared" si="37"/>
        <v>6.9200649093103443</v>
      </c>
      <c r="AH49" s="28">
        <f t="shared" si="37"/>
        <v>6.8597055558620692</v>
      </c>
      <c r="AI49" s="28">
        <f t="shared" si="37"/>
        <v>5.3901056327586208</v>
      </c>
      <c r="AJ49" s="28">
        <f t="shared" si="37"/>
        <v>6.2269322275862056</v>
      </c>
      <c r="AK49" s="28">
        <f t="shared" si="37"/>
        <v>6.7615463224137926</v>
      </c>
      <c r="AL49" s="28">
        <f t="shared" si="37"/>
        <v>6.9939479172413783</v>
      </c>
      <c r="AM49" s="28">
        <f t="shared" si="37"/>
        <v>5.4793790813793102</v>
      </c>
      <c r="AN49" s="28">
        <f t="shared" si="37"/>
        <v>6.306754124482759</v>
      </c>
      <c r="AO49" s="28">
        <f t="shared" si="37"/>
        <v>6.8319166675862073</v>
      </c>
      <c r="AP49" s="28">
        <f t="shared" si="37"/>
        <v>5.5556883155172416</v>
      </c>
      <c r="AQ49" s="28">
        <f t="shared" si="37"/>
        <v>6.3736118068965517</v>
      </c>
      <c r="AR49" s="28">
        <f t="shared" si="37"/>
        <v>5.6190333351724142</v>
      </c>
      <c r="AS49" s="28">
        <f t="shared" si="27"/>
        <v>6.9939479172413783</v>
      </c>
      <c r="AT49" s="35" t="str">
        <f t="shared" si="28"/>
        <v>1.5,1.5,0</v>
      </c>
    </row>
    <row r="50" spans="5:46" ht="12" customHeight="1" x14ac:dyDescent="0.15">
      <c r="M50" s="28" t="str">
        <f t="shared" si="25"/>
        <v>1,5,3</v>
      </c>
      <c r="N50" s="28">
        <v>1</v>
      </c>
      <c r="O50" s="28">
        <f t="shared" si="30"/>
        <v>5</v>
      </c>
      <c r="P50" s="28">
        <f t="shared" si="31"/>
        <v>3</v>
      </c>
      <c r="Q50" s="28">
        <f t="shared" ref="Q50:AF65" si="38">(Q$5+Q$5*(Q$5-1)/2)*INDEX($F$4:$F$25*$G$4:$G$25,$N50,1)+(Q$6+Q$6*(Q$6-1)/2)*INDEX($H$4:$H$25*$I$4:$I$25,$O50,1)+(Q$7+Q$7*(Q$7-1)/2)*INDEX($J$4:$J$25*$K$4:$K$25,$P50,1)+Q$5*Q$6*INDEX($G$4:$G$25,$N50,1)*INDEX($H$4:$H$25,$O50,1)+(Q$5*INDEX($G$4:$G$25,$N50,1)+Q$6*INDEX($I$4:$I$25,$O50,1))*Q$7*INDEX($J$4:$J$25,$P50,1)</f>
        <v>4.1614559999999994</v>
      </c>
      <c r="R50" s="28">
        <f t="shared" si="38"/>
        <v>5.340795</v>
      </c>
      <c r="S50" s="28">
        <f t="shared" si="38"/>
        <v>6.1511279999999999</v>
      </c>
      <c r="T50" s="28">
        <f t="shared" si="38"/>
        <v>6.5924549999999993</v>
      </c>
      <c r="U50" s="28">
        <f t="shared" si="38"/>
        <v>6.6647759999999998</v>
      </c>
      <c r="V50" s="28">
        <f t="shared" si="38"/>
        <v>6.3680910000000006</v>
      </c>
      <c r="W50" s="28">
        <f t="shared" si="38"/>
        <v>5.7023999999999999</v>
      </c>
      <c r="X50" s="28">
        <f t="shared" si="38"/>
        <v>4.5745076524137929</v>
      </c>
      <c r="Y50" s="28">
        <f t="shared" si="38"/>
        <v>5.6834560386206885</v>
      </c>
      <c r="Z50" s="28">
        <f t="shared" si="38"/>
        <v>6.4233984248275862</v>
      </c>
      <c r="AA50" s="28">
        <f t="shared" si="38"/>
        <v>6.7943348110344832</v>
      </c>
      <c r="AB50" s="28">
        <f t="shared" si="38"/>
        <v>6.7962651972413788</v>
      </c>
      <c r="AC50" s="28">
        <f t="shared" si="38"/>
        <v>6.4291895834482764</v>
      </c>
      <c r="AD50" s="28">
        <f t="shared" si="38"/>
        <v>4.919510466206896</v>
      </c>
      <c r="AE50" s="28">
        <f t="shared" si="38"/>
        <v>5.9580682386206893</v>
      </c>
      <c r="AF50" s="28">
        <f t="shared" si="38"/>
        <v>6.6276200110344829</v>
      </c>
      <c r="AG50" s="28">
        <f t="shared" si="37"/>
        <v>6.9281657834482759</v>
      </c>
      <c r="AH50" s="28">
        <f t="shared" si="37"/>
        <v>6.8597055558620692</v>
      </c>
      <c r="AI50" s="28">
        <f t="shared" si="37"/>
        <v>5.1964644413793106</v>
      </c>
      <c r="AJ50" s="28">
        <f t="shared" si="37"/>
        <v>6.1646315999999999</v>
      </c>
      <c r="AK50" s="28">
        <f t="shared" si="37"/>
        <v>6.7637927586206894</v>
      </c>
      <c r="AL50" s="28">
        <f t="shared" si="37"/>
        <v>6.9939479172413783</v>
      </c>
      <c r="AM50" s="28">
        <f t="shared" si="37"/>
        <v>5.4053695779310349</v>
      </c>
      <c r="AN50" s="28">
        <f t="shared" si="37"/>
        <v>6.3031461227586201</v>
      </c>
      <c r="AO50" s="28">
        <f t="shared" si="37"/>
        <v>6.8319166675862073</v>
      </c>
      <c r="AP50" s="28">
        <f t="shared" si="37"/>
        <v>5.5462258758620688</v>
      </c>
      <c r="AQ50" s="28">
        <f t="shared" si="37"/>
        <v>6.3736118068965517</v>
      </c>
      <c r="AR50" s="28">
        <f t="shared" si="37"/>
        <v>5.6190333351724142</v>
      </c>
      <c r="AS50" s="28">
        <f t="shared" si="27"/>
        <v>6.9939479172413783</v>
      </c>
      <c r="AT50" s="35" t="str">
        <f t="shared" si="28"/>
        <v>1.5,1.5,0</v>
      </c>
    </row>
    <row r="51" spans="5:46" ht="12" customHeight="1" x14ac:dyDescent="0.15">
      <c r="M51" s="28" t="str">
        <f t="shared" si="25"/>
        <v>1,5,4</v>
      </c>
      <c r="N51" s="28">
        <v>1</v>
      </c>
      <c r="O51" s="28">
        <f t="shared" si="30"/>
        <v>5</v>
      </c>
      <c r="P51" s="28">
        <f t="shared" si="31"/>
        <v>4</v>
      </c>
      <c r="Q51" s="28">
        <f t="shared" si="38"/>
        <v>3.1788045</v>
      </c>
      <c r="R51" s="28">
        <f t="shared" si="38"/>
        <v>4.6992782812500007</v>
      </c>
      <c r="S51" s="28">
        <f t="shared" si="38"/>
        <v>5.7798022500000004</v>
      </c>
      <c r="T51" s="28">
        <f t="shared" si="38"/>
        <v>6.4203764062499999</v>
      </c>
      <c r="U51" s="28">
        <f t="shared" si="38"/>
        <v>6.6210007500000003</v>
      </c>
      <c r="V51" s="28">
        <f t="shared" si="38"/>
        <v>6.3816752812500006</v>
      </c>
      <c r="W51" s="28">
        <f t="shared" si="38"/>
        <v>5.7023999999999999</v>
      </c>
      <c r="X51" s="28">
        <f t="shared" si="38"/>
        <v>3.9037187440086205</v>
      </c>
      <c r="Y51" s="28">
        <f t="shared" si="38"/>
        <v>5.2887125368965515</v>
      </c>
      <c r="Z51" s="28">
        <f t="shared" si="38"/>
        <v>6.2337565172844833</v>
      </c>
      <c r="AA51" s="28">
        <f t="shared" si="38"/>
        <v>6.7388506851724141</v>
      </c>
      <c r="AB51" s="28">
        <f t="shared" si="38"/>
        <v>6.803995040560344</v>
      </c>
      <c r="AC51" s="28">
        <f t="shared" si="38"/>
        <v>6.4291895834482764</v>
      </c>
      <c r="AD51" s="28">
        <f t="shared" si="38"/>
        <v>4.5013492127586208</v>
      </c>
      <c r="AE51" s="28">
        <f t="shared" si="38"/>
        <v>5.7508630172844821</v>
      </c>
      <c r="AF51" s="28">
        <f t="shared" si="38"/>
        <v>6.5604270093103452</v>
      </c>
      <c r="AG51" s="28">
        <f t="shared" si="37"/>
        <v>6.9300411888362072</v>
      </c>
      <c r="AH51" s="28">
        <f t="shared" si="37"/>
        <v>6.8597055558620692</v>
      </c>
      <c r="AI51" s="28">
        <f t="shared" si="37"/>
        <v>4.9716959062499999</v>
      </c>
      <c r="AJ51" s="28">
        <f t="shared" si="37"/>
        <v>6.0857297224137934</v>
      </c>
      <c r="AK51" s="28">
        <f t="shared" si="37"/>
        <v>6.7598137260775859</v>
      </c>
      <c r="AL51" s="28">
        <f t="shared" si="37"/>
        <v>6.9939479172413783</v>
      </c>
      <c r="AM51" s="28">
        <f t="shared" si="37"/>
        <v>5.3147588244827588</v>
      </c>
      <c r="AN51" s="28">
        <f t="shared" si="37"/>
        <v>6.2933126522844827</v>
      </c>
      <c r="AO51" s="28">
        <f t="shared" si="37"/>
        <v>6.8319166675862073</v>
      </c>
      <c r="AP51" s="28">
        <f t="shared" si="37"/>
        <v>5.5305379674568966</v>
      </c>
      <c r="AQ51" s="28">
        <f t="shared" si="37"/>
        <v>6.3736118068965517</v>
      </c>
      <c r="AR51" s="28">
        <f t="shared" si="37"/>
        <v>5.6190333351724142</v>
      </c>
      <c r="AS51" s="28">
        <f t="shared" si="27"/>
        <v>6.9939479172413783</v>
      </c>
      <c r="AT51" s="35" t="str">
        <f t="shared" si="28"/>
        <v>1.5,1.5,0</v>
      </c>
    </row>
    <row r="52" spans="5:46" ht="12" customHeight="1" x14ac:dyDescent="0.15">
      <c r="M52" s="28" t="str">
        <f t="shared" si="25"/>
        <v>1,5,5</v>
      </c>
      <c r="N52" s="28">
        <v>1</v>
      </c>
      <c r="O52" s="28">
        <f t="shared" si="30"/>
        <v>5</v>
      </c>
      <c r="P52" s="28">
        <f t="shared" si="31"/>
        <v>5</v>
      </c>
      <c r="Q52" s="28">
        <f t="shared" si="38"/>
        <v>2.2855996800000002</v>
      </c>
      <c r="R52" s="28">
        <f t="shared" si="38"/>
        <v>4.1229830999999999</v>
      </c>
      <c r="S52" s="28">
        <f t="shared" si="38"/>
        <v>5.4531998399999999</v>
      </c>
      <c r="T52" s="28">
        <f t="shared" si="38"/>
        <v>6.2762498999999998</v>
      </c>
      <c r="U52" s="28">
        <f t="shared" si="38"/>
        <v>6.5921332800000005</v>
      </c>
      <c r="V52" s="28">
        <f t="shared" si="38"/>
        <v>6.4008499800000003</v>
      </c>
      <c r="W52" s="28">
        <f t="shared" si="38"/>
        <v>5.7023999999999999</v>
      </c>
      <c r="X52" s="28">
        <f t="shared" si="38"/>
        <v>3.2981513731034484</v>
      </c>
      <c r="Y52" s="28">
        <f t="shared" si="38"/>
        <v>4.9386923751724137</v>
      </c>
      <c r="Z52" s="28">
        <f t="shared" si="38"/>
        <v>6.0720666972413788</v>
      </c>
      <c r="AA52" s="28">
        <f t="shared" si="38"/>
        <v>6.6982743393103448</v>
      </c>
      <c r="AB52" s="28">
        <f t="shared" si="38"/>
        <v>6.8173153013793097</v>
      </c>
      <c r="AC52" s="28">
        <f t="shared" si="38"/>
        <v>6.4291895834482764</v>
      </c>
      <c r="AD52" s="28">
        <f t="shared" si="38"/>
        <v>4.1279112993103446</v>
      </c>
      <c r="AE52" s="28">
        <f t="shared" si="38"/>
        <v>5.571609883448275</v>
      </c>
      <c r="AF52" s="28">
        <f t="shared" si="38"/>
        <v>6.5081417875862062</v>
      </c>
      <c r="AG52" s="28">
        <f t="shared" si="37"/>
        <v>6.9375070117241373</v>
      </c>
      <c r="AH52" s="28">
        <f t="shared" si="37"/>
        <v>6.8597055558620692</v>
      </c>
      <c r="AI52" s="28">
        <f t="shared" si="37"/>
        <v>4.7748794586206893</v>
      </c>
      <c r="AJ52" s="28">
        <f t="shared" si="37"/>
        <v>6.0217356248275857</v>
      </c>
      <c r="AK52" s="28">
        <f t="shared" si="37"/>
        <v>6.7614251110344821</v>
      </c>
      <c r="AL52" s="28">
        <f t="shared" si="37"/>
        <v>6.9939479172413783</v>
      </c>
      <c r="AM52" s="28">
        <f t="shared" si="37"/>
        <v>5.2390558510344825</v>
      </c>
      <c r="AN52" s="28">
        <f t="shared" si="37"/>
        <v>6.2890695993103449</v>
      </c>
      <c r="AO52" s="28">
        <f t="shared" si="37"/>
        <v>6.8319166675862073</v>
      </c>
      <c r="AP52" s="28">
        <f t="shared" si="37"/>
        <v>5.520440476551725</v>
      </c>
      <c r="AQ52" s="28">
        <f t="shared" si="37"/>
        <v>6.3736118068965517</v>
      </c>
      <c r="AR52" s="28">
        <f t="shared" si="37"/>
        <v>5.6190333351724142</v>
      </c>
      <c r="AS52" s="28">
        <f t="shared" si="27"/>
        <v>6.9939479172413783</v>
      </c>
      <c r="AT52" s="35" t="str">
        <f t="shared" si="28"/>
        <v>1.5,1.5,0</v>
      </c>
    </row>
    <row r="53" spans="5:46" ht="12" customHeight="1" x14ac:dyDescent="0.15">
      <c r="E53" s="29"/>
      <c r="F53" s="29"/>
      <c r="G53" s="29"/>
      <c r="H53" s="29"/>
      <c r="I53" s="29"/>
      <c r="J53" s="29"/>
      <c r="K53" s="29"/>
      <c r="M53" s="28" t="str">
        <f t="shared" si="25"/>
        <v>1,5,6</v>
      </c>
      <c r="N53" s="28">
        <v>1</v>
      </c>
      <c r="O53" s="28">
        <f t="shared" si="30"/>
        <v>5</v>
      </c>
      <c r="P53" s="28">
        <f t="shared" si="31"/>
        <v>6</v>
      </c>
      <c r="Q53" s="28">
        <f t="shared" si="38"/>
        <v>1.45675584</v>
      </c>
      <c r="R53" s="28">
        <f t="shared" si="38"/>
        <v>3.5936177999999996</v>
      </c>
      <c r="S53" s="28">
        <f t="shared" si="38"/>
        <v>5.1587779200000003</v>
      </c>
      <c r="T53" s="28">
        <f t="shared" si="38"/>
        <v>6.152236199999999</v>
      </c>
      <c r="U53" s="28">
        <f t="shared" si="38"/>
        <v>6.5739926400000002</v>
      </c>
      <c r="V53" s="28">
        <f t="shared" si="38"/>
        <v>6.4240472400000002</v>
      </c>
      <c r="W53" s="28">
        <f t="shared" si="38"/>
        <v>5.7023999999999999</v>
      </c>
      <c r="X53" s="28">
        <f t="shared" si="38"/>
        <v>2.739513883448276</v>
      </c>
      <c r="Y53" s="28">
        <f t="shared" si="38"/>
        <v>4.6208527034482758</v>
      </c>
      <c r="Z53" s="28">
        <f t="shared" si="38"/>
        <v>5.9304896834482754</v>
      </c>
      <c r="AA53" s="28">
        <f t="shared" si="38"/>
        <v>6.6684248234482766</v>
      </c>
      <c r="AB53" s="28">
        <f t="shared" si="38"/>
        <v>6.8346581234482766</v>
      </c>
      <c r="AC53" s="28">
        <f t="shared" si="38"/>
        <v>6.4291895834482764</v>
      </c>
      <c r="AD53" s="28">
        <f t="shared" si="38"/>
        <v>3.7866538758620689</v>
      </c>
      <c r="AE53" s="28">
        <f t="shared" si="38"/>
        <v>5.412469555862069</v>
      </c>
      <c r="AF53" s="28">
        <f t="shared" si="38"/>
        <v>6.4665833958620684</v>
      </c>
      <c r="AG53" s="28">
        <f t="shared" si="37"/>
        <v>6.9489953958620685</v>
      </c>
      <c r="AH53" s="28">
        <f t="shared" si="37"/>
        <v>6.8597055558620692</v>
      </c>
      <c r="AI53" s="28">
        <f t="shared" si="37"/>
        <v>4.5981758172413789</v>
      </c>
      <c r="AJ53" s="28">
        <f t="shared" si="37"/>
        <v>5.9684683572413784</v>
      </c>
      <c r="AK53" s="28">
        <f t="shared" si="37"/>
        <v>6.7670590572413793</v>
      </c>
      <c r="AL53" s="28">
        <f t="shared" si="37"/>
        <v>6.9939479172413783</v>
      </c>
      <c r="AM53" s="28">
        <f t="shared" si="37"/>
        <v>5.1740797075862073</v>
      </c>
      <c r="AN53" s="28">
        <f t="shared" si="37"/>
        <v>6.2888491075862074</v>
      </c>
      <c r="AO53" s="28">
        <f t="shared" si="37"/>
        <v>6.8319166675862073</v>
      </c>
      <c r="AP53" s="28">
        <f t="shared" si="37"/>
        <v>5.5143655468965518</v>
      </c>
      <c r="AQ53" s="28">
        <f t="shared" si="37"/>
        <v>6.3736118068965517</v>
      </c>
      <c r="AR53" s="28">
        <f t="shared" si="37"/>
        <v>5.6190333351724142</v>
      </c>
      <c r="AS53" s="28">
        <f t="shared" si="27"/>
        <v>6.9939479172413783</v>
      </c>
      <c r="AT53" s="35" t="str">
        <f t="shared" si="28"/>
        <v>1.5,1.5,0</v>
      </c>
    </row>
    <row r="54" spans="5:46" ht="12" customHeight="1" x14ac:dyDescent="0.15">
      <c r="E54" s="29"/>
      <c r="F54" s="29"/>
      <c r="G54" s="29"/>
      <c r="H54" s="29"/>
      <c r="I54" s="29"/>
      <c r="J54" s="29"/>
      <c r="K54" s="29"/>
      <c r="M54" s="28" t="str">
        <f t="shared" si="25"/>
        <v>1,5,7</v>
      </c>
      <c r="N54" s="28">
        <v>1</v>
      </c>
      <c r="O54" s="28">
        <f t="shared" si="30"/>
        <v>5</v>
      </c>
      <c r="P54" s="28">
        <f t="shared" si="31"/>
        <v>7</v>
      </c>
      <c r="Q54" s="28">
        <f t="shared" si="38"/>
        <v>1.1461356224999986</v>
      </c>
      <c r="R54" s="28">
        <f t="shared" si="38"/>
        <v>3.4046238914062492</v>
      </c>
      <c r="S54" s="28">
        <f t="shared" si="38"/>
        <v>5.0634678112499998</v>
      </c>
      <c r="T54" s="28">
        <f t="shared" si="38"/>
        <v>6.1226673820312492</v>
      </c>
      <c r="U54" s="28">
        <f t="shared" si="38"/>
        <v>6.5822226037499991</v>
      </c>
      <c r="V54" s="28">
        <f t="shared" si="38"/>
        <v>6.4421334764062506</v>
      </c>
      <c r="W54" s="28">
        <f t="shared" si="38"/>
        <v>5.7023999999999999</v>
      </c>
      <c r="X54" s="28">
        <f t="shared" si="38"/>
        <v>2.5358838800269385</v>
      </c>
      <c r="Y54" s="28">
        <f t="shared" si="38"/>
        <v>4.5138337188362065</v>
      </c>
      <c r="Z54" s="28">
        <f t="shared" si="38"/>
        <v>5.8921392085829734</v>
      </c>
      <c r="AA54" s="28">
        <f t="shared" si="38"/>
        <v>6.6708003492672407</v>
      </c>
      <c r="AB54" s="28">
        <f t="shared" si="38"/>
        <v>6.8498171408890087</v>
      </c>
      <c r="AC54" s="28">
        <f t="shared" si="38"/>
        <v>6.4291895834482764</v>
      </c>
      <c r="AD54" s="28">
        <f t="shared" si="38"/>
        <v>3.6679260153879305</v>
      </c>
      <c r="AE54" s="28">
        <f t="shared" si="38"/>
        <v>5.3653374241002147</v>
      </c>
      <c r="AF54" s="28">
        <f t="shared" si="38"/>
        <v>6.4631044837499996</v>
      </c>
      <c r="AG54" s="28">
        <f t="shared" si="37"/>
        <v>6.9612271943372832</v>
      </c>
      <c r="AH54" s="28">
        <f t="shared" si="37"/>
        <v>6.8597055558620692</v>
      </c>
      <c r="AI54" s="28">
        <f t="shared" si="37"/>
        <v>4.5422620285829733</v>
      </c>
      <c r="AJ54" s="28">
        <f t="shared" si="37"/>
        <v>5.9591350071982747</v>
      </c>
      <c r="AK54" s="28">
        <f t="shared" si="37"/>
        <v>6.7763636367510776</v>
      </c>
      <c r="AL54" s="28">
        <f t="shared" si="37"/>
        <v>6.9939479172413783</v>
      </c>
      <c r="AM54" s="28">
        <f t="shared" si="37"/>
        <v>5.1588919196120688</v>
      </c>
      <c r="AN54" s="28">
        <f t="shared" si="37"/>
        <v>6.2952264681303882</v>
      </c>
      <c r="AO54" s="28">
        <f t="shared" si="37"/>
        <v>6.8319166675862073</v>
      </c>
      <c r="AP54" s="28">
        <f t="shared" si="37"/>
        <v>5.5178156884752152</v>
      </c>
      <c r="AQ54" s="28">
        <f t="shared" si="37"/>
        <v>6.3736118068965517</v>
      </c>
      <c r="AR54" s="28">
        <f t="shared" si="37"/>
        <v>5.6190333351724142</v>
      </c>
      <c r="AS54" s="28">
        <f t="shared" si="27"/>
        <v>6.9939479172413783</v>
      </c>
      <c r="AT54" s="35" t="str">
        <f t="shared" si="28"/>
        <v>1.5,1.5,0</v>
      </c>
    </row>
    <row r="55" spans="5:46" ht="12" customHeight="1" x14ac:dyDescent="0.15">
      <c r="E55" s="29"/>
      <c r="F55" s="29"/>
      <c r="G55" s="29"/>
      <c r="H55" s="29"/>
      <c r="I55" s="29"/>
      <c r="J55" s="29"/>
      <c r="K55" s="29"/>
      <c r="M55" s="28" t="str">
        <f t="shared" si="25"/>
        <v>1,5,8</v>
      </c>
      <c r="N55" s="28">
        <v>1</v>
      </c>
      <c r="O55" s="28">
        <f t="shared" si="30"/>
        <v>5</v>
      </c>
      <c r="P55" s="28">
        <f t="shared" si="31"/>
        <v>8</v>
      </c>
      <c r="Q55" s="28">
        <f t="shared" si="38"/>
        <v>0.82413449999999999</v>
      </c>
      <c r="R55" s="28">
        <f t="shared" si="38"/>
        <v>3.2073314062499998</v>
      </c>
      <c r="S55" s="28">
        <f t="shared" si="38"/>
        <v>4.9624672499999996</v>
      </c>
      <c r="T55" s="28">
        <f t="shared" si="38"/>
        <v>6.0895420312499997</v>
      </c>
      <c r="U55" s="28">
        <f t="shared" si="38"/>
        <v>6.5885557499999994</v>
      </c>
      <c r="V55" s="28">
        <f t="shared" si="38"/>
        <v>6.4595084062500003</v>
      </c>
      <c r="W55" s="28">
        <f t="shared" si="38"/>
        <v>5.7023999999999999</v>
      </c>
      <c r="X55" s="28">
        <f t="shared" si="38"/>
        <v>2.3239553000431035</v>
      </c>
      <c r="Y55" s="28">
        <f t="shared" si="38"/>
        <v>4.4011242817241376</v>
      </c>
      <c r="Z55" s="28">
        <f t="shared" si="38"/>
        <v>5.8502322009051726</v>
      </c>
      <c r="AA55" s="28">
        <f t="shared" si="38"/>
        <v>6.6712790575862071</v>
      </c>
      <c r="AB55" s="28">
        <f t="shared" si="38"/>
        <v>6.8642648517672402</v>
      </c>
      <c r="AC55" s="28">
        <f t="shared" si="38"/>
        <v>6.4291895834482764</v>
      </c>
      <c r="AD55" s="28">
        <f t="shared" si="38"/>
        <v>3.5435077024137929</v>
      </c>
      <c r="AE55" s="28">
        <f t="shared" si="38"/>
        <v>5.3146487595258627</v>
      </c>
      <c r="AF55" s="28">
        <f t="shared" si="38"/>
        <v>6.4577287541379302</v>
      </c>
      <c r="AG55" s="28">
        <f t="shared" si="37"/>
        <v>6.97274768625</v>
      </c>
      <c r="AH55" s="28">
        <f t="shared" si="37"/>
        <v>6.8597055558620692</v>
      </c>
      <c r="AI55" s="28">
        <f t="shared" si="37"/>
        <v>4.4827917071120691</v>
      </c>
      <c r="AJ55" s="28">
        <f t="shared" si="37"/>
        <v>5.9479048396551715</v>
      </c>
      <c r="AK55" s="28">
        <f t="shared" si="37"/>
        <v>6.7849569096982751</v>
      </c>
      <c r="AL55" s="28">
        <f t="shared" si="37"/>
        <v>6.9939479172413783</v>
      </c>
      <c r="AM55" s="28">
        <f t="shared" si="37"/>
        <v>5.1418073141379317</v>
      </c>
      <c r="AN55" s="28">
        <f t="shared" si="37"/>
        <v>6.3008925221120684</v>
      </c>
      <c r="AO55" s="28">
        <f t="shared" si="37"/>
        <v>6.8319166675862073</v>
      </c>
      <c r="AP55" s="28">
        <f t="shared" si="37"/>
        <v>5.5205545234913798</v>
      </c>
      <c r="AQ55" s="28">
        <f t="shared" si="37"/>
        <v>6.3736118068965517</v>
      </c>
      <c r="AR55" s="28">
        <f t="shared" si="37"/>
        <v>5.6190333351724142</v>
      </c>
      <c r="AS55" s="28">
        <f t="shared" si="27"/>
        <v>6.9939479172413783</v>
      </c>
      <c r="AT55" s="35" t="str">
        <f t="shared" si="28"/>
        <v>1.5,1.5,0</v>
      </c>
    </row>
    <row r="56" spans="5:46" ht="12" customHeight="1" x14ac:dyDescent="0.15">
      <c r="E56" s="29"/>
      <c r="F56" s="29"/>
      <c r="G56" s="29"/>
      <c r="H56" s="29"/>
      <c r="I56" s="29"/>
      <c r="J56" s="29"/>
      <c r="K56" s="29"/>
      <c r="M56" s="28" t="str">
        <f t="shared" si="25"/>
        <v>1,5,9</v>
      </c>
      <c r="N56" s="28">
        <v>1</v>
      </c>
      <c r="O56" s="28">
        <f t="shared" si="30"/>
        <v>5</v>
      </c>
      <c r="P56" s="28">
        <f t="shared" si="31"/>
        <v>9</v>
      </c>
      <c r="Q56" s="28">
        <f t="shared" si="38"/>
        <v>0.60955047956250097</v>
      </c>
      <c r="R56" s="28">
        <f t="shared" si="38"/>
        <v>3.0883638913476563</v>
      </c>
      <c r="S56" s="28">
        <f t="shared" si="38"/>
        <v>4.9151752397812505</v>
      </c>
      <c r="T56" s="28">
        <f t="shared" si="38"/>
        <v>6.0899845248632811</v>
      </c>
      <c r="U56" s="28">
        <f t="shared" si="38"/>
        <v>6.61279174659375</v>
      </c>
      <c r="V56" s="28">
        <f t="shared" si="38"/>
        <v>6.4835969049726563</v>
      </c>
      <c r="W56" s="28">
        <f t="shared" si="38"/>
        <v>5.7023999999999999</v>
      </c>
      <c r="X56" s="28">
        <f t="shared" si="38"/>
        <v>2.1903516903131739</v>
      </c>
      <c r="Y56" s="28">
        <f t="shared" si="38"/>
        <v>4.342123395643319</v>
      </c>
      <c r="Z56" s="28">
        <f t="shared" si="38"/>
        <v>5.8418930376219027</v>
      </c>
      <c r="AA56" s="28">
        <f t="shared" si="38"/>
        <v>6.6896606162489229</v>
      </c>
      <c r="AB56" s="28">
        <f t="shared" si="38"/>
        <v>6.8854261315243805</v>
      </c>
      <c r="AC56" s="28">
        <f t="shared" si="38"/>
        <v>6.4291895834482764</v>
      </c>
      <c r="AD56" s="28">
        <f t="shared" si="38"/>
        <v>3.4727979404709055</v>
      </c>
      <c r="AE56" s="28">
        <f t="shared" si="38"/>
        <v>5.2975279393460397</v>
      </c>
      <c r="AF56" s="28">
        <f t="shared" si="38"/>
        <v>6.4702558748696113</v>
      </c>
      <c r="AG56" s="28">
        <f t="shared" si="37"/>
        <v>6.9909817470416211</v>
      </c>
      <c r="AH56" s="28">
        <f t="shared" si="37"/>
        <v>6.8597055558620692</v>
      </c>
      <c r="AI56" s="28">
        <f t="shared" si="37"/>
        <v>4.4568892300356948</v>
      </c>
      <c r="AJ56" s="28">
        <f t="shared" si="37"/>
        <v>5.9545775224558177</v>
      </c>
      <c r="AK56" s="28">
        <f t="shared" si="37"/>
        <v>6.8002637515243798</v>
      </c>
      <c r="AL56" s="28">
        <f t="shared" si="37"/>
        <v>6.9939479172413783</v>
      </c>
      <c r="AM56" s="28">
        <f t="shared" si="37"/>
        <v>5.1426255590075431</v>
      </c>
      <c r="AN56" s="28">
        <f t="shared" si="37"/>
        <v>6.3132721449726565</v>
      </c>
      <c r="AO56" s="28">
        <f t="shared" si="37"/>
        <v>6.8319166675862073</v>
      </c>
      <c r="AP56" s="28">
        <f t="shared" si="37"/>
        <v>5.5300069273864496</v>
      </c>
      <c r="AQ56" s="28">
        <f t="shared" si="37"/>
        <v>6.3736118068965517</v>
      </c>
      <c r="AR56" s="28">
        <f t="shared" si="37"/>
        <v>5.6190333351724142</v>
      </c>
      <c r="AS56" s="28">
        <f t="shared" si="27"/>
        <v>6.9939479172413783</v>
      </c>
      <c r="AT56" s="35" t="str">
        <f t="shared" si="28"/>
        <v>1.5,1.5,0</v>
      </c>
    </row>
    <row r="57" spans="5:46" ht="12" customHeight="1" x14ac:dyDescent="0.15">
      <c r="E57" s="29"/>
      <c r="F57" s="29"/>
      <c r="G57" s="29"/>
      <c r="H57" s="29"/>
      <c r="I57" s="29"/>
      <c r="J57" s="29"/>
      <c r="K57" s="29"/>
      <c r="M57" s="28" t="str">
        <f t="shared" si="25"/>
        <v>1,5,10</v>
      </c>
      <c r="N57" s="28">
        <v>1</v>
      </c>
      <c r="O57" s="28">
        <f t="shared" si="30"/>
        <v>5</v>
      </c>
      <c r="P57" s="28">
        <f t="shared" si="31"/>
        <v>10</v>
      </c>
      <c r="Q57" s="28">
        <f t="shared" si="38"/>
        <v>0.38748057074999992</v>
      </c>
      <c r="R57" s="28">
        <f t="shared" si="38"/>
        <v>2.9639379161718749</v>
      </c>
      <c r="S57" s="28">
        <f t="shared" si="38"/>
        <v>4.864140285375</v>
      </c>
      <c r="T57" s="28">
        <f t="shared" si="38"/>
        <v>6.0880876783593747</v>
      </c>
      <c r="U57" s="28">
        <f t="shared" si="38"/>
        <v>6.6357800951249999</v>
      </c>
      <c r="V57" s="28">
        <f t="shared" si="38"/>
        <v>6.5072175356718756</v>
      </c>
      <c r="W57" s="28">
        <f t="shared" si="38"/>
        <v>5.7023999999999999</v>
      </c>
      <c r="X57" s="28">
        <f t="shared" si="38"/>
        <v>2.0512896203098059</v>
      </c>
      <c r="Y57" s="28">
        <f t="shared" si="38"/>
        <v>4.2793795653749997</v>
      </c>
      <c r="Z57" s="28">
        <f t="shared" si="38"/>
        <v>5.831214534221445</v>
      </c>
      <c r="AA57" s="28">
        <f t="shared" si="38"/>
        <v>6.706794526849138</v>
      </c>
      <c r="AB57" s="28">
        <f t="shared" si="38"/>
        <v>6.9061195432580824</v>
      </c>
      <c r="AC57" s="28">
        <f t="shared" si="38"/>
        <v>6.4291895834482764</v>
      </c>
      <c r="AD57" s="28">
        <f t="shared" si="38"/>
        <v>3.3983452343405172</v>
      </c>
      <c r="AE57" s="28">
        <f t="shared" si="38"/>
        <v>5.2780677790490307</v>
      </c>
      <c r="AF57" s="28">
        <f t="shared" si="38"/>
        <v>6.4815353475387933</v>
      </c>
      <c r="AG57" s="28">
        <f t="shared" si="37"/>
        <v>7.0087479398098047</v>
      </c>
      <c r="AH57" s="28">
        <f t="shared" si="37"/>
        <v>6.8597055558620692</v>
      </c>
      <c r="AI57" s="28">
        <f t="shared" si="37"/>
        <v>4.4286474128421336</v>
      </c>
      <c r="AJ57" s="28">
        <f t="shared" si="37"/>
        <v>5.960002557193965</v>
      </c>
      <c r="AK57" s="28">
        <f t="shared" si="37"/>
        <v>6.8151027253270478</v>
      </c>
      <c r="AL57" s="28">
        <f t="shared" si="37"/>
        <v>6.9939479172413783</v>
      </c>
      <c r="AM57" s="28">
        <f t="shared" si="37"/>
        <v>5.1421961558146556</v>
      </c>
      <c r="AN57" s="28">
        <f t="shared" si="37"/>
        <v>6.3251838998098062</v>
      </c>
      <c r="AO57" s="28">
        <f t="shared" si="37"/>
        <v>6.8319166675862073</v>
      </c>
      <c r="AP57" s="28">
        <f t="shared" si="37"/>
        <v>5.5389914632580819</v>
      </c>
      <c r="AQ57" s="28">
        <f t="shared" si="37"/>
        <v>6.3736118068965517</v>
      </c>
      <c r="AR57" s="28">
        <f t="shared" si="37"/>
        <v>5.6190333351724142</v>
      </c>
      <c r="AS57" s="28">
        <f t="shared" si="27"/>
        <v>7.0087479398098047</v>
      </c>
      <c r="AT57" s="35" t="str">
        <f t="shared" si="28"/>
        <v>1.5,1,0.5</v>
      </c>
    </row>
    <row r="58" spans="5:46" ht="12" customHeight="1" x14ac:dyDescent="0.15">
      <c r="M58" s="28" t="str">
        <f t="shared" si="25"/>
        <v>1,6,1</v>
      </c>
      <c r="N58" s="28">
        <v>1</v>
      </c>
      <c r="O58" s="28">
        <f t="shared" si="30"/>
        <v>6</v>
      </c>
      <c r="P58" s="28">
        <f t="shared" si="31"/>
        <v>1</v>
      </c>
      <c r="Q58" s="28">
        <f t="shared" si="38"/>
        <v>5.7023999999999999</v>
      </c>
      <c r="R58" s="28">
        <f t="shared" si="38"/>
        <v>6.3144</v>
      </c>
      <c r="S58" s="28">
        <f t="shared" si="38"/>
        <v>6.6815999999999995</v>
      </c>
      <c r="T58" s="28">
        <f t="shared" si="38"/>
        <v>6.8040000000000003</v>
      </c>
      <c r="U58" s="28">
        <f t="shared" si="38"/>
        <v>6.6815999999999995</v>
      </c>
      <c r="V58" s="28">
        <f t="shared" si="38"/>
        <v>6.3144</v>
      </c>
      <c r="W58" s="28">
        <f t="shared" si="38"/>
        <v>5.7023999999999999</v>
      </c>
      <c r="X58" s="28">
        <f t="shared" si="38"/>
        <v>5.4775381846713369</v>
      </c>
      <c r="Y58" s="28">
        <f t="shared" si="38"/>
        <v>6.1663977062230604</v>
      </c>
      <c r="Z58" s="28">
        <f t="shared" si="38"/>
        <v>6.6104572277747842</v>
      </c>
      <c r="AA58" s="28">
        <f t="shared" si="38"/>
        <v>6.8097167493265083</v>
      </c>
      <c r="AB58" s="28">
        <f t="shared" si="38"/>
        <v>6.7641762708782327</v>
      </c>
      <c r="AC58" s="28">
        <f t="shared" si="38"/>
        <v>6.4738357924299574</v>
      </c>
      <c r="AD58" s="28">
        <f t="shared" si="38"/>
        <v>5.3126859407327593</v>
      </c>
      <c r="AE58" s="28">
        <f t="shared" si="38"/>
        <v>6.078404983836208</v>
      </c>
      <c r="AF58" s="28">
        <f t="shared" si="38"/>
        <v>6.5993240269396551</v>
      </c>
      <c r="AG58" s="28">
        <f t="shared" si="37"/>
        <v>6.8754430700431035</v>
      </c>
      <c r="AH58" s="28">
        <f t="shared" si="37"/>
        <v>6.9067621131465522</v>
      </c>
      <c r="AI58" s="28">
        <f t="shared" si="37"/>
        <v>5.2078432681842681</v>
      </c>
      <c r="AJ58" s="28">
        <f t="shared" si="37"/>
        <v>6.0504218328394392</v>
      </c>
      <c r="AK58" s="28">
        <f t="shared" si="37"/>
        <v>6.6482003974946124</v>
      </c>
      <c r="AL58" s="28">
        <f t="shared" si="37"/>
        <v>7.0011789621497851</v>
      </c>
      <c r="AM58" s="28">
        <f t="shared" si="37"/>
        <v>5.1630101670258632</v>
      </c>
      <c r="AN58" s="28">
        <f t="shared" si="37"/>
        <v>6.0824482532327595</v>
      </c>
      <c r="AO58" s="28">
        <f t="shared" si="37"/>
        <v>6.7570863394396561</v>
      </c>
      <c r="AP58" s="28">
        <f t="shared" si="37"/>
        <v>5.1781866372575438</v>
      </c>
      <c r="AQ58" s="28">
        <f t="shared" si="37"/>
        <v>6.1744842450161643</v>
      </c>
      <c r="AR58" s="28">
        <f t="shared" si="37"/>
        <v>5.2533726788793116</v>
      </c>
      <c r="AS58" s="28">
        <f t="shared" si="27"/>
        <v>7.0011789621497851</v>
      </c>
      <c r="AT58" s="35" t="str">
        <f t="shared" si="28"/>
        <v>1.5,1.5,0</v>
      </c>
    </row>
    <row r="59" spans="5:46" ht="12" customHeight="1" x14ac:dyDescent="0.15">
      <c r="M59" s="28" t="str">
        <f t="shared" si="25"/>
        <v>1,6,2</v>
      </c>
      <c r="N59" s="28">
        <v>1</v>
      </c>
      <c r="O59" s="28">
        <f t="shared" si="30"/>
        <v>6</v>
      </c>
      <c r="P59" s="28">
        <f t="shared" si="31"/>
        <v>2</v>
      </c>
      <c r="Q59" s="28">
        <f t="shared" si="38"/>
        <v>5.0444999999999993</v>
      </c>
      <c r="R59" s="28">
        <f t="shared" si="38"/>
        <v>5.9096812499999993</v>
      </c>
      <c r="S59" s="28">
        <f t="shared" si="38"/>
        <v>6.4726499999999998</v>
      </c>
      <c r="T59" s="28">
        <f t="shared" si="38"/>
        <v>6.7334062499999998</v>
      </c>
      <c r="U59" s="28">
        <f t="shared" si="38"/>
        <v>6.6919500000000003</v>
      </c>
      <c r="V59" s="28">
        <f t="shared" si="38"/>
        <v>6.3482812500000003</v>
      </c>
      <c r="W59" s="28">
        <f t="shared" si="38"/>
        <v>5.7023999999999999</v>
      </c>
      <c r="X59" s="28">
        <f t="shared" si="38"/>
        <v>5.0391195343480604</v>
      </c>
      <c r="Y59" s="28">
        <f t="shared" si="38"/>
        <v>5.9304877859644396</v>
      </c>
      <c r="Z59" s="28">
        <f t="shared" si="38"/>
        <v>6.5196435375808193</v>
      </c>
      <c r="AA59" s="28">
        <f t="shared" si="38"/>
        <v>6.8065867891971976</v>
      </c>
      <c r="AB59" s="28">
        <f t="shared" si="38"/>
        <v>6.7913175408135773</v>
      </c>
      <c r="AC59" s="28">
        <f t="shared" si="38"/>
        <v>6.4738357924299574</v>
      </c>
      <c r="AD59" s="28">
        <f t="shared" si="38"/>
        <v>5.0498161002155175</v>
      </c>
      <c r="AE59" s="28">
        <f t="shared" si="38"/>
        <v>5.967371353448276</v>
      </c>
      <c r="AF59" s="28">
        <f t="shared" si="38"/>
        <v>6.5827141066810348</v>
      </c>
      <c r="AG59" s="28">
        <f t="shared" si="37"/>
        <v>6.8958443599137933</v>
      </c>
      <c r="AH59" s="28">
        <f t="shared" si="37"/>
        <v>6.9067621131465522</v>
      </c>
      <c r="AI59" s="28">
        <f t="shared" si="37"/>
        <v>5.0765896976023717</v>
      </c>
      <c r="AJ59" s="28">
        <f t="shared" si="37"/>
        <v>6.0203319524515093</v>
      </c>
      <c r="AK59" s="28">
        <f t="shared" si="37"/>
        <v>6.6618617073006465</v>
      </c>
      <c r="AL59" s="28">
        <f t="shared" si="37"/>
        <v>7.0011789621497851</v>
      </c>
      <c r="AM59" s="28">
        <f t="shared" si="37"/>
        <v>5.1194403265086219</v>
      </c>
      <c r="AN59" s="28">
        <f t="shared" si="37"/>
        <v>6.0893695829741379</v>
      </c>
      <c r="AO59" s="28">
        <f t="shared" si="37"/>
        <v>6.7570863394396561</v>
      </c>
      <c r="AP59" s="28">
        <f t="shared" si="37"/>
        <v>5.1783679869342683</v>
      </c>
      <c r="AQ59" s="28">
        <f t="shared" si="37"/>
        <v>6.1744842450161643</v>
      </c>
      <c r="AR59" s="28">
        <f t="shared" si="37"/>
        <v>5.2533726788793116</v>
      </c>
      <c r="AS59" s="28">
        <f t="shared" si="27"/>
        <v>7.0011789621497851</v>
      </c>
      <c r="AT59" s="35" t="str">
        <f t="shared" si="28"/>
        <v>1.5,1.5,0</v>
      </c>
    </row>
    <row r="60" spans="5:46" ht="12" customHeight="1" x14ac:dyDescent="0.15">
      <c r="M60" s="28" t="str">
        <f t="shared" si="25"/>
        <v>1,6,3</v>
      </c>
      <c r="N60" s="28">
        <v>1</v>
      </c>
      <c r="O60" s="28">
        <f t="shared" si="30"/>
        <v>6</v>
      </c>
      <c r="P60" s="28">
        <f t="shared" si="31"/>
        <v>3</v>
      </c>
      <c r="Q60" s="28">
        <f t="shared" si="38"/>
        <v>4.1614559999999994</v>
      </c>
      <c r="R60" s="28">
        <f t="shared" si="38"/>
        <v>5.340795</v>
      </c>
      <c r="S60" s="28">
        <f t="shared" si="38"/>
        <v>6.1511279999999999</v>
      </c>
      <c r="T60" s="28">
        <f t="shared" si="38"/>
        <v>6.5924549999999993</v>
      </c>
      <c r="U60" s="28">
        <f t="shared" si="38"/>
        <v>6.6647759999999998</v>
      </c>
      <c r="V60" s="28">
        <f t="shared" si="38"/>
        <v>6.3680910000000006</v>
      </c>
      <c r="W60" s="28">
        <f t="shared" si="38"/>
        <v>5.7023999999999999</v>
      </c>
      <c r="X60" s="28">
        <f t="shared" si="38"/>
        <v>4.4365333840247843</v>
      </c>
      <c r="Y60" s="28">
        <f t="shared" si="38"/>
        <v>5.5820058657058187</v>
      </c>
      <c r="Z60" s="28">
        <f t="shared" si="38"/>
        <v>6.3584723473868543</v>
      </c>
      <c r="AA60" s="28">
        <f t="shared" si="38"/>
        <v>6.7659328290678875</v>
      </c>
      <c r="AB60" s="28">
        <f t="shared" si="38"/>
        <v>6.8043873107489219</v>
      </c>
      <c r="AC60" s="28">
        <f t="shared" si="38"/>
        <v>6.4738357924299574</v>
      </c>
      <c r="AD60" s="28">
        <f t="shared" si="38"/>
        <v>4.6743742596982765</v>
      </c>
      <c r="AE60" s="28">
        <f t="shared" si="38"/>
        <v>5.7859802230603457</v>
      </c>
      <c r="AF60" s="28">
        <f t="shared" si="38"/>
        <v>6.5285801864224142</v>
      </c>
      <c r="AG60" s="28">
        <f t="shared" si="37"/>
        <v>6.9021741497844831</v>
      </c>
      <c r="AH60" s="28">
        <f t="shared" si="37"/>
        <v>6.9067621131465522</v>
      </c>
      <c r="AI60" s="28">
        <f t="shared" si="37"/>
        <v>4.8749786270204751</v>
      </c>
      <c r="AJ60" s="28">
        <f t="shared" si="37"/>
        <v>5.9527180720635782</v>
      </c>
      <c r="AK60" s="28">
        <f t="shared" si="37"/>
        <v>6.6614515171066824</v>
      </c>
      <c r="AL60" s="28">
        <f t="shared" si="37"/>
        <v>7.0011789621497851</v>
      </c>
      <c r="AM60" s="28">
        <f t="shared" si="37"/>
        <v>5.0383464859913802</v>
      </c>
      <c r="AN60" s="28">
        <f t="shared" si="37"/>
        <v>6.082219412715518</v>
      </c>
      <c r="AO60" s="28">
        <f t="shared" si="37"/>
        <v>6.7570863394396561</v>
      </c>
      <c r="AP60" s="28">
        <f t="shared" si="37"/>
        <v>5.1644778366109927</v>
      </c>
      <c r="AQ60" s="28">
        <f t="shared" si="37"/>
        <v>6.1744842450161643</v>
      </c>
      <c r="AR60" s="28">
        <f t="shared" si="37"/>
        <v>5.2533726788793116</v>
      </c>
      <c r="AS60" s="28">
        <f t="shared" si="27"/>
        <v>7.0011789621497851</v>
      </c>
      <c r="AT60" s="35" t="str">
        <f t="shared" si="28"/>
        <v>1.5,1.5,0</v>
      </c>
    </row>
    <row r="61" spans="5:46" ht="12" customHeight="1" x14ac:dyDescent="0.15">
      <c r="E61" s="29"/>
      <c r="M61" s="28" t="str">
        <f t="shared" si="25"/>
        <v>1,6,4</v>
      </c>
      <c r="N61" s="28">
        <v>1</v>
      </c>
      <c r="O61" s="28">
        <f t="shared" si="30"/>
        <v>6</v>
      </c>
      <c r="P61" s="28">
        <f t="shared" si="31"/>
        <v>4</v>
      </c>
      <c r="Q61" s="28">
        <f t="shared" si="38"/>
        <v>3.1788045</v>
      </c>
      <c r="R61" s="28">
        <f t="shared" si="38"/>
        <v>4.6992782812500007</v>
      </c>
      <c r="S61" s="28">
        <f t="shared" si="38"/>
        <v>5.7798022500000004</v>
      </c>
      <c r="T61" s="28">
        <f t="shared" si="38"/>
        <v>6.4203764062499999</v>
      </c>
      <c r="U61" s="28">
        <f t="shared" si="38"/>
        <v>6.6210007500000003</v>
      </c>
      <c r="V61" s="28">
        <f t="shared" si="38"/>
        <v>6.3816752812500006</v>
      </c>
      <c r="W61" s="28">
        <f t="shared" si="38"/>
        <v>5.7023999999999999</v>
      </c>
      <c r="X61" s="28">
        <f t="shared" si="38"/>
        <v>3.7613167649515091</v>
      </c>
      <c r="Y61" s="28">
        <f t="shared" si="38"/>
        <v>5.183720195447199</v>
      </c>
      <c r="Z61" s="28">
        <f t="shared" si="38"/>
        <v>6.1661738134428887</v>
      </c>
      <c r="AA61" s="28">
        <f t="shared" si="38"/>
        <v>6.7086776189385775</v>
      </c>
      <c r="AB61" s="28">
        <f t="shared" si="38"/>
        <v>6.8112316119342671</v>
      </c>
      <c r="AC61" s="28">
        <f t="shared" si="38"/>
        <v>6.4738357924299574</v>
      </c>
      <c r="AD61" s="28">
        <f t="shared" si="38"/>
        <v>4.2491286691810357</v>
      </c>
      <c r="AE61" s="28">
        <f t="shared" si="38"/>
        <v>5.5734617489224147</v>
      </c>
      <c r="AF61" s="28">
        <f t="shared" si="38"/>
        <v>6.4578450161637928</v>
      </c>
      <c r="AG61" s="28">
        <f t="shared" si="37"/>
        <v>6.9022784709051725</v>
      </c>
      <c r="AH61" s="28">
        <f t="shared" si="37"/>
        <v>6.9067621131465522</v>
      </c>
      <c r="AI61" s="28">
        <f t="shared" si="37"/>
        <v>4.6422402126885789</v>
      </c>
      <c r="AJ61" s="28">
        <f t="shared" si="37"/>
        <v>5.8685029416756471</v>
      </c>
      <c r="AK61" s="28">
        <f t="shared" si="37"/>
        <v>6.6548158581627161</v>
      </c>
      <c r="AL61" s="28">
        <f t="shared" si="37"/>
        <v>7.0011789621497851</v>
      </c>
      <c r="AM61" s="28">
        <f t="shared" si="37"/>
        <v>4.9406513954741396</v>
      </c>
      <c r="AN61" s="28">
        <f t="shared" si="37"/>
        <v>6.068843773706897</v>
      </c>
      <c r="AO61" s="28">
        <f t="shared" si="37"/>
        <v>6.7570863394396561</v>
      </c>
      <c r="AP61" s="28">
        <f t="shared" si="37"/>
        <v>5.1443622175377168</v>
      </c>
      <c r="AQ61" s="28">
        <f t="shared" si="37"/>
        <v>6.1744842450161643</v>
      </c>
      <c r="AR61" s="28">
        <f t="shared" si="37"/>
        <v>5.2533726788793116</v>
      </c>
      <c r="AS61" s="28">
        <f t="shared" si="27"/>
        <v>7.0011789621497851</v>
      </c>
      <c r="AT61" s="35" t="str">
        <f t="shared" si="28"/>
        <v>1.5,1.5,0</v>
      </c>
    </row>
    <row r="62" spans="5:46" ht="12" customHeight="1" x14ac:dyDescent="0.15">
      <c r="E62" s="29"/>
      <c r="M62" s="28" t="str">
        <f t="shared" si="25"/>
        <v>1,6,5</v>
      </c>
      <c r="N62" s="28">
        <v>1</v>
      </c>
      <c r="O62" s="28">
        <f t="shared" si="30"/>
        <v>6</v>
      </c>
      <c r="P62" s="28">
        <f t="shared" si="31"/>
        <v>5</v>
      </c>
      <c r="Q62" s="28">
        <f t="shared" si="38"/>
        <v>2.2855996800000002</v>
      </c>
      <c r="R62" s="28">
        <f t="shared" si="38"/>
        <v>4.1229830999999999</v>
      </c>
      <c r="S62" s="28">
        <f t="shared" si="38"/>
        <v>5.4531998399999999</v>
      </c>
      <c r="T62" s="28">
        <f t="shared" si="38"/>
        <v>6.2762498999999998</v>
      </c>
      <c r="U62" s="28">
        <f t="shared" si="38"/>
        <v>6.5921332800000005</v>
      </c>
      <c r="V62" s="28">
        <f t="shared" si="38"/>
        <v>6.4008499800000003</v>
      </c>
      <c r="W62" s="28">
        <f t="shared" si="38"/>
        <v>5.7023999999999999</v>
      </c>
      <c r="X62" s="28">
        <f t="shared" si="38"/>
        <v>3.1513216833782334</v>
      </c>
      <c r="Y62" s="28">
        <f t="shared" si="38"/>
        <v>4.8301578651885775</v>
      </c>
      <c r="Z62" s="28">
        <f t="shared" si="38"/>
        <v>6.0018273669989224</v>
      </c>
      <c r="AA62" s="28">
        <f t="shared" si="38"/>
        <v>6.6663301888092672</v>
      </c>
      <c r="AB62" s="28">
        <f t="shared" si="38"/>
        <v>6.8236663306196119</v>
      </c>
      <c r="AC62" s="28">
        <f t="shared" si="38"/>
        <v>6.4738357924299574</v>
      </c>
      <c r="AD62" s="28">
        <f t="shared" si="38"/>
        <v>3.8686064186637936</v>
      </c>
      <c r="AE62" s="28">
        <f t="shared" si="38"/>
        <v>5.3888953622844831</v>
      </c>
      <c r="AF62" s="28">
        <f t="shared" si="38"/>
        <v>6.402017625905172</v>
      </c>
      <c r="AG62" s="28">
        <f t="shared" si="37"/>
        <v>6.9079732095258617</v>
      </c>
      <c r="AH62" s="28">
        <f t="shared" si="37"/>
        <v>6.9067621131465522</v>
      </c>
      <c r="AI62" s="28">
        <f t="shared" si="37"/>
        <v>4.4374538858566819</v>
      </c>
      <c r="AJ62" s="28">
        <f t="shared" si="37"/>
        <v>5.7991955912877158</v>
      </c>
      <c r="AK62" s="28">
        <f t="shared" si="37"/>
        <v>6.6537706167187505</v>
      </c>
      <c r="AL62" s="28">
        <f t="shared" si="37"/>
        <v>7.0011789621497851</v>
      </c>
      <c r="AM62" s="28">
        <f t="shared" si="37"/>
        <v>4.8578640849568977</v>
      </c>
      <c r="AN62" s="28">
        <f t="shared" si="37"/>
        <v>6.0610585521982756</v>
      </c>
      <c r="AO62" s="28">
        <f t="shared" si="37"/>
        <v>6.7570863394396561</v>
      </c>
      <c r="AP62" s="28">
        <f t="shared" si="37"/>
        <v>5.1298370159644406</v>
      </c>
      <c r="AQ62" s="28">
        <f t="shared" si="37"/>
        <v>6.1744842450161643</v>
      </c>
      <c r="AR62" s="28">
        <f t="shared" si="37"/>
        <v>5.2533726788793116</v>
      </c>
      <c r="AS62" s="28">
        <f t="shared" si="27"/>
        <v>7.0011789621497851</v>
      </c>
      <c r="AT62" s="35" t="str">
        <f t="shared" si="28"/>
        <v>1.5,1.5,0</v>
      </c>
    </row>
    <row r="63" spans="5:46" ht="12" customHeight="1" x14ac:dyDescent="0.15">
      <c r="E63" s="29"/>
      <c r="M63" s="28" t="str">
        <f t="shared" si="25"/>
        <v>1,6,6</v>
      </c>
      <c r="N63" s="28">
        <v>1</v>
      </c>
      <c r="O63" s="28">
        <f t="shared" si="30"/>
        <v>6</v>
      </c>
      <c r="P63" s="28">
        <f t="shared" si="31"/>
        <v>6</v>
      </c>
      <c r="Q63" s="28">
        <f t="shared" si="38"/>
        <v>1.45675584</v>
      </c>
      <c r="R63" s="28">
        <f t="shared" si="38"/>
        <v>3.5936177999999996</v>
      </c>
      <c r="S63" s="28">
        <f t="shared" si="38"/>
        <v>5.1587779200000003</v>
      </c>
      <c r="T63" s="28">
        <f t="shared" si="38"/>
        <v>6.152236199999999</v>
      </c>
      <c r="U63" s="28">
        <f t="shared" si="38"/>
        <v>6.5739926400000002</v>
      </c>
      <c r="V63" s="28">
        <f t="shared" si="38"/>
        <v>6.4240472400000002</v>
      </c>
      <c r="W63" s="28">
        <f t="shared" si="38"/>
        <v>5.7023999999999999</v>
      </c>
      <c r="X63" s="28">
        <f t="shared" si="38"/>
        <v>2.5882564830549573</v>
      </c>
      <c r="Y63" s="28">
        <f t="shared" si="38"/>
        <v>4.5087760249299569</v>
      </c>
      <c r="Z63" s="28">
        <f t="shared" si="38"/>
        <v>5.8575937268049572</v>
      </c>
      <c r="AA63" s="28">
        <f t="shared" si="38"/>
        <v>6.6347095886799563</v>
      </c>
      <c r="AB63" s="28">
        <f t="shared" si="38"/>
        <v>6.8401236105549561</v>
      </c>
      <c r="AC63" s="28">
        <f t="shared" si="38"/>
        <v>6.4738357924299574</v>
      </c>
      <c r="AD63" s="28">
        <f t="shared" si="38"/>
        <v>3.5202646581465524</v>
      </c>
      <c r="AE63" s="28">
        <f t="shared" si="38"/>
        <v>5.2244417818965516</v>
      </c>
      <c r="AF63" s="28">
        <f t="shared" si="38"/>
        <v>6.3569170656465523</v>
      </c>
      <c r="AG63" s="28">
        <f t="shared" si="37"/>
        <v>6.9176905093965519</v>
      </c>
      <c r="AH63" s="28">
        <f t="shared" si="37"/>
        <v>6.9067621131465522</v>
      </c>
      <c r="AI63" s="28">
        <f t="shared" si="37"/>
        <v>4.252780365274786</v>
      </c>
      <c r="AJ63" s="28">
        <f t="shared" si="37"/>
        <v>5.7406150708997847</v>
      </c>
      <c r="AK63" s="28">
        <f t="shared" si="37"/>
        <v>6.6567479365247841</v>
      </c>
      <c r="AL63" s="28">
        <f t="shared" si="37"/>
        <v>7.0011789621497851</v>
      </c>
      <c r="AM63" s="28">
        <f t="shared" si="37"/>
        <v>4.7858036044396561</v>
      </c>
      <c r="AN63" s="28">
        <f t="shared" si="37"/>
        <v>6.0572958919396553</v>
      </c>
      <c r="AO63" s="28">
        <f t="shared" si="37"/>
        <v>6.7570863394396561</v>
      </c>
      <c r="AP63" s="28">
        <f t="shared" si="37"/>
        <v>5.1193343756411647</v>
      </c>
      <c r="AQ63" s="28">
        <f t="shared" si="37"/>
        <v>6.1744842450161643</v>
      </c>
      <c r="AR63" s="28">
        <f t="shared" si="37"/>
        <v>5.2533726788793116</v>
      </c>
      <c r="AS63" s="28">
        <f t="shared" si="27"/>
        <v>7.0011789621497851</v>
      </c>
      <c r="AT63" s="35" t="str">
        <f t="shared" si="28"/>
        <v>1.5,1.5,0</v>
      </c>
    </row>
    <row r="64" spans="5:46" ht="12" customHeight="1" x14ac:dyDescent="0.15">
      <c r="M64" s="28" t="str">
        <f t="shared" si="25"/>
        <v>1,6,7</v>
      </c>
      <c r="N64" s="28">
        <v>1</v>
      </c>
      <c r="O64" s="28">
        <f t="shared" si="30"/>
        <v>6</v>
      </c>
      <c r="P64" s="28">
        <f t="shared" si="31"/>
        <v>7</v>
      </c>
      <c r="Q64" s="28">
        <f t="shared" si="38"/>
        <v>1.1461356224999986</v>
      </c>
      <c r="R64" s="28">
        <f t="shared" si="38"/>
        <v>3.4046238914062492</v>
      </c>
      <c r="S64" s="28">
        <f t="shared" si="38"/>
        <v>5.0634678112499998</v>
      </c>
      <c r="T64" s="28">
        <f t="shared" si="38"/>
        <v>6.1226673820312492</v>
      </c>
      <c r="U64" s="28">
        <f t="shared" si="38"/>
        <v>6.5822226037499991</v>
      </c>
      <c r="V64" s="28">
        <f t="shared" si="38"/>
        <v>6.4421334764062506</v>
      </c>
      <c r="W64" s="28">
        <f t="shared" si="38"/>
        <v>5.7023999999999999</v>
      </c>
      <c r="X64" s="28">
        <f t="shared" si="38"/>
        <v>2.3824126242995685</v>
      </c>
      <c r="Y64" s="28">
        <f t="shared" si="38"/>
        <v>4.3999859560506458</v>
      </c>
      <c r="Z64" s="28">
        <f t="shared" si="38"/>
        <v>5.8179149387392242</v>
      </c>
      <c r="AA64" s="28">
        <f t="shared" si="38"/>
        <v>6.6361995723653013</v>
      </c>
      <c r="AB64" s="28">
        <f t="shared" si="38"/>
        <v>6.8548398569288791</v>
      </c>
      <c r="AC64" s="28">
        <f t="shared" si="38"/>
        <v>6.4738357924299574</v>
      </c>
      <c r="AD64" s="28">
        <f t="shared" si="38"/>
        <v>3.3979946291379313</v>
      </c>
      <c r="AE64" s="28">
        <f t="shared" si="38"/>
        <v>5.1746530237338373</v>
      </c>
      <c r="AF64" s="28">
        <f t="shared" si="38"/>
        <v>6.3516670692672417</v>
      </c>
      <c r="AG64" s="28">
        <f t="shared" si="37"/>
        <v>6.9290367657381466</v>
      </c>
      <c r="AH64" s="28">
        <f t="shared" si="37"/>
        <v>6.9067621131465522</v>
      </c>
      <c r="AI64" s="28">
        <f t="shared" si="37"/>
        <v>4.1928816370150876</v>
      </c>
      <c r="AJ64" s="28">
        <f t="shared" si="37"/>
        <v>5.7286250944558192</v>
      </c>
      <c r="AK64" s="28">
        <f t="shared" si="37"/>
        <v>6.6647242028340514</v>
      </c>
      <c r="AL64" s="28">
        <f t="shared" si="37"/>
        <v>7.0011789621497851</v>
      </c>
      <c r="AM64" s="28">
        <f t="shared" si="37"/>
        <v>4.7670736479310349</v>
      </c>
      <c r="AN64" s="28">
        <f t="shared" si="37"/>
        <v>6.0619021682165943</v>
      </c>
      <c r="AO64" s="28">
        <f t="shared" si="37"/>
        <v>6.7570863394396561</v>
      </c>
      <c r="AP64" s="28">
        <f t="shared" si="37"/>
        <v>5.1205706618857771</v>
      </c>
      <c r="AQ64" s="28">
        <f t="shared" si="37"/>
        <v>6.1744842450161643</v>
      </c>
      <c r="AR64" s="28">
        <f t="shared" si="37"/>
        <v>5.2533726788793116</v>
      </c>
      <c r="AS64" s="28">
        <f t="shared" si="27"/>
        <v>7.0011789621497851</v>
      </c>
      <c r="AT64" s="35" t="str">
        <f t="shared" si="28"/>
        <v>1.5,1.5,0</v>
      </c>
    </row>
    <row r="65" spans="13:46" ht="12" customHeight="1" x14ac:dyDescent="0.15">
      <c r="M65" s="28" t="str">
        <f t="shared" si="25"/>
        <v>1,6,8</v>
      </c>
      <c r="N65" s="28">
        <v>1</v>
      </c>
      <c r="O65" s="28">
        <f t="shared" si="30"/>
        <v>6</v>
      </c>
      <c r="P65" s="28">
        <f t="shared" si="31"/>
        <v>8</v>
      </c>
      <c r="Q65" s="28">
        <f t="shared" si="38"/>
        <v>0.82413449999999999</v>
      </c>
      <c r="R65" s="28">
        <f t="shared" si="38"/>
        <v>3.2073314062499998</v>
      </c>
      <c r="S65" s="28">
        <f t="shared" si="38"/>
        <v>4.9624672499999996</v>
      </c>
      <c r="T65" s="28">
        <f t="shared" si="38"/>
        <v>6.0895420312499997</v>
      </c>
      <c r="U65" s="28">
        <f t="shared" si="38"/>
        <v>6.5885557499999994</v>
      </c>
      <c r="V65" s="28">
        <f t="shared" si="38"/>
        <v>6.4595084062500003</v>
      </c>
      <c r="W65" s="28">
        <f t="shared" si="38"/>
        <v>5.7023999999999999</v>
      </c>
      <c r="X65" s="28">
        <f t="shared" si="38"/>
        <v>2.1682701889816816</v>
      </c>
      <c r="Y65" s="28">
        <f t="shared" si="38"/>
        <v>4.2855054346713359</v>
      </c>
      <c r="Z65" s="28">
        <f t="shared" si="38"/>
        <v>5.7746796178609916</v>
      </c>
      <c r="AA65" s="28">
        <f t="shared" si="38"/>
        <v>6.6357927385506459</v>
      </c>
      <c r="AB65" s="28">
        <f t="shared" si="38"/>
        <v>6.8688447967403015</v>
      </c>
      <c r="AC65" s="28">
        <f t="shared" si="38"/>
        <v>6.4738357924299574</v>
      </c>
      <c r="AD65" s="28">
        <f t="shared" si="38"/>
        <v>3.2700341476293109</v>
      </c>
      <c r="AE65" s="28">
        <f t="shared" si="38"/>
        <v>5.1213077327586216</v>
      </c>
      <c r="AF65" s="28">
        <f t="shared" ref="AF65:AR80" si="39">(AF$5+AF$5*(AF$5-1)/2)*INDEX($F$4:$F$25*$G$4:$G$25,$N65,1)+(AF$6+AF$6*(AF$6-1)/2)*INDEX($H$4:$H$25*$I$4:$I$25,$O65,1)+(AF$7+AF$7*(AF$7-1)/2)*INDEX($J$4:$J$25*$K$4:$K$25,$P65,1)+AF$5*AF$6*INDEX($G$4:$G$25,$N65,1)*INDEX($H$4:$H$25,$O65,1)+(AF$5*INDEX($G$4:$G$25,$N65,1)+AF$6*INDEX($I$4:$I$25,$O65,1))*AF$7*INDEX($J$4:$J$25,$P65,1)</f>
        <v>6.3445202553879305</v>
      </c>
      <c r="AG65" s="28">
        <f t="shared" si="39"/>
        <v>6.9396717155172416</v>
      </c>
      <c r="AH65" s="28">
        <f t="shared" si="39"/>
        <v>6.9067621131465522</v>
      </c>
      <c r="AI65" s="28">
        <f t="shared" si="39"/>
        <v>4.1294263759428889</v>
      </c>
      <c r="AJ65" s="28">
        <f t="shared" si="39"/>
        <v>5.7147383005118542</v>
      </c>
      <c r="AK65" s="28">
        <f t="shared" si="39"/>
        <v>6.6719891625808199</v>
      </c>
      <c r="AL65" s="28">
        <f t="shared" si="39"/>
        <v>7.0011789621497851</v>
      </c>
      <c r="AM65" s="28">
        <f t="shared" si="39"/>
        <v>4.7464468739224142</v>
      </c>
      <c r="AN65" s="28">
        <f t="shared" si="39"/>
        <v>6.0657971379310354</v>
      </c>
      <c r="AO65" s="28">
        <f t="shared" si="39"/>
        <v>6.7570863394396561</v>
      </c>
      <c r="AP65" s="28">
        <f t="shared" si="39"/>
        <v>5.121095641567889</v>
      </c>
      <c r="AQ65" s="28">
        <f t="shared" si="39"/>
        <v>6.1744842450161643</v>
      </c>
      <c r="AR65" s="28">
        <f t="shared" si="39"/>
        <v>5.2533726788793116</v>
      </c>
      <c r="AS65" s="28">
        <f t="shared" si="27"/>
        <v>7.0011789621497851</v>
      </c>
      <c r="AT65" s="35" t="str">
        <f t="shared" si="28"/>
        <v>1.5,1.5,0</v>
      </c>
    </row>
    <row r="66" spans="13:46" ht="12" customHeight="1" x14ac:dyDescent="0.15">
      <c r="M66" s="28" t="str">
        <f t="shared" si="25"/>
        <v>1,6,9</v>
      </c>
      <c r="N66" s="28">
        <v>1</v>
      </c>
      <c r="O66" s="28">
        <f t="shared" si="30"/>
        <v>6</v>
      </c>
      <c r="P66" s="28">
        <f t="shared" si="31"/>
        <v>9</v>
      </c>
      <c r="Q66" s="28">
        <f t="shared" ref="Q66:AF81" si="40">(Q$5+Q$5*(Q$5-1)/2)*INDEX($F$4:$F$25*$G$4:$G$25,$N66,1)+(Q$6+Q$6*(Q$6-1)/2)*INDEX($H$4:$H$25*$I$4:$I$25,$O66,1)+(Q$7+Q$7*(Q$7-1)/2)*INDEX($J$4:$J$25*$K$4:$K$25,$P66,1)+Q$5*Q$6*INDEX($G$4:$G$25,$N66,1)*INDEX($H$4:$H$25,$O66,1)+(Q$5*INDEX($G$4:$G$25,$N66,1)+Q$6*INDEX($I$4:$I$25,$O66,1))*Q$7*INDEX($J$4:$J$25,$P66,1)</f>
        <v>0.60955047956250097</v>
      </c>
      <c r="R66" s="28">
        <f t="shared" si="40"/>
        <v>3.0883638913476563</v>
      </c>
      <c r="S66" s="28">
        <f t="shared" si="40"/>
        <v>4.9151752397812505</v>
      </c>
      <c r="T66" s="28">
        <f t="shared" si="40"/>
        <v>6.0899845248632811</v>
      </c>
      <c r="U66" s="28">
        <f t="shared" si="40"/>
        <v>6.61279174659375</v>
      </c>
      <c r="V66" s="28">
        <f t="shared" si="40"/>
        <v>6.4835969049726563</v>
      </c>
      <c r="W66" s="28">
        <f t="shared" si="40"/>
        <v>5.7023999999999999</v>
      </c>
      <c r="X66" s="28">
        <f t="shared" si="40"/>
        <v>2.0324527239177002</v>
      </c>
      <c r="Y66" s="28">
        <f t="shared" si="40"/>
        <v>4.2247334643232763</v>
      </c>
      <c r="Z66" s="28">
        <f t="shared" si="40"/>
        <v>5.7650121413772908</v>
      </c>
      <c r="AA66" s="28">
        <f t="shared" si="40"/>
        <v>6.6532887550797408</v>
      </c>
      <c r="AB66" s="28">
        <f t="shared" si="40"/>
        <v>6.88956330543063</v>
      </c>
      <c r="AC66" s="28">
        <f t="shared" si="40"/>
        <v>6.4738357924299574</v>
      </c>
      <c r="AD66" s="28">
        <f t="shared" si="40"/>
        <v>3.1957822171519412</v>
      </c>
      <c r="AE66" s="28">
        <f t="shared" si="40"/>
        <v>5.1015302861779368</v>
      </c>
      <c r="AF66" s="28">
        <f t="shared" si="40"/>
        <v>6.3552762918523706</v>
      </c>
      <c r="AG66" s="28">
        <f t="shared" si="39"/>
        <v>6.9570202341752427</v>
      </c>
      <c r="AH66" s="28">
        <f t="shared" si="39"/>
        <v>6.9067621131465522</v>
      </c>
      <c r="AI66" s="28">
        <f t="shared" si="39"/>
        <v>4.0995389592652218</v>
      </c>
      <c r="AJ66" s="28">
        <f t="shared" si="39"/>
        <v>5.7187543569116386</v>
      </c>
      <c r="AK66" s="28">
        <f t="shared" si="39"/>
        <v>6.6859676912064927</v>
      </c>
      <c r="AL66" s="28">
        <f t="shared" si="39"/>
        <v>7.0011789621497851</v>
      </c>
      <c r="AM66" s="28">
        <f t="shared" si="39"/>
        <v>4.7437229502575446</v>
      </c>
      <c r="AN66" s="28">
        <f t="shared" si="39"/>
        <v>6.0764056765243808</v>
      </c>
      <c r="AO66" s="28">
        <f t="shared" si="39"/>
        <v>6.7570863394396561</v>
      </c>
      <c r="AP66" s="28">
        <f t="shared" si="39"/>
        <v>5.128334190128907</v>
      </c>
      <c r="AQ66" s="28">
        <f t="shared" si="39"/>
        <v>6.1744842450161643</v>
      </c>
      <c r="AR66" s="28">
        <f t="shared" si="39"/>
        <v>5.2533726788793116</v>
      </c>
      <c r="AS66" s="28">
        <f t="shared" si="27"/>
        <v>7.0011789621497851</v>
      </c>
      <c r="AT66" s="35" t="str">
        <f t="shared" si="28"/>
        <v>1.5,1.5,0</v>
      </c>
    </row>
    <row r="67" spans="13:46" ht="12" customHeight="1" x14ac:dyDescent="0.15">
      <c r="M67" s="28" t="str">
        <f t="shared" si="25"/>
        <v>1,6,10</v>
      </c>
      <c r="N67" s="28">
        <v>1</v>
      </c>
      <c r="O67" s="28">
        <f t="shared" si="30"/>
        <v>6</v>
      </c>
      <c r="P67" s="28">
        <f t="shared" si="31"/>
        <v>10</v>
      </c>
      <c r="Q67" s="28">
        <f t="shared" si="40"/>
        <v>0.38748057074999992</v>
      </c>
      <c r="R67" s="28">
        <f t="shared" si="40"/>
        <v>2.9639379161718749</v>
      </c>
      <c r="S67" s="28">
        <f t="shared" si="40"/>
        <v>4.864140285375</v>
      </c>
      <c r="T67" s="28">
        <f t="shared" si="40"/>
        <v>6.0880876783593747</v>
      </c>
      <c r="U67" s="28">
        <f t="shared" si="40"/>
        <v>6.6357800951249999</v>
      </c>
      <c r="V67" s="28">
        <f t="shared" si="40"/>
        <v>6.5072175356718756</v>
      </c>
      <c r="W67" s="28">
        <f t="shared" si="40"/>
        <v>5.7023999999999999</v>
      </c>
      <c r="X67" s="28">
        <f t="shared" si="40"/>
        <v>1.8911767985802805</v>
      </c>
      <c r="Y67" s="28">
        <f t="shared" si="40"/>
        <v>4.1602185497877153</v>
      </c>
      <c r="Z67" s="28">
        <f t="shared" si="40"/>
        <v>5.7530053247764013</v>
      </c>
      <c r="AA67" s="28">
        <f t="shared" si="40"/>
        <v>6.6695371235463359</v>
      </c>
      <c r="AB67" s="28">
        <f t="shared" si="40"/>
        <v>6.9098139460975219</v>
      </c>
      <c r="AC67" s="28">
        <f t="shared" si="40"/>
        <v>6.4738357924299574</v>
      </c>
      <c r="AD67" s="28">
        <f t="shared" si="40"/>
        <v>3.1177873424870697</v>
      </c>
      <c r="AE67" s="28">
        <f t="shared" si="40"/>
        <v>5.079413499480065</v>
      </c>
      <c r="AF67" s="28">
        <f t="shared" si="40"/>
        <v>6.36478468025431</v>
      </c>
      <c r="AG67" s="28">
        <f t="shared" si="39"/>
        <v>6.9739008848098063</v>
      </c>
      <c r="AH67" s="28">
        <f t="shared" si="39"/>
        <v>6.9067621131465522</v>
      </c>
      <c r="AI67" s="28">
        <f t="shared" si="39"/>
        <v>4.067312202470367</v>
      </c>
      <c r="AJ67" s="28">
        <f t="shared" si="39"/>
        <v>5.7215227652489231</v>
      </c>
      <c r="AK67" s="28">
        <f t="shared" si="39"/>
        <v>6.6994783518087289</v>
      </c>
      <c r="AL67" s="28">
        <f t="shared" si="39"/>
        <v>7.0011789621497851</v>
      </c>
      <c r="AM67" s="28">
        <f t="shared" si="39"/>
        <v>4.7397513785301744</v>
      </c>
      <c r="AN67" s="28">
        <f t="shared" si="39"/>
        <v>6.0865463470942887</v>
      </c>
      <c r="AO67" s="28">
        <f t="shared" si="39"/>
        <v>6.7570863394396561</v>
      </c>
      <c r="AP67" s="28">
        <f t="shared" si="39"/>
        <v>5.1351048706664884</v>
      </c>
      <c r="AQ67" s="28">
        <f t="shared" si="39"/>
        <v>6.1744842450161643</v>
      </c>
      <c r="AR67" s="28">
        <f t="shared" si="39"/>
        <v>5.2533726788793116</v>
      </c>
      <c r="AS67" s="28">
        <f t="shared" si="27"/>
        <v>7.0011789621497851</v>
      </c>
      <c r="AT67" s="35" t="str">
        <f t="shared" si="28"/>
        <v>1.5,1.5,0</v>
      </c>
    </row>
    <row r="68" spans="13:46" ht="12" customHeight="1" x14ac:dyDescent="0.15">
      <c r="M68" s="28" t="str">
        <f t="shared" si="25"/>
        <v>1,7,1</v>
      </c>
      <c r="N68" s="28">
        <v>1</v>
      </c>
      <c r="O68" s="28">
        <f t="shared" si="30"/>
        <v>7</v>
      </c>
      <c r="P68" s="28">
        <f t="shared" si="31"/>
        <v>1</v>
      </c>
      <c r="Q68" s="28">
        <f t="shared" si="40"/>
        <v>5.7023999999999999</v>
      </c>
      <c r="R68" s="28">
        <f t="shared" si="40"/>
        <v>6.3144</v>
      </c>
      <c r="S68" s="28">
        <f t="shared" si="40"/>
        <v>6.6815999999999995</v>
      </c>
      <c r="T68" s="28">
        <f t="shared" si="40"/>
        <v>6.8040000000000003</v>
      </c>
      <c r="U68" s="28">
        <f t="shared" si="40"/>
        <v>6.6815999999999995</v>
      </c>
      <c r="V68" s="28">
        <f t="shared" si="40"/>
        <v>6.3144</v>
      </c>
      <c r="W68" s="28">
        <f t="shared" si="40"/>
        <v>5.7023999999999999</v>
      </c>
      <c r="X68" s="28">
        <f t="shared" si="40"/>
        <v>5.3908984044562498</v>
      </c>
      <c r="Y68" s="28">
        <f t="shared" si="40"/>
        <v>6.1028119014562492</v>
      </c>
      <c r="Z68" s="28">
        <f t="shared" si="40"/>
        <v>6.5699253984562498</v>
      </c>
      <c r="AA68" s="28">
        <f t="shared" si="40"/>
        <v>6.7922388954562489</v>
      </c>
      <c r="AB68" s="28">
        <f t="shared" si="40"/>
        <v>6.7697523924562502</v>
      </c>
      <c r="AC68" s="28">
        <f t="shared" si="40"/>
        <v>6.5024658894562499</v>
      </c>
      <c r="AD68" s="28">
        <f t="shared" si="40"/>
        <v>5.1566010625500001</v>
      </c>
      <c r="AE68" s="28">
        <f t="shared" si="40"/>
        <v>5.9684280565499996</v>
      </c>
      <c r="AF68" s="28">
        <f t="shared" si="40"/>
        <v>6.5354550505499995</v>
      </c>
      <c r="AG68" s="28">
        <f t="shared" si="39"/>
        <v>6.8576820445499989</v>
      </c>
      <c r="AH68" s="28">
        <f t="shared" si="39"/>
        <v>6.9351090385499994</v>
      </c>
      <c r="AI68" s="28">
        <f t="shared" si="39"/>
        <v>4.9995079742812498</v>
      </c>
      <c r="AJ68" s="28">
        <f t="shared" si="39"/>
        <v>5.9112484652812505</v>
      </c>
      <c r="AK68" s="28">
        <f t="shared" si="39"/>
        <v>6.5781889562812497</v>
      </c>
      <c r="AL68" s="28">
        <f t="shared" si="39"/>
        <v>7.0003294472812492</v>
      </c>
      <c r="AM68" s="28">
        <f t="shared" si="39"/>
        <v>4.9196191396500009</v>
      </c>
      <c r="AN68" s="28">
        <f t="shared" si="39"/>
        <v>5.931273127649999</v>
      </c>
      <c r="AO68" s="28">
        <f t="shared" si="39"/>
        <v>6.6981271156500002</v>
      </c>
      <c r="AP68" s="28">
        <f t="shared" si="39"/>
        <v>4.9169345586562496</v>
      </c>
      <c r="AQ68" s="28">
        <f t="shared" si="39"/>
        <v>6.0285020436562498</v>
      </c>
      <c r="AR68" s="28">
        <f t="shared" si="39"/>
        <v>4.9914542313000005</v>
      </c>
      <c r="AS68" s="28">
        <f t="shared" si="27"/>
        <v>7.0003294472812492</v>
      </c>
      <c r="AT68" s="35" t="str">
        <f t="shared" si="28"/>
        <v>1.5,1.5,0</v>
      </c>
    </row>
    <row r="69" spans="13:46" ht="12" customHeight="1" x14ac:dyDescent="0.15">
      <c r="M69" s="28" t="str">
        <f t="shared" si="25"/>
        <v>1,7,2</v>
      </c>
      <c r="N69" s="28">
        <v>1</v>
      </c>
      <c r="O69" s="28">
        <f t="shared" si="30"/>
        <v>7</v>
      </c>
      <c r="P69" s="28">
        <f t="shared" si="31"/>
        <v>2</v>
      </c>
      <c r="Q69" s="28">
        <f t="shared" si="40"/>
        <v>5.0444999999999993</v>
      </c>
      <c r="R69" s="28">
        <f t="shared" si="40"/>
        <v>5.9096812499999993</v>
      </c>
      <c r="S69" s="28">
        <f t="shared" si="40"/>
        <v>6.4726499999999998</v>
      </c>
      <c r="T69" s="28">
        <f t="shared" si="40"/>
        <v>6.7334062499999998</v>
      </c>
      <c r="U69" s="28">
        <f t="shared" si="40"/>
        <v>6.6919500000000003</v>
      </c>
      <c r="V69" s="28">
        <f t="shared" si="40"/>
        <v>6.3482812500000003</v>
      </c>
      <c r="W69" s="28">
        <f t="shared" si="40"/>
        <v>5.7023999999999999</v>
      </c>
      <c r="X69" s="28">
        <f t="shared" si="40"/>
        <v>4.9495518425812497</v>
      </c>
      <c r="Y69" s="28">
        <f t="shared" si="40"/>
        <v>5.8645596519562497</v>
      </c>
      <c r="Z69" s="28">
        <f t="shared" si="40"/>
        <v>6.4773549613312493</v>
      </c>
      <c r="AA69" s="28">
        <f t="shared" si="40"/>
        <v>6.7879377707062494</v>
      </c>
      <c r="AB69" s="28">
        <f t="shared" si="40"/>
        <v>6.7963080800812499</v>
      </c>
      <c r="AC69" s="28">
        <f t="shared" si="40"/>
        <v>6.5024658894562499</v>
      </c>
      <c r="AD69" s="28">
        <f t="shared" si="40"/>
        <v>4.88904656355</v>
      </c>
      <c r="AE69" s="28">
        <f t="shared" si="40"/>
        <v>5.8538809322999992</v>
      </c>
      <c r="AF69" s="28">
        <f t="shared" si="40"/>
        <v>6.5165028010499997</v>
      </c>
      <c r="AG69" s="28">
        <f t="shared" si="39"/>
        <v>6.8769121698000006</v>
      </c>
      <c r="AH69" s="28">
        <f t="shared" si="39"/>
        <v>6.9351090385499994</v>
      </c>
      <c r="AI69" s="28">
        <f t="shared" si="39"/>
        <v>4.8629841629062494</v>
      </c>
      <c r="AJ69" s="28">
        <f t="shared" si="39"/>
        <v>5.8776450910312494</v>
      </c>
      <c r="AK69" s="28">
        <f t="shared" si="39"/>
        <v>6.5900935191562491</v>
      </c>
      <c r="AL69" s="28">
        <f t="shared" si="39"/>
        <v>7.0003294472812492</v>
      </c>
      <c r="AM69" s="28">
        <f t="shared" si="39"/>
        <v>4.8713646406500004</v>
      </c>
      <c r="AN69" s="28">
        <f t="shared" si="39"/>
        <v>5.9358521281500005</v>
      </c>
      <c r="AO69" s="28">
        <f t="shared" si="39"/>
        <v>6.6981271156500002</v>
      </c>
      <c r="AP69" s="28">
        <f t="shared" si="39"/>
        <v>4.9141879967812505</v>
      </c>
      <c r="AQ69" s="28">
        <f t="shared" si="39"/>
        <v>6.0285020436562498</v>
      </c>
      <c r="AR69" s="28">
        <f t="shared" si="39"/>
        <v>4.9914542313000005</v>
      </c>
      <c r="AS69" s="28">
        <f t="shared" si="27"/>
        <v>7.0003294472812492</v>
      </c>
      <c r="AT69" s="35" t="str">
        <f t="shared" si="28"/>
        <v>1.5,1.5,0</v>
      </c>
    </row>
    <row r="70" spans="13:46" ht="12" customHeight="1" x14ac:dyDescent="0.15">
      <c r="M70" s="28" t="str">
        <f t="shared" si="25"/>
        <v>1,7,3</v>
      </c>
      <c r="N70" s="28">
        <v>1</v>
      </c>
      <c r="O70" s="28">
        <f t="shared" si="30"/>
        <v>7</v>
      </c>
      <c r="P70" s="28">
        <f t="shared" si="31"/>
        <v>3</v>
      </c>
      <c r="Q70" s="28">
        <f t="shared" si="40"/>
        <v>4.1614559999999994</v>
      </c>
      <c r="R70" s="28">
        <f t="shared" si="40"/>
        <v>5.340795</v>
      </c>
      <c r="S70" s="28">
        <f t="shared" si="40"/>
        <v>6.1511279999999999</v>
      </c>
      <c r="T70" s="28">
        <f t="shared" si="40"/>
        <v>6.5924549999999993</v>
      </c>
      <c r="U70" s="28">
        <f t="shared" si="40"/>
        <v>6.6647759999999998</v>
      </c>
      <c r="V70" s="28">
        <f t="shared" si="40"/>
        <v>6.3680910000000006</v>
      </c>
      <c r="W70" s="28">
        <f t="shared" si="40"/>
        <v>5.7023999999999999</v>
      </c>
      <c r="X70" s="28">
        <f t="shared" si="40"/>
        <v>4.34403778070625</v>
      </c>
      <c r="Y70" s="28">
        <f t="shared" si="40"/>
        <v>5.5137354024562502</v>
      </c>
      <c r="Z70" s="28">
        <f t="shared" si="40"/>
        <v>6.3144270242062497</v>
      </c>
      <c r="AA70" s="28">
        <f t="shared" si="40"/>
        <v>6.7461126459562504</v>
      </c>
      <c r="AB70" s="28">
        <f t="shared" si="40"/>
        <v>6.8087922677062505</v>
      </c>
      <c r="AC70" s="28">
        <f t="shared" si="40"/>
        <v>6.5024658894562499</v>
      </c>
      <c r="AD70" s="28">
        <f t="shared" si="40"/>
        <v>4.5089200645499998</v>
      </c>
      <c r="AE70" s="28">
        <f t="shared" si="40"/>
        <v>5.6689763080500004</v>
      </c>
      <c r="AF70" s="28">
        <f t="shared" si="40"/>
        <v>6.4600265515499995</v>
      </c>
      <c r="AG70" s="28">
        <f t="shared" si="39"/>
        <v>6.8820707950499997</v>
      </c>
      <c r="AH70" s="28">
        <f t="shared" si="39"/>
        <v>6.9351090385499994</v>
      </c>
      <c r="AI70" s="28">
        <f t="shared" si="39"/>
        <v>4.6561028515312506</v>
      </c>
      <c r="AJ70" s="28">
        <f t="shared" si="39"/>
        <v>5.8065177167812507</v>
      </c>
      <c r="AK70" s="28">
        <f t="shared" si="39"/>
        <v>6.5879265820312503</v>
      </c>
      <c r="AL70" s="28">
        <f t="shared" si="39"/>
        <v>7.0003294472812492</v>
      </c>
      <c r="AM70" s="28">
        <f t="shared" si="39"/>
        <v>4.7855861416500005</v>
      </c>
      <c r="AN70" s="28">
        <f t="shared" si="39"/>
        <v>5.9263596286499993</v>
      </c>
      <c r="AO70" s="28">
        <f t="shared" si="39"/>
        <v>6.6981271156500002</v>
      </c>
      <c r="AP70" s="28">
        <f t="shared" si="39"/>
        <v>4.8973699349062505</v>
      </c>
      <c r="AQ70" s="28">
        <f t="shared" si="39"/>
        <v>6.0285020436562498</v>
      </c>
      <c r="AR70" s="28">
        <f t="shared" si="39"/>
        <v>4.9914542313000005</v>
      </c>
      <c r="AS70" s="28">
        <f t="shared" si="27"/>
        <v>7.0003294472812492</v>
      </c>
      <c r="AT70" s="35" t="str">
        <f t="shared" si="28"/>
        <v>1.5,1.5,0</v>
      </c>
    </row>
    <row r="71" spans="13:46" ht="12" customHeight="1" x14ac:dyDescent="0.15">
      <c r="M71" s="28" t="str">
        <f t="shared" si="25"/>
        <v>1,7,4</v>
      </c>
      <c r="N71" s="28">
        <v>1</v>
      </c>
      <c r="O71" s="28">
        <f t="shared" si="30"/>
        <v>7</v>
      </c>
      <c r="P71" s="28">
        <f t="shared" si="31"/>
        <v>4</v>
      </c>
      <c r="Q71" s="28">
        <f t="shared" si="40"/>
        <v>3.1788045</v>
      </c>
      <c r="R71" s="28">
        <f t="shared" si="40"/>
        <v>4.6992782812500007</v>
      </c>
      <c r="S71" s="28">
        <f t="shared" si="40"/>
        <v>5.7798022500000004</v>
      </c>
      <c r="T71" s="28">
        <f t="shared" si="40"/>
        <v>6.4203764062499999</v>
      </c>
      <c r="U71" s="28">
        <f t="shared" si="40"/>
        <v>6.6210007500000003</v>
      </c>
      <c r="V71" s="28">
        <f t="shared" si="40"/>
        <v>6.3816752812500006</v>
      </c>
      <c r="W71" s="28">
        <f t="shared" si="40"/>
        <v>5.7023999999999999</v>
      </c>
      <c r="X71" s="28">
        <f t="shared" si="40"/>
        <v>3.6658932500812504</v>
      </c>
      <c r="Y71" s="28">
        <f t="shared" si="40"/>
        <v>5.11310740295625</v>
      </c>
      <c r="Z71" s="28">
        <f t="shared" si="40"/>
        <v>6.1203717433312503</v>
      </c>
      <c r="AA71" s="28">
        <f t="shared" si="40"/>
        <v>6.6876862712062497</v>
      </c>
      <c r="AB71" s="28">
        <f t="shared" si="40"/>
        <v>6.8150509865812499</v>
      </c>
      <c r="AC71" s="28">
        <f t="shared" si="40"/>
        <v>6.5024658894562499</v>
      </c>
      <c r="AD71" s="28">
        <f t="shared" si="40"/>
        <v>4.0789898155500008</v>
      </c>
      <c r="AE71" s="28">
        <f t="shared" si="40"/>
        <v>5.4529443400500002</v>
      </c>
      <c r="AF71" s="28">
        <f t="shared" si="40"/>
        <v>6.3869490520500003</v>
      </c>
      <c r="AG71" s="28">
        <f t="shared" si="39"/>
        <v>6.8810039515499994</v>
      </c>
      <c r="AH71" s="28">
        <f t="shared" si="39"/>
        <v>6.9351090385499994</v>
      </c>
      <c r="AI71" s="28">
        <f t="shared" si="39"/>
        <v>4.4180941964062503</v>
      </c>
      <c r="AJ71" s="28">
        <f t="shared" si="39"/>
        <v>5.7187890925312512</v>
      </c>
      <c r="AK71" s="28">
        <f t="shared" si="39"/>
        <v>6.5795341761562502</v>
      </c>
      <c r="AL71" s="28">
        <f t="shared" si="39"/>
        <v>7.0003294472812492</v>
      </c>
      <c r="AM71" s="28">
        <f t="shared" si="39"/>
        <v>4.6832063926500007</v>
      </c>
      <c r="AN71" s="28">
        <f t="shared" si="39"/>
        <v>5.9106416603999996</v>
      </c>
      <c r="AO71" s="28">
        <f t="shared" si="39"/>
        <v>6.6981271156500002</v>
      </c>
      <c r="AP71" s="28">
        <f t="shared" si="39"/>
        <v>4.8743264042812502</v>
      </c>
      <c r="AQ71" s="28">
        <f t="shared" si="39"/>
        <v>6.0285020436562498</v>
      </c>
      <c r="AR71" s="28">
        <f t="shared" si="39"/>
        <v>4.9914542313000005</v>
      </c>
      <c r="AS71" s="28">
        <f t="shared" si="27"/>
        <v>7.0003294472812492</v>
      </c>
      <c r="AT71" s="35" t="str">
        <f t="shared" si="28"/>
        <v>1.5,1.5,0</v>
      </c>
    </row>
    <row r="72" spans="13:46" ht="12" customHeight="1" x14ac:dyDescent="0.15">
      <c r="M72" s="28" t="str">
        <f t="shared" si="25"/>
        <v>1,7,5</v>
      </c>
      <c r="N72" s="28">
        <v>1</v>
      </c>
      <c r="O72" s="28">
        <f t="shared" si="30"/>
        <v>7</v>
      </c>
      <c r="P72" s="28">
        <f t="shared" si="31"/>
        <v>5</v>
      </c>
      <c r="Q72" s="28">
        <f t="shared" si="40"/>
        <v>2.2855996800000002</v>
      </c>
      <c r="R72" s="28">
        <f t="shared" si="40"/>
        <v>4.1229830999999999</v>
      </c>
      <c r="S72" s="28">
        <f t="shared" si="40"/>
        <v>5.4531998399999999</v>
      </c>
      <c r="T72" s="28">
        <f t="shared" si="40"/>
        <v>6.2762498999999998</v>
      </c>
      <c r="U72" s="28">
        <f t="shared" si="40"/>
        <v>6.5921332800000005</v>
      </c>
      <c r="V72" s="28">
        <f t="shared" si="40"/>
        <v>6.4008499800000003</v>
      </c>
      <c r="W72" s="28">
        <f t="shared" si="40"/>
        <v>5.7023999999999999</v>
      </c>
      <c r="X72" s="28">
        <f t="shared" si="40"/>
        <v>3.0529702569562502</v>
      </c>
      <c r="Y72" s="28">
        <f t="shared" si="40"/>
        <v>4.7572027434562498</v>
      </c>
      <c r="Z72" s="28">
        <f t="shared" si="40"/>
        <v>5.9542685499562502</v>
      </c>
      <c r="AA72" s="28">
        <f t="shared" si="40"/>
        <v>6.6441676764562487</v>
      </c>
      <c r="AB72" s="28">
        <f t="shared" si="40"/>
        <v>6.8269001229562498</v>
      </c>
      <c r="AC72" s="28">
        <f t="shared" si="40"/>
        <v>6.5024658894562499</v>
      </c>
      <c r="AD72" s="28">
        <f t="shared" si="40"/>
        <v>3.6937829065500001</v>
      </c>
      <c r="AE72" s="28">
        <f t="shared" si="40"/>
        <v>5.26486445955</v>
      </c>
      <c r="AF72" s="28">
        <f t="shared" si="40"/>
        <v>6.328779332549999</v>
      </c>
      <c r="AG72" s="28">
        <f t="shared" si="39"/>
        <v>6.8855275255499997</v>
      </c>
      <c r="AH72" s="28">
        <f t="shared" si="39"/>
        <v>6.9351090385499994</v>
      </c>
      <c r="AI72" s="28">
        <f t="shared" si="39"/>
        <v>4.2080376287812502</v>
      </c>
      <c r="AJ72" s="28">
        <f t="shared" si="39"/>
        <v>5.6459682482812505</v>
      </c>
      <c r="AK72" s="28">
        <f t="shared" si="39"/>
        <v>6.576732187781249</v>
      </c>
      <c r="AL72" s="28">
        <f t="shared" si="39"/>
        <v>7.0003294472812492</v>
      </c>
      <c r="AM72" s="28">
        <f t="shared" si="39"/>
        <v>4.5957344236500006</v>
      </c>
      <c r="AN72" s="28">
        <f t="shared" si="39"/>
        <v>5.9005141096499996</v>
      </c>
      <c r="AO72" s="28">
        <f t="shared" si="39"/>
        <v>6.6981271156500002</v>
      </c>
      <c r="AP72" s="28">
        <f t="shared" si="39"/>
        <v>4.8568732911562496</v>
      </c>
      <c r="AQ72" s="28">
        <f t="shared" si="39"/>
        <v>6.0285020436562498</v>
      </c>
      <c r="AR72" s="28">
        <f t="shared" si="39"/>
        <v>4.9914542313000005</v>
      </c>
      <c r="AS72" s="28">
        <f t="shared" si="27"/>
        <v>7.0003294472812492</v>
      </c>
      <c r="AT72" s="35" t="str">
        <f t="shared" si="28"/>
        <v>1.5,1.5,0</v>
      </c>
    </row>
    <row r="73" spans="13:46" ht="12" customHeight="1" x14ac:dyDescent="0.15">
      <c r="M73" s="28" t="str">
        <f t="shared" ref="M73:M136" si="41">N73&amp;","&amp;O73&amp;","&amp;P73</f>
        <v>1,7,6</v>
      </c>
      <c r="N73" s="28">
        <v>1</v>
      </c>
      <c r="O73" s="28">
        <f t="shared" si="30"/>
        <v>7</v>
      </c>
      <c r="P73" s="28">
        <f t="shared" si="31"/>
        <v>6</v>
      </c>
      <c r="Q73" s="28">
        <f t="shared" si="40"/>
        <v>1.45675584</v>
      </c>
      <c r="R73" s="28">
        <f t="shared" si="40"/>
        <v>3.5936177999999996</v>
      </c>
      <c r="S73" s="28">
        <f t="shared" si="40"/>
        <v>5.1587779200000003</v>
      </c>
      <c r="T73" s="28">
        <f t="shared" si="40"/>
        <v>6.152236199999999</v>
      </c>
      <c r="U73" s="28">
        <f t="shared" si="40"/>
        <v>6.5739926400000002</v>
      </c>
      <c r="V73" s="28">
        <f t="shared" si="40"/>
        <v>6.4240472400000002</v>
      </c>
      <c r="W73" s="28">
        <f t="shared" si="40"/>
        <v>5.7023999999999999</v>
      </c>
      <c r="X73" s="28">
        <f t="shared" si="40"/>
        <v>2.4869771450812501</v>
      </c>
      <c r="Y73" s="28">
        <f t="shared" si="40"/>
        <v>4.4334785739562506</v>
      </c>
      <c r="Z73" s="28">
        <f t="shared" si="40"/>
        <v>5.8082781628312494</v>
      </c>
      <c r="AA73" s="28">
        <f t="shared" si="40"/>
        <v>6.6113759117062489</v>
      </c>
      <c r="AB73" s="28">
        <f t="shared" si="40"/>
        <v>6.8427718205812491</v>
      </c>
      <c r="AC73" s="28">
        <f t="shared" si="40"/>
        <v>6.5024658894562499</v>
      </c>
      <c r="AD73" s="28">
        <f t="shared" si="40"/>
        <v>3.3407564875500002</v>
      </c>
      <c r="AE73" s="28">
        <f t="shared" si="40"/>
        <v>5.0968973853000001</v>
      </c>
      <c r="AF73" s="28">
        <f t="shared" si="40"/>
        <v>6.2813364430499998</v>
      </c>
      <c r="AG73" s="28">
        <f t="shared" si="39"/>
        <v>6.8940736608000002</v>
      </c>
      <c r="AH73" s="28">
        <f t="shared" si="39"/>
        <v>6.9351090385499994</v>
      </c>
      <c r="AI73" s="28">
        <f t="shared" si="39"/>
        <v>4.0180938674062503</v>
      </c>
      <c r="AJ73" s="28">
        <f t="shared" si="39"/>
        <v>5.5838742340312502</v>
      </c>
      <c r="AK73" s="28">
        <f t="shared" si="39"/>
        <v>6.5779527606562489</v>
      </c>
      <c r="AL73" s="28">
        <f t="shared" si="39"/>
        <v>7.0003294472812492</v>
      </c>
      <c r="AM73" s="28">
        <f t="shared" si="39"/>
        <v>4.5189892846500008</v>
      </c>
      <c r="AN73" s="28">
        <f t="shared" si="39"/>
        <v>5.8944091201500006</v>
      </c>
      <c r="AO73" s="28">
        <f t="shared" si="39"/>
        <v>6.6981271156500002</v>
      </c>
      <c r="AP73" s="28">
        <f t="shared" si="39"/>
        <v>4.84344273928125</v>
      </c>
      <c r="AQ73" s="28">
        <f t="shared" si="39"/>
        <v>6.0285020436562498</v>
      </c>
      <c r="AR73" s="28">
        <f t="shared" si="39"/>
        <v>4.9914542313000005</v>
      </c>
      <c r="AS73" s="28">
        <f t="shared" ref="AS73:AS136" si="42">MAX(Q73:AR73)</f>
        <v>7.0003294472812492</v>
      </c>
      <c r="AT73" s="35" t="str">
        <f t="shared" ref="AT73:AT136" si="43">INDEX($Q$1:$AR$1,1,MATCH(AS73,Q73:AR73,0))</f>
        <v>1.5,1.5,0</v>
      </c>
    </row>
    <row r="74" spans="13:46" ht="12" customHeight="1" x14ac:dyDescent="0.15">
      <c r="M74" s="28" t="str">
        <f t="shared" si="41"/>
        <v>1,7,7</v>
      </c>
      <c r="N74" s="28">
        <v>1</v>
      </c>
      <c r="O74" s="28">
        <f t="shared" si="30"/>
        <v>7</v>
      </c>
      <c r="P74" s="28">
        <f t="shared" si="31"/>
        <v>7</v>
      </c>
      <c r="Q74" s="28">
        <f t="shared" si="40"/>
        <v>1.1461356224999986</v>
      </c>
      <c r="R74" s="28">
        <f t="shared" si="40"/>
        <v>3.4046238914062492</v>
      </c>
      <c r="S74" s="28">
        <f t="shared" si="40"/>
        <v>5.0634678112499998</v>
      </c>
      <c r="T74" s="28">
        <f t="shared" si="40"/>
        <v>6.1226673820312492</v>
      </c>
      <c r="U74" s="28">
        <f t="shared" si="40"/>
        <v>6.5822226037499991</v>
      </c>
      <c r="V74" s="28">
        <f t="shared" si="40"/>
        <v>6.4421334764062506</v>
      </c>
      <c r="W74" s="28">
        <f t="shared" si="40"/>
        <v>5.7023999999999999</v>
      </c>
      <c r="X74" s="28">
        <f t="shared" si="40"/>
        <v>2.2796693305499991</v>
      </c>
      <c r="Y74" s="28">
        <f t="shared" si="40"/>
        <v>4.3235173404562488</v>
      </c>
      <c r="Z74" s="28">
        <f t="shared" si="40"/>
        <v>5.7677210013</v>
      </c>
      <c r="AA74" s="28">
        <f t="shared" si="40"/>
        <v>6.6122803130812491</v>
      </c>
      <c r="AB74" s="28">
        <f t="shared" si="40"/>
        <v>6.8571952757999997</v>
      </c>
      <c r="AC74" s="28">
        <f t="shared" si="40"/>
        <v>6.5024658894562499</v>
      </c>
      <c r="AD74" s="28">
        <f t="shared" si="40"/>
        <v>3.2161441292999999</v>
      </c>
      <c r="AE74" s="28">
        <f t="shared" si="40"/>
        <v>5.0453518802062494</v>
      </c>
      <c r="AF74" s="28">
        <f t="shared" si="40"/>
        <v>6.2749152820500003</v>
      </c>
      <c r="AG74" s="28">
        <f t="shared" si="39"/>
        <v>6.90483433483125</v>
      </c>
      <c r="AH74" s="28">
        <f t="shared" si="39"/>
        <v>6.9351090385499994</v>
      </c>
      <c r="AI74" s="28">
        <f t="shared" si="39"/>
        <v>3.95556001875</v>
      </c>
      <c r="AJ74" s="28">
        <f t="shared" si="39"/>
        <v>5.5701275106562491</v>
      </c>
      <c r="AK74" s="28">
        <f t="shared" si="39"/>
        <v>6.5850506534999989</v>
      </c>
      <c r="AL74" s="28">
        <f t="shared" si="39"/>
        <v>7.0003294472812492</v>
      </c>
      <c r="AM74" s="28">
        <f t="shared" si="39"/>
        <v>4.4979169989000001</v>
      </c>
      <c r="AN74" s="28">
        <f t="shared" si="39"/>
        <v>5.8978442318062498</v>
      </c>
      <c r="AO74" s="28">
        <f t="shared" si="39"/>
        <v>6.6981271156500002</v>
      </c>
      <c r="AP74" s="28">
        <f t="shared" si="39"/>
        <v>4.8432150697500003</v>
      </c>
      <c r="AQ74" s="28">
        <f t="shared" si="39"/>
        <v>6.0285020436562498</v>
      </c>
      <c r="AR74" s="28">
        <f t="shared" si="39"/>
        <v>4.9914542313000005</v>
      </c>
      <c r="AS74" s="28">
        <f t="shared" si="42"/>
        <v>7.0003294472812492</v>
      </c>
      <c r="AT74" s="35" t="str">
        <f t="shared" si="43"/>
        <v>1.5,1.5,0</v>
      </c>
    </row>
    <row r="75" spans="13:46" ht="12" customHeight="1" x14ac:dyDescent="0.15">
      <c r="M75" s="28" t="str">
        <f t="shared" si="41"/>
        <v>1,7,8</v>
      </c>
      <c r="N75" s="28">
        <v>1</v>
      </c>
      <c r="O75" s="28">
        <f t="shared" si="30"/>
        <v>7</v>
      </c>
      <c r="P75" s="28">
        <f t="shared" si="31"/>
        <v>8</v>
      </c>
      <c r="Q75" s="28">
        <f t="shared" si="40"/>
        <v>0.82413449999999999</v>
      </c>
      <c r="R75" s="28">
        <f t="shared" si="40"/>
        <v>3.2073314062499998</v>
      </c>
      <c r="S75" s="28">
        <f t="shared" si="40"/>
        <v>4.9624672499999996</v>
      </c>
      <c r="T75" s="28">
        <f t="shared" si="40"/>
        <v>6.0895420312499997</v>
      </c>
      <c r="U75" s="28">
        <f t="shared" si="40"/>
        <v>6.5885557499999994</v>
      </c>
      <c r="V75" s="28">
        <f t="shared" si="40"/>
        <v>6.4595084062500003</v>
      </c>
      <c r="W75" s="28">
        <f t="shared" si="40"/>
        <v>5.7023999999999999</v>
      </c>
      <c r="X75" s="28">
        <f t="shared" si="40"/>
        <v>2.0640629394562504</v>
      </c>
      <c r="Y75" s="28">
        <f t="shared" si="40"/>
        <v>4.20786565445625</v>
      </c>
      <c r="Z75" s="28">
        <f t="shared" si="40"/>
        <v>5.7236073069562501</v>
      </c>
      <c r="AA75" s="28">
        <f t="shared" si="40"/>
        <v>6.6112878969562496</v>
      </c>
      <c r="AB75" s="28">
        <f t="shared" si="40"/>
        <v>6.8709074244562505</v>
      </c>
      <c r="AC75" s="28">
        <f t="shared" si="40"/>
        <v>6.5024658894562499</v>
      </c>
      <c r="AD75" s="28">
        <f t="shared" si="40"/>
        <v>3.08584131855</v>
      </c>
      <c r="AE75" s="28">
        <f t="shared" si="40"/>
        <v>4.9902498423000008</v>
      </c>
      <c r="AF75" s="28">
        <f t="shared" si="40"/>
        <v>6.2665973035500002</v>
      </c>
      <c r="AG75" s="28">
        <f t="shared" si="39"/>
        <v>6.9148837022999992</v>
      </c>
      <c r="AH75" s="28">
        <f t="shared" si="39"/>
        <v>6.9351090385499994</v>
      </c>
      <c r="AI75" s="28">
        <f t="shared" si="39"/>
        <v>3.8894696372812505</v>
      </c>
      <c r="AJ75" s="28">
        <f t="shared" si="39"/>
        <v>5.5544839697812503</v>
      </c>
      <c r="AK75" s="28">
        <f t="shared" si="39"/>
        <v>6.59143723978125</v>
      </c>
      <c r="AL75" s="28">
        <f t="shared" si="39"/>
        <v>7.0003294472812492</v>
      </c>
      <c r="AM75" s="28">
        <f t="shared" si="39"/>
        <v>4.4749478956500006</v>
      </c>
      <c r="AN75" s="28">
        <f t="shared" si="39"/>
        <v>5.9005680368999993</v>
      </c>
      <c r="AO75" s="28">
        <f t="shared" si="39"/>
        <v>6.6981271156500002</v>
      </c>
      <c r="AP75" s="28">
        <f t="shared" si="39"/>
        <v>4.8422760936562508</v>
      </c>
      <c r="AQ75" s="28">
        <f t="shared" si="39"/>
        <v>6.0285020436562498</v>
      </c>
      <c r="AR75" s="28">
        <f t="shared" si="39"/>
        <v>4.9914542313000005</v>
      </c>
      <c r="AS75" s="28">
        <f t="shared" si="42"/>
        <v>7.0003294472812492</v>
      </c>
      <c r="AT75" s="35" t="str">
        <f t="shared" si="43"/>
        <v>1.5,1.5,0</v>
      </c>
    </row>
    <row r="76" spans="13:46" ht="12" customHeight="1" x14ac:dyDescent="0.15">
      <c r="M76" s="28" t="str">
        <f t="shared" si="41"/>
        <v>1,7,9</v>
      </c>
      <c r="N76" s="28">
        <v>1</v>
      </c>
      <c r="O76" s="28">
        <f t="shared" si="30"/>
        <v>7</v>
      </c>
      <c r="P76" s="28">
        <f t="shared" si="31"/>
        <v>9</v>
      </c>
      <c r="Q76" s="28">
        <f t="shared" si="40"/>
        <v>0.60955047956250097</v>
      </c>
      <c r="R76" s="28">
        <f t="shared" si="40"/>
        <v>3.0883638913476563</v>
      </c>
      <c r="S76" s="28">
        <f t="shared" si="40"/>
        <v>4.9151752397812505</v>
      </c>
      <c r="T76" s="28">
        <f t="shared" si="40"/>
        <v>6.0899845248632811</v>
      </c>
      <c r="U76" s="28">
        <f t="shared" si="40"/>
        <v>6.61279174659375</v>
      </c>
      <c r="V76" s="28">
        <f t="shared" si="40"/>
        <v>6.4835969049726563</v>
      </c>
      <c r="W76" s="28">
        <f t="shared" si="40"/>
        <v>5.7023999999999999</v>
      </c>
      <c r="X76" s="28">
        <f t="shared" si="40"/>
        <v>1.9267815186164072</v>
      </c>
      <c r="Y76" s="28">
        <f t="shared" si="40"/>
        <v>4.1459225194875007</v>
      </c>
      <c r="Z76" s="28">
        <f t="shared" si="40"/>
        <v>5.7130614570070311</v>
      </c>
      <c r="AA76" s="28">
        <f t="shared" si="40"/>
        <v>6.6281983311749997</v>
      </c>
      <c r="AB76" s="28">
        <f t="shared" si="40"/>
        <v>6.8913331419914057</v>
      </c>
      <c r="AC76" s="28">
        <f t="shared" si="40"/>
        <v>6.5024658894562499</v>
      </c>
      <c r="AD76" s="28">
        <f t="shared" si="40"/>
        <v>3.0092470588312503</v>
      </c>
      <c r="AE76" s="28">
        <f t="shared" si="40"/>
        <v>4.9687156487882813</v>
      </c>
      <c r="AF76" s="28">
        <f t="shared" si="40"/>
        <v>6.2761821753937497</v>
      </c>
      <c r="AG76" s="28">
        <f t="shared" si="39"/>
        <v>6.9316466386476563</v>
      </c>
      <c r="AH76" s="28">
        <f t="shared" si="39"/>
        <v>6.9351090385499994</v>
      </c>
      <c r="AI76" s="28">
        <f t="shared" si="39"/>
        <v>3.8569471002070319</v>
      </c>
      <c r="AJ76" s="28">
        <f t="shared" si="39"/>
        <v>5.55674327925</v>
      </c>
      <c r="AK76" s="28">
        <f t="shared" si="39"/>
        <v>6.6045373949414055</v>
      </c>
      <c r="AL76" s="28">
        <f t="shared" si="39"/>
        <v>7.0003294472812492</v>
      </c>
      <c r="AM76" s="28">
        <f t="shared" si="39"/>
        <v>4.4698816427437507</v>
      </c>
      <c r="AN76" s="28">
        <f t="shared" si="39"/>
        <v>5.9100054108726567</v>
      </c>
      <c r="AO76" s="28">
        <f t="shared" si="39"/>
        <v>6.6981271156500002</v>
      </c>
      <c r="AP76" s="28">
        <f t="shared" si="39"/>
        <v>4.8480506864414066</v>
      </c>
      <c r="AQ76" s="28">
        <f t="shared" si="39"/>
        <v>6.0285020436562498</v>
      </c>
      <c r="AR76" s="28">
        <f t="shared" si="39"/>
        <v>4.9914542313000005</v>
      </c>
      <c r="AS76" s="28">
        <f t="shared" si="42"/>
        <v>7.0003294472812492</v>
      </c>
      <c r="AT76" s="35" t="str">
        <f t="shared" si="43"/>
        <v>1.5,1.5,0</v>
      </c>
    </row>
    <row r="77" spans="13:46" ht="12" customHeight="1" x14ac:dyDescent="0.15">
      <c r="M77" s="28" t="str">
        <f t="shared" si="41"/>
        <v>1,7,10</v>
      </c>
      <c r="N77" s="28">
        <v>1</v>
      </c>
      <c r="O77" s="28">
        <f t="shared" si="30"/>
        <v>7</v>
      </c>
      <c r="P77" s="28">
        <f t="shared" si="31"/>
        <v>10</v>
      </c>
      <c r="Q77" s="28">
        <f t="shared" si="40"/>
        <v>0.38748057074999992</v>
      </c>
      <c r="R77" s="28">
        <f t="shared" si="40"/>
        <v>2.9639379161718749</v>
      </c>
      <c r="S77" s="28">
        <f t="shared" si="40"/>
        <v>4.864140285375</v>
      </c>
      <c r="T77" s="28">
        <f t="shared" si="40"/>
        <v>6.0880876783593747</v>
      </c>
      <c r="U77" s="28">
        <f t="shared" si="40"/>
        <v>6.6357800951249999</v>
      </c>
      <c r="V77" s="28">
        <f t="shared" si="40"/>
        <v>6.5072175356718756</v>
      </c>
      <c r="W77" s="28">
        <f t="shared" si="40"/>
        <v>5.7023999999999999</v>
      </c>
      <c r="X77" s="28">
        <f t="shared" si="40"/>
        <v>1.7840416375031252</v>
      </c>
      <c r="Y77" s="28">
        <f t="shared" si="40"/>
        <v>4.0802364403312499</v>
      </c>
      <c r="Z77" s="28">
        <f t="shared" si="40"/>
        <v>5.7001762669406251</v>
      </c>
      <c r="AA77" s="28">
        <f t="shared" si="40"/>
        <v>6.6438611173312498</v>
      </c>
      <c r="AB77" s="28">
        <f t="shared" si="40"/>
        <v>6.9112909915031242</v>
      </c>
      <c r="AC77" s="28">
        <f t="shared" si="40"/>
        <v>6.5024658894562499</v>
      </c>
      <c r="AD77" s="28">
        <f t="shared" si="40"/>
        <v>2.9289098549250001</v>
      </c>
      <c r="AE77" s="28">
        <f t="shared" si="40"/>
        <v>4.9448421151593749</v>
      </c>
      <c r="AF77" s="28">
        <f t="shared" si="40"/>
        <v>6.2845193991750001</v>
      </c>
      <c r="AG77" s="28">
        <f t="shared" si="39"/>
        <v>6.947941706971875</v>
      </c>
      <c r="AH77" s="28">
        <f t="shared" si="39"/>
        <v>6.9351090385499994</v>
      </c>
      <c r="AI77" s="28">
        <f t="shared" si="39"/>
        <v>3.822085223015625</v>
      </c>
      <c r="AJ77" s="28">
        <f t="shared" si="39"/>
        <v>5.5577549406562508</v>
      </c>
      <c r="AK77" s="28">
        <f t="shared" si="39"/>
        <v>6.6171696820781243</v>
      </c>
      <c r="AL77" s="28">
        <f t="shared" si="39"/>
        <v>7.0003294472812492</v>
      </c>
      <c r="AM77" s="28">
        <f t="shared" si="39"/>
        <v>4.4635677417750008</v>
      </c>
      <c r="AN77" s="28">
        <f t="shared" si="39"/>
        <v>5.9189749168218757</v>
      </c>
      <c r="AO77" s="28">
        <f t="shared" si="39"/>
        <v>6.6981271156500002</v>
      </c>
      <c r="AP77" s="28">
        <f t="shared" si="39"/>
        <v>4.8533574112031257</v>
      </c>
      <c r="AQ77" s="28">
        <f t="shared" si="39"/>
        <v>6.0285020436562498</v>
      </c>
      <c r="AR77" s="28">
        <f t="shared" si="39"/>
        <v>4.9914542313000005</v>
      </c>
      <c r="AS77" s="28">
        <f t="shared" si="42"/>
        <v>7.0003294472812492</v>
      </c>
      <c r="AT77" s="35" t="str">
        <f t="shared" si="43"/>
        <v>1.5,1.5,0</v>
      </c>
    </row>
    <row r="78" spans="13:46" ht="12" customHeight="1" x14ac:dyDescent="0.15">
      <c r="M78" s="28" t="str">
        <f t="shared" si="41"/>
        <v>1,8,1</v>
      </c>
      <c r="N78" s="28">
        <v>1</v>
      </c>
      <c r="O78" s="28">
        <f t="shared" si="30"/>
        <v>8</v>
      </c>
      <c r="P78" s="28">
        <f t="shared" si="31"/>
        <v>1</v>
      </c>
      <c r="Q78" s="28">
        <f t="shared" si="40"/>
        <v>5.7023999999999999</v>
      </c>
      <c r="R78" s="28">
        <f t="shared" si="40"/>
        <v>6.3144</v>
      </c>
      <c r="S78" s="28">
        <f t="shared" si="40"/>
        <v>6.6815999999999995</v>
      </c>
      <c r="T78" s="28">
        <f t="shared" si="40"/>
        <v>6.8040000000000003</v>
      </c>
      <c r="U78" s="28">
        <f t="shared" si="40"/>
        <v>6.6815999999999995</v>
      </c>
      <c r="V78" s="28">
        <f t="shared" si="40"/>
        <v>6.3144</v>
      </c>
      <c r="W78" s="28">
        <f t="shared" si="40"/>
        <v>5.7023999999999999</v>
      </c>
      <c r="X78" s="28">
        <f t="shared" si="40"/>
        <v>5.30975067260625</v>
      </c>
      <c r="Y78" s="28">
        <f t="shared" si="40"/>
        <v>6.0437456516062493</v>
      </c>
      <c r="Z78" s="28">
        <f t="shared" si="40"/>
        <v>6.5329406306062499</v>
      </c>
      <c r="AA78" s="28">
        <f t="shared" si="40"/>
        <v>6.7773356096062498</v>
      </c>
      <c r="AB78" s="28">
        <f t="shared" si="40"/>
        <v>6.7769305886062501</v>
      </c>
      <c r="AC78" s="28">
        <f t="shared" si="40"/>
        <v>6.5317255676062498</v>
      </c>
      <c r="AD78" s="28">
        <f t="shared" si="40"/>
        <v>5.0099750149499993</v>
      </c>
      <c r="AE78" s="28">
        <f t="shared" si="40"/>
        <v>5.8659649729499996</v>
      </c>
      <c r="AF78" s="28">
        <f t="shared" si="40"/>
        <v>6.4771549309499994</v>
      </c>
      <c r="AG78" s="28">
        <f t="shared" si="39"/>
        <v>6.8435448889499995</v>
      </c>
      <c r="AH78" s="28">
        <f t="shared" si="39"/>
        <v>6.9651348469499998</v>
      </c>
      <c r="AI78" s="28">
        <f t="shared" si="39"/>
        <v>4.8030730270312496</v>
      </c>
      <c r="AJ78" s="28">
        <f t="shared" si="39"/>
        <v>5.7810579640312501</v>
      </c>
      <c r="AK78" s="28">
        <f t="shared" si="39"/>
        <v>6.5142429010312499</v>
      </c>
      <c r="AL78" s="28">
        <f t="shared" si="39"/>
        <v>7.0026278380312492</v>
      </c>
      <c r="AM78" s="28">
        <f t="shared" si="39"/>
        <v>4.68904470885</v>
      </c>
      <c r="AN78" s="28">
        <f t="shared" si="39"/>
        <v>5.7890246248499988</v>
      </c>
      <c r="AO78" s="28">
        <f t="shared" si="39"/>
        <v>6.6442045408499997</v>
      </c>
      <c r="AP78" s="28">
        <f t="shared" si="39"/>
        <v>4.6678900604062497</v>
      </c>
      <c r="AQ78" s="28">
        <f t="shared" si="39"/>
        <v>5.8898649554062494</v>
      </c>
      <c r="AR78" s="28">
        <f t="shared" si="39"/>
        <v>4.7396090816999994</v>
      </c>
      <c r="AS78" s="28">
        <f t="shared" si="42"/>
        <v>7.0026278380312492</v>
      </c>
      <c r="AT78" s="35" t="str">
        <f t="shared" si="43"/>
        <v>1.5,1.5,0</v>
      </c>
    </row>
    <row r="79" spans="13:46" ht="12" customHeight="1" x14ac:dyDescent="0.15">
      <c r="M79" s="28" t="str">
        <f t="shared" si="41"/>
        <v>1,8,2</v>
      </c>
      <c r="N79" s="28">
        <v>1</v>
      </c>
      <c r="O79" s="28">
        <f t="shared" si="30"/>
        <v>8</v>
      </c>
      <c r="P79" s="28">
        <f t="shared" si="31"/>
        <v>2</v>
      </c>
      <c r="Q79" s="28">
        <f t="shared" si="40"/>
        <v>5.0444999999999993</v>
      </c>
      <c r="R79" s="28">
        <f t="shared" si="40"/>
        <v>5.9096812499999993</v>
      </c>
      <c r="S79" s="28">
        <f t="shared" si="40"/>
        <v>6.4726499999999998</v>
      </c>
      <c r="T79" s="28">
        <f t="shared" si="40"/>
        <v>6.7334062499999998</v>
      </c>
      <c r="U79" s="28">
        <f t="shared" si="40"/>
        <v>6.6919500000000003</v>
      </c>
      <c r="V79" s="28">
        <f t="shared" si="40"/>
        <v>6.3482812500000003</v>
      </c>
      <c r="W79" s="28">
        <f t="shared" si="40"/>
        <v>5.7023999999999999</v>
      </c>
      <c r="X79" s="28">
        <f t="shared" si="40"/>
        <v>4.8656788019812494</v>
      </c>
      <c r="Y79" s="28">
        <f t="shared" si="40"/>
        <v>5.8033131551062498</v>
      </c>
      <c r="Z79" s="28">
        <f t="shared" si="40"/>
        <v>6.4387350082312498</v>
      </c>
      <c r="AA79" s="28">
        <f t="shared" si="40"/>
        <v>6.7719443613562493</v>
      </c>
      <c r="AB79" s="28">
        <f t="shared" si="40"/>
        <v>6.8029412144812502</v>
      </c>
      <c r="AC79" s="28">
        <f t="shared" si="40"/>
        <v>6.5317255676062498</v>
      </c>
      <c r="AD79" s="28">
        <f t="shared" si="40"/>
        <v>4.73806002195</v>
      </c>
      <c r="AE79" s="28">
        <f t="shared" si="40"/>
        <v>5.7481474781999999</v>
      </c>
      <c r="AF79" s="28">
        <f t="shared" si="40"/>
        <v>6.4560224344499995</v>
      </c>
      <c r="AG79" s="28">
        <f t="shared" si="39"/>
        <v>6.8616848906999994</v>
      </c>
      <c r="AH79" s="28">
        <f t="shared" si="39"/>
        <v>6.9651348469499998</v>
      </c>
      <c r="AI79" s="28">
        <f t="shared" si="39"/>
        <v>4.6616436599062494</v>
      </c>
      <c r="AJ79" s="28">
        <f t="shared" si="39"/>
        <v>5.7441842192812498</v>
      </c>
      <c r="AK79" s="28">
        <f t="shared" si="39"/>
        <v>6.5245122786562497</v>
      </c>
      <c r="AL79" s="28">
        <f t="shared" si="39"/>
        <v>7.0026278380312492</v>
      </c>
      <c r="AM79" s="28">
        <f t="shared" si="39"/>
        <v>4.6364297158499994</v>
      </c>
      <c r="AN79" s="28">
        <f t="shared" si="39"/>
        <v>5.7914233783499993</v>
      </c>
      <c r="AO79" s="28">
        <f t="shared" si="39"/>
        <v>6.6442045408499997</v>
      </c>
      <c r="AP79" s="28">
        <f t="shared" si="39"/>
        <v>4.66241818978125</v>
      </c>
      <c r="AQ79" s="28">
        <f t="shared" si="39"/>
        <v>5.8898649554062494</v>
      </c>
      <c r="AR79" s="28">
        <f t="shared" si="39"/>
        <v>4.7396090816999994</v>
      </c>
      <c r="AS79" s="28">
        <f t="shared" si="42"/>
        <v>7.0026278380312492</v>
      </c>
      <c r="AT79" s="35" t="str">
        <f t="shared" si="43"/>
        <v>1.5,1.5,0</v>
      </c>
    </row>
    <row r="80" spans="13:46" ht="12" customHeight="1" x14ac:dyDescent="0.15">
      <c r="M80" s="28" t="str">
        <f t="shared" si="41"/>
        <v>1,8,3</v>
      </c>
      <c r="N80" s="28">
        <v>1</v>
      </c>
      <c r="O80" s="28">
        <f t="shared" si="30"/>
        <v>8</v>
      </c>
      <c r="P80" s="28">
        <f t="shared" si="31"/>
        <v>3</v>
      </c>
      <c r="Q80" s="28">
        <f t="shared" si="40"/>
        <v>4.1614559999999994</v>
      </c>
      <c r="R80" s="28">
        <f t="shared" si="40"/>
        <v>5.340795</v>
      </c>
      <c r="S80" s="28">
        <f t="shared" si="40"/>
        <v>6.1511279999999999</v>
      </c>
      <c r="T80" s="28">
        <f t="shared" si="40"/>
        <v>6.5924549999999993</v>
      </c>
      <c r="U80" s="28">
        <f t="shared" si="40"/>
        <v>6.6647759999999998</v>
      </c>
      <c r="V80" s="28">
        <f t="shared" si="40"/>
        <v>6.3680910000000006</v>
      </c>
      <c r="W80" s="28">
        <f t="shared" si="40"/>
        <v>5.7023999999999999</v>
      </c>
      <c r="X80" s="28">
        <f t="shared" si="40"/>
        <v>4.25743943135625</v>
      </c>
      <c r="Y80" s="28">
        <f t="shared" si="40"/>
        <v>5.4503086586062501</v>
      </c>
      <c r="Z80" s="28">
        <f t="shared" si="40"/>
        <v>6.2741718858562496</v>
      </c>
      <c r="AA80" s="28">
        <f t="shared" si="40"/>
        <v>6.7290291131062503</v>
      </c>
      <c r="AB80" s="28">
        <f t="shared" si="40"/>
        <v>6.8148803403562503</v>
      </c>
      <c r="AC80" s="28">
        <f t="shared" si="40"/>
        <v>6.5317255676062498</v>
      </c>
      <c r="AD80" s="28">
        <f t="shared" si="40"/>
        <v>4.3535730289499996</v>
      </c>
      <c r="AE80" s="28">
        <f t="shared" si="40"/>
        <v>5.5599724834500002</v>
      </c>
      <c r="AF80" s="28">
        <f t="shared" si="40"/>
        <v>6.3973659379499992</v>
      </c>
      <c r="AG80" s="28">
        <f t="shared" si="39"/>
        <v>6.8657533924499994</v>
      </c>
      <c r="AH80" s="28">
        <f t="shared" si="39"/>
        <v>6.9651348469499998</v>
      </c>
      <c r="AI80" s="28">
        <f t="shared" si="39"/>
        <v>4.44985679278125</v>
      </c>
      <c r="AJ80" s="28">
        <f t="shared" si="39"/>
        <v>5.6697864745312501</v>
      </c>
      <c r="AK80" s="28">
        <f t="shared" si="39"/>
        <v>6.5207101562812504</v>
      </c>
      <c r="AL80" s="28">
        <f t="shared" si="39"/>
        <v>7.0026278380312492</v>
      </c>
      <c r="AM80" s="28">
        <f t="shared" si="39"/>
        <v>4.5462907228499994</v>
      </c>
      <c r="AN80" s="28">
        <f t="shared" si="39"/>
        <v>5.7797506318499998</v>
      </c>
      <c r="AO80" s="28">
        <f t="shared" si="39"/>
        <v>6.6442045408499997</v>
      </c>
      <c r="AP80" s="28">
        <f t="shared" si="39"/>
        <v>4.6428748191562494</v>
      </c>
      <c r="AQ80" s="28">
        <f t="shared" si="39"/>
        <v>5.8898649554062494</v>
      </c>
      <c r="AR80" s="28">
        <f t="shared" si="39"/>
        <v>4.7396090816999994</v>
      </c>
      <c r="AS80" s="28">
        <f t="shared" si="42"/>
        <v>7.0026278380312492</v>
      </c>
      <c r="AT80" s="35" t="str">
        <f t="shared" si="43"/>
        <v>1.5,1.5,0</v>
      </c>
    </row>
    <row r="81" spans="13:46" x14ac:dyDescent="0.15">
      <c r="M81" s="28" t="str">
        <f t="shared" si="41"/>
        <v>1,8,4</v>
      </c>
      <c r="N81" s="28">
        <v>1</v>
      </c>
      <c r="O81" s="28">
        <f t="shared" si="30"/>
        <v>8</v>
      </c>
      <c r="P81" s="28">
        <f t="shared" si="31"/>
        <v>4</v>
      </c>
      <c r="Q81" s="28">
        <f t="shared" si="40"/>
        <v>3.1788045</v>
      </c>
      <c r="R81" s="28">
        <f t="shared" si="40"/>
        <v>4.6992782812500007</v>
      </c>
      <c r="S81" s="28">
        <f t="shared" si="40"/>
        <v>5.7798022500000004</v>
      </c>
      <c r="T81" s="28">
        <f t="shared" si="40"/>
        <v>6.4203764062499999</v>
      </c>
      <c r="U81" s="28">
        <f t="shared" si="40"/>
        <v>6.6210007500000003</v>
      </c>
      <c r="V81" s="28">
        <f t="shared" si="40"/>
        <v>6.3816752812500006</v>
      </c>
      <c r="W81" s="28">
        <f t="shared" si="40"/>
        <v>5.7023999999999999</v>
      </c>
      <c r="X81" s="28">
        <f t="shared" si="40"/>
        <v>3.5765695919812504</v>
      </c>
      <c r="Y81" s="28">
        <f t="shared" si="40"/>
        <v>5.0475004121062508</v>
      </c>
      <c r="Z81" s="28">
        <f t="shared" si="40"/>
        <v>6.0784814197312507</v>
      </c>
      <c r="AA81" s="28">
        <f t="shared" si="40"/>
        <v>6.6695126148562496</v>
      </c>
      <c r="AB81" s="28">
        <f t="shared" si="40"/>
        <v>6.8205939974812502</v>
      </c>
      <c r="AC81" s="28">
        <f t="shared" si="40"/>
        <v>6.5317255676062498</v>
      </c>
      <c r="AD81" s="28">
        <f t="shared" si="40"/>
        <v>3.9192822859500001</v>
      </c>
      <c r="AE81" s="28">
        <f t="shared" si="40"/>
        <v>5.3406701449499998</v>
      </c>
      <c r="AF81" s="28">
        <f t="shared" ref="AF81:AR96" si="44">(AF$5+AF$5*(AF$5-1)/2)*INDEX($F$4:$F$25*$G$4:$G$25,$N81,1)+(AF$6+AF$6*(AF$6-1)/2)*INDEX($H$4:$H$25*$I$4:$I$25,$O81,1)+(AF$7+AF$7*(AF$7-1)/2)*INDEX($J$4:$J$25*$K$4:$K$25,$P81,1)+AF$5*AF$6*INDEX($G$4:$G$25,$N81,1)*INDEX($H$4:$H$25,$O81,1)+(AF$5*INDEX($G$4:$G$25,$N81,1)+AF$6*INDEX($I$4:$I$25,$O81,1))*AF$7*INDEX($J$4:$J$25,$P81,1)</f>
        <v>6.3221081914499999</v>
      </c>
      <c r="AG81" s="28">
        <f t="shared" si="44"/>
        <v>6.8635964254499999</v>
      </c>
      <c r="AH81" s="28">
        <f t="shared" si="44"/>
        <v>6.9651348469499998</v>
      </c>
      <c r="AI81" s="28">
        <f t="shared" si="44"/>
        <v>4.20694258190625</v>
      </c>
      <c r="AJ81" s="28">
        <f t="shared" si="44"/>
        <v>5.5787874797812504</v>
      </c>
      <c r="AK81" s="28">
        <f t="shared" si="44"/>
        <v>6.5106825651562499</v>
      </c>
      <c r="AL81" s="28">
        <f t="shared" si="44"/>
        <v>7.0026278380312492</v>
      </c>
      <c r="AM81" s="28">
        <f t="shared" si="44"/>
        <v>4.4395504798500003</v>
      </c>
      <c r="AN81" s="28">
        <f t="shared" si="44"/>
        <v>5.7618524165999991</v>
      </c>
      <c r="AO81" s="28">
        <f t="shared" si="44"/>
        <v>6.6442045408499997</v>
      </c>
      <c r="AP81" s="28">
        <f t="shared" si="44"/>
        <v>4.6171059797812495</v>
      </c>
      <c r="AQ81" s="28">
        <f t="shared" si="44"/>
        <v>5.8898649554062494</v>
      </c>
      <c r="AR81" s="28">
        <f t="shared" si="44"/>
        <v>4.7396090816999994</v>
      </c>
      <c r="AS81" s="28">
        <f t="shared" si="42"/>
        <v>7.0026278380312492</v>
      </c>
      <c r="AT81" s="35" t="str">
        <f t="shared" si="43"/>
        <v>1.5,1.5,0</v>
      </c>
    </row>
    <row r="82" spans="13:46" x14ac:dyDescent="0.15">
      <c r="M82" s="28" t="str">
        <f t="shared" si="41"/>
        <v>1,8,5</v>
      </c>
      <c r="N82" s="28">
        <v>1</v>
      </c>
      <c r="O82" s="28">
        <f t="shared" si="30"/>
        <v>8</v>
      </c>
      <c r="P82" s="28">
        <f t="shared" si="31"/>
        <v>5</v>
      </c>
      <c r="Q82" s="28">
        <f t="shared" ref="Q82:AF97" si="45">(Q$5+Q$5*(Q$5-1)/2)*INDEX($F$4:$F$25*$G$4:$G$25,$N82,1)+(Q$6+Q$6*(Q$6-1)/2)*INDEX($H$4:$H$25*$I$4:$I$25,$O82,1)+(Q$7+Q$7*(Q$7-1)/2)*INDEX($J$4:$J$25*$K$4:$K$25,$P82,1)+Q$5*Q$6*INDEX($G$4:$G$25,$N82,1)*INDEX($H$4:$H$25,$O82,1)+(Q$5*INDEX($G$4:$G$25,$N82,1)+Q$6*INDEX($I$4:$I$25,$O82,1))*Q$7*INDEX($J$4:$J$25,$P82,1)</f>
        <v>2.2855996800000002</v>
      </c>
      <c r="R82" s="28">
        <f t="shared" si="45"/>
        <v>4.1229830999999999</v>
      </c>
      <c r="S82" s="28">
        <f t="shared" si="45"/>
        <v>5.4531998399999999</v>
      </c>
      <c r="T82" s="28">
        <f t="shared" si="45"/>
        <v>6.2762498999999998</v>
      </c>
      <c r="U82" s="28">
        <f t="shared" si="45"/>
        <v>6.5921332800000005</v>
      </c>
      <c r="V82" s="28">
        <f t="shared" si="45"/>
        <v>6.4008499800000003</v>
      </c>
      <c r="W82" s="28">
        <f t="shared" si="45"/>
        <v>5.7023999999999999</v>
      </c>
      <c r="X82" s="28">
        <f t="shared" si="45"/>
        <v>2.96092129010625</v>
      </c>
      <c r="Y82" s="28">
        <f t="shared" si="45"/>
        <v>4.6894155056062496</v>
      </c>
      <c r="Z82" s="28">
        <f t="shared" si="45"/>
        <v>5.9107430411062492</v>
      </c>
      <c r="AA82" s="28">
        <f t="shared" si="45"/>
        <v>6.6249038966062495</v>
      </c>
      <c r="AB82" s="28">
        <f t="shared" si="45"/>
        <v>6.8318980721062506</v>
      </c>
      <c r="AC82" s="28">
        <f t="shared" si="45"/>
        <v>6.5317255676062498</v>
      </c>
      <c r="AD82" s="28">
        <f t="shared" si="45"/>
        <v>3.5297148829499996</v>
      </c>
      <c r="AE82" s="28">
        <f t="shared" si="45"/>
        <v>5.1493198939499996</v>
      </c>
      <c r="AF82" s="28">
        <f t="shared" si="45"/>
        <v>6.2617582249499995</v>
      </c>
      <c r="AG82" s="28">
        <f t="shared" si="44"/>
        <v>6.8670298759500001</v>
      </c>
      <c r="AH82" s="28">
        <f t="shared" si="44"/>
        <v>6.9651348469499998</v>
      </c>
      <c r="AI82" s="28">
        <f t="shared" si="44"/>
        <v>3.9919804585312497</v>
      </c>
      <c r="AJ82" s="28">
        <f t="shared" si="44"/>
        <v>5.5026962650312505</v>
      </c>
      <c r="AK82" s="28">
        <f t="shared" si="44"/>
        <v>6.5062453915312499</v>
      </c>
      <c r="AL82" s="28">
        <f t="shared" si="44"/>
        <v>7.0026278380312492</v>
      </c>
      <c r="AM82" s="28">
        <f t="shared" si="44"/>
        <v>4.3477180168499991</v>
      </c>
      <c r="AN82" s="28">
        <f t="shared" si="44"/>
        <v>5.749544618849999</v>
      </c>
      <c r="AO82" s="28">
        <f t="shared" si="44"/>
        <v>6.6442045408499997</v>
      </c>
      <c r="AP82" s="28">
        <f t="shared" si="44"/>
        <v>4.5969275579062492</v>
      </c>
      <c r="AQ82" s="28">
        <f t="shared" si="44"/>
        <v>5.8898649554062494</v>
      </c>
      <c r="AR82" s="28">
        <f t="shared" si="44"/>
        <v>4.7396090816999994</v>
      </c>
      <c r="AS82" s="28">
        <f t="shared" si="42"/>
        <v>7.0026278380312492</v>
      </c>
      <c r="AT82" s="35" t="str">
        <f t="shared" si="43"/>
        <v>1.5,1.5,0</v>
      </c>
    </row>
    <row r="83" spans="13:46" x14ac:dyDescent="0.15">
      <c r="M83" s="28" t="str">
        <f t="shared" si="41"/>
        <v>1,8,6</v>
      </c>
      <c r="N83" s="28">
        <v>1</v>
      </c>
      <c r="O83" s="28">
        <f t="shared" ref="O83:O107" si="46">O73+1</f>
        <v>8</v>
      </c>
      <c r="P83" s="28">
        <f t="shared" ref="P83:P146" si="47">P73</f>
        <v>6</v>
      </c>
      <c r="Q83" s="28">
        <f t="shared" si="45"/>
        <v>1.45675584</v>
      </c>
      <c r="R83" s="28">
        <f t="shared" si="45"/>
        <v>3.5936177999999996</v>
      </c>
      <c r="S83" s="28">
        <f t="shared" si="45"/>
        <v>5.1587779200000003</v>
      </c>
      <c r="T83" s="28">
        <f t="shared" si="45"/>
        <v>6.152236199999999</v>
      </c>
      <c r="U83" s="28">
        <f t="shared" si="45"/>
        <v>6.5739926400000002</v>
      </c>
      <c r="V83" s="28">
        <f t="shared" si="45"/>
        <v>6.4240472400000002</v>
      </c>
      <c r="W83" s="28">
        <f t="shared" si="45"/>
        <v>5.7023999999999999</v>
      </c>
      <c r="X83" s="28">
        <f t="shared" si="45"/>
        <v>2.3922028694812498</v>
      </c>
      <c r="Y83" s="28">
        <f t="shared" si="45"/>
        <v>4.3635110891062503</v>
      </c>
      <c r="Z83" s="28">
        <f t="shared" si="45"/>
        <v>5.7631174687312487</v>
      </c>
      <c r="AA83" s="28">
        <f t="shared" si="45"/>
        <v>6.5910220083562496</v>
      </c>
      <c r="AB83" s="28">
        <f t="shared" si="45"/>
        <v>6.8472247079812494</v>
      </c>
      <c r="AC83" s="28">
        <f t="shared" si="45"/>
        <v>6.5317255676062498</v>
      </c>
      <c r="AD83" s="28">
        <f t="shared" si="45"/>
        <v>3.1723279699499995</v>
      </c>
      <c r="AE83" s="28">
        <f t="shared" si="45"/>
        <v>4.9780824491999995</v>
      </c>
      <c r="AF83" s="28">
        <f t="shared" si="45"/>
        <v>6.2121350884499993</v>
      </c>
      <c r="AG83" s="28">
        <f t="shared" si="44"/>
        <v>6.8744858876999997</v>
      </c>
      <c r="AH83" s="28">
        <f t="shared" si="44"/>
        <v>6.9651348469499998</v>
      </c>
      <c r="AI83" s="28">
        <f t="shared" si="44"/>
        <v>3.7971311414062496</v>
      </c>
      <c r="AJ83" s="28">
        <f t="shared" si="44"/>
        <v>5.4373318802812491</v>
      </c>
      <c r="AK83" s="28">
        <f t="shared" si="44"/>
        <v>6.5058307791562493</v>
      </c>
      <c r="AL83" s="28">
        <f t="shared" si="44"/>
        <v>7.0026278380312492</v>
      </c>
      <c r="AM83" s="28">
        <f t="shared" si="44"/>
        <v>4.2666123838499992</v>
      </c>
      <c r="AN83" s="28">
        <f t="shared" si="44"/>
        <v>5.7412593823499991</v>
      </c>
      <c r="AO83" s="28">
        <f t="shared" si="44"/>
        <v>6.6442045408499997</v>
      </c>
      <c r="AP83" s="28">
        <f t="shared" si="44"/>
        <v>4.58077169728125</v>
      </c>
      <c r="AQ83" s="28">
        <f t="shared" si="44"/>
        <v>5.8898649554062494</v>
      </c>
      <c r="AR83" s="28">
        <f t="shared" si="44"/>
        <v>4.7396090816999994</v>
      </c>
      <c r="AS83" s="28">
        <f t="shared" si="42"/>
        <v>7.0026278380312492</v>
      </c>
      <c r="AT83" s="35" t="str">
        <f t="shared" si="43"/>
        <v>1.5,1.5,0</v>
      </c>
    </row>
    <row r="84" spans="13:46" x14ac:dyDescent="0.15">
      <c r="M84" s="28" t="str">
        <f t="shared" si="41"/>
        <v>1,8,7</v>
      </c>
      <c r="N84" s="28">
        <v>1</v>
      </c>
      <c r="O84" s="28">
        <f t="shared" si="46"/>
        <v>8</v>
      </c>
      <c r="P84" s="28">
        <f t="shared" si="47"/>
        <v>7</v>
      </c>
      <c r="Q84" s="28">
        <f t="shared" si="45"/>
        <v>1.1461356224999986</v>
      </c>
      <c r="R84" s="28">
        <f t="shared" si="45"/>
        <v>3.4046238914062492</v>
      </c>
      <c r="S84" s="28">
        <f t="shared" si="45"/>
        <v>5.0634678112499998</v>
      </c>
      <c r="T84" s="28">
        <f t="shared" si="45"/>
        <v>6.1226673820312492</v>
      </c>
      <c r="U84" s="28">
        <f t="shared" si="45"/>
        <v>6.5822226037499991</v>
      </c>
      <c r="V84" s="28">
        <f t="shared" si="45"/>
        <v>6.4421334764062506</v>
      </c>
      <c r="W84" s="28">
        <f t="shared" si="45"/>
        <v>5.7023999999999999</v>
      </c>
      <c r="X84" s="28">
        <f t="shared" si="45"/>
        <v>2.183532400574999</v>
      </c>
      <c r="Y84" s="28">
        <f t="shared" si="45"/>
        <v>4.2524597321062494</v>
      </c>
      <c r="Z84" s="28">
        <f t="shared" si="45"/>
        <v>5.7217427145749991</v>
      </c>
      <c r="AA84" s="28">
        <f t="shared" si="45"/>
        <v>6.5913813479812493</v>
      </c>
      <c r="AB84" s="28">
        <f t="shared" si="45"/>
        <v>6.8613756323250001</v>
      </c>
      <c r="AC84" s="28">
        <f t="shared" si="45"/>
        <v>6.5317255676062498</v>
      </c>
      <c r="AD84" s="28">
        <f t="shared" si="45"/>
        <v>3.0455353646999992</v>
      </c>
      <c r="AE84" s="28">
        <f t="shared" si="45"/>
        <v>4.9249017588562491</v>
      </c>
      <c r="AF84" s="28">
        <f t="shared" si="45"/>
        <v>6.2046238039499997</v>
      </c>
      <c r="AG84" s="28">
        <f t="shared" si="44"/>
        <v>6.8847014999812499</v>
      </c>
      <c r="AH84" s="28">
        <f t="shared" si="44"/>
        <v>6.9651348469499998</v>
      </c>
      <c r="AI84" s="28">
        <f t="shared" si="44"/>
        <v>3.7321445148749994</v>
      </c>
      <c r="AJ84" s="28">
        <f t="shared" si="44"/>
        <v>5.4219499716562494</v>
      </c>
      <c r="AK84" s="28">
        <f t="shared" si="44"/>
        <v>6.512111079374999</v>
      </c>
      <c r="AL84" s="28">
        <f t="shared" si="44"/>
        <v>7.0026278380312492</v>
      </c>
      <c r="AM84" s="28">
        <f t="shared" si="44"/>
        <v>4.2433598510999992</v>
      </c>
      <c r="AN84" s="28">
        <f t="shared" si="44"/>
        <v>5.7436043705062492</v>
      </c>
      <c r="AO84" s="28">
        <f t="shared" si="44"/>
        <v>6.6442045408499997</v>
      </c>
      <c r="AP84" s="28">
        <f t="shared" si="44"/>
        <v>4.5791813733749995</v>
      </c>
      <c r="AQ84" s="28">
        <f t="shared" si="44"/>
        <v>5.8898649554062494</v>
      </c>
      <c r="AR84" s="28">
        <f t="shared" si="44"/>
        <v>4.7396090816999994</v>
      </c>
      <c r="AS84" s="28">
        <f t="shared" si="42"/>
        <v>7.0026278380312492</v>
      </c>
      <c r="AT84" s="35" t="str">
        <f t="shared" si="43"/>
        <v>1.5,1.5,0</v>
      </c>
    </row>
    <row r="85" spans="13:46" x14ac:dyDescent="0.15">
      <c r="M85" s="28" t="str">
        <f t="shared" si="41"/>
        <v>1,8,8</v>
      </c>
      <c r="N85" s="28">
        <v>1</v>
      </c>
      <c r="O85" s="28">
        <f t="shared" si="46"/>
        <v>8</v>
      </c>
      <c r="P85" s="28">
        <f t="shared" si="47"/>
        <v>8</v>
      </c>
      <c r="Q85" s="28">
        <f t="shared" si="45"/>
        <v>0.82413449999999999</v>
      </c>
      <c r="R85" s="28">
        <f t="shared" si="45"/>
        <v>3.2073314062499998</v>
      </c>
      <c r="S85" s="28">
        <f t="shared" si="45"/>
        <v>4.9624672499999996</v>
      </c>
      <c r="T85" s="28">
        <f t="shared" si="45"/>
        <v>6.0895420312499997</v>
      </c>
      <c r="U85" s="28">
        <f t="shared" si="45"/>
        <v>6.5885557499999994</v>
      </c>
      <c r="V85" s="28">
        <f t="shared" si="45"/>
        <v>6.4595084062500003</v>
      </c>
      <c r="W85" s="28">
        <f t="shared" si="45"/>
        <v>5.7023999999999999</v>
      </c>
      <c r="X85" s="28">
        <f t="shared" si="45"/>
        <v>1.9665633551062498</v>
      </c>
      <c r="Y85" s="28">
        <f t="shared" si="45"/>
        <v>4.1357179226062497</v>
      </c>
      <c r="Z85" s="28">
        <f t="shared" si="45"/>
        <v>5.6768114276062498</v>
      </c>
      <c r="AA85" s="28">
        <f t="shared" si="45"/>
        <v>6.5898438701062503</v>
      </c>
      <c r="AB85" s="28">
        <f t="shared" si="45"/>
        <v>6.8748152501062503</v>
      </c>
      <c r="AC85" s="28">
        <f t="shared" si="45"/>
        <v>6.5317255676062498</v>
      </c>
      <c r="AD85" s="28">
        <f t="shared" si="45"/>
        <v>2.9130523069499996</v>
      </c>
      <c r="AE85" s="28">
        <f t="shared" si="45"/>
        <v>4.8681645357000001</v>
      </c>
      <c r="AF85" s="28">
        <f t="shared" si="45"/>
        <v>6.1952157019499996</v>
      </c>
      <c r="AG85" s="28">
        <f t="shared" si="44"/>
        <v>6.8942058056999995</v>
      </c>
      <c r="AH85" s="28">
        <f t="shared" si="44"/>
        <v>6.9651348469499998</v>
      </c>
      <c r="AI85" s="28">
        <f t="shared" si="44"/>
        <v>3.6636013555312497</v>
      </c>
      <c r="AJ85" s="28">
        <f t="shared" si="44"/>
        <v>5.40467124553125</v>
      </c>
      <c r="AK85" s="28">
        <f t="shared" si="44"/>
        <v>6.5176800730312499</v>
      </c>
      <c r="AL85" s="28">
        <f t="shared" si="44"/>
        <v>7.0026278380312492</v>
      </c>
      <c r="AM85" s="28">
        <f t="shared" si="44"/>
        <v>4.2182105008499997</v>
      </c>
      <c r="AN85" s="28">
        <f t="shared" si="44"/>
        <v>5.7452380520999995</v>
      </c>
      <c r="AO85" s="28">
        <f t="shared" si="44"/>
        <v>6.6442045408499997</v>
      </c>
      <c r="AP85" s="28">
        <f t="shared" si="44"/>
        <v>4.5768797429062502</v>
      </c>
      <c r="AQ85" s="28">
        <f t="shared" si="44"/>
        <v>5.8898649554062494</v>
      </c>
      <c r="AR85" s="28">
        <f t="shared" si="44"/>
        <v>4.7396090816999994</v>
      </c>
      <c r="AS85" s="28">
        <f t="shared" si="42"/>
        <v>7.0026278380312492</v>
      </c>
      <c r="AT85" s="35" t="str">
        <f t="shared" si="43"/>
        <v>1.5,1.5,0</v>
      </c>
    </row>
    <row r="86" spans="13:46" x14ac:dyDescent="0.15">
      <c r="M86" s="28" t="str">
        <f t="shared" si="41"/>
        <v>1,8,9</v>
      </c>
      <c r="N86" s="28">
        <v>1</v>
      </c>
      <c r="O86" s="28">
        <f t="shared" si="46"/>
        <v>8</v>
      </c>
      <c r="P86" s="28">
        <f t="shared" si="47"/>
        <v>9</v>
      </c>
      <c r="Q86" s="28">
        <f t="shared" si="45"/>
        <v>0.60955047956250097</v>
      </c>
      <c r="R86" s="28">
        <f t="shared" si="45"/>
        <v>3.0883638913476563</v>
      </c>
      <c r="S86" s="28">
        <f t="shared" si="45"/>
        <v>4.9151752397812505</v>
      </c>
      <c r="T86" s="28">
        <f t="shared" si="45"/>
        <v>6.0899845248632811</v>
      </c>
      <c r="U86" s="28">
        <f t="shared" si="45"/>
        <v>6.61279174659375</v>
      </c>
      <c r="V86" s="28">
        <f t="shared" si="45"/>
        <v>6.4835969049726563</v>
      </c>
      <c r="W86" s="28">
        <f t="shared" si="45"/>
        <v>5.7023999999999999</v>
      </c>
      <c r="X86" s="28">
        <f t="shared" si="45"/>
        <v>1.8279192798914066</v>
      </c>
      <c r="Y86" s="28">
        <f t="shared" si="45"/>
        <v>4.0726846641375003</v>
      </c>
      <c r="Z86" s="28">
        <f t="shared" si="45"/>
        <v>5.6654479850320314</v>
      </c>
      <c r="AA86" s="28">
        <f t="shared" si="45"/>
        <v>6.6062092425749999</v>
      </c>
      <c r="AB86" s="28">
        <f t="shared" si="45"/>
        <v>6.8949684367664066</v>
      </c>
      <c r="AC86" s="28">
        <f t="shared" si="45"/>
        <v>6.5317255676062498</v>
      </c>
      <c r="AD86" s="28">
        <f t="shared" si="45"/>
        <v>2.8342778002312503</v>
      </c>
      <c r="AE86" s="28">
        <f t="shared" si="45"/>
        <v>4.844995156938281</v>
      </c>
      <c r="AF86" s="28">
        <f t="shared" si="45"/>
        <v>6.2037104502937499</v>
      </c>
      <c r="AG86" s="28">
        <f t="shared" si="44"/>
        <v>6.9104236802976562</v>
      </c>
      <c r="AH86" s="28">
        <f t="shared" si="44"/>
        <v>6.9651348469499998</v>
      </c>
      <c r="AI86" s="28">
        <f t="shared" si="44"/>
        <v>3.6286260405820308</v>
      </c>
      <c r="AJ86" s="28">
        <f t="shared" si="44"/>
        <v>5.4052953697500001</v>
      </c>
      <c r="AK86" s="28">
        <f t="shared" si="44"/>
        <v>6.5299626355664051</v>
      </c>
      <c r="AL86" s="28">
        <f t="shared" si="44"/>
        <v>7.0026278380312492</v>
      </c>
      <c r="AM86" s="28">
        <f t="shared" si="44"/>
        <v>4.2109640009437497</v>
      </c>
      <c r="AN86" s="28">
        <f t="shared" si="44"/>
        <v>5.753585302572656</v>
      </c>
      <c r="AO86" s="28">
        <f t="shared" si="44"/>
        <v>6.6442045408499997</v>
      </c>
      <c r="AP86" s="28">
        <f t="shared" si="44"/>
        <v>4.5812916813164062</v>
      </c>
      <c r="AQ86" s="28">
        <f t="shared" si="44"/>
        <v>5.8898649554062494</v>
      </c>
      <c r="AR86" s="28">
        <f t="shared" si="44"/>
        <v>4.7396090816999994</v>
      </c>
      <c r="AS86" s="28">
        <f t="shared" si="42"/>
        <v>7.0026278380312492</v>
      </c>
      <c r="AT86" s="35" t="str">
        <f t="shared" si="43"/>
        <v>1.5,1.5,0</v>
      </c>
    </row>
    <row r="87" spans="13:46" x14ac:dyDescent="0.15">
      <c r="M87" s="28" t="str">
        <f t="shared" si="41"/>
        <v>1,8,10</v>
      </c>
      <c r="N87" s="28">
        <v>1</v>
      </c>
      <c r="O87" s="28">
        <f t="shared" si="46"/>
        <v>8</v>
      </c>
      <c r="P87" s="28">
        <f t="shared" si="47"/>
        <v>10</v>
      </c>
      <c r="Q87" s="28">
        <f t="shared" si="45"/>
        <v>0.38748057074999992</v>
      </c>
      <c r="R87" s="28">
        <f t="shared" si="45"/>
        <v>2.9639379161718749</v>
      </c>
      <c r="S87" s="28">
        <f t="shared" si="45"/>
        <v>4.864140285375</v>
      </c>
      <c r="T87" s="28">
        <f t="shared" si="45"/>
        <v>6.0880876783593747</v>
      </c>
      <c r="U87" s="28">
        <f t="shared" si="45"/>
        <v>6.6357800951249999</v>
      </c>
      <c r="V87" s="28">
        <f t="shared" si="45"/>
        <v>6.5072175356718756</v>
      </c>
      <c r="W87" s="28">
        <f t="shared" si="45"/>
        <v>5.7023999999999999</v>
      </c>
      <c r="X87" s="28">
        <f t="shared" si="45"/>
        <v>1.6838167444031247</v>
      </c>
      <c r="Y87" s="28">
        <f t="shared" si="45"/>
        <v>4.0059084614812495</v>
      </c>
      <c r="Z87" s="28">
        <f t="shared" si="45"/>
        <v>5.6517452023406243</v>
      </c>
      <c r="AA87" s="28">
        <f t="shared" si="45"/>
        <v>6.6213269669812496</v>
      </c>
      <c r="AB87" s="28">
        <f t="shared" si="45"/>
        <v>6.9146537554031244</v>
      </c>
      <c r="AC87" s="28">
        <f t="shared" si="45"/>
        <v>6.5317255676062498</v>
      </c>
      <c r="AD87" s="28">
        <f t="shared" si="45"/>
        <v>2.751760349325</v>
      </c>
      <c r="AE87" s="28">
        <f t="shared" si="45"/>
        <v>4.8194864380593749</v>
      </c>
      <c r="AF87" s="28">
        <f t="shared" si="45"/>
        <v>6.2109575505749994</v>
      </c>
      <c r="AG87" s="28">
        <f t="shared" si="44"/>
        <v>6.9261736868718753</v>
      </c>
      <c r="AH87" s="28">
        <f t="shared" si="44"/>
        <v>6.9651348469499998</v>
      </c>
      <c r="AI87" s="28">
        <f t="shared" si="44"/>
        <v>3.5913113855156249</v>
      </c>
      <c r="AJ87" s="28">
        <f t="shared" si="44"/>
        <v>5.4046718459062504</v>
      </c>
      <c r="AK87" s="28">
        <f t="shared" si="44"/>
        <v>6.5417773300781246</v>
      </c>
      <c r="AL87" s="28">
        <f t="shared" si="44"/>
        <v>7.0026278380312492</v>
      </c>
      <c r="AM87" s="28">
        <f t="shared" si="44"/>
        <v>4.2024698529749998</v>
      </c>
      <c r="AN87" s="28">
        <f t="shared" si="44"/>
        <v>5.761464685021874</v>
      </c>
      <c r="AO87" s="28">
        <f t="shared" si="44"/>
        <v>6.6442045408499997</v>
      </c>
      <c r="AP87" s="28">
        <f t="shared" si="44"/>
        <v>4.5852357517031246</v>
      </c>
      <c r="AQ87" s="28">
        <f t="shared" si="44"/>
        <v>5.8898649554062494</v>
      </c>
      <c r="AR87" s="28">
        <f t="shared" si="44"/>
        <v>4.7396090816999994</v>
      </c>
      <c r="AS87" s="28">
        <f t="shared" si="42"/>
        <v>7.0026278380312492</v>
      </c>
      <c r="AT87" s="35" t="str">
        <f t="shared" si="43"/>
        <v>1.5,1.5,0</v>
      </c>
    </row>
    <row r="88" spans="13:46" x14ac:dyDescent="0.15">
      <c r="M88" s="28" t="str">
        <f t="shared" si="41"/>
        <v>1,9,1</v>
      </c>
      <c r="N88" s="28">
        <v>1</v>
      </c>
      <c r="O88" s="28">
        <f t="shared" si="46"/>
        <v>9</v>
      </c>
      <c r="P88" s="28">
        <f t="shared" si="47"/>
        <v>1</v>
      </c>
      <c r="Q88" s="28">
        <f t="shared" si="45"/>
        <v>5.7023999999999999</v>
      </c>
      <c r="R88" s="28">
        <f t="shared" si="45"/>
        <v>6.3144</v>
      </c>
      <c r="S88" s="28">
        <f t="shared" si="45"/>
        <v>6.6815999999999995</v>
      </c>
      <c r="T88" s="28">
        <f t="shared" si="45"/>
        <v>6.8040000000000003</v>
      </c>
      <c r="U88" s="28">
        <f t="shared" si="45"/>
        <v>6.6815999999999995</v>
      </c>
      <c r="V88" s="28">
        <f t="shared" si="45"/>
        <v>6.3144</v>
      </c>
      <c r="W88" s="28">
        <f t="shared" si="45"/>
        <v>5.7023999999999999</v>
      </c>
      <c r="X88" s="28">
        <f t="shared" si="45"/>
        <v>5.2324032813749994</v>
      </c>
      <c r="Y88" s="28">
        <f t="shared" si="45"/>
        <v>5.9877733413750001</v>
      </c>
      <c r="Z88" s="28">
        <f t="shared" si="45"/>
        <v>6.4983434013749992</v>
      </c>
      <c r="AA88" s="28">
        <f t="shared" si="45"/>
        <v>6.7641134613749996</v>
      </c>
      <c r="AB88" s="28">
        <f t="shared" si="45"/>
        <v>6.7850835213750003</v>
      </c>
      <c r="AC88" s="28">
        <f t="shared" si="45"/>
        <v>6.5612535813750004</v>
      </c>
      <c r="AD88" s="28">
        <f t="shared" si="45"/>
        <v>4.8697157369999999</v>
      </c>
      <c r="AE88" s="28">
        <f t="shared" si="45"/>
        <v>5.7684558569999993</v>
      </c>
      <c r="AF88" s="28">
        <f t="shared" si="45"/>
        <v>6.4223959770000008</v>
      </c>
      <c r="AG88" s="28">
        <f t="shared" si="44"/>
        <v>6.831536096999999</v>
      </c>
      <c r="AH88" s="28">
        <f t="shared" si="44"/>
        <v>6.9958762169999993</v>
      </c>
      <c r="AI88" s="28">
        <f t="shared" si="44"/>
        <v>4.6143373668749996</v>
      </c>
      <c r="AJ88" s="28">
        <f t="shared" si="44"/>
        <v>5.6564475468749986</v>
      </c>
      <c r="AK88" s="28">
        <f t="shared" si="44"/>
        <v>6.4537577268749997</v>
      </c>
      <c r="AL88" s="28">
        <f t="shared" si="44"/>
        <v>7.0062679068749993</v>
      </c>
      <c r="AM88" s="28">
        <f t="shared" si="44"/>
        <v>4.4662681709999994</v>
      </c>
      <c r="AN88" s="28">
        <f t="shared" si="44"/>
        <v>5.6517484109999998</v>
      </c>
      <c r="AO88" s="28">
        <f t="shared" si="44"/>
        <v>6.5924286509999996</v>
      </c>
      <c r="AP88" s="28">
        <f t="shared" si="44"/>
        <v>4.4255081493749993</v>
      </c>
      <c r="AQ88" s="28">
        <f t="shared" si="44"/>
        <v>5.7543584493749993</v>
      </c>
      <c r="AR88" s="28">
        <f t="shared" si="44"/>
        <v>4.4920573019999992</v>
      </c>
      <c r="AS88" s="28">
        <f t="shared" si="42"/>
        <v>7.0062679068749993</v>
      </c>
      <c r="AT88" s="35" t="str">
        <f t="shared" si="43"/>
        <v>1.5,1.5,0</v>
      </c>
    </row>
    <row r="89" spans="13:46" x14ac:dyDescent="0.15">
      <c r="M89" s="28" t="str">
        <f t="shared" si="41"/>
        <v>1,9,2</v>
      </c>
      <c r="N89" s="28">
        <v>1</v>
      </c>
      <c r="O89" s="28">
        <f t="shared" si="46"/>
        <v>9</v>
      </c>
      <c r="P89" s="28">
        <f t="shared" si="47"/>
        <v>2</v>
      </c>
      <c r="Q89" s="28">
        <f t="shared" si="45"/>
        <v>5.0444999999999993</v>
      </c>
      <c r="R89" s="28">
        <f t="shared" si="45"/>
        <v>5.9096812499999993</v>
      </c>
      <c r="S89" s="28">
        <f t="shared" si="45"/>
        <v>6.4726499999999998</v>
      </c>
      <c r="T89" s="28">
        <f t="shared" si="45"/>
        <v>6.7334062499999998</v>
      </c>
      <c r="U89" s="28">
        <f t="shared" si="45"/>
        <v>6.6919500000000003</v>
      </c>
      <c r="V89" s="28">
        <f t="shared" si="45"/>
        <v>6.3482812500000003</v>
      </c>
      <c r="W89" s="28">
        <f t="shared" si="45"/>
        <v>5.7023999999999999</v>
      </c>
      <c r="X89" s="28">
        <f t="shared" si="45"/>
        <v>4.7857532688749993</v>
      </c>
      <c r="Y89" s="28">
        <f t="shared" si="45"/>
        <v>5.7452783313749993</v>
      </c>
      <c r="Z89" s="28">
        <f t="shared" si="45"/>
        <v>6.4025908938749998</v>
      </c>
      <c r="AA89" s="28">
        <f t="shared" si="45"/>
        <v>6.7576909563749989</v>
      </c>
      <c r="AB89" s="28">
        <f t="shared" si="45"/>
        <v>6.8105785188749994</v>
      </c>
      <c r="AC89" s="28">
        <f t="shared" si="45"/>
        <v>6.5612535813750004</v>
      </c>
      <c r="AD89" s="28">
        <f t="shared" si="45"/>
        <v>4.5936757169999991</v>
      </c>
      <c r="AE89" s="28">
        <f t="shared" si="45"/>
        <v>5.6475445919999991</v>
      </c>
      <c r="AF89" s="28">
        <f t="shared" si="45"/>
        <v>6.3992009670000005</v>
      </c>
      <c r="AG89" s="28">
        <f t="shared" si="44"/>
        <v>6.8486448419999997</v>
      </c>
      <c r="AH89" s="28">
        <f t="shared" si="44"/>
        <v>6.9958762169999993</v>
      </c>
      <c r="AI89" s="28">
        <f t="shared" si="44"/>
        <v>4.4682673443749987</v>
      </c>
      <c r="AJ89" s="28">
        <f t="shared" si="44"/>
        <v>5.6164800318749997</v>
      </c>
      <c r="AK89" s="28">
        <f t="shared" si="44"/>
        <v>6.4624802193749993</v>
      </c>
      <c r="AL89" s="28">
        <f t="shared" si="44"/>
        <v>7.0062679068749993</v>
      </c>
      <c r="AM89" s="28">
        <f t="shared" si="44"/>
        <v>4.4095281509999991</v>
      </c>
      <c r="AN89" s="28">
        <f t="shared" si="44"/>
        <v>5.6520846509999991</v>
      </c>
      <c r="AO89" s="28">
        <f t="shared" si="44"/>
        <v>6.5924286509999996</v>
      </c>
      <c r="AP89" s="28">
        <f t="shared" si="44"/>
        <v>4.4174581368749992</v>
      </c>
      <c r="AQ89" s="28">
        <f t="shared" si="44"/>
        <v>5.7543584493749993</v>
      </c>
      <c r="AR89" s="28">
        <f t="shared" si="44"/>
        <v>4.4920573019999992</v>
      </c>
      <c r="AS89" s="28">
        <f t="shared" si="42"/>
        <v>7.0062679068749993</v>
      </c>
      <c r="AT89" s="35" t="str">
        <f t="shared" si="43"/>
        <v>1.5,1.5,0</v>
      </c>
    </row>
    <row r="90" spans="13:46" x14ac:dyDescent="0.15">
      <c r="M90" s="28" t="str">
        <f t="shared" si="41"/>
        <v>1,9,3</v>
      </c>
      <c r="N90" s="28">
        <v>1</v>
      </c>
      <c r="O90" s="28">
        <f t="shared" si="46"/>
        <v>9</v>
      </c>
      <c r="P90" s="28">
        <f t="shared" si="47"/>
        <v>3</v>
      </c>
      <c r="Q90" s="28">
        <f t="shared" si="45"/>
        <v>4.1614559999999994</v>
      </c>
      <c r="R90" s="28">
        <f t="shared" si="45"/>
        <v>5.340795</v>
      </c>
      <c r="S90" s="28">
        <f t="shared" si="45"/>
        <v>6.1511279999999999</v>
      </c>
      <c r="T90" s="28">
        <f t="shared" si="45"/>
        <v>6.5924549999999993</v>
      </c>
      <c r="U90" s="28">
        <f t="shared" si="45"/>
        <v>6.6647759999999998</v>
      </c>
      <c r="V90" s="28">
        <f t="shared" si="45"/>
        <v>6.3680910000000006</v>
      </c>
      <c r="W90" s="28">
        <f t="shared" si="45"/>
        <v>5.7023999999999999</v>
      </c>
      <c r="X90" s="28">
        <f t="shared" si="45"/>
        <v>4.1749357563749996</v>
      </c>
      <c r="Y90" s="28">
        <f t="shared" si="45"/>
        <v>5.3902113213750003</v>
      </c>
      <c r="Z90" s="28">
        <f t="shared" si="45"/>
        <v>6.2364808863750003</v>
      </c>
      <c r="AA90" s="28">
        <f t="shared" si="45"/>
        <v>6.7137444513749989</v>
      </c>
      <c r="AB90" s="28">
        <f t="shared" si="45"/>
        <v>6.8220020163750004</v>
      </c>
      <c r="AC90" s="28">
        <f t="shared" si="45"/>
        <v>6.5612535813750004</v>
      </c>
      <c r="AD90" s="28">
        <f t="shared" si="45"/>
        <v>4.205063696999999</v>
      </c>
      <c r="AE90" s="28">
        <f t="shared" si="45"/>
        <v>5.4562758270000007</v>
      </c>
      <c r="AF90" s="28">
        <f t="shared" si="45"/>
        <v>6.3384819570000008</v>
      </c>
      <c r="AG90" s="28">
        <f t="shared" si="44"/>
        <v>6.8516820869999995</v>
      </c>
      <c r="AH90" s="28">
        <f t="shared" si="44"/>
        <v>6.9958762169999993</v>
      </c>
      <c r="AI90" s="28">
        <f t="shared" si="44"/>
        <v>4.2518398218749995</v>
      </c>
      <c r="AJ90" s="28">
        <f t="shared" si="44"/>
        <v>5.5389885168749995</v>
      </c>
      <c r="AK90" s="28">
        <f t="shared" si="44"/>
        <v>6.4571312118749997</v>
      </c>
      <c r="AL90" s="28">
        <f t="shared" si="44"/>
        <v>7.0062679068749993</v>
      </c>
      <c r="AM90" s="28">
        <f t="shared" si="44"/>
        <v>4.3152641309999993</v>
      </c>
      <c r="AN90" s="28">
        <f t="shared" si="44"/>
        <v>5.6383493910000002</v>
      </c>
      <c r="AO90" s="28">
        <f t="shared" si="44"/>
        <v>6.5924286509999996</v>
      </c>
      <c r="AP90" s="28">
        <f t="shared" si="44"/>
        <v>4.3953366243749992</v>
      </c>
      <c r="AQ90" s="28">
        <f t="shared" si="44"/>
        <v>5.7543584493749993</v>
      </c>
      <c r="AR90" s="28">
        <f t="shared" si="44"/>
        <v>4.4920573019999992</v>
      </c>
      <c r="AS90" s="28">
        <f t="shared" si="42"/>
        <v>7.0062679068749993</v>
      </c>
      <c r="AT90" s="35" t="str">
        <f t="shared" si="43"/>
        <v>1.5,1.5,0</v>
      </c>
    </row>
    <row r="91" spans="13:46" x14ac:dyDescent="0.15">
      <c r="M91" s="28" t="str">
        <f t="shared" si="41"/>
        <v>1,9,4</v>
      </c>
      <c r="N91" s="28">
        <v>1</v>
      </c>
      <c r="O91" s="28">
        <f t="shared" si="46"/>
        <v>9</v>
      </c>
      <c r="P91" s="28">
        <f t="shared" si="47"/>
        <v>4</v>
      </c>
      <c r="Q91" s="28">
        <f t="shared" si="45"/>
        <v>3.1788045</v>
      </c>
      <c r="R91" s="28">
        <f t="shared" si="45"/>
        <v>4.6992782812500007</v>
      </c>
      <c r="S91" s="28">
        <f t="shared" si="45"/>
        <v>5.7798022500000004</v>
      </c>
      <c r="T91" s="28">
        <f t="shared" si="45"/>
        <v>6.4203764062499999</v>
      </c>
      <c r="U91" s="28">
        <f t="shared" si="45"/>
        <v>6.6210007500000003</v>
      </c>
      <c r="V91" s="28">
        <f t="shared" si="45"/>
        <v>6.3816752812500006</v>
      </c>
      <c r="W91" s="28">
        <f t="shared" si="45"/>
        <v>5.7023999999999999</v>
      </c>
      <c r="X91" s="28">
        <f t="shared" si="45"/>
        <v>3.491487775125</v>
      </c>
      <c r="Y91" s="28">
        <f t="shared" si="45"/>
        <v>4.9853405613750006</v>
      </c>
      <c r="Z91" s="28">
        <f t="shared" si="45"/>
        <v>6.0392435351250002</v>
      </c>
      <c r="AA91" s="28">
        <f t="shared" si="45"/>
        <v>6.6531966963749998</v>
      </c>
      <c r="AB91" s="28">
        <f t="shared" si="45"/>
        <v>6.8272000451250001</v>
      </c>
      <c r="AC91" s="28">
        <f t="shared" si="45"/>
        <v>6.5612535813750004</v>
      </c>
      <c r="AD91" s="28">
        <f t="shared" si="45"/>
        <v>3.7666479269999997</v>
      </c>
      <c r="AE91" s="28">
        <f t="shared" si="45"/>
        <v>5.2338797182499999</v>
      </c>
      <c r="AF91" s="28">
        <f t="shared" si="45"/>
        <v>6.2611616970000004</v>
      </c>
      <c r="AG91" s="28">
        <f t="shared" si="44"/>
        <v>6.848493863249999</v>
      </c>
      <c r="AH91" s="28">
        <f t="shared" si="44"/>
        <v>6.9958762169999993</v>
      </c>
      <c r="AI91" s="28">
        <f t="shared" si="44"/>
        <v>4.0042849556249998</v>
      </c>
      <c r="AJ91" s="28">
        <f t="shared" si="44"/>
        <v>5.4448957518749994</v>
      </c>
      <c r="AK91" s="28">
        <f t="shared" si="44"/>
        <v>6.4455567356249999</v>
      </c>
      <c r="AL91" s="28">
        <f t="shared" si="44"/>
        <v>7.0062679068749993</v>
      </c>
      <c r="AM91" s="28">
        <f t="shared" si="44"/>
        <v>4.2043988609999996</v>
      </c>
      <c r="AN91" s="28">
        <f t="shared" si="44"/>
        <v>5.6183886622500001</v>
      </c>
      <c r="AO91" s="28">
        <f t="shared" si="44"/>
        <v>6.5924286509999996</v>
      </c>
      <c r="AP91" s="28">
        <f t="shared" si="44"/>
        <v>4.3669896431249988</v>
      </c>
      <c r="AQ91" s="28">
        <f t="shared" si="44"/>
        <v>5.7543584493749993</v>
      </c>
      <c r="AR91" s="28">
        <f t="shared" si="44"/>
        <v>4.4920573019999992</v>
      </c>
      <c r="AS91" s="28">
        <f t="shared" si="42"/>
        <v>7.0062679068749993</v>
      </c>
      <c r="AT91" s="35" t="str">
        <f t="shared" si="43"/>
        <v>1.5,1.5,0</v>
      </c>
    </row>
    <row r="92" spans="13:46" x14ac:dyDescent="0.15">
      <c r="M92" s="28" t="str">
        <f t="shared" si="41"/>
        <v>1,9,5</v>
      </c>
      <c r="N92" s="28">
        <v>1</v>
      </c>
      <c r="O92" s="28">
        <f t="shared" si="46"/>
        <v>9</v>
      </c>
      <c r="P92" s="28">
        <f t="shared" si="47"/>
        <v>5</v>
      </c>
      <c r="Q92" s="28">
        <f t="shared" si="45"/>
        <v>2.2855996800000002</v>
      </c>
      <c r="R92" s="28">
        <f t="shared" si="45"/>
        <v>4.1229830999999999</v>
      </c>
      <c r="S92" s="28">
        <f t="shared" si="45"/>
        <v>5.4531998399999999</v>
      </c>
      <c r="T92" s="28">
        <f t="shared" si="45"/>
        <v>6.2762498999999998</v>
      </c>
      <c r="U92" s="28">
        <f t="shared" si="45"/>
        <v>6.5921332800000005</v>
      </c>
      <c r="V92" s="28">
        <f t="shared" si="45"/>
        <v>6.4008499800000003</v>
      </c>
      <c r="W92" s="28">
        <f t="shared" si="45"/>
        <v>5.7023999999999999</v>
      </c>
      <c r="X92" s="28">
        <f t="shared" si="45"/>
        <v>2.8732613313749997</v>
      </c>
      <c r="Y92" s="28">
        <f t="shared" si="45"/>
        <v>4.625193141375</v>
      </c>
      <c r="Z92" s="28">
        <f t="shared" si="45"/>
        <v>5.8699582713750003</v>
      </c>
      <c r="AA92" s="28">
        <f t="shared" si="45"/>
        <v>6.6075567213749995</v>
      </c>
      <c r="AB92" s="28">
        <f t="shared" si="45"/>
        <v>6.8379884913749995</v>
      </c>
      <c r="AC92" s="28">
        <f t="shared" si="45"/>
        <v>6.5612535813750004</v>
      </c>
      <c r="AD92" s="28">
        <f t="shared" si="45"/>
        <v>3.3729554969999995</v>
      </c>
      <c r="AE92" s="28">
        <f t="shared" si="45"/>
        <v>5.039435697</v>
      </c>
      <c r="AF92" s="28">
        <f t="shared" si="45"/>
        <v>6.1987492169999996</v>
      </c>
      <c r="AG92" s="28">
        <f t="shared" si="44"/>
        <v>6.8508960569999999</v>
      </c>
      <c r="AH92" s="28">
        <f t="shared" si="44"/>
        <v>6.9958762169999993</v>
      </c>
      <c r="AI92" s="28">
        <f t="shared" si="44"/>
        <v>3.7846821768749992</v>
      </c>
      <c r="AJ92" s="28">
        <f t="shared" si="44"/>
        <v>5.365710766874999</v>
      </c>
      <c r="AK92" s="28">
        <f t="shared" si="44"/>
        <v>6.4395726768749988</v>
      </c>
      <c r="AL92" s="28">
        <f t="shared" si="44"/>
        <v>7.0062679068749993</v>
      </c>
      <c r="AM92" s="28">
        <f t="shared" si="44"/>
        <v>4.1084413709999987</v>
      </c>
      <c r="AN92" s="28">
        <f t="shared" si="44"/>
        <v>5.6040183509999988</v>
      </c>
      <c r="AO92" s="28">
        <f t="shared" si="44"/>
        <v>6.5924286509999996</v>
      </c>
      <c r="AP92" s="28">
        <f t="shared" si="44"/>
        <v>4.344233079374999</v>
      </c>
      <c r="AQ92" s="28">
        <f t="shared" si="44"/>
        <v>5.7543584493749993</v>
      </c>
      <c r="AR92" s="28">
        <f t="shared" si="44"/>
        <v>4.4920573019999992</v>
      </c>
      <c r="AS92" s="28">
        <f t="shared" si="42"/>
        <v>7.0062679068749993</v>
      </c>
      <c r="AT92" s="35" t="str">
        <f t="shared" si="43"/>
        <v>1.5,1.5,0</v>
      </c>
    </row>
    <row r="93" spans="13:46" x14ac:dyDescent="0.15">
      <c r="M93" s="28" t="str">
        <f t="shared" si="41"/>
        <v>1,9,6</v>
      </c>
      <c r="N93" s="28">
        <v>1</v>
      </c>
      <c r="O93" s="28">
        <f t="shared" si="46"/>
        <v>9</v>
      </c>
      <c r="P93" s="28">
        <f t="shared" si="47"/>
        <v>6</v>
      </c>
      <c r="Q93" s="28">
        <f t="shared" si="45"/>
        <v>1.45675584</v>
      </c>
      <c r="R93" s="28">
        <f t="shared" si="45"/>
        <v>3.5936177999999996</v>
      </c>
      <c r="S93" s="28">
        <f t="shared" si="45"/>
        <v>5.1587779200000003</v>
      </c>
      <c r="T93" s="28">
        <f t="shared" si="45"/>
        <v>6.152236199999999</v>
      </c>
      <c r="U93" s="28">
        <f t="shared" si="45"/>
        <v>6.5739926400000002</v>
      </c>
      <c r="V93" s="28">
        <f t="shared" si="45"/>
        <v>6.4240472400000002</v>
      </c>
      <c r="W93" s="28">
        <f t="shared" si="45"/>
        <v>5.7023999999999999</v>
      </c>
      <c r="X93" s="28">
        <f t="shared" si="45"/>
        <v>2.301964768875</v>
      </c>
      <c r="Y93" s="28">
        <f t="shared" si="45"/>
        <v>4.2972262113749995</v>
      </c>
      <c r="Z93" s="28">
        <f t="shared" si="45"/>
        <v>5.7207858138749996</v>
      </c>
      <c r="AA93" s="28">
        <f t="shared" si="45"/>
        <v>6.5726435763749986</v>
      </c>
      <c r="AB93" s="28">
        <f t="shared" si="45"/>
        <v>6.8527994988749992</v>
      </c>
      <c r="AC93" s="28">
        <f t="shared" si="45"/>
        <v>6.5612535813750004</v>
      </c>
      <c r="AD93" s="28">
        <f t="shared" si="45"/>
        <v>3.0114435569999998</v>
      </c>
      <c r="AE93" s="28">
        <f t="shared" si="45"/>
        <v>4.8651044819999996</v>
      </c>
      <c r="AF93" s="28">
        <f t="shared" si="45"/>
        <v>6.1470635669999991</v>
      </c>
      <c r="AG93" s="28">
        <f t="shared" si="44"/>
        <v>6.8573208119999993</v>
      </c>
      <c r="AH93" s="28">
        <f t="shared" si="44"/>
        <v>6.9958762169999993</v>
      </c>
      <c r="AI93" s="28">
        <f t="shared" si="44"/>
        <v>3.5851922043749993</v>
      </c>
      <c r="AJ93" s="28">
        <f t="shared" si="44"/>
        <v>5.297252611874999</v>
      </c>
      <c r="AK93" s="28">
        <f t="shared" si="44"/>
        <v>6.4376111793749988</v>
      </c>
      <c r="AL93" s="28">
        <f t="shared" si="44"/>
        <v>7.0062679068749993</v>
      </c>
      <c r="AM93" s="28">
        <f t="shared" si="44"/>
        <v>4.0232107109999991</v>
      </c>
      <c r="AN93" s="28">
        <f t="shared" si="44"/>
        <v>5.5936706009999986</v>
      </c>
      <c r="AO93" s="28">
        <f t="shared" si="44"/>
        <v>6.5924286509999996</v>
      </c>
      <c r="AP93" s="28">
        <f t="shared" si="44"/>
        <v>4.3254990768749995</v>
      </c>
      <c r="AQ93" s="28">
        <f t="shared" si="44"/>
        <v>5.7543584493749993</v>
      </c>
      <c r="AR93" s="28">
        <f t="shared" si="44"/>
        <v>4.4920573019999992</v>
      </c>
      <c r="AS93" s="28">
        <f t="shared" si="42"/>
        <v>7.0062679068749993</v>
      </c>
      <c r="AT93" s="35" t="str">
        <f t="shared" si="43"/>
        <v>1.5,1.5,0</v>
      </c>
    </row>
    <row r="94" spans="13:46" x14ac:dyDescent="0.15">
      <c r="M94" s="28" t="str">
        <f t="shared" si="41"/>
        <v>1,9,7</v>
      </c>
      <c r="N94" s="28">
        <v>1</v>
      </c>
      <c r="O94" s="28">
        <f t="shared" si="46"/>
        <v>9</v>
      </c>
      <c r="P94" s="28">
        <f t="shared" si="47"/>
        <v>7</v>
      </c>
      <c r="Q94" s="28">
        <f t="shared" si="45"/>
        <v>1.1461356224999986</v>
      </c>
      <c r="R94" s="28">
        <f t="shared" si="45"/>
        <v>3.4046238914062492</v>
      </c>
      <c r="S94" s="28">
        <f t="shared" si="45"/>
        <v>5.0634678112499998</v>
      </c>
      <c r="T94" s="28">
        <f t="shared" si="45"/>
        <v>6.1226673820312492</v>
      </c>
      <c r="U94" s="28">
        <f t="shared" si="45"/>
        <v>6.5822226037499991</v>
      </c>
      <c r="V94" s="28">
        <f t="shared" si="45"/>
        <v>6.4421334764062506</v>
      </c>
      <c r="W94" s="28">
        <f t="shared" si="45"/>
        <v>5.7023999999999999</v>
      </c>
      <c r="X94" s="28">
        <f t="shared" si="45"/>
        <v>2.092005229031249</v>
      </c>
      <c r="Y94" s="28">
        <f t="shared" si="45"/>
        <v>4.1851435976249993</v>
      </c>
      <c r="Z94" s="28">
        <f t="shared" si="45"/>
        <v>5.6786376171562498</v>
      </c>
      <c r="AA94" s="28">
        <f t="shared" si="45"/>
        <v>6.5724872876249991</v>
      </c>
      <c r="AB94" s="28">
        <f t="shared" si="45"/>
        <v>6.866692609031249</v>
      </c>
      <c r="AC94" s="28">
        <f t="shared" si="45"/>
        <v>6.5612535813750004</v>
      </c>
      <c r="AD94" s="28">
        <f t="shared" si="45"/>
        <v>2.8825884382499991</v>
      </c>
      <c r="AE94" s="28">
        <f t="shared" si="45"/>
        <v>4.8103769065312498</v>
      </c>
      <c r="AF94" s="28">
        <f t="shared" si="45"/>
        <v>6.1385210257500002</v>
      </c>
      <c r="AG94" s="28">
        <f t="shared" si="44"/>
        <v>6.8670207959062495</v>
      </c>
      <c r="AH94" s="28">
        <f t="shared" si="44"/>
        <v>6.9958762169999993</v>
      </c>
      <c r="AI94" s="28">
        <f t="shared" si="44"/>
        <v>3.5178852501562492</v>
      </c>
      <c r="AJ94" s="28">
        <f t="shared" si="44"/>
        <v>5.280323818124999</v>
      </c>
      <c r="AK94" s="28">
        <f t="shared" si="44"/>
        <v>6.4431180370312493</v>
      </c>
      <c r="AL94" s="28">
        <f t="shared" si="44"/>
        <v>7.0062679068749993</v>
      </c>
      <c r="AM94" s="28">
        <f t="shared" si="44"/>
        <v>3.9978956647499988</v>
      </c>
      <c r="AN94" s="28">
        <f t="shared" si="44"/>
        <v>5.5949843324062485</v>
      </c>
      <c r="AO94" s="28">
        <f t="shared" si="44"/>
        <v>6.5924286509999996</v>
      </c>
      <c r="AP94" s="28">
        <f t="shared" si="44"/>
        <v>4.3226196820312488</v>
      </c>
      <c r="AQ94" s="28">
        <f t="shared" si="44"/>
        <v>5.7543584493749993</v>
      </c>
      <c r="AR94" s="28">
        <f t="shared" si="44"/>
        <v>4.4920573019999992</v>
      </c>
      <c r="AS94" s="28">
        <f t="shared" si="42"/>
        <v>7.0062679068749993</v>
      </c>
      <c r="AT94" s="35" t="str">
        <f t="shared" si="43"/>
        <v>1.5,1.5,0</v>
      </c>
    </row>
    <row r="95" spans="13:46" x14ac:dyDescent="0.15">
      <c r="M95" s="28" t="str">
        <f t="shared" si="41"/>
        <v>1,9,8</v>
      </c>
      <c r="N95" s="28">
        <v>1</v>
      </c>
      <c r="O95" s="28">
        <f t="shared" si="46"/>
        <v>9</v>
      </c>
      <c r="P95" s="28">
        <f t="shared" si="47"/>
        <v>8</v>
      </c>
      <c r="Q95" s="28">
        <f t="shared" si="45"/>
        <v>0.82413449999999999</v>
      </c>
      <c r="R95" s="28">
        <f t="shared" si="45"/>
        <v>3.2073314062499998</v>
      </c>
      <c r="S95" s="28">
        <f t="shared" si="45"/>
        <v>4.9624672499999996</v>
      </c>
      <c r="T95" s="28">
        <f t="shared" si="45"/>
        <v>6.0895420312499997</v>
      </c>
      <c r="U95" s="28">
        <f t="shared" si="45"/>
        <v>6.5885557499999994</v>
      </c>
      <c r="V95" s="28">
        <f t="shared" si="45"/>
        <v>6.4595084062500003</v>
      </c>
      <c r="W95" s="28">
        <f t="shared" si="45"/>
        <v>5.7023999999999999</v>
      </c>
      <c r="X95" s="28">
        <f t="shared" si="45"/>
        <v>1.8737471126249998</v>
      </c>
      <c r="Y95" s="28">
        <f t="shared" si="45"/>
        <v>4.0673705313749995</v>
      </c>
      <c r="Z95" s="28">
        <f t="shared" si="45"/>
        <v>5.6329328876249996</v>
      </c>
      <c r="AA95" s="28">
        <f t="shared" si="45"/>
        <v>6.5704341813749991</v>
      </c>
      <c r="AB95" s="28">
        <f t="shared" si="45"/>
        <v>6.879874412625</v>
      </c>
      <c r="AC95" s="28">
        <f t="shared" si="45"/>
        <v>6.5612535813750004</v>
      </c>
      <c r="AD95" s="28">
        <f t="shared" si="45"/>
        <v>2.7480428669999997</v>
      </c>
      <c r="AE95" s="28">
        <f t="shared" si="45"/>
        <v>4.7520927982499996</v>
      </c>
      <c r="AF95" s="28">
        <f t="shared" si="45"/>
        <v>6.1280816669999991</v>
      </c>
      <c r="AG95" s="28">
        <f t="shared" si="44"/>
        <v>6.876009473249999</v>
      </c>
      <c r="AH95" s="28">
        <f t="shared" si="44"/>
        <v>6.9958762169999993</v>
      </c>
      <c r="AI95" s="28">
        <f t="shared" si="44"/>
        <v>3.4470217631249991</v>
      </c>
      <c r="AJ95" s="28">
        <f t="shared" si="44"/>
        <v>5.2614982068749994</v>
      </c>
      <c r="AK95" s="28">
        <f t="shared" si="44"/>
        <v>6.447913588125</v>
      </c>
      <c r="AL95" s="28">
        <f t="shared" si="44"/>
        <v>7.0062679068749993</v>
      </c>
      <c r="AM95" s="28">
        <f t="shared" si="44"/>
        <v>3.9706838009999994</v>
      </c>
      <c r="AN95" s="28">
        <f t="shared" si="44"/>
        <v>5.5955867572499995</v>
      </c>
      <c r="AO95" s="28">
        <f t="shared" si="44"/>
        <v>6.5924286509999996</v>
      </c>
      <c r="AP95" s="28">
        <f t="shared" si="44"/>
        <v>4.3190289806249993</v>
      </c>
      <c r="AQ95" s="28">
        <f t="shared" si="44"/>
        <v>5.7543584493749993</v>
      </c>
      <c r="AR95" s="28">
        <f t="shared" si="44"/>
        <v>4.4920573019999992</v>
      </c>
      <c r="AS95" s="28">
        <f t="shared" si="42"/>
        <v>7.0062679068749993</v>
      </c>
      <c r="AT95" s="35" t="str">
        <f t="shared" si="43"/>
        <v>1.5,1.5,0</v>
      </c>
    </row>
    <row r="96" spans="13:46" x14ac:dyDescent="0.15">
      <c r="M96" s="28" t="str">
        <f t="shared" si="41"/>
        <v>1,9,9</v>
      </c>
      <c r="N96" s="28">
        <v>1</v>
      </c>
      <c r="O96" s="28">
        <f t="shared" si="46"/>
        <v>9</v>
      </c>
      <c r="P96" s="28">
        <f t="shared" si="47"/>
        <v>9</v>
      </c>
      <c r="Q96" s="28">
        <f t="shared" si="45"/>
        <v>0.60955047956250097</v>
      </c>
      <c r="R96" s="28">
        <f t="shared" si="45"/>
        <v>3.0883638913476563</v>
      </c>
      <c r="S96" s="28">
        <f t="shared" si="45"/>
        <v>4.9151752397812505</v>
      </c>
      <c r="T96" s="28">
        <f t="shared" si="45"/>
        <v>6.0899845248632811</v>
      </c>
      <c r="U96" s="28">
        <f t="shared" si="45"/>
        <v>6.61279174659375</v>
      </c>
      <c r="V96" s="28">
        <f t="shared" si="45"/>
        <v>6.4835969049726563</v>
      </c>
      <c r="W96" s="28">
        <f t="shared" si="45"/>
        <v>5.7023999999999999</v>
      </c>
      <c r="X96" s="28">
        <f t="shared" si="45"/>
        <v>1.7338139664726566</v>
      </c>
      <c r="Y96" s="28">
        <f t="shared" si="45"/>
        <v>4.0033060161562499</v>
      </c>
      <c r="Z96" s="28">
        <f t="shared" si="45"/>
        <v>5.6207960024882819</v>
      </c>
      <c r="AA96" s="28">
        <f t="shared" si="45"/>
        <v>6.5862839254687504</v>
      </c>
      <c r="AB96" s="28">
        <f t="shared" si="45"/>
        <v>6.8997697850976554</v>
      </c>
      <c r="AC96" s="28">
        <f t="shared" si="45"/>
        <v>6.5612535813750004</v>
      </c>
      <c r="AD96" s="28">
        <f t="shared" si="45"/>
        <v>2.6672058467812496</v>
      </c>
      <c r="AE96" s="28">
        <f t="shared" si="45"/>
        <v>4.7273765343632812</v>
      </c>
      <c r="AF96" s="28">
        <f t="shared" si="45"/>
        <v>6.1355451585937493</v>
      </c>
      <c r="AG96" s="28">
        <f t="shared" si="44"/>
        <v>6.8917117194726556</v>
      </c>
      <c r="AH96" s="28">
        <f t="shared" si="44"/>
        <v>6.9958762169999993</v>
      </c>
      <c r="AI96" s="28">
        <f t="shared" si="44"/>
        <v>3.4097261204882807</v>
      </c>
      <c r="AJ96" s="28">
        <f t="shared" si="44"/>
        <v>5.2605754459687493</v>
      </c>
      <c r="AK96" s="28">
        <f t="shared" si="44"/>
        <v>6.4594227080976552</v>
      </c>
      <c r="AL96" s="28">
        <f t="shared" si="44"/>
        <v>7.0062679068749993</v>
      </c>
      <c r="AM96" s="28">
        <f t="shared" si="44"/>
        <v>3.9613747875937495</v>
      </c>
      <c r="AN96" s="28">
        <f t="shared" si="44"/>
        <v>5.602902750972655</v>
      </c>
      <c r="AO96" s="28">
        <f t="shared" si="44"/>
        <v>6.5924286509999996</v>
      </c>
      <c r="AP96" s="28">
        <f t="shared" si="44"/>
        <v>4.322151848097656</v>
      </c>
      <c r="AQ96" s="28">
        <f t="shared" si="44"/>
        <v>5.7543584493749993</v>
      </c>
      <c r="AR96" s="28">
        <f t="shared" si="44"/>
        <v>4.4920573019999992</v>
      </c>
      <c r="AS96" s="28">
        <f t="shared" si="42"/>
        <v>7.0062679068749993</v>
      </c>
      <c r="AT96" s="35" t="str">
        <f t="shared" si="43"/>
        <v>1.5,1.5,0</v>
      </c>
    </row>
    <row r="97" spans="13:46" x14ac:dyDescent="0.15">
      <c r="M97" s="28" t="str">
        <f t="shared" si="41"/>
        <v>1,9,10</v>
      </c>
      <c r="N97" s="28">
        <v>1</v>
      </c>
      <c r="O97" s="28">
        <f t="shared" si="46"/>
        <v>9</v>
      </c>
      <c r="P97" s="28">
        <f t="shared" si="47"/>
        <v>10</v>
      </c>
      <c r="Q97" s="28">
        <f t="shared" si="45"/>
        <v>0.38748057074999992</v>
      </c>
      <c r="R97" s="28">
        <f t="shared" si="45"/>
        <v>2.9639379161718749</v>
      </c>
      <c r="S97" s="28">
        <f t="shared" si="45"/>
        <v>4.864140285375</v>
      </c>
      <c r="T97" s="28">
        <f t="shared" si="45"/>
        <v>6.0880876783593747</v>
      </c>
      <c r="U97" s="28">
        <f t="shared" si="45"/>
        <v>6.6357800951249999</v>
      </c>
      <c r="V97" s="28">
        <f t="shared" si="45"/>
        <v>6.5072175356718756</v>
      </c>
      <c r="W97" s="28">
        <f t="shared" si="45"/>
        <v>5.7023999999999999</v>
      </c>
      <c r="X97" s="28">
        <f t="shared" si="45"/>
        <v>1.588422360046875</v>
      </c>
      <c r="Y97" s="28">
        <f t="shared" si="45"/>
        <v>3.9354985567499998</v>
      </c>
      <c r="Z97" s="28">
        <f t="shared" si="45"/>
        <v>5.6063197772343756</v>
      </c>
      <c r="AA97" s="28">
        <f t="shared" si="45"/>
        <v>6.6008860215</v>
      </c>
      <c r="AB97" s="28">
        <f t="shared" si="45"/>
        <v>6.9191972895468741</v>
      </c>
      <c r="AC97" s="28">
        <f t="shared" si="45"/>
        <v>6.5612535813750004</v>
      </c>
      <c r="AD97" s="28">
        <f t="shared" si="45"/>
        <v>2.5826258823749995</v>
      </c>
      <c r="AE97" s="28">
        <f t="shared" si="45"/>
        <v>4.7003209303593749</v>
      </c>
      <c r="AF97" s="28">
        <f t="shared" ref="AF97:AR112" si="48">(AF$5+AF$5*(AF$5-1)/2)*INDEX($F$4:$F$25*$G$4:$G$25,$N97,1)+(AF$6+AF$6*(AF$6-1)/2)*INDEX($H$4:$H$25*$I$4:$I$25,$O97,1)+(AF$7+AF$7*(AF$7-1)/2)*INDEX($J$4:$J$25*$K$4:$K$25,$P97,1)+AF$5*AF$6*INDEX($G$4:$G$25,$N97,1)*INDEX($H$4:$H$25,$O97,1)+(AF$5*INDEX($G$4:$G$25,$N97,1)+AF$6*INDEX($I$4:$I$25,$O97,1))*AF$7*INDEX($J$4:$J$25,$P97,1)</f>
        <v>6.1417610021249995</v>
      </c>
      <c r="AG97" s="28">
        <f t="shared" si="48"/>
        <v>6.9069460976718746</v>
      </c>
      <c r="AH97" s="28">
        <f t="shared" si="48"/>
        <v>6.9958762169999993</v>
      </c>
      <c r="AI97" s="28">
        <f t="shared" si="48"/>
        <v>3.3700911377343745</v>
      </c>
      <c r="AJ97" s="28">
        <f t="shared" si="48"/>
        <v>5.2584050369999993</v>
      </c>
      <c r="AK97" s="28">
        <f t="shared" si="48"/>
        <v>6.4704639600468745</v>
      </c>
      <c r="AL97" s="28">
        <f t="shared" si="48"/>
        <v>7.0062679068749993</v>
      </c>
      <c r="AM97" s="28">
        <f t="shared" si="48"/>
        <v>3.9508181261249993</v>
      </c>
      <c r="AN97" s="28">
        <f t="shared" si="48"/>
        <v>5.6097508766718738</v>
      </c>
      <c r="AO97" s="28">
        <f t="shared" si="48"/>
        <v>6.5924286509999996</v>
      </c>
      <c r="AP97" s="28">
        <f t="shared" si="48"/>
        <v>4.3248068475468742</v>
      </c>
      <c r="AQ97" s="28">
        <f t="shared" si="48"/>
        <v>5.7543584493749993</v>
      </c>
      <c r="AR97" s="28">
        <f t="shared" si="48"/>
        <v>4.4920573019999992</v>
      </c>
      <c r="AS97" s="28">
        <f t="shared" si="42"/>
        <v>7.0062679068749993</v>
      </c>
      <c r="AT97" s="35" t="str">
        <f t="shared" si="43"/>
        <v>1.5,1.5,0</v>
      </c>
    </row>
    <row r="98" spans="13:46" x14ac:dyDescent="0.15">
      <c r="M98" s="28" t="str">
        <f t="shared" si="41"/>
        <v>1,10,1</v>
      </c>
      <c r="N98" s="28">
        <v>1</v>
      </c>
      <c r="O98" s="28">
        <f t="shared" si="46"/>
        <v>10</v>
      </c>
      <c r="P98" s="28">
        <f t="shared" si="47"/>
        <v>1</v>
      </c>
      <c r="Q98" s="28">
        <f t="shared" ref="Q98:AF113" si="49">(Q$5+Q$5*(Q$5-1)/2)*INDEX($F$4:$F$25*$G$4:$G$25,$N98,1)+(Q$6+Q$6*(Q$6-1)/2)*INDEX($H$4:$H$25*$I$4:$I$25,$O98,1)+(Q$7+Q$7*(Q$7-1)/2)*INDEX($J$4:$J$25*$K$4:$K$25,$P98,1)+Q$5*Q$6*INDEX($G$4:$G$25,$N98,1)*INDEX($H$4:$H$25,$O98,1)+(Q$5*INDEX($G$4:$G$25,$N98,1)+Q$6*INDEX($I$4:$I$25,$O98,1))*Q$7*INDEX($J$4:$J$25,$P98,1)</f>
        <v>5.7023999999999999</v>
      </c>
      <c r="R98" s="28">
        <f t="shared" si="49"/>
        <v>6.3144</v>
      </c>
      <c r="S98" s="28">
        <f t="shared" si="49"/>
        <v>6.6815999999999995</v>
      </c>
      <c r="T98" s="28">
        <f t="shared" si="49"/>
        <v>6.8040000000000003</v>
      </c>
      <c r="U98" s="28">
        <f t="shared" si="49"/>
        <v>6.6815999999999995</v>
      </c>
      <c r="V98" s="28">
        <f t="shared" si="49"/>
        <v>6.3144</v>
      </c>
      <c r="W98" s="28">
        <f t="shared" si="49"/>
        <v>5.7023999999999999</v>
      </c>
      <c r="X98" s="28">
        <f t="shared" si="49"/>
        <v>5.1589357008749994</v>
      </c>
      <c r="Y98" s="28">
        <f t="shared" si="49"/>
        <v>5.9349744408749991</v>
      </c>
      <c r="Z98" s="28">
        <f t="shared" si="49"/>
        <v>6.4662131808750001</v>
      </c>
      <c r="AA98" s="28">
        <f t="shared" si="49"/>
        <v>6.7526519208749995</v>
      </c>
      <c r="AB98" s="28">
        <f t="shared" si="49"/>
        <v>6.7942906608749993</v>
      </c>
      <c r="AC98" s="28">
        <f t="shared" si="49"/>
        <v>6.5911294008749994</v>
      </c>
      <c r="AD98" s="28">
        <f t="shared" si="49"/>
        <v>4.7360351489999992</v>
      </c>
      <c r="AE98" s="28">
        <f t="shared" si="49"/>
        <v>5.6761126289999995</v>
      </c>
      <c r="AF98" s="28">
        <f t="shared" si="49"/>
        <v>6.371390109</v>
      </c>
      <c r="AG98" s="28">
        <f t="shared" si="48"/>
        <v>6.821867589</v>
      </c>
      <c r="AH98" s="28">
        <f t="shared" si="48"/>
        <v>7.0275450690000003</v>
      </c>
      <c r="AI98" s="28">
        <f t="shared" si="48"/>
        <v>4.4336983443749993</v>
      </c>
      <c r="AJ98" s="28">
        <f t="shared" si="48"/>
        <v>5.5378145643749992</v>
      </c>
      <c r="AK98" s="28">
        <f t="shared" si="48"/>
        <v>6.3971307843749994</v>
      </c>
      <c r="AL98" s="28">
        <f t="shared" si="48"/>
        <v>7.0116470043749999</v>
      </c>
      <c r="AM98" s="28">
        <f t="shared" si="48"/>
        <v>4.2519252869999988</v>
      </c>
      <c r="AN98" s="28">
        <f t="shared" si="48"/>
        <v>5.5200802469999992</v>
      </c>
      <c r="AO98" s="28">
        <f t="shared" si="48"/>
        <v>6.5434352069999999</v>
      </c>
      <c r="AP98" s="28">
        <f t="shared" si="48"/>
        <v>4.1907159768749986</v>
      </c>
      <c r="AQ98" s="28">
        <f t="shared" si="48"/>
        <v>5.6229096768749987</v>
      </c>
      <c r="AR98" s="28">
        <f t="shared" si="48"/>
        <v>4.2500704139999987</v>
      </c>
      <c r="AS98" s="28">
        <f t="shared" si="42"/>
        <v>7.0275450690000003</v>
      </c>
      <c r="AT98" s="35" t="str">
        <f t="shared" si="43"/>
        <v>2,1,0</v>
      </c>
    </row>
    <row r="99" spans="13:46" x14ac:dyDescent="0.15">
      <c r="M99" s="28" t="str">
        <f t="shared" si="41"/>
        <v>1,10,2</v>
      </c>
      <c r="N99" s="28">
        <v>1</v>
      </c>
      <c r="O99" s="28">
        <f t="shared" si="46"/>
        <v>10</v>
      </c>
      <c r="P99" s="28">
        <f t="shared" si="47"/>
        <v>2</v>
      </c>
      <c r="Q99" s="28">
        <f t="shared" si="49"/>
        <v>5.0444999999999993</v>
      </c>
      <c r="R99" s="28">
        <f t="shared" si="49"/>
        <v>5.9096812499999993</v>
      </c>
      <c r="S99" s="28">
        <f t="shared" si="49"/>
        <v>6.4726499999999998</v>
      </c>
      <c r="T99" s="28">
        <f t="shared" si="49"/>
        <v>6.7334062499999998</v>
      </c>
      <c r="U99" s="28">
        <f t="shared" si="49"/>
        <v>6.6919500000000003</v>
      </c>
      <c r="V99" s="28">
        <f t="shared" si="49"/>
        <v>6.3482812500000003</v>
      </c>
      <c r="W99" s="28">
        <f t="shared" si="49"/>
        <v>5.7023999999999999</v>
      </c>
      <c r="X99" s="28">
        <f t="shared" si="49"/>
        <v>4.7098547133749991</v>
      </c>
      <c r="Y99" s="28">
        <f t="shared" si="49"/>
        <v>5.6905346508749997</v>
      </c>
      <c r="Z99" s="28">
        <f t="shared" si="49"/>
        <v>6.3690020883749998</v>
      </c>
      <c r="AA99" s="28">
        <f t="shared" si="49"/>
        <v>6.7452570258749995</v>
      </c>
      <c r="AB99" s="28">
        <f t="shared" si="49"/>
        <v>6.8192994633749997</v>
      </c>
      <c r="AC99" s="28">
        <f t="shared" si="49"/>
        <v>6.5911294008749994</v>
      </c>
      <c r="AD99" s="28">
        <f t="shared" si="49"/>
        <v>4.4561055689999991</v>
      </c>
      <c r="AE99" s="28">
        <f t="shared" si="49"/>
        <v>5.5522841939999994</v>
      </c>
      <c r="AF99" s="28">
        <f t="shared" si="49"/>
        <v>6.3462503189999993</v>
      </c>
      <c r="AG99" s="28">
        <f t="shared" si="48"/>
        <v>6.8380039439999996</v>
      </c>
      <c r="AH99" s="28">
        <f t="shared" si="48"/>
        <v>7.0275450690000003</v>
      </c>
      <c r="AI99" s="28">
        <f t="shared" si="48"/>
        <v>4.2832525668749994</v>
      </c>
      <c r="AJ99" s="28">
        <f t="shared" si="48"/>
        <v>5.4949298793749985</v>
      </c>
      <c r="AK99" s="28">
        <f t="shared" si="48"/>
        <v>6.4043946918749999</v>
      </c>
      <c r="AL99" s="28">
        <f t="shared" si="48"/>
        <v>7.0116470043749999</v>
      </c>
      <c r="AM99" s="28">
        <f t="shared" si="48"/>
        <v>4.1912957069999992</v>
      </c>
      <c r="AN99" s="28">
        <f t="shared" si="48"/>
        <v>5.518471706999998</v>
      </c>
      <c r="AO99" s="28">
        <f t="shared" si="48"/>
        <v>6.5434352069999999</v>
      </c>
      <c r="AP99" s="28">
        <f t="shared" si="48"/>
        <v>4.1802349893749993</v>
      </c>
      <c r="AQ99" s="28">
        <f t="shared" si="48"/>
        <v>5.6229096768749987</v>
      </c>
      <c r="AR99" s="28">
        <f t="shared" si="48"/>
        <v>4.2500704139999987</v>
      </c>
      <c r="AS99" s="28">
        <f t="shared" si="42"/>
        <v>7.0275450690000003</v>
      </c>
      <c r="AT99" s="35" t="str">
        <f t="shared" si="43"/>
        <v>2,1,0</v>
      </c>
    </row>
    <row r="100" spans="13:46" x14ac:dyDescent="0.15">
      <c r="M100" s="28" t="str">
        <f t="shared" si="41"/>
        <v>1,10,3</v>
      </c>
      <c r="N100" s="28">
        <v>1</v>
      </c>
      <c r="O100" s="28">
        <f t="shared" si="46"/>
        <v>10</v>
      </c>
      <c r="P100" s="28">
        <f t="shared" si="47"/>
        <v>3</v>
      </c>
      <c r="Q100" s="28">
        <f t="shared" si="49"/>
        <v>4.1614559999999994</v>
      </c>
      <c r="R100" s="28">
        <f t="shared" si="49"/>
        <v>5.340795</v>
      </c>
      <c r="S100" s="28">
        <f t="shared" si="49"/>
        <v>6.1511279999999999</v>
      </c>
      <c r="T100" s="28">
        <f t="shared" si="49"/>
        <v>6.5924549999999993</v>
      </c>
      <c r="U100" s="28">
        <f t="shared" si="49"/>
        <v>6.6647759999999998</v>
      </c>
      <c r="V100" s="28">
        <f t="shared" si="49"/>
        <v>6.3680910000000006</v>
      </c>
      <c r="W100" s="28">
        <f t="shared" si="49"/>
        <v>5.7023999999999999</v>
      </c>
      <c r="X100" s="28">
        <f t="shared" si="49"/>
        <v>4.096606225875</v>
      </c>
      <c r="Y100" s="28">
        <f t="shared" si="49"/>
        <v>5.3335228608749992</v>
      </c>
      <c r="Z100" s="28">
        <f t="shared" si="49"/>
        <v>6.2014334958750004</v>
      </c>
      <c r="AA100" s="28">
        <f t="shared" si="49"/>
        <v>6.7003381308749992</v>
      </c>
      <c r="AB100" s="28">
        <f t="shared" si="49"/>
        <v>6.8302367658750001</v>
      </c>
      <c r="AC100" s="28">
        <f t="shared" si="49"/>
        <v>6.5911294008749994</v>
      </c>
      <c r="AD100" s="28">
        <f t="shared" si="49"/>
        <v>4.0636039889999989</v>
      </c>
      <c r="AE100" s="28">
        <f t="shared" si="49"/>
        <v>5.3580982590000001</v>
      </c>
      <c r="AF100" s="28">
        <f t="shared" si="49"/>
        <v>6.2835865289999999</v>
      </c>
      <c r="AG100" s="28">
        <f t="shared" si="48"/>
        <v>6.840068799</v>
      </c>
      <c r="AH100" s="28">
        <f t="shared" si="48"/>
        <v>7.0275450690000003</v>
      </c>
      <c r="AI100" s="28">
        <f t="shared" si="48"/>
        <v>4.0624492893749995</v>
      </c>
      <c r="AJ100" s="28">
        <f t="shared" si="48"/>
        <v>5.4145211943749985</v>
      </c>
      <c r="AK100" s="28">
        <f t="shared" si="48"/>
        <v>6.3975870993749995</v>
      </c>
      <c r="AL100" s="28">
        <f t="shared" si="48"/>
        <v>7.0116470043749999</v>
      </c>
      <c r="AM100" s="28">
        <f t="shared" si="48"/>
        <v>4.0931421269999984</v>
      </c>
      <c r="AN100" s="28">
        <f t="shared" si="48"/>
        <v>5.5027916669999994</v>
      </c>
      <c r="AO100" s="28">
        <f t="shared" si="48"/>
        <v>6.5434352069999999</v>
      </c>
      <c r="AP100" s="28">
        <f t="shared" si="48"/>
        <v>4.155682501874999</v>
      </c>
      <c r="AQ100" s="28">
        <f t="shared" si="48"/>
        <v>5.6229096768749987</v>
      </c>
      <c r="AR100" s="28">
        <f t="shared" si="48"/>
        <v>4.2500704139999987</v>
      </c>
      <c r="AS100" s="28">
        <f t="shared" si="42"/>
        <v>7.0275450690000003</v>
      </c>
      <c r="AT100" s="35" t="str">
        <f t="shared" si="43"/>
        <v>2,1,0</v>
      </c>
    </row>
    <row r="101" spans="13:46" x14ac:dyDescent="0.15">
      <c r="M101" s="28" t="str">
        <f t="shared" si="41"/>
        <v>1,10,4</v>
      </c>
      <c r="N101" s="28">
        <v>1</v>
      </c>
      <c r="O101" s="28">
        <f t="shared" si="46"/>
        <v>10</v>
      </c>
      <c r="P101" s="28">
        <f t="shared" si="47"/>
        <v>4</v>
      </c>
      <c r="Q101" s="28">
        <f t="shared" si="49"/>
        <v>3.1788045</v>
      </c>
      <c r="R101" s="28">
        <f t="shared" si="49"/>
        <v>4.6992782812500007</v>
      </c>
      <c r="S101" s="28">
        <f t="shared" si="49"/>
        <v>5.7798022500000004</v>
      </c>
      <c r="T101" s="28">
        <f t="shared" si="49"/>
        <v>6.4203764062499999</v>
      </c>
      <c r="U101" s="28">
        <f t="shared" si="49"/>
        <v>6.6210007500000003</v>
      </c>
      <c r="V101" s="28">
        <f t="shared" si="49"/>
        <v>6.3816752812500006</v>
      </c>
      <c r="W101" s="28">
        <f t="shared" si="49"/>
        <v>5.7023999999999999</v>
      </c>
      <c r="X101" s="28">
        <f t="shared" si="49"/>
        <v>3.4107272696250002</v>
      </c>
      <c r="Y101" s="28">
        <f t="shared" si="49"/>
        <v>4.9267073208749999</v>
      </c>
      <c r="Z101" s="28">
        <f t="shared" si="49"/>
        <v>6.0027375596250003</v>
      </c>
      <c r="AA101" s="28">
        <f t="shared" si="49"/>
        <v>6.6388179858750007</v>
      </c>
      <c r="AB101" s="28">
        <f t="shared" si="49"/>
        <v>6.8349485996250001</v>
      </c>
      <c r="AC101" s="28">
        <f t="shared" si="49"/>
        <v>6.5911294008749994</v>
      </c>
      <c r="AD101" s="28">
        <f t="shared" si="49"/>
        <v>3.6212986589999998</v>
      </c>
      <c r="AE101" s="28">
        <f t="shared" si="49"/>
        <v>5.1327849802500003</v>
      </c>
      <c r="AF101" s="28">
        <f t="shared" si="49"/>
        <v>6.2043214889999998</v>
      </c>
      <c r="AG101" s="28">
        <f t="shared" si="48"/>
        <v>6.8359081852500001</v>
      </c>
      <c r="AH101" s="28">
        <f t="shared" si="48"/>
        <v>7.0275450690000003</v>
      </c>
      <c r="AI101" s="28">
        <f t="shared" si="48"/>
        <v>3.8105186681249998</v>
      </c>
      <c r="AJ101" s="28">
        <f t="shared" si="48"/>
        <v>5.3175112593749994</v>
      </c>
      <c r="AK101" s="28">
        <f t="shared" si="48"/>
        <v>6.3845540381249997</v>
      </c>
      <c r="AL101" s="28">
        <f t="shared" si="48"/>
        <v>7.0116470043749999</v>
      </c>
      <c r="AM101" s="28">
        <f t="shared" si="48"/>
        <v>3.9783872969999994</v>
      </c>
      <c r="AN101" s="28">
        <f t="shared" si="48"/>
        <v>5.4808861582499997</v>
      </c>
      <c r="AO101" s="28">
        <f t="shared" si="48"/>
        <v>6.5434352069999999</v>
      </c>
      <c r="AP101" s="28">
        <f t="shared" si="48"/>
        <v>4.1249045456249993</v>
      </c>
      <c r="AQ101" s="28">
        <f t="shared" si="48"/>
        <v>5.6229096768749987</v>
      </c>
      <c r="AR101" s="28">
        <f t="shared" si="48"/>
        <v>4.2500704139999987</v>
      </c>
      <c r="AS101" s="28">
        <f t="shared" si="42"/>
        <v>7.0275450690000003</v>
      </c>
      <c r="AT101" s="35" t="str">
        <f t="shared" si="43"/>
        <v>2,1,0</v>
      </c>
    </row>
    <row r="102" spans="13:46" x14ac:dyDescent="0.15">
      <c r="M102" s="28" t="str">
        <f t="shared" si="41"/>
        <v>1,10,5</v>
      </c>
      <c r="N102" s="28">
        <v>1</v>
      </c>
      <c r="O102" s="28">
        <f t="shared" si="46"/>
        <v>10</v>
      </c>
      <c r="P102" s="28">
        <f t="shared" si="47"/>
        <v>5</v>
      </c>
      <c r="Q102" s="28">
        <f t="shared" si="49"/>
        <v>2.2855996800000002</v>
      </c>
      <c r="R102" s="28">
        <f t="shared" si="49"/>
        <v>4.1229830999999999</v>
      </c>
      <c r="S102" s="28">
        <f t="shared" si="49"/>
        <v>5.4531998399999999</v>
      </c>
      <c r="T102" s="28">
        <f t="shared" si="49"/>
        <v>6.2762498999999998</v>
      </c>
      <c r="U102" s="28">
        <f t="shared" si="49"/>
        <v>6.5921332800000005</v>
      </c>
      <c r="V102" s="28">
        <f t="shared" si="49"/>
        <v>6.4008499800000003</v>
      </c>
      <c r="W102" s="28">
        <f t="shared" si="49"/>
        <v>5.7023999999999999</v>
      </c>
      <c r="X102" s="28">
        <f t="shared" si="49"/>
        <v>2.7900698508749997</v>
      </c>
      <c r="Y102" s="28">
        <f t="shared" si="49"/>
        <v>4.5646151208749997</v>
      </c>
      <c r="Z102" s="28">
        <f t="shared" si="49"/>
        <v>5.8319937108750004</v>
      </c>
      <c r="AA102" s="28">
        <f t="shared" si="49"/>
        <v>6.5922056208749993</v>
      </c>
      <c r="AB102" s="28">
        <f t="shared" si="49"/>
        <v>6.845250850874999</v>
      </c>
      <c r="AC102" s="28">
        <f t="shared" si="49"/>
        <v>6.5911294008749994</v>
      </c>
      <c r="AD102" s="28">
        <f t="shared" si="49"/>
        <v>3.2237166689999994</v>
      </c>
      <c r="AE102" s="28">
        <f t="shared" si="49"/>
        <v>4.9354237889999997</v>
      </c>
      <c r="AF102" s="28">
        <f t="shared" si="49"/>
        <v>6.1399642289999994</v>
      </c>
      <c r="AG102" s="28">
        <f t="shared" si="48"/>
        <v>6.8373379889999999</v>
      </c>
      <c r="AH102" s="28">
        <f t="shared" si="48"/>
        <v>7.0275450690000003</v>
      </c>
      <c r="AI102" s="28">
        <f t="shared" si="48"/>
        <v>3.5865401343749994</v>
      </c>
      <c r="AJ102" s="28">
        <f t="shared" si="48"/>
        <v>5.2354091043749991</v>
      </c>
      <c r="AK102" s="28">
        <f t="shared" si="48"/>
        <v>6.3771113943749995</v>
      </c>
      <c r="AL102" s="28">
        <f t="shared" si="48"/>
        <v>7.0116470043749999</v>
      </c>
      <c r="AM102" s="28">
        <f t="shared" si="48"/>
        <v>3.8785402469999992</v>
      </c>
      <c r="AN102" s="28">
        <f t="shared" si="48"/>
        <v>5.4645710669999987</v>
      </c>
      <c r="AO102" s="28">
        <f t="shared" si="48"/>
        <v>6.5434352069999999</v>
      </c>
      <c r="AP102" s="28">
        <f t="shared" si="48"/>
        <v>4.0997170068749984</v>
      </c>
      <c r="AQ102" s="28">
        <f t="shared" si="48"/>
        <v>5.6229096768749987</v>
      </c>
      <c r="AR102" s="28">
        <f t="shared" si="48"/>
        <v>4.2500704139999987</v>
      </c>
      <c r="AS102" s="28">
        <f t="shared" si="42"/>
        <v>7.0275450690000003</v>
      </c>
      <c r="AT102" s="35" t="str">
        <f t="shared" si="43"/>
        <v>2,1,0</v>
      </c>
    </row>
    <row r="103" spans="13:46" x14ac:dyDescent="0.15">
      <c r="M103" s="28" t="str">
        <f t="shared" si="41"/>
        <v>1,10,6</v>
      </c>
      <c r="N103" s="28">
        <v>1</v>
      </c>
      <c r="O103" s="28">
        <f t="shared" si="46"/>
        <v>10</v>
      </c>
      <c r="P103" s="28">
        <f t="shared" si="47"/>
        <v>6</v>
      </c>
      <c r="Q103" s="28">
        <f t="shared" si="49"/>
        <v>1.45675584</v>
      </c>
      <c r="R103" s="28">
        <f t="shared" si="49"/>
        <v>3.5936177999999996</v>
      </c>
      <c r="S103" s="28">
        <f t="shared" si="49"/>
        <v>5.1587779200000003</v>
      </c>
      <c r="T103" s="28">
        <f t="shared" si="49"/>
        <v>6.152236199999999</v>
      </c>
      <c r="U103" s="28">
        <f t="shared" si="49"/>
        <v>6.5739926400000002</v>
      </c>
      <c r="V103" s="28">
        <f t="shared" si="49"/>
        <v>6.4240472400000002</v>
      </c>
      <c r="W103" s="28">
        <f t="shared" si="49"/>
        <v>5.7023999999999999</v>
      </c>
      <c r="X103" s="28">
        <f t="shared" si="49"/>
        <v>2.2163423133749998</v>
      </c>
      <c r="Y103" s="28">
        <f t="shared" si="49"/>
        <v>4.2347034108749995</v>
      </c>
      <c r="Z103" s="28">
        <f t="shared" si="49"/>
        <v>5.6813626683749998</v>
      </c>
      <c r="AA103" s="28">
        <f t="shared" si="49"/>
        <v>6.556320085874999</v>
      </c>
      <c r="AB103" s="28">
        <f t="shared" si="49"/>
        <v>6.8595756633749998</v>
      </c>
      <c r="AC103" s="28">
        <f t="shared" si="49"/>
        <v>6.5911294008749994</v>
      </c>
      <c r="AD103" s="28">
        <f t="shared" si="49"/>
        <v>2.858315168999999</v>
      </c>
      <c r="AE103" s="28">
        <f t="shared" si="49"/>
        <v>4.7581754039999993</v>
      </c>
      <c r="AF103" s="28">
        <f t="shared" si="49"/>
        <v>6.0863337989999993</v>
      </c>
      <c r="AG103" s="28">
        <f t="shared" si="48"/>
        <v>6.8427903539999999</v>
      </c>
      <c r="AH103" s="28">
        <f t="shared" si="48"/>
        <v>7.0275450690000003</v>
      </c>
      <c r="AI103" s="28">
        <f t="shared" si="48"/>
        <v>3.3826744068749992</v>
      </c>
      <c r="AJ103" s="28">
        <f t="shared" si="48"/>
        <v>5.1640337793749991</v>
      </c>
      <c r="AK103" s="28">
        <f t="shared" si="48"/>
        <v>6.3736913118749996</v>
      </c>
      <c r="AL103" s="28">
        <f t="shared" si="48"/>
        <v>7.0116470043749999</v>
      </c>
      <c r="AM103" s="28">
        <f t="shared" si="48"/>
        <v>3.7894200269999985</v>
      </c>
      <c r="AN103" s="28">
        <f t="shared" si="48"/>
        <v>5.452278536999998</v>
      </c>
      <c r="AO103" s="28">
        <f t="shared" si="48"/>
        <v>6.5434352069999999</v>
      </c>
      <c r="AP103" s="28">
        <f t="shared" si="48"/>
        <v>4.0785520293749986</v>
      </c>
      <c r="AQ103" s="28">
        <f t="shared" si="48"/>
        <v>5.6229096768749987</v>
      </c>
      <c r="AR103" s="28">
        <f t="shared" si="48"/>
        <v>4.2500704139999987</v>
      </c>
      <c r="AS103" s="28">
        <f t="shared" si="42"/>
        <v>7.0275450690000003</v>
      </c>
      <c r="AT103" s="35" t="str">
        <f t="shared" si="43"/>
        <v>2,1,0</v>
      </c>
    </row>
    <row r="104" spans="13:46" x14ac:dyDescent="0.15">
      <c r="M104" s="28" t="str">
        <f t="shared" si="41"/>
        <v>1,10,7</v>
      </c>
      <c r="N104" s="28">
        <v>1</v>
      </c>
      <c r="O104" s="28">
        <f t="shared" si="46"/>
        <v>10</v>
      </c>
      <c r="P104" s="28">
        <f t="shared" si="47"/>
        <v>7</v>
      </c>
      <c r="Q104" s="28">
        <f t="shared" si="49"/>
        <v>1.1461356224999986</v>
      </c>
      <c r="R104" s="28">
        <f t="shared" si="49"/>
        <v>3.4046238914062492</v>
      </c>
      <c r="S104" s="28">
        <f t="shared" si="49"/>
        <v>5.0634678112499998</v>
      </c>
      <c r="T104" s="28">
        <f t="shared" si="49"/>
        <v>6.1226673820312492</v>
      </c>
      <c r="U104" s="28">
        <f t="shared" si="49"/>
        <v>6.5822226037499991</v>
      </c>
      <c r="V104" s="28">
        <f t="shared" si="49"/>
        <v>6.4421334764062506</v>
      </c>
      <c r="W104" s="28">
        <f t="shared" si="49"/>
        <v>5.7023999999999999</v>
      </c>
      <c r="X104" s="28">
        <f t="shared" si="49"/>
        <v>2.0051672860312486</v>
      </c>
      <c r="Y104" s="28">
        <f t="shared" si="49"/>
        <v>4.121648407124999</v>
      </c>
      <c r="Z104" s="28">
        <f t="shared" si="49"/>
        <v>5.63848517915625</v>
      </c>
      <c r="AA104" s="28">
        <f t="shared" si="49"/>
        <v>6.5556776021249998</v>
      </c>
      <c r="AB104" s="28">
        <f t="shared" si="49"/>
        <v>6.8732256760312502</v>
      </c>
      <c r="AC104" s="28">
        <f t="shared" si="49"/>
        <v>6.5911294008749994</v>
      </c>
      <c r="AD104" s="28">
        <f t="shared" si="49"/>
        <v>2.7275152702499987</v>
      </c>
      <c r="AE104" s="28">
        <f t="shared" si="49"/>
        <v>4.7019892435312496</v>
      </c>
      <c r="AF104" s="28">
        <f t="shared" si="49"/>
        <v>6.0768188677499992</v>
      </c>
      <c r="AG104" s="28">
        <f t="shared" si="48"/>
        <v>6.8520041429062495</v>
      </c>
      <c r="AH104" s="28">
        <f t="shared" si="48"/>
        <v>7.0275450690000003</v>
      </c>
      <c r="AI104" s="28">
        <f t="shared" si="48"/>
        <v>3.3131795751562487</v>
      </c>
      <c r="AJ104" s="28">
        <f t="shared" si="48"/>
        <v>5.1456464006249991</v>
      </c>
      <c r="AK104" s="28">
        <f t="shared" si="48"/>
        <v>6.3784688770312492</v>
      </c>
      <c r="AL104" s="28">
        <f t="shared" si="48"/>
        <v>7.0116470043749999</v>
      </c>
      <c r="AM104" s="28">
        <f t="shared" si="48"/>
        <v>3.7621602007499986</v>
      </c>
      <c r="AN104" s="28">
        <f t="shared" si="48"/>
        <v>5.4526198784062485</v>
      </c>
      <c r="AO104" s="28">
        <f t="shared" si="48"/>
        <v>6.5434352069999999</v>
      </c>
      <c r="AP104" s="28">
        <f t="shared" si="48"/>
        <v>4.0744571470312492</v>
      </c>
      <c r="AQ104" s="28">
        <f t="shared" si="48"/>
        <v>5.6229096768749987</v>
      </c>
      <c r="AR104" s="28">
        <f t="shared" si="48"/>
        <v>4.2500704139999987</v>
      </c>
      <c r="AS104" s="28">
        <f t="shared" si="42"/>
        <v>7.0275450690000003</v>
      </c>
      <c r="AT104" s="35" t="str">
        <f t="shared" si="43"/>
        <v>2,1,0</v>
      </c>
    </row>
    <row r="105" spans="13:46" x14ac:dyDescent="0.15">
      <c r="M105" s="28" t="str">
        <f t="shared" si="41"/>
        <v>1,10,8</v>
      </c>
      <c r="N105" s="28">
        <v>1</v>
      </c>
      <c r="O105" s="28">
        <f t="shared" si="46"/>
        <v>10</v>
      </c>
      <c r="P105" s="28">
        <f t="shared" si="47"/>
        <v>8</v>
      </c>
      <c r="Q105" s="28">
        <f t="shared" si="49"/>
        <v>0.82413449999999999</v>
      </c>
      <c r="R105" s="28">
        <f t="shared" si="49"/>
        <v>3.2073314062499998</v>
      </c>
      <c r="S105" s="28">
        <f t="shared" si="49"/>
        <v>4.9624672499999996</v>
      </c>
      <c r="T105" s="28">
        <f t="shared" si="49"/>
        <v>6.0895420312499997</v>
      </c>
      <c r="U105" s="28">
        <f t="shared" si="49"/>
        <v>6.5885557499999994</v>
      </c>
      <c r="V105" s="28">
        <f t="shared" si="49"/>
        <v>6.4595084062500003</v>
      </c>
      <c r="W105" s="28">
        <f t="shared" si="49"/>
        <v>5.7023999999999999</v>
      </c>
      <c r="X105" s="28">
        <f t="shared" si="49"/>
        <v>1.7856936821249998</v>
      </c>
      <c r="Y105" s="28">
        <f t="shared" si="49"/>
        <v>4.0029029508749989</v>
      </c>
      <c r="Z105" s="28">
        <f t="shared" si="49"/>
        <v>5.5920511571250007</v>
      </c>
      <c r="AA105" s="28">
        <f t="shared" si="49"/>
        <v>6.5531383008750002</v>
      </c>
      <c r="AB105" s="28">
        <f t="shared" si="49"/>
        <v>6.886164382125</v>
      </c>
      <c r="AC105" s="28">
        <f t="shared" si="49"/>
        <v>6.5911294008749994</v>
      </c>
      <c r="AD105" s="28">
        <f t="shared" si="49"/>
        <v>2.5910249189999992</v>
      </c>
      <c r="AE105" s="28">
        <f t="shared" si="49"/>
        <v>4.6422465502499994</v>
      </c>
      <c r="AF105" s="28">
        <f t="shared" si="49"/>
        <v>6.0654071189999996</v>
      </c>
      <c r="AG105" s="28">
        <f t="shared" si="48"/>
        <v>6.8605066252500002</v>
      </c>
      <c r="AH105" s="28">
        <f t="shared" si="48"/>
        <v>7.0275450690000003</v>
      </c>
      <c r="AI105" s="28">
        <f t="shared" si="48"/>
        <v>3.2401282106249996</v>
      </c>
      <c r="AJ105" s="28">
        <f t="shared" si="48"/>
        <v>5.1253622043749996</v>
      </c>
      <c r="AK105" s="28">
        <f t="shared" si="48"/>
        <v>6.3825351356249991</v>
      </c>
      <c r="AL105" s="28">
        <f t="shared" si="48"/>
        <v>7.0116470043749999</v>
      </c>
      <c r="AM105" s="28">
        <f t="shared" si="48"/>
        <v>3.7330035569999986</v>
      </c>
      <c r="AN105" s="28">
        <f t="shared" si="48"/>
        <v>5.4522499132499993</v>
      </c>
      <c r="AO105" s="28">
        <f t="shared" si="48"/>
        <v>6.5434352069999999</v>
      </c>
      <c r="AP105" s="28">
        <f t="shared" si="48"/>
        <v>4.0696509581249991</v>
      </c>
      <c r="AQ105" s="28">
        <f t="shared" si="48"/>
        <v>5.6229096768749987</v>
      </c>
      <c r="AR105" s="28">
        <f t="shared" si="48"/>
        <v>4.2500704139999987</v>
      </c>
      <c r="AS105" s="28">
        <f t="shared" si="42"/>
        <v>7.0275450690000003</v>
      </c>
      <c r="AT105" s="35" t="str">
        <f t="shared" si="43"/>
        <v>2,1,0</v>
      </c>
    </row>
    <row r="106" spans="13:46" x14ac:dyDescent="0.15">
      <c r="M106" s="28" t="str">
        <f t="shared" si="41"/>
        <v>1,10,9</v>
      </c>
      <c r="N106" s="28">
        <v>1</v>
      </c>
      <c r="O106" s="28">
        <f t="shared" si="46"/>
        <v>10</v>
      </c>
      <c r="P106" s="28">
        <f t="shared" si="47"/>
        <v>9</v>
      </c>
      <c r="Q106" s="28">
        <f t="shared" si="49"/>
        <v>0.60955047956250097</v>
      </c>
      <c r="R106" s="28">
        <f t="shared" si="49"/>
        <v>3.0883638913476563</v>
      </c>
      <c r="S106" s="28">
        <f t="shared" si="49"/>
        <v>4.9151752397812505</v>
      </c>
      <c r="T106" s="28">
        <f t="shared" si="49"/>
        <v>6.0899845248632811</v>
      </c>
      <c r="U106" s="28">
        <f t="shared" si="49"/>
        <v>6.61279174659375</v>
      </c>
      <c r="V106" s="28">
        <f t="shared" si="49"/>
        <v>6.4835969049726563</v>
      </c>
      <c r="W106" s="28">
        <f t="shared" si="49"/>
        <v>5.7023999999999999</v>
      </c>
      <c r="X106" s="28">
        <f t="shared" si="49"/>
        <v>1.6445450484726565</v>
      </c>
      <c r="Y106" s="28">
        <f t="shared" si="49"/>
        <v>3.93786604565625</v>
      </c>
      <c r="Z106" s="28">
        <f t="shared" si="49"/>
        <v>5.5791849794882813</v>
      </c>
      <c r="AA106" s="28">
        <f t="shared" si="49"/>
        <v>6.56850184996875</v>
      </c>
      <c r="AB106" s="28">
        <f t="shared" si="49"/>
        <v>6.905816657097656</v>
      </c>
      <c r="AC106" s="28">
        <f t="shared" si="49"/>
        <v>6.5911294008749994</v>
      </c>
      <c r="AD106" s="28">
        <f t="shared" si="49"/>
        <v>2.5082431187812499</v>
      </c>
      <c r="AE106" s="28">
        <f t="shared" si="49"/>
        <v>4.6160717013632802</v>
      </c>
      <c r="AF106" s="28">
        <f t="shared" si="49"/>
        <v>6.0718982205937495</v>
      </c>
      <c r="AG106" s="28">
        <f t="shared" si="48"/>
        <v>6.8757226764726562</v>
      </c>
      <c r="AH106" s="28">
        <f t="shared" si="48"/>
        <v>7.0275450690000003</v>
      </c>
      <c r="AI106" s="28">
        <f t="shared" si="48"/>
        <v>3.2006446904882808</v>
      </c>
      <c r="AJ106" s="28">
        <f t="shared" si="48"/>
        <v>5.1229808584687495</v>
      </c>
      <c r="AK106" s="28">
        <f t="shared" si="48"/>
        <v>6.3933149630976551</v>
      </c>
      <c r="AL106" s="28">
        <f t="shared" si="48"/>
        <v>7.0116470043749999</v>
      </c>
      <c r="AM106" s="28">
        <f t="shared" si="48"/>
        <v>3.7217497635937491</v>
      </c>
      <c r="AN106" s="28">
        <f t="shared" si="48"/>
        <v>5.4585935169726545</v>
      </c>
      <c r="AO106" s="28">
        <f t="shared" si="48"/>
        <v>6.5434352069999999</v>
      </c>
      <c r="AP106" s="28">
        <f t="shared" si="48"/>
        <v>4.0715583380976552</v>
      </c>
      <c r="AQ106" s="28">
        <f t="shared" si="48"/>
        <v>5.6229096768749987</v>
      </c>
      <c r="AR106" s="28">
        <f t="shared" si="48"/>
        <v>4.2500704139999987</v>
      </c>
      <c r="AS106" s="28">
        <f t="shared" si="42"/>
        <v>7.0275450690000003</v>
      </c>
      <c r="AT106" s="35" t="str">
        <f t="shared" si="43"/>
        <v>2,1,0</v>
      </c>
    </row>
    <row r="107" spans="13:46" x14ac:dyDescent="0.15">
      <c r="M107" s="28" t="str">
        <f t="shared" si="41"/>
        <v>1,10,10</v>
      </c>
      <c r="N107" s="28">
        <v>1</v>
      </c>
      <c r="O107" s="28">
        <f t="shared" si="46"/>
        <v>10</v>
      </c>
      <c r="P107" s="28">
        <f t="shared" si="47"/>
        <v>10</v>
      </c>
      <c r="Q107" s="28">
        <f t="shared" si="49"/>
        <v>0.38748057074999992</v>
      </c>
      <c r="R107" s="28">
        <f t="shared" si="49"/>
        <v>2.9639379161718749</v>
      </c>
      <c r="S107" s="28">
        <f t="shared" si="49"/>
        <v>4.864140285375</v>
      </c>
      <c r="T107" s="28">
        <f t="shared" si="49"/>
        <v>6.0880876783593747</v>
      </c>
      <c r="U107" s="28">
        <f t="shared" si="49"/>
        <v>6.6357800951249999</v>
      </c>
      <c r="V107" s="28">
        <f t="shared" si="49"/>
        <v>6.5072175356718756</v>
      </c>
      <c r="W107" s="28">
        <f t="shared" si="49"/>
        <v>5.7023999999999999</v>
      </c>
      <c r="X107" s="28">
        <f t="shared" si="49"/>
        <v>1.4979379545468747</v>
      </c>
      <c r="Y107" s="28">
        <f t="shared" si="49"/>
        <v>3.8690861962499996</v>
      </c>
      <c r="Z107" s="28">
        <f t="shared" si="49"/>
        <v>5.563979461734375</v>
      </c>
      <c r="AA107" s="28">
        <f t="shared" si="49"/>
        <v>6.5826177509999999</v>
      </c>
      <c r="AB107" s="28">
        <f t="shared" si="49"/>
        <v>6.9250010640468744</v>
      </c>
      <c r="AC107" s="28">
        <f t="shared" si="49"/>
        <v>6.5911294008749994</v>
      </c>
      <c r="AD107" s="28">
        <f t="shared" si="49"/>
        <v>2.4217183743749997</v>
      </c>
      <c r="AE107" s="28">
        <f t="shared" si="49"/>
        <v>4.5875575123593748</v>
      </c>
      <c r="AF107" s="28">
        <f t="shared" si="49"/>
        <v>6.0771416741249995</v>
      </c>
      <c r="AG107" s="28">
        <f t="shared" si="48"/>
        <v>6.8904708596718747</v>
      </c>
      <c r="AH107" s="28">
        <f t="shared" si="48"/>
        <v>7.0275450690000003</v>
      </c>
      <c r="AI107" s="28">
        <f t="shared" si="48"/>
        <v>3.1588218302343742</v>
      </c>
      <c r="AJ107" s="28">
        <f t="shared" si="48"/>
        <v>5.1193518644999987</v>
      </c>
      <c r="AK107" s="28">
        <f t="shared" si="48"/>
        <v>6.4036269225468745</v>
      </c>
      <c r="AL107" s="28">
        <f t="shared" si="48"/>
        <v>7.0116470043749999</v>
      </c>
      <c r="AM107" s="28">
        <f t="shared" si="48"/>
        <v>3.7092483221249992</v>
      </c>
      <c r="AN107" s="28">
        <f t="shared" si="48"/>
        <v>5.4644692526718739</v>
      </c>
      <c r="AO107" s="28">
        <f t="shared" si="48"/>
        <v>6.5434352069999999</v>
      </c>
      <c r="AP107" s="28">
        <f t="shared" si="48"/>
        <v>4.0729978500468738</v>
      </c>
      <c r="AQ107" s="28">
        <f t="shared" si="48"/>
        <v>5.6229096768749987</v>
      </c>
      <c r="AR107" s="28">
        <f t="shared" si="48"/>
        <v>4.2500704139999987</v>
      </c>
      <c r="AS107" s="28">
        <f t="shared" si="42"/>
        <v>7.0275450690000003</v>
      </c>
      <c r="AT107" s="35" t="str">
        <f t="shared" si="43"/>
        <v>2,1,0</v>
      </c>
    </row>
    <row r="108" spans="13:46" x14ac:dyDescent="0.15">
      <c r="M108" s="28" t="str">
        <f t="shared" si="41"/>
        <v>2,1,1</v>
      </c>
      <c r="N108" s="28">
        <f>N8+1</f>
        <v>2</v>
      </c>
      <c r="O108" s="28">
        <f>O8</f>
        <v>1</v>
      </c>
      <c r="P108" s="28">
        <f t="shared" si="47"/>
        <v>1</v>
      </c>
      <c r="Q108" s="28">
        <f t="shared" si="49"/>
        <v>5.7023999999999999</v>
      </c>
      <c r="R108" s="28">
        <f t="shared" si="49"/>
        <v>6.3482812500000003</v>
      </c>
      <c r="S108" s="28">
        <f t="shared" si="49"/>
        <v>6.6919500000000003</v>
      </c>
      <c r="T108" s="28">
        <f t="shared" si="49"/>
        <v>6.7334062499999998</v>
      </c>
      <c r="U108" s="28">
        <f t="shared" si="49"/>
        <v>6.4726499999999998</v>
      </c>
      <c r="V108" s="28">
        <f t="shared" si="49"/>
        <v>5.9096812499999993</v>
      </c>
      <c r="W108" s="28">
        <f t="shared" si="49"/>
        <v>5.0444999999999993</v>
      </c>
      <c r="X108" s="28">
        <f t="shared" si="49"/>
        <v>5.9184562500000002</v>
      </c>
      <c r="Y108" s="28">
        <f t="shared" si="49"/>
        <v>6.4945374999999999</v>
      </c>
      <c r="Z108" s="28">
        <f t="shared" si="49"/>
        <v>6.76840625</v>
      </c>
      <c r="AA108" s="28">
        <f t="shared" si="49"/>
        <v>6.7400625000000005</v>
      </c>
      <c r="AB108" s="28">
        <f t="shared" si="49"/>
        <v>6.4095062499999997</v>
      </c>
      <c r="AC108" s="28">
        <f t="shared" si="49"/>
        <v>5.7767374999999994</v>
      </c>
      <c r="AD108" s="28">
        <f t="shared" si="49"/>
        <v>6.0729500000000005</v>
      </c>
      <c r="AE108" s="28">
        <f t="shared" si="49"/>
        <v>6.5792312499999994</v>
      </c>
      <c r="AF108" s="28">
        <f t="shared" si="49"/>
        <v>6.7833000000000006</v>
      </c>
      <c r="AG108" s="28">
        <f t="shared" si="48"/>
        <v>6.6851562499999995</v>
      </c>
      <c r="AH108" s="28">
        <f t="shared" si="48"/>
        <v>6.2847999999999997</v>
      </c>
      <c r="AI108" s="28">
        <f t="shared" si="48"/>
        <v>6.1658812500000009</v>
      </c>
      <c r="AJ108" s="28">
        <f t="shared" si="48"/>
        <v>6.6023624999999999</v>
      </c>
      <c r="AK108" s="28">
        <f t="shared" si="48"/>
        <v>6.7366312500000003</v>
      </c>
      <c r="AL108" s="28">
        <f t="shared" si="48"/>
        <v>6.5686875000000011</v>
      </c>
      <c r="AM108" s="28">
        <f t="shared" si="48"/>
        <v>6.1972500000000013</v>
      </c>
      <c r="AN108" s="28">
        <f t="shared" si="48"/>
        <v>6.5639312500000013</v>
      </c>
      <c r="AO108" s="28">
        <f t="shared" si="48"/>
        <v>6.628400000000001</v>
      </c>
      <c r="AP108" s="28">
        <f t="shared" si="48"/>
        <v>6.1670562500000008</v>
      </c>
      <c r="AQ108" s="28">
        <f t="shared" si="48"/>
        <v>6.463937500000001</v>
      </c>
      <c r="AR108" s="28">
        <f t="shared" si="48"/>
        <v>6.0753000000000021</v>
      </c>
      <c r="AS108" s="28">
        <f t="shared" si="42"/>
        <v>6.7833000000000006</v>
      </c>
      <c r="AT108" s="35" t="str">
        <f t="shared" si="43"/>
        <v>1,1,1</v>
      </c>
    </row>
    <row r="109" spans="13:46" x14ac:dyDescent="0.15">
      <c r="M109" s="28" t="str">
        <f t="shared" si="41"/>
        <v>2,1,2</v>
      </c>
      <c r="N109" s="28">
        <f t="shared" ref="N109:N172" si="50">N9+1</f>
        <v>2</v>
      </c>
      <c r="O109" s="28">
        <f t="shared" ref="O109:O172" si="51">O9</f>
        <v>1</v>
      </c>
      <c r="P109" s="28">
        <f t="shared" si="47"/>
        <v>2</v>
      </c>
      <c r="Q109" s="28">
        <f t="shared" si="49"/>
        <v>5.0444999999999993</v>
      </c>
      <c r="R109" s="28">
        <f t="shared" si="49"/>
        <v>5.9466874999999995</v>
      </c>
      <c r="S109" s="28">
        <f t="shared" si="49"/>
        <v>6.4879999999999995</v>
      </c>
      <c r="T109" s="28">
        <f t="shared" si="49"/>
        <v>6.6684374999999996</v>
      </c>
      <c r="U109" s="28">
        <f t="shared" si="49"/>
        <v>6.4879999999999995</v>
      </c>
      <c r="V109" s="28">
        <f t="shared" si="49"/>
        <v>5.9466874999999995</v>
      </c>
      <c r="W109" s="28">
        <f t="shared" si="49"/>
        <v>5.0444999999999993</v>
      </c>
      <c r="X109" s="28">
        <f t="shared" si="49"/>
        <v>5.4962687499999996</v>
      </c>
      <c r="Y109" s="28">
        <f t="shared" si="49"/>
        <v>6.2741124999999993</v>
      </c>
      <c r="Z109" s="28">
        <f t="shared" si="49"/>
        <v>6.6910812499999999</v>
      </c>
      <c r="AA109" s="28">
        <f t="shared" si="49"/>
        <v>6.7471750000000004</v>
      </c>
      <c r="AB109" s="28">
        <f t="shared" si="49"/>
        <v>6.4423937499999999</v>
      </c>
      <c r="AC109" s="28">
        <f t="shared" si="49"/>
        <v>5.7767374999999994</v>
      </c>
      <c r="AD109" s="28">
        <f t="shared" si="49"/>
        <v>5.8360500000000002</v>
      </c>
      <c r="AE109" s="28">
        <f t="shared" si="49"/>
        <v>6.4895499999999995</v>
      </c>
      <c r="AF109" s="28">
        <f t="shared" si="49"/>
        <v>6.7821750000000005</v>
      </c>
      <c r="AG109" s="28">
        <f t="shared" si="48"/>
        <v>6.7139249999999997</v>
      </c>
      <c r="AH109" s="28">
        <f t="shared" si="48"/>
        <v>6.2847999999999997</v>
      </c>
      <c r="AI109" s="28">
        <f t="shared" si="48"/>
        <v>6.0638437500000002</v>
      </c>
      <c r="AJ109" s="28">
        <f t="shared" si="48"/>
        <v>6.593</v>
      </c>
      <c r="AK109" s="28">
        <f t="shared" si="48"/>
        <v>6.7612812499999997</v>
      </c>
      <c r="AL109" s="28">
        <f t="shared" si="48"/>
        <v>6.5686875000000011</v>
      </c>
      <c r="AM109" s="28">
        <f t="shared" si="48"/>
        <v>6.1796500000000014</v>
      </c>
      <c r="AN109" s="28">
        <f t="shared" si="48"/>
        <v>6.5844625000000008</v>
      </c>
      <c r="AO109" s="28">
        <f t="shared" si="48"/>
        <v>6.628400000000001</v>
      </c>
      <c r="AP109" s="28">
        <f t="shared" si="48"/>
        <v>6.1834687500000012</v>
      </c>
      <c r="AQ109" s="28">
        <f t="shared" si="48"/>
        <v>6.463937500000001</v>
      </c>
      <c r="AR109" s="28">
        <f t="shared" si="48"/>
        <v>6.0753000000000021</v>
      </c>
      <c r="AS109" s="28">
        <f t="shared" si="42"/>
        <v>6.7821750000000005</v>
      </c>
      <c r="AT109" s="35" t="str">
        <f t="shared" si="43"/>
        <v>1,1,1</v>
      </c>
    </row>
    <row r="110" spans="13:46" x14ac:dyDescent="0.15">
      <c r="M110" s="28" t="str">
        <f t="shared" si="41"/>
        <v>2,1,3</v>
      </c>
      <c r="N110" s="28">
        <f t="shared" si="50"/>
        <v>2</v>
      </c>
      <c r="O110" s="28">
        <f t="shared" si="51"/>
        <v>1</v>
      </c>
      <c r="P110" s="28">
        <f t="shared" si="47"/>
        <v>3</v>
      </c>
      <c r="Q110" s="28">
        <f t="shared" si="49"/>
        <v>4.1614559999999994</v>
      </c>
      <c r="R110" s="28">
        <f t="shared" si="49"/>
        <v>5.3809262499999999</v>
      </c>
      <c r="S110" s="28">
        <f t="shared" si="49"/>
        <v>6.1714779999999996</v>
      </c>
      <c r="T110" s="28">
        <f t="shared" si="49"/>
        <v>6.5331112499999993</v>
      </c>
      <c r="U110" s="28">
        <f t="shared" si="49"/>
        <v>6.4658259999999999</v>
      </c>
      <c r="V110" s="28">
        <f t="shared" si="49"/>
        <v>5.9696222499999996</v>
      </c>
      <c r="W110" s="28">
        <f t="shared" si="49"/>
        <v>5.0444999999999993</v>
      </c>
      <c r="X110" s="28">
        <f t="shared" si="49"/>
        <v>4.9099137500000003</v>
      </c>
      <c r="Y110" s="28">
        <f t="shared" si="49"/>
        <v>5.9411155000000004</v>
      </c>
      <c r="Z110" s="28">
        <f t="shared" si="49"/>
        <v>6.5433987499999997</v>
      </c>
      <c r="AA110" s="28">
        <f t="shared" si="49"/>
        <v>6.7167635000000008</v>
      </c>
      <c r="AB110" s="28">
        <f t="shared" si="49"/>
        <v>6.4612097500000001</v>
      </c>
      <c r="AC110" s="28">
        <f t="shared" si="49"/>
        <v>5.7767374999999994</v>
      </c>
      <c r="AD110" s="28">
        <f t="shared" si="49"/>
        <v>5.4865779999999997</v>
      </c>
      <c r="AE110" s="28">
        <f t="shared" si="49"/>
        <v>6.3295112500000004</v>
      </c>
      <c r="AF110" s="28">
        <f t="shared" si="49"/>
        <v>6.743526000000001</v>
      </c>
      <c r="AG110" s="28">
        <f t="shared" si="48"/>
        <v>6.7286222499999999</v>
      </c>
      <c r="AH110" s="28">
        <f t="shared" si="48"/>
        <v>6.2847999999999997</v>
      </c>
      <c r="AI110" s="28">
        <f t="shared" si="48"/>
        <v>5.8914487500000003</v>
      </c>
      <c r="AJ110" s="28">
        <f t="shared" si="48"/>
        <v>6.5461135000000006</v>
      </c>
      <c r="AK110" s="28">
        <f t="shared" si="48"/>
        <v>6.7718597500000008</v>
      </c>
      <c r="AL110" s="28">
        <f t="shared" si="48"/>
        <v>6.5686875000000011</v>
      </c>
      <c r="AM110" s="28">
        <f t="shared" si="48"/>
        <v>6.1245260000000012</v>
      </c>
      <c r="AN110" s="28">
        <f t="shared" si="48"/>
        <v>6.5909222500000011</v>
      </c>
      <c r="AO110" s="28">
        <f t="shared" si="48"/>
        <v>6.628400000000001</v>
      </c>
      <c r="AP110" s="28">
        <f t="shared" si="48"/>
        <v>6.1858097500000016</v>
      </c>
      <c r="AQ110" s="28">
        <f t="shared" si="48"/>
        <v>6.463937500000001</v>
      </c>
      <c r="AR110" s="28">
        <f t="shared" si="48"/>
        <v>6.0753000000000021</v>
      </c>
      <c r="AS110" s="28">
        <f t="shared" si="42"/>
        <v>6.7718597500000008</v>
      </c>
      <c r="AT110" s="35" t="str">
        <f t="shared" si="43"/>
        <v>1,1.5,0.5</v>
      </c>
    </row>
    <row r="111" spans="13:46" x14ac:dyDescent="0.15">
      <c r="M111" s="28" t="str">
        <f t="shared" si="41"/>
        <v>2,1,4</v>
      </c>
      <c r="N111" s="28">
        <f t="shared" si="50"/>
        <v>2</v>
      </c>
      <c r="O111" s="28">
        <f t="shared" si="51"/>
        <v>1</v>
      </c>
      <c r="P111" s="28">
        <f t="shared" si="47"/>
        <v>4</v>
      </c>
      <c r="Q111" s="28">
        <f t="shared" si="49"/>
        <v>3.1788045</v>
      </c>
      <c r="R111" s="28">
        <f t="shared" si="49"/>
        <v>4.7425345312499996</v>
      </c>
      <c r="S111" s="28">
        <f t="shared" si="49"/>
        <v>5.8051522499999999</v>
      </c>
      <c r="T111" s="28">
        <f t="shared" si="49"/>
        <v>6.3666576562500001</v>
      </c>
      <c r="U111" s="28">
        <f t="shared" si="49"/>
        <v>6.4270507499999994</v>
      </c>
      <c r="V111" s="28">
        <f t="shared" si="49"/>
        <v>5.9863315312499994</v>
      </c>
      <c r="W111" s="28">
        <f t="shared" si="49"/>
        <v>5.0444999999999993</v>
      </c>
      <c r="X111" s="28">
        <f t="shared" si="49"/>
        <v>4.2509282812500011</v>
      </c>
      <c r="Y111" s="28">
        <f t="shared" si="49"/>
        <v>5.5583147500000001</v>
      </c>
      <c r="Z111" s="28">
        <f t="shared" si="49"/>
        <v>6.3645889062500007</v>
      </c>
      <c r="AA111" s="28">
        <f t="shared" si="49"/>
        <v>6.6697507500000004</v>
      </c>
      <c r="AB111" s="28">
        <f t="shared" si="49"/>
        <v>6.47380028125</v>
      </c>
      <c r="AC111" s="28">
        <f t="shared" si="49"/>
        <v>5.7767374999999994</v>
      </c>
      <c r="AD111" s="28">
        <f t="shared" si="49"/>
        <v>5.0873022500000005</v>
      </c>
      <c r="AE111" s="28">
        <f t="shared" si="49"/>
        <v>6.1383451562500007</v>
      </c>
      <c r="AF111" s="28">
        <f t="shared" si="49"/>
        <v>6.6882757500000007</v>
      </c>
      <c r="AG111" s="28">
        <f t="shared" si="48"/>
        <v>6.7370940312499998</v>
      </c>
      <c r="AH111" s="28">
        <f t="shared" si="48"/>
        <v>6.2847999999999997</v>
      </c>
      <c r="AI111" s="28">
        <f t="shared" si="48"/>
        <v>5.6879264062500017</v>
      </c>
      <c r="AJ111" s="28">
        <f t="shared" si="48"/>
        <v>6.4826257500000004</v>
      </c>
      <c r="AK111" s="28">
        <f t="shared" si="48"/>
        <v>6.7762127812500008</v>
      </c>
      <c r="AL111" s="28">
        <f t="shared" si="48"/>
        <v>6.5686875000000011</v>
      </c>
      <c r="AM111" s="28">
        <f t="shared" si="48"/>
        <v>6.0528007500000012</v>
      </c>
      <c r="AN111" s="28">
        <f t="shared" si="48"/>
        <v>6.5911565312500011</v>
      </c>
      <c r="AO111" s="28">
        <f t="shared" si="48"/>
        <v>6.628400000000001</v>
      </c>
      <c r="AP111" s="28">
        <f t="shared" si="48"/>
        <v>6.1819252812500016</v>
      </c>
      <c r="AQ111" s="28">
        <f t="shared" si="48"/>
        <v>6.463937500000001</v>
      </c>
      <c r="AR111" s="28">
        <f t="shared" si="48"/>
        <v>6.0753000000000021</v>
      </c>
      <c r="AS111" s="28">
        <f t="shared" si="42"/>
        <v>6.7762127812500008</v>
      </c>
      <c r="AT111" s="35" t="str">
        <f t="shared" si="43"/>
        <v>1,1.5,0.5</v>
      </c>
    </row>
    <row r="112" spans="13:46" x14ac:dyDescent="0.15">
      <c r="M112" s="28" t="str">
        <f t="shared" si="41"/>
        <v>2,1,5</v>
      </c>
      <c r="N112" s="28">
        <f t="shared" si="50"/>
        <v>2</v>
      </c>
      <c r="O112" s="28">
        <f t="shared" si="51"/>
        <v>1</v>
      </c>
      <c r="P112" s="28">
        <f t="shared" si="47"/>
        <v>5</v>
      </c>
      <c r="Q112" s="28">
        <f t="shared" si="49"/>
        <v>2.2855996800000002</v>
      </c>
      <c r="R112" s="28">
        <f t="shared" si="49"/>
        <v>4.1693643500000004</v>
      </c>
      <c r="S112" s="28">
        <f t="shared" si="49"/>
        <v>5.4835498400000002</v>
      </c>
      <c r="T112" s="28">
        <f t="shared" si="49"/>
        <v>6.2281561499999993</v>
      </c>
      <c r="U112" s="28">
        <f t="shared" si="49"/>
        <v>6.4031832799999995</v>
      </c>
      <c r="V112" s="28">
        <f t="shared" si="49"/>
        <v>6.0086312299999989</v>
      </c>
      <c r="W112" s="28">
        <f t="shared" si="49"/>
        <v>5.0444999999999993</v>
      </c>
      <c r="X112" s="28">
        <f t="shared" si="49"/>
        <v>3.6571643500000004</v>
      </c>
      <c r="Y112" s="28">
        <f t="shared" si="49"/>
        <v>5.2202373400000006</v>
      </c>
      <c r="Z112" s="28">
        <f t="shared" si="49"/>
        <v>6.2137311500000001</v>
      </c>
      <c r="AA112" s="28">
        <f t="shared" si="49"/>
        <v>6.6376457799999997</v>
      </c>
      <c r="AB112" s="28">
        <f t="shared" si="49"/>
        <v>6.4919812299999986</v>
      </c>
      <c r="AC112" s="28">
        <f t="shared" si="49"/>
        <v>5.7767374999999994</v>
      </c>
      <c r="AD112" s="28">
        <f t="shared" si="49"/>
        <v>4.7327498400000003</v>
      </c>
      <c r="AE112" s="28">
        <f t="shared" si="49"/>
        <v>5.9751311500000002</v>
      </c>
      <c r="AF112" s="28">
        <f t="shared" si="49"/>
        <v>6.6479332800000002</v>
      </c>
      <c r="AG112" s="28">
        <f t="shared" si="48"/>
        <v>6.7511562300000003</v>
      </c>
      <c r="AH112" s="28">
        <f t="shared" si="48"/>
        <v>6.2847999999999997</v>
      </c>
      <c r="AI112" s="28">
        <f t="shared" si="48"/>
        <v>5.5123561500000005</v>
      </c>
      <c r="AJ112" s="28">
        <f t="shared" si="48"/>
        <v>6.4340457799999999</v>
      </c>
      <c r="AK112" s="28">
        <f t="shared" si="48"/>
        <v>6.7861562300000005</v>
      </c>
      <c r="AL112" s="28">
        <f t="shared" si="48"/>
        <v>6.5686875000000011</v>
      </c>
      <c r="AM112" s="28">
        <f t="shared" si="48"/>
        <v>5.9959832800000008</v>
      </c>
      <c r="AN112" s="28">
        <f t="shared" si="48"/>
        <v>6.5969812300000008</v>
      </c>
      <c r="AO112" s="28">
        <f t="shared" si="48"/>
        <v>6.628400000000001</v>
      </c>
      <c r="AP112" s="28">
        <f t="shared" si="48"/>
        <v>6.1836312300000014</v>
      </c>
      <c r="AQ112" s="28">
        <f t="shared" si="48"/>
        <v>6.463937500000001</v>
      </c>
      <c r="AR112" s="28">
        <f t="shared" si="48"/>
        <v>6.0753000000000021</v>
      </c>
      <c r="AS112" s="28">
        <f t="shared" si="42"/>
        <v>6.7861562300000005</v>
      </c>
      <c r="AT112" s="35" t="str">
        <f t="shared" si="43"/>
        <v>1,1.5,0.5</v>
      </c>
    </row>
    <row r="113" spans="13:46" x14ac:dyDescent="0.15">
      <c r="M113" s="28" t="str">
        <f t="shared" si="41"/>
        <v>2,1,6</v>
      </c>
      <c r="N113" s="28">
        <f t="shared" si="50"/>
        <v>2</v>
      </c>
      <c r="O113" s="28">
        <f t="shared" si="51"/>
        <v>1</v>
      </c>
      <c r="P113" s="28">
        <f t="shared" si="47"/>
        <v>6</v>
      </c>
      <c r="Q113" s="28">
        <f t="shared" si="49"/>
        <v>1.45675584</v>
      </c>
      <c r="R113" s="28">
        <f t="shared" si="49"/>
        <v>3.6431240499999999</v>
      </c>
      <c r="S113" s="28">
        <f t="shared" si="49"/>
        <v>5.1941279199999997</v>
      </c>
      <c r="T113" s="28">
        <f t="shared" si="49"/>
        <v>6.1097674499999997</v>
      </c>
      <c r="U113" s="28">
        <f t="shared" si="49"/>
        <v>6.3900426399999999</v>
      </c>
      <c r="V113" s="28">
        <f t="shared" si="49"/>
        <v>6.0349534899999995</v>
      </c>
      <c r="W113" s="28">
        <f t="shared" si="49"/>
        <v>5.0444999999999993</v>
      </c>
      <c r="X113" s="28">
        <f t="shared" si="49"/>
        <v>3.1103303000000002</v>
      </c>
      <c r="Y113" s="28">
        <f t="shared" si="49"/>
        <v>4.9143404200000003</v>
      </c>
      <c r="Z113" s="28">
        <f t="shared" si="49"/>
        <v>6.0829862000000006</v>
      </c>
      <c r="AA113" s="28">
        <f t="shared" si="49"/>
        <v>6.6162676400000002</v>
      </c>
      <c r="AB113" s="28">
        <f t="shared" si="49"/>
        <v>6.5141847399999993</v>
      </c>
      <c r="AC113" s="28">
        <f t="shared" si="49"/>
        <v>5.7767374999999994</v>
      </c>
      <c r="AD113" s="28">
        <f t="shared" si="49"/>
        <v>4.4103779200000002</v>
      </c>
      <c r="AE113" s="28">
        <f t="shared" si="49"/>
        <v>5.8320299499999999</v>
      </c>
      <c r="AF113" s="28">
        <f t="shared" ref="AF113:AR128" si="52">(AF$5+AF$5*(AF$5-1)/2)*INDEX($F$4:$F$25*$G$4:$G$25,$N113,1)+(AF$6+AF$6*(AF$6-1)/2)*INDEX($H$4:$H$25*$I$4:$I$25,$O113,1)+(AF$7+AF$7*(AF$7-1)/2)*INDEX($J$4:$J$25*$K$4:$K$25,$P113,1)+AF$5*AF$6*INDEX($G$4:$G$25,$N113,1)*INDEX($H$4:$H$25,$O113,1)+(AF$5*INDEX($G$4:$G$25,$N113,1)+AF$6*INDEX($I$4:$I$25,$O113,1))*AF$7*INDEX($J$4:$J$25,$P113,1)</f>
        <v>6.6183176400000008</v>
      </c>
      <c r="AG113" s="28">
        <f t="shared" si="52"/>
        <v>6.7692409900000001</v>
      </c>
      <c r="AH113" s="28">
        <f t="shared" si="52"/>
        <v>6.2847999999999997</v>
      </c>
      <c r="AI113" s="28">
        <f t="shared" si="52"/>
        <v>5.3568987000000003</v>
      </c>
      <c r="AJ113" s="28">
        <f t="shared" si="52"/>
        <v>6.3961926400000007</v>
      </c>
      <c r="AK113" s="28">
        <f t="shared" si="52"/>
        <v>6.8001222400000003</v>
      </c>
      <c r="AL113" s="28">
        <f t="shared" si="52"/>
        <v>6.5686875000000011</v>
      </c>
      <c r="AM113" s="28">
        <f t="shared" si="52"/>
        <v>5.9498926400000016</v>
      </c>
      <c r="AN113" s="28">
        <f t="shared" si="52"/>
        <v>6.6068284900000016</v>
      </c>
      <c r="AO113" s="28">
        <f t="shared" si="52"/>
        <v>6.628400000000001</v>
      </c>
      <c r="AP113" s="28">
        <f t="shared" si="52"/>
        <v>6.1893597400000013</v>
      </c>
      <c r="AQ113" s="28">
        <f t="shared" si="52"/>
        <v>6.463937500000001</v>
      </c>
      <c r="AR113" s="28">
        <f t="shared" si="52"/>
        <v>6.0753000000000021</v>
      </c>
      <c r="AS113" s="28">
        <f t="shared" si="42"/>
        <v>6.8001222400000003</v>
      </c>
      <c r="AT113" s="35" t="str">
        <f t="shared" si="43"/>
        <v>1,1.5,0.5</v>
      </c>
    </row>
    <row r="114" spans="13:46" x14ac:dyDescent="0.15">
      <c r="M114" s="28" t="str">
        <f t="shared" si="41"/>
        <v>2,1,7</v>
      </c>
      <c r="N114" s="28">
        <f t="shared" si="50"/>
        <v>2</v>
      </c>
      <c r="O114" s="28">
        <f t="shared" si="51"/>
        <v>1</v>
      </c>
      <c r="P114" s="28">
        <f t="shared" si="47"/>
        <v>7</v>
      </c>
      <c r="Q114" s="28">
        <f t="shared" ref="Q114:AF129" si="53">(Q$5+Q$5*(Q$5-1)/2)*INDEX($F$4:$F$25*$G$4:$G$25,$N114,1)+(Q$6+Q$6*(Q$6-1)/2)*INDEX($H$4:$H$25*$I$4:$I$25,$O114,1)+(Q$7+Q$7*(Q$7-1)/2)*INDEX($J$4:$J$25*$K$4:$K$25,$P114,1)+Q$5*Q$6*INDEX($G$4:$G$25,$N114,1)*INDEX($H$4:$H$25,$O114,1)+(Q$5*INDEX($G$4:$G$25,$N114,1)+Q$6*INDEX($I$4:$I$25,$O114,1))*Q$7*INDEX($J$4:$J$25,$P114,1)</f>
        <v>1.1461356224999986</v>
      </c>
      <c r="R114" s="28">
        <f t="shared" si="53"/>
        <v>3.455692641406249</v>
      </c>
      <c r="S114" s="28">
        <f t="shared" si="53"/>
        <v>5.1013178112499986</v>
      </c>
      <c r="T114" s="28">
        <f t="shared" si="53"/>
        <v>6.083011132031249</v>
      </c>
      <c r="U114" s="28">
        <f t="shared" si="53"/>
        <v>6.4007726037499992</v>
      </c>
      <c r="V114" s="28">
        <f t="shared" si="53"/>
        <v>6.0546022264062493</v>
      </c>
      <c r="W114" s="28">
        <f t="shared" si="53"/>
        <v>5.0444999999999993</v>
      </c>
      <c r="X114" s="28">
        <f t="shared" si="53"/>
        <v>2.9126020164062494</v>
      </c>
      <c r="Y114" s="28">
        <f t="shared" si="53"/>
        <v>4.8132928112499993</v>
      </c>
      <c r="Z114" s="28">
        <f t="shared" si="53"/>
        <v>6.05005175703125</v>
      </c>
      <c r="AA114" s="28">
        <f t="shared" si="53"/>
        <v>6.6228788537500005</v>
      </c>
      <c r="AB114" s="28">
        <f t="shared" si="53"/>
        <v>6.5317741014062491</v>
      </c>
      <c r="AC114" s="28">
        <f t="shared" si="53"/>
        <v>5.7767374999999994</v>
      </c>
      <c r="AD114" s="28">
        <f t="shared" si="53"/>
        <v>4.3010928112500002</v>
      </c>
      <c r="AE114" s="28">
        <f t="shared" si="53"/>
        <v>5.7929173820312503</v>
      </c>
      <c r="AF114" s="28">
        <f t="shared" si="53"/>
        <v>6.6208101037500002</v>
      </c>
      <c r="AG114" s="28">
        <f t="shared" si="52"/>
        <v>6.78477097640625</v>
      </c>
      <c r="AH114" s="28">
        <f t="shared" si="52"/>
        <v>6.2847999999999997</v>
      </c>
      <c r="AI114" s="28">
        <f t="shared" si="52"/>
        <v>5.3116080070312508</v>
      </c>
      <c r="AJ114" s="28">
        <f t="shared" si="52"/>
        <v>6.3945663537500002</v>
      </c>
      <c r="AK114" s="28">
        <f t="shared" si="52"/>
        <v>6.8135928514062503</v>
      </c>
      <c r="AL114" s="28">
        <f t="shared" si="52"/>
        <v>6.5686875000000011</v>
      </c>
      <c r="AM114" s="28">
        <f t="shared" si="52"/>
        <v>5.9441476037500012</v>
      </c>
      <c r="AN114" s="28">
        <f t="shared" si="52"/>
        <v>6.6182397264062516</v>
      </c>
      <c r="AO114" s="28">
        <f t="shared" si="52"/>
        <v>6.628400000000001</v>
      </c>
      <c r="AP114" s="28">
        <f t="shared" si="52"/>
        <v>6.1987116014062513</v>
      </c>
      <c r="AQ114" s="28">
        <f t="shared" si="52"/>
        <v>6.463937500000001</v>
      </c>
      <c r="AR114" s="28">
        <f t="shared" si="52"/>
        <v>6.0753000000000021</v>
      </c>
      <c r="AS114" s="28">
        <f t="shared" si="42"/>
        <v>6.8135928514062503</v>
      </c>
      <c r="AT114" s="35" t="str">
        <f t="shared" si="43"/>
        <v>1,1.5,0.5</v>
      </c>
    </row>
    <row r="115" spans="13:46" x14ac:dyDescent="0.15">
      <c r="M115" s="28" t="str">
        <f t="shared" si="41"/>
        <v>2,1,8</v>
      </c>
      <c r="N115" s="28">
        <f t="shared" si="50"/>
        <v>2</v>
      </c>
      <c r="O115" s="28">
        <f t="shared" si="51"/>
        <v>1</v>
      </c>
      <c r="P115" s="28">
        <f t="shared" si="47"/>
        <v>8</v>
      </c>
      <c r="Q115" s="28">
        <f t="shared" si="53"/>
        <v>0.82413449999999999</v>
      </c>
      <c r="R115" s="28">
        <f t="shared" si="53"/>
        <v>3.2599626562499999</v>
      </c>
      <c r="S115" s="28">
        <f t="shared" si="53"/>
        <v>5.0028172499999997</v>
      </c>
      <c r="T115" s="28">
        <f t="shared" si="53"/>
        <v>6.0526982812499996</v>
      </c>
      <c r="U115" s="28">
        <f t="shared" si="53"/>
        <v>6.4096057499999999</v>
      </c>
      <c r="V115" s="28">
        <f t="shared" si="53"/>
        <v>6.0735396562499995</v>
      </c>
      <c r="W115" s="28">
        <f t="shared" si="53"/>
        <v>5.0444999999999993</v>
      </c>
      <c r="X115" s="28">
        <f t="shared" si="53"/>
        <v>2.7065751562500004</v>
      </c>
      <c r="Y115" s="28">
        <f t="shared" si="53"/>
        <v>4.7065547500000005</v>
      </c>
      <c r="Z115" s="28">
        <f t="shared" si="53"/>
        <v>6.0135607812499998</v>
      </c>
      <c r="AA115" s="28">
        <f t="shared" si="53"/>
        <v>6.6275932500000003</v>
      </c>
      <c r="AB115" s="28">
        <f t="shared" si="53"/>
        <v>6.5486521562500002</v>
      </c>
      <c r="AC115" s="28">
        <f t="shared" si="53"/>
        <v>5.7767374999999994</v>
      </c>
      <c r="AD115" s="28">
        <f t="shared" si="53"/>
        <v>4.1861172500000006</v>
      </c>
      <c r="AE115" s="28">
        <f t="shared" si="53"/>
        <v>5.7502482812500002</v>
      </c>
      <c r="AF115" s="28">
        <f t="shared" si="53"/>
        <v>6.6214057500000001</v>
      </c>
      <c r="AG115" s="28">
        <f t="shared" si="52"/>
        <v>6.7995896562499993</v>
      </c>
      <c r="AH115" s="28">
        <f t="shared" si="52"/>
        <v>6.2847999999999997</v>
      </c>
      <c r="AI115" s="28">
        <f t="shared" si="52"/>
        <v>5.2627607812500008</v>
      </c>
      <c r="AJ115" s="28">
        <f t="shared" si="52"/>
        <v>6.391043250000001</v>
      </c>
      <c r="AK115" s="28">
        <f t="shared" si="52"/>
        <v>6.8263521562500005</v>
      </c>
      <c r="AL115" s="28">
        <f t="shared" si="52"/>
        <v>6.5686875000000011</v>
      </c>
      <c r="AM115" s="28">
        <f t="shared" si="52"/>
        <v>5.936505750000002</v>
      </c>
      <c r="AN115" s="28">
        <f t="shared" si="52"/>
        <v>6.6289396562500009</v>
      </c>
      <c r="AO115" s="28">
        <f t="shared" si="52"/>
        <v>6.628400000000001</v>
      </c>
      <c r="AP115" s="28">
        <f t="shared" si="52"/>
        <v>6.2073521562500016</v>
      </c>
      <c r="AQ115" s="28">
        <f t="shared" si="52"/>
        <v>6.463937500000001</v>
      </c>
      <c r="AR115" s="28">
        <f t="shared" si="52"/>
        <v>6.0753000000000021</v>
      </c>
      <c r="AS115" s="28">
        <f t="shared" si="42"/>
        <v>6.8263521562500005</v>
      </c>
      <c r="AT115" s="35" t="str">
        <f t="shared" si="43"/>
        <v>1,1.5,0.5</v>
      </c>
    </row>
    <row r="116" spans="13:46" x14ac:dyDescent="0.15">
      <c r="M116" s="28" t="str">
        <f t="shared" si="41"/>
        <v>2,1,9</v>
      </c>
      <c r="N116" s="28">
        <f t="shared" si="50"/>
        <v>2</v>
      </c>
      <c r="O116" s="28">
        <f t="shared" si="51"/>
        <v>1</v>
      </c>
      <c r="P116" s="28">
        <f t="shared" si="47"/>
        <v>9</v>
      </c>
      <c r="Q116" s="28">
        <f t="shared" si="53"/>
        <v>0.60955047956250097</v>
      </c>
      <c r="R116" s="28">
        <f t="shared" si="53"/>
        <v>3.1425576413476568</v>
      </c>
      <c r="S116" s="28">
        <f t="shared" si="53"/>
        <v>4.9580252397812501</v>
      </c>
      <c r="T116" s="28">
        <f t="shared" si="53"/>
        <v>6.0559532748632812</v>
      </c>
      <c r="U116" s="28">
        <f t="shared" si="53"/>
        <v>6.43634174659375</v>
      </c>
      <c r="V116" s="28">
        <f t="shared" si="53"/>
        <v>6.0991906549726558</v>
      </c>
      <c r="W116" s="28">
        <f t="shared" si="53"/>
        <v>5.0444999999999993</v>
      </c>
      <c r="X116" s="28">
        <f t="shared" si="53"/>
        <v>2.5788732663476575</v>
      </c>
      <c r="Y116" s="28">
        <f t="shared" si="53"/>
        <v>4.653525239781251</v>
      </c>
      <c r="Z116" s="28">
        <f t="shared" si="53"/>
        <v>6.0106376498632814</v>
      </c>
      <c r="AA116" s="28">
        <f t="shared" si="53"/>
        <v>6.6502104965937505</v>
      </c>
      <c r="AB116" s="28">
        <f t="shared" si="53"/>
        <v>6.5722437799726556</v>
      </c>
      <c r="AC116" s="28">
        <f t="shared" si="53"/>
        <v>5.7767374999999994</v>
      </c>
      <c r="AD116" s="28">
        <f t="shared" si="53"/>
        <v>4.1248502397812512</v>
      </c>
      <c r="AE116" s="28">
        <f t="shared" si="53"/>
        <v>5.741147024863281</v>
      </c>
      <c r="AF116" s="28">
        <f t="shared" si="53"/>
        <v>6.6399042465937503</v>
      </c>
      <c r="AG116" s="28">
        <f t="shared" si="52"/>
        <v>6.8211219049726566</v>
      </c>
      <c r="AH116" s="28">
        <f t="shared" si="52"/>
        <v>6.2847999999999997</v>
      </c>
      <c r="AI116" s="28">
        <f t="shared" si="52"/>
        <v>5.2474813998632825</v>
      </c>
      <c r="AJ116" s="28">
        <f t="shared" si="52"/>
        <v>6.4054229965937504</v>
      </c>
      <c r="AK116" s="28">
        <f t="shared" si="52"/>
        <v>6.8458250299726568</v>
      </c>
      <c r="AL116" s="28">
        <f t="shared" si="52"/>
        <v>6.5686875000000011</v>
      </c>
      <c r="AM116" s="28">
        <f t="shared" si="52"/>
        <v>5.9467667465937515</v>
      </c>
      <c r="AN116" s="28">
        <f t="shared" si="52"/>
        <v>6.6463531549726573</v>
      </c>
      <c r="AO116" s="28">
        <f t="shared" si="52"/>
        <v>6.628400000000001</v>
      </c>
      <c r="AP116" s="28">
        <f t="shared" si="52"/>
        <v>6.2227062799726571</v>
      </c>
      <c r="AQ116" s="28">
        <f t="shared" si="52"/>
        <v>6.463937500000001</v>
      </c>
      <c r="AR116" s="28">
        <f t="shared" si="52"/>
        <v>6.0753000000000021</v>
      </c>
      <c r="AS116" s="28">
        <f t="shared" si="42"/>
        <v>6.8458250299726568</v>
      </c>
      <c r="AT116" s="35" t="str">
        <f t="shared" si="43"/>
        <v>1,1.5,0.5</v>
      </c>
    </row>
    <row r="117" spans="13:46" x14ac:dyDescent="0.15">
      <c r="M117" s="28" t="str">
        <f t="shared" si="41"/>
        <v>2,1,10</v>
      </c>
      <c r="N117" s="28">
        <f t="shared" si="50"/>
        <v>2</v>
      </c>
      <c r="O117" s="28">
        <f t="shared" si="51"/>
        <v>1</v>
      </c>
      <c r="P117" s="28">
        <f t="shared" si="47"/>
        <v>10</v>
      </c>
      <c r="Q117" s="28">
        <f t="shared" si="53"/>
        <v>0.38748057074999992</v>
      </c>
      <c r="R117" s="28">
        <f t="shared" si="53"/>
        <v>3.0196941661718748</v>
      </c>
      <c r="S117" s="28">
        <f t="shared" si="53"/>
        <v>4.909490285375</v>
      </c>
      <c r="T117" s="28">
        <f t="shared" si="53"/>
        <v>6.0568689283593748</v>
      </c>
      <c r="U117" s="28">
        <f t="shared" si="53"/>
        <v>6.4618300951250003</v>
      </c>
      <c r="V117" s="28">
        <f t="shared" si="53"/>
        <v>6.1243737856718745</v>
      </c>
      <c r="W117" s="28">
        <f t="shared" si="53"/>
        <v>5.0444999999999993</v>
      </c>
      <c r="X117" s="28">
        <f t="shared" si="53"/>
        <v>2.4457129161718756</v>
      </c>
      <c r="Y117" s="28">
        <f t="shared" si="53"/>
        <v>4.5967527853750001</v>
      </c>
      <c r="Z117" s="28">
        <f t="shared" si="53"/>
        <v>6.0053751783593743</v>
      </c>
      <c r="AA117" s="28">
        <f t="shared" si="53"/>
        <v>6.6715800951249999</v>
      </c>
      <c r="AB117" s="28">
        <f t="shared" si="53"/>
        <v>6.5953675356718744</v>
      </c>
      <c r="AC117" s="28">
        <f t="shared" si="53"/>
        <v>5.7767374999999994</v>
      </c>
      <c r="AD117" s="28">
        <f t="shared" si="53"/>
        <v>4.0598402853750004</v>
      </c>
      <c r="AE117" s="28">
        <f t="shared" si="53"/>
        <v>5.7297064283593748</v>
      </c>
      <c r="AF117" s="28">
        <f t="shared" si="53"/>
        <v>6.6571550951250007</v>
      </c>
      <c r="AG117" s="28">
        <f t="shared" si="52"/>
        <v>6.8421862856718754</v>
      </c>
      <c r="AH117" s="28">
        <f t="shared" si="52"/>
        <v>6.2847999999999997</v>
      </c>
      <c r="AI117" s="28">
        <f t="shared" si="52"/>
        <v>5.2298626783593765</v>
      </c>
      <c r="AJ117" s="28">
        <f t="shared" si="52"/>
        <v>6.4185550951250008</v>
      </c>
      <c r="AK117" s="28">
        <f t="shared" si="52"/>
        <v>6.8648300356718757</v>
      </c>
      <c r="AL117" s="28">
        <f t="shared" si="52"/>
        <v>6.5686875000000011</v>
      </c>
      <c r="AM117" s="28">
        <f t="shared" si="52"/>
        <v>5.9557800951250019</v>
      </c>
      <c r="AN117" s="28">
        <f t="shared" si="52"/>
        <v>6.6632987856718762</v>
      </c>
      <c r="AO117" s="28">
        <f t="shared" si="52"/>
        <v>6.628400000000001</v>
      </c>
      <c r="AP117" s="28">
        <f t="shared" si="52"/>
        <v>6.237592535671876</v>
      </c>
      <c r="AQ117" s="28">
        <f t="shared" si="52"/>
        <v>6.463937500000001</v>
      </c>
      <c r="AR117" s="28">
        <f t="shared" si="52"/>
        <v>6.0753000000000021</v>
      </c>
      <c r="AS117" s="28">
        <f t="shared" si="42"/>
        <v>6.8648300356718757</v>
      </c>
      <c r="AT117" s="35" t="str">
        <f t="shared" si="43"/>
        <v>1,1.5,0.5</v>
      </c>
    </row>
    <row r="118" spans="13:46" x14ac:dyDescent="0.15">
      <c r="M118" s="28" t="str">
        <f t="shared" si="41"/>
        <v>2,2,1</v>
      </c>
      <c r="N118" s="28">
        <f t="shared" si="50"/>
        <v>2</v>
      </c>
      <c r="O118" s="28">
        <f t="shared" si="51"/>
        <v>2</v>
      </c>
      <c r="P118" s="28">
        <f t="shared" si="47"/>
        <v>1</v>
      </c>
      <c r="Q118" s="28">
        <f t="shared" si="53"/>
        <v>5.7023999999999999</v>
      </c>
      <c r="R118" s="28">
        <f t="shared" si="53"/>
        <v>6.3482812500000003</v>
      </c>
      <c r="S118" s="28">
        <f t="shared" si="53"/>
        <v>6.6919500000000003</v>
      </c>
      <c r="T118" s="28">
        <f t="shared" si="53"/>
        <v>6.7334062499999998</v>
      </c>
      <c r="U118" s="28">
        <f t="shared" si="53"/>
        <v>6.4726499999999998</v>
      </c>
      <c r="V118" s="28">
        <f t="shared" si="53"/>
        <v>5.9096812499999993</v>
      </c>
      <c r="W118" s="28">
        <f t="shared" si="53"/>
        <v>5.0444999999999993</v>
      </c>
      <c r="X118" s="28">
        <f t="shared" si="53"/>
        <v>5.8686045468750008</v>
      </c>
      <c r="Y118" s="28">
        <f t="shared" si="53"/>
        <v>6.4689150825892856</v>
      </c>
      <c r="Z118" s="28">
        <f t="shared" si="53"/>
        <v>6.7670131183035709</v>
      </c>
      <c r="AA118" s="28">
        <f t="shared" si="53"/>
        <v>6.7628986540178566</v>
      </c>
      <c r="AB118" s="28">
        <f t="shared" si="53"/>
        <v>6.4565716897321419</v>
      </c>
      <c r="AC118" s="28">
        <f t="shared" si="53"/>
        <v>5.8480322254464276</v>
      </c>
      <c r="AD118" s="28">
        <f t="shared" si="53"/>
        <v>5.9942349821428564</v>
      </c>
      <c r="AE118" s="28">
        <f t="shared" si="53"/>
        <v>6.5489748035714292</v>
      </c>
      <c r="AF118" s="28">
        <f t="shared" si="53"/>
        <v>6.8015021250000007</v>
      </c>
      <c r="AG118" s="28">
        <f t="shared" si="52"/>
        <v>6.7518169464285718</v>
      </c>
      <c r="AH118" s="28">
        <f t="shared" si="52"/>
        <v>6.3999192678571424</v>
      </c>
      <c r="AI118" s="28">
        <f t="shared" si="52"/>
        <v>6.0792913058035714</v>
      </c>
      <c r="AJ118" s="28">
        <f t="shared" si="52"/>
        <v>6.5884604129464286</v>
      </c>
      <c r="AK118" s="28">
        <f t="shared" si="52"/>
        <v>6.7954170200892854</v>
      </c>
      <c r="AL118" s="28">
        <f t="shared" si="52"/>
        <v>6.7001611272321426</v>
      </c>
      <c r="AM118" s="28">
        <f t="shared" si="52"/>
        <v>6.1237735178571429</v>
      </c>
      <c r="AN118" s="28">
        <f t="shared" si="52"/>
        <v>6.5873719107142854</v>
      </c>
      <c r="AO118" s="28">
        <f t="shared" si="52"/>
        <v>6.7487578035714284</v>
      </c>
      <c r="AP118" s="28">
        <f t="shared" si="52"/>
        <v>6.1276816183035709</v>
      </c>
      <c r="AQ118" s="28">
        <f t="shared" si="52"/>
        <v>6.5457092968749997</v>
      </c>
      <c r="AR118" s="28">
        <f t="shared" si="52"/>
        <v>6.0910156071428574</v>
      </c>
      <c r="AS118" s="28">
        <f t="shared" si="42"/>
        <v>6.8015021250000007</v>
      </c>
      <c r="AT118" s="35" t="str">
        <f t="shared" si="43"/>
        <v>1,1,1</v>
      </c>
    </row>
    <row r="119" spans="13:46" x14ac:dyDescent="0.15">
      <c r="M119" s="28" t="str">
        <f t="shared" si="41"/>
        <v>2,2,2</v>
      </c>
      <c r="N119" s="28">
        <f t="shared" si="50"/>
        <v>2</v>
      </c>
      <c r="O119" s="28">
        <f t="shared" si="51"/>
        <v>2</v>
      </c>
      <c r="P119" s="28">
        <f t="shared" si="47"/>
        <v>2</v>
      </c>
      <c r="Q119" s="28">
        <f t="shared" si="53"/>
        <v>5.0444999999999993</v>
      </c>
      <c r="R119" s="28">
        <f t="shared" si="53"/>
        <v>5.9466874999999995</v>
      </c>
      <c r="S119" s="28">
        <f t="shared" si="53"/>
        <v>6.4879999999999995</v>
      </c>
      <c r="T119" s="28">
        <f t="shared" si="53"/>
        <v>6.6684374999999996</v>
      </c>
      <c r="U119" s="28">
        <f t="shared" si="53"/>
        <v>6.4879999999999995</v>
      </c>
      <c r="V119" s="28">
        <f t="shared" si="53"/>
        <v>5.9466874999999995</v>
      </c>
      <c r="W119" s="28">
        <f t="shared" si="53"/>
        <v>5.0444999999999993</v>
      </c>
      <c r="X119" s="28">
        <f t="shared" si="53"/>
        <v>5.4442989665178558</v>
      </c>
      <c r="Y119" s="28">
        <f t="shared" si="53"/>
        <v>6.2467956183035707</v>
      </c>
      <c r="Z119" s="28">
        <f t="shared" si="53"/>
        <v>6.6884172700892854</v>
      </c>
      <c r="AA119" s="28">
        <f t="shared" si="53"/>
        <v>6.7691639218750002</v>
      </c>
      <c r="AB119" s="28">
        <f t="shared" si="53"/>
        <v>6.4890355736607139</v>
      </c>
      <c r="AC119" s="28">
        <f t="shared" si="53"/>
        <v>5.8480322254464276</v>
      </c>
      <c r="AD119" s="28">
        <f t="shared" si="53"/>
        <v>5.7539460535714282</v>
      </c>
      <c r="AE119" s="28">
        <f t="shared" si="53"/>
        <v>6.4567518571428568</v>
      </c>
      <c r="AF119" s="28">
        <f t="shared" si="53"/>
        <v>6.7986826607142863</v>
      </c>
      <c r="AG119" s="28">
        <f t="shared" si="52"/>
        <v>6.7797384642857139</v>
      </c>
      <c r="AH119" s="28">
        <f t="shared" si="52"/>
        <v>6.3999192678571424</v>
      </c>
      <c r="AI119" s="28">
        <f t="shared" si="52"/>
        <v>5.9734412611607137</v>
      </c>
      <c r="AJ119" s="28">
        <f t="shared" si="52"/>
        <v>6.576556216517857</v>
      </c>
      <c r="AK119" s="28">
        <f t="shared" si="52"/>
        <v>6.8187961718750003</v>
      </c>
      <c r="AL119" s="28">
        <f t="shared" si="52"/>
        <v>6.7001611272321426</v>
      </c>
      <c r="AM119" s="28">
        <f t="shared" si="52"/>
        <v>6.1027845892857142</v>
      </c>
      <c r="AN119" s="28">
        <f t="shared" si="52"/>
        <v>6.6062086964285722</v>
      </c>
      <c r="AO119" s="28">
        <f t="shared" si="52"/>
        <v>6.7487578035714284</v>
      </c>
      <c r="AP119" s="28">
        <f t="shared" si="52"/>
        <v>6.1419760379464279</v>
      </c>
      <c r="AQ119" s="28">
        <f t="shared" si="52"/>
        <v>6.5457092968749997</v>
      </c>
      <c r="AR119" s="28">
        <f t="shared" si="52"/>
        <v>6.0910156071428574</v>
      </c>
      <c r="AS119" s="28">
        <f t="shared" si="42"/>
        <v>6.8187961718750003</v>
      </c>
      <c r="AT119" s="35" t="str">
        <f t="shared" si="43"/>
        <v>1,1.5,0.5</v>
      </c>
    </row>
    <row r="120" spans="13:46" x14ac:dyDescent="0.15">
      <c r="M120" s="28" t="str">
        <f t="shared" si="41"/>
        <v>2,2,3</v>
      </c>
      <c r="N120" s="28">
        <f t="shared" si="50"/>
        <v>2</v>
      </c>
      <c r="O120" s="28">
        <f t="shared" si="51"/>
        <v>2</v>
      </c>
      <c r="P120" s="28">
        <f t="shared" si="47"/>
        <v>3</v>
      </c>
      <c r="Q120" s="28">
        <f t="shared" si="53"/>
        <v>4.1614559999999994</v>
      </c>
      <c r="R120" s="28">
        <f t="shared" si="53"/>
        <v>5.3809262499999999</v>
      </c>
      <c r="S120" s="28">
        <f t="shared" si="53"/>
        <v>6.1714779999999996</v>
      </c>
      <c r="T120" s="28">
        <f t="shared" si="53"/>
        <v>6.5331112499999993</v>
      </c>
      <c r="U120" s="28">
        <f t="shared" si="53"/>
        <v>6.4658259999999999</v>
      </c>
      <c r="V120" s="28">
        <f t="shared" si="53"/>
        <v>5.9696222499999996</v>
      </c>
      <c r="W120" s="28">
        <f t="shared" si="53"/>
        <v>5.0444999999999993</v>
      </c>
      <c r="X120" s="28">
        <f t="shared" si="53"/>
        <v>4.855825886160714</v>
      </c>
      <c r="Y120" s="28">
        <f t="shared" si="53"/>
        <v>5.9121041540178574</v>
      </c>
      <c r="Z120" s="28">
        <f t="shared" si="53"/>
        <v>6.5394639218749999</v>
      </c>
      <c r="AA120" s="28">
        <f t="shared" si="53"/>
        <v>6.7379051897321425</v>
      </c>
      <c r="AB120" s="28">
        <f t="shared" si="53"/>
        <v>6.5074279575892859</v>
      </c>
      <c r="AC120" s="28">
        <f t="shared" si="53"/>
        <v>5.8480322254464276</v>
      </c>
      <c r="AD120" s="28">
        <f t="shared" si="53"/>
        <v>5.4010851249999998</v>
      </c>
      <c r="AE120" s="28">
        <f t="shared" si="53"/>
        <v>6.2941714107142852</v>
      </c>
      <c r="AF120" s="28">
        <f t="shared" si="53"/>
        <v>6.7583391964285715</v>
      </c>
      <c r="AG120" s="28">
        <f t="shared" si="52"/>
        <v>6.7935884821428578</v>
      </c>
      <c r="AH120" s="28">
        <f t="shared" si="52"/>
        <v>6.3999192678571424</v>
      </c>
      <c r="AI120" s="28">
        <f t="shared" si="52"/>
        <v>5.7972337165178569</v>
      </c>
      <c r="AJ120" s="28">
        <f t="shared" si="52"/>
        <v>6.5271280200892852</v>
      </c>
      <c r="AK120" s="28">
        <f t="shared" si="52"/>
        <v>6.8281038236607143</v>
      </c>
      <c r="AL120" s="28">
        <f t="shared" si="52"/>
        <v>6.7001611272321426</v>
      </c>
      <c r="AM120" s="28">
        <f t="shared" si="52"/>
        <v>6.0442716607142861</v>
      </c>
      <c r="AN120" s="28">
        <f t="shared" si="52"/>
        <v>6.6109739821428573</v>
      </c>
      <c r="AO120" s="28">
        <f t="shared" si="52"/>
        <v>6.7487578035714284</v>
      </c>
      <c r="AP120" s="28">
        <f t="shared" si="52"/>
        <v>6.1421989575892857</v>
      </c>
      <c r="AQ120" s="28">
        <f t="shared" si="52"/>
        <v>6.5457092968749997</v>
      </c>
      <c r="AR120" s="28">
        <f t="shared" si="52"/>
        <v>6.0910156071428574</v>
      </c>
      <c r="AS120" s="28">
        <f t="shared" si="42"/>
        <v>6.8281038236607143</v>
      </c>
      <c r="AT120" s="35" t="str">
        <f t="shared" si="43"/>
        <v>1,1.5,0.5</v>
      </c>
    </row>
    <row r="121" spans="13:46" x14ac:dyDescent="0.15">
      <c r="M121" s="28" t="str">
        <f t="shared" si="41"/>
        <v>2,2,4</v>
      </c>
      <c r="N121" s="28">
        <f t="shared" si="50"/>
        <v>2</v>
      </c>
      <c r="O121" s="28">
        <f t="shared" si="51"/>
        <v>2</v>
      </c>
      <c r="P121" s="28">
        <f t="shared" si="47"/>
        <v>4</v>
      </c>
      <c r="Q121" s="28">
        <f t="shared" si="53"/>
        <v>3.1788045</v>
      </c>
      <c r="R121" s="28">
        <f t="shared" si="53"/>
        <v>4.7425345312499996</v>
      </c>
      <c r="S121" s="28">
        <f t="shared" si="53"/>
        <v>5.8051522499999999</v>
      </c>
      <c r="T121" s="28">
        <f t="shared" si="53"/>
        <v>6.3666576562500001</v>
      </c>
      <c r="U121" s="28">
        <f t="shared" si="53"/>
        <v>6.4270507499999994</v>
      </c>
      <c r="V121" s="28">
        <f t="shared" si="53"/>
        <v>5.9863315312499994</v>
      </c>
      <c r="W121" s="28">
        <f t="shared" si="53"/>
        <v>5.0444999999999993</v>
      </c>
      <c r="X121" s="28">
        <f t="shared" si="53"/>
        <v>4.1947223370535713</v>
      </c>
      <c r="Y121" s="28">
        <f t="shared" si="53"/>
        <v>5.5276089397321435</v>
      </c>
      <c r="Z121" s="28">
        <f t="shared" si="53"/>
        <v>6.3593832299107138</v>
      </c>
      <c r="AA121" s="28">
        <f t="shared" si="53"/>
        <v>6.6900452075892858</v>
      </c>
      <c r="AB121" s="28">
        <f t="shared" si="53"/>
        <v>6.5195948727678568</v>
      </c>
      <c r="AC121" s="28">
        <f t="shared" si="53"/>
        <v>5.8480322254464276</v>
      </c>
      <c r="AD121" s="28">
        <f t="shared" si="53"/>
        <v>4.9984204464285718</v>
      </c>
      <c r="AE121" s="28">
        <f t="shared" si="53"/>
        <v>6.1004636205357148</v>
      </c>
      <c r="AF121" s="28">
        <f t="shared" si="53"/>
        <v>6.7013944821428577</v>
      </c>
      <c r="AG121" s="28">
        <f t="shared" si="52"/>
        <v>6.8012130312500005</v>
      </c>
      <c r="AH121" s="28">
        <f t="shared" si="52"/>
        <v>6.3999192678571424</v>
      </c>
      <c r="AI121" s="28">
        <f t="shared" si="52"/>
        <v>5.5898988281249995</v>
      </c>
      <c r="AJ121" s="28">
        <f t="shared" si="52"/>
        <v>6.4610985736607143</v>
      </c>
      <c r="AK121" s="28">
        <f t="shared" si="52"/>
        <v>6.8311860066964289</v>
      </c>
      <c r="AL121" s="28">
        <f t="shared" si="52"/>
        <v>6.7001611272321426</v>
      </c>
      <c r="AM121" s="28">
        <f t="shared" si="52"/>
        <v>5.9691574821428581</v>
      </c>
      <c r="AN121" s="28">
        <f t="shared" si="52"/>
        <v>6.6095137991071429</v>
      </c>
      <c r="AO121" s="28">
        <f t="shared" si="52"/>
        <v>6.7487578035714284</v>
      </c>
      <c r="AP121" s="28">
        <f t="shared" si="52"/>
        <v>6.1361964084821423</v>
      </c>
      <c r="AQ121" s="28">
        <f t="shared" si="52"/>
        <v>6.5457092968749997</v>
      </c>
      <c r="AR121" s="28">
        <f t="shared" si="52"/>
        <v>6.0910156071428574</v>
      </c>
      <c r="AS121" s="28">
        <f t="shared" si="42"/>
        <v>6.8311860066964289</v>
      </c>
      <c r="AT121" s="35" t="str">
        <f t="shared" si="43"/>
        <v>1,1.5,0.5</v>
      </c>
    </row>
    <row r="122" spans="13:46" x14ac:dyDescent="0.15">
      <c r="M122" s="28" t="str">
        <f t="shared" si="41"/>
        <v>2,2,5</v>
      </c>
      <c r="N122" s="28">
        <f t="shared" si="50"/>
        <v>2</v>
      </c>
      <c r="O122" s="28">
        <f t="shared" si="51"/>
        <v>2</v>
      </c>
      <c r="P122" s="28">
        <f t="shared" si="47"/>
        <v>5</v>
      </c>
      <c r="Q122" s="28">
        <f t="shared" si="53"/>
        <v>2.2855996800000002</v>
      </c>
      <c r="R122" s="28">
        <f t="shared" si="53"/>
        <v>4.1693643500000004</v>
      </c>
      <c r="S122" s="28">
        <f t="shared" si="53"/>
        <v>5.4835498400000002</v>
      </c>
      <c r="T122" s="28">
        <f t="shared" si="53"/>
        <v>6.2281561499999993</v>
      </c>
      <c r="U122" s="28">
        <f t="shared" si="53"/>
        <v>6.4031832799999995</v>
      </c>
      <c r="V122" s="28">
        <f t="shared" si="53"/>
        <v>6.0086312299999989</v>
      </c>
      <c r="W122" s="28">
        <f t="shared" si="53"/>
        <v>5.0444999999999993</v>
      </c>
      <c r="X122" s="28">
        <f t="shared" si="53"/>
        <v>3.5988403254464285</v>
      </c>
      <c r="Y122" s="28">
        <f t="shared" si="53"/>
        <v>5.1878370654464288</v>
      </c>
      <c r="Z122" s="28">
        <f t="shared" si="53"/>
        <v>6.2072546254464278</v>
      </c>
      <c r="AA122" s="28">
        <f t="shared" si="53"/>
        <v>6.6570930054464288</v>
      </c>
      <c r="AB122" s="28">
        <f t="shared" si="53"/>
        <v>6.5373522054464273</v>
      </c>
      <c r="AC122" s="28">
        <f t="shared" si="53"/>
        <v>5.8480322254464276</v>
      </c>
      <c r="AD122" s="28">
        <f t="shared" si="53"/>
        <v>4.6404791078571428</v>
      </c>
      <c r="AE122" s="28">
        <f t="shared" si="53"/>
        <v>5.9347079178571427</v>
      </c>
      <c r="AF122" s="28">
        <f t="shared" si="53"/>
        <v>6.6593575478571427</v>
      </c>
      <c r="AG122" s="28">
        <f t="shared" si="52"/>
        <v>6.8144279978571429</v>
      </c>
      <c r="AH122" s="28">
        <f t="shared" si="52"/>
        <v>6.3999192678571424</v>
      </c>
      <c r="AI122" s="28">
        <f t="shared" si="52"/>
        <v>5.4105160272321431</v>
      </c>
      <c r="AJ122" s="28">
        <f t="shared" si="52"/>
        <v>6.4099769072321422</v>
      </c>
      <c r="AK122" s="28">
        <f t="shared" si="52"/>
        <v>6.8398586072321432</v>
      </c>
      <c r="AL122" s="28">
        <f t="shared" si="52"/>
        <v>6.7001611272321426</v>
      </c>
      <c r="AM122" s="28">
        <f t="shared" si="52"/>
        <v>5.9089510835714281</v>
      </c>
      <c r="AN122" s="28">
        <f t="shared" si="52"/>
        <v>6.6136440335714282</v>
      </c>
      <c r="AO122" s="28">
        <f t="shared" si="52"/>
        <v>6.7487578035714284</v>
      </c>
      <c r="AP122" s="28">
        <f t="shared" si="52"/>
        <v>6.1357842768750004</v>
      </c>
      <c r="AQ122" s="28">
        <f t="shared" si="52"/>
        <v>6.5457092968749997</v>
      </c>
      <c r="AR122" s="28">
        <f t="shared" si="52"/>
        <v>6.0910156071428574</v>
      </c>
      <c r="AS122" s="28">
        <f t="shared" si="42"/>
        <v>6.8398586072321432</v>
      </c>
      <c r="AT122" s="35" t="str">
        <f t="shared" si="43"/>
        <v>1,1.5,0.5</v>
      </c>
    </row>
    <row r="123" spans="13:46" x14ac:dyDescent="0.15">
      <c r="M123" s="28" t="str">
        <f t="shared" si="41"/>
        <v>2,2,6</v>
      </c>
      <c r="N123" s="28">
        <f t="shared" si="50"/>
        <v>2</v>
      </c>
      <c r="O123" s="28">
        <f t="shared" si="51"/>
        <v>2</v>
      </c>
      <c r="P123" s="28">
        <f t="shared" si="47"/>
        <v>6</v>
      </c>
      <c r="Q123" s="28">
        <f t="shared" si="53"/>
        <v>1.45675584</v>
      </c>
      <c r="R123" s="28">
        <f t="shared" si="53"/>
        <v>3.6431240499999999</v>
      </c>
      <c r="S123" s="28">
        <f t="shared" si="53"/>
        <v>5.1941279199999997</v>
      </c>
      <c r="T123" s="28">
        <f t="shared" si="53"/>
        <v>6.1097674499999997</v>
      </c>
      <c r="U123" s="28">
        <f t="shared" si="53"/>
        <v>6.3900426399999999</v>
      </c>
      <c r="V123" s="28">
        <f t="shared" si="53"/>
        <v>6.0349534899999995</v>
      </c>
      <c r="W123" s="28">
        <f t="shared" si="53"/>
        <v>5.0444999999999993</v>
      </c>
      <c r="X123" s="28">
        <f t="shared" si="53"/>
        <v>3.0498881950892853</v>
      </c>
      <c r="Y123" s="28">
        <f t="shared" si="53"/>
        <v>4.880245681160714</v>
      </c>
      <c r="Z123" s="28">
        <f t="shared" si="53"/>
        <v>6.075238827232142</v>
      </c>
      <c r="AA123" s="28">
        <f t="shared" si="53"/>
        <v>6.6348676333035712</v>
      </c>
      <c r="AB123" s="28">
        <f t="shared" si="53"/>
        <v>6.5591320993749989</v>
      </c>
      <c r="AC123" s="28">
        <f t="shared" si="53"/>
        <v>5.8480322254464276</v>
      </c>
      <c r="AD123" s="28">
        <f t="shared" si="53"/>
        <v>4.3147182592857138</v>
      </c>
      <c r="AE123" s="28">
        <f t="shared" si="53"/>
        <v>5.7890650214285717</v>
      </c>
      <c r="AF123" s="28">
        <f t="shared" si="53"/>
        <v>6.6280474435714289</v>
      </c>
      <c r="AG123" s="28">
        <f t="shared" si="52"/>
        <v>6.8316655257142855</v>
      </c>
      <c r="AH123" s="28">
        <f t="shared" si="52"/>
        <v>6.3999192678571424</v>
      </c>
      <c r="AI123" s="28">
        <f t="shared" si="52"/>
        <v>5.251246032589286</v>
      </c>
      <c r="AJ123" s="28">
        <f t="shared" si="52"/>
        <v>6.3695820708035704</v>
      </c>
      <c r="AK123" s="28">
        <f t="shared" si="52"/>
        <v>6.8525537690178568</v>
      </c>
      <c r="AL123" s="28">
        <f t="shared" si="52"/>
        <v>6.7001611272321426</v>
      </c>
      <c r="AM123" s="28">
        <f t="shared" si="52"/>
        <v>5.8594715150000001</v>
      </c>
      <c r="AN123" s="28">
        <f t="shared" si="52"/>
        <v>6.6217968292857146</v>
      </c>
      <c r="AO123" s="28">
        <f t="shared" si="52"/>
        <v>6.7487578035714284</v>
      </c>
      <c r="AP123" s="28">
        <f t="shared" si="52"/>
        <v>6.1393947065178569</v>
      </c>
      <c r="AQ123" s="28">
        <f t="shared" si="52"/>
        <v>6.5457092968749997</v>
      </c>
      <c r="AR123" s="28">
        <f t="shared" si="52"/>
        <v>6.0910156071428574</v>
      </c>
      <c r="AS123" s="28">
        <f t="shared" si="42"/>
        <v>6.8525537690178568</v>
      </c>
      <c r="AT123" s="35" t="str">
        <f t="shared" si="43"/>
        <v>1,1.5,0.5</v>
      </c>
    </row>
    <row r="124" spans="13:46" x14ac:dyDescent="0.15">
      <c r="M124" s="28" t="str">
        <f t="shared" si="41"/>
        <v>2,2,7</v>
      </c>
      <c r="N124" s="28">
        <f t="shared" si="50"/>
        <v>2</v>
      </c>
      <c r="O124" s="28">
        <f t="shared" si="51"/>
        <v>2</v>
      </c>
      <c r="P124" s="28">
        <f t="shared" si="47"/>
        <v>7</v>
      </c>
      <c r="Q124" s="28">
        <f t="shared" si="53"/>
        <v>1.1461356224999986</v>
      </c>
      <c r="R124" s="28">
        <f t="shared" si="53"/>
        <v>3.455692641406249</v>
      </c>
      <c r="S124" s="28">
        <f t="shared" si="53"/>
        <v>5.1013178112499986</v>
      </c>
      <c r="T124" s="28">
        <f t="shared" si="53"/>
        <v>6.083011132031249</v>
      </c>
      <c r="U124" s="28">
        <f t="shared" si="53"/>
        <v>6.4007726037499992</v>
      </c>
      <c r="V124" s="28">
        <f t="shared" si="53"/>
        <v>6.0546022264062493</v>
      </c>
      <c r="W124" s="28">
        <f t="shared" si="53"/>
        <v>5.0444999999999993</v>
      </c>
      <c r="X124" s="28">
        <f t="shared" si="53"/>
        <v>2.8511008713169632</v>
      </c>
      <c r="Y124" s="28">
        <f t="shared" si="53"/>
        <v>4.7783508402678567</v>
      </c>
      <c r="Z124" s="28">
        <f t="shared" si="53"/>
        <v>6.0416689601562501</v>
      </c>
      <c r="AA124" s="28">
        <f t="shared" si="53"/>
        <v>6.6410552309821433</v>
      </c>
      <c r="AB124" s="28">
        <f t="shared" si="53"/>
        <v>6.5765096527455356</v>
      </c>
      <c r="AC124" s="28">
        <f t="shared" si="53"/>
        <v>5.8480322254464276</v>
      </c>
      <c r="AD124" s="28">
        <f t="shared" si="53"/>
        <v>4.2037386862499995</v>
      </c>
      <c r="AE124" s="28">
        <f t="shared" si="53"/>
        <v>5.748681605245535</v>
      </c>
      <c r="AF124" s="28">
        <f t="shared" si="53"/>
        <v>6.6296926751785712</v>
      </c>
      <c r="AG124" s="28">
        <f t="shared" si="52"/>
        <v>6.8467718960491064</v>
      </c>
      <c r="AH124" s="28">
        <f t="shared" si="52"/>
        <v>6.3999192678571424</v>
      </c>
      <c r="AI124" s="28">
        <f t="shared" si="52"/>
        <v>5.2040490672991071</v>
      </c>
      <c r="AJ124" s="28">
        <f t="shared" si="52"/>
        <v>6.3666849363392863</v>
      </c>
      <c r="AK124" s="28">
        <f t="shared" si="52"/>
        <v>6.8653889563169646</v>
      </c>
      <c r="AL124" s="28">
        <f t="shared" si="52"/>
        <v>6.7001611272321426</v>
      </c>
      <c r="AM124" s="28">
        <f t="shared" si="52"/>
        <v>5.8520320144642852</v>
      </c>
      <c r="AN124" s="28">
        <f t="shared" si="52"/>
        <v>6.6323608335491073</v>
      </c>
      <c r="AO124" s="28">
        <f t="shared" si="52"/>
        <v>6.7487578035714284</v>
      </c>
      <c r="AP124" s="28">
        <f t="shared" si="52"/>
        <v>6.1476875277455356</v>
      </c>
      <c r="AQ124" s="28">
        <f t="shared" si="52"/>
        <v>6.5457092968749997</v>
      </c>
      <c r="AR124" s="28">
        <f t="shared" si="52"/>
        <v>6.0910156071428574</v>
      </c>
      <c r="AS124" s="28">
        <f t="shared" si="42"/>
        <v>6.8653889563169646</v>
      </c>
      <c r="AT124" s="35" t="str">
        <f t="shared" si="43"/>
        <v>1,1.5,0.5</v>
      </c>
    </row>
    <row r="125" spans="13:46" x14ac:dyDescent="0.15">
      <c r="M125" s="28" t="str">
        <f t="shared" si="41"/>
        <v>2,2,8</v>
      </c>
      <c r="N125" s="28">
        <f t="shared" si="50"/>
        <v>2</v>
      </c>
      <c r="O125" s="28">
        <f t="shared" si="51"/>
        <v>2</v>
      </c>
      <c r="P125" s="28">
        <f t="shared" si="47"/>
        <v>8</v>
      </c>
      <c r="Q125" s="28">
        <f t="shared" si="53"/>
        <v>0.82413449999999999</v>
      </c>
      <c r="R125" s="28">
        <f t="shared" si="53"/>
        <v>3.2599626562499999</v>
      </c>
      <c r="S125" s="28">
        <f t="shared" si="53"/>
        <v>5.0028172499999997</v>
      </c>
      <c r="T125" s="28">
        <f t="shared" si="53"/>
        <v>6.0526982812499996</v>
      </c>
      <c r="U125" s="28">
        <f t="shared" si="53"/>
        <v>6.4096057499999999</v>
      </c>
      <c r="V125" s="28">
        <f t="shared" si="53"/>
        <v>6.0735396562499995</v>
      </c>
      <c r="W125" s="28">
        <f t="shared" si="53"/>
        <v>5.0444999999999993</v>
      </c>
      <c r="X125" s="28">
        <f t="shared" si="53"/>
        <v>2.644014970982143</v>
      </c>
      <c r="Y125" s="28">
        <f t="shared" si="53"/>
        <v>4.6707655468749998</v>
      </c>
      <c r="Z125" s="28">
        <f t="shared" si="53"/>
        <v>6.0045425602678568</v>
      </c>
      <c r="AA125" s="28">
        <f t="shared" si="53"/>
        <v>6.6453460111607132</v>
      </c>
      <c r="AB125" s="28">
        <f t="shared" si="53"/>
        <v>6.5931758995535708</v>
      </c>
      <c r="AC125" s="28">
        <f t="shared" si="53"/>
        <v>5.8480322254464276</v>
      </c>
      <c r="AD125" s="28">
        <f t="shared" si="53"/>
        <v>4.0870686607142854</v>
      </c>
      <c r="AE125" s="28">
        <f t="shared" si="53"/>
        <v>5.7047416562500004</v>
      </c>
      <c r="AF125" s="28">
        <f t="shared" si="53"/>
        <v>6.6294410892857139</v>
      </c>
      <c r="AG125" s="28">
        <f t="shared" si="52"/>
        <v>6.8611669598214284</v>
      </c>
      <c r="AH125" s="28">
        <f t="shared" si="52"/>
        <v>6.3999192678571424</v>
      </c>
      <c r="AI125" s="28">
        <f t="shared" si="52"/>
        <v>5.1532955691964286</v>
      </c>
      <c r="AJ125" s="28">
        <f t="shared" si="52"/>
        <v>6.361890984375</v>
      </c>
      <c r="AK125" s="28">
        <f t="shared" si="52"/>
        <v>6.8775128370535716</v>
      </c>
      <c r="AL125" s="28">
        <f t="shared" si="52"/>
        <v>6.7001611272321426</v>
      </c>
      <c r="AM125" s="28">
        <f t="shared" si="52"/>
        <v>5.8426956964285717</v>
      </c>
      <c r="AN125" s="28">
        <f t="shared" si="52"/>
        <v>6.6422135312499995</v>
      </c>
      <c r="AO125" s="28">
        <f t="shared" si="52"/>
        <v>6.7487578035714284</v>
      </c>
      <c r="AP125" s="28">
        <f t="shared" si="52"/>
        <v>6.1552690424107137</v>
      </c>
      <c r="AQ125" s="28">
        <f t="shared" si="52"/>
        <v>6.5457092968749997</v>
      </c>
      <c r="AR125" s="28">
        <f t="shared" si="52"/>
        <v>6.0910156071428574</v>
      </c>
      <c r="AS125" s="28">
        <f t="shared" si="42"/>
        <v>6.8775128370535716</v>
      </c>
      <c r="AT125" s="35" t="str">
        <f t="shared" si="43"/>
        <v>1,1.5,0.5</v>
      </c>
    </row>
    <row r="126" spans="13:46" x14ac:dyDescent="0.15">
      <c r="M126" s="28" t="str">
        <f t="shared" si="41"/>
        <v>2,2,9</v>
      </c>
      <c r="N126" s="28">
        <f t="shared" si="50"/>
        <v>2</v>
      </c>
      <c r="O126" s="28">
        <f t="shared" si="51"/>
        <v>2</v>
      </c>
      <c r="P126" s="28">
        <f t="shared" si="47"/>
        <v>9</v>
      </c>
      <c r="Q126" s="28">
        <f t="shared" si="53"/>
        <v>0.60955047956250097</v>
      </c>
      <c r="R126" s="28">
        <f t="shared" si="53"/>
        <v>3.1425576413476568</v>
      </c>
      <c r="S126" s="28">
        <f t="shared" si="53"/>
        <v>4.9580252397812501</v>
      </c>
      <c r="T126" s="28">
        <f t="shared" si="53"/>
        <v>6.0559532748632812</v>
      </c>
      <c r="U126" s="28">
        <f t="shared" si="53"/>
        <v>6.43634174659375</v>
      </c>
      <c r="V126" s="28">
        <f t="shared" si="53"/>
        <v>6.0991906549726558</v>
      </c>
      <c r="W126" s="28">
        <f t="shared" si="53"/>
        <v>5.0444999999999993</v>
      </c>
      <c r="X126" s="28">
        <f t="shared" si="53"/>
        <v>2.5152540409012283</v>
      </c>
      <c r="Y126" s="28">
        <f t="shared" si="53"/>
        <v>4.6168888045133922</v>
      </c>
      <c r="Z126" s="28">
        <f t="shared" si="53"/>
        <v>6.0009840047739953</v>
      </c>
      <c r="AA126" s="28">
        <f t="shared" si="53"/>
        <v>6.6675396416830353</v>
      </c>
      <c r="AB126" s="28">
        <f t="shared" si="53"/>
        <v>6.616555715240513</v>
      </c>
      <c r="AC126" s="28">
        <f t="shared" si="53"/>
        <v>5.8480322254464276</v>
      </c>
      <c r="AD126" s="28">
        <f t="shared" si="53"/>
        <v>4.0241071862098217</v>
      </c>
      <c r="AE126" s="28">
        <f t="shared" si="53"/>
        <v>5.6943695516489949</v>
      </c>
      <c r="AF126" s="28">
        <f t="shared" si="53"/>
        <v>6.6470923537366069</v>
      </c>
      <c r="AG126" s="28">
        <f t="shared" si="52"/>
        <v>6.8822755924726557</v>
      </c>
      <c r="AH126" s="28">
        <f t="shared" si="52"/>
        <v>6.3999192678571424</v>
      </c>
      <c r="AI126" s="28">
        <f t="shared" si="52"/>
        <v>5.136109915488281</v>
      </c>
      <c r="AJ126" s="28">
        <f t="shared" si="52"/>
        <v>6.3749998827544641</v>
      </c>
      <c r="AK126" s="28">
        <f t="shared" si="52"/>
        <v>6.8963502866690849</v>
      </c>
      <c r="AL126" s="28">
        <f t="shared" si="52"/>
        <v>6.7001611272321426</v>
      </c>
      <c r="AM126" s="28">
        <f t="shared" si="52"/>
        <v>5.8512622287366067</v>
      </c>
      <c r="AN126" s="28">
        <f t="shared" si="52"/>
        <v>6.6587797978297996</v>
      </c>
      <c r="AO126" s="28">
        <f t="shared" si="52"/>
        <v>6.7487578035714284</v>
      </c>
      <c r="AP126" s="28">
        <f t="shared" si="52"/>
        <v>6.1695641259547989</v>
      </c>
      <c r="AQ126" s="28">
        <f t="shared" si="52"/>
        <v>6.5457092968749997</v>
      </c>
      <c r="AR126" s="28">
        <f t="shared" si="52"/>
        <v>6.0910156071428574</v>
      </c>
      <c r="AS126" s="28">
        <f t="shared" si="42"/>
        <v>6.8963502866690849</v>
      </c>
      <c r="AT126" s="35" t="str">
        <f t="shared" si="43"/>
        <v>1,1.5,0.5</v>
      </c>
    </row>
    <row r="127" spans="13:46" x14ac:dyDescent="0.15">
      <c r="M127" s="28" t="str">
        <f t="shared" si="41"/>
        <v>2,2,10</v>
      </c>
      <c r="N127" s="28">
        <f t="shared" si="50"/>
        <v>2</v>
      </c>
      <c r="O127" s="28">
        <f t="shared" si="51"/>
        <v>2</v>
      </c>
      <c r="P127" s="28">
        <f t="shared" si="47"/>
        <v>10</v>
      </c>
      <c r="Q127" s="28">
        <f t="shared" si="53"/>
        <v>0.38748057074999992</v>
      </c>
      <c r="R127" s="28">
        <f t="shared" si="53"/>
        <v>3.0196941661718748</v>
      </c>
      <c r="S127" s="28">
        <f t="shared" si="53"/>
        <v>4.909490285375</v>
      </c>
      <c r="T127" s="28">
        <f t="shared" si="53"/>
        <v>6.0568689283593748</v>
      </c>
      <c r="U127" s="28">
        <f t="shared" si="53"/>
        <v>6.4618300951250003</v>
      </c>
      <c r="V127" s="28">
        <f t="shared" si="53"/>
        <v>6.1243737856718745</v>
      </c>
      <c r="W127" s="28">
        <f t="shared" si="53"/>
        <v>5.0444999999999993</v>
      </c>
      <c r="X127" s="28">
        <f t="shared" si="53"/>
        <v>2.3810346505468751</v>
      </c>
      <c r="Y127" s="28">
        <f t="shared" si="53"/>
        <v>4.5592691179642859</v>
      </c>
      <c r="Z127" s="28">
        <f t="shared" si="53"/>
        <v>5.9950861091629459</v>
      </c>
      <c r="AA127" s="28">
        <f t="shared" si="53"/>
        <v>6.6884856241428565</v>
      </c>
      <c r="AB127" s="28">
        <f t="shared" si="53"/>
        <v>6.6394676629040177</v>
      </c>
      <c r="AC127" s="28">
        <f t="shared" si="53"/>
        <v>5.8480322254464276</v>
      </c>
      <c r="AD127" s="28">
        <f t="shared" si="53"/>
        <v>3.9574027675178574</v>
      </c>
      <c r="AE127" s="28">
        <f t="shared" si="53"/>
        <v>5.6816581069308043</v>
      </c>
      <c r="AF127" s="28">
        <f t="shared" si="53"/>
        <v>6.6634959701250001</v>
      </c>
      <c r="AG127" s="28">
        <f t="shared" si="52"/>
        <v>6.9029163571004464</v>
      </c>
      <c r="AH127" s="28">
        <f t="shared" si="52"/>
        <v>6.3999192678571424</v>
      </c>
      <c r="AI127" s="28">
        <f t="shared" si="52"/>
        <v>5.1165849216629464</v>
      </c>
      <c r="AJ127" s="28">
        <f t="shared" si="52"/>
        <v>6.3868611330714291</v>
      </c>
      <c r="AK127" s="28">
        <f t="shared" si="52"/>
        <v>6.9147198682611606</v>
      </c>
      <c r="AL127" s="28">
        <f t="shared" si="52"/>
        <v>6.7001611272321426</v>
      </c>
      <c r="AM127" s="28">
        <f t="shared" si="52"/>
        <v>5.8585811129821437</v>
      </c>
      <c r="AN127" s="28">
        <f t="shared" si="52"/>
        <v>6.6748781963861612</v>
      </c>
      <c r="AO127" s="28">
        <f t="shared" si="52"/>
        <v>6.7487578035714284</v>
      </c>
      <c r="AP127" s="28">
        <f t="shared" si="52"/>
        <v>6.1833913414754464</v>
      </c>
      <c r="AQ127" s="28">
        <f t="shared" si="52"/>
        <v>6.5457092968749997</v>
      </c>
      <c r="AR127" s="28">
        <f t="shared" si="52"/>
        <v>6.0910156071428574</v>
      </c>
      <c r="AS127" s="28">
        <f t="shared" si="42"/>
        <v>6.9147198682611606</v>
      </c>
      <c r="AT127" s="35" t="str">
        <f t="shared" si="43"/>
        <v>1,1.5,0.5</v>
      </c>
    </row>
    <row r="128" spans="13:46" x14ac:dyDescent="0.15">
      <c r="M128" s="28" t="str">
        <f t="shared" si="41"/>
        <v>2,3,1</v>
      </c>
      <c r="N128" s="28">
        <f t="shared" si="50"/>
        <v>2</v>
      </c>
      <c r="O128" s="28">
        <f t="shared" si="51"/>
        <v>3</v>
      </c>
      <c r="P128" s="28">
        <f t="shared" si="47"/>
        <v>1</v>
      </c>
      <c r="Q128" s="28">
        <f t="shared" si="53"/>
        <v>5.7023999999999999</v>
      </c>
      <c r="R128" s="28">
        <f t="shared" si="53"/>
        <v>6.3482812500000003</v>
      </c>
      <c r="S128" s="28">
        <f t="shared" si="53"/>
        <v>6.6919500000000003</v>
      </c>
      <c r="T128" s="28">
        <f t="shared" si="53"/>
        <v>6.7334062499999998</v>
      </c>
      <c r="U128" s="28">
        <f t="shared" si="53"/>
        <v>6.4726499999999998</v>
      </c>
      <c r="V128" s="28">
        <f t="shared" si="53"/>
        <v>5.9096812499999993</v>
      </c>
      <c r="W128" s="28">
        <f t="shared" si="53"/>
        <v>5.0444999999999993</v>
      </c>
      <c r="X128" s="28">
        <f t="shared" si="53"/>
        <v>5.8207230803571441</v>
      </c>
      <c r="Y128" s="28">
        <f t="shared" si="53"/>
        <v>6.4447829017857146</v>
      </c>
      <c r="Z128" s="28">
        <f t="shared" si="53"/>
        <v>6.7666302232142863</v>
      </c>
      <c r="AA128" s="28">
        <f t="shared" si="53"/>
        <v>6.7862650446428567</v>
      </c>
      <c r="AB128" s="28">
        <f t="shared" si="53"/>
        <v>6.5036873660714276</v>
      </c>
      <c r="AC128" s="28">
        <f t="shared" si="53"/>
        <v>5.9188971874999998</v>
      </c>
      <c r="AD128" s="28">
        <f t="shared" si="53"/>
        <v>5.9182139285714292</v>
      </c>
      <c r="AE128" s="28">
        <f t="shared" si="53"/>
        <v>6.5204523214285715</v>
      </c>
      <c r="AF128" s="28">
        <f t="shared" si="53"/>
        <v>6.8204782142857141</v>
      </c>
      <c r="AG128" s="28">
        <f t="shared" si="52"/>
        <v>6.8182916071428563</v>
      </c>
      <c r="AH128" s="28">
        <f t="shared" si="52"/>
        <v>6.513892499999999</v>
      </c>
      <c r="AI128" s="28">
        <f t="shared" si="52"/>
        <v>5.9948725446428579</v>
      </c>
      <c r="AJ128" s="28">
        <f t="shared" si="52"/>
        <v>6.5752895089285719</v>
      </c>
      <c r="AK128" s="28">
        <f t="shared" si="52"/>
        <v>6.8534939732142854</v>
      </c>
      <c r="AL128" s="28">
        <f t="shared" si="52"/>
        <v>6.8294859374999994</v>
      </c>
      <c r="AM128" s="28">
        <f t="shared" si="52"/>
        <v>6.0506989285714283</v>
      </c>
      <c r="AN128" s="28">
        <f t="shared" si="52"/>
        <v>6.609294464285715</v>
      </c>
      <c r="AO128" s="28">
        <f t="shared" si="52"/>
        <v>6.8656775000000003</v>
      </c>
      <c r="AP128" s="28">
        <f t="shared" si="52"/>
        <v>6.0856930803571441</v>
      </c>
      <c r="AQ128" s="28">
        <f t="shared" si="52"/>
        <v>6.6224671875000007</v>
      </c>
      <c r="AR128" s="28">
        <f t="shared" si="52"/>
        <v>6.0998550000000007</v>
      </c>
      <c r="AS128" s="28">
        <f t="shared" si="42"/>
        <v>6.8656775000000003</v>
      </c>
      <c r="AT128" s="35" t="str">
        <f t="shared" si="43"/>
        <v>1,2,0</v>
      </c>
    </row>
    <row r="129" spans="13:46" x14ac:dyDescent="0.15">
      <c r="M129" s="28" t="str">
        <f t="shared" si="41"/>
        <v>2,3,2</v>
      </c>
      <c r="N129" s="28">
        <f t="shared" si="50"/>
        <v>2</v>
      </c>
      <c r="O129" s="28">
        <f t="shared" si="51"/>
        <v>3</v>
      </c>
      <c r="P129" s="28">
        <f t="shared" si="47"/>
        <v>2</v>
      </c>
      <c r="Q129" s="28">
        <f t="shared" si="53"/>
        <v>5.0444999999999993</v>
      </c>
      <c r="R129" s="28">
        <f t="shared" si="53"/>
        <v>5.9466874999999995</v>
      </c>
      <c r="S129" s="28">
        <f t="shared" si="53"/>
        <v>6.4879999999999995</v>
      </c>
      <c r="T129" s="28">
        <f t="shared" si="53"/>
        <v>6.6684374999999996</v>
      </c>
      <c r="U129" s="28">
        <f t="shared" si="53"/>
        <v>6.4879999999999995</v>
      </c>
      <c r="V129" s="28">
        <f t="shared" si="53"/>
        <v>5.9466874999999995</v>
      </c>
      <c r="W129" s="28">
        <f t="shared" si="53"/>
        <v>5.0444999999999993</v>
      </c>
      <c r="X129" s="28">
        <f t="shared" si="53"/>
        <v>5.3943994196428573</v>
      </c>
      <c r="Y129" s="28">
        <f t="shared" si="53"/>
        <v>6.2210489732142857</v>
      </c>
      <c r="Z129" s="28">
        <f t="shared" si="53"/>
        <v>6.6868235267857141</v>
      </c>
      <c r="AA129" s="28">
        <f t="shared" si="53"/>
        <v>6.7917230803571425</v>
      </c>
      <c r="AB129" s="28">
        <f t="shared" si="53"/>
        <v>6.5357476339285707</v>
      </c>
      <c r="AC129" s="28">
        <f t="shared" si="53"/>
        <v>5.9188971874999998</v>
      </c>
      <c r="AD129" s="28">
        <f t="shared" si="53"/>
        <v>5.6746960714285715</v>
      </c>
      <c r="AE129" s="28">
        <f t="shared" si="53"/>
        <v>6.4258076785714291</v>
      </c>
      <c r="AF129" s="28">
        <f t="shared" ref="AF129:AR144" si="54">(AF$5+AF$5*(AF$5-1)/2)*INDEX($F$4:$F$25*$G$4:$G$25,$N129,1)+(AF$6+AF$6*(AF$6-1)/2)*INDEX($H$4:$H$25*$I$4:$I$25,$O129,1)+(AF$7+AF$7*(AF$7-1)/2)*INDEX($J$4:$J$25*$K$4:$K$25,$P129,1)+AF$5*AF$6*INDEX($G$4:$G$25,$N129,1)*INDEX($H$4:$H$25,$O129,1)+(AF$5*INDEX($G$4:$G$25,$N129,1)+AF$6*INDEX($I$4:$I$25,$O129,1))*AF$7*INDEX($J$4:$J$25,$P129,1)</f>
        <v>6.8160442857142858</v>
      </c>
      <c r="AG129" s="28">
        <f t="shared" si="54"/>
        <v>6.8454058928571424</v>
      </c>
      <c r="AH129" s="28">
        <f t="shared" si="54"/>
        <v>6.513892499999999</v>
      </c>
      <c r="AI129" s="28">
        <f t="shared" si="54"/>
        <v>5.8853899553571427</v>
      </c>
      <c r="AJ129" s="28">
        <f t="shared" si="54"/>
        <v>6.5609636160714295</v>
      </c>
      <c r="AK129" s="28">
        <f t="shared" si="54"/>
        <v>6.8756622767857145</v>
      </c>
      <c r="AL129" s="28">
        <f t="shared" si="54"/>
        <v>6.8294859374999994</v>
      </c>
      <c r="AM129" s="28">
        <f t="shared" si="54"/>
        <v>6.0264810714285719</v>
      </c>
      <c r="AN129" s="28">
        <f t="shared" si="54"/>
        <v>6.6265167857142853</v>
      </c>
      <c r="AO129" s="28">
        <f t="shared" si="54"/>
        <v>6.8656775000000003</v>
      </c>
      <c r="AP129" s="28">
        <f t="shared" si="54"/>
        <v>6.0979694196428582</v>
      </c>
      <c r="AQ129" s="28">
        <f t="shared" si="54"/>
        <v>6.6224671875000007</v>
      </c>
      <c r="AR129" s="28">
        <f t="shared" si="54"/>
        <v>6.0998550000000007</v>
      </c>
      <c r="AS129" s="28">
        <f t="shared" si="42"/>
        <v>6.8756622767857145</v>
      </c>
      <c r="AT129" s="35" t="str">
        <f t="shared" si="43"/>
        <v>1,1.5,0.5</v>
      </c>
    </row>
    <row r="130" spans="13:46" x14ac:dyDescent="0.15">
      <c r="M130" s="28" t="str">
        <f t="shared" si="41"/>
        <v>2,3,3</v>
      </c>
      <c r="N130" s="28">
        <f t="shared" si="50"/>
        <v>2</v>
      </c>
      <c r="O130" s="28">
        <f t="shared" si="51"/>
        <v>3</v>
      </c>
      <c r="P130" s="28">
        <f t="shared" si="47"/>
        <v>3</v>
      </c>
      <c r="Q130" s="28">
        <f t="shared" ref="Q130:AF145" si="55">(Q$5+Q$5*(Q$5-1)/2)*INDEX($F$4:$F$25*$G$4:$G$25,$N130,1)+(Q$6+Q$6*(Q$6-1)/2)*INDEX($H$4:$H$25*$I$4:$I$25,$O130,1)+(Q$7+Q$7*(Q$7-1)/2)*INDEX($J$4:$J$25*$K$4:$K$25,$P130,1)+Q$5*Q$6*INDEX($G$4:$G$25,$N130,1)*INDEX($H$4:$H$25,$O130,1)+(Q$5*INDEX($G$4:$G$25,$N130,1)+Q$6*INDEX($I$4:$I$25,$O130,1))*Q$7*INDEX($J$4:$J$25,$P130,1)</f>
        <v>4.1614559999999994</v>
      </c>
      <c r="R130" s="28">
        <f t="shared" si="55"/>
        <v>5.3809262499999999</v>
      </c>
      <c r="S130" s="28">
        <f t="shared" si="55"/>
        <v>6.1714779999999996</v>
      </c>
      <c r="T130" s="28">
        <f t="shared" si="55"/>
        <v>6.5331112499999993</v>
      </c>
      <c r="U130" s="28">
        <f t="shared" si="55"/>
        <v>6.4658259999999999</v>
      </c>
      <c r="V130" s="28">
        <f t="shared" si="55"/>
        <v>5.9696222499999996</v>
      </c>
      <c r="W130" s="28">
        <f t="shared" si="55"/>
        <v>5.0444999999999993</v>
      </c>
      <c r="X130" s="28">
        <f t="shared" si="55"/>
        <v>4.8039082589285718</v>
      </c>
      <c r="Y130" s="28">
        <f t="shared" si="55"/>
        <v>5.8847430446428577</v>
      </c>
      <c r="Z130" s="28">
        <f t="shared" si="55"/>
        <v>6.5366593303571427</v>
      </c>
      <c r="AA130" s="28">
        <f t="shared" si="55"/>
        <v>6.7596571160714287</v>
      </c>
      <c r="AB130" s="28">
        <f t="shared" si="55"/>
        <v>6.5537364017857129</v>
      </c>
      <c r="AC130" s="28">
        <f t="shared" si="55"/>
        <v>5.9188971874999998</v>
      </c>
      <c r="AD130" s="28">
        <f t="shared" si="55"/>
        <v>5.3186062142857145</v>
      </c>
      <c r="AE130" s="28">
        <f t="shared" si="55"/>
        <v>6.2608055357142858</v>
      </c>
      <c r="AF130" s="28">
        <f t="shared" si="55"/>
        <v>6.7740863571428571</v>
      </c>
      <c r="AG130" s="28">
        <f t="shared" si="54"/>
        <v>6.8584486785714285</v>
      </c>
      <c r="AH130" s="28">
        <f t="shared" si="54"/>
        <v>6.513892499999999</v>
      </c>
      <c r="AI130" s="28">
        <f t="shared" si="54"/>
        <v>5.7055498660714292</v>
      </c>
      <c r="AJ130" s="28">
        <f t="shared" si="54"/>
        <v>6.5091137232142859</v>
      </c>
      <c r="AK130" s="28">
        <f t="shared" si="54"/>
        <v>6.8837590803571427</v>
      </c>
      <c r="AL130" s="28">
        <f t="shared" si="54"/>
        <v>6.8294859374999994</v>
      </c>
      <c r="AM130" s="28">
        <f t="shared" si="54"/>
        <v>5.9647392142857143</v>
      </c>
      <c r="AN130" s="28">
        <f t="shared" si="54"/>
        <v>6.6296676071428582</v>
      </c>
      <c r="AO130" s="28">
        <f t="shared" si="54"/>
        <v>6.8656775000000003</v>
      </c>
      <c r="AP130" s="28">
        <f t="shared" si="54"/>
        <v>6.0961742589285723</v>
      </c>
      <c r="AQ130" s="28">
        <f t="shared" si="54"/>
        <v>6.6224671875000007</v>
      </c>
      <c r="AR130" s="28">
        <f t="shared" si="54"/>
        <v>6.0998550000000007</v>
      </c>
      <c r="AS130" s="28">
        <f t="shared" si="42"/>
        <v>6.8837590803571427</v>
      </c>
      <c r="AT130" s="35" t="str">
        <f t="shared" si="43"/>
        <v>1,1.5,0.5</v>
      </c>
    </row>
    <row r="131" spans="13:46" x14ac:dyDescent="0.15">
      <c r="M131" s="28" t="str">
        <f t="shared" si="41"/>
        <v>2,3,4</v>
      </c>
      <c r="N131" s="28">
        <f t="shared" si="50"/>
        <v>2</v>
      </c>
      <c r="O131" s="28">
        <f t="shared" si="51"/>
        <v>3</v>
      </c>
      <c r="P131" s="28">
        <f t="shared" si="47"/>
        <v>4</v>
      </c>
      <c r="Q131" s="28">
        <f t="shared" si="55"/>
        <v>3.1788045</v>
      </c>
      <c r="R131" s="28">
        <f t="shared" si="55"/>
        <v>4.7425345312499996</v>
      </c>
      <c r="S131" s="28">
        <f t="shared" si="55"/>
        <v>5.8051522499999999</v>
      </c>
      <c r="T131" s="28">
        <f t="shared" si="55"/>
        <v>6.3666576562500001</v>
      </c>
      <c r="U131" s="28">
        <f t="shared" si="55"/>
        <v>6.4270507499999994</v>
      </c>
      <c r="V131" s="28">
        <f t="shared" si="55"/>
        <v>5.9863315312499994</v>
      </c>
      <c r="W131" s="28">
        <f t="shared" si="55"/>
        <v>5.0444999999999993</v>
      </c>
      <c r="X131" s="28">
        <f t="shared" si="55"/>
        <v>4.1407866294642854</v>
      </c>
      <c r="Y131" s="28">
        <f t="shared" si="55"/>
        <v>5.4986333660714291</v>
      </c>
      <c r="Z131" s="28">
        <f t="shared" si="55"/>
        <v>6.3553677901785726</v>
      </c>
      <c r="AA131" s="28">
        <f t="shared" si="55"/>
        <v>6.7109899017857142</v>
      </c>
      <c r="AB131" s="28">
        <f t="shared" si="55"/>
        <v>6.5654997008928557</v>
      </c>
      <c r="AC131" s="28">
        <f t="shared" si="55"/>
        <v>5.9188971874999998</v>
      </c>
      <c r="AD131" s="28">
        <f t="shared" si="55"/>
        <v>4.9127126071428577</v>
      </c>
      <c r="AE131" s="28">
        <f t="shared" si="55"/>
        <v>6.0646760491071436</v>
      </c>
      <c r="AF131" s="28">
        <f t="shared" si="55"/>
        <v>6.7155271785714294</v>
      </c>
      <c r="AG131" s="28">
        <f t="shared" si="54"/>
        <v>6.8652659955357143</v>
      </c>
      <c r="AH131" s="28">
        <f t="shared" si="54"/>
        <v>6.513892499999999</v>
      </c>
      <c r="AI131" s="28">
        <f t="shared" si="54"/>
        <v>5.4945824330357151</v>
      </c>
      <c r="AJ131" s="28">
        <f t="shared" si="54"/>
        <v>6.4406625803571433</v>
      </c>
      <c r="AK131" s="28">
        <f t="shared" si="54"/>
        <v>6.8856304151785714</v>
      </c>
      <c r="AL131" s="28">
        <f t="shared" si="54"/>
        <v>6.8294859374999994</v>
      </c>
      <c r="AM131" s="28">
        <f t="shared" si="54"/>
        <v>5.8863961071428577</v>
      </c>
      <c r="AN131" s="28">
        <f t="shared" si="54"/>
        <v>6.626592959821429</v>
      </c>
      <c r="AO131" s="28">
        <f t="shared" si="54"/>
        <v>6.8656775000000003</v>
      </c>
      <c r="AP131" s="28">
        <f t="shared" si="54"/>
        <v>6.0881536294642871</v>
      </c>
      <c r="AQ131" s="28">
        <f t="shared" si="54"/>
        <v>6.6224671875000007</v>
      </c>
      <c r="AR131" s="28">
        <f t="shared" si="54"/>
        <v>6.0998550000000007</v>
      </c>
      <c r="AS131" s="28">
        <f t="shared" si="42"/>
        <v>6.8856304151785714</v>
      </c>
      <c r="AT131" s="35" t="str">
        <f t="shared" si="43"/>
        <v>1,1.5,0.5</v>
      </c>
    </row>
    <row r="132" spans="13:46" x14ac:dyDescent="0.15">
      <c r="M132" s="28" t="str">
        <f t="shared" si="41"/>
        <v>2,3,5</v>
      </c>
      <c r="N132" s="28">
        <f t="shared" si="50"/>
        <v>2</v>
      </c>
      <c r="O132" s="28">
        <f t="shared" si="51"/>
        <v>3</v>
      </c>
      <c r="P132" s="28">
        <f t="shared" si="47"/>
        <v>5</v>
      </c>
      <c r="Q132" s="28">
        <f t="shared" si="55"/>
        <v>2.2855996800000002</v>
      </c>
      <c r="R132" s="28">
        <f t="shared" si="55"/>
        <v>4.1693643500000004</v>
      </c>
      <c r="S132" s="28">
        <f t="shared" si="55"/>
        <v>5.4835498400000002</v>
      </c>
      <c r="T132" s="28">
        <f t="shared" si="55"/>
        <v>6.2281561499999993</v>
      </c>
      <c r="U132" s="28">
        <f t="shared" si="55"/>
        <v>6.4031832799999995</v>
      </c>
      <c r="V132" s="28">
        <f t="shared" si="55"/>
        <v>6.0086312299999989</v>
      </c>
      <c r="W132" s="28">
        <f t="shared" si="55"/>
        <v>5.0444999999999993</v>
      </c>
      <c r="X132" s="28">
        <f t="shared" si="55"/>
        <v>3.5428865375000003</v>
      </c>
      <c r="Y132" s="28">
        <f t="shared" si="55"/>
        <v>5.1572470275000004</v>
      </c>
      <c r="Z132" s="28">
        <f t="shared" si="55"/>
        <v>6.2020283374999998</v>
      </c>
      <c r="AA132" s="28">
        <f t="shared" si="55"/>
        <v>6.6772304674999994</v>
      </c>
      <c r="AB132" s="28">
        <f t="shared" si="55"/>
        <v>6.5828534174999991</v>
      </c>
      <c r="AC132" s="28">
        <f t="shared" si="55"/>
        <v>5.9188971874999998</v>
      </c>
      <c r="AD132" s="28">
        <f t="shared" si="55"/>
        <v>4.5515423400000001</v>
      </c>
      <c r="AE132" s="28">
        <f t="shared" si="55"/>
        <v>5.8964986499999998</v>
      </c>
      <c r="AF132" s="28">
        <f t="shared" si="55"/>
        <v>6.6718757800000006</v>
      </c>
      <c r="AG132" s="28">
        <f t="shared" si="54"/>
        <v>6.8776737299999997</v>
      </c>
      <c r="AH132" s="28">
        <f t="shared" si="54"/>
        <v>6.513892499999999</v>
      </c>
      <c r="AI132" s="28">
        <f t="shared" si="54"/>
        <v>5.3115670875000003</v>
      </c>
      <c r="AJ132" s="28">
        <f t="shared" si="54"/>
        <v>6.3871192175000004</v>
      </c>
      <c r="AK132" s="28">
        <f t="shared" si="54"/>
        <v>6.893092167499999</v>
      </c>
      <c r="AL132" s="28">
        <f t="shared" si="54"/>
        <v>6.8294859374999994</v>
      </c>
      <c r="AM132" s="28">
        <f t="shared" si="54"/>
        <v>5.8229607800000007</v>
      </c>
      <c r="AN132" s="28">
        <f t="shared" si="54"/>
        <v>6.6291087300000004</v>
      </c>
      <c r="AO132" s="28">
        <f t="shared" si="54"/>
        <v>6.8656775000000003</v>
      </c>
      <c r="AP132" s="28">
        <f t="shared" si="54"/>
        <v>6.0857234175000015</v>
      </c>
      <c r="AQ132" s="28">
        <f t="shared" si="54"/>
        <v>6.6224671875000007</v>
      </c>
      <c r="AR132" s="28">
        <f t="shared" si="54"/>
        <v>6.0998550000000007</v>
      </c>
      <c r="AS132" s="28">
        <f t="shared" si="42"/>
        <v>6.893092167499999</v>
      </c>
      <c r="AT132" s="35" t="str">
        <f t="shared" si="43"/>
        <v>1,1.5,0.5</v>
      </c>
    </row>
    <row r="133" spans="13:46" x14ac:dyDescent="0.15">
      <c r="M133" s="28" t="str">
        <f t="shared" si="41"/>
        <v>2,3,6</v>
      </c>
      <c r="N133" s="28">
        <f t="shared" si="50"/>
        <v>2</v>
      </c>
      <c r="O133" s="28">
        <f t="shared" si="51"/>
        <v>3</v>
      </c>
      <c r="P133" s="28">
        <f t="shared" si="47"/>
        <v>6</v>
      </c>
      <c r="Q133" s="28">
        <f t="shared" si="55"/>
        <v>1.45675584</v>
      </c>
      <c r="R133" s="28">
        <f t="shared" si="55"/>
        <v>3.6431240499999999</v>
      </c>
      <c r="S133" s="28">
        <f t="shared" si="55"/>
        <v>5.1941279199999997</v>
      </c>
      <c r="T133" s="28">
        <f t="shared" si="55"/>
        <v>6.1097674499999997</v>
      </c>
      <c r="U133" s="28">
        <f t="shared" si="55"/>
        <v>6.3900426399999999</v>
      </c>
      <c r="V133" s="28">
        <f t="shared" si="55"/>
        <v>6.0349534899999995</v>
      </c>
      <c r="W133" s="28">
        <f t="shared" si="55"/>
        <v>5.0444999999999993</v>
      </c>
      <c r="X133" s="28">
        <f t="shared" si="55"/>
        <v>2.9919163267857147</v>
      </c>
      <c r="Y133" s="28">
        <f t="shared" si="55"/>
        <v>4.8480411789285718</v>
      </c>
      <c r="Z133" s="28">
        <f t="shared" si="55"/>
        <v>6.0688016910714291</v>
      </c>
      <c r="AA133" s="28">
        <f t="shared" si="55"/>
        <v>6.6541978632142857</v>
      </c>
      <c r="AB133" s="28">
        <f t="shared" si="55"/>
        <v>6.6042296953571427</v>
      </c>
      <c r="AC133" s="28">
        <f t="shared" si="55"/>
        <v>5.9188971874999998</v>
      </c>
      <c r="AD133" s="28">
        <f t="shared" si="55"/>
        <v>4.2225525628571434</v>
      </c>
      <c r="AE133" s="28">
        <f t="shared" si="55"/>
        <v>5.7484340571428572</v>
      </c>
      <c r="AF133" s="28">
        <f t="shared" si="55"/>
        <v>6.6389512114285711</v>
      </c>
      <c r="AG133" s="28">
        <f t="shared" si="54"/>
        <v>6.8941040257142854</v>
      </c>
      <c r="AH133" s="28">
        <f t="shared" si="54"/>
        <v>6.513892499999999</v>
      </c>
      <c r="AI133" s="28">
        <f t="shared" si="54"/>
        <v>5.1486645482142865</v>
      </c>
      <c r="AJ133" s="28">
        <f t="shared" si="54"/>
        <v>6.344302684642857</v>
      </c>
      <c r="AK133" s="28">
        <f t="shared" si="54"/>
        <v>6.9045764810714285</v>
      </c>
      <c r="AL133" s="28">
        <f t="shared" si="54"/>
        <v>6.8294859374999994</v>
      </c>
      <c r="AM133" s="28">
        <f t="shared" si="54"/>
        <v>5.7702522828571432</v>
      </c>
      <c r="AN133" s="28">
        <f t="shared" si="54"/>
        <v>6.6356470614285712</v>
      </c>
      <c r="AO133" s="28">
        <f t="shared" si="54"/>
        <v>6.8656775000000003</v>
      </c>
      <c r="AP133" s="28">
        <f t="shared" si="54"/>
        <v>6.0873157667857152</v>
      </c>
      <c r="AQ133" s="28">
        <f t="shared" si="54"/>
        <v>6.6224671875000007</v>
      </c>
      <c r="AR133" s="28">
        <f t="shared" si="54"/>
        <v>6.0998550000000007</v>
      </c>
      <c r="AS133" s="28">
        <f t="shared" si="42"/>
        <v>6.9045764810714285</v>
      </c>
      <c r="AT133" s="35" t="str">
        <f t="shared" si="43"/>
        <v>1,1.5,0.5</v>
      </c>
    </row>
    <row r="134" spans="13:46" x14ac:dyDescent="0.15">
      <c r="M134" s="28" t="str">
        <f t="shared" si="41"/>
        <v>2,3,7</v>
      </c>
      <c r="N134" s="28">
        <f t="shared" si="50"/>
        <v>2</v>
      </c>
      <c r="O134" s="28">
        <f t="shared" si="51"/>
        <v>3</v>
      </c>
      <c r="P134" s="28">
        <f t="shared" si="47"/>
        <v>7</v>
      </c>
      <c r="Q134" s="28">
        <f t="shared" si="55"/>
        <v>1.1461356224999986</v>
      </c>
      <c r="R134" s="28">
        <f t="shared" si="55"/>
        <v>3.455692641406249</v>
      </c>
      <c r="S134" s="28">
        <f t="shared" si="55"/>
        <v>5.1013178112499986</v>
      </c>
      <c r="T134" s="28">
        <f t="shared" si="55"/>
        <v>6.083011132031249</v>
      </c>
      <c r="U134" s="28">
        <f t="shared" si="55"/>
        <v>6.4007726037499992</v>
      </c>
      <c r="V134" s="28">
        <f t="shared" si="55"/>
        <v>6.0546022264062493</v>
      </c>
      <c r="W134" s="28">
        <f t="shared" si="55"/>
        <v>5.0444999999999993</v>
      </c>
      <c r="X134" s="28">
        <f t="shared" si="55"/>
        <v>2.7921199628348208</v>
      </c>
      <c r="Y134" s="28">
        <f t="shared" si="55"/>
        <v>4.7453391058928567</v>
      </c>
      <c r="Z134" s="28">
        <f t="shared" si="55"/>
        <v>6.0346263998883938</v>
      </c>
      <c r="AA134" s="28">
        <f t="shared" si="55"/>
        <v>6.6599818448214281</v>
      </c>
      <c r="AB134" s="28">
        <f t="shared" si="55"/>
        <v>6.621405440691964</v>
      </c>
      <c r="AC134" s="28">
        <f t="shared" si="55"/>
        <v>5.9188971874999998</v>
      </c>
      <c r="AD134" s="28">
        <f t="shared" si="55"/>
        <v>4.1099585255357134</v>
      </c>
      <c r="AE134" s="28">
        <f t="shared" si="55"/>
        <v>5.7068397927455354</v>
      </c>
      <c r="AF134" s="28">
        <f t="shared" si="55"/>
        <v>6.6397892108928573</v>
      </c>
      <c r="AG134" s="28">
        <f t="shared" si="54"/>
        <v>6.9088067799776782</v>
      </c>
      <c r="AH134" s="28">
        <f t="shared" si="54"/>
        <v>6.513892499999999</v>
      </c>
      <c r="AI134" s="28">
        <f t="shared" si="54"/>
        <v>5.0996513106026793</v>
      </c>
      <c r="AJ134" s="28">
        <f t="shared" si="54"/>
        <v>6.3401947019642861</v>
      </c>
      <c r="AK134" s="28">
        <f t="shared" si="54"/>
        <v>6.9168062442633929</v>
      </c>
      <c r="AL134" s="28">
        <f t="shared" si="54"/>
        <v>6.8294859374999994</v>
      </c>
      <c r="AM134" s="28">
        <f t="shared" si="54"/>
        <v>5.7611983180357145</v>
      </c>
      <c r="AN134" s="28">
        <f t="shared" si="54"/>
        <v>6.645403833549107</v>
      </c>
      <c r="AO134" s="28">
        <f t="shared" si="54"/>
        <v>6.8656775000000003</v>
      </c>
      <c r="AP134" s="28">
        <f t="shared" si="54"/>
        <v>6.0945995478348225</v>
      </c>
      <c r="AQ134" s="28">
        <f t="shared" si="54"/>
        <v>6.6224671875000007</v>
      </c>
      <c r="AR134" s="28">
        <f t="shared" si="54"/>
        <v>6.0998550000000007</v>
      </c>
      <c r="AS134" s="28">
        <f t="shared" si="42"/>
        <v>6.9168062442633929</v>
      </c>
      <c r="AT134" s="35" t="str">
        <f t="shared" si="43"/>
        <v>1,1.5,0.5</v>
      </c>
    </row>
    <row r="135" spans="13:46" x14ac:dyDescent="0.15">
      <c r="M135" s="28" t="str">
        <f t="shared" si="41"/>
        <v>2,3,8</v>
      </c>
      <c r="N135" s="28">
        <f t="shared" si="50"/>
        <v>2</v>
      </c>
      <c r="O135" s="28">
        <f t="shared" si="51"/>
        <v>3</v>
      </c>
      <c r="P135" s="28">
        <f t="shared" si="47"/>
        <v>8</v>
      </c>
      <c r="Q135" s="28">
        <f t="shared" si="55"/>
        <v>0.82413449999999999</v>
      </c>
      <c r="R135" s="28">
        <f t="shared" si="55"/>
        <v>3.2599626562499999</v>
      </c>
      <c r="S135" s="28">
        <f t="shared" si="55"/>
        <v>5.0028172499999997</v>
      </c>
      <c r="T135" s="28">
        <f t="shared" si="55"/>
        <v>6.0526982812499996</v>
      </c>
      <c r="U135" s="28">
        <f t="shared" si="55"/>
        <v>6.4096057499999999</v>
      </c>
      <c r="V135" s="28">
        <f t="shared" si="55"/>
        <v>6.0735396562499995</v>
      </c>
      <c r="W135" s="28">
        <f t="shared" si="55"/>
        <v>5.0444999999999993</v>
      </c>
      <c r="X135" s="28">
        <f t="shared" si="55"/>
        <v>2.5840250223214287</v>
      </c>
      <c r="Y135" s="28">
        <f t="shared" si="55"/>
        <v>4.6369465803571428</v>
      </c>
      <c r="Z135" s="28">
        <f t="shared" si="55"/>
        <v>5.996894575892858</v>
      </c>
      <c r="AA135" s="28">
        <f t="shared" si="55"/>
        <v>6.6638690089285717</v>
      </c>
      <c r="AB135" s="28">
        <f t="shared" si="55"/>
        <v>6.6378698794642848</v>
      </c>
      <c r="AC135" s="28">
        <f t="shared" si="55"/>
        <v>5.9188971874999998</v>
      </c>
      <c r="AD135" s="28">
        <f t="shared" si="55"/>
        <v>3.9916740357142864</v>
      </c>
      <c r="AE135" s="28">
        <f t="shared" si="55"/>
        <v>5.6616889955357141</v>
      </c>
      <c r="AF135" s="28">
        <f t="shared" si="55"/>
        <v>6.6387303928571431</v>
      </c>
      <c r="AG135" s="28">
        <f t="shared" si="54"/>
        <v>6.9227982276785713</v>
      </c>
      <c r="AH135" s="28">
        <f t="shared" si="54"/>
        <v>6.513892499999999</v>
      </c>
      <c r="AI135" s="28">
        <f t="shared" si="54"/>
        <v>5.0470815401785725</v>
      </c>
      <c r="AJ135" s="28">
        <f t="shared" si="54"/>
        <v>6.3341899017857139</v>
      </c>
      <c r="AK135" s="28">
        <f t="shared" si="54"/>
        <v>6.9283247008928566</v>
      </c>
      <c r="AL135" s="28">
        <f t="shared" si="54"/>
        <v>6.8294859374999994</v>
      </c>
      <c r="AM135" s="28">
        <f t="shared" si="54"/>
        <v>5.7502475357142862</v>
      </c>
      <c r="AN135" s="28">
        <f t="shared" si="54"/>
        <v>6.654449299107144</v>
      </c>
      <c r="AO135" s="28">
        <f t="shared" si="54"/>
        <v>6.8656775000000003</v>
      </c>
      <c r="AP135" s="28">
        <f t="shared" si="54"/>
        <v>6.1011720223214301</v>
      </c>
      <c r="AQ135" s="28">
        <f t="shared" si="54"/>
        <v>6.6224671875000007</v>
      </c>
      <c r="AR135" s="28">
        <f t="shared" si="54"/>
        <v>6.0998550000000007</v>
      </c>
      <c r="AS135" s="28">
        <f t="shared" si="42"/>
        <v>6.9283247008928566</v>
      </c>
      <c r="AT135" s="35" t="str">
        <f t="shared" si="43"/>
        <v>1,1.5,0.5</v>
      </c>
    </row>
    <row r="136" spans="13:46" x14ac:dyDescent="0.15">
      <c r="M136" s="28" t="str">
        <f t="shared" si="41"/>
        <v>2,3,9</v>
      </c>
      <c r="N136" s="28">
        <f t="shared" si="50"/>
        <v>2</v>
      </c>
      <c r="O136" s="28">
        <f t="shared" si="51"/>
        <v>3</v>
      </c>
      <c r="P136" s="28">
        <f t="shared" si="47"/>
        <v>9</v>
      </c>
      <c r="Q136" s="28">
        <f t="shared" si="55"/>
        <v>0.60955047956250097</v>
      </c>
      <c r="R136" s="28">
        <f t="shared" si="55"/>
        <v>3.1425576413476568</v>
      </c>
      <c r="S136" s="28">
        <f t="shared" si="55"/>
        <v>4.9580252397812501</v>
      </c>
      <c r="T136" s="28">
        <f t="shared" si="55"/>
        <v>6.0559532748632812</v>
      </c>
      <c r="U136" s="28">
        <f t="shared" si="55"/>
        <v>6.43634174659375</v>
      </c>
      <c r="V136" s="28">
        <f t="shared" si="55"/>
        <v>6.0991906549726558</v>
      </c>
      <c r="W136" s="28">
        <f t="shared" si="55"/>
        <v>5.0444999999999993</v>
      </c>
      <c r="X136" s="28">
        <f t="shared" si="55"/>
        <v>2.4542550520619431</v>
      </c>
      <c r="Y136" s="28">
        <f t="shared" si="55"/>
        <v>4.5822626058526792</v>
      </c>
      <c r="Z136" s="28">
        <f t="shared" si="55"/>
        <v>5.9927305962918531</v>
      </c>
      <c r="AA136" s="28">
        <f t="shared" si="55"/>
        <v>6.6856590233794648</v>
      </c>
      <c r="AB136" s="28">
        <f t="shared" si="55"/>
        <v>6.6610478871155134</v>
      </c>
      <c r="AC136" s="28">
        <f t="shared" si="55"/>
        <v>5.9188971874999998</v>
      </c>
      <c r="AD136" s="28">
        <f t="shared" si="55"/>
        <v>3.9270980969241078</v>
      </c>
      <c r="AE136" s="28">
        <f t="shared" si="55"/>
        <v>5.6501060427204237</v>
      </c>
      <c r="AF136" s="28">
        <f t="shared" si="55"/>
        <v>6.6555744251651783</v>
      </c>
      <c r="AG136" s="28">
        <f t="shared" si="54"/>
        <v>6.9435032442583697</v>
      </c>
      <c r="AH136" s="28">
        <f t="shared" si="54"/>
        <v>6.513892499999999</v>
      </c>
      <c r="AI136" s="28">
        <f t="shared" si="54"/>
        <v>5.0280796141489965</v>
      </c>
      <c r="AJ136" s="28">
        <f t="shared" si="54"/>
        <v>6.3460879519508939</v>
      </c>
      <c r="AK136" s="28">
        <f t="shared" si="54"/>
        <v>6.9465567264012273</v>
      </c>
      <c r="AL136" s="28">
        <f t="shared" si="54"/>
        <v>6.8294859374999994</v>
      </c>
      <c r="AM136" s="28">
        <f t="shared" si="54"/>
        <v>5.7571996037366082</v>
      </c>
      <c r="AN136" s="28">
        <f t="shared" si="54"/>
        <v>6.6702083335440845</v>
      </c>
      <c r="AO136" s="28">
        <f t="shared" si="54"/>
        <v>6.8656775000000003</v>
      </c>
      <c r="AP136" s="28">
        <f t="shared" si="54"/>
        <v>6.1144580656869429</v>
      </c>
      <c r="AQ136" s="28">
        <f t="shared" si="54"/>
        <v>6.6224671875000007</v>
      </c>
      <c r="AR136" s="28">
        <f t="shared" si="54"/>
        <v>6.0998550000000007</v>
      </c>
      <c r="AS136" s="28">
        <f t="shared" si="42"/>
        <v>6.9465567264012273</v>
      </c>
      <c r="AT136" s="35" t="str">
        <f t="shared" si="43"/>
        <v>1,1.5,0.5</v>
      </c>
    </row>
    <row r="137" spans="13:46" x14ac:dyDescent="0.15">
      <c r="M137" s="28" t="str">
        <f t="shared" ref="M137:M200" si="56">N137&amp;","&amp;O137&amp;","&amp;P137</f>
        <v>2,3,10</v>
      </c>
      <c r="N137" s="28">
        <f t="shared" si="50"/>
        <v>2</v>
      </c>
      <c r="O137" s="28">
        <f t="shared" si="51"/>
        <v>3</v>
      </c>
      <c r="P137" s="28">
        <f t="shared" si="47"/>
        <v>10</v>
      </c>
      <c r="Q137" s="28">
        <f t="shared" si="55"/>
        <v>0.38748057074999992</v>
      </c>
      <c r="R137" s="28">
        <f t="shared" si="55"/>
        <v>3.0196941661718748</v>
      </c>
      <c r="S137" s="28">
        <f t="shared" si="55"/>
        <v>4.909490285375</v>
      </c>
      <c r="T137" s="28">
        <f t="shared" si="55"/>
        <v>6.0568689283593748</v>
      </c>
      <c r="U137" s="28">
        <f t="shared" si="55"/>
        <v>6.4618300951250003</v>
      </c>
      <c r="V137" s="28">
        <f t="shared" si="55"/>
        <v>6.1243737856718745</v>
      </c>
      <c r="W137" s="28">
        <f t="shared" si="55"/>
        <v>5.0444999999999993</v>
      </c>
      <c r="X137" s="28">
        <f t="shared" si="55"/>
        <v>2.3190266215290181</v>
      </c>
      <c r="Y137" s="28">
        <f t="shared" si="55"/>
        <v>4.5238356871607142</v>
      </c>
      <c r="Z137" s="28">
        <f t="shared" si="55"/>
        <v>5.9862272765736613</v>
      </c>
      <c r="AA137" s="28">
        <f t="shared" si="55"/>
        <v>6.7062013897678572</v>
      </c>
      <c r="AB137" s="28">
        <f t="shared" si="55"/>
        <v>6.6837580267433037</v>
      </c>
      <c r="AC137" s="28">
        <f t="shared" si="55"/>
        <v>5.9188971874999998</v>
      </c>
      <c r="AD137" s="28">
        <f t="shared" si="55"/>
        <v>3.8587792139464288</v>
      </c>
      <c r="AE137" s="28">
        <f t="shared" si="55"/>
        <v>5.6361837497879463</v>
      </c>
      <c r="AF137" s="28">
        <f t="shared" si="55"/>
        <v>6.6711708094107145</v>
      </c>
      <c r="AG137" s="28">
        <f t="shared" si="54"/>
        <v>6.9637403928147315</v>
      </c>
      <c r="AH137" s="28">
        <f t="shared" si="54"/>
        <v>6.513892499999999</v>
      </c>
      <c r="AI137" s="28">
        <f t="shared" si="54"/>
        <v>5.0067383480022327</v>
      </c>
      <c r="AJ137" s="28">
        <f t="shared" si="54"/>
        <v>6.3567383540535722</v>
      </c>
      <c r="AK137" s="28">
        <f t="shared" si="54"/>
        <v>6.9643208838861606</v>
      </c>
      <c r="AL137" s="28">
        <f t="shared" si="54"/>
        <v>6.8294859374999994</v>
      </c>
      <c r="AM137" s="28">
        <f t="shared" si="54"/>
        <v>5.7629040236964295</v>
      </c>
      <c r="AN137" s="28">
        <f t="shared" si="54"/>
        <v>6.6854994999575892</v>
      </c>
      <c r="AO137" s="28">
        <f t="shared" si="54"/>
        <v>6.8656775000000003</v>
      </c>
      <c r="AP137" s="28">
        <f t="shared" si="54"/>
        <v>6.1272762410290191</v>
      </c>
      <c r="AQ137" s="28">
        <f t="shared" si="54"/>
        <v>6.6224671875000007</v>
      </c>
      <c r="AR137" s="28">
        <f t="shared" si="54"/>
        <v>6.0998550000000007</v>
      </c>
      <c r="AS137" s="28">
        <f t="shared" ref="AS137:AS200" si="57">MAX(Q137:AR137)</f>
        <v>6.9643208838861606</v>
      </c>
      <c r="AT137" s="35" t="str">
        <f t="shared" ref="AT137:AT200" si="58">INDEX($Q$1:$AR$1,1,MATCH(AS137,Q137:AR137,0))</f>
        <v>1,1.5,0.5</v>
      </c>
    </row>
    <row r="138" spans="13:46" x14ac:dyDescent="0.15">
      <c r="M138" s="28" t="str">
        <f t="shared" si="56"/>
        <v>2,4,1</v>
      </c>
      <c r="N138" s="28">
        <f t="shared" si="50"/>
        <v>2</v>
      </c>
      <c r="O138" s="28">
        <f t="shared" si="51"/>
        <v>4</v>
      </c>
      <c r="P138" s="28">
        <f t="shared" si="47"/>
        <v>1</v>
      </c>
      <c r="Q138" s="28">
        <f t="shared" si="55"/>
        <v>5.7023999999999999</v>
      </c>
      <c r="R138" s="28">
        <f t="shared" si="55"/>
        <v>6.3482812500000003</v>
      </c>
      <c r="S138" s="28">
        <f t="shared" si="55"/>
        <v>6.6919500000000003</v>
      </c>
      <c r="T138" s="28">
        <f t="shared" si="55"/>
        <v>6.7334062499999998</v>
      </c>
      <c r="U138" s="28">
        <f t="shared" si="55"/>
        <v>6.4726499999999998</v>
      </c>
      <c r="V138" s="28">
        <f t="shared" si="55"/>
        <v>5.9096812499999993</v>
      </c>
      <c r="W138" s="28">
        <f t="shared" si="55"/>
        <v>5.0444999999999993</v>
      </c>
      <c r="X138" s="28">
        <f t="shared" si="55"/>
        <v>5.7266106614224146</v>
      </c>
      <c r="Y138" s="28">
        <f t="shared" si="55"/>
        <v>6.3813181355603446</v>
      </c>
      <c r="Z138" s="28">
        <f t="shared" si="55"/>
        <v>6.7338131096982758</v>
      </c>
      <c r="AA138" s="28">
        <f t="shared" si="55"/>
        <v>6.7840955838362067</v>
      </c>
      <c r="AB138" s="28">
        <f t="shared" si="55"/>
        <v>6.5321655579741371</v>
      </c>
      <c r="AC138" s="28">
        <f t="shared" si="55"/>
        <v>5.978023032112068</v>
      </c>
      <c r="AD138" s="28">
        <f t="shared" si="55"/>
        <v>5.7557016258620681</v>
      </c>
      <c r="AE138" s="28">
        <f t="shared" si="55"/>
        <v>6.4192353241379303</v>
      </c>
      <c r="AF138" s="28">
        <f t="shared" si="55"/>
        <v>6.7805565224137929</v>
      </c>
      <c r="AG138" s="28">
        <f t="shared" si="54"/>
        <v>6.8396652206896551</v>
      </c>
      <c r="AH138" s="28">
        <f t="shared" si="54"/>
        <v>6.5965614189655168</v>
      </c>
      <c r="AI138" s="28">
        <f t="shared" si="54"/>
        <v>5.7896728933189641</v>
      </c>
      <c r="AJ138" s="28">
        <f t="shared" si="54"/>
        <v>6.4620328157327585</v>
      </c>
      <c r="AK138" s="28">
        <f t="shared" si="54"/>
        <v>6.8321802381465506</v>
      </c>
      <c r="AL138" s="28">
        <f t="shared" si="54"/>
        <v>6.9001151605603441</v>
      </c>
      <c r="AM138" s="28">
        <f t="shared" si="54"/>
        <v>5.8285244637931024</v>
      </c>
      <c r="AN138" s="28">
        <f t="shared" si="54"/>
        <v>6.5097106103448272</v>
      </c>
      <c r="AO138" s="28">
        <f t="shared" si="54"/>
        <v>6.8886842568965516</v>
      </c>
      <c r="AP138" s="28">
        <f t="shared" si="54"/>
        <v>5.8722563372844814</v>
      </c>
      <c r="AQ138" s="28">
        <f t="shared" si="54"/>
        <v>6.5622687079741366</v>
      </c>
      <c r="AR138" s="28">
        <f t="shared" si="54"/>
        <v>5.9208685137931027</v>
      </c>
      <c r="AS138" s="28">
        <f t="shared" si="57"/>
        <v>6.9001151605603441</v>
      </c>
      <c r="AT138" s="35" t="str">
        <f t="shared" si="58"/>
        <v>1.5,1.5,0</v>
      </c>
    </row>
    <row r="139" spans="13:46" x14ac:dyDescent="0.15">
      <c r="M139" s="28" t="str">
        <f t="shared" si="56"/>
        <v>2,4,2</v>
      </c>
      <c r="N139" s="28">
        <f t="shared" si="50"/>
        <v>2</v>
      </c>
      <c r="O139" s="28">
        <f t="shared" si="51"/>
        <v>4</v>
      </c>
      <c r="P139" s="28">
        <f t="shared" si="47"/>
        <v>2</v>
      </c>
      <c r="Q139" s="28">
        <f t="shared" si="55"/>
        <v>5.0444999999999993</v>
      </c>
      <c r="R139" s="28">
        <f t="shared" si="55"/>
        <v>5.9466874999999995</v>
      </c>
      <c r="S139" s="28">
        <f t="shared" si="55"/>
        <v>6.4879999999999995</v>
      </c>
      <c r="T139" s="28">
        <f t="shared" si="55"/>
        <v>6.6684374999999996</v>
      </c>
      <c r="U139" s="28">
        <f t="shared" si="55"/>
        <v>6.4879999999999995</v>
      </c>
      <c r="V139" s="28">
        <f t="shared" si="55"/>
        <v>5.9466874999999995</v>
      </c>
      <c r="W139" s="28">
        <f t="shared" si="55"/>
        <v>5.0444999999999993</v>
      </c>
      <c r="X139" s="28">
        <f t="shared" si="55"/>
        <v>5.2968317605603437</v>
      </c>
      <c r="Y139" s="28">
        <f t="shared" si="55"/>
        <v>6.1548200148706895</v>
      </c>
      <c r="Z139" s="28">
        <f t="shared" si="55"/>
        <v>6.6519332691810344</v>
      </c>
      <c r="AA139" s="28">
        <f t="shared" si="55"/>
        <v>6.7881715234913784</v>
      </c>
      <c r="AB139" s="28">
        <f t="shared" si="55"/>
        <v>6.5635347778017241</v>
      </c>
      <c r="AC139" s="28">
        <f t="shared" si="55"/>
        <v>5.978023032112068</v>
      </c>
      <c r="AD139" s="28">
        <f t="shared" si="55"/>
        <v>5.506655384482757</v>
      </c>
      <c r="AE139" s="28">
        <f t="shared" si="55"/>
        <v>6.3204443931034469</v>
      </c>
      <c r="AF139" s="28">
        <f t="shared" si="55"/>
        <v>6.7733584017241375</v>
      </c>
      <c r="AG139" s="28">
        <f t="shared" si="54"/>
        <v>6.8653974103448263</v>
      </c>
      <c r="AH139" s="28">
        <f t="shared" si="54"/>
        <v>6.5965614189655168</v>
      </c>
      <c r="AI139" s="28">
        <f t="shared" si="54"/>
        <v>5.6739708717672404</v>
      </c>
      <c r="AJ139" s="28">
        <f t="shared" si="54"/>
        <v>6.443560634698275</v>
      </c>
      <c r="AK139" s="28">
        <f t="shared" si="54"/>
        <v>6.8522753976293096</v>
      </c>
      <c r="AL139" s="28">
        <f t="shared" si="54"/>
        <v>6.9001151605603441</v>
      </c>
      <c r="AM139" s="28">
        <f t="shared" si="54"/>
        <v>5.7987782224137927</v>
      </c>
      <c r="AN139" s="28">
        <f t="shared" si="54"/>
        <v>6.5241687396551722</v>
      </c>
      <c r="AO139" s="28">
        <f t="shared" si="54"/>
        <v>6.8886842568965516</v>
      </c>
      <c r="AP139" s="28">
        <f t="shared" si="54"/>
        <v>5.8810774364224123</v>
      </c>
      <c r="AQ139" s="28">
        <f t="shared" si="54"/>
        <v>6.5622687079741366</v>
      </c>
      <c r="AR139" s="28">
        <f t="shared" si="54"/>
        <v>5.9208685137931027</v>
      </c>
      <c r="AS139" s="28">
        <f t="shared" si="57"/>
        <v>6.9001151605603441</v>
      </c>
      <c r="AT139" s="35" t="str">
        <f t="shared" si="58"/>
        <v>1.5,1.5,0</v>
      </c>
    </row>
    <row r="140" spans="13:46" x14ac:dyDescent="0.15">
      <c r="M140" s="28" t="str">
        <f t="shared" si="56"/>
        <v>2,4,3</v>
      </c>
      <c r="N140" s="28">
        <f t="shared" si="50"/>
        <v>2</v>
      </c>
      <c r="O140" s="28">
        <f t="shared" si="51"/>
        <v>4</v>
      </c>
      <c r="P140" s="28">
        <f t="shared" si="47"/>
        <v>3</v>
      </c>
      <c r="Q140" s="28">
        <f t="shared" si="55"/>
        <v>4.1614559999999994</v>
      </c>
      <c r="R140" s="28">
        <f t="shared" si="55"/>
        <v>5.3809262499999999</v>
      </c>
      <c r="S140" s="28">
        <f t="shared" si="55"/>
        <v>6.1714779999999996</v>
      </c>
      <c r="T140" s="28">
        <f t="shared" si="55"/>
        <v>6.5331112499999993</v>
      </c>
      <c r="U140" s="28">
        <f t="shared" si="55"/>
        <v>6.4658259999999999</v>
      </c>
      <c r="V140" s="28">
        <f t="shared" si="55"/>
        <v>5.9696222499999996</v>
      </c>
      <c r="W140" s="28">
        <f t="shared" si="55"/>
        <v>5.0444999999999993</v>
      </c>
      <c r="X140" s="28">
        <f t="shared" si="55"/>
        <v>4.7028853596982758</v>
      </c>
      <c r="Y140" s="28">
        <f t="shared" si="55"/>
        <v>5.8157498941810344</v>
      </c>
      <c r="Z140" s="28">
        <f t="shared" si="55"/>
        <v>6.499695928663793</v>
      </c>
      <c r="AA140" s="28">
        <f t="shared" si="55"/>
        <v>6.7547234631465516</v>
      </c>
      <c r="AB140" s="28">
        <f t="shared" si="55"/>
        <v>6.5808324976293093</v>
      </c>
      <c r="AC140" s="28">
        <f t="shared" si="55"/>
        <v>5.978023032112068</v>
      </c>
      <c r="AD140" s="28">
        <f t="shared" si="55"/>
        <v>5.1450371431034476</v>
      </c>
      <c r="AE140" s="28">
        <f t="shared" si="55"/>
        <v>6.1512959620689651</v>
      </c>
      <c r="AF140" s="28">
        <f t="shared" si="55"/>
        <v>6.7286362810344826</v>
      </c>
      <c r="AG140" s="28">
        <f t="shared" si="54"/>
        <v>6.8770581000000002</v>
      </c>
      <c r="AH140" s="28">
        <f t="shared" si="54"/>
        <v>6.5965614189655168</v>
      </c>
      <c r="AI140" s="28">
        <f t="shared" si="54"/>
        <v>5.4879113502155157</v>
      </c>
      <c r="AJ140" s="28">
        <f t="shared" si="54"/>
        <v>6.3875644536637921</v>
      </c>
      <c r="AK140" s="28">
        <f t="shared" si="54"/>
        <v>6.8582990571120677</v>
      </c>
      <c r="AL140" s="28">
        <f t="shared" si="54"/>
        <v>6.9001151605603441</v>
      </c>
      <c r="AM140" s="28">
        <f t="shared" si="54"/>
        <v>5.7315079810344827</v>
      </c>
      <c r="AN140" s="28">
        <f t="shared" si="54"/>
        <v>6.5245553689655171</v>
      </c>
      <c r="AO140" s="28">
        <f t="shared" si="54"/>
        <v>6.8886842568965516</v>
      </c>
      <c r="AP140" s="28">
        <f t="shared" si="54"/>
        <v>5.8758270355603432</v>
      </c>
      <c r="AQ140" s="28">
        <f t="shared" si="54"/>
        <v>6.5622687079741366</v>
      </c>
      <c r="AR140" s="28">
        <f t="shared" si="54"/>
        <v>5.9208685137931027</v>
      </c>
      <c r="AS140" s="28">
        <f t="shared" si="57"/>
        <v>6.9001151605603441</v>
      </c>
      <c r="AT140" s="35" t="str">
        <f t="shared" si="58"/>
        <v>1.5,1.5,0</v>
      </c>
    </row>
    <row r="141" spans="13:46" x14ac:dyDescent="0.15">
      <c r="M141" s="28" t="str">
        <f t="shared" si="56"/>
        <v>2,4,4</v>
      </c>
      <c r="N141" s="28">
        <f t="shared" si="50"/>
        <v>2</v>
      </c>
      <c r="O141" s="28">
        <f t="shared" si="51"/>
        <v>4</v>
      </c>
      <c r="P141" s="28">
        <f t="shared" si="47"/>
        <v>4</v>
      </c>
      <c r="Q141" s="28">
        <f t="shared" si="55"/>
        <v>3.1788045</v>
      </c>
      <c r="R141" s="28">
        <f t="shared" si="55"/>
        <v>4.7425345312499996</v>
      </c>
      <c r="S141" s="28">
        <f t="shared" si="55"/>
        <v>5.8051522499999999</v>
      </c>
      <c r="T141" s="28">
        <f t="shared" si="55"/>
        <v>6.3666576562500001</v>
      </c>
      <c r="U141" s="28">
        <f t="shared" si="55"/>
        <v>6.4270507499999994</v>
      </c>
      <c r="V141" s="28">
        <f t="shared" si="55"/>
        <v>5.9863315312499994</v>
      </c>
      <c r="W141" s="28">
        <f t="shared" si="55"/>
        <v>5.0444999999999993</v>
      </c>
      <c r="X141" s="28">
        <f t="shared" si="55"/>
        <v>4.0363084900862063</v>
      </c>
      <c r="Y141" s="28">
        <f t="shared" si="55"/>
        <v>5.4268760234913795</v>
      </c>
      <c r="Z141" s="28">
        <f t="shared" si="55"/>
        <v>6.3163312443965518</v>
      </c>
      <c r="AA141" s="28">
        <f t="shared" si="55"/>
        <v>6.704674152801724</v>
      </c>
      <c r="AB141" s="28">
        <f t="shared" si="55"/>
        <v>6.591904748706896</v>
      </c>
      <c r="AC141" s="28">
        <f t="shared" si="55"/>
        <v>5.978023032112068</v>
      </c>
      <c r="AD141" s="28">
        <f t="shared" si="55"/>
        <v>4.7336151517241376</v>
      </c>
      <c r="AE141" s="28">
        <f t="shared" si="55"/>
        <v>5.9510201872844828</v>
      </c>
      <c r="AF141" s="28">
        <f t="shared" si="55"/>
        <v>6.6673129103448279</v>
      </c>
      <c r="AG141" s="28">
        <f t="shared" si="54"/>
        <v>6.8824933209051729</v>
      </c>
      <c r="AH141" s="28">
        <f t="shared" si="54"/>
        <v>6.5965614189655168</v>
      </c>
      <c r="AI141" s="28">
        <f t="shared" si="54"/>
        <v>5.2707244849137922</v>
      </c>
      <c r="AJ141" s="28">
        <f t="shared" si="54"/>
        <v>6.3149670226293093</v>
      </c>
      <c r="AK141" s="28">
        <f t="shared" si="54"/>
        <v>6.8580972478448263</v>
      </c>
      <c r="AL141" s="28">
        <f t="shared" si="54"/>
        <v>6.9001151605603441</v>
      </c>
      <c r="AM141" s="28">
        <f t="shared" si="54"/>
        <v>5.6476364896551718</v>
      </c>
      <c r="AN141" s="28">
        <f t="shared" si="54"/>
        <v>6.5187165295258618</v>
      </c>
      <c r="AO141" s="28">
        <f t="shared" si="54"/>
        <v>6.8886842568965516</v>
      </c>
      <c r="AP141" s="28">
        <f t="shared" si="54"/>
        <v>5.8643511659482748</v>
      </c>
      <c r="AQ141" s="28">
        <f t="shared" si="54"/>
        <v>6.5622687079741366</v>
      </c>
      <c r="AR141" s="28">
        <f t="shared" si="54"/>
        <v>5.9208685137931027</v>
      </c>
      <c r="AS141" s="28">
        <f t="shared" si="57"/>
        <v>6.9001151605603441</v>
      </c>
      <c r="AT141" s="35" t="str">
        <f t="shared" si="58"/>
        <v>1.5,1.5,0</v>
      </c>
    </row>
    <row r="142" spans="13:46" x14ac:dyDescent="0.15">
      <c r="M142" s="28" t="str">
        <f t="shared" si="56"/>
        <v>2,4,5</v>
      </c>
      <c r="N142" s="28">
        <f t="shared" si="50"/>
        <v>2</v>
      </c>
      <c r="O142" s="28">
        <f t="shared" si="51"/>
        <v>4</v>
      </c>
      <c r="P142" s="28">
        <f t="shared" si="47"/>
        <v>5</v>
      </c>
      <c r="Q142" s="28">
        <f t="shared" si="55"/>
        <v>2.2855996800000002</v>
      </c>
      <c r="R142" s="28">
        <f t="shared" si="55"/>
        <v>4.1693643500000004</v>
      </c>
      <c r="S142" s="28">
        <f t="shared" si="55"/>
        <v>5.4835498400000002</v>
      </c>
      <c r="T142" s="28">
        <f t="shared" si="55"/>
        <v>6.2281561499999993</v>
      </c>
      <c r="U142" s="28">
        <f t="shared" si="55"/>
        <v>6.4031832799999995</v>
      </c>
      <c r="V142" s="28">
        <f t="shared" si="55"/>
        <v>6.0086312299999989</v>
      </c>
      <c r="W142" s="28">
        <f t="shared" si="55"/>
        <v>5.0444999999999993</v>
      </c>
      <c r="X142" s="28">
        <f t="shared" si="55"/>
        <v>3.4349531579741375</v>
      </c>
      <c r="Y142" s="28">
        <f t="shared" si="55"/>
        <v>5.0827254928017247</v>
      </c>
      <c r="Z142" s="28">
        <f t="shared" si="55"/>
        <v>6.1609186476293107</v>
      </c>
      <c r="AA142" s="28">
        <f t="shared" si="55"/>
        <v>6.6695326224568969</v>
      </c>
      <c r="AB142" s="28">
        <f t="shared" si="55"/>
        <v>6.6085674172844824</v>
      </c>
      <c r="AC142" s="28">
        <f t="shared" si="55"/>
        <v>5.978023032112068</v>
      </c>
      <c r="AD142" s="28">
        <f t="shared" si="55"/>
        <v>4.3669165003448267</v>
      </c>
      <c r="AE142" s="28">
        <f t="shared" si="55"/>
        <v>5.7786964999999988</v>
      </c>
      <c r="AF142" s="28">
        <f t="shared" si="55"/>
        <v>6.6208973196551728</v>
      </c>
      <c r="AG142" s="28">
        <f t="shared" si="54"/>
        <v>6.8935189593103443</v>
      </c>
      <c r="AH142" s="28">
        <f t="shared" si="54"/>
        <v>6.5965614189655168</v>
      </c>
      <c r="AI142" s="28">
        <f t="shared" si="54"/>
        <v>5.0814897071120679</v>
      </c>
      <c r="AJ142" s="28">
        <f t="shared" si="54"/>
        <v>6.2572773715948262</v>
      </c>
      <c r="AK142" s="28">
        <f t="shared" si="54"/>
        <v>6.8634858560775847</v>
      </c>
      <c r="AL142" s="28">
        <f t="shared" si="54"/>
        <v>6.9001151605603441</v>
      </c>
      <c r="AM142" s="28">
        <f t="shared" si="54"/>
        <v>5.5786727782758607</v>
      </c>
      <c r="AN142" s="28">
        <f t="shared" si="54"/>
        <v>6.518468107586207</v>
      </c>
      <c r="AO142" s="28">
        <f t="shared" si="54"/>
        <v>6.8886842568965516</v>
      </c>
      <c r="AP142" s="28">
        <f t="shared" si="54"/>
        <v>5.8584657138362051</v>
      </c>
      <c r="AQ142" s="28">
        <f t="shared" si="54"/>
        <v>6.5622687079741366</v>
      </c>
      <c r="AR142" s="28">
        <f t="shared" si="54"/>
        <v>5.9208685137931027</v>
      </c>
      <c r="AS142" s="28">
        <f t="shared" si="57"/>
        <v>6.9001151605603441</v>
      </c>
      <c r="AT142" s="35" t="str">
        <f t="shared" si="58"/>
        <v>1.5,1.5,0</v>
      </c>
    </row>
    <row r="143" spans="13:46" x14ac:dyDescent="0.15">
      <c r="M143" s="28" t="str">
        <f t="shared" si="56"/>
        <v>2,4,6</v>
      </c>
      <c r="N143" s="28">
        <f t="shared" si="50"/>
        <v>2</v>
      </c>
      <c r="O143" s="28">
        <f t="shared" si="51"/>
        <v>4</v>
      </c>
      <c r="P143" s="28">
        <f t="shared" si="47"/>
        <v>6</v>
      </c>
      <c r="Q143" s="28">
        <f t="shared" si="55"/>
        <v>1.45675584</v>
      </c>
      <c r="R143" s="28">
        <f t="shared" si="55"/>
        <v>3.6431240499999999</v>
      </c>
      <c r="S143" s="28">
        <f t="shared" si="55"/>
        <v>5.1941279199999997</v>
      </c>
      <c r="T143" s="28">
        <f t="shared" si="55"/>
        <v>6.1097674499999997</v>
      </c>
      <c r="U143" s="28">
        <f t="shared" si="55"/>
        <v>6.3900426399999999</v>
      </c>
      <c r="V143" s="28">
        <f t="shared" si="55"/>
        <v>6.0349534899999995</v>
      </c>
      <c r="W143" s="28">
        <f t="shared" si="55"/>
        <v>5.0444999999999993</v>
      </c>
      <c r="X143" s="28">
        <f t="shared" si="55"/>
        <v>2.8805277071120683</v>
      </c>
      <c r="Y143" s="28">
        <f t="shared" si="55"/>
        <v>4.770755452112069</v>
      </c>
      <c r="Z143" s="28">
        <f t="shared" si="55"/>
        <v>6.0256188571120681</v>
      </c>
      <c r="AA143" s="28">
        <f t="shared" si="55"/>
        <v>6.6451179221120693</v>
      </c>
      <c r="AB143" s="28">
        <f t="shared" si="55"/>
        <v>6.629252647112069</v>
      </c>
      <c r="AC143" s="28">
        <f t="shared" si="55"/>
        <v>5.978023032112068</v>
      </c>
      <c r="AD143" s="28">
        <f t="shared" si="55"/>
        <v>4.0323983389655158</v>
      </c>
      <c r="AE143" s="28">
        <f t="shared" si="55"/>
        <v>5.6264856189655159</v>
      </c>
      <c r="AF143" s="28">
        <f t="shared" si="55"/>
        <v>6.5852085589655172</v>
      </c>
      <c r="AG143" s="28">
        <f t="shared" si="54"/>
        <v>6.908567158965516</v>
      </c>
      <c r="AH143" s="28">
        <f t="shared" si="54"/>
        <v>6.5965614189655168</v>
      </c>
      <c r="AI143" s="28">
        <f t="shared" si="54"/>
        <v>4.912367735560343</v>
      </c>
      <c r="AJ143" s="28">
        <f t="shared" si="54"/>
        <v>6.2103145505603443</v>
      </c>
      <c r="AK143" s="28">
        <f t="shared" si="54"/>
        <v>6.8728970255603441</v>
      </c>
      <c r="AL143" s="28">
        <f t="shared" si="54"/>
        <v>6.9001151605603441</v>
      </c>
      <c r="AM143" s="28">
        <f t="shared" si="54"/>
        <v>5.5204358968965508</v>
      </c>
      <c r="AN143" s="28">
        <f t="shared" si="54"/>
        <v>6.5222422468965515</v>
      </c>
      <c r="AO143" s="28">
        <f t="shared" si="54"/>
        <v>6.8886842568965516</v>
      </c>
      <c r="AP143" s="28">
        <f t="shared" si="54"/>
        <v>5.8566028229741365</v>
      </c>
      <c r="AQ143" s="28">
        <f t="shared" si="54"/>
        <v>6.5622687079741366</v>
      </c>
      <c r="AR143" s="28">
        <f t="shared" si="54"/>
        <v>5.9208685137931027</v>
      </c>
      <c r="AS143" s="28">
        <f t="shared" si="57"/>
        <v>6.908567158965516</v>
      </c>
      <c r="AT143" s="35" t="str">
        <f t="shared" si="58"/>
        <v>1.5,1,0.5</v>
      </c>
    </row>
    <row r="144" spans="13:46" x14ac:dyDescent="0.15">
      <c r="M144" s="28" t="str">
        <f t="shared" si="56"/>
        <v>2,4,7</v>
      </c>
      <c r="N144" s="28">
        <f t="shared" si="50"/>
        <v>2</v>
      </c>
      <c r="O144" s="28">
        <f t="shared" si="51"/>
        <v>4</v>
      </c>
      <c r="P144" s="28">
        <f t="shared" si="47"/>
        <v>7</v>
      </c>
      <c r="Q144" s="28">
        <f t="shared" si="55"/>
        <v>1.1461356224999986</v>
      </c>
      <c r="R144" s="28">
        <f t="shared" si="55"/>
        <v>3.455692641406249</v>
      </c>
      <c r="S144" s="28">
        <f t="shared" si="55"/>
        <v>5.1013178112499986</v>
      </c>
      <c r="T144" s="28">
        <f t="shared" si="55"/>
        <v>6.083011132031249</v>
      </c>
      <c r="U144" s="28">
        <f t="shared" si="55"/>
        <v>6.4007726037499992</v>
      </c>
      <c r="V144" s="28">
        <f t="shared" si="55"/>
        <v>6.0546022264062493</v>
      </c>
      <c r="W144" s="28">
        <f t="shared" si="55"/>
        <v>5.0444999999999993</v>
      </c>
      <c r="X144" s="28">
        <f t="shared" si="55"/>
        <v>2.6790037230872832</v>
      </c>
      <c r="Y144" s="28">
        <f t="shared" si="55"/>
        <v>4.6666712830172408</v>
      </c>
      <c r="Z144" s="28">
        <f t="shared" si="55"/>
        <v>5.9904069938846982</v>
      </c>
      <c r="AA144" s="28">
        <f t="shared" si="55"/>
        <v>6.6502108556896546</v>
      </c>
      <c r="AB144" s="28">
        <f t="shared" si="55"/>
        <v>6.6460828684321118</v>
      </c>
      <c r="AC144" s="28">
        <f t="shared" si="55"/>
        <v>5.978023032112068</v>
      </c>
      <c r="AD144" s="28">
        <f t="shared" si="55"/>
        <v>3.9170401095258609</v>
      </c>
      <c r="AE144" s="28">
        <f t="shared" si="55"/>
        <v>5.582818210479525</v>
      </c>
      <c r="AF144" s="28">
        <f t="shared" si="55"/>
        <v>6.5846644623706894</v>
      </c>
      <c r="AG144" s="28">
        <f t="shared" si="54"/>
        <v>6.9225788651993527</v>
      </c>
      <c r="AH144" s="28">
        <f t="shared" si="54"/>
        <v>6.5965614189655168</v>
      </c>
      <c r="AI144" s="28">
        <f t="shared" si="54"/>
        <v>4.8602447818157311</v>
      </c>
      <c r="AJ144" s="28">
        <f t="shared" si="54"/>
        <v>6.2041334237931025</v>
      </c>
      <c r="AK144" s="28">
        <f t="shared" si="54"/>
        <v>6.8840902167079738</v>
      </c>
      <c r="AL144" s="28">
        <f t="shared" si="54"/>
        <v>6.9001151605603441</v>
      </c>
      <c r="AM144" s="28">
        <f t="shared" si="54"/>
        <v>5.508617739956895</v>
      </c>
      <c r="AN144" s="28">
        <f t="shared" si="54"/>
        <v>6.5306169229579734</v>
      </c>
      <c r="AO144" s="28">
        <f t="shared" si="54"/>
        <v>6.8886842568965516</v>
      </c>
      <c r="AP144" s="28">
        <f t="shared" si="54"/>
        <v>5.8621589839493513</v>
      </c>
      <c r="AQ144" s="28">
        <f t="shared" si="54"/>
        <v>6.5622687079741366</v>
      </c>
      <c r="AR144" s="28">
        <f t="shared" si="54"/>
        <v>5.9208685137931027</v>
      </c>
      <c r="AS144" s="28">
        <f t="shared" si="57"/>
        <v>6.9225788651993527</v>
      </c>
      <c r="AT144" s="35" t="str">
        <f t="shared" si="58"/>
        <v>1.5,1,0.5</v>
      </c>
    </row>
    <row r="145" spans="13:46" x14ac:dyDescent="0.15">
      <c r="M145" s="28" t="str">
        <f t="shared" si="56"/>
        <v>2,4,8</v>
      </c>
      <c r="N145" s="28">
        <f t="shared" si="50"/>
        <v>2</v>
      </c>
      <c r="O145" s="28">
        <f t="shared" si="51"/>
        <v>4</v>
      </c>
      <c r="P145" s="28">
        <f t="shared" si="47"/>
        <v>8</v>
      </c>
      <c r="Q145" s="28">
        <f t="shared" si="55"/>
        <v>0.82413449999999999</v>
      </c>
      <c r="R145" s="28">
        <f t="shared" si="55"/>
        <v>3.2599626562499999</v>
      </c>
      <c r="S145" s="28">
        <f t="shared" si="55"/>
        <v>5.0028172499999997</v>
      </c>
      <c r="T145" s="28">
        <f t="shared" si="55"/>
        <v>6.0526982812499996</v>
      </c>
      <c r="U145" s="28">
        <f t="shared" si="55"/>
        <v>6.4096057499999999</v>
      </c>
      <c r="V145" s="28">
        <f t="shared" si="55"/>
        <v>6.0735396562499995</v>
      </c>
      <c r="W145" s="28">
        <f t="shared" si="55"/>
        <v>5.0444999999999993</v>
      </c>
      <c r="X145" s="28">
        <f t="shared" si="55"/>
        <v>2.4691811624999995</v>
      </c>
      <c r="Y145" s="28">
        <f t="shared" si="55"/>
        <v>4.5568966614224138</v>
      </c>
      <c r="Z145" s="28">
        <f t="shared" si="55"/>
        <v>5.951638597844827</v>
      </c>
      <c r="AA145" s="28">
        <f t="shared" si="55"/>
        <v>6.6534069717672413</v>
      </c>
      <c r="AB145" s="28">
        <f t="shared" si="55"/>
        <v>6.6622017831896549</v>
      </c>
      <c r="AC145" s="28">
        <f t="shared" si="55"/>
        <v>5.978023032112068</v>
      </c>
      <c r="AD145" s="28">
        <f t="shared" si="55"/>
        <v>3.7959914275862059</v>
      </c>
      <c r="AE145" s="28">
        <f t="shared" si="55"/>
        <v>5.5355942691810336</v>
      </c>
      <c r="AF145" s="28">
        <f t="shared" ref="AF145:AR160" si="59">(AF$5+AF$5*(AF$5-1)/2)*INDEX($F$4:$F$25*$G$4:$G$25,$N145,1)+(AF$6+AF$6*(AF$6-1)/2)*INDEX($H$4:$H$25*$I$4:$I$25,$O145,1)+(AF$7+AF$7*(AF$7-1)/2)*INDEX($J$4:$J$25*$K$4:$K$25,$P145,1)+AF$5*AF$6*INDEX($G$4:$G$25,$N145,1)*INDEX($H$4:$H$25,$O145,1)+(AF$5*INDEX($G$4:$G$25,$N145,1)+AF$6*INDEX($I$4:$I$25,$O145,1))*AF$7*INDEX($J$4:$J$25,$P145,1)</f>
        <v>6.582223548275862</v>
      </c>
      <c r="AG145" s="28">
        <f t="shared" si="59"/>
        <v>6.9358792648706897</v>
      </c>
      <c r="AH145" s="28">
        <f t="shared" si="59"/>
        <v>6.5965614189655168</v>
      </c>
      <c r="AI145" s="28">
        <f t="shared" si="59"/>
        <v>4.8045652952586195</v>
      </c>
      <c r="AJ145" s="28">
        <f t="shared" si="59"/>
        <v>6.1960554795258611</v>
      </c>
      <c r="AK145" s="28">
        <f t="shared" si="59"/>
        <v>6.8945721012931021</v>
      </c>
      <c r="AL145" s="28">
        <f t="shared" si="59"/>
        <v>6.9001151605603441</v>
      </c>
      <c r="AM145" s="28">
        <f t="shared" si="59"/>
        <v>5.4949027655172404</v>
      </c>
      <c r="AN145" s="28">
        <f t="shared" si="59"/>
        <v>6.5382802924568963</v>
      </c>
      <c r="AO145" s="28">
        <f t="shared" si="59"/>
        <v>6.8886842568965516</v>
      </c>
      <c r="AP145" s="28">
        <f t="shared" si="59"/>
        <v>5.8670038383620673</v>
      </c>
      <c r="AQ145" s="28">
        <f t="shared" si="59"/>
        <v>6.5622687079741366</v>
      </c>
      <c r="AR145" s="28">
        <f t="shared" si="59"/>
        <v>5.9208685137931027</v>
      </c>
      <c r="AS145" s="28">
        <f t="shared" si="57"/>
        <v>6.9358792648706897</v>
      </c>
      <c r="AT145" s="35" t="str">
        <f t="shared" si="58"/>
        <v>1.5,1,0.5</v>
      </c>
    </row>
    <row r="146" spans="13:46" x14ac:dyDescent="0.15">
      <c r="M146" s="28" t="str">
        <f t="shared" si="56"/>
        <v>2,4,9</v>
      </c>
      <c r="N146" s="28">
        <f t="shared" si="50"/>
        <v>2</v>
      </c>
      <c r="O146" s="28">
        <f t="shared" si="51"/>
        <v>4</v>
      </c>
      <c r="P146" s="28">
        <f t="shared" si="47"/>
        <v>9</v>
      </c>
      <c r="Q146" s="28">
        <f t="shared" ref="Q146:AF161" si="60">(Q$5+Q$5*(Q$5-1)/2)*INDEX($F$4:$F$25*$G$4:$G$25,$N146,1)+(Q$6+Q$6*(Q$6-1)/2)*INDEX($H$4:$H$25*$I$4:$I$25,$O146,1)+(Q$7+Q$7*(Q$7-1)/2)*INDEX($J$4:$J$25*$K$4:$K$25,$P146,1)+Q$5*Q$6*INDEX($G$4:$G$25,$N146,1)*INDEX($H$4:$H$25,$O146,1)+(Q$5*INDEX($G$4:$G$25,$N146,1)+Q$6*INDEX($I$4:$I$25,$O146,1))*Q$7*INDEX($J$4:$J$25,$P146,1)</f>
        <v>0.60955047956250097</v>
      </c>
      <c r="R146" s="28">
        <f t="shared" si="60"/>
        <v>3.1425576413476568</v>
      </c>
      <c r="S146" s="28">
        <f t="shared" si="60"/>
        <v>4.9580252397812501</v>
      </c>
      <c r="T146" s="28">
        <f t="shared" si="60"/>
        <v>6.0559532748632812</v>
      </c>
      <c r="U146" s="28">
        <f t="shared" si="60"/>
        <v>6.43634174659375</v>
      </c>
      <c r="V146" s="28">
        <f t="shared" si="60"/>
        <v>6.0991906549726558</v>
      </c>
      <c r="W146" s="28">
        <f t="shared" si="60"/>
        <v>5.0444999999999993</v>
      </c>
      <c r="X146" s="28">
        <f t="shared" si="60"/>
        <v>2.3376835721666223</v>
      </c>
      <c r="Y146" s="28">
        <f t="shared" si="60"/>
        <v>4.5008305908588362</v>
      </c>
      <c r="Z146" s="28">
        <f t="shared" si="60"/>
        <v>5.9464380461994875</v>
      </c>
      <c r="AA146" s="28">
        <f t="shared" si="60"/>
        <v>6.6745059381885774</v>
      </c>
      <c r="AB146" s="28">
        <f t="shared" si="60"/>
        <v>6.6850342668261042</v>
      </c>
      <c r="AC146" s="28">
        <f t="shared" si="60"/>
        <v>5.978023032112068</v>
      </c>
      <c r="AD146" s="28">
        <f t="shared" si="60"/>
        <v>3.7286512966778012</v>
      </c>
      <c r="AE146" s="28">
        <f t="shared" si="60"/>
        <v>5.521938172277074</v>
      </c>
      <c r="AF146" s="28">
        <f t="shared" si="60"/>
        <v>6.597685484524785</v>
      </c>
      <c r="AG146" s="28">
        <f t="shared" si="59"/>
        <v>6.9558932334209311</v>
      </c>
      <c r="AH146" s="28">
        <f t="shared" si="59"/>
        <v>6.5965614189655168</v>
      </c>
      <c r="AI146" s="28">
        <f t="shared" si="59"/>
        <v>4.7824536530960389</v>
      </c>
      <c r="AJ146" s="28">
        <f t="shared" si="59"/>
        <v>6.2058803856023701</v>
      </c>
      <c r="AK146" s="28">
        <f t="shared" si="59"/>
        <v>6.9117675547571382</v>
      </c>
      <c r="AL146" s="28">
        <f t="shared" si="59"/>
        <v>6.9001151605603441</v>
      </c>
      <c r="AM146" s="28">
        <f t="shared" si="59"/>
        <v>5.4990906414213354</v>
      </c>
      <c r="AN146" s="28">
        <f t="shared" si="59"/>
        <v>6.5526572308347246</v>
      </c>
      <c r="AO146" s="28">
        <f t="shared" si="59"/>
        <v>6.8886842568965516</v>
      </c>
      <c r="AP146" s="28">
        <f t="shared" si="59"/>
        <v>5.8785622616536894</v>
      </c>
      <c r="AQ146" s="28">
        <f t="shared" si="59"/>
        <v>6.5622687079741366</v>
      </c>
      <c r="AR146" s="28">
        <f t="shared" si="59"/>
        <v>5.9208685137931027</v>
      </c>
      <c r="AS146" s="28">
        <f t="shared" si="57"/>
        <v>6.9558932334209311</v>
      </c>
      <c r="AT146" s="35" t="str">
        <f t="shared" si="58"/>
        <v>1.5,1,0.5</v>
      </c>
    </row>
    <row r="147" spans="13:46" x14ac:dyDescent="0.15">
      <c r="M147" s="28" t="str">
        <f t="shared" si="56"/>
        <v>2,4,10</v>
      </c>
      <c r="N147" s="28">
        <f t="shared" si="50"/>
        <v>2</v>
      </c>
      <c r="O147" s="28">
        <f t="shared" si="51"/>
        <v>4</v>
      </c>
      <c r="P147" s="28">
        <f t="shared" ref="P147:P210" si="61">P137</f>
        <v>10</v>
      </c>
      <c r="Q147" s="28">
        <f t="shared" si="60"/>
        <v>0.38748057074999992</v>
      </c>
      <c r="R147" s="28">
        <f t="shared" si="60"/>
        <v>3.0196941661718748</v>
      </c>
      <c r="S147" s="28">
        <f t="shared" si="60"/>
        <v>4.909490285375</v>
      </c>
      <c r="T147" s="28">
        <f t="shared" si="60"/>
        <v>6.0568689283593748</v>
      </c>
      <c r="U147" s="28">
        <f t="shared" si="60"/>
        <v>6.4618300951250003</v>
      </c>
      <c r="V147" s="28">
        <f t="shared" si="60"/>
        <v>6.1243737856718745</v>
      </c>
      <c r="W147" s="28">
        <f t="shared" si="60"/>
        <v>5.0444999999999993</v>
      </c>
      <c r="X147" s="28">
        <f t="shared" si="60"/>
        <v>2.2007275215598057</v>
      </c>
      <c r="Y147" s="28">
        <f t="shared" si="60"/>
        <v>4.4410215761077581</v>
      </c>
      <c r="Z147" s="28">
        <f t="shared" si="60"/>
        <v>5.938898154436961</v>
      </c>
      <c r="AA147" s="28">
        <f t="shared" si="60"/>
        <v>6.6943572565474145</v>
      </c>
      <c r="AB147" s="28">
        <f t="shared" si="60"/>
        <v>6.7073988824391169</v>
      </c>
      <c r="AC147" s="28">
        <f t="shared" si="60"/>
        <v>5.978023032112068</v>
      </c>
      <c r="AD147" s="28">
        <f t="shared" si="60"/>
        <v>3.6575682215818959</v>
      </c>
      <c r="AE147" s="28">
        <f t="shared" si="60"/>
        <v>5.5059427352559265</v>
      </c>
      <c r="AF147" s="28">
        <f t="shared" si="60"/>
        <v>6.6118997727112063</v>
      </c>
      <c r="AG147" s="28">
        <f t="shared" si="59"/>
        <v>6.9754393339477367</v>
      </c>
      <c r="AH147" s="28">
        <f t="shared" si="59"/>
        <v>6.5965614189655168</v>
      </c>
      <c r="AI147" s="28">
        <f t="shared" si="59"/>
        <v>4.7580026708162704</v>
      </c>
      <c r="AJ147" s="28">
        <f t="shared" si="59"/>
        <v>6.2144576436163783</v>
      </c>
      <c r="AK147" s="28">
        <f t="shared" si="59"/>
        <v>6.9284951401977368</v>
      </c>
      <c r="AL147" s="28">
        <f t="shared" si="59"/>
        <v>6.9001151605603441</v>
      </c>
      <c r="AM147" s="28">
        <f t="shared" si="59"/>
        <v>5.5020308692629305</v>
      </c>
      <c r="AN147" s="28">
        <f t="shared" si="59"/>
        <v>6.5665663011891162</v>
      </c>
      <c r="AO147" s="28">
        <f t="shared" si="59"/>
        <v>6.8886842568965516</v>
      </c>
      <c r="AP147" s="28">
        <f t="shared" si="59"/>
        <v>5.889652816921874</v>
      </c>
      <c r="AQ147" s="28">
        <f t="shared" si="59"/>
        <v>6.5622687079741366</v>
      </c>
      <c r="AR147" s="28">
        <f t="shared" si="59"/>
        <v>5.9208685137931027</v>
      </c>
      <c r="AS147" s="28">
        <f t="shared" si="57"/>
        <v>6.9754393339477367</v>
      </c>
      <c r="AT147" s="35" t="str">
        <f t="shared" si="58"/>
        <v>1.5,1,0.5</v>
      </c>
    </row>
    <row r="148" spans="13:46" x14ac:dyDescent="0.15">
      <c r="M148" s="28" t="str">
        <f t="shared" si="56"/>
        <v>2,5,1</v>
      </c>
      <c r="N148" s="28">
        <f t="shared" si="50"/>
        <v>2</v>
      </c>
      <c r="O148" s="28">
        <f t="shared" si="51"/>
        <v>5</v>
      </c>
      <c r="P148" s="28">
        <f t="shared" si="61"/>
        <v>1</v>
      </c>
      <c r="Q148" s="28">
        <f t="shared" si="60"/>
        <v>5.7023999999999999</v>
      </c>
      <c r="R148" s="28">
        <f t="shared" si="60"/>
        <v>6.3482812500000003</v>
      </c>
      <c r="S148" s="28">
        <f t="shared" si="60"/>
        <v>6.6919500000000003</v>
      </c>
      <c r="T148" s="28">
        <f t="shared" si="60"/>
        <v>6.7334062499999998</v>
      </c>
      <c r="U148" s="28">
        <f t="shared" si="60"/>
        <v>6.4726499999999998</v>
      </c>
      <c r="V148" s="28">
        <f t="shared" si="60"/>
        <v>5.9096812499999993</v>
      </c>
      <c r="W148" s="28">
        <f t="shared" si="60"/>
        <v>5.0444999999999993</v>
      </c>
      <c r="X148" s="28">
        <f t="shared" si="60"/>
        <v>5.6066570317241382</v>
      </c>
      <c r="Y148" s="28">
        <f t="shared" si="60"/>
        <v>6.2956447920689653</v>
      </c>
      <c r="Z148" s="28">
        <f t="shared" si="60"/>
        <v>6.6824200524137929</v>
      </c>
      <c r="AA148" s="28">
        <f t="shared" si="60"/>
        <v>6.76698281275862</v>
      </c>
      <c r="AB148" s="28">
        <f t="shared" si="60"/>
        <v>6.5493330731034485</v>
      </c>
      <c r="AC148" s="28">
        <f t="shared" si="60"/>
        <v>6.0294708334482756</v>
      </c>
      <c r="AD148" s="28">
        <f t="shared" si="60"/>
        <v>5.5436534731034488</v>
      </c>
      <c r="AE148" s="28">
        <f t="shared" si="60"/>
        <v>6.2757477437931026</v>
      </c>
      <c r="AF148" s="28">
        <f t="shared" si="60"/>
        <v>6.7056295144827587</v>
      </c>
      <c r="AG148" s="28">
        <f t="shared" si="59"/>
        <v>6.8332987851724134</v>
      </c>
      <c r="AH148" s="28">
        <f t="shared" si="59"/>
        <v>6.6587555558620686</v>
      </c>
      <c r="AI148" s="28">
        <f t="shared" si="59"/>
        <v>5.5133893241379308</v>
      </c>
      <c r="AJ148" s="28">
        <f t="shared" si="59"/>
        <v>6.2885901051724131</v>
      </c>
      <c r="AK148" s="28">
        <f t="shared" si="59"/>
        <v>6.7615783862068959</v>
      </c>
      <c r="AL148" s="28">
        <f t="shared" si="59"/>
        <v>6.9323541672413791</v>
      </c>
      <c r="AM148" s="28">
        <f t="shared" si="59"/>
        <v>5.515864584827586</v>
      </c>
      <c r="AN148" s="28">
        <f t="shared" si="59"/>
        <v>6.3341718762068968</v>
      </c>
      <c r="AO148" s="28">
        <f t="shared" si="59"/>
        <v>6.8502666675862072</v>
      </c>
      <c r="AP148" s="28">
        <f t="shared" si="59"/>
        <v>5.5510792551724135</v>
      </c>
      <c r="AQ148" s="28">
        <f t="shared" si="59"/>
        <v>6.4124930568965519</v>
      </c>
      <c r="AR148" s="28">
        <f t="shared" si="59"/>
        <v>5.6190333351724142</v>
      </c>
      <c r="AS148" s="28">
        <f t="shared" si="57"/>
        <v>6.9323541672413791</v>
      </c>
      <c r="AT148" s="35" t="str">
        <f t="shared" si="58"/>
        <v>1.5,1.5,0</v>
      </c>
    </row>
    <row r="149" spans="13:46" x14ac:dyDescent="0.15">
      <c r="M149" s="28" t="str">
        <f t="shared" si="56"/>
        <v>2,5,2</v>
      </c>
      <c r="N149" s="28">
        <f t="shared" si="50"/>
        <v>2</v>
      </c>
      <c r="O149" s="28">
        <f t="shared" si="51"/>
        <v>5</v>
      </c>
      <c r="P149" s="28">
        <f t="shared" si="61"/>
        <v>2</v>
      </c>
      <c r="Q149" s="28">
        <f t="shared" si="60"/>
        <v>5.0444999999999993</v>
      </c>
      <c r="R149" s="28">
        <f t="shared" si="60"/>
        <v>5.9466874999999995</v>
      </c>
      <c r="S149" s="28">
        <f t="shared" si="60"/>
        <v>6.4879999999999995</v>
      </c>
      <c r="T149" s="28">
        <f t="shared" si="60"/>
        <v>6.6684374999999996</v>
      </c>
      <c r="U149" s="28">
        <f t="shared" si="60"/>
        <v>6.4879999999999995</v>
      </c>
      <c r="V149" s="28">
        <f t="shared" si="60"/>
        <v>5.9466874999999995</v>
      </c>
      <c r="W149" s="28">
        <f t="shared" si="60"/>
        <v>5.0444999999999993</v>
      </c>
      <c r="X149" s="28">
        <f t="shared" si="60"/>
        <v>5.1726660920689653</v>
      </c>
      <c r="Y149" s="28">
        <f t="shared" si="60"/>
        <v>6.0657770403448268</v>
      </c>
      <c r="Z149" s="28">
        <f t="shared" si="60"/>
        <v>6.59801298862069</v>
      </c>
      <c r="AA149" s="28">
        <f t="shared" si="60"/>
        <v>6.7693739368965513</v>
      </c>
      <c r="AB149" s="28">
        <f t="shared" si="60"/>
        <v>6.5798598851724135</v>
      </c>
      <c r="AC149" s="28">
        <f t="shared" si="60"/>
        <v>6.0294708334482756</v>
      </c>
      <c r="AD149" s="28">
        <f t="shared" si="60"/>
        <v>5.2878679696551716</v>
      </c>
      <c r="AE149" s="28">
        <f t="shared" si="60"/>
        <v>6.1719023662068961</v>
      </c>
      <c r="AF149" s="28">
        <f t="shared" si="60"/>
        <v>6.6950617627586206</v>
      </c>
      <c r="AG149" s="28">
        <f t="shared" si="59"/>
        <v>6.8573461593103442</v>
      </c>
      <c r="AH149" s="28">
        <f t="shared" si="59"/>
        <v>6.6587555558620686</v>
      </c>
      <c r="AI149" s="28">
        <f t="shared" si="59"/>
        <v>5.3901056327586208</v>
      </c>
      <c r="AJ149" s="28">
        <f t="shared" si="59"/>
        <v>6.2650634775862066</v>
      </c>
      <c r="AK149" s="28">
        <f t="shared" si="59"/>
        <v>6.7791463224137924</v>
      </c>
      <c r="AL149" s="28">
        <f t="shared" si="59"/>
        <v>6.9323541672413791</v>
      </c>
      <c r="AM149" s="28">
        <f t="shared" si="59"/>
        <v>5.4793790813793102</v>
      </c>
      <c r="AN149" s="28">
        <f t="shared" si="59"/>
        <v>6.3452603744827583</v>
      </c>
      <c r="AO149" s="28">
        <f t="shared" si="59"/>
        <v>6.8502666675862072</v>
      </c>
      <c r="AP149" s="28">
        <f t="shared" si="59"/>
        <v>5.5556883155172416</v>
      </c>
      <c r="AQ149" s="28">
        <f t="shared" si="59"/>
        <v>6.4124930568965519</v>
      </c>
      <c r="AR149" s="28">
        <f t="shared" si="59"/>
        <v>5.6190333351724142</v>
      </c>
      <c r="AS149" s="28">
        <f t="shared" si="57"/>
        <v>6.9323541672413791</v>
      </c>
      <c r="AT149" s="35" t="str">
        <f t="shared" si="58"/>
        <v>1.5,1.5,0</v>
      </c>
    </row>
    <row r="150" spans="13:46" x14ac:dyDescent="0.15">
      <c r="M150" s="28" t="str">
        <f t="shared" si="56"/>
        <v>2,5,3</v>
      </c>
      <c r="N150" s="28">
        <f t="shared" si="50"/>
        <v>2</v>
      </c>
      <c r="O150" s="28">
        <f t="shared" si="51"/>
        <v>5</v>
      </c>
      <c r="P150" s="28">
        <f t="shared" si="61"/>
        <v>3</v>
      </c>
      <c r="Q150" s="28">
        <f t="shared" si="60"/>
        <v>4.1614559999999994</v>
      </c>
      <c r="R150" s="28">
        <f t="shared" si="60"/>
        <v>5.3809262499999999</v>
      </c>
      <c r="S150" s="28">
        <f t="shared" si="60"/>
        <v>6.1714779999999996</v>
      </c>
      <c r="T150" s="28">
        <f t="shared" si="60"/>
        <v>6.5331112499999993</v>
      </c>
      <c r="U150" s="28">
        <f t="shared" si="60"/>
        <v>6.4658259999999999</v>
      </c>
      <c r="V150" s="28">
        <f t="shared" si="60"/>
        <v>5.9696222499999996</v>
      </c>
      <c r="W150" s="28">
        <f t="shared" si="60"/>
        <v>5.0444999999999993</v>
      </c>
      <c r="X150" s="28">
        <f t="shared" si="60"/>
        <v>4.5745076524137929</v>
      </c>
      <c r="Y150" s="28">
        <f t="shared" si="60"/>
        <v>5.723337288620689</v>
      </c>
      <c r="Z150" s="28">
        <f t="shared" si="60"/>
        <v>6.4432484248275861</v>
      </c>
      <c r="AA150" s="28">
        <f t="shared" si="60"/>
        <v>6.7342410610344823</v>
      </c>
      <c r="AB150" s="28">
        <f t="shared" si="60"/>
        <v>6.5963151972413794</v>
      </c>
      <c r="AC150" s="28">
        <f t="shared" si="60"/>
        <v>6.0294708334482756</v>
      </c>
      <c r="AD150" s="28">
        <f t="shared" si="60"/>
        <v>4.919510466206896</v>
      </c>
      <c r="AE150" s="28">
        <f t="shared" si="60"/>
        <v>5.9976994886206896</v>
      </c>
      <c r="AF150" s="28">
        <f t="shared" si="60"/>
        <v>6.6469700110344832</v>
      </c>
      <c r="AG150" s="28">
        <f t="shared" si="59"/>
        <v>6.8673220334482759</v>
      </c>
      <c r="AH150" s="28">
        <f t="shared" si="59"/>
        <v>6.6587555558620686</v>
      </c>
      <c r="AI150" s="28">
        <f t="shared" si="59"/>
        <v>5.1964644413793106</v>
      </c>
      <c r="AJ150" s="28">
        <f t="shared" si="59"/>
        <v>6.2040128499999998</v>
      </c>
      <c r="AK150" s="28">
        <f t="shared" si="59"/>
        <v>6.782642758620689</v>
      </c>
      <c r="AL150" s="28">
        <f t="shared" si="59"/>
        <v>6.9323541672413791</v>
      </c>
      <c r="AM150" s="28">
        <f t="shared" si="59"/>
        <v>5.4053695779310349</v>
      </c>
      <c r="AN150" s="28">
        <f t="shared" si="59"/>
        <v>6.3422773727586215</v>
      </c>
      <c r="AO150" s="28">
        <f t="shared" si="59"/>
        <v>6.8502666675862072</v>
      </c>
      <c r="AP150" s="28">
        <f t="shared" si="59"/>
        <v>5.5462258758620688</v>
      </c>
      <c r="AQ150" s="28">
        <f t="shared" si="59"/>
        <v>6.4124930568965519</v>
      </c>
      <c r="AR150" s="28">
        <f t="shared" si="59"/>
        <v>5.6190333351724142</v>
      </c>
      <c r="AS150" s="28">
        <f t="shared" si="57"/>
        <v>6.9323541672413791</v>
      </c>
      <c r="AT150" s="35" t="str">
        <f t="shared" si="58"/>
        <v>1.5,1.5,0</v>
      </c>
    </row>
    <row r="151" spans="13:46" x14ac:dyDescent="0.15">
      <c r="M151" s="28" t="str">
        <f t="shared" si="56"/>
        <v>2,5,4</v>
      </c>
      <c r="N151" s="28">
        <f t="shared" si="50"/>
        <v>2</v>
      </c>
      <c r="O151" s="28">
        <f t="shared" si="51"/>
        <v>5</v>
      </c>
      <c r="P151" s="28">
        <f t="shared" si="61"/>
        <v>4</v>
      </c>
      <c r="Q151" s="28">
        <f t="shared" si="60"/>
        <v>3.1788045</v>
      </c>
      <c r="R151" s="28">
        <f t="shared" si="60"/>
        <v>4.7425345312499996</v>
      </c>
      <c r="S151" s="28">
        <f t="shared" si="60"/>
        <v>5.8051522499999999</v>
      </c>
      <c r="T151" s="28">
        <f t="shared" si="60"/>
        <v>6.3666576562500001</v>
      </c>
      <c r="U151" s="28">
        <f t="shared" si="60"/>
        <v>6.4270507499999994</v>
      </c>
      <c r="V151" s="28">
        <f t="shared" si="60"/>
        <v>5.9863315312499994</v>
      </c>
      <c r="W151" s="28">
        <f t="shared" si="60"/>
        <v>5.0444999999999993</v>
      </c>
      <c r="X151" s="28">
        <f t="shared" si="60"/>
        <v>3.9037187440086205</v>
      </c>
      <c r="Y151" s="28">
        <f t="shared" si="60"/>
        <v>5.3310937868965524</v>
      </c>
      <c r="Z151" s="28">
        <f t="shared" si="60"/>
        <v>6.2573565172844834</v>
      </c>
      <c r="AA151" s="28">
        <f t="shared" si="60"/>
        <v>6.6825069351724142</v>
      </c>
      <c r="AB151" s="28">
        <f t="shared" si="60"/>
        <v>6.606545040560345</v>
      </c>
      <c r="AC151" s="28">
        <f t="shared" si="60"/>
        <v>6.0294708334482756</v>
      </c>
      <c r="AD151" s="28">
        <f t="shared" si="60"/>
        <v>4.5013492127586208</v>
      </c>
      <c r="AE151" s="28">
        <f t="shared" si="60"/>
        <v>5.7923692672844833</v>
      </c>
      <c r="AF151" s="28">
        <f t="shared" si="60"/>
        <v>6.5822770093103449</v>
      </c>
      <c r="AG151" s="28">
        <f t="shared" si="59"/>
        <v>6.8710724388362063</v>
      </c>
      <c r="AH151" s="28">
        <f t="shared" si="59"/>
        <v>6.6587555558620686</v>
      </c>
      <c r="AI151" s="28">
        <f t="shared" si="59"/>
        <v>4.9716959062499999</v>
      </c>
      <c r="AJ151" s="28">
        <f t="shared" si="59"/>
        <v>6.126360972413794</v>
      </c>
      <c r="AK151" s="28">
        <f t="shared" si="59"/>
        <v>6.7799137260775861</v>
      </c>
      <c r="AL151" s="28">
        <f t="shared" si="59"/>
        <v>6.9323541672413791</v>
      </c>
      <c r="AM151" s="28">
        <f t="shared" si="59"/>
        <v>5.3147588244827588</v>
      </c>
      <c r="AN151" s="28">
        <f t="shared" si="59"/>
        <v>6.3330689022844835</v>
      </c>
      <c r="AO151" s="28">
        <f t="shared" si="59"/>
        <v>6.8502666675862072</v>
      </c>
      <c r="AP151" s="28">
        <f t="shared" si="59"/>
        <v>5.5305379674568966</v>
      </c>
      <c r="AQ151" s="28">
        <f t="shared" si="59"/>
        <v>6.4124930568965519</v>
      </c>
      <c r="AR151" s="28">
        <f t="shared" si="59"/>
        <v>5.6190333351724142</v>
      </c>
      <c r="AS151" s="28">
        <f t="shared" si="57"/>
        <v>6.9323541672413791</v>
      </c>
      <c r="AT151" s="35" t="str">
        <f t="shared" si="58"/>
        <v>1.5,1.5,0</v>
      </c>
    </row>
    <row r="152" spans="13:46" x14ac:dyDescent="0.15">
      <c r="M152" s="28" t="str">
        <f t="shared" si="56"/>
        <v>2,5,5</v>
      </c>
      <c r="N152" s="28">
        <f t="shared" si="50"/>
        <v>2</v>
      </c>
      <c r="O152" s="28">
        <f t="shared" si="51"/>
        <v>5</v>
      </c>
      <c r="P152" s="28">
        <f t="shared" si="61"/>
        <v>5</v>
      </c>
      <c r="Q152" s="28">
        <f t="shared" si="60"/>
        <v>2.2855996800000002</v>
      </c>
      <c r="R152" s="28">
        <f t="shared" si="60"/>
        <v>4.1693643500000004</v>
      </c>
      <c r="S152" s="28">
        <f t="shared" si="60"/>
        <v>5.4835498400000002</v>
      </c>
      <c r="T152" s="28">
        <f t="shared" si="60"/>
        <v>6.2281561499999993</v>
      </c>
      <c r="U152" s="28">
        <f t="shared" si="60"/>
        <v>6.4031832799999995</v>
      </c>
      <c r="V152" s="28">
        <f t="shared" si="60"/>
        <v>6.0086312299999989</v>
      </c>
      <c r="W152" s="28">
        <f t="shared" si="60"/>
        <v>5.0444999999999993</v>
      </c>
      <c r="X152" s="28">
        <f t="shared" si="60"/>
        <v>3.2981513731034484</v>
      </c>
      <c r="Y152" s="28">
        <f t="shared" si="60"/>
        <v>4.9835736251724132</v>
      </c>
      <c r="Z152" s="28">
        <f t="shared" si="60"/>
        <v>6.0994166972413799</v>
      </c>
      <c r="AA152" s="28">
        <f t="shared" si="60"/>
        <v>6.645680589310345</v>
      </c>
      <c r="AB152" s="28">
        <f t="shared" si="60"/>
        <v>6.6223653013793102</v>
      </c>
      <c r="AC152" s="28">
        <f t="shared" si="60"/>
        <v>6.0294708334482756</v>
      </c>
      <c r="AD152" s="28">
        <f t="shared" si="60"/>
        <v>4.1279112993103446</v>
      </c>
      <c r="AE152" s="28">
        <f t="shared" si="60"/>
        <v>5.6149911334482763</v>
      </c>
      <c r="AF152" s="28">
        <f t="shared" si="60"/>
        <v>6.5324917875862063</v>
      </c>
      <c r="AG152" s="28">
        <f t="shared" si="59"/>
        <v>6.8804132617241374</v>
      </c>
      <c r="AH152" s="28">
        <f t="shared" si="59"/>
        <v>6.6587555558620686</v>
      </c>
      <c r="AI152" s="28">
        <f t="shared" si="59"/>
        <v>4.7748794586206893</v>
      </c>
      <c r="AJ152" s="28">
        <f t="shared" si="59"/>
        <v>6.063616874827586</v>
      </c>
      <c r="AK152" s="28">
        <f t="shared" si="59"/>
        <v>6.7827751110344821</v>
      </c>
      <c r="AL152" s="28">
        <f t="shared" si="59"/>
        <v>6.9323541672413791</v>
      </c>
      <c r="AM152" s="28">
        <f t="shared" si="59"/>
        <v>5.2390558510344825</v>
      </c>
      <c r="AN152" s="28">
        <f t="shared" si="59"/>
        <v>6.3294508493103452</v>
      </c>
      <c r="AO152" s="28">
        <f t="shared" si="59"/>
        <v>6.8502666675862072</v>
      </c>
      <c r="AP152" s="28">
        <f t="shared" si="59"/>
        <v>5.520440476551725</v>
      </c>
      <c r="AQ152" s="28">
        <f t="shared" si="59"/>
        <v>6.4124930568965519</v>
      </c>
      <c r="AR152" s="28">
        <f t="shared" si="59"/>
        <v>5.6190333351724142</v>
      </c>
      <c r="AS152" s="28">
        <f t="shared" si="57"/>
        <v>6.9323541672413791</v>
      </c>
      <c r="AT152" s="35" t="str">
        <f t="shared" si="58"/>
        <v>1.5,1.5,0</v>
      </c>
    </row>
    <row r="153" spans="13:46" x14ac:dyDescent="0.15">
      <c r="M153" s="28" t="str">
        <f t="shared" si="56"/>
        <v>2,5,6</v>
      </c>
      <c r="N153" s="28">
        <f t="shared" si="50"/>
        <v>2</v>
      </c>
      <c r="O153" s="28">
        <f t="shared" si="51"/>
        <v>5</v>
      </c>
      <c r="P153" s="28">
        <f t="shared" si="61"/>
        <v>6</v>
      </c>
      <c r="Q153" s="28">
        <f t="shared" si="60"/>
        <v>1.45675584</v>
      </c>
      <c r="R153" s="28">
        <f t="shared" si="60"/>
        <v>3.6431240499999999</v>
      </c>
      <c r="S153" s="28">
        <f t="shared" si="60"/>
        <v>5.1941279199999997</v>
      </c>
      <c r="T153" s="28">
        <f t="shared" si="60"/>
        <v>6.1097674499999997</v>
      </c>
      <c r="U153" s="28">
        <f t="shared" si="60"/>
        <v>6.3900426399999999</v>
      </c>
      <c r="V153" s="28">
        <f t="shared" si="60"/>
        <v>6.0349534899999995</v>
      </c>
      <c r="W153" s="28">
        <f t="shared" si="60"/>
        <v>5.0444999999999993</v>
      </c>
      <c r="X153" s="28">
        <f t="shared" si="60"/>
        <v>2.739513883448276</v>
      </c>
      <c r="Y153" s="28">
        <f t="shared" si="60"/>
        <v>4.6682339534482757</v>
      </c>
      <c r="Z153" s="28">
        <f t="shared" si="60"/>
        <v>5.9615896834482758</v>
      </c>
      <c r="AA153" s="28">
        <f t="shared" si="60"/>
        <v>6.6195810734482752</v>
      </c>
      <c r="AB153" s="28">
        <f t="shared" si="60"/>
        <v>6.6422081234482757</v>
      </c>
      <c r="AC153" s="28">
        <f t="shared" si="60"/>
        <v>6.0294708334482756</v>
      </c>
      <c r="AD153" s="28">
        <f t="shared" si="60"/>
        <v>3.7866538758620689</v>
      </c>
      <c r="AE153" s="28">
        <f t="shared" si="60"/>
        <v>5.4577258058620695</v>
      </c>
      <c r="AF153" s="28">
        <f t="shared" si="60"/>
        <v>6.4934333958620689</v>
      </c>
      <c r="AG153" s="28">
        <f t="shared" si="59"/>
        <v>6.8937766458620677</v>
      </c>
      <c r="AH153" s="28">
        <f t="shared" si="59"/>
        <v>6.6587555558620686</v>
      </c>
      <c r="AI153" s="28">
        <f t="shared" si="59"/>
        <v>4.5981758172413789</v>
      </c>
      <c r="AJ153" s="28">
        <f t="shared" si="59"/>
        <v>6.0115996072413793</v>
      </c>
      <c r="AK153" s="28">
        <f t="shared" si="59"/>
        <v>6.7896590572413782</v>
      </c>
      <c r="AL153" s="28">
        <f t="shared" si="59"/>
        <v>6.9323541672413791</v>
      </c>
      <c r="AM153" s="28">
        <f t="shared" si="59"/>
        <v>5.1740797075862073</v>
      </c>
      <c r="AN153" s="28">
        <f t="shared" si="59"/>
        <v>6.3298553575862062</v>
      </c>
      <c r="AO153" s="28">
        <f t="shared" si="59"/>
        <v>6.8502666675862072</v>
      </c>
      <c r="AP153" s="28">
        <f t="shared" si="59"/>
        <v>5.5143655468965518</v>
      </c>
      <c r="AQ153" s="28">
        <f t="shared" si="59"/>
        <v>6.4124930568965519</v>
      </c>
      <c r="AR153" s="28">
        <f t="shared" si="59"/>
        <v>5.6190333351724142</v>
      </c>
      <c r="AS153" s="28">
        <f t="shared" si="57"/>
        <v>6.9323541672413791</v>
      </c>
      <c r="AT153" s="35" t="str">
        <f t="shared" si="58"/>
        <v>1.5,1.5,0</v>
      </c>
    </row>
    <row r="154" spans="13:46" x14ac:dyDescent="0.15">
      <c r="M154" s="28" t="str">
        <f t="shared" si="56"/>
        <v>2,5,7</v>
      </c>
      <c r="N154" s="28">
        <f t="shared" si="50"/>
        <v>2</v>
      </c>
      <c r="O154" s="28">
        <f t="shared" si="51"/>
        <v>5</v>
      </c>
      <c r="P154" s="28">
        <f t="shared" si="61"/>
        <v>7</v>
      </c>
      <c r="Q154" s="28">
        <f t="shared" si="60"/>
        <v>1.1461356224999986</v>
      </c>
      <c r="R154" s="28">
        <f t="shared" si="60"/>
        <v>3.455692641406249</v>
      </c>
      <c r="S154" s="28">
        <f t="shared" si="60"/>
        <v>5.1013178112499986</v>
      </c>
      <c r="T154" s="28">
        <f t="shared" si="60"/>
        <v>6.083011132031249</v>
      </c>
      <c r="U154" s="28">
        <f t="shared" si="60"/>
        <v>6.4007726037499992</v>
      </c>
      <c r="V154" s="28">
        <f t="shared" si="60"/>
        <v>6.0546022264062493</v>
      </c>
      <c r="W154" s="28">
        <f t="shared" si="60"/>
        <v>5.0444999999999993</v>
      </c>
      <c r="X154" s="28">
        <f t="shared" si="60"/>
        <v>2.5358838800269385</v>
      </c>
      <c r="Y154" s="28">
        <f t="shared" si="60"/>
        <v>4.5624649688362062</v>
      </c>
      <c r="Z154" s="28">
        <f t="shared" si="60"/>
        <v>5.9251142085829738</v>
      </c>
      <c r="AA154" s="28">
        <f t="shared" si="60"/>
        <v>6.6238315992672412</v>
      </c>
      <c r="AB154" s="28">
        <f t="shared" si="60"/>
        <v>6.6586171408890085</v>
      </c>
      <c r="AC154" s="28">
        <f t="shared" si="60"/>
        <v>6.0294708334482756</v>
      </c>
      <c r="AD154" s="28">
        <f t="shared" si="60"/>
        <v>3.6679260153879305</v>
      </c>
      <c r="AE154" s="28">
        <f t="shared" si="60"/>
        <v>5.4115311741002152</v>
      </c>
      <c r="AF154" s="28">
        <f t="shared" si="60"/>
        <v>6.4912044837499998</v>
      </c>
      <c r="AG154" s="28">
        <f t="shared" si="59"/>
        <v>6.9069459443372834</v>
      </c>
      <c r="AH154" s="28">
        <f t="shared" si="59"/>
        <v>6.6587555558620686</v>
      </c>
      <c r="AI154" s="28">
        <f t="shared" si="59"/>
        <v>4.5422620285829733</v>
      </c>
      <c r="AJ154" s="28">
        <f t="shared" si="59"/>
        <v>6.0028912571982751</v>
      </c>
      <c r="AK154" s="28">
        <f t="shared" si="59"/>
        <v>6.7995886367510767</v>
      </c>
      <c r="AL154" s="28">
        <f t="shared" si="59"/>
        <v>6.9323541672413791</v>
      </c>
      <c r="AM154" s="28">
        <f t="shared" si="59"/>
        <v>5.1588919196120688</v>
      </c>
      <c r="AN154" s="28">
        <f t="shared" si="59"/>
        <v>6.3365452181303876</v>
      </c>
      <c r="AO154" s="28">
        <f t="shared" si="59"/>
        <v>6.8502666675862072</v>
      </c>
      <c r="AP154" s="28">
        <f t="shared" si="59"/>
        <v>5.5178156884752152</v>
      </c>
      <c r="AQ154" s="28">
        <f t="shared" si="59"/>
        <v>6.4124930568965519</v>
      </c>
      <c r="AR154" s="28">
        <f t="shared" si="59"/>
        <v>5.6190333351724142</v>
      </c>
      <c r="AS154" s="28">
        <f t="shared" si="57"/>
        <v>6.9323541672413791</v>
      </c>
      <c r="AT154" s="35" t="str">
        <f t="shared" si="58"/>
        <v>1.5,1.5,0</v>
      </c>
    </row>
    <row r="155" spans="13:46" x14ac:dyDescent="0.15">
      <c r="M155" s="28" t="str">
        <f t="shared" si="56"/>
        <v>2,5,8</v>
      </c>
      <c r="N155" s="28">
        <f t="shared" si="50"/>
        <v>2</v>
      </c>
      <c r="O155" s="28">
        <f t="shared" si="51"/>
        <v>5</v>
      </c>
      <c r="P155" s="28">
        <f t="shared" si="61"/>
        <v>8</v>
      </c>
      <c r="Q155" s="28">
        <f t="shared" si="60"/>
        <v>0.82413449999999999</v>
      </c>
      <c r="R155" s="28">
        <f t="shared" si="60"/>
        <v>3.2599626562499999</v>
      </c>
      <c r="S155" s="28">
        <f t="shared" si="60"/>
        <v>5.0028172499999997</v>
      </c>
      <c r="T155" s="28">
        <f t="shared" si="60"/>
        <v>6.0526982812499996</v>
      </c>
      <c r="U155" s="28">
        <f t="shared" si="60"/>
        <v>6.4096057499999999</v>
      </c>
      <c r="V155" s="28">
        <f t="shared" si="60"/>
        <v>6.0735396562499995</v>
      </c>
      <c r="W155" s="28">
        <f t="shared" si="60"/>
        <v>5.0444999999999993</v>
      </c>
      <c r="X155" s="28">
        <f t="shared" si="60"/>
        <v>2.3239553000431035</v>
      </c>
      <c r="Y155" s="28">
        <f t="shared" si="60"/>
        <v>4.4510055317241379</v>
      </c>
      <c r="Z155" s="28">
        <f t="shared" si="60"/>
        <v>5.8850822009051722</v>
      </c>
      <c r="AA155" s="28">
        <f t="shared" si="60"/>
        <v>6.6261853075862067</v>
      </c>
      <c r="AB155" s="28">
        <f t="shared" si="60"/>
        <v>6.6743148517672424</v>
      </c>
      <c r="AC155" s="28">
        <f t="shared" si="60"/>
        <v>6.0294708334482756</v>
      </c>
      <c r="AD155" s="28">
        <f t="shared" si="60"/>
        <v>3.5435077024137929</v>
      </c>
      <c r="AE155" s="28">
        <f t="shared" si="60"/>
        <v>5.3617800095258623</v>
      </c>
      <c r="AF155" s="28">
        <f t="shared" si="60"/>
        <v>6.4870787541379311</v>
      </c>
      <c r="AG155" s="28">
        <f t="shared" si="59"/>
        <v>6.9194039362500002</v>
      </c>
      <c r="AH155" s="28">
        <f t="shared" si="59"/>
        <v>6.6587555558620686</v>
      </c>
      <c r="AI155" s="28">
        <f t="shared" si="59"/>
        <v>4.4827917071120691</v>
      </c>
      <c r="AJ155" s="28">
        <f t="shared" si="59"/>
        <v>5.9922860896551722</v>
      </c>
      <c r="AK155" s="28">
        <f t="shared" si="59"/>
        <v>6.8088069096982755</v>
      </c>
      <c r="AL155" s="28">
        <f t="shared" si="59"/>
        <v>6.9323541672413791</v>
      </c>
      <c r="AM155" s="28">
        <f t="shared" si="59"/>
        <v>5.1418073141379317</v>
      </c>
      <c r="AN155" s="28">
        <f t="shared" si="59"/>
        <v>6.3425237721120702</v>
      </c>
      <c r="AO155" s="28">
        <f t="shared" si="59"/>
        <v>6.8502666675862072</v>
      </c>
      <c r="AP155" s="28">
        <f t="shared" si="59"/>
        <v>5.5205545234913798</v>
      </c>
      <c r="AQ155" s="28">
        <f t="shared" si="59"/>
        <v>6.4124930568965519</v>
      </c>
      <c r="AR155" s="28">
        <f t="shared" si="59"/>
        <v>5.6190333351724142</v>
      </c>
      <c r="AS155" s="28">
        <f t="shared" si="57"/>
        <v>6.9323541672413791</v>
      </c>
      <c r="AT155" s="35" t="str">
        <f t="shared" si="58"/>
        <v>1.5,1.5,0</v>
      </c>
    </row>
    <row r="156" spans="13:46" x14ac:dyDescent="0.15">
      <c r="M156" s="28" t="str">
        <f t="shared" si="56"/>
        <v>2,5,9</v>
      </c>
      <c r="N156" s="28">
        <f t="shared" si="50"/>
        <v>2</v>
      </c>
      <c r="O156" s="28">
        <f t="shared" si="51"/>
        <v>5</v>
      </c>
      <c r="P156" s="28">
        <f t="shared" si="61"/>
        <v>9</v>
      </c>
      <c r="Q156" s="28">
        <f t="shared" si="60"/>
        <v>0.60955047956250097</v>
      </c>
      <c r="R156" s="28">
        <f t="shared" si="60"/>
        <v>3.1425576413476568</v>
      </c>
      <c r="S156" s="28">
        <f t="shared" si="60"/>
        <v>4.9580252397812501</v>
      </c>
      <c r="T156" s="28">
        <f t="shared" si="60"/>
        <v>6.0559532748632812</v>
      </c>
      <c r="U156" s="28">
        <f t="shared" si="60"/>
        <v>6.43634174659375</v>
      </c>
      <c r="V156" s="28">
        <f t="shared" si="60"/>
        <v>6.0991906549726558</v>
      </c>
      <c r="W156" s="28">
        <f t="shared" si="60"/>
        <v>5.0444999999999993</v>
      </c>
      <c r="X156" s="28">
        <f t="shared" si="60"/>
        <v>2.1903516903131739</v>
      </c>
      <c r="Y156" s="28">
        <f t="shared" si="60"/>
        <v>4.393254645643319</v>
      </c>
      <c r="Z156" s="28">
        <f t="shared" si="60"/>
        <v>5.8786180376219024</v>
      </c>
      <c r="AA156" s="28">
        <f t="shared" si="60"/>
        <v>6.6464418662489217</v>
      </c>
      <c r="AB156" s="28">
        <f t="shared" si="60"/>
        <v>6.6967261315243798</v>
      </c>
      <c r="AC156" s="28">
        <f t="shared" si="60"/>
        <v>6.0294708334482756</v>
      </c>
      <c r="AD156" s="28">
        <f t="shared" si="60"/>
        <v>3.4727979404709055</v>
      </c>
      <c r="AE156" s="28">
        <f t="shared" si="60"/>
        <v>5.3455966893460403</v>
      </c>
      <c r="AF156" s="28">
        <f t="shared" si="60"/>
        <v>6.5008558748696119</v>
      </c>
      <c r="AG156" s="28">
        <f t="shared" si="59"/>
        <v>6.9385754970416205</v>
      </c>
      <c r="AH156" s="28">
        <f t="shared" si="59"/>
        <v>6.6587555558620686</v>
      </c>
      <c r="AI156" s="28">
        <f t="shared" si="59"/>
        <v>4.4568892300356948</v>
      </c>
      <c r="AJ156" s="28">
        <f t="shared" si="59"/>
        <v>5.9995837724558188</v>
      </c>
      <c r="AK156" s="28">
        <f t="shared" si="59"/>
        <v>6.8247387515243796</v>
      </c>
      <c r="AL156" s="28">
        <f t="shared" si="59"/>
        <v>6.9323541672413791</v>
      </c>
      <c r="AM156" s="28">
        <f t="shared" si="59"/>
        <v>5.1426255590075431</v>
      </c>
      <c r="AN156" s="28">
        <f t="shared" si="59"/>
        <v>6.3552158949726563</v>
      </c>
      <c r="AO156" s="28">
        <f t="shared" si="59"/>
        <v>6.8502666675862072</v>
      </c>
      <c r="AP156" s="28">
        <f t="shared" si="59"/>
        <v>5.5300069273864496</v>
      </c>
      <c r="AQ156" s="28">
        <f t="shared" si="59"/>
        <v>6.4124930568965519</v>
      </c>
      <c r="AR156" s="28">
        <f t="shared" si="59"/>
        <v>5.6190333351724142</v>
      </c>
      <c r="AS156" s="28">
        <f t="shared" si="57"/>
        <v>6.9385754970416205</v>
      </c>
      <c r="AT156" s="35" t="str">
        <f t="shared" si="58"/>
        <v>1.5,1,0.5</v>
      </c>
    </row>
    <row r="157" spans="13:46" x14ac:dyDescent="0.15">
      <c r="M157" s="28" t="str">
        <f t="shared" si="56"/>
        <v>2,5,10</v>
      </c>
      <c r="N157" s="28">
        <f t="shared" si="50"/>
        <v>2</v>
      </c>
      <c r="O157" s="28">
        <f t="shared" si="51"/>
        <v>5</v>
      </c>
      <c r="P157" s="28">
        <f t="shared" si="61"/>
        <v>10</v>
      </c>
      <c r="Q157" s="28">
        <f t="shared" si="60"/>
        <v>0.38748057074999992</v>
      </c>
      <c r="R157" s="28">
        <f t="shared" si="60"/>
        <v>3.0196941661718748</v>
      </c>
      <c r="S157" s="28">
        <f t="shared" si="60"/>
        <v>4.909490285375</v>
      </c>
      <c r="T157" s="28">
        <f t="shared" si="60"/>
        <v>6.0568689283593748</v>
      </c>
      <c r="U157" s="28">
        <f t="shared" si="60"/>
        <v>6.4618300951250003</v>
      </c>
      <c r="V157" s="28">
        <f t="shared" si="60"/>
        <v>6.1243737856718745</v>
      </c>
      <c r="W157" s="28">
        <f t="shared" si="60"/>
        <v>5.0444999999999993</v>
      </c>
      <c r="X157" s="28">
        <f t="shared" si="60"/>
        <v>2.0512896203098059</v>
      </c>
      <c r="Y157" s="28">
        <f t="shared" si="60"/>
        <v>4.3317608153750005</v>
      </c>
      <c r="Z157" s="28">
        <f t="shared" si="60"/>
        <v>5.8698145342214447</v>
      </c>
      <c r="AA157" s="28">
        <f t="shared" si="60"/>
        <v>6.6654507768491378</v>
      </c>
      <c r="AB157" s="28">
        <f t="shared" si="60"/>
        <v>6.7186695432580814</v>
      </c>
      <c r="AC157" s="28">
        <f t="shared" si="60"/>
        <v>6.0294708334482756</v>
      </c>
      <c r="AD157" s="28">
        <f t="shared" si="60"/>
        <v>3.3983452343405172</v>
      </c>
      <c r="AE157" s="28">
        <f t="shared" si="60"/>
        <v>5.3270740290490304</v>
      </c>
      <c r="AF157" s="28">
        <f t="shared" si="60"/>
        <v>6.5133853475387937</v>
      </c>
      <c r="AG157" s="28">
        <f t="shared" si="59"/>
        <v>6.957279189809805</v>
      </c>
      <c r="AH157" s="28">
        <f t="shared" si="59"/>
        <v>6.6587555558620686</v>
      </c>
      <c r="AI157" s="28">
        <f t="shared" si="59"/>
        <v>4.4286474128421336</v>
      </c>
      <c r="AJ157" s="28">
        <f t="shared" si="59"/>
        <v>6.0056338071939654</v>
      </c>
      <c r="AK157" s="28">
        <f t="shared" si="59"/>
        <v>6.840202725327047</v>
      </c>
      <c r="AL157" s="28">
        <f t="shared" si="59"/>
        <v>6.9323541672413791</v>
      </c>
      <c r="AM157" s="28">
        <f t="shared" si="59"/>
        <v>5.1421961558146556</v>
      </c>
      <c r="AN157" s="28">
        <f t="shared" si="59"/>
        <v>6.3674401498098057</v>
      </c>
      <c r="AO157" s="28">
        <f t="shared" si="59"/>
        <v>6.8502666675862072</v>
      </c>
      <c r="AP157" s="28">
        <f t="shared" si="59"/>
        <v>5.5389914632580819</v>
      </c>
      <c r="AQ157" s="28">
        <f t="shared" si="59"/>
        <v>6.4124930568965519</v>
      </c>
      <c r="AR157" s="28">
        <f t="shared" si="59"/>
        <v>5.6190333351724142</v>
      </c>
      <c r="AS157" s="28">
        <f t="shared" si="57"/>
        <v>6.957279189809805</v>
      </c>
      <c r="AT157" s="35" t="str">
        <f t="shared" si="58"/>
        <v>1.5,1,0.5</v>
      </c>
    </row>
    <row r="158" spans="13:46" x14ac:dyDescent="0.15">
      <c r="M158" s="28" t="str">
        <f t="shared" si="56"/>
        <v>2,6,1</v>
      </c>
      <c r="N158" s="28">
        <f t="shared" si="50"/>
        <v>2</v>
      </c>
      <c r="O158" s="28">
        <f t="shared" si="51"/>
        <v>6</v>
      </c>
      <c r="P158" s="28">
        <f t="shared" si="61"/>
        <v>1</v>
      </c>
      <c r="Q158" s="28">
        <f t="shared" si="60"/>
        <v>5.7023999999999999</v>
      </c>
      <c r="R158" s="28">
        <f t="shared" si="60"/>
        <v>6.3482812500000003</v>
      </c>
      <c r="S158" s="28">
        <f t="shared" si="60"/>
        <v>6.6919500000000003</v>
      </c>
      <c r="T158" s="28">
        <f t="shared" si="60"/>
        <v>6.7334062499999998</v>
      </c>
      <c r="U158" s="28">
        <f t="shared" si="60"/>
        <v>6.4726499999999998</v>
      </c>
      <c r="V158" s="28">
        <f t="shared" si="60"/>
        <v>5.9096812499999993</v>
      </c>
      <c r="W158" s="28">
        <f t="shared" si="60"/>
        <v>5.0444999999999993</v>
      </c>
      <c r="X158" s="28">
        <f t="shared" si="60"/>
        <v>5.4775381846713369</v>
      </c>
      <c r="Y158" s="28">
        <f t="shared" si="60"/>
        <v>6.201841456223061</v>
      </c>
      <c r="Z158" s="28">
        <f t="shared" si="60"/>
        <v>6.6239322277747856</v>
      </c>
      <c r="AA158" s="28">
        <f t="shared" si="60"/>
        <v>6.7438104993265089</v>
      </c>
      <c r="AB158" s="28">
        <f t="shared" si="60"/>
        <v>6.5614762708782317</v>
      </c>
      <c r="AC158" s="28">
        <f t="shared" si="60"/>
        <v>6.0769295424299568</v>
      </c>
      <c r="AD158" s="28">
        <f t="shared" si="60"/>
        <v>5.3126859407327593</v>
      </c>
      <c r="AE158" s="28">
        <f t="shared" si="60"/>
        <v>6.1154112338362072</v>
      </c>
      <c r="AF158" s="28">
        <f t="shared" si="60"/>
        <v>6.6159240269396555</v>
      </c>
      <c r="AG158" s="28">
        <f t="shared" si="59"/>
        <v>6.8142243200431034</v>
      </c>
      <c r="AH158" s="28">
        <f t="shared" si="59"/>
        <v>6.7103121131465517</v>
      </c>
      <c r="AI158" s="28">
        <f t="shared" si="59"/>
        <v>5.2078432681842681</v>
      </c>
      <c r="AJ158" s="28">
        <f t="shared" si="59"/>
        <v>6.0889905828394397</v>
      </c>
      <c r="AK158" s="28">
        <f t="shared" si="59"/>
        <v>6.6679253974946127</v>
      </c>
      <c r="AL158" s="28">
        <f t="shared" si="59"/>
        <v>6.9446477121497843</v>
      </c>
      <c r="AM158" s="28">
        <f t="shared" si="59"/>
        <v>5.1630101670258632</v>
      </c>
      <c r="AN158" s="28">
        <f t="shared" si="59"/>
        <v>6.1225795032327586</v>
      </c>
      <c r="AO158" s="28">
        <f t="shared" si="59"/>
        <v>6.7799363394396561</v>
      </c>
      <c r="AP158" s="28">
        <f t="shared" si="59"/>
        <v>5.1781866372575438</v>
      </c>
      <c r="AQ158" s="28">
        <f t="shared" si="59"/>
        <v>6.2161779950161646</v>
      </c>
      <c r="AR158" s="28">
        <f t="shared" si="59"/>
        <v>5.2533726788793116</v>
      </c>
      <c r="AS158" s="28">
        <f t="shared" si="57"/>
        <v>6.9446477121497843</v>
      </c>
      <c r="AT158" s="35" t="str">
        <f t="shared" si="58"/>
        <v>1.5,1.5,0</v>
      </c>
    </row>
    <row r="159" spans="13:46" x14ac:dyDescent="0.15">
      <c r="M159" s="28" t="str">
        <f t="shared" si="56"/>
        <v>2,6,2</v>
      </c>
      <c r="N159" s="28">
        <f t="shared" si="50"/>
        <v>2</v>
      </c>
      <c r="O159" s="28">
        <f t="shared" si="51"/>
        <v>6</v>
      </c>
      <c r="P159" s="28">
        <f t="shared" si="61"/>
        <v>2</v>
      </c>
      <c r="Q159" s="28">
        <f t="shared" si="60"/>
        <v>5.0444999999999993</v>
      </c>
      <c r="R159" s="28">
        <f t="shared" si="60"/>
        <v>5.9466874999999995</v>
      </c>
      <c r="S159" s="28">
        <f t="shared" si="60"/>
        <v>6.4879999999999995</v>
      </c>
      <c r="T159" s="28">
        <f t="shared" si="60"/>
        <v>6.6684374999999996</v>
      </c>
      <c r="U159" s="28">
        <f t="shared" si="60"/>
        <v>6.4879999999999995</v>
      </c>
      <c r="V159" s="28">
        <f t="shared" si="60"/>
        <v>5.9466874999999995</v>
      </c>
      <c r="W159" s="28">
        <f t="shared" si="60"/>
        <v>5.0444999999999993</v>
      </c>
      <c r="X159" s="28">
        <f t="shared" si="60"/>
        <v>5.0391195343480604</v>
      </c>
      <c r="Y159" s="28">
        <f t="shared" si="60"/>
        <v>5.9684315359644398</v>
      </c>
      <c r="Z159" s="28">
        <f t="shared" si="60"/>
        <v>6.5368685375808191</v>
      </c>
      <c r="AA159" s="28">
        <f t="shared" si="60"/>
        <v>6.7444305391971984</v>
      </c>
      <c r="AB159" s="28">
        <f t="shared" si="60"/>
        <v>6.5911175408135776</v>
      </c>
      <c r="AC159" s="28">
        <f t="shared" si="60"/>
        <v>6.0769295424299568</v>
      </c>
      <c r="AD159" s="28">
        <f t="shared" si="60"/>
        <v>5.0498161002155175</v>
      </c>
      <c r="AE159" s="28">
        <f t="shared" si="60"/>
        <v>6.0062526034482762</v>
      </c>
      <c r="AF159" s="28">
        <f t="shared" si="60"/>
        <v>6.6018141066810347</v>
      </c>
      <c r="AG159" s="28">
        <f t="shared" si="59"/>
        <v>6.8365006099137933</v>
      </c>
      <c r="AH159" s="28">
        <f t="shared" si="59"/>
        <v>6.7103121131465517</v>
      </c>
      <c r="AI159" s="28">
        <f t="shared" si="59"/>
        <v>5.0765896976023717</v>
      </c>
      <c r="AJ159" s="28">
        <f t="shared" si="59"/>
        <v>6.0601507024515087</v>
      </c>
      <c r="AK159" s="28">
        <f t="shared" si="59"/>
        <v>6.6828367073006465</v>
      </c>
      <c r="AL159" s="28">
        <f t="shared" si="59"/>
        <v>6.9446477121497843</v>
      </c>
      <c r="AM159" s="28">
        <f t="shared" si="59"/>
        <v>5.1194403265086219</v>
      </c>
      <c r="AN159" s="28">
        <f t="shared" si="59"/>
        <v>6.130125832974139</v>
      </c>
      <c r="AO159" s="28">
        <f t="shared" si="59"/>
        <v>6.7799363394396561</v>
      </c>
      <c r="AP159" s="28">
        <f t="shared" si="59"/>
        <v>5.1783679869342683</v>
      </c>
      <c r="AQ159" s="28">
        <f t="shared" si="59"/>
        <v>6.2161779950161646</v>
      </c>
      <c r="AR159" s="28">
        <f t="shared" si="59"/>
        <v>5.2533726788793116</v>
      </c>
      <c r="AS159" s="28">
        <f t="shared" si="57"/>
        <v>6.9446477121497843</v>
      </c>
      <c r="AT159" s="35" t="str">
        <f t="shared" si="58"/>
        <v>1.5,1.5,0</v>
      </c>
    </row>
    <row r="160" spans="13:46" x14ac:dyDescent="0.15">
      <c r="M160" s="28" t="str">
        <f t="shared" si="56"/>
        <v>2,6,3</v>
      </c>
      <c r="N160" s="28">
        <f t="shared" si="50"/>
        <v>2</v>
      </c>
      <c r="O160" s="28">
        <f t="shared" si="51"/>
        <v>6</v>
      </c>
      <c r="P160" s="28">
        <f t="shared" si="61"/>
        <v>3</v>
      </c>
      <c r="Q160" s="28">
        <f t="shared" si="60"/>
        <v>4.1614559999999994</v>
      </c>
      <c r="R160" s="28">
        <f t="shared" si="60"/>
        <v>5.3809262499999999</v>
      </c>
      <c r="S160" s="28">
        <f t="shared" si="60"/>
        <v>6.1714779999999996</v>
      </c>
      <c r="T160" s="28">
        <f t="shared" si="60"/>
        <v>6.5331112499999993</v>
      </c>
      <c r="U160" s="28">
        <f t="shared" si="60"/>
        <v>6.4658259999999999</v>
      </c>
      <c r="V160" s="28">
        <f t="shared" si="60"/>
        <v>5.9696222499999996</v>
      </c>
      <c r="W160" s="28">
        <f t="shared" si="60"/>
        <v>5.0444999999999993</v>
      </c>
      <c r="X160" s="28">
        <f t="shared" si="60"/>
        <v>4.4365333840247843</v>
      </c>
      <c r="Y160" s="28">
        <f t="shared" si="60"/>
        <v>5.6224496157058192</v>
      </c>
      <c r="Z160" s="28">
        <f t="shared" si="60"/>
        <v>6.3794473473868543</v>
      </c>
      <c r="AA160" s="28">
        <f t="shared" si="60"/>
        <v>6.7075265790678884</v>
      </c>
      <c r="AB160" s="28">
        <f t="shared" si="60"/>
        <v>6.6066873107489217</v>
      </c>
      <c r="AC160" s="28">
        <f t="shared" si="60"/>
        <v>6.0769295424299568</v>
      </c>
      <c r="AD160" s="28">
        <f t="shared" si="60"/>
        <v>4.6743742596982765</v>
      </c>
      <c r="AE160" s="28">
        <f t="shared" si="60"/>
        <v>5.826736473060345</v>
      </c>
      <c r="AF160" s="28">
        <f t="shared" si="60"/>
        <v>6.5501801864224145</v>
      </c>
      <c r="AG160" s="28">
        <f t="shared" si="59"/>
        <v>6.8447053997844831</v>
      </c>
      <c r="AH160" s="28">
        <f t="shared" si="59"/>
        <v>6.7103121131465517</v>
      </c>
      <c r="AI160" s="28">
        <f t="shared" si="59"/>
        <v>4.8749786270204751</v>
      </c>
      <c r="AJ160" s="28">
        <f t="shared" si="59"/>
        <v>5.9937868220635782</v>
      </c>
      <c r="AK160" s="28">
        <f t="shared" si="59"/>
        <v>6.6836765171066821</v>
      </c>
      <c r="AL160" s="28">
        <f t="shared" si="59"/>
        <v>6.9446477121497843</v>
      </c>
      <c r="AM160" s="28">
        <f t="shared" si="59"/>
        <v>5.0383464859913802</v>
      </c>
      <c r="AN160" s="28">
        <f t="shared" si="59"/>
        <v>6.1236006627155177</v>
      </c>
      <c r="AO160" s="28">
        <f t="shared" si="59"/>
        <v>6.7799363394396561</v>
      </c>
      <c r="AP160" s="28">
        <f t="shared" si="59"/>
        <v>5.1644778366109927</v>
      </c>
      <c r="AQ160" s="28">
        <f t="shared" si="59"/>
        <v>6.2161779950161646</v>
      </c>
      <c r="AR160" s="28">
        <f t="shared" si="59"/>
        <v>5.2533726788793116</v>
      </c>
      <c r="AS160" s="28">
        <f t="shared" si="57"/>
        <v>6.9446477121497843</v>
      </c>
      <c r="AT160" s="35" t="str">
        <f t="shared" si="58"/>
        <v>1.5,1.5,0</v>
      </c>
    </row>
    <row r="161" spans="13:46" x14ac:dyDescent="0.15">
      <c r="M161" s="28" t="str">
        <f t="shared" si="56"/>
        <v>2,6,4</v>
      </c>
      <c r="N161" s="28">
        <f t="shared" si="50"/>
        <v>2</v>
      </c>
      <c r="O161" s="28">
        <f t="shared" si="51"/>
        <v>6</v>
      </c>
      <c r="P161" s="28">
        <f t="shared" si="61"/>
        <v>4</v>
      </c>
      <c r="Q161" s="28">
        <f t="shared" si="60"/>
        <v>3.1788045</v>
      </c>
      <c r="R161" s="28">
        <f t="shared" si="60"/>
        <v>4.7425345312499996</v>
      </c>
      <c r="S161" s="28">
        <f t="shared" si="60"/>
        <v>5.8051522499999999</v>
      </c>
      <c r="T161" s="28">
        <f t="shared" si="60"/>
        <v>6.3666576562500001</v>
      </c>
      <c r="U161" s="28">
        <f t="shared" si="60"/>
        <v>6.4270507499999994</v>
      </c>
      <c r="V161" s="28">
        <f t="shared" si="60"/>
        <v>5.9863315312499994</v>
      </c>
      <c r="W161" s="28">
        <f t="shared" si="60"/>
        <v>5.0444999999999993</v>
      </c>
      <c r="X161" s="28">
        <f t="shared" si="60"/>
        <v>3.7613167649515091</v>
      </c>
      <c r="Y161" s="28">
        <f t="shared" si="60"/>
        <v>5.226663945447199</v>
      </c>
      <c r="Z161" s="28">
        <f t="shared" si="60"/>
        <v>6.1908988134428888</v>
      </c>
      <c r="AA161" s="28">
        <f t="shared" si="60"/>
        <v>6.6540213689385777</v>
      </c>
      <c r="AB161" s="28">
        <f t="shared" si="60"/>
        <v>6.6160316119342664</v>
      </c>
      <c r="AC161" s="28">
        <f t="shared" si="60"/>
        <v>6.0769295424299568</v>
      </c>
      <c r="AD161" s="28">
        <f t="shared" si="60"/>
        <v>4.2491286691810357</v>
      </c>
      <c r="AE161" s="28">
        <f t="shared" si="60"/>
        <v>5.6160929989224151</v>
      </c>
      <c r="AF161" s="28">
        <f t="shared" ref="AF161:AR176" si="62">(AF$5+AF$5*(AF$5-1)/2)*INDEX($F$4:$F$25*$G$4:$G$25,$N161,1)+(AF$6+AF$6*(AF$6-1)/2)*INDEX($H$4:$H$25*$I$4:$I$25,$O161,1)+(AF$7+AF$7*(AF$7-1)/2)*INDEX($J$4:$J$25*$K$4:$K$25,$P161,1)+AF$5*AF$6*INDEX($G$4:$G$25,$N161,1)*INDEX($H$4:$H$25,$O161,1)+(AF$5*INDEX($G$4:$G$25,$N161,1)+AF$6*INDEX($I$4:$I$25,$O161,1))*AF$7*INDEX($J$4:$J$25,$P161,1)</f>
        <v>6.4819450161637935</v>
      </c>
      <c r="AG161" s="28">
        <f t="shared" si="62"/>
        <v>6.8466847209051727</v>
      </c>
      <c r="AH161" s="28">
        <f t="shared" si="62"/>
        <v>6.7103121131465517</v>
      </c>
      <c r="AI161" s="28">
        <f t="shared" si="62"/>
        <v>4.6422402126885789</v>
      </c>
      <c r="AJ161" s="28">
        <f t="shared" si="62"/>
        <v>5.9108216916756469</v>
      </c>
      <c r="AK161" s="28">
        <f t="shared" si="62"/>
        <v>6.6782908581627165</v>
      </c>
      <c r="AL161" s="28">
        <f t="shared" si="62"/>
        <v>6.9446477121497843</v>
      </c>
      <c r="AM161" s="28">
        <f t="shared" si="62"/>
        <v>4.9406513954741396</v>
      </c>
      <c r="AN161" s="28">
        <f t="shared" si="62"/>
        <v>6.110850023706897</v>
      </c>
      <c r="AO161" s="28">
        <f t="shared" si="62"/>
        <v>6.7799363394396561</v>
      </c>
      <c r="AP161" s="28">
        <f t="shared" si="62"/>
        <v>5.1443622175377168</v>
      </c>
      <c r="AQ161" s="28">
        <f t="shared" si="62"/>
        <v>6.2161779950161646</v>
      </c>
      <c r="AR161" s="28">
        <f t="shared" si="62"/>
        <v>5.2533726788793116</v>
      </c>
      <c r="AS161" s="28">
        <f t="shared" si="57"/>
        <v>6.9446477121497843</v>
      </c>
      <c r="AT161" s="35" t="str">
        <f t="shared" si="58"/>
        <v>1.5,1.5,0</v>
      </c>
    </row>
    <row r="162" spans="13:46" x14ac:dyDescent="0.15">
      <c r="M162" s="28" t="str">
        <f t="shared" si="56"/>
        <v>2,6,5</v>
      </c>
      <c r="N162" s="28">
        <f t="shared" si="50"/>
        <v>2</v>
      </c>
      <c r="O162" s="28">
        <f t="shared" si="51"/>
        <v>6</v>
      </c>
      <c r="P162" s="28">
        <f t="shared" si="61"/>
        <v>5</v>
      </c>
      <c r="Q162" s="28">
        <f t="shared" ref="Q162:AF177" si="63">(Q$5+Q$5*(Q$5-1)/2)*INDEX($F$4:$F$25*$G$4:$G$25,$N162,1)+(Q$6+Q$6*(Q$6-1)/2)*INDEX($H$4:$H$25*$I$4:$I$25,$O162,1)+(Q$7+Q$7*(Q$7-1)/2)*INDEX($J$4:$J$25*$K$4:$K$25,$P162,1)+Q$5*Q$6*INDEX($G$4:$G$25,$N162,1)*INDEX($H$4:$H$25,$O162,1)+(Q$5*INDEX($G$4:$G$25,$N162,1)+Q$6*INDEX($I$4:$I$25,$O162,1))*Q$7*INDEX($J$4:$J$25,$P162,1)</f>
        <v>2.2855996800000002</v>
      </c>
      <c r="R162" s="28">
        <f t="shared" si="63"/>
        <v>4.1693643500000004</v>
      </c>
      <c r="S162" s="28">
        <f t="shared" si="63"/>
        <v>5.4835498400000002</v>
      </c>
      <c r="T162" s="28">
        <f t="shared" si="63"/>
        <v>6.2281561499999993</v>
      </c>
      <c r="U162" s="28">
        <f t="shared" si="63"/>
        <v>6.4031832799999995</v>
      </c>
      <c r="V162" s="28">
        <f t="shared" si="63"/>
        <v>6.0086312299999989</v>
      </c>
      <c r="W162" s="28">
        <f t="shared" si="63"/>
        <v>5.0444999999999993</v>
      </c>
      <c r="X162" s="28">
        <f t="shared" si="63"/>
        <v>3.1513216833782334</v>
      </c>
      <c r="Y162" s="28">
        <f t="shared" si="63"/>
        <v>4.8756016151885779</v>
      </c>
      <c r="Z162" s="28">
        <f t="shared" si="63"/>
        <v>6.0303023669989226</v>
      </c>
      <c r="AA162" s="28">
        <f t="shared" si="63"/>
        <v>6.6154239388092666</v>
      </c>
      <c r="AB162" s="28">
        <f t="shared" si="63"/>
        <v>6.6309663306196116</v>
      </c>
      <c r="AC162" s="28">
        <f t="shared" si="63"/>
        <v>6.0769295424299568</v>
      </c>
      <c r="AD162" s="28">
        <f t="shared" si="63"/>
        <v>3.8686064186637936</v>
      </c>
      <c r="AE162" s="28">
        <f t="shared" si="63"/>
        <v>5.4334016122844835</v>
      </c>
      <c r="AF162" s="28">
        <f t="shared" si="63"/>
        <v>6.4286176259051722</v>
      </c>
      <c r="AG162" s="28">
        <f t="shared" si="62"/>
        <v>6.8542544595258619</v>
      </c>
      <c r="AH162" s="28">
        <f t="shared" si="62"/>
        <v>6.7103121131465517</v>
      </c>
      <c r="AI162" s="28">
        <f t="shared" si="62"/>
        <v>4.4374538858566819</v>
      </c>
      <c r="AJ162" s="28">
        <f t="shared" si="62"/>
        <v>5.8427643412877162</v>
      </c>
      <c r="AK162" s="28">
        <f t="shared" si="62"/>
        <v>6.6784956167187506</v>
      </c>
      <c r="AL162" s="28">
        <f t="shared" si="62"/>
        <v>6.9446477121497843</v>
      </c>
      <c r="AM162" s="28">
        <f t="shared" si="62"/>
        <v>4.8578640849568977</v>
      </c>
      <c r="AN162" s="28">
        <f t="shared" si="62"/>
        <v>6.1036898021982768</v>
      </c>
      <c r="AO162" s="28">
        <f t="shared" si="62"/>
        <v>6.7799363394396561</v>
      </c>
      <c r="AP162" s="28">
        <f t="shared" si="62"/>
        <v>5.1298370159644406</v>
      </c>
      <c r="AQ162" s="28">
        <f t="shared" si="62"/>
        <v>6.2161779950161646</v>
      </c>
      <c r="AR162" s="28">
        <f t="shared" si="62"/>
        <v>5.2533726788793116</v>
      </c>
      <c r="AS162" s="28">
        <f t="shared" si="57"/>
        <v>6.9446477121497843</v>
      </c>
      <c r="AT162" s="35" t="str">
        <f t="shared" si="58"/>
        <v>1.5,1.5,0</v>
      </c>
    </row>
    <row r="163" spans="13:46" x14ac:dyDescent="0.15">
      <c r="M163" s="28" t="str">
        <f t="shared" si="56"/>
        <v>2,6,6</v>
      </c>
      <c r="N163" s="28">
        <f t="shared" si="50"/>
        <v>2</v>
      </c>
      <c r="O163" s="28">
        <f t="shared" si="51"/>
        <v>6</v>
      </c>
      <c r="P163" s="28">
        <f t="shared" si="61"/>
        <v>6</v>
      </c>
      <c r="Q163" s="28">
        <f t="shared" si="63"/>
        <v>1.45675584</v>
      </c>
      <c r="R163" s="28">
        <f t="shared" si="63"/>
        <v>3.6431240499999999</v>
      </c>
      <c r="S163" s="28">
        <f t="shared" si="63"/>
        <v>5.1941279199999997</v>
      </c>
      <c r="T163" s="28">
        <f t="shared" si="63"/>
        <v>6.1097674499999997</v>
      </c>
      <c r="U163" s="28">
        <f t="shared" si="63"/>
        <v>6.3900426399999999</v>
      </c>
      <c r="V163" s="28">
        <f t="shared" si="63"/>
        <v>6.0349534899999995</v>
      </c>
      <c r="W163" s="28">
        <f t="shared" si="63"/>
        <v>5.0444999999999993</v>
      </c>
      <c r="X163" s="28">
        <f t="shared" si="63"/>
        <v>2.5882564830549573</v>
      </c>
      <c r="Y163" s="28">
        <f t="shared" si="63"/>
        <v>4.5567197749299577</v>
      </c>
      <c r="Z163" s="28">
        <f t="shared" si="63"/>
        <v>5.8898187268049575</v>
      </c>
      <c r="AA163" s="28">
        <f t="shared" si="63"/>
        <v>6.5875533386799567</v>
      </c>
      <c r="AB163" s="28">
        <f t="shared" si="63"/>
        <v>6.6499236105549571</v>
      </c>
      <c r="AC163" s="28">
        <f t="shared" si="63"/>
        <v>6.0769295424299568</v>
      </c>
      <c r="AD163" s="28">
        <f t="shared" si="63"/>
        <v>3.5202646581465524</v>
      </c>
      <c r="AE163" s="28">
        <f t="shared" si="63"/>
        <v>5.270823031896553</v>
      </c>
      <c r="AF163" s="28">
        <f t="shared" si="63"/>
        <v>6.386017065646552</v>
      </c>
      <c r="AG163" s="28">
        <f t="shared" si="62"/>
        <v>6.8658467593965522</v>
      </c>
      <c r="AH163" s="28">
        <f t="shared" si="62"/>
        <v>6.7103121131465517</v>
      </c>
      <c r="AI163" s="28">
        <f t="shared" si="62"/>
        <v>4.252780365274786</v>
      </c>
      <c r="AJ163" s="28">
        <f t="shared" si="62"/>
        <v>5.7854338208997849</v>
      </c>
      <c r="AK163" s="28">
        <f t="shared" si="62"/>
        <v>6.682722936524784</v>
      </c>
      <c r="AL163" s="28">
        <f t="shared" si="62"/>
        <v>6.9446477121497843</v>
      </c>
      <c r="AM163" s="28">
        <f t="shared" si="62"/>
        <v>4.7858036044396561</v>
      </c>
      <c r="AN163" s="28">
        <f t="shared" si="62"/>
        <v>6.1005521419396569</v>
      </c>
      <c r="AO163" s="28">
        <f t="shared" si="62"/>
        <v>6.7799363394396561</v>
      </c>
      <c r="AP163" s="28">
        <f t="shared" si="62"/>
        <v>5.1193343756411647</v>
      </c>
      <c r="AQ163" s="28">
        <f t="shared" si="62"/>
        <v>6.2161779950161646</v>
      </c>
      <c r="AR163" s="28">
        <f t="shared" si="62"/>
        <v>5.2533726788793116</v>
      </c>
      <c r="AS163" s="28">
        <f t="shared" si="57"/>
        <v>6.9446477121497843</v>
      </c>
      <c r="AT163" s="35" t="str">
        <f t="shared" si="58"/>
        <v>1.5,1.5,0</v>
      </c>
    </row>
    <row r="164" spans="13:46" x14ac:dyDescent="0.15">
      <c r="M164" s="28" t="str">
        <f t="shared" si="56"/>
        <v>2,6,7</v>
      </c>
      <c r="N164" s="28">
        <f t="shared" si="50"/>
        <v>2</v>
      </c>
      <c r="O164" s="28">
        <f t="shared" si="51"/>
        <v>6</v>
      </c>
      <c r="P164" s="28">
        <f t="shared" si="61"/>
        <v>7</v>
      </c>
      <c r="Q164" s="28">
        <f t="shared" si="63"/>
        <v>1.1461356224999986</v>
      </c>
      <c r="R164" s="28">
        <f t="shared" si="63"/>
        <v>3.455692641406249</v>
      </c>
      <c r="S164" s="28">
        <f t="shared" si="63"/>
        <v>5.1013178112499986</v>
      </c>
      <c r="T164" s="28">
        <f t="shared" si="63"/>
        <v>6.083011132031249</v>
      </c>
      <c r="U164" s="28">
        <f t="shared" si="63"/>
        <v>6.4007726037499992</v>
      </c>
      <c r="V164" s="28">
        <f t="shared" si="63"/>
        <v>6.0546022264062493</v>
      </c>
      <c r="W164" s="28">
        <f t="shared" si="63"/>
        <v>5.0444999999999993</v>
      </c>
      <c r="X164" s="28">
        <f t="shared" si="63"/>
        <v>2.3824126242995685</v>
      </c>
      <c r="Y164" s="28">
        <f t="shared" si="63"/>
        <v>4.4491797060506464</v>
      </c>
      <c r="Z164" s="28">
        <f t="shared" si="63"/>
        <v>5.8520149387392246</v>
      </c>
      <c r="AA164" s="28">
        <f t="shared" si="63"/>
        <v>6.5909183223653018</v>
      </c>
      <c r="AB164" s="28">
        <f t="shared" si="63"/>
        <v>6.6658898569288798</v>
      </c>
      <c r="AC164" s="28">
        <f t="shared" si="63"/>
        <v>6.0769295424299568</v>
      </c>
      <c r="AD164" s="28">
        <f t="shared" si="63"/>
        <v>3.3979946291379313</v>
      </c>
      <c r="AE164" s="28">
        <f t="shared" si="63"/>
        <v>5.2219717737338369</v>
      </c>
      <c r="AF164" s="28">
        <f t="shared" si="63"/>
        <v>6.382017069267242</v>
      </c>
      <c r="AG164" s="28">
        <f t="shared" si="62"/>
        <v>6.8781305157381469</v>
      </c>
      <c r="AH164" s="28">
        <f t="shared" si="62"/>
        <v>6.7103121131465517</v>
      </c>
      <c r="AI164" s="28">
        <f t="shared" si="62"/>
        <v>4.1928816370150876</v>
      </c>
      <c r="AJ164" s="28">
        <f t="shared" si="62"/>
        <v>5.7740688444558188</v>
      </c>
      <c r="AK164" s="28">
        <f t="shared" si="62"/>
        <v>6.6913242028340516</v>
      </c>
      <c r="AL164" s="28">
        <f t="shared" si="62"/>
        <v>6.9446477121497843</v>
      </c>
      <c r="AM164" s="28">
        <f t="shared" si="62"/>
        <v>4.7670736479310349</v>
      </c>
      <c r="AN164" s="28">
        <f t="shared" si="62"/>
        <v>6.1054709182165965</v>
      </c>
      <c r="AO164" s="28">
        <f t="shared" si="62"/>
        <v>6.7799363394396561</v>
      </c>
      <c r="AP164" s="28">
        <f t="shared" si="62"/>
        <v>5.1205706618857771</v>
      </c>
      <c r="AQ164" s="28">
        <f t="shared" si="62"/>
        <v>6.2161779950161646</v>
      </c>
      <c r="AR164" s="28">
        <f t="shared" si="62"/>
        <v>5.2533726788793116</v>
      </c>
      <c r="AS164" s="28">
        <f t="shared" si="57"/>
        <v>6.9446477121497843</v>
      </c>
      <c r="AT164" s="35" t="str">
        <f t="shared" si="58"/>
        <v>1.5,1.5,0</v>
      </c>
    </row>
    <row r="165" spans="13:46" x14ac:dyDescent="0.15">
      <c r="M165" s="28" t="str">
        <f t="shared" si="56"/>
        <v>2,6,8</v>
      </c>
      <c r="N165" s="28">
        <f t="shared" si="50"/>
        <v>2</v>
      </c>
      <c r="O165" s="28">
        <f t="shared" si="51"/>
        <v>6</v>
      </c>
      <c r="P165" s="28">
        <f t="shared" si="61"/>
        <v>8</v>
      </c>
      <c r="Q165" s="28">
        <f t="shared" si="63"/>
        <v>0.82413449999999999</v>
      </c>
      <c r="R165" s="28">
        <f t="shared" si="63"/>
        <v>3.2599626562499999</v>
      </c>
      <c r="S165" s="28">
        <f t="shared" si="63"/>
        <v>5.0028172499999997</v>
      </c>
      <c r="T165" s="28">
        <f t="shared" si="63"/>
        <v>6.0526982812499996</v>
      </c>
      <c r="U165" s="28">
        <f t="shared" si="63"/>
        <v>6.4096057499999999</v>
      </c>
      <c r="V165" s="28">
        <f t="shared" si="63"/>
        <v>6.0735396562499995</v>
      </c>
      <c r="W165" s="28">
        <f t="shared" si="63"/>
        <v>5.0444999999999993</v>
      </c>
      <c r="X165" s="28">
        <f t="shared" si="63"/>
        <v>2.1682701889816816</v>
      </c>
      <c r="Y165" s="28">
        <f t="shared" si="63"/>
        <v>4.3359491846713372</v>
      </c>
      <c r="Z165" s="28">
        <f t="shared" si="63"/>
        <v>5.8106546178609921</v>
      </c>
      <c r="AA165" s="28">
        <f t="shared" si="63"/>
        <v>6.5923864885506465</v>
      </c>
      <c r="AB165" s="28">
        <f t="shared" si="63"/>
        <v>6.681144796740301</v>
      </c>
      <c r="AC165" s="28">
        <f t="shared" si="63"/>
        <v>6.0769295424299568</v>
      </c>
      <c r="AD165" s="28">
        <f t="shared" si="63"/>
        <v>3.2700341476293109</v>
      </c>
      <c r="AE165" s="28">
        <f t="shared" si="63"/>
        <v>5.1695639827586213</v>
      </c>
      <c r="AF165" s="28">
        <f t="shared" si="63"/>
        <v>6.3761202553879315</v>
      </c>
      <c r="AG165" s="28">
        <f t="shared" si="62"/>
        <v>6.8897029655172419</v>
      </c>
      <c r="AH165" s="28">
        <f t="shared" si="62"/>
        <v>6.7103121131465517</v>
      </c>
      <c r="AI165" s="28">
        <f t="shared" si="62"/>
        <v>4.1294263759428889</v>
      </c>
      <c r="AJ165" s="28">
        <f t="shared" si="62"/>
        <v>5.760807050511854</v>
      </c>
      <c r="AK165" s="28">
        <f t="shared" si="62"/>
        <v>6.6992141625808195</v>
      </c>
      <c r="AL165" s="28">
        <f t="shared" si="62"/>
        <v>6.9446477121497843</v>
      </c>
      <c r="AM165" s="28">
        <f t="shared" si="62"/>
        <v>4.7464468739224142</v>
      </c>
      <c r="AN165" s="28">
        <f t="shared" si="62"/>
        <v>6.1096783879310346</v>
      </c>
      <c r="AO165" s="28">
        <f t="shared" si="62"/>
        <v>6.7799363394396561</v>
      </c>
      <c r="AP165" s="28">
        <f t="shared" si="62"/>
        <v>5.121095641567889</v>
      </c>
      <c r="AQ165" s="28">
        <f t="shared" si="62"/>
        <v>6.2161779950161646</v>
      </c>
      <c r="AR165" s="28">
        <f t="shared" si="62"/>
        <v>5.2533726788793116</v>
      </c>
      <c r="AS165" s="28">
        <f t="shared" si="57"/>
        <v>6.9446477121497843</v>
      </c>
      <c r="AT165" s="35" t="str">
        <f t="shared" si="58"/>
        <v>1.5,1.5,0</v>
      </c>
    </row>
    <row r="166" spans="13:46" x14ac:dyDescent="0.15">
      <c r="M166" s="28" t="str">
        <f t="shared" si="56"/>
        <v>2,6,9</v>
      </c>
      <c r="N166" s="28">
        <f t="shared" si="50"/>
        <v>2</v>
      </c>
      <c r="O166" s="28">
        <f t="shared" si="51"/>
        <v>6</v>
      </c>
      <c r="P166" s="28">
        <f t="shared" si="61"/>
        <v>9</v>
      </c>
      <c r="Q166" s="28">
        <f t="shared" si="63"/>
        <v>0.60955047956250097</v>
      </c>
      <c r="R166" s="28">
        <f t="shared" si="63"/>
        <v>3.1425576413476568</v>
      </c>
      <c r="S166" s="28">
        <f t="shared" si="63"/>
        <v>4.9580252397812501</v>
      </c>
      <c r="T166" s="28">
        <f t="shared" si="63"/>
        <v>6.0559532748632812</v>
      </c>
      <c r="U166" s="28">
        <f t="shared" si="63"/>
        <v>6.43634174659375</v>
      </c>
      <c r="V166" s="28">
        <f t="shared" si="63"/>
        <v>6.0991906549726558</v>
      </c>
      <c r="W166" s="28">
        <f t="shared" si="63"/>
        <v>5.0444999999999993</v>
      </c>
      <c r="X166" s="28">
        <f t="shared" si="63"/>
        <v>2.0324527239177002</v>
      </c>
      <c r="Y166" s="28">
        <f t="shared" si="63"/>
        <v>4.2764272143232764</v>
      </c>
      <c r="Z166" s="28">
        <f t="shared" si="63"/>
        <v>5.8028621413772905</v>
      </c>
      <c r="AA166" s="28">
        <f t="shared" si="63"/>
        <v>6.6117575050797415</v>
      </c>
      <c r="AB166" s="28">
        <f t="shared" si="63"/>
        <v>6.7031133054306302</v>
      </c>
      <c r="AC166" s="28">
        <f t="shared" si="63"/>
        <v>6.0769295424299568</v>
      </c>
      <c r="AD166" s="28">
        <f t="shared" si="63"/>
        <v>3.1957822171519412</v>
      </c>
      <c r="AE166" s="28">
        <f t="shared" si="63"/>
        <v>5.1507240361779374</v>
      </c>
      <c r="AF166" s="28">
        <f t="shared" si="63"/>
        <v>6.3881262918523714</v>
      </c>
      <c r="AG166" s="28">
        <f t="shared" si="62"/>
        <v>6.9079889841752422</v>
      </c>
      <c r="AH166" s="28">
        <f t="shared" si="62"/>
        <v>6.7103121131465517</v>
      </c>
      <c r="AI166" s="28">
        <f t="shared" si="62"/>
        <v>4.0995389592652218</v>
      </c>
      <c r="AJ166" s="28">
        <f t="shared" si="62"/>
        <v>5.7654481069116388</v>
      </c>
      <c r="AK166" s="28">
        <f t="shared" si="62"/>
        <v>6.7138176912064917</v>
      </c>
      <c r="AL166" s="28">
        <f t="shared" si="62"/>
        <v>6.9446477121497843</v>
      </c>
      <c r="AM166" s="28">
        <f t="shared" si="62"/>
        <v>4.7437229502575446</v>
      </c>
      <c r="AN166" s="28">
        <f t="shared" si="62"/>
        <v>6.1205994265243815</v>
      </c>
      <c r="AO166" s="28">
        <f t="shared" si="62"/>
        <v>6.7799363394396561</v>
      </c>
      <c r="AP166" s="28">
        <f t="shared" si="62"/>
        <v>5.128334190128907</v>
      </c>
      <c r="AQ166" s="28">
        <f t="shared" si="62"/>
        <v>6.2161779950161646</v>
      </c>
      <c r="AR166" s="28">
        <f t="shared" si="62"/>
        <v>5.2533726788793116</v>
      </c>
      <c r="AS166" s="28">
        <f t="shared" si="57"/>
        <v>6.9446477121497843</v>
      </c>
      <c r="AT166" s="35" t="str">
        <f t="shared" si="58"/>
        <v>1.5,1.5,0</v>
      </c>
    </row>
    <row r="167" spans="13:46" x14ac:dyDescent="0.15">
      <c r="M167" s="28" t="str">
        <f t="shared" si="56"/>
        <v>2,6,10</v>
      </c>
      <c r="N167" s="28">
        <f t="shared" si="50"/>
        <v>2</v>
      </c>
      <c r="O167" s="28">
        <f t="shared" si="51"/>
        <v>6</v>
      </c>
      <c r="P167" s="28">
        <f t="shared" si="61"/>
        <v>10</v>
      </c>
      <c r="Q167" s="28">
        <f t="shared" si="63"/>
        <v>0.38748057074999992</v>
      </c>
      <c r="R167" s="28">
        <f t="shared" si="63"/>
        <v>3.0196941661718748</v>
      </c>
      <c r="S167" s="28">
        <f t="shared" si="63"/>
        <v>4.909490285375</v>
      </c>
      <c r="T167" s="28">
        <f t="shared" si="63"/>
        <v>6.0568689283593748</v>
      </c>
      <c r="U167" s="28">
        <f t="shared" si="63"/>
        <v>6.4618300951250003</v>
      </c>
      <c r="V167" s="28">
        <f t="shared" si="63"/>
        <v>6.1243737856718745</v>
      </c>
      <c r="W167" s="28">
        <f t="shared" si="63"/>
        <v>5.0444999999999993</v>
      </c>
      <c r="X167" s="28">
        <f t="shared" si="63"/>
        <v>1.8911767985802805</v>
      </c>
      <c r="Y167" s="28">
        <f t="shared" si="63"/>
        <v>4.2131622997877161</v>
      </c>
      <c r="Z167" s="28">
        <f t="shared" si="63"/>
        <v>5.7927303247764019</v>
      </c>
      <c r="AA167" s="28">
        <f t="shared" si="63"/>
        <v>6.6298808735463366</v>
      </c>
      <c r="AB167" s="28">
        <f t="shared" si="63"/>
        <v>6.7246139460975218</v>
      </c>
      <c r="AC167" s="28">
        <f t="shared" si="63"/>
        <v>6.0769295424299568</v>
      </c>
      <c r="AD167" s="28">
        <f t="shared" si="63"/>
        <v>3.1177873424870697</v>
      </c>
      <c r="AE167" s="28">
        <f t="shared" si="63"/>
        <v>5.1295447494800657</v>
      </c>
      <c r="AF167" s="28">
        <f t="shared" si="63"/>
        <v>6.3988846802543105</v>
      </c>
      <c r="AG167" s="28">
        <f t="shared" si="62"/>
        <v>6.9258071348098067</v>
      </c>
      <c r="AH167" s="28">
        <f t="shared" si="62"/>
        <v>6.7103121131465517</v>
      </c>
      <c r="AI167" s="28">
        <f t="shared" si="62"/>
        <v>4.067312202470367</v>
      </c>
      <c r="AJ167" s="28">
        <f t="shared" si="62"/>
        <v>5.7688415152489227</v>
      </c>
      <c r="AK167" s="28">
        <f t="shared" si="62"/>
        <v>6.7279533518087282</v>
      </c>
      <c r="AL167" s="28">
        <f t="shared" si="62"/>
        <v>6.9446477121497843</v>
      </c>
      <c r="AM167" s="28">
        <f t="shared" si="62"/>
        <v>4.7397513785301744</v>
      </c>
      <c r="AN167" s="28">
        <f t="shared" si="62"/>
        <v>6.13105259709429</v>
      </c>
      <c r="AO167" s="28">
        <f t="shared" si="62"/>
        <v>6.7799363394396561</v>
      </c>
      <c r="AP167" s="28">
        <f t="shared" si="62"/>
        <v>5.1351048706664884</v>
      </c>
      <c r="AQ167" s="28">
        <f t="shared" si="62"/>
        <v>6.2161779950161646</v>
      </c>
      <c r="AR167" s="28">
        <f t="shared" si="62"/>
        <v>5.2533726788793116</v>
      </c>
      <c r="AS167" s="28">
        <f t="shared" si="57"/>
        <v>6.9446477121497843</v>
      </c>
      <c r="AT167" s="35" t="str">
        <f t="shared" si="58"/>
        <v>1.5,1.5,0</v>
      </c>
    </row>
    <row r="168" spans="13:46" x14ac:dyDescent="0.15">
      <c r="M168" s="28" t="str">
        <f t="shared" si="56"/>
        <v>2,7,1</v>
      </c>
      <c r="N168" s="28">
        <f t="shared" si="50"/>
        <v>2</v>
      </c>
      <c r="O168" s="28">
        <f t="shared" si="51"/>
        <v>7</v>
      </c>
      <c r="P168" s="28">
        <f t="shared" si="61"/>
        <v>1</v>
      </c>
      <c r="Q168" s="28">
        <f t="shared" si="63"/>
        <v>5.7023999999999999</v>
      </c>
      <c r="R168" s="28">
        <f t="shared" si="63"/>
        <v>6.3482812500000003</v>
      </c>
      <c r="S168" s="28">
        <f t="shared" si="63"/>
        <v>6.6919500000000003</v>
      </c>
      <c r="T168" s="28">
        <f t="shared" si="63"/>
        <v>6.7334062499999998</v>
      </c>
      <c r="U168" s="28">
        <f t="shared" si="63"/>
        <v>6.4726499999999998</v>
      </c>
      <c r="V168" s="28">
        <f t="shared" si="63"/>
        <v>5.9096812499999993</v>
      </c>
      <c r="W168" s="28">
        <f t="shared" si="63"/>
        <v>5.0444999999999993</v>
      </c>
      <c r="X168" s="28">
        <f t="shared" si="63"/>
        <v>5.3908984044562498</v>
      </c>
      <c r="Y168" s="28">
        <f t="shared" si="63"/>
        <v>6.1386306514562499</v>
      </c>
      <c r="Z168" s="28">
        <f t="shared" si="63"/>
        <v>6.5841503984562504</v>
      </c>
      <c r="AA168" s="28">
        <f t="shared" si="63"/>
        <v>6.7274576454562496</v>
      </c>
      <c r="AB168" s="28">
        <f t="shared" si="63"/>
        <v>6.5685523924562492</v>
      </c>
      <c r="AC168" s="28">
        <f t="shared" si="63"/>
        <v>6.1074346394562493</v>
      </c>
      <c r="AD168" s="28">
        <f t="shared" si="63"/>
        <v>5.1566010625500001</v>
      </c>
      <c r="AE168" s="28">
        <f t="shared" si="63"/>
        <v>6.0061843065500007</v>
      </c>
      <c r="AF168" s="28">
        <f t="shared" si="63"/>
        <v>6.55355505055</v>
      </c>
      <c r="AG168" s="28">
        <f t="shared" si="62"/>
        <v>6.7987132945499997</v>
      </c>
      <c r="AH168" s="28">
        <f t="shared" si="62"/>
        <v>6.7416590385499999</v>
      </c>
      <c r="AI168" s="28">
        <f t="shared" si="62"/>
        <v>4.9995079742812498</v>
      </c>
      <c r="AJ168" s="28">
        <f t="shared" si="62"/>
        <v>5.9509422152812501</v>
      </c>
      <c r="AK168" s="28">
        <f t="shared" si="62"/>
        <v>6.60016395628125</v>
      </c>
      <c r="AL168" s="28">
        <f t="shared" si="62"/>
        <v>6.9471731972812503</v>
      </c>
      <c r="AM168" s="28">
        <f t="shared" si="62"/>
        <v>4.9196191396500009</v>
      </c>
      <c r="AN168" s="28">
        <f t="shared" si="62"/>
        <v>5.9729043776500008</v>
      </c>
      <c r="AO168" s="28">
        <f t="shared" si="62"/>
        <v>6.7239771156500003</v>
      </c>
      <c r="AP168" s="28">
        <f t="shared" si="62"/>
        <v>4.9169345586562496</v>
      </c>
      <c r="AQ168" s="28">
        <f t="shared" si="62"/>
        <v>6.0720707936562501</v>
      </c>
      <c r="AR168" s="28">
        <f t="shared" si="62"/>
        <v>4.9914542313000005</v>
      </c>
      <c r="AS168" s="28">
        <f t="shared" si="57"/>
        <v>6.9471731972812503</v>
      </c>
      <c r="AT168" s="35" t="str">
        <f t="shared" si="58"/>
        <v>1.5,1.5,0</v>
      </c>
    </row>
    <row r="169" spans="13:46" x14ac:dyDescent="0.15">
      <c r="M169" s="28" t="str">
        <f t="shared" si="56"/>
        <v>2,7,2</v>
      </c>
      <c r="N169" s="28">
        <f t="shared" si="50"/>
        <v>2</v>
      </c>
      <c r="O169" s="28">
        <f t="shared" si="51"/>
        <v>7</v>
      </c>
      <c r="P169" s="28">
        <f t="shared" si="61"/>
        <v>2</v>
      </c>
      <c r="Q169" s="28">
        <f t="shared" si="63"/>
        <v>5.0444999999999993</v>
      </c>
      <c r="R169" s="28">
        <f t="shared" si="63"/>
        <v>5.9466874999999995</v>
      </c>
      <c r="S169" s="28">
        <f t="shared" si="63"/>
        <v>6.4879999999999995</v>
      </c>
      <c r="T169" s="28">
        <f t="shared" si="63"/>
        <v>6.6684374999999996</v>
      </c>
      <c r="U169" s="28">
        <f t="shared" si="63"/>
        <v>6.4879999999999995</v>
      </c>
      <c r="V169" s="28">
        <f t="shared" si="63"/>
        <v>5.9466874999999995</v>
      </c>
      <c r="W169" s="28">
        <f t="shared" si="63"/>
        <v>5.0444999999999993</v>
      </c>
      <c r="X169" s="28">
        <f t="shared" si="63"/>
        <v>4.9495518425812497</v>
      </c>
      <c r="Y169" s="28">
        <f t="shared" si="63"/>
        <v>5.902878401956249</v>
      </c>
      <c r="Z169" s="28">
        <f t="shared" si="63"/>
        <v>6.4953299613312492</v>
      </c>
      <c r="AA169" s="28">
        <f t="shared" si="63"/>
        <v>6.7269065207062493</v>
      </c>
      <c r="AB169" s="28">
        <f t="shared" si="63"/>
        <v>6.5976080800812493</v>
      </c>
      <c r="AC169" s="28">
        <f t="shared" si="63"/>
        <v>6.1074346394562493</v>
      </c>
      <c r="AD169" s="28">
        <f t="shared" si="63"/>
        <v>4.88904656355</v>
      </c>
      <c r="AE169" s="28">
        <f t="shared" si="63"/>
        <v>5.8935121823000003</v>
      </c>
      <c r="AF169" s="28">
        <f t="shared" si="63"/>
        <v>6.5371028010499996</v>
      </c>
      <c r="AG169" s="28">
        <f t="shared" si="62"/>
        <v>6.8198184198000007</v>
      </c>
      <c r="AH169" s="28">
        <f t="shared" si="62"/>
        <v>6.7416590385499999</v>
      </c>
      <c r="AI169" s="28">
        <f t="shared" si="62"/>
        <v>4.8629841629062494</v>
      </c>
      <c r="AJ169" s="28">
        <f t="shared" si="62"/>
        <v>5.9185888410312497</v>
      </c>
      <c r="AK169" s="28">
        <f t="shared" si="62"/>
        <v>6.6133185191562491</v>
      </c>
      <c r="AL169" s="28">
        <f t="shared" si="62"/>
        <v>6.9471731972812503</v>
      </c>
      <c r="AM169" s="28">
        <f t="shared" si="62"/>
        <v>4.8713646406500004</v>
      </c>
      <c r="AN169" s="28">
        <f t="shared" si="62"/>
        <v>5.97810837815</v>
      </c>
      <c r="AO169" s="28">
        <f t="shared" si="62"/>
        <v>6.7239771156500003</v>
      </c>
      <c r="AP169" s="28">
        <f t="shared" si="62"/>
        <v>4.9141879967812505</v>
      </c>
      <c r="AQ169" s="28">
        <f t="shared" si="62"/>
        <v>6.0720707936562501</v>
      </c>
      <c r="AR169" s="28">
        <f t="shared" si="62"/>
        <v>4.9914542313000005</v>
      </c>
      <c r="AS169" s="28">
        <f t="shared" si="57"/>
        <v>6.9471731972812503</v>
      </c>
      <c r="AT169" s="35" t="str">
        <f t="shared" si="58"/>
        <v>1.5,1.5,0</v>
      </c>
    </row>
    <row r="170" spans="13:46" x14ac:dyDescent="0.15">
      <c r="M170" s="28" t="str">
        <f t="shared" si="56"/>
        <v>2,7,3</v>
      </c>
      <c r="N170" s="28">
        <f t="shared" si="50"/>
        <v>2</v>
      </c>
      <c r="O170" s="28">
        <f t="shared" si="51"/>
        <v>7</v>
      </c>
      <c r="P170" s="28">
        <f t="shared" si="61"/>
        <v>3</v>
      </c>
      <c r="Q170" s="28">
        <f t="shared" si="63"/>
        <v>4.1614559999999994</v>
      </c>
      <c r="R170" s="28">
        <f t="shared" si="63"/>
        <v>5.3809262499999999</v>
      </c>
      <c r="S170" s="28">
        <f t="shared" si="63"/>
        <v>6.1714779999999996</v>
      </c>
      <c r="T170" s="28">
        <f t="shared" si="63"/>
        <v>6.5331112499999993</v>
      </c>
      <c r="U170" s="28">
        <f t="shared" si="63"/>
        <v>6.4658259999999999</v>
      </c>
      <c r="V170" s="28">
        <f t="shared" si="63"/>
        <v>5.9696222499999996</v>
      </c>
      <c r="W170" s="28">
        <f t="shared" si="63"/>
        <v>5.0444999999999993</v>
      </c>
      <c r="X170" s="28">
        <f t="shared" si="63"/>
        <v>4.34403778070625</v>
      </c>
      <c r="Y170" s="28">
        <f t="shared" si="63"/>
        <v>5.5545541524562498</v>
      </c>
      <c r="Z170" s="28">
        <f t="shared" si="63"/>
        <v>6.3361520242062497</v>
      </c>
      <c r="AA170" s="28">
        <f t="shared" si="63"/>
        <v>6.6888313959562495</v>
      </c>
      <c r="AB170" s="28">
        <f t="shared" si="63"/>
        <v>6.6125922677062503</v>
      </c>
      <c r="AC170" s="28">
        <f t="shared" si="63"/>
        <v>6.1074346394562493</v>
      </c>
      <c r="AD170" s="28">
        <f t="shared" si="63"/>
        <v>4.5089200645499998</v>
      </c>
      <c r="AE170" s="28">
        <f t="shared" si="63"/>
        <v>5.7104825580500007</v>
      </c>
      <c r="AF170" s="28">
        <f t="shared" si="63"/>
        <v>6.4831265515500007</v>
      </c>
      <c r="AG170" s="28">
        <f t="shared" si="62"/>
        <v>6.8268520450499999</v>
      </c>
      <c r="AH170" s="28">
        <f t="shared" si="62"/>
        <v>6.7416590385499999</v>
      </c>
      <c r="AI170" s="28">
        <f t="shared" si="62"/>
        <v>4.6561028515312506</v>
      </c>
      <c r="AJ170" s="28">
        <f t="shared" si="62"/>
        <v>5.8487114667812499</v>
      </c>
      <c r="AK170" s="28">
        <f t="shared" si="62"/>
        <v>6.6124015820312501</v>
      </c>
      <c r="AL170" s="28">
        <f t="shared" si="62"/>
        <v>6.9471731972812503</v>
      </c>
      <c r="AM170" s="28">
        <f t="shared" si="62"/>
        <v>4.7855861416500005</v>
      </c>
      <c r="AN170" s="28">
        <f t="shared" si="62"/>
        <v>5.9692408786500009</v>
      </c>
      <c r="AO170" s="28">
        <f t="shared" si="62"/>
        <v>6.7239771156500003</v>
      </c>
      <c r="AP170" s="28">
        <f t="shared" si="62"/>
        <v>4.8973699349062505</v>
      </c>
      <c r="AQ170" s="28">
        <f t="shared" si="62"/>
        <v>6.0720707936562501</v>
      </c>
      <c r="AR170" s="28">
        <f t="shared" si="62"/>
        <v>4.9914542313000005</v>
      </c>
      <c r="AS170" s="28">
        <f t="shared" si="57"/>
        <v>6.9471731972812503</v>
      </c>
      <c r="AT170" s="35" t="str">
        <f t="shared" si="58"/>
        <v>1.5,1.5,0</v>
      </c>
    </row>
    <row r="171" spans="13:46" x14ac:dyDescent="0.15">
      <c r="M171" s="28" t="str">
        <f t="shared" si="56"/>
        <v>2,7,4</v>
      </c>
      <c r="N171" s="28">
        <f t="shared" si="50"/>
        <v>2</v>
      </c>
      <c r="O171" s="28">
        <f t="shared" si="51"/>
        <v>7</v>
      </c>
      <c r="P171" s="28">
        <f t="shared" si="61"/>
        <v>4</v>
      </c>
      <c r="Q171" s="28">
        <f t="shared" si="63"/>
        <v>3.1788045</v>
      </c>
      <c r="R171" s="28">
        <f t="shared" si="63"/>
        <v>4.7425345312499996</v>
      </c>
      <c r="S171" s="28">
        <f t="shared" si="63"/>
        <v>5.8051522499999999</v>
      </c>
      <c r="T171" s="28">
        <f t="shared" si="63"/>
        <v>6.3666576562500001</v>
      </c>
      <c r="U171" s="28">
        <f t="shared" si="63"/>
        <v>6.4270507499999994</v>
      </c>
      <c r="V171" s="28">
        <f t="shared" si="63"/>
        <v>5.9863315312499994</v>
      </c>
      <c r="W171" s="28">
        <f t="shared" si="63"/>
        <v>5.0444999999999993</v>
      </c>
      <c r="X171" s="28">
        <f t="shared" si="63"/>
        <v>3.6658932500812504</v>
      </c>
      <c r="Y171" s="28">
        <f t="shared" si="63"/>
        <v>5.1564261529562501</v>
      </c>
      <c r="Z171" s="28">
        <f t="shared" si="63"/>
        <v>6.1458467433312505</v>
      </c>
      <c r="AA171" s="28">
        <f t="shared" si="63"/>
        <v>6.634155021206249</v>
      </c>
      <c r="AB171" s="28">
        <f t="shared" si="63"/>
        <v>6.6213509865812501</v>
      </c>
      <c r="AC171" s="28">
        <f t="shared" si="63"/>
        <v>6.1074346394562493</v>
      </c>
      <c r="AD171" s="28">
        <f t="shared" si="63"/>
        <v>4.0789898155500008</v>
      </c>
      <c r="AE171" s="28">
        <f t="shared" si="63"/>
        <v>5.4963255900500005</v>
      </c>
      <c r="AF171" s="28">
        <f t="shared" si="63"/>
        <v>6.4125490520500001</v>
      </c>
      <c r="AG171" s="28">
        <f t="shared" si="62"/>
        <v>6.8276602015499996</v>
      </c>
      <c r="AH171" s="28">
        <f t="shared" si="62"/>
        <v>6.7416590385499999</v>
      </c>
      <c r="AI171" s="28">
        <f t="shared" si="62"/>
        <v>4.4180941964062503</v>
      </c>
      <c r="AJ171" s="28">
        <f t="shared" si="62"/>
        <v>5.7622328425312501</v>
      </c>
      <c r="AK171" s="28">
        <f t="shared" si="62"/>
        <v>6.6052591761562507</v>
      </c>
      <c r="AL171" s="28">
        <f t="shared" si="62"/>
        <v>6.9471731972812503</v>
      </c>
      <c r="AM171" s="28">
        <f t="shared" si="62"/>
        <v>4.6832063926500007</v>
      </c>
      <c r="AN171" s="28">
        <f t="shared" si="62"/>
        <v>5.9541479104000006</v>
      </c>
      <c r="AO171" s="28">
        <f t="shared" si="62"/>
        <v>6.7239771156500003</v>
      </c>
      <c r="AP171" s="28">
        <f t="shared" si="62"/>
        <v>4.8743264042812502</v>
      </c>
      <c r="AQ171" s="28">
        <f t="shared" si="62"/>
        <v>6.0720707936562501</v>
      </c>
      <c r="AR171" s="28">
        <f t="shared" si="62"/>
        <v>4.9914542313000005</v>
      </c>
      <c r="AS171" s="28">
        <f t="shared" si="57"/>
        <v>6.9471731972812503</v>
      </c>
      <c r="AT171" s="35" t="str">
        <f t="shared" si="58"/>
        <v>1.5,1.5,0</v>
      </c>
    </row>
    <row r="172" spans="13:46" x14ac:dyDescent="0.15">
      <c r="M172" s="28" t="str">
        <f t="shared" si="56"/>
        <v>2,7,5</v>
      </c>
      <c r="N172" s="28">
        <f t="shared" si="50"/>
        <v>2</v>
      </c>
      <c r="O172" s="28">
        <f t="shared" si="51"/>
        <v>7</v>
      </c>
      <c r="P172" s="28">
        <f t="shared" si="61"/>
        <v>5</v>
      </c>
      <c r="Q172" s="28">
        <f t="shared" si="63"/>
        <v>2.2855996800000002</v>
      </c>
      <c r="R172" s="28">
        <f t="shared" si="63"/>
        <v>4.1693643500000004</v>
      </c>
      <c r="S172" s="28">
        <f t="shared" si="63"/>
        <v>5.4835498400000002</v>
      </c>
      <c r="T172" s="28">
        <f t="shared" si="63"/>
        <v>6.2281561499999993</v>
      </c>
      <c r="U172" s="28">
        <f t="shared" si="63"/>
        <v>6.4031832799999995</v>
      </c>
      <c r="V172" s="28">
        <f t="shared" si="63"/>
        <v>6.0086312299999989</v>
      </c>
      <c r="W172" s="28">
        <f t="shared" si="63"/>
        <v>5.0444999999999993</v>
      </c>
      <c r="X172" s="28">
        <f t="shared" si="63"/>
        <v>3.0529702569562502</v>
      </c>
      <c r="Y172" s="28">
        <f t="shared" si="63"/>
        <v>4.8030214934562503</v>
      </c>
      <c r="Z172" s="28">
        <f t="shared" si="63"/>
        <v>5.9834935499562505</v>
      </c>
      <c r="AA172" s="28">
        <f t="shared" si="63"/>
        <v>6.5943864264562491</v>
      </c>
      <c r="AB172" s="28">
        <f t="shared" si="63"/>
        <v>6.6357001229562496</v>
      </c>
      <c r="AC172" s="28">
        <f t="shared" si="63"/>
        <v>6.1074346394562493</v>
      </c>
      <c r="AD172" s="28">
        <f t="shared" si="63"/>
        <v>3.6937829065500001</v>
      </c>
      <c r="AE172" s="28">
        <f t="shared" si="63"/>
        <v>5.3101207095500005</v>
      </c>
      <c r="AF172" s="28">
        <f t="shared" si="63"/>
        <v>6.3568793325500002</v>
      </c>
      <c r="AG172" s="28">
        <f t="shared" si="62"/>
        <v>6.83405877555</v>
      </c>
      <c r="AH172" s="28">
        <f t="shared" si="62"/>
        <v>6.7416590385499999</v>
      </c>
      <c r="AI172" s="28">
        <f t="shared" si="62"/>
        <v>4.2080376287812502</v>
      </c>
      <c r="AJ172" s="28">
        <f t="shared" si="62"/>
        <v>5.6906619982812501</v>
      </c>
      <c r="AK172" s="28">
        <f t="shared" si="62"/>
        <v>6.6037071877812492</v>
      </c>
      <c r="AL172" s="28">
        <f t="shared" si="62"/>
        <v>6.9471731972812503</v>
      </c>
      <c r="AM172" s="28">
        <f t="shared" si="62"/>
        <v>4.5957344236500006</v>
      </c>
      <c r="AN172" s="28">
        <f t="shared" si="62"/>
        <v>5.94464535965</v>
      </c>
      <c r="AO172" s="28">
        <f t="shared" si="62"/>
        <v>6.7239771156500003</v>
      </c>
      <c r="AP172" s="28">
        <f t="shared" si="62"/>
        <v>4.8568732911562496</v>
      </c>
      <c r="AQ172" s="28">
        <f t="shared" si="62"/>
        <v>6.0720707936562501</v>
      </c>
      <c r="AR172" s="28">
        <f t="shared" si="62"/>
        <v>4.9914542313000005</v>
      </c>
      <c r="AS172" s="28">
        <f t="shared" si="57"/>
        <v>6.9471731972812503</v>
      </c>
      <c r="AT172" s="35" t="str">
        <f t="shared" si="58"/>
        <v>1.5,1.5,0</v>
      </c>
    </row>
    <row r="173" spans="13:46" x14ac:dyDescent="0.15">
      <c r="M173" s="28" t="str">
        <f t="shared" si="56"/>
        <v>2,7,6</v>
      </c>
      <c r="N173" s="28">
        <f t="shared" ref="N173:N236" si="64">N73+1</f>
        <v>2</v>
      </c>
      <c r="O173" s="28">
        <f t="shared" ref="O173:O236" si="65">O73</f>
        <v>7</v>
      </c>
      <c r="P173" s="28">
        <f t="shared" si="61"/>
        <v>6</v>
      </c>
      <c r="Q173" s="28">
        <f t="shared" si="63"/>
        <v>1.45675584</v>
      </c>
      <c r="R173" s="28">
        <f t="shared" si="63"/>
        <v>3.6431240499999999</v>
      </c>
      <c r="S173" s="28">
        <f t="shared" si="63"/>
        <v>5.1941279199999997</v>
      </c>
      <c r="T173" s="28">
        <f t="shared" si="63"/>
        <v>6.1097674499999997</v>
      </c>
      <c r="U173" s="28">
        <f t="shared" si="63"/>
        <v>6.3900426399999999</v>
      </c>
      <c r="V173" s="28">
        <f t="shared" si="63"/>
        <v>6.0349534899999995</v>
      </c>
      <c r="W173" s="28">
        <f t="shared" si="63"/>
        <v>5.0444999999999993</v>
      </c>
      <c r="X173" s="28">
        <f t="shared" si="63"/>
        <v>2.4869771450812501</v>
      </c>
      <c r="Y173" s="28">
        <f t="shared" si="63"/>
        <v>4.4817973239562505</v>
      </c>
      <c r="Z173" s="28">
        <f t="shared" si="63"/>
        <v>5.8412531628312507</v>
      </c>
      <c r="AA173" s="28">
        <f t="shared" si="63"/>
        <v>6.5653446617062503</v>
      </c>
      <c r="AB173" s="28">
        <f t="shared" si="63"/>
        <v>6.6540718205812492</v>
      </c>
      <c r="AC173" s="28">
        <f t="shared" si="63"/>
        <v>6.1074346394562493</v>
      </c>
      <c r="AD173" s="28">
        <f t="shared" si="63"/>
        <v>3.3407564875500002</v>
      </c>
      <c r="AE173" s="28">
        <f t="shared" si="63"/>
        <v>5.1440286352999998</v>
      </c>
      <c r="AF173" s="28">
        <f t="shared" si="63"/>
        <v>6.3119364430499996</v>
      </c>
      <c r="AG173" s="28">
        <f t="shared" si="62"/>
        <v>6.8444799108000005</v>
      </c>
      <c r="AH173" s="28">
        <f t="shared" si="62"/>
        <v>6.7416590385499999</v>
      </c>
      <c r="AI173" s="28">
        <f t="shared" si="62"/>
        <v>4.0180938674062503</v>
      </c>
      <c r="AJ173" s="28">
        <f t="shared" si="62"/>
        <v>5.6298179840312503</v>
      </c>
      <c r="AK173" s="28">
        <f t="shared" si="62"/>
        <v>6.6061777606562497</v>
      </c>
      <c r="AL173" s="28">
        <f t="shared" si="62"/>
        <v>6.9471731972812503</v>
      </c>
      <c r="AM173" s="28">
        <f t="shared" si="62"/>
        <v>4.5189892846500008</v>
      </c>
      <c r="AN173" s="28">
        <f t="shared" si="62"/>
        <v>5.9391653701500005</v>
      </c>
      <c r="AO173" s="28">
        <f t="shared" si="62"/>
        <v>6.7239771156500003</v>
      </c>
      <c r="AP173" s="28">
        <f t="shared" si="62"/>
        <v>4.84344273928125</v>
      </c>
      <c r="AQ173" s="28">
        <f t="shared" si="62"/>
        <v>6.0720707936562501</v>
      </c>
      <c r="AR173" s="28">
        <f t="shared" si="62"/>
        <v>4.9914542313000005</v>
      </c>
      <c r="AS173" s="28">
        <f t="shared" si="57"/>
        <v>6.9471731972812503</v>
      </c>
      <c r="AT173" s="35" t="str">
        <f t="shared" si="58"/>
        <v>1.5,1.5,0</v>
      </c>
    </row>
    <row r="174" spans="13:46" x14ac:dyDescent="0.15">
      <c r="M174" s="28" t="str">
        <f t="shared" si="56"/>
        <v>2,7,7</v>
      </c>
      <c r="N174" s="28">
        <f t="shared" si="64"/>
        <v>2</v>
      </c>
      <c r="O174" s="28">
        <f t="shared" si="65"/>
        <v>7</v>
      </c>
      <c r="P174" s="28">
        <f t="shared" si="61"/>
        <v>7</v>
      </c>
      <c r="Q174" s="28">
        <f t="shared" si="63"/>
        <v>1.1461356224999986</v>
      </c>
      <c r="R174" s="28">
        <f t="shared" si="63"/>
        <v>3.455692641406249</v>
      </c>
      <c r="S174" s="28">
        <f t="shared" si="63"/>
        <v>5.1013178112499986</v>
      </c>
      <c r="T174" s="28">
        <f t="shared" si="63"/>
        <v>6.083011132031249</v>
      </c>
      <c r="U174" s="28">
        <f t="shared" si="63"/>
        <v>6.4007726037499992</v>
      </c>
      <c r="V174" s="28">
        <f t="shared" si="63"/>
        <v>6.0546022264062493</v>
      </c>
      <c r="W174" s="28">
        <f t="shared" si="63"/>
        <v>5.0444999999999993</v>
      </c>
      <c r="X174" s="28">
        <f t="shared" si="63"/>
        <v>2.2796693305499991</v>
      </c>
      <c r="Y174" s="28">
        <f t="shared" si="63"/>
        <v>4.3730860904562494</v>
      </c>
      <c r="Z174" s="28">
        <f t="shared" si="63"/>
        <v>5.8025710013000005</v>
      </c>
      <c r="AA174" s="28">
        <f t="shared" si="63"/>
        <v>6.5681240630812496</v>
      </c>
      <c r="AB174" s="28">
        <f t="shared" si="63"/>
        <v>6.6697452757999987</v>
      </c>
      <c r="AC174" s="28">
        <f t="shared" si="63"/>
        <v>6.1074346394562493</v>
      </c>
      <c r="AD174" s="28">
        <f t="shared" si="63"/>
        <v>3.2161441292999999</v>
      </c>
      <c r="AE174" s="28">
        <f t="shared" si="63"/>
        <v>5.0934206302062499</v>
      </c>
      <c r="AF174" s="28">
        <f t="shared" si="63"/>
        <v>6.3067652820500006</v>
      </c>
      <c r="AG174" s="28">
        <f t="shared" si="62"/>
        <v>6.8561780848312504</v>
      </c>
      <c r="AH174" s="28">
        <f t="shared" si="62"/>
        <v>6.7416590385499999</v>
      </c>
      <c r="AI174" s="28">
        <f t="shared" si="62"/>
        <v>3.95556001875</v>
      </c>
      <c r="AJ174" s="28">
        <f t="shared" si="62"/>
        <v>5.6166962606562496</v>
      </c>
      <c r="AK174" s="28">
        <f t="shared" si="62"/>
        <v>6.6139006534999991</v>
      </c>
      <c r="AL174" s="28">
        <f t="shared" si="62"/>
        <v>6.9471731972812503</v>
      </c>
      <c r="AM174" s="28">
        <f t="shared" si="62"/>
        <v>4.4979169989000001</v>
      </c>
      <c r="AN174" s="28">
        <f t="shared" si="62"/>
        <v>5.9429129818062503</v>
      </c>
      <c r="AO174" s="28">
        <f t="shared" si="62"/>
        <v>6.7239771156500003</v>
      </c>
      <c r="AP174" s="28">
        <f t="shared" si="62"/>
        <v>4.8432150697500003</v>
      </c>
      <c r="AQ174" s="28">
        <f t="shared" si="62"/>
        <v>6.0720707936562501</v>
      </c>
      <c r="AR174" s="28">
        <f t="shared" si="62"/>
        <v>4.9914542313000005</v>
      </c>
      <c r="AS174" s="28">
        <f t="shared" si="57"/>
        <v>6.9471731972812503</v>
      </c>
      <c r="AT174" s="35" t="str">
        <f t="shared" si="58"/>
        <v>1.5,1.5,0</v>
      </c>
    </row>
    <row r="175" spans="13:46" x14ac:dyDescent="0.15">
      <c r="M175" s="28" t="str">
        <f t="shared" si="56"/>
        <v>2,7,8</v>
      </c>
      <c r="N175" s="28">
        <f t="shared" si="64"/>
        <v>2</v>
      </c>
      <c r="O175" s="28">
        <f t="shared" si="65"/>
        <v>7</v>
      </c>
      <c r="P175" s="28">
        <f t="shared" si="61"/>
        <v>8</v>
      </c>
      <c r="Q175" s="28">
        <f t="shared" si="63"/>
        <v>0.82413449999999999</v>
      </c>
      <c r="R175" s="28">
        <f t="shared" si="63"/>
        <v>3.2599626562499999</v>
      </c>
      <c r="S175" s="28">
        <f t="shared" si="63"/>
        <v>5.0028172499999997</v>
      </c>
      <c r="T175" s="28">
        <f t="shared" si="63"/>
        <v>6.0526982812499996</v>
      </c>
      <c r="U175" s="28">
        <f t="shared" si="63"/>
        <v>6.4096057499999999</v>
      </c>
      <c r="V175" s="28">
        <f t="shared" si="63"/>
        <v>6.0735396562499995</v>
      </c>
      <c r="W175" s="28">
        <f t="shared" si="63"/>
        <v>5.0444999999999993</v>
      </c>
      <c r="X175" s="28">
        <f t="shared" si="63"/>
        <v>2.0640629394562504</v>
      </c>
      <c r="Y175" s="28">
        <f t="shared" si="63"/>
        <v>4.2586844044562504</v>
      </c>
      <c r="Z175" s="28">
        <f t="shared" si="63"/>
        <v>5.7603323069562506</v>
      </c>
      <c r="AA175" s="28">
        <f t="shared" si="63"/>
        <v>6.5690066469562503</v>
      </c>
      <c r="AB175" s="28">
        <f t="shared" si="63"/>
        <v>6.6847074244562501</v>
      </c>
      <c r="AC175" s="28">
        <f t="shared" si="63"/>
        <v>6.1074346394562493</v>
      </c>
      <c r="AD175" s="28">
        <f t="shared" si="63"/>
        <v>3.08584131855</v>
      </c>
      <c r="AE175" s="28">
        <f t="shared" si="63"/>
        <v>5.0392560923000005</v>
      </c>
      <c r="AF175" s="28">
        <f t="shared" si="63"/>
        <v>6.2996973035500003</v>
      </c>
      <c r="AG175" s="28">
        <f t="shared" si="62"/>
        <v>6.8671649522999996</v>
      </c>
      <c r="AH175" s="28">
        <f t="shared" si="62"/>
        <v>6.7416590385499999</v>
      </c>
      <c r="AI175" s="28">
        <f t="shared" si="62"/>
        <v>3.8894696372812505</v>
      </c>
      <c r="AJ175" s="28">
        <f t="shared" si="62"/>
        <v>5.6016777197812502</v>
      </c>
      <c r="AK175" s="28">
        <f t="shared" si="62"/>
        <v>6.6209122397812497</v>
      </c>
      <c r="AL175" s="28">
        <f t="shared" si="62"/>
        <v>6.9471731972812503</v>
      </c>
      <c r="AM175" s="28">
        <f t="shared" si="62"/>
        <v>4.4749478956500006</v>
      </c>
      <c r="AN175" s="28">
        <f t="shared" si="62"/>
        <v>5.9459492869000012</v>
      </c>
      <c r="AO175" s="28">
        <f t="shared" si="62"/>
        <v>6.7239771156500003</v>
      </c>
      <c r="AP175" s="28">
        <f t="shared" si="62"/>
        <v>4.8422760936562508</v>
      </c>
      <c r="AQ175" s="28">
        <f t="shared" si="62"/>
        <v>6.0720707936562501</v>
      </c>
      <c r="AR175" s="28">
        <f t="shared" si="62"/>
        <v>4.9914542313000005</v>
      </c>
      <c r="AS175" s="28">
        <f t="shared" si="57"/>
        <v>6.9471731972812503</v>
      </c>
      <c r="AT175" s="35" t="str">
        <f t="shared" si="58"/>
        <v>1.5,1.5,0</v>
      </c>
    </row>
    <row r="176" spans="13:46" x14ac:dyDescent="0.15">
      <c r="M176" s="28" t="str">
        <f t="shared" si="56"/>
        <v>2,7,9</v>
      </c>
      <c r="N176" s="28">
        <f t="shared" si="64"/>
        <v>2</v>
      </c>
      <c r="O176" s="28">
        <f t="shared" si="65"/>
        <v>7</v>
      </c>
      <c r="P176" s="28">
        <f t="shared" si="61"/>
        <v>9</v>
      </c>
      <c r="Q176" s="28">
        <f t="shared" si="63"/>
        <v>0.60955047956250097</v>
      </c>
      <c r="R176" s="28">
        <f t="shared" si="63"/>
        <v>3.1425576413476568</v>
      </c>
      <c r="S176" s="28">
        <f t="shared" si="63"/>
        <v>4.9580252397812501</v>
      </c>
      <c r="T176" s="28">
        <f t="shared" si="63"/>
        <v>6.0559532748632812</v>
      </c>
      <c r="U176" s="28">
        <f t="shared" si="63"/>
        <v>6.43634174659375</v>
      </c>
      <c r="V176" s="28">
        <f t="shared" si="63"/>
        <v>6.0991906549726558</v>
      </c>
      <c r="W176" s="28">
        <f t="shared" si="63"/>
        <v>5.0444999999999993</v>
      </c>
      <c r="X176" s="28">
        <f t="shared" si="63"/>
        <v>1.9267815186164072</v>
      </c>
      <c r="Y176" s="28">
        <f t="shared" si="63"/>
        <v>4.1979912694875008</v>
      </c>
      <c r="Z176" s="28">
        <f t="shared" si="63"/>
        <v>5.7516614570070317</v>
      </c>
      <c r="AA176" s="28">
        <f t="shared" si="63"/>
        <v>6.5877920811749995</v>
      </c>
      <c r="AB176" s="28">
        <f t="shared" si="63"/>
        <v>6.7063831419914051</v>
      </c>
      <c r="AC176" s="28">
        <f t="shared" si="63"/>
        <v>6.1074346394562493</v>
      </c>
      <c r="AD176" s="28">
        <f t="shared" si="63"/>
        <v>3.0092470588312503</v>
      </c>
      <c r="AE176" s="28">
        <f t="shared" si="63"/>
        <v>5.0186593987882819</v>
      </c>
      <c r="AF176" s="28">
        <f t="shared" si="63"/>
        <v>6.3105321753937496</v>
      </c>
      <c r="AG176" s="28">
        <f t="shared" si="62"/>
        <v>6.8848653886476567</v>
      </c>
      <c r="AH176" s="28">
        <f t="shared" si="62"/>
        <v>6.7416590385499999</v>
      </c>
      <c r="AI176" s="28">
        <f t="shared" si="62"/>
        <v>3.8569471002070319</v>
      </c>
      <c r="AJ176" s="28">
        <f t="shared" si="62"/>
        <v>5.6045620292500002</v>
      </c>
      <c r="AK176" s="28">
        <f t="shared" si="62"/>
        <v>6.6346373949414055</v>
      </c>
      <c r="AL176" s="28">
        <f t="shared" si="62"/>
        <v>6.9471731972812503</v>
      </c>
      <c r="AM176" s="28">
        <f t="shared" si="62"/>
        <v>4.4698816427437507</v>
      </c>
      <c r="AN176" s="28">
        <f t="shared" si="62"/>
        <v>5.9556991608726566</v>
      </c>
      <c r="AO176" s="28">
        <f t="shared" si="62"/>
        <v>6.7239771156500003</v>
      </c>
      <c r="AP176" s="28">
        <f t="shared" si="62"/>
        <v>4.8480506864414066</v>
      </c>
      <c r="AQ176" s="28">
        <f t="shared" si="62"/>
        <v>6.0720707936562501</v>
      </c>
      <c r="AR176" s="28">
        <f t="shared" si="62"/>
        <v>4.9914542313000005</v>
      </c>
      <c r="AS176" s="28">
        <f t="shared" si="57"/>
        <v>6.9471731972812503</v>
      </c>
      <c r="AT176" s="35" t="str">
        <f t="shared" si="58"/>
        <v>1.5,1.5,0</v>
      </c>
    </row>
    <row r="177" spans="13:46" x14ac:dyDescent="0.15">
      <c r="M177" s="28" t="str">
        <f t="shared" si="56"/>
        <v>2,7,10</v>
      </c>
      <c r="N177" s="28">
        <f t="shared" si="64"/>
        <v>2</v>
      </c>
      <c r="O177" s="28">
        <f t="shared" si="65"/>
        <v>7</v>
      </c>
      <c r="P177" s="28">
        <f t="shared" si="61"/>
        <v>10</v>
      </c>
      <c r="Q177" s="28">
        <f t="shared" si="63"/>
        <v>0.38748057074999992</v>
      </c>
      <c r="R177" s="28">
        <f t="shared" si="63"/>
        <v>3.0196941661718748</v>
      </c>
      <c r="S177" s="28">
        <f t="shared" si="63"/>
        <v>4.909490285375</v>
      </c>
      <c r="T177" s="28">
        <f t="shared" si="63"/>
        <v>6.0568689283593748</v>
      </c>
      <c r="U177" s="28">
        <f t="shared" si="63"/>
        <v>6.4618300951250003</v>
      </c>
      <c r="V177" s="28">
        <f t="shared" si="63"/>
        <v>6.1243737856718745</v>
      </c>
      <c r="W177" s="28">
        <f t="shared" si="63"/>
        <v>5.0444999999999993</v>
      </c>
      <c r="X177" s="28">
        <f t="shared" si="63"/>
        <v>1.7840416375031252</v>
      </c>
      <c r="Y177" s="28">
        <f t="shared" si="63"/>
        <v>4.1335551903312506</v>
      </c>
      <c r="Z177" s="28">
        <f t="shared" si="63"/>
        <v>5.7406512669406258</v>
      </c>
      <c r="AA177" s="28">
        <f t="shared" si="63"/>
        <v>6.6053298673312497</v>
      </c>
      <c r="AB177" s="28">
        <f t="shared" si="63"/>
        <v>6.7275909915031242</v>
      </c>
      <c r="AC177" s="28">
        <f t="shared" si="63"/>
        <v>6.1074346394562493</v>
      </c>
      <c r="AD177" s="28">
        <f t="shared" si="63"/>
        <v>2.9289098549250001</v>
      </c>
      <c r="AE177" s="28">
        <f t="shared" si="63"/>
        <v>4.9957233651593755</v>
      </c>
      <c r="AF177" s="28">
        <f t="shared" ref="AF177:AR192" si="66">(AF$5+AF$5*(AF$5-1)/2)*INDEX($F$4:$F$25*$G$4:$G$25,$N177,1)+(AF$6+AF$6*(AF$6-1)/2)*INDEX($H$4:$H$25*$I$4:$I$25,$O177,1)+(AF$7+AF$7*(AF$7-1)/2)*INDEX($J$4:$J$25*$K$4:$K$25,$P177,1)+AF$5*AF$6*INDEX($G$4:$G$25,$N177,1)*INDEX($H$4:$H$25,$O177,1)+(AF$5*INDEX($G$4:$G$25,$N177,1)+AF$6*INDEX($I$4:$I$25,$O177,1))*AF$7*INDEX($J$4:$J$25,$P177,1)</f>
        <v>6.3201193991750007</v>
      </c>
      <c r="AG177" s="28">
        <f t="shared" si="66"/>
        <v>6.9020979569718754</v>
      </c>
      <c r="AH177" s="28">
        <f t="shared" si="66"/>
        <v>6.7416590385499999</v>
      </c>
      <c r="AI177" s="28">
        <f t="shared" si="66"/>
        <v>3.822085223015625</v>
      </c>
      <c r="AJ177" s="28">
        <f t="shared" si="66"/>
        <v>5.6061986906562495</v>
      </c>
      <c r="AK177" s="28">
        <f t="shared" si="66"/>
        <v>6.6478946820781246</v>
      </c>
      <c r="AL177" s="28">
        <f t="shared" si="66"/>
        <v>6.9471731972812503</v>
      </c>
      <c r="AM177" s="28">
        <f t="shared" si="66"/>
        <v>4.4635677417750008</v>
      </c>
      <c r="AN177" s="28">
        <f t="shared" si="66"/>
        <v>5.9649811668218753</v>
      </c>
      <c r="AO177" s="28">
        <f t="shared" si="66"/>
        <v>6.7239771156500003</v>
      </c>
      <c r="AP177" s="28">
        <f t="shared" si="66"/>
        <v>4.8533574112031257</v>
      </c>
      <c r="AQ177" s="28">
        <f t="shared" si="66"/>
        <v>6.0720707936562501</v>
      </c>
      <c r="AR177" s="28">
        <f t="shared" si="66"/>
        <v>4.9914542313000005</v>
      </c>
      <c r="AS177" s="28">
        <f t="shared" si="57"/>
        <v>6.9471731972812503</v>
      </c>
      <c r="AT177" s="35" t="str">
        <f t="shared" si="58"/>
        <v>1.5,1.5,0</v>
      </c>
    </row>
    <row r="178" spans="13:46" x14ac:dyDescent="0.15">
      <c r="M178" s="28" t="str">
        <f t="shared" si="56"/>
        <v>2,8,1</v>
      </c>
      <c r="N178" s="28">
        <f t="shared" si="64"/>
        <v>2</v>
      </c>
      <c r="O178" s="28">
        <f t="shared" si="65"/>
        <v>8</v>
      </c>
      <c r="P178" s="28">
        <f t="shared" si="61"/>
        <v>1</v>
      </c>
      <c r="Q178" s="28">
        <f t="shared" ref="Q178:AF193" si="67">(Q$5+Q$5*(Q$5-1)/2)*INDEX($F$4:$F$25*$G$4:$G$25,$N178,1)+(Q$6+Q$6*(Q$6-1)/2)*INDEX($H$4:$H$25*$I$4:$I$25,$O178,1)+(Q$7+Q$7*(Q$7-1)/2)*INDEX($J$4:$J$25*$K$4:$K$25,$P178,1)+Q$5*Q$6*INDEX($G$4:$G$25,$N178,1)*INDEX($H$4:$H$25,$O178,1)+(Q$5*INDEX($G$4:$G$25,$N178,1)+Q$6*INDEX($I$4:$I$25,$O178,1))*Q$7*INDEX($J$4:$J$25,$P178,1)</f>
        <v>5.7023999999999999</v>
      </c>
      <c r="R178" s="28">
        <f t="shared" si="67"/>
        <v>6.3482812500000003</v>
      </c>
      <c r="S178" s="28">
        <f t="shared" si="67"/>
        <v>6.6919500000000003</v>
      </c>
      <c r="T178" s="28">
        <f t="shared" si="67"/>
        <v>6.7334062499999998</v>
      </c>
      <c r="U178" s="28">
        <f t="shared" si="67"/>
        <v>6.4726499999999998</v>
      </c>
      <c r="V178" s="28">
        <f t="shared" si="67"/>
        <v>5.9096812499999993</v>
      </c>
      <c r="W178" s="28">
        <f t="shared" si="67"/>
        <v>5.0444999999999993</v>
      </c>
      <c r="X178" s="28">
        <f t="shared" si="67"/>
        <v>5.30975067260625</v>
      </c>
      <c r="Y178" s="28">
        <f t="shared" si="67"/>
        <v>6.07993940160625</v>
      </c>
      <c r="Z178" s="28">
        <f t="shared" si="67"/>
        <v>6.5479156306062496</v>
      </c>
      <c r="AA178" s="28">
        <f t="shared" si="67"/>
        <v>6.7136793596062496</v>
      </c>
      <c r="AB178" s="28">
        <f t="shared" si="67"/>
        <v>6.5772305886062492</v>
      </c>
      <c r="AC178" s="28">
        <f t="shared" si="67"/>
        <v>6.1385693176062492</v>
      </c>
      <c r="AD178" s="28">
        <f t="shared" si="67"/>
        <v>5.0099750149499993</v>
      </c>
      <c r="AE178" s="28">
        <f t="shared" si="67"/>
        <v>5.9044712229499998</v>
      </c>
      <c r="AF178" s="28">
        <f t="shared" si="67"/>
        <v>6.496754930949999</v>
      </c>
      <c r="AG178" s="28">
        <f t="shared" si="66"/>
        <v>6.7868261389499995</v>
      </c>
      <c r="AH178" s="28">
        <f t="shared" si="66"/>
        <v>6.7746848469499996</v>
      </c>
      <c r="AI178" s="28">
        <f t="shared" si="66"/>
        <v>4.8030730270312496</v>
      </c>
      <c r="AJ178" s="28">
        <f t="shared" si="66"/>
        <v>5.8218767140312488</v>
      </c>
      <c r="AK178" s="28">
        <f t="shared" si="66"/>
        <v>6.5384679010312485</v>
      </c>
      <c r="AL178" s="28">
        <f t="shared" si="66"/>
        <v>6.9528465880312496</v>
      </c>
      <c r="AM178" s="28">
        <f t="shared" si="66"/>
        <v>4.68904470885</v>
      </c>
      <c r="AN178" s="28">
        <f t="shared" si="66"/>
        <v>5.8321558748499998</v>
      </c>
      <c r="AO178" s="28">
        <f t="shared" si="66"/>
        <v>6.6730545408499999</v>
      </c>
      <c r="AP178" s="28">
        <f t="shared" si="66"/>
        <v>4.6678900604062497</v>
      </c>
      <c r="AQ178" s="28">
        <f t="shared" si="66"/>
        <v>5.9353087054062499</v>
      </c>
      <c r="AR178" s="28">
        <f t="shared" si="66"/>
        <v>4.7396090816999994</v>
      </c>
      <c r="AS178" s="28">
        <f t="shared" si="57"/>
        <v>6.9528465880312496</v>
      </c>
      <c r="AT178" s="35" t="str">
        <f t="shared" si="58"/>
        <v>1.5,1.5,0</v>
      </c>
    </row>
    <row r="179" spans="13:46" x14ac:dyDescent="0.15">
      <c r="M179" s="28" t="str">
        <f t="shared" si="56"/>
        <v>2,8,2</v>
      </c>
      <c r="N179" s="28">
        <f t="shared" si="64"/>
        <v>2</v>
      </c>
      <c r="O179" s="28">
        <f t="shared" si="65"/>
        <v>8</v>
      </c>
      <c r="P179" s="28">
        <f t="shared" si="61"/>
        <v>2</v>
      </c>
      <c r="Q179" s="28">
        <f t="shared" si="67"/>
        <v>5.0444999999999993</v>
      </c>
      <c r="R179" s="28">
        <f t="shared" si="67"/>
        <v>5.9466874999999995</v>
      </c>
      <c r="S179" s="28">
        <f t="shared" si="67"/>
        <v>6.4879999999999995</v>
      </c>
      <c r="T179" s="28">
        <f t="shared" si="67"/>
        <v>6.6684374999999996</v>
      </c>
      <c r="U179" s="28">
        <f t="shared" si="67"/>
        <v>6.4879999999999995</v>
      </c>
      <c r="V179" s="28">
        <f t="shared" si="67"/>
        <v>5.9466874999999995</v>
      </c>
      <c r="W179" s="28">
        <f t="shared" si="67"/>
        <v>5.0444999999999993</v>
      </c>
      <c r="X179" s="28">
        <f t="shared" si="67"/>
        <v>4.8656788019812494</v>
      </c>
      <c r="Y179" s="28">
        <f t="shared" si="67"/>
        <v>5.8420069051062491</v>
      </c>
      <c r="Z179" s="28">
        <f t="shared" si="67"/>
        <v>6.4574600082312497</v>
      </c>
      <c r="AA179" s="28">
        <f t="shared" si="67"/>
        <v>6.7120381113562502</v>
      </c>
      <c r="AB179" s="28">
        <f t="shared" si="67"/>
        <v>6.6057412144812497</v>
      </c>
      <c r="AC179" s="28">
        <f t="shared" si="67"/>
        <v>6.1385693176062492</v>
      </c>
      <c r="AD179" s="28">
        <f t="shared" si="67"/>
        <v>4.73806002195</v>
      </c>
      <c r="AE179" s="28">
        <f t="shared" si="67"/>
        <v>5.7885287281999993</v>
      </c>
      <c r="AF179" s="28">
        <f t="shared" si="67"/>
        <v>6.4781224344499995</v>
      </c>
      <c r="AG179" s="28">
        <f t="shared" si="66"/>
        <v>6.8068411406999996</v>
      </c>
      <c r="AH179" s="28">
        <f t="shared" si="66"/>
        <v>6.7746848469499996</v>
      </c>
      <c r="AI179" s="28">
        <f t="shared" si="66"/>
        <v>4.6616436599062494</v>
      </c>
      <c r="AJ179" s="28">
        <f t="shared" si="66"/>
        <v>5.7862529692812492</v>
      </c>
      <c r="AK179" s="28">
        <f t="shared" si="66"/>
        <v>6.549987278656249</v>
      </c>
      <c r="AL179" s="28">
        <f t="shared" si="66"/>
        <v>6.9528465880312496</v>
      </c>
      <c r="AM179" s="28">
        <f t="shared" si="66"/>
        <v>4.6364297158499994</v>
      </c>
      <c r="AN179" s="28">
        <f t="shared" si="66"/>
        <v>5.8351796283499997</v>
      </c>
      <c r="AO179" s="28">
        <f t="shared" si="66"/>
        <v>6.6730545408499999</v>
      </c>
      <c r="AP179" s="28">
        <f t="shared" si="66"/>
        <v>4.66241818978125</v>
      </c>
      <c r="AQ179" s="28">
        <f t="shared" si="66"/>
        <v>5.9353087054062499</v>
      </c>
      <c r="AR179" s="28">
        <f t="shared" si="66"/>
        <v>4.7396090816999994</v>
      </c>
      <c r="AS179" s="28">
        <f t="shared" si="57"/>
        <v>6.9528465880312496</v>
      </c>
      <c r="AT179" s="35" t="str">
        <f t="shared" si="58"/>
        <v>1.5,1.5,0</v>
      </c>
    </row>
    <row r="180" spans="13:46" x14ac:dyDescent="0.15">
      <c r="M180" s="28" t="str">
        <f t="shared" si="56"/>
        <v>2,8,3</v>
      </c>
      <c r="N180" s="28">
        <f t="shared" si="64"/>
        <v>2</v>
      </c>
      <c r="O180" s="28">
        <f t="shared" si="65"/>
        <v>8</v>
      </c>
      <c r="P180" s="28">
        <f t="shared" si="61"/>
        <v>3</v>
      </c>
      <c r="Q180" s="28">
        <f t="shared" si="67"/>
        <v>4.1614559999999994</v>
      </c>
      <c r="R180" s="28">
        <f t="shared" si="67"/>
        <v>5.3809262499999999</v>
      </c>
      <c r="S180" s="28">
        <f t="shared" si="67"/>
        <v>6.1714779999999996</v>
      </c>
      <c r="T180" s="28">
        <f t="shared" si="67"/>
        <v>6.5331112499999993</v>
      </c>
      <c r="U180" s="28">
        <f t="shared" si="67"/>
        <v>6.4658259999999999</v>
      </c>
      <c r="V180" s="28">
        <f t="shared" si="67"/>
        <v>5.9696222499999996</v>
      </c>
      <c r="W180" s="28">
        <f t="shared" si="67"/>
        <v>5.0444999999999993</v>
      </c>
      <c r="X180" s="28">
        <f t="shared" si="67"/>
        <v>4.25743943135625</v>
      </c>
      <c r="Y180" s="28">
        <f t="shared" si="67"/>
        <v>5.4915024086062498</v>
      </c>
      <c r="Z180" s="28">
        <f t="shared" si="67"/>
        <v>6.2966468858562497</v>
      </c>
      <c r="AA180" s="28">
        <f t="shared" si="67"/>
        <v>6.6728728631062495</v>
      </c>
      <c r="AB180" s="28">
        <f t="shared" si="67"/>
        <v>6.6201803403562494</v>
      </c>
      <c r="AC180" s="28">
        <f t="shared" si="67"/>
        <v>6.1385693176062492</v>
      </c>
      <c r="AD180" s="28">
        <f t="shared" si="67"/>
        <v>4.3535730289499996</v>
      </c>
      <c r="AE180" s="28">
        <f t="shared" si="67"/>
        <v>5.6022287334499996</v>
      </c>
      <c r="AF180" s="28">
        <f t="shared" si="67"/>
        <v>6.4219659379500005</v>
      </c>
      <c r="AG180" s="28">
        <f t="shared" si="66"/>
        <v>6.8127846424500005</v>
      </c>
      <c r="AH180" s="28">
        <f t="shared" si="66"/>
        <v>6.7746848469499996</v>
      </c>
      <c r="AI180" s="28">
        <f t="shared" si="66"/>
        <v>4.44985679278125</v>
      </c>
      <c r="AJ180" s="28">
        <f t="shared" si="66"/>
        <v>5.7131052245312492</v>
      </c>
      <c r="AK180" s="28">
        <f t="shared" si="66"/>
        <v>6.5474351562812494</v>
      </c>
      <c r="AL180" s="28">
        <f t="shared" si="66"/>
        <v>6.9528465880312496</v>
      </c>
      <c r="AM180" s="28">
        <f t="shared" si="66"/>
        <v>4.5462907228499994</v>
      </c>
      <c r="AN180" s="28">
        <f t="shared" si="66"/>
        <v>5.8241318818499996</v>
      </c>
      <c r="AO180" s="28">
        <f t="shared" si="66"/>
        <v>6.6730545408499999</v>
      </c>
      <c r="AP180" s="28">
        <f t="shared" si="66"/>
        <v>4.6428748191562494</v>
      </c>
      <c r="AQ180" s="28">
        <f t="shared" si="66"/>
        <v>5.9353087054062499</v>
      </c>
      <c r="AR180" s="28">
        <f t="shared" si="66"/>
        <v>4.7396090816999994</v>
      </c>
      <c r="AS180" s="28">
        <f t="shared" si="57"/>
        <v>6.9528465880312496</v>
      </c>
      <c r="AT180" s="35" t="str">
        <f t="shared" si="58"/>
        <v>1.5,1.5,0</v>
      </c>
    </row>
    <row r="181" spans="13:46" x14ac:dyDescent="0.15">
      <c r="M181" s="28" t="str">
        <f t="shared" si="56"/>
        <v>2,8,4</v>
      </c>
      <c r="N181" s="28">
        <f t="shared" si="64"/>
        <v>2</v>
      </c>
      <c r="O181" s="28">
        <f t="shared" si="65"/>
        <v>8</v>
      </c>
      <c r="P181" s="28">
        <f t="shared" si="61"/>
        <v>4</v>
      </c>
      <c r="Q181" s="28">
        <f t="shared" si="67"/>
        <v>3.1788045</v>
      </c>
      <c r="R181" s="28">
        <f t="shared" si="67"/>
        <v>4.7425345312499996</v>
      </c>
      <c r="S181" s="28">
        <f t="shared" si="67"/>
        <v>5.8051522499999999</v>
      </c>
      <c r="T181" s="28">
        <f t="shared" si="67"/>
        <v>6.3666576562500001</v>
      </c>
      <c r="U181" s="28">
        <f t="shared" si="67"/>
        <v>6.4270507499999994</v>
      </c>
      <c r="V181" s="28">
        <f t="shared" si="67"/>
        <v>5.9863315312499994</v>
      </c>
      <c r="W181" s="28">
        <f t="shared" si="67"/>
        <v>5.0444999999999993</v>
      </c>
      <c r="X181" s="28">
        <f t="shared" si="67"/>
        <v>3.5765695919812504</v>
      </c>
      <c r="Y181" s="28">
        <f t="shared" si="67"/>
        <v>5.09119416210625</v>
      </c>
      <c r="Z181" s="28">
        <f t="shared" si="67"/>
        <v>6.1047064197312508</v>
      </c>
      <c r="AA181" s="28">
        <f t="shared" si="67"/>
        <v>6.6171063648562498</v>
      </c>
      <c r="AB181" s="28">
        <f t="shared" si="67"/>
        <v>6.6283939974812496</v>
      </c>
      <c r="AC181" s="28">
        <f t="shared" si="67"/>
        <v>6.1385693176062492</v>
      </c>
      <c r="AD181" s="28">
        <f t="shared" si="67"/>
        <v>3.9192822859500001</v>
      </c>
      <c r="AE181" s="28">
        <f t="shared" si="67"/>
        <v>5.3848013949500002</v>
      </c>
      <c r="AF181" s="28">
        <f t="shared" si="67"/>
        <v>6.3492081914499998</v>
      </c>
      <c r="AG181" s="28">
        <f t="shared" si="66"/>
        <v>6.8125026754500002</v>
      </c>
      <c r="AH181" s="28">
        <f t="shared" si="66"/>
        <v>6.7746848469499996</v>
      </c>
      <c r="AI181" s="28">
        <f t="shared" si="66"/>
        <v>4.20694258190625</v>
      </c>
      <c r="AJ181" s="28">
        <f t="shared" si="66"/>
        <v>5.6233562297812494</v>
      </c>
      <c r="AK181" s="28">
        <f t="shared" si="66"/>
        <v>6.5386575651562495</v>
      </c>
      <c r="AL181" s="28">
        <f t="shared" si="66"/>
        <v>6.9528465880312496</v>
      </c>
      <c r="AM181" s="28">
        <f t="shared" si="66"/>
        <v>4.4395504798500003</v>
      </c>
      <c r="AN181" s="28">
        <f t="shared" si="66"/>
        <v>5.8068586666000002</v>
      </c>
      <c r="AO181" s="28">
        <f t="shared" si="66"/>
        <v>6.6730545408499999</v>
      </c>
      <c r="AP181" s="28">
        <f t="shared" si="66"/>
        <v>4.6171059797812495</v>
      </c>
      <c r="AQ181" s="28">
        <f t="shared" si="66"/>
        <v>5.9353087054062499</v>
      </c>
      <c r="AR181" s="28">
        <f t="shared" si="66"/>
        <v>4.7396090816999994</v>
      </c>
      <c r="AS181" s="28">
        <f t="shared" si="57"/>
        <v>6.9528465880312496</v>
      </c>
      <c r="AT181" s="35" t="str">
        <f t="shared" si="58"/>
        <v>1.5,1.5,0</v>
      </c>
    </row>
    <row r="182" spans="13:46" x14ac:dyDescent="0.15">
      <c r="M182" s="28" t="str">
        <f t="shared" si="56"/>
        <v>2,8,5</v>
      </c>
      <c r="N182" s="28">
        <f t="shared" si="64"/>
        <v>2</v>
      </c>
      <c r="O182" s="28">
        <f t="shared" si="65"/>
        <v>8</v>
      </c>
      <c r="P182" s="28">
        <f t="shared" si="61"/>
        <v>5</v>
      </c>
      <c r="Q182" s="28">
        <f t="shared" si="67"/>
        <v>2.2855996800000002</v>
      </c>
      <c r="R182" s="28">
        <f t="shared" si="67"/>
        <v>4.1693643500000004</v>
      </c>
      <c r="S182" s="28">
        <f t="shared" si="67"/>
        <v>5.4835498400000002</v>
      </c>
      <c r="T182" s="28">
        <f t="shared" si="67"/>
        <v>6.2281561499999993</v>
      </c>
      <c r="U182" s="28">
        <f t="shared" si="67"/>
        <v>6.4031832799999995</v>
      </c>
      <c r="V182" s="28">
        <f t="shared" si="67"/>
        <v>6.0086312299999989</v>
      </c>
      <c r="W182" s="28">
        <f t="shared" si="67"/>
        <v>5.0444999999999993</v>
      </c>
      <c r="X182" s="28">
        <f t="shared" si="67"/>
        <v>2.96092129010625</v>
      </c>
      <c r="Y182" s="28">
        <f t="shared" si="67"/>
        <v>4.7356092556062492</v>
      </c>
      <c r="Z182" s="28">
        <f t="shared" si="67"/>
        <v>5.9407180411062495</v>
      </c>
      <c r="AA182" s="28">
        <f t="shared" si="67"/>
        <v>6.5762476466062498</v>
      </c>
      <c r="AB182" s="28">
        <f t="shared" si="67"/>
        <v>6.6421980721062486</v>
      </c>
      <c r="AC182" s="28">
        <f t="shared" si="67"/>
        <v>6.1385693176062492</v>
      </c>
      <c r="AD182" s="28">
        <f t="shared" si="67"/>
        <v>3.5297148829499996</v>
      </c>
      <c r="AE182" s="28">
        <f t="shared" si="67"/>
        <v>5.19532614395</v>
      </c>
      <c r="AF182" s="28">
        <f t="shared" si="67"/>
        <v>6.2913582249500006</v>
      </c>
      <c r="AG182" s="28">
        <f t="shared" si="66"/>
        <v>6.8178111259499996</v>
      </c>
      <c r="AH182" s="28">
        <f t="shared" si="66"/>
        <v>6.7746848469499996</v>
      </c>
      <c r="AI182" s="28">
        <f t="shared" si="66"/>
        <v>3.9919804585312497</v>
      </c>
      <c r="AJ182" s="28">
        <f t="shared" si="66"/>
        <v>5.5485150150312492</v>
      </c>
      <c r="AK182" s="28">
        <f t="shared" si="66"/>
        <v>6.5354703915312484</v>
      </c>
      <c r="AL182" s="28">
        <f t="shared" si="66"/>
        <v>6.9528465880312496</v>
      </c>
      <c r="AM182" s="28">
        <f t="shared" si="66"/>
        <v>4.3477180168499991</v>
      </c>
      <c r="AN182" s="28">
        <f t="shared" si="66"/>
        <v>5.7951758688499986</v>
      </c>
      <c r="AO182" s="28">
        <f t="shared" si="66"/>
        <v>6.6730545408499999</v>
      </c>
      <c r="AP182" s="28">
        <f t="shared" si="66"/>
        <v>4.5969275579062492</v>
      </c>
      <c r="AQ182" s="28">
        <f t="shared" si="66"/>
        <v>5.9353087054062499</v>
      </c>
      <c r="AR182" s="28">
        <f t="shared" si="66"/>
        <v>4.7396090816999994</v>
      </c>
      <c r="AS182" s="28">
        <f t="shared" si="57"/>
        <v>6.9528465880312496</v>
      </c>
      <c r="AT182" s="35" t="str">
        <f t="shared" si="58"/>
        <v>1.5,1.5,0</v>
      </c>
    </row>
    <row r="183" spans="13:46" x14ac:dyDescent="0.15">
      <c r="M183" s="28" t="str">
        <f t="shared" si="56"/>
        <v>2,8,6</v>
      </c>
      <c r="N183" s="28">
        <f t="shared" si="64"/>
        <v>2</v>
      </c>
      <c r="O183" s="28">
        <f t="shared" si="65"/>
        <v>8</v>
      </c>
      <c r="P183" s="28">
        <f t="shared" si="61"/>
        <v>6</v>
      </c>
      <c r="Q183" s="28">
        <f t="shared" si="67"/>
        <v>1.45675584</v>
      </c>
      <c r="R183" s="28">
        <f t="shared" si="67"/>
        <v>3.6431240499999999</v>
      </c>
      <c r="S183" s="28">
        <f t="shared" si="67"/>
        <v>5.1941279199999997</v>
      </c>
      <c r="T183" s="28">
        <f t="shared" si="67"/>
        <v>6.1097674499999997</v>
      </c>
      <c r="U183" s="28">
        <f t="shared" si="67"/>
        <v>6.3900426399999999</v>
      </c>
      <c r="V183" s="28">
        <f t="shared" si="67"/>
        <v>6.0349534899999995</v>
      </c>
      <c r="W183" s="28">
        <f t="shared" si="67"/>
        <v>5.0444999999999993</v>
      </c>
      <c r="X183" s="28">
        <f t="shared" si="67"/>
        <v>2.3922028694812498</v>
      </c>
      <c r="Y183" s="28">
        <f t="shared" si="67"/>
        <v>4.4122048391062494</v>
      </c>
      <c r="Z183" s="28">
        <f t="shared" si="67"/>
        <v>5.7968424687312492</v>
      </c>
      <c r="AA183" s="28">
        <f t="shared" si="67"/>
        <v>6.5461157583562493</v>
      </c>
      <c r="AB183" s="28">
        <f t="shared" si="67"/>
        <v>6.6600247079812496</v>
      </c>
      <c r="AC183" s="28">
        <f t="shared" si="67"/>
        <v>6.1385693176062492</v>
      </c>
      <c r="AD183" s="28">
        <f t="shared" si="67"/>
        <v>3.1723279699499995</v>
      </c>
      <c r="AE183" s="28">
        <f t="shared" si="67"/>
        <v>5.0259636992000001</v>
      </c>
      <c r="AF183" s="28">
        <f t="shared" si="67"/>
        <v>6.2442350884499991</v>
      </c>
      <c r="AG183" s="28">
        <f t="shared" si="66"/>
        <v>6.8271421376999992</v>
      </c>
      <c r="AH183" s="28">
        <f t="shared" si="66"/>
        <v>6.7746848469499996</v>
      </c>
      <c r="AI183" s="28">
        <f t="shared" si="66"/>
        <v>3.7971311414062496</v>
      </c>
      <c r="AJ183" s="28">
        <f t="shared" si="66"/>
        <v>5.4844006302812494</v>
      </c>
      <c r="AK183" s="28">
        <f t="shared" si="66"/>
        <v>6.5363057791562493</v>
      </c>
      <c r="AL183" s="28">
        <f t="shared" si="66"/>
        <v>6.9528465880312496</v>
      </c>
      <c r="AM183" s="28">
        <f t="shared" si="66"/>
        <v>4.2666123838499992</v>
      </c>
      <c r="AN183" s="28">
        <f t="shared" si="66"/>
        <v>5.7875156323499999</v>
      </c>
      <c r="AO183" s="28">
        <f t="shared" si="66"/>
        <v>6.6730545408499999</v>
      </c>
      <c r="AP183" s="28">
        <f t="shared" si="66"/>
        <v>4.58077169728125</v>
      </c>
      <c r="AQ183" s="28">
        <f t="shared" si="66"/>
        <v>5.9353087054062499</v>
      </c>
      <c r="AR183" s="28">
        <f t="shared" si="66"/>
        <v>4.7396090816999994</v>
      </c>
      <c r="AS183" s="28">
        <f t="shared" si="57"/>
        <v>6.9528465880312496</v>
      </c>
      <c r="AT183" s="35" t="str">
        <f t="shared" si="58"/>
        <v>1.5,1.5,0</v>
      </c>
    </row>
    <row r="184" spans="13:46" x14ac:dyDescent="0.15">
      <c r="M184" s="28" t="str">
        <f t="shared" si="56"/>
        <v>2,8,7</v>
      </c>
      <c r="N184" s="28">
        <f t="shared" si="64"/>
        <v>2</v>
      </c>
      <c r="O184" s="28">
        <f t="shared" si="65"/>
        <v>8</v>
      </c>
      <c r="P184" s="28">
        <f t="shared" si="61"/>
        <v>7</v>
      </c>
      <c r="Q184" s="28">
        <f t="shared" si="67"/>
        <v>1.1461356224999986</v>
      </c>
      <c r="R184" s="28">
        <f t="shared" si="67"/>
        <v>3.455692641406249</v>
      </c>
      <c r="S184" s="28">
        <f t="shared" si="67"/>
        <v>5.1013178112499986</v>
      </c>
      <c r="T184" s="28">
        <f t="shared" si="67"/>
        <v>6.083011132031249</v>
      </c>
      <c r="U184" s="28">
        <f t="shared" si="67"/>
        <v>6.4007726037499992</v>
      </c>
      <c r="V184" s="28">
        <f t="shared" si="67"/>
        <v>6.0546022264062493</v>
      </c>
      <c r="W184" s="28">
        <f t="shared" si="67"/>
        <v>5.0444999999999993</v>
      </c>
      <c r="X184" s="28">
        <f t="shared" si="67"/>
        <v>2.183532400574999</v>
      </c>
      <c r="Y184" s="28">
        <f t="shared" si="67"/>
        <v>4.3024034821062491</v>
      </c>
      <c r="Z184" s="28">
        <f t="shared" si="67"/>
        <v>5.7573427145749996</v>
      </c>
      <c r="AA184" s="28">
        <f t="shared" si="67"/>
        <v>6.548350097981249</v>
      </c>
      <c r="AB184" s="28">
        <f t="shared" si="67"/>
        <v>6.6754256323250001</v>
      </c>
      <c r="AC184" s="28">
        <f t="shared" si="67"/>
        <v>6.1385693176062492</v>
      </c>
      <c r="AD184" s="28">
        <f t="shared" si="67"/>
        <v>3.0455353646999992</v>
      </c>
      <c r="AE184" s="28">
        <f t="shared" si="67"/>
        <v>4.9737205088562497</v>
      </c>
      <c r="AF184" s="28">
        <f t="shared" si="67"/>
        <v>6.2379738039500001</v>
      </c>
      <c r="AG184" s="28">
        <f t="shared" si="66"/>
        <v>6.8382952499812486</v>
      </c>
      <c r="AH184" s="28">
        <f t="shared" si="66"/>
        <v>6.7746848469499996</v>
      </c>
      <c r="AI184" s="28">
        <f t="shared" si="66"/>
        <v>3.7321445148749994</v>
      </c>
      <c r="AJ184" s="28">
        <f t="shared" si="66"/>
        <v>5.469643721656249</v>
      </c>
      <c r="AK184" s="28">
        <f t="shared" si="66"/>
        <v>6.5432110793749994</v>
      </c>
      <c r="AL184" s="28">
        <f t="shared" si="66"/>
        <v>6.9528465880312496</v>
      </c>
      <c r="AM184" s="28">
        <f t="shared" si="66"/>
        <v>4.2433598510999992</v>
      </c>
      <c r="AN184" s="28">
        <f t="shared" si="66"/>
        <v>5.7901731205062497</v>
      </c>
      <c r="AO184" s="28">
        <f t="shared" si="66"/>
        <v>6.6730545408499999</v>
      </c>
      <c r="AP184" s="28">
        <f t="shared" si="66"/>
        <v>4.5791813733749995</v>
      </c>
      <c r="AQ184" s="28">
        <f t="shared" si="66"/>
        <v>5.9353087054062499</v>
      </c>
      <c r="AR184" s="28">
        <f t="shared" si="66"/>
        <v>4.7396090816999994</v>
      </c>
      <c r="AS184" s="28">
        <f t="shared" si="57"/>
        <v>6.9528465880312496</v>
      </c>
      <c r="AT184" s="35" t="str">
        <f t="shared" si="58"/>
        <v>1.5,1.5,0</v>
      </c>
    </row>
    <row r="185" spans="13:46" x14ac:dyDescent="0.15">
      <c r="M185" s="28" t="str">
        <f t="shared" si="56"/>
        <v>2,8,8</v>
      </c>
      <c r="N185" s="28">
        <f t="shared" si="64"/>
        <v>2</v>
      </c>
      <c r="O185" s="28">
        <f t="shared" si="65"/>
        <v>8</v>
      </c>
      <c r="P185" s="28">
        <f t="shared" si="61"/>
        <v>8</v>
      </c>
      <c r="Q185" s="28">
        <f t="shared" si="67"/>
        <v>0.82413449999999999</v>
      </c>
      <c r="R185" s="28">
        <f t="shared" si="67"/>
        <v>3.2599626562499999</v>
      </c>
      <c r="S185" s="28">
        <f t="shared" si="67"/>
        <v>5.0028172499999997</v>
      </c>
      <c r="T185" s="28">
        <f t="shared" si="67"/>
        <v>6.0526982812499996</v>
      </c>
      <c r="U185" s="28">
        <f t="shared" si="67"/>
        <v>6.4096057499999999</v>
      </c>
      <c r="V185" s="28">
        <f t="shared" si="67"/>
        <v>6.0735396562499995</v>
      </c>
      <c r="W185" s="28">
        <f t="shared" si="67"/>
        <v>5.0444999999999993</v>
      </c>
      <c r="X185" s="28">
        <f t="shared" si="67"/>
        <v>1.9665633551062498</v>
      </c>
      <c r="Y185" s="28">
        <f t="shared" si="67"/>
        <v>4.1869116726062501</v>
      </c>
      <c r="Z185" s="28">
        <f t="shared" si="67"/>
        <v>5.7142864276062504</v>
      </c>
      <c r="AA185" s="28">
        <f t="shared" si="67"/>
        <v>6.5486876201062501</v>
      </c>
      <c r="AB185" s="28">
        <f t="shared" si="67"/>
        <v>6.6901152501062491</v>
      </c>
      <c r="AC185" s="28">
        <f t="shared" si="67"/>
        <v>6.1385693176062492</v>
      </c>
      <c r="AD185" s="28">
        <f t="shared" si="67"/>
        <v>2.9130523069499996</v>
      </c>
      <c r="AE185" s="28">
        <f t="shared" si="67"/>
        <v>4.9179207856999998</v>
      </c>
      <c r="AF185" s="28">
        <f t="shared" si="67"/>
        <v>6.2298157019499998</v>
      </c>
      <c r="AG185" s="28">
        <f t="shared" si="66"/>
        <v>6.8487370557</v>
      </c>
      <c r="AH185" s="28">
        <f t="shared" si="66"/>
        <v>6.7746848469499996</v>
      </c>
      <c r="AI185" s="28">
        <f t="shared" si="66"/>
        <v>3.6636013555312497</v>
      </c>
      <c r="AJ185" s="28">
        <f t="shared" si="66"/>
        <v>5.4529899955312491</v>
      </c>
      <c r="AK185" s="28">
        <f t="shared" si="66"/>
        <v>6.5494050730312487</v>
      </c>
      <c r="AL185" s="28">
        <f t="shared" si="66"/>
        <v>6.9528465880312496</v>
      </c>
      <c r="AM185" s="28">
        <f t="shared" si="66"/>
        <v>4.2182105008499997</v>
      </c>
      <c r="AN185" s="28">
        <f t="shared" si="66"/>
        <v>5.7921193020999997</v>
      </c>
      <c r="AO185" s="28">
        <f t="shared" si="66"/>
        <v>6.6730545408499999</v>
      </c>
      <c r="AP185" s="28">
        <f t="shared" si="66"/>
        <v>4.5768797429062502</v>
      </c>
      <c r="AQ185" s="28">
        <f t="shared" si="66"/>
        <v>5.9353087054062499</v>
      </c>
      <c r="AR185" s="28">
        <f t="shared" si="66"/>
        <v>4.7396090816999994</v>
      </c>
      <c r="AS185" s="28">
        <f t="shared" si="57"/>
        <v>6.9528465880312496</v>
      </c>
      <c r="AT185" s="35" t="str">
        <f t="shared" si="58"/>
        <v>1.5,1.5,0</v>
      </c>
    </row>
    <row r="186" spans="13:46" x14ac:dyDescent="0.15">
      <c r="M186" s="28" t="str">
        <f t="shared" si="56"/>
        <v>2,8,9</v>
      </c>
      <c r="N186" s="28">
        <f t="shared" si="64"/>
        <v>2</v>
      </c>
      <c r="O186" s="28">
        <f t="shared" si="65"/>
        <v>8</v>
      </c>
      <c r="P186" s="28">
        <f t="shared" si="61"/>
        <v>9</v>
      </c>
      <c r="Q186" s="28">
        <f t="shared" si="67"/>
        <v>0.60955047956250097</v>
      </c>
      <c r="R186" s="28">
        <f t="shared" si="67"/>
        <v>3.1425576413476568</v>
      </c>
      <c r="S186" s="28">
        <f t="shared" si="67"/>
        <v>4.9580252397812501</v>
      </c>
      <c r="T186" s="28">
        <f t="shared" si="67"/>
        <v>6.0559532748632812</v>
      </c>
      <c r="U186" s="28">
        <f t="shared" si="67"/>
        <v>6.43634174659375</v>
      </c>
      <c r="V186" s="28">
        <f t="shared" si="67"/>
        <v>6.0991906549726558</v>
      </c>
      <c r="W186" s="28">
        <f t="shared" si="67"/>
        <v>5.0444999999999993</v>
      </c>
      <c r="X186" s="28">
        <f t="shared" si="67"/>
        <v>1.8279192798914066</v>
      </c>
      <c r="Y186" s="28">
        <f t="shared" si="67"/>
        <v>4.1251284141375004</v>
      </c>
      <c r="Z186" s="28">
        <f t="shared" si="67"/>
        <v>5.7047979850320312</v>
      </c>
      <c r="AA186" s="28">
        <f t="shared" si="67"/>
        <v>6.5669279925749997</v>
      </c>
      <c r="AB186" s="28">
        <f t="shared" si="67"/>
        <v>6.711518436766406</v>
      </c>
      <c r="AC186" s="28">
        <f t="shared" si="67"/>
        <v>6.1385693176062492</v>
      </c>
      <c r="AD186" s="28">
        <f t="shared" si="67"/>
        <v>2.8342778002312503</v>
      </c>
      <c r="AE186" s="28">
        <f t="shared" si="67"/>
        <v>4.8956889069382807</v>
      </c>
      <c r="AF186" s="28">
        <f t="shared" si="67"/>
        <v>6.2395604502937498</v>
      </c>
      <c r="AG186" s="28">
        <f t="shared" si="66"/>
        <v>6.8658924302976558</v>
      </c>
      <c r="AH186" s="28">
        <f t="shared" si="66"/>
        <v>6.7746848469499996</v>
      </c>
      <c r="AI186" s="28">
        <f t="shared" si="66"/>
        <v>3.6286260405820308</v>
      </c>
      <c r="AJ186" s="28">
        <f t="shared" si="66"/>
        <v>5.4542391197499995</v>
      </c>
      <c r="AK186" s="28">
        <f t="shared" si="66"/>
        <v>6.5623126355664052</v>
      </c>
      <c r="AL186" s="28">
        <f t="shared" si="66"/>
        <v>6.9528465880312496</v>
      </c>
      <c r="AM186" s="28">
        <f t="shared" si="66"/>
        <v>4.2109640009437497</v>
      </c>
      <c r="AN186" s="28">
        <f t="shared" si="66"/>
        <v>5.8007790525726559</v>
      </c>
      <c r="AO186" s="28">
        <f t="shared" si="66"/>
        <v>6.6730545408499999</v>
      </c>
      <c r="AP186" s="28">
        <f t="shared" si="66"/>
        <v>4.5812916813164062</v>
      </c>
      <c r="AQ186" s="28">
        <f t="shared" si="66"/>
        <v>5.9353087054062499</v>
      </c>
      <c r="AR186" s="28">
        <f t="shared" si="66"/>
        <v>4.7396090816999994</v>
      </c>
      <c r="AS186" s="28">
        <f t="shared" si="57"/>
        <v>6.9528465880312496</v>
      </c>
      <c r="AT186" s="35" t="str">
        <f t="shared" si="58"/>
        <v>1.5,1.5,0</v>
      </c>
    </row>
    <row r="187" spans="13:46" x14ac:dyDescent="0.15">
      <c r="M187" s="28" t="str">
        <f t="shared" si="56"/>
        <v>2,8,10</v>
      </c>
      <c r="N187" s="28">
        <f t="shared" si="64"/>
        <v>2</v>
      </c>
      <c r="O187" s="28">
        <f t="shared" si="65"/>
        <v>8</v>
      </c>
      <c r="P187" s="28">
        <f t="shared" si="61"/>
        <v>10</v>
      </c>
      <c r="Q187" s="28">
        <f t="shared" si="67"/>
        <v>0.38748057074999992</v>
      </c>
      <c r="R187" s="28">
        <f t="shared" si="67"/>
        <v>3.0196941661718748</v>
      </c>
      <c r="S187" s="28">
        <f t="shared" si="67"/>
        <v>4.909490285375</v>
      </c>
      <c r="T187" s="28">
        <f t="shared" si="67"/>
        <v>6.0568689283593748</v>
      </c>
      <c r="U187" s="28">
        <f t="shared" si="67"/>
        <v>6.4618300951250003</v>
      </c>
      <c r="V187" s="28">
        <f t="shared" si="67"/>
        <v>6.1243737856718745</v>
      </c>
      <c r="W187" s="28">
        <f t="shared" si="67"/>
        <v>5.0444999999999993</v>
      </c>
      <c r="X187" s="28">
        <f t="shared" si="67"/>
        <v>1.6838167444031247</v>
      </c>
      <c r="Y187" s="28">
        <f t="shared" si="67"/>
        <v>4.0596022114812502</v>
      </c>
      <c r="Z187" s="28">
        <f t="shared" si="67"/>
        <v>5.692970202340625</v>
      </c>
      <c r="AA187" s="28">
        <f t="shared" si="67"/>
        <v>6.5839207169812495</v>
      </c>
      <c r="AB187" s="28">
        <f t="shared" si="67"/>
        <v>6.7324537554031245</v>
      </c>
      <c r="AC187" s="28">
        <f t="shared" si="67"/>
        <v>6.1385693176062492</v>
      </c>
      <c r="AD187" s="28">
        <f t="shared" si="67"/>
        <v>2.751760349325</v>
      </c>
      <c r="AE187" s="28">
        <f t="shared" si="67"/>
        <v>4.8711176880593747</v>
      </c>
      <c r="AF187" s="28">
        <f t="shared" si="67"/>
        <v>6.248057550575</v>
      </c>
      <c r="AG187" s="28">
        <f t="shared" si="66"/>
        <v>6.8825799368718741</v>
      </c>
      <c r="AH187" s="28">
        <f t="shared" si="66"/>
        <v>6.7746848469499996</v>
      </c>
      <c r="AI187" s="28">
        <f t="shared" si="66"/>
        <v>3.5913113855156249</v>
      </c>
      <c r="AJ187" s="28">
        <f t="shared" si="66"/>
        <v>5.4542405959062492</v>
      </c>
      <c r="AK187" s="28">
        <f t="shared" si="66"/>
        <v>6.5747523300781241</v>
      </c>
      <c r="AL187" s="28">
        <f t="shared" si="66"/>
        <v>6.9528465880312496</v>
      </c>
      <c r="AM187" s="28">
        <f t="shared" si="66"/>
        <v>4.2024698529749998</v>
      </c>
      <c r="AN187" s="28">
        <f t="shared" si="66"/>
        <v>5.8089709350218746</v>
      </c>
      <c r="AO187" s="28">
        <f t="shared" si="66"/>
        <v>6.6730545408499999</v>
      </c>
      <c r="AP187" s="28">
        <f t="shared" si="66"/>
        <v>4.5852357517031246</v>
      </c>
      <c r="AQ187" s="28">
        <f t="shared" si="66"/>
        <v>5.9353087054062499</v>
      </c>
      <c r="AR187" s="28">
        <f t="shared" si="66"/>
        <v>4.7396090816999994</v>
      </c>
      <c r="AS187" s="28">
        <f t="shared" si="57"/>
        <v>6.9528465880312496</v>
      </c>
      <c r="AT187" s="35" t="str">
        <f t="shared" si="58"/>
        <v>1.5,1.5,0</v>
      </c>
    </row>
    <row r="188" spans="13:46" x14ac:dyDescent="0.15">
      <c r="M188" s="28" t="str">
        <f t="shared" si="56"/>
        <v>2,9,1</v>
      </c>
      <c r="N188" s="28">
        <f t="shared" si="64"/>
        <v>2</v>
      </c>
      <c r="O188" s="28">
        <f t="shared" si="65"/>
        <v>9</v>
      </c>
      <c r="P188" s="28">
        <f t="shared" si="61"/>
        <v>1</v>
      </c>
      <c r="Q188" s="28">
        <f t="shared" si="67"/>
        <v>5.7023999999999999</v>
      </c>
      <c r="R188" s="28">
        <f t="shared" si="67"/>
        <v>6.3482812500000003</v>
      </c>
      <c r="S188" s="28">
        <f t="shared" si="67"/>
        <v>6.6919500000000003</v>
      </c>
      <c r="T188" s="28">
        <f t="shared" si="67"/>
        <v>6.7334062499999998</v>
      </c>
      <c r="U188" s="28">
        <f t="shared" si="67"/>
        <v>6.4726499999999998</v>
      </c>
      <c r="V188" s="28">
        <f t="shared" si="67"/>
        <v>5.9096812499999993</v>
      </c>
      <c r="W188" s="28">
        <f t="shared" si="67"/>
        <v>5.0444999999999993</v>
      </c>
      <c r="X188" s="28">
        <f t="shared" si="67"/>
        <v>5.2324032813749994</v>
      </c>
      <c r="Y188" s="28">
        <f t="shared" si="67"/>
        <v>6.0243420913749999</v>
      </c>
      <c r="Z188" s="28">
        <f t="shared" si="67"/>
        <v>6.514068401374999</v>
      </c>
      <c r="AA188" s="28">
        <f t="shared" si="67"/>
        <v>6.7015822113749994</v>
      </c>
      <c r="AB188" s="28">
        <f t="shared" si="67"/>
        <v>6.5868835213749994</v>
      </c>
      <c r="AC188" s="28">
        <f t="shared" si="67"/>
        <v>6.1699723313749999</v>
      </c>
      <c r="AD188" s="28">
        <f t="shared" si="67"/>
        <v>4.8697157369999999</v>
      </c>
      <c r="AE188" s="28">
        <f t="shared" si="67"/>
        <v>5.8077121069999995</v>
      </c>
      <c r="AF188" s="28">
        <f t="shared" si="67"/>
        <v>6.4434959769999995</v>
      </c>
      <c r="AG188" s="28">
        <f t="shared" si="66"/>
        <v>6.7770673469999991</v>
      </c>
      <c r="AH188" s="28">
        <f t="shared" si="66"/>
        <v>6.8084262169999992</v>
      </c>
      <c r="AI188" s="28">
        <f t="shared" si="66"/>
        <v>4.6143373668749996</v>
      </c>
      <c r="AJ188" s="28">
        <f t="shared" si="66"/>
        <v>5.6983912968750001</v>
      </c>
      <c r="AK188" s="28">
        <f t="shared" si="66"/>
        <v>6.4802327268750002</v>
      </c>
      <c r="AL188" s="28">
        <f t="shared" si="66"/>
        <v>6.9598616568749998</v>
      </c>
      <c r="AM188" s="28">
        <f t="shared" si="66"/>
        <v>4.4662681709999994</v>
      </c>
      <c r="AN188" s="28">
        <f t="shared" si="66"/>
        <v>5.696379660999999</v>
      </c>
      <c r="AO188" s="28">
        <f t="shared" si="66"/>
        <v>6.6242786509999991</v>
      </c>
      <c r="AP188" s="28">
        <f t="shared" si="66"/>
        <v>4.4255081493749993</v>
      </c>
      <c r="AQ188" s="28">
        <f t="shared" si="66"/>
        <v>5.8016771993749998</v>
      </c>
      <c r="AR188" s="28">
        <f t="shared" si="66"/>
        <v>4.4920573019999992</v>
      </c>
      <c r="AS188" s="28">
        <f t="shared" si="57"/>
        <v>6.9598616568749998</v>
      </c>
      <c r="AT188" s="35" t="str">
        <f t="shared" si="58"/>
        <v>1.5,1.5,0</v>
      </c>
    </row>
    <row r="189" spans="13:46" x14ac:dyDescent="0.15">
      <c r="M189" s="28" t="str">
        <f t="shared" si="56"/>
        <v>2,9,2</v>
      </c>
      <c r="N189" s="28">
        <f t="shared" si="64"/>
        <v>2</v>
      </c>
      <c r="O189" s="28">
        <f t="shared" si="65"/>
        <v>9</v>
      </c>
      <c r="P189" s="28">
        <f t="shared" si="61"/>
        <v>2</v>
      </c>
      <c r="Q189" s="28">
        <f t="shared" si="67"/>
        <v>5.0444999999999993</v>
      </c>
      <c r="R189" s="28">
        <f t="shared" si="67"/>
        <v>5.9466874999999995</v>
      </c>
      <c r="S189" s="28">
        <f t="shared" si="67"/>
        <v>6.4879999999999995</v>
      </c>
      <c r="T189" s="28">
        <f t="shared" si="67"/>
        <v>6.6684374999999996</v>
      </c>
      <c r="U189" s="28">
        <f t="shared" si="67"/>
        <v>6.4879999999999995</v>
      </c>
      <c r="V189" s="28">
        <f t="shared" si="67"/>
        <v>5.9466874999999995</v>
      </c>
      <c r="W189" s="28">
        <f t="shared" si="67"/>
        <v>5.0444999999999993</v>
      </c>
      <c r="X189" s="28">
        <f t="shared" si="67"/>
        <v>4.7857532688749993</v>
      </c>
      <c r="Y189" s="28">
        <f t="shared" si="67"/>
        <v>5.7843470813749995</v>
      </c>
      <c r="Z189" s="28">
        <f t="shared" si="67"/>
        <v>6.4220658938749988</v>
      </c>
      <c r="AA189" s="28">
        <f t="shared" si="67"/>
        <v>6.6989097063749998</v>
      </c>
      <c r="AB189" s="28">
        <f t="shared" si="67"/>
        <v>6.6148785188749999</v>
      </c>
      <c r="AC189" s="28">
        <f t="shared" si="67"/>
        <v>6.1699723313749999</v>
      </c>
      <c r="AD189" s="28">
        <f t="shared" si="67"/>
        <v>4.5936757169999991</v>
      </c>
      <c r="AE189" s="28">
        <f t="shared" si="67"/>
        <v>5.6886758419999994</v>
      </c>
      <c r="AF189" s="28">
        <f t="shared" si="67"/>
        <v>6.4228009669999997</v>
      </c>
      <c r="AG189" s="28">
        <f t="shared" si="66"/>
        <v>6.7960510919999999</v>
      </c>
      <c r="AH189" s="28">
        <f t="shared" si="66"/>
        <v>6.8084262169999992</v>
      </c>
      <c r="AI189" s="28">
        <f t="shared" si="66"/>
        <v>4.4682673443749987</v>
      </c>
      <c r="AJ189" s="28">
        <f t="shared" si="66"/>
        <v>5.6596737818749991</v>
      </c>
      <c r="AK189" s="28">
        <f t="shared" si="66"/>
        <v>6.4902052193749995</v>
      </c>
      <c r="AL189" s="28">
        <f t="shared" si="66"/>
        <v>6.9598616568749998</v>
      </c>
      <c r="AM189" s="28">
        <f t="shared" si="66"/>
        <v>4.4095281509999991</v>
      </c>
      <c r="AN189" s="28">
        <f t="shared" si="66"/>
        <v>5.6973409009999987</v>
      </c>
      <c r="AO189" s="28">
        <f t="shared" si="66"/>
        <v>6.6242786509999991</v>
      </c>
      <c r="AP189" s="28">
        <f t="shared" si="66"/>
        <v>4.4174581368749992</v>
      </c>
      <c r="AQ189" s="28">
        <f t="shared" si="66"/>
        <v>5.8016771993749998</v>
      </c>
      <c r="AR189" s="28">
        <f t="shared" si="66"/>
        <v>4.4920573019999992</v>
      </c>
      <c r="AS189" s="28">
        <f t="shared" si="57"/>
        <v>6.9598616568749998</v>
      </c>
      <c r="AT189" s="35" t="str">
        <f t="shared" si="58"/>
        <v>1.5,1.5,0</v>
      </c>
    </row>
    <row r="190" spans="13:46" x14ac:dyDescent="0.15">
      <c r="M190" s="28" t="str">
        <f t="shared" si="56"/>
        <v>2,9,3</v>
      </c>
      <c r="N190" s="28">
        <f t="shared" si="64"/>
        <v>2</v>
      </c>
      <c r="O190" s="28">
        <f t="shared" si="65"/>
        <v>9</v>
      </c>
      <c r="P190" s="28">
        <f t="shared" si="61"/>
        <v>3</v>
      </c>
      <c r="Q190" s="28">
        <f t="shared" si="67"/>
        <v>4.1614559999999994</v>
      </c>
      <c r="R190" s="28">
        <f t="shared" si="67"/>
        <v>5.3809262499999999</v>
      </c>
      <c r="S190" s="28">
        <f t="shared" si="67"/>
        <v>6.1714779999999996</v>
      </c>
      <c r="T190" s="28">
        <f t="shared" si="67"/>
        <v>6.5331112499999993</v>
      </c>
      <c r="U190" s="28">
        <f t="shared" si="67"/>
        <v>6.4658259999999999</v>
      </c>
      <c r="V190" s="28">
        <f t="shared" si="67"/>
        <v>5.9696222499999996</v>
      </c>
      <c r="W190" s="28">
        <f t="shared" si="67"/>
        <v>5.0444999999999993</v>
      </c>
      <c r="X190" s="28">
        <f t="shared" si="67"/>
        <v>4.1749357563749996</v>
      </c>
      <c r="Y190" s="28">
        <f t="shared" si="67"/>
        <v>5.431780071375</v>
      </c>
      <c r="Z190" s="28">
        <f t="shared" si="67"/>
        <v>6.2597058863749995</v>
      </c>
      <c r="AA190" s="28">
        <f t="shared" si="67"/>
        <v>6.6587132013749999</v>
      </c>
      <c r="AB190" s="28">
        <f t="shared" si="67"/>
        <v>6.6288020163750003</v>
      </c>
      <c r="AC190" s="28">
        <f t="shared" si="67"/>
        <v>6.1699723313749999</v>
      </c>
      <c r="AD190" s="28">
        <f t="shared" si="67"/>
        <v>4.205063696999999</v>
      </c>
      <c r="AE190" s="28">
        <f t="shared" si="67"/>
        <v>5.4992820770000002</v>
      </c>
      <c r="AF190" s="28">
        <f t="shared" si="67"/>
        <v>6.3645819570000004</v>
      </c>
      <c r="AG190" s="28">
        <f t="shared" si="66"/>
        <v>6.8009633369999998</v>
      </c>
      <c r="AH190" s="28">
        <f t="shared" si="66"/>
        <v>6.8084262169999992</v>
      </c>
      <c r="AI190" s="28">
        <f t="shared" si="66"/>
        <v>4.2518398218749995</v>
      </c>
      <c r="AJ190" s="28">
        <f t="shared" si="66"/>
        <v>5.5834322668749996</v>
      </c>
      <c r="AK190" s="28">
        <f t="shared" si="66"/>
        <v>6.4861062118750006</v>
      </c>
      <c r="AL190" s="28">
        <f t="shared" si="66"/>
        <v>6.9598616568749998</v>
      </c>
      <c r="AM190" s="28">
        <f t="shared" si="66"/>
        <v>4.3152641309999993</v>
      </c>
      <c r="AN190" s="28">
        <f t="shared" si="66"/>
        <v>5.6842306409999992</v>
      </c>
      <c r="AO190" s="28">
        <f t="shared" si="66"/>
        <v>6.6242786509999991</v>
      </c>
      <c r="AP190" s="28">
        <f t="shared" si="66"/>
        <v>4.3953366243749992</v>
      </c>
      <c r="AQ190" s="28">
        <f t="shared" si="66"/>
        <v>5.8016771993749998</v>
      </c>
      <c r="AR190" s="28">
        <f t="shared" si="66"/>
        <v>4.4920573019999992</v>
      </c>
      <c r="AS190" s="28">
        <f t="shared" si="57"/>
        <v>6.9598616568749998</v>
      </c>
      <c r="AT190" s="35" t="str">
        <f t="shared" si="58"/>
        <v>1.5,1.5,0</v>
      </c>
    </row>
    <row r="191" spans="13:46" x14ac:dyDescent="0.15">
      <c r="M191" s="28" t="str">
        <f t="shared" si="56"/>
        <v>2,9,4</v>
      </c>
      <c r="N191" s="28">
        <f t="shared" si="64"/>
        <v>2</v>
      </c>
      <c r="O191" s="28">
        <f t="shared" si="65"/>
        <v>9</v>
      </c>
      <c r="P191" s="28">
        <f t="shared" si="61"/>
        <v>4</v>
      </c>
      <c r="Q191" s="28">
        <f t="shared" si="67"/>
        <v>3.1788045</v>
      </c>
      <c r="R191" s="28">
        <f t="shared" si="67"/>
        <v>4.7425345312499996</v>
      </c>
      <c r="S191" s="28">
        <f t="shared" si="67"/>
        <v>5.8051522499999999</v>
      </c>
      <c r="T191" s="28">
        <f t="shared" si="67"/>
        <v>6.3666576562500001</v>
      </c>
      <c r="U191" s="28">
        <f t="shared" si="67"/>
        <v>6.4270507499999994</v>
      </c>
      <c r="V191" s="28">
        <f t="shared" si="67"/>
        <v>5.9863315312499994</v>
      </c>
      <c r="W191" s="28">
        <f t="shared" si="67"/>
        <v>5.0444999999999993</v>
      </c>
      <c r="X191" s="28">
        <f t="shared" si="67"/>
        <v>3.491487775125</v>
      </c>
      <c r="Y191" s="28">
        <f t="shared" si="67"/>
        <v>5.0294093113749998</v>
      </c>
      <c r="Z191" s="28">
        <f t="shared" si="67"/>
        <v>6.0662185351249995</v>
      </c>
      <c r="AA191" s="28">
        <f t="shared" si="67"/>
        <v>6.6019154463750001</v>
      </c>
      <c r="AB191" s="28">
        <f t="shared" si="67"/>
        <v>6.6365000451249996</v>
      </c>
      <c r="AC191" s="28">
        <f t="shared" si="67"/>
        <v>6.1699723313749999</v>
      </c>
      <c r="AD191" s="28">
        <f t="shared" si="67"/>
        <v>3.7666479269999997</v>
      </c>
      <c r="AE191" s="28">
        <f t="shared" si="67"/>
        <v>5.2787609682500003</v>
      </c>
      <c r="AF191" s="28">
        <f t="shared" si="67"/>
        <v>6.2897616970000003</v>
      </c>
      <c r="AG191" s="28">
        <f t="shared" si="66"/>
        <v>6.7996501132499994</v>
      </c>
      <c r="AH191" s="28">
        <f t="shared" si="66"/>
        <v>6.8084262169999992</v>
      </c>
      <c r="AI191" s="28">
        <f t="shared" si="66"/>
        <v>4.0042849556249998</v>
      </c>
      <c r="AJ191" s="28">
        <f t="shared" si="66"/>
        <v>5.4905895018750002</v>
      </c>
      <c r="AK191" s="28">
        <f t="shared" si="66"/>
        <v>6.4757817356250005</v>
      </c>
      <c r="AL191" s="28">
        <f t="shared" si="66"/>
        <v>6.9598616568749998</v>
      </c>
      <c r="AM191" s="28">
        <f t="shared" si="66"/>
        <v>4.2043988609999996</v>
      </c>
      <c r="AN191" s="28">
        <f t="shared" si="66"/>
        <v>5.6648949122499994</v>
      </c>
      <c r="AO191" s="28">
        <f t="shared" si="66"/>
        <v>6.6242786509999991</v>
      </c>
      <c r="AP191" s="28">
        <f t="shared" si="66"/>
        <v>4.3669896431249988</v>
      </c>
      <c r="AQ191" s="28">
        <f t="shared" si="66"/>
        <v>5.8016771993749998</v>
      </c>
      <c r="AR191" s="28">
        <f t="shared" si="66"/>
        <v>4.4920573019999992</v>
      </c>
      <c r="AS191" s="28">
        <f t="shared" si="57"/>
        <v>6.9598616568749998</v>
      </c>
      <c r="AT191" s="35" t="str">
        <f t="shared" si="58"/>
        <v>1.5,1.5,0</v>
      </c>
    </row>
    <row r="192" spans="13:46" x14ac:dyDescent="0.15">
      <c r="M192" s="28" t="str">
        <f t="shared" si="56"/>
        <v>2,9,5</v>
      </c>
      <c r="N192" s="28">
        <f t="shared" si="64"/>
        <v>2</v>
      </c>
      <c r="O192" s="28">
        <f t="shared" si="65"/>
        <v>9</v>
      </c>
      <c r="P192" s="28">
        <f t="shared" si="61"/>
        <v>5</v>
      </c>
      <c r="Q192" s="28">
        <f t="shared" si="67"/>
        <v>2.2855996800000002</v>
      </c>
      <c r="R192" s="28">
        <f t="shared" si="67"/>
        <v>4.1693643500000004</v>
      </c>
      <c r="S192" s="28">
        <f t="shared" si="67"/>
        <v>5.4835498400000002</v>
      </c>
      <c r="T192" s="28">
        <f t="shared" si="67"/>
        <v>6.2281561499999993</v>
      </c>
      <c r="U192" s="28">
        <f t="shared" si="67"/>
        <v>6.4031832799999995</v>
      </c>
      <c r="V192" s="28">
        <f t="shared" si="67"/>
        <v>6.0086312299999989</v>
      </c>
      <c r="W192" s="28">
        <f t="shared" si="67"/>
        <v>5.0444999999999993</v>
      </c>
      <c r="X192" s="28">
        <f t="shared" si="67"/>
        <v>2.8732613313749997</v>
      </c>
      <c r="Y192" s="28">
        <f t="shared" si="67"/>
        <v>4.6717618913749996</v>
      </c>
      <c r="Z192" s="28">
        <f t="shared" si="67"/>
        <v>5.9006832713749997</v>
      </c>
      <c r="AA192" s="28">
        <f t="shared" si="67"/>
        <v>6.5600254713749999</v>
      </c>
      <c r="AB192" s="28">
        <f t="shared" si="67"/>
        <v>6.6497884913749994</v>
      </c>
      <c r="AC192" s="28">
        <f t="shared" si="67"/>
        <v>6.1699723313749999</v>
      </c>
      <c r="AD192" s="28">
        <f t="shared" si="67"/>
        <v>3.3729554969999995</v>
      </c>
      <c r="AE192" s="28">
        <f t="shared" si="67"/>
        <v>5.0861919469999997</v>
      </c>
      <c r="AF192" s="28">
        <f t="shared" si="67"/>
        <v>6.2298492169999999</v>
      </c>
      <c r="AG192" s="28">
        <f t="shared" si="66"/>
        <v>6.8039273070000004</v>
      </c>
      <c r="AH192" s="28">
        <f t="shared" si="66"/>
        <v>6.8084262169999992</v>
      </c>
      <c r="AI192" s="28">
        <f t="shared" si="66"/>
        <v>3.7846821768749992</v>
      </c>
      <c r="AJ192" s="28">
        <f t="shared" si="66"/>
        <v>5.4126545168749995</v>
      </c>
      <c r="AK192" s="28">
        <f t="shared" si="66"/>
        <v>6.4710476768749992</v>
      </c>
      <c r="AL192" s="28">
        <f t="shared" si="66"/>
        <v>6.9598616568749998</v>
      </c>
      <c r="AM192" s="28">
        <f t="shared" si="66"/>
        <v>4.1084413709999987</v>
      </c>
      <c r="AN192" s="28">
        <f t="shared" si="66"/>
        <v>5.6511496009999993</v>
      </c>
      <c r="AO192" s="28">
        <f t="shared" si="66"/>
        <v>6.6242786509999991</v>
      </c>
      <c r="AP192" s="28">
        <f t="shared" si="66"/>
        <v>4.344233079374999</v>
      </c>
      <c r="AQ192" s="28">
        <f t="shared" si="66"/>
        <v>5.8016771993749998</v>
      </c>
      <c r="AR192" s="28">
        <f t="shared" si="66"/>
        <v>4.4920573019999992</v>
      </c>
      <c r="AS192" s="28">
        <f t="shared" si="57"/>
        <v>6.9598616568749998</v>
      </c>
      <c r="AT192" s="35" t="str">
        <f t="shared" si="58"/>
        <v>1.5,1.5,0</v>
      </c>
    </row>
    <row r="193" spans="13:46" x14ac:dyDescent="0.15">
      <c r="M193" s="28" t="str">
        <f t="shared" si="56"/>
        <v>2,9,6</v>
      </c>
      <c r="N193" s="28">
        <f t="shared" si="64"/>
        <v>2</v>
      </c>
      <c r="O193" s="28">
        <f t="shared" si="65"/>
        <v>9</v>
      </c>
      <c r="P193" s="28">
        <f t="shared" si="61"/>
        <v>6</v>
      </c>
      <c r="Q193" s="28">
        <f t="shared" si="67"/>
        <v>1.45675584</v>
      </c>
      <c r="R193" s="28">
        <f t="shared" si="67"/>
        <v>3.6431240499999999</v>
      </c>
      <c r="S193" s="28">
        <f t="shared" si="67"/>
        <v>5.1941279199999997</v>
      </c>
      <c r="T193" s="28">
        <f t="shared" si="67"/>
        <v>6.1097674499999997</v>
      </c>
      <c r="U193" s="28">
        <f t="shared" si="67"/>
        <v>6.3900426399999999</v>
      </c>
      <c r="V193" s="28">
        <f t="shared" si="67"/>
        <v>6.0349534899999995</v>
      </c>
      <c r="W193" s="28">
        <f t="shared" si="67"/>
        <v>5.0444999999999993</v>
      </c>
      <c r="X193" s="28">
        <f t="shared" si="67"/>
        <v>2.301964768875</v>
      </c>
      <c r="Y193" s="28">
        <f t="shared" si="67"/>
        <v>4.3462949613749995</v>
      </c>
      <c r="Z193" s="28">
        <f t="shared" si="67"/>
        <v>5.7552608138749992</v>
      </c>
      <c r="AA193" s="28">
        <f t="shared" si="67"/>
        <v>6.5288623263750001</v>
      </c>
      <c r="AB193" s="28">
        <f t="shared" si="67"/>
        <v>6.6670994988750003</v>
      </c>
      <c r="AC193" s="28">
        <f t="shared" si="67"/>
        <v>6.1699723313749999</v>
      </c>
      <c r="AD193" s="28">
        <f t="shared" si="67"/>
        <v>3.0114435569999998</v>
      </c>
      <c r="AE193" s="28">
        <f t="shared" si="67"/>
        <v>4.9137357319999992</v>
      </c>
      <c r="AF193" s="28">
        <f t="shared" ref="AF193:AR208" si="68">(AF$5+AF$5*(AF$5-1)/2)*INDEX($F$4:$F$25*$G$4:$G$25,$N193,1)+(AF$6+AF$6*(AF$6-1)/2)*INDEX($H$4:$H$25*$I$4:$I$25,$O193,1)+(AF$7+AF$7*(AF$7-1)/2)*INDEX($J$4:$J$25*$K$4:$K$25,$P193,1)+AF$5*AF$6*INDEX($G$4:$G$25,$N193,1)*INDEX($H$4:$H$25,$O193,1)+(AF$5*INDEX($G$4:$G$25,$N193,1)+AF$6*INDEX($I$4:$I$25,$O193,1))*AF$7*INDEX($J$4:$J$25,$P193,1)</f>
        <v>6.1806635669999999</v>
      </c>
      <c r="AG193" s="28">
        <f t="shared" si="68"/>
        <v>6.8122270619999998</v>
      </c>
      <c r="AH193" s="28">
        <f t="shared" si="68"/>
        <v>6.8084262169999992</v>
      </c>
      <c r="AI193" s="28">
        <f t="shared" si="68"/>
        <v>3.5851922043749993</v>
      </c>
      <c r="AJ193" s="28">
        <f t="shared" si="68"/>
        <v>5.3454463618750001</v>
      </c>
      <c r="AK193" s="28">
        <f t="shared" si="68"/>
        <v>6.4703361793749989</v>
      </c>
      <c r="AL193" s="28">
        <f t="shared" si="68"/>
        <v>6.9598616568749998</v>
      </c>
      <c r="AM193" s="28">
        <f t="shared" si="68"/>
        <v>4.0232107109999991</v>
      </c>
      <c r="AN193" s="28">
        <f t="shared" si="68"/>
        <v>5.6414268509999994</v>
      </c>
      <c r="AO193" s="28">
        <f t="shared" si="68"/>
        <v>6.6242786509999991</v>
      </c>
      <c r="AP193" s="28">
        <f t="shared" si="68"/>
        <v>4.3254990768749995</v>
      </c>
      <c r="AQ193" s="28">
        <f t="shared" si="68"/>
        <v>5.8016771993749998</v>
      </c>
      <c r="AR193" s="28">
        <f t="shared" si="68"/>
        <v>4.4920573019999992</v>
      </c>
      <c r="AS193" s="28">
        <f t="shared" si="57"/>
        <v>6.9598616568749998</v>
      </c>
      <c r="AT193" s="35" t="str">
        <f t="shared" si="58"/>
        <v>1.5,1.5,0</v>
      </c>
    </row>
    <row r="194" spans="13:46" x14ac:dyDescent="0.15">
      <c r="M194" s="28" t="str">
        <f t="shared" si="56"/>
        <v>2,9,7</v>
      </c>
      <c r="N194" s="28">
        <f t="shared" si="64"/>
        <v>2</v>
      </c>
      <c r="O194" s="28">
        <f t="shared" si="65"/>
        <v>9</v>
      </c>
      <c r="P194" s="28">
        <f t="shared" si="61"/>
        <v>7</v>
      </c>
      <c r="Q194" s="28">
        <f t="shared" ref="Q194:AF209" si="69">(Q$5+Q$5*(Q$5-1)/2)*INDEX($F$4:$F$25*$G$4:$G$25,$N194,1)+(Q$6+Q$6*(Q$6-1)/2)*INDEX($H$4:$H$25*$I$4:$I$25,$O194,1)+(Q$7+Q$7*(Q$7-1)/2)*INDEX($J$4:$J$25*$K$4:$K$25,$P194,1)+Q$5*Q$6*INDEX($G$4:$G$25,$N194,1)*INDEX($H$4:$H$25,$O194,1)+(Q$5*INDEX($G$4:$G$25,$N194,1)+Q$6*INDEX($I$4:$I$25,$O194,1))*Q$7*INDEX($J$4:$J$25,$P194,1)</f>
        <v>1.1461356224999986</v>
      </c>
      <c r="R194" s="28">
        <f t="shared" si="69"/>
        <v>3.455692641406249</v>
      </c>
      <c r="S194" s="28">
        <f t="shared" si="69"/>
        <v>5.1013178112499986</v>
      </c>
      <c r="T194" s="28">
        <f t="shared" si="69"/>
        <v>6.083011132031249</v>
      </c>
      <c r="U194" s="28">
        <f t="shared" si="69"/>
        <v>6.4007726037499992</v>
      </c>
      <c r="V194" s="28">
        <f t="shared" si="69"/>
        <v>6.0546022264062493</v>
      </c>
      <c r="W194" s="28">
        <f t="shared" si="69"/>
        <v>5.0444999999999993</v>
      </c>
      <c r="X194" s="28">
        <f t="shared" si="69"/>
        <v>2.092005229031249</v>
      </c>
      <c r="Y194" s="28">
        <f t="shared" si="69"/>
        <v>4.2354623476249991</v>
      </c>
      <c r="Z194" s="28">
        <f t="shared" si="69"/>
        <v>5.7149876171562495</v>
      </c>
      <c r="AA194" s="28">
        <f t="shared" si="69"/>
        <v>6.5305810376249998</v>
      </c>
      <c r="AB194" s="28">
        <f t="shared" si="69"/>
        <v>6.6822426090312499</v>
      </c>
      <c r="AC194" s="28">
        <f t="shared" si="69"/>
        <v>6.1699723313749999</v>
      </c>
      <c r="AD194" s="28">
        <f t="shared" si="69"/>
        <v>2.8825884382499991</v>
      </c>
      <c r="AE194" s="28">
        <f t="shared" si="69"/>
        <v>4.8599456565312495</v>
      </c>
      <c r="AF194" s="28">
        <f t="shared" si="69"/>
        <v>6.1733710257499999</v>
      </c>
      <c r="AG194" s="28">
        <f t="shared" si="68"/>
        <v>6.82286454590625</v>
      </c>
      <c r="AH194" s="28">
        <f t="shared" si="68"/>
        <v>6.8084262169999992</v>
      </c>
      <c r="AI194" s="28">
        <f t="shared" si="68"/>
        <v>3.5178852501562492</v>
      </c>
      <c r="AJ194" s="28">
        <f t="shared" si="68"/>
        <v>5.3291425681249986</v>
      </c>
      <c r="AK194" s="28">
        <f t="shared" si="68"/>
        <v>6.4764680370312488</v>
      </c>
      <c r="AL194" s="28">
        <f t="shared" si="68"/>
        <v>6.9598616568749998</v>
      </c>
      <c r="AM194" s="28">
        <f t="shared" si="68"/>
        <v>3.9978956647499988</v>
      </c>
      <c r="AN194" s="28">
        <f t="shared" si="68"/>
        <v>5.643053082406249</v>
      </c>
      <c r="AO194" s="28">
        <f t="shared" si="68"/>
        <v>6.6242786509999991</v>
      </c>
      <c r="AP194" s="28">
        <f t="shared" si="68"/>
        <v>4.3226196820312488</v>
      </c>
      <c r="AQ194" s="28">
        <f t="shared" si="68"/>
        <v>5.8016771993749998</v>
      </c>
      <c r="AR194" s="28">
        <f t="shared" si="68"/>
        <v>4.4920573019999992</v>
      </c>
      <c r="AS194" s="28">
        <f t="shared" si="57"/>
        <v>6.9598616568749998</v>
      </c>
      <c r="AT194" s="35" t="str">
        <f t="shared" si="58"/>
        <v>1.5,1.5,0</v>
      </c>
    </row>
    <row r="195" spans="13:46" x14ac:dyDescent="0.15">
      <c r="M195" s="28" t="str">
        <f t="shared" si="56"/>
        <v>2,9,8</v>
      </c>
      <c r="N195" s="28">
        <f t="shared" si="64"/>
        <v>2</v>
      </c>
      <c r="O195" s="28">
        <f t="shared" si="65"/>
        <v>9</v>
      </c>
      <c r="P195" s="28">
        <f t="shared" si="61"/>
        <v>8</v>
      </c>
      <c r="Q195" s="28">
        <f t="shared" si="69"/>
        <v>0.82413449999999999</v>
      </c>
      <c r="R195" s="28">
        <f t="shared" si="69"/>
        <v>3.2599626562499999</v>
      </c>
      <c r="S195" s="28">
        <f t="shared" si="69"/>
        <v>5.0028172499999997</v>
      </c>
      <c r="T195" s="28">
        <f t="shared" si="69"/>
        <v>6.0526982812499996</v>
      </c>
      <c r="U195" s="28">
        <f t="shared" si="69"/>
        <v>6.4096057499999999</v>
      </c>
      <c r="V195" s="28">
        <f t="shared" si="69"/>
        <v>6.0735396562499995</v>
      </c>
      <c r="W195" s="28">
        <f t="shared" si="69"/>
        <v>5.0444999999999993</v>
      </c>
      <c r="X195" s="28">
        <f t="shared" si="69"/>
        <v>1.8737471126249998</v>
      </c>
      <c r="Y195" s="28">
        <f t="shared" si="69"/>
        <v>4.1189392813749999</v>
      </c>
      <c r="Z195" s="28">
        <f t="shared" si="69"/>
        <v>5.6711578876249993</v>
      </c>
      <c r="AA195" s="28">
        <f t="shared" si="69"/>
        <v>6.5304029313749998</v>
      </c>
      <c r="AB195" s="28">
        <f t="shared" si="69"/>
        <v>6.6966744126249997</v>
      </c>
      <c r="AC195" s="28">
        <f t="shared" si="69"/>
        <v>6.1699723313749999</v>
      </c>
      <c r="AD195" s="28">
        <f t="shared" si="69"/>
        <v>2.7480428669999997</v>
      </c>
      <c r="AE195" s="28">
        <f t="shared" si="69"/>
        <v>4.8025990482500003</v>
      </c>
      <c r="AF195" s="28">
        <f t="shared" si="69"/>
        <v>6.1641816669999994</v>
      </c>
      <c r="AG195" s="28">
        <f t="shared" si="68"/>
        <v>6.8327907232499996</v>
      </c>
      <c r="AH195" s="28">
        <f t="shared" si="68"/>
        <v>6.8084262169999992</v>
      </c>
      <c r="AI195" s="28">
        <f t="shared" si="68"/>
        <v>3.4470217631249991</v>
      </c>
      <c r="AJ195" s="28">
        <f t="shared" si="68"/>
        <v>5.3109419568750003</v>
      </c>
      <c r="AK195" s="28">
        <f t="shared" si="68"/>
        <v>6.4818885881249999</v>
      </c>
      <c r="AL195" s="28">
        <f t="shared" si="68"/>
        <v>6.9598616568749998</v>
      </c>
      <c r="AM195" s="28">
        <f t="shared" si="68"/>
        <v>3.9706838009999994</v>
      </c>
      <c r="AN195" s="28">
        <f t="shared" si="68"/>
        <v>5.6439680072499989</v>
      </c>
      <c r="AO195" s="28">
        <f t="shared" si="68"/>
        <v>6.6242786509999991</v>
      </c>
      <c r="AP195" s="28">
        <f t="shared" si="68"/>
        <v>4.3190289806249993</v>
      </c>
      <c r="AQ195" s="28">
        <f t="shared" si="68"/>
        <v>5.8016771993749998</v>
      </c>
      <c r="AR195" s="28">
        <f t="shared" si="68"/>
        <v>4.4920573019999992</v>
      </c>
      <c r="AS195" s="28">
        <f t="shared" si="57"/>
        <v>6.9598616568749998</v>
      </c>
      <c r="AT195" s="35" t="str">
        <f t="shared" si="58"/>
        <v>1.5,1.5,0</v>
      </c>
    </row>
    <row r="196" spans="13:46" x14ac:dyDescent="0.15">
      <c r="M196" s="28" t="str">
        <f t="shared" si="56"/>
        <v>2,9,9</v>
      </c>
      <c r="N196" s="28">
        <f t="shared" si="64"/>
        <v>2</v>
      </c>
      <c r="O196" s="28">
        <f t="shared" si="65"/>
        <v>9</v>
      </c>
      <c r="P196" s="28">
        <f t="shared" si="61"/>
        <v>9</v>
      </c>
      <c r="Q196" s="28">
        <f t="shared" si="69"/>
        <v>0.60955047956250097</v>
      </c>
      <c r="R196" s="28">
        <f t="shared" si="69"/>
        <v>3.1425576413476568</v>
      </c>
      <c r="S196" s="28">
        <f t="shared" si="69"/>
        <v>4.9580252397812501</v>
      </c>
      <c r="T196" s="28">
        <f t="shared" si="69"/>
        <v>6.0559532748632812</v>
      </c>
      <c r="U196" s="28">
        <f t="shared" si="69"/>
        <v>6.43634174659375</v>
      </c>
      <c r="V196" s="28">
        <f t="shared" si="69"/>
        <v>6.0991906549726558</v>
      </c>
      <c r="W196" s="28">
        <f t="shared" si="69"/>
        <v>5.0444999999999993</v>
      </c>
      <c r="X196" s="28">
        <f t="shared" si="69"/>
        <v>1.7338139664726566</v>
      </c>
      <c r="Y196" s="28">
        <f t="shared" si="69"/>
        <v>4.0561247661562501</v>
      </c>
      <c r="Z196" s="28">
        <f t="shared" si="69"/>
        <v>5.6608960024882808</v>
      </c>
      <c r="AA196" s="28">
        <f t="shared" si="69"/>
        <v>6.5481276754687503</v>
      </c>
      <c r="AB196" s="28">
        <f t="shared" si="69"/>
        <v>6.7178197850976566</v>
      </c>
      <c r="AC196" s="28">
        <f t="shared" si="69"/>
        <v>6.1699723313749999</v>
      </c>
      <c r="AD196" s="28">
        <f t="shared" si="69"/>
        <v>2.6672058467812496</v>
      </c>
      <c r="AE196" s="28">
        <f t="shared" si="69"/>
        <v>4.778820284363281</v>
      </c>
      <c r="AF196" s="28">
        <f t="shared" si="69"/>
        <v>6.1728951585937502</v>
      </c>
      <c r="AG196" s="28">
        <f t="shared" si="68"/>
        <v>6.8494304694726562</v>
      </c>
      <c r="AH196" s="28">
        <f t="shared" si="68"/>
        <v>6.8084262169999992</v>
      </c>
      <c r="AI196" s="28">
        <f t="shared" si="68"/>
        <v>3.4097261204882807</v>
      </c>
      <c r="AJ196" s="28">
        <f t="shared" si="68"/>
        <v>5.3106441959687496</v>
      </c>
      <c r="AK196" s="28">
        <f t="shared" si="68"/>
        <v>6.4940227080976554</v>
      </c>
      <c r="AL196" s="28">
        <f t="shared" si="68"/>
        <v>6.9598616568749998</v>
      </c>
      <c r="AM196" s="28">
        <f t="shared" si="68"/>
        <v>3.9613747875937495</v>
      </c>
      <c r="AN196" s="28">
        <f t="shared" si="68"/>
        <v>5.651596500972655</v>
      </c>
      <c r="AO196" s="28">
        <f t="shared" si="68"/>
        <v>6.6242786509999991</v>
      </c>
      <c r="AP196" s="28">
        <f t="shared" si="68"/>
        <v>4.322151848097656</v>
      </c>
      <c r="AQ196" s="28">
        <f t="shared" si="68"/>
        <v>5.8016771993749998</v>
      </c>
      <c r="AR196" s="28">
        <f t="shared" si="68"/>
        <v>4.4920573019999992</v>
      </c>
      <c r="AS196" s="28">
        <f t="shared" si="57"/>
        <v>6.9598616568749998</v>
      </c>
      <c r="AT196" s="35" t="str">
        <f t="shared" si="58"/>
        <v>1.5,1.5,0</v>
      </c>
    </row>
    <row r="197" spans="13:46" x14ac:dyDescent="0.15">
      <c r="M197" s="28" t="str">
        <f t="shared" si="56"/>
        <v>2,9,10</v>
      </c>
      <c r="N197" s="28">
        <f t="shared" si="64"/>
        <v>2</v>
      </c>
      <c r="O197" s="28">
        <f t="shared" si="65"/>
        <v>9</v>
      </c>
      <c r="P197" s="28">
        <f t="shared" si="61"/>
        <v>10</v>
      </c>
      <c r="Q197" s="28">
        <f t="shared" si="69"/>
        <v>0.38748057074999992</v>
      </c>
      <c r="R197" s="28">
        <f t="shared" si="69"/>
        <v>3.0196941661718748</v>
      </c>
      <c r="S197" s="28">
        <f t="shared" si="69"/>
        <v>4.909490285375</v>
      </c>
      <c r="T197" s="28">
        <f t="shared" si="69"/>
        <v>6.0568689283593748</v>
      </c>
      <c r="U197" s="28">
        <f t="shared" si="69"/>
        <v>6.4618300951250003</v>
      </c>
      <c r="V197" s="28">
        <f t="shared" si="69"/>
        <v>6.1243737856718745</v>
      </c>
      <c r="W197" s="28">
        <f t="shared" si="69"/>
        <v>5.0444999999999993</v>
      </c>
      <c r="X197" s="28">
        <f t="shared" si="69"/>
        <v>1.588422360046875</v>
      </c>
      <c r="Y197" s="28">
        <f t="shared" si="69"/>
        <v>3.9895673067499997</v>
      </c>
      <c r="Z197" s="28">
        <f t="shared" si="69"/>
        <v>5.6482947772343746</v>
      </c>
      <c r="AA197" s="28">
        <f t="shared" si="69"/>
        <v>6.5646047714999991</v>
      </c>
      <c r="AB197" s="28">
        <f t="shared" si="69"/>
        <v>6.7384972895468751</v>
      </c>
      <c r="AC197" s="28">
        <f t="shared" si="69"/>
        <v>6.1699723313749999</v>
      </c>
      <c r="AD197" s="28">
        <f t="shared" si="69"/>
        <v>2.5826258823749995</v>
      </c>
      <c r="AE197" s="28">
        <f t="shared" si="69"/>
        <v>4.7527021803593748</v>
      </c>
      <c r="AF197" s="28">
        <f t="shared" si="69"/>
        <v>6.1803610021250002</v>
      </c>
      <c r="AG197" s="28">
        <f t="shared" si="68"/>
        <v>6.8656023476718744</v>
      </c>
      <c r="AH197" s="28">
        <f t="shared" si="68"/>
        <v>6.8084262169999992</v>
      </c>
      <c r="AI197" s="28">
        <f t="shared" si="68"/>
        <v>3.3700911377343745</v>
      </c>
      <c r="AJ197" s="28">
        <f t="shared" si="68"/>
        <v>5.3090987869999999</v>
      </c>
      <c r="AK197" s="28">
        <f t="shared" si="68"/>
        <v>6.5056889600468741</v>
      </c>
      <c r="AL197" s="28">
        <f t="shared" si="68"/>
        <v>6.9598616568749998</v>
      </c>
      <c r="AM197" s="28">
        <f t="shared" si="68"/>
        <v>3.9508181261249993</v>
      </c>
      <c r="AN197" s="28">
        <f t="shared" si="68"/>
        <v>5.6587571266718744</v>
      </c>
      <c r="AO197" s="28">
        <f t="shared" si="68"/>
        <v>6.6242786509999991</v>
      </c>
      <c r="AP197" s="28">
        <f t="shared" si="68"/>
        <v>4.3248068475468742</v>
      </c>
      <c r="AQ197" s="28">
        <f t="shared" si="68"/>
        <v>5.8016771993749998</v>
      </c>
      <c r="AR197" s="28">
        <f t="shared" si="68"/>
        <v>4.4920573019999992</v>
      </c>
      <c r="AS197" s="28">
        <f t="shared" si="57"/>
        <v>6.9598616568749998</v>
      </c>
      <c r="AT197" s="35" t="str">
        <f t="shared" si="58"/>
        <v>1.5,1.5,0</v>
      </c>
    </row>
    <row r="198" spans="13:46" x14ac:dyDescent="0.15">
      <c r="M198" s="28" t="str">
        <f t="shared" si="56"/>
        <v>2,10,1</v>
      </c>
      <c r="N198" s="28">
        <f t="shared" si="64"/>
        <v>2</v>
      </c>
      <c r="O198" s="28">
        <f t="shared" si="65"/>
        <v>10</v>
      </c>
      <c r="P198" s="28">
        <f t="shared" si="61"/>
        <v>1</v>
      </c>
      <c r="Q198" s="28">
        <f t="shared" si="69"/>
        <v>5.7023999999999999</v>
      </c>
      <c r="R198" s="28">
        <f t="shared" si="69"/>
        <v>6.3482812500000003</v>
      </c>
      <c r="S198" s="28">
        <f t="shared" si="69"/>
        <v>6.6919500000000003</v>
      </c>
      <c r="T198" s="28">
        <f t="shared" si="69"/>
        <v>6.7334062499999998</v>
      </c>
      <c r="U198" s="28">
        <f t="shared" si="69"/>
        <v>6.4726499999999998</v>
      </c>
      <c r="V198" s="28">
        <f t="shared" si="69"/>
        <v>5.9096812499999993</v>
      </c>
      <c r="W198" s="28">
        <f t="shared" si="69"/>
        <v>5.0444999999999993</v>
      </c>
      <c r="X198" s="28">
        <f t="shared" si="69"/>
        <v>5.1589357008749994</v>
      </c>
      <c r="Y198" s="28">
        <f t="shared" si="69"/>
        <v>5.9719181908749999</v>
      </c>
      <c r="Z198" s="28">
        <f t="shared" si="69"/>
        <v>6.4826881808749999</v>
      </c>
      <c r="AA198" s="28">
        <f t="shared" si="69"/>
        <v>6.6912456708750003</v>
      </c>
      <c r="AB198" s="28">
        <f t="shared" si="69"/>
        <v>6.5975906608749995</v>
      </c>
      <c r="AC198" s="28">
        <f t="shared" si="69"/>
        <v>6.201723150874999</v>
      </c>
      <c r="AD198" s="28">
        <f t="shared" si="69"/>
        <v>4.7360351489999992</v>
      </c>
      <c r="AE198" s="28">
        <f t="shared" si="69"/>
        <v>5.7161188789999997</v>
      </c>
      <c r="AF198" s="28">
        <f t="shared" si="69"/>
        <v>6.3939901090000006</v>
      </c>
      <c r="AG198" s="28">
        <f t="shared" si="68"/>
        <v>6.7696488390000003</v>
      </c>
      <c r="AH198" s="28">
        <f t="shared" si="68"/>
        <v>6.8430950690000003</v>
      </c>
      <c r="AI198" s="28">
        <f t="shared" si="68"/>
        <v>4.4336983443749993</v>
      </c>
      <c r="AJ198" s="28">
        <f t="shared" si="68"/>
        <v>5.580883314374999</v>
      </c>
      <c r="AK198" s="28">
        <f t="shared" si="68"/>
        <v>6.425855784374999</v>
      </c>
      <c r="AL198" s="28">
        <f t="shared" si="68"/>
        <v>6.9686157543749996</v>
      </c>
      <c r="AM198" s="28">
        <f t="shared" si="68"/>
        <v>4.2519252869999988</v>
      </c>
      <c r="AN198" s="28">
        <f t="shared" si="68"/>
        <v>5.5662114969999985</v>
      </c>
      <c r="AO198" s="28">
        <f t="shared" si="68"/>
        <v>6.5782852069999995</v>
      </c>
      <c r="AP198" s="28">
        <f t="shared" si="68"/>
        <v>4.1907159768749986</v>
      </c>
      <c r="AQ198" s="28">
        <f t="shared" si="68"/>
        <v>5.6721034268749992</v>
      </c>
      <c r="AR198" s="28">
        <f t="shared" si="68"/>
        <v>4.2500704139999987</v>
      </c>
      <c r="AS198" s="28">
        <f t="shared" si="57"/>
        <v>6.9686157543749996</v>
      </c>
      <c r="AT198" s="35" t="str">
        <f t="shared" si="58"/>
        <v>1.5,1.5,0</v>
      </c>
    </row>
    <row r="199" spans="13:46" x14ac:dyDescent="0.15">
      <c r="M199" s="28" t="str">
        <f t="shared" si="56"/>
        <v>2,10,2</v>
      </c>
      <c r="N199" s="28">
        <f t="shared" si="64"/>
        <v>2</v>
      </c>
      <c r="O199" s="28">
        <f t="shared" si="65"/>
        <v>10</v>
      </c>
      <c r="P199" s="28">
        <f t="shared" si="61"/>
        <v>2</v>
      </c>
      <c r="Q199" s="28">
        <f t="shared" si="69"/>
        <v>5.0444999999999993</v>
      </c>
      <c r="R199" s="28">
        <f t="shared" si="69"/>
        <v>5.9466874999999995</v>
      </c>
      <c r="S199" s="28">
        <f t="shared" si="69"/>
        <v>6.4879999999999995</v>
      </c>
      <c r="T199" s="28">
        <f t="shared" si="69"/>
        <v>6.6684374999999996</v>
      </c>
      <c r="U199" s="28">
        <f t="shared" si="69"/>
        <v>6.4879999999999995</v>
      </c>
      <c r="V199" s="28">
        <f t="shared" si="69"/>
        <v>5.9466874999999995</v>
      </c>
      <c r="W199" s="28">
        <f t="shared" si="69"/>
        <v>5.0444999999999993</v>
      </c>
      <c r="X199" s="28">
        <f t="shared" si="69"/>
        <v>4.7098547133749991</v>
      </c>
      <c r="Y199" s="28">
        <f t="shared" si="69"/>
        <v>5.7299784008749999</v>
      </c>
      <c r="Z199" s="28">
        <f t="shared" si="69"/>
        <v>6.3892270883749998</v>
      </c>
      <c r="AA199" s="28">
        <f t="shared" si="69"/>
        <v>6.6876007758749996</v>
      </c>
      <c r="AB199" s="28">
        <f t="shared" si="69"/>
        <v>6.6250994633749993</v>
      </c>
      <c r="AC199" s="28">
        <f t="shared" si="69"/>
        <v>6.201723150874999</v>
      </c>
      <c r="AD199" s="28">
        <f t="shared" si="69"/>
        <v>4.4561055689999991</v>
      </c>
      <c r="AE199" s="28">
        <f t="shared" si="69"/>
        <v>5.5941654439999997</v>
      </c>
      <c r="AF199" s="28">
        <f t="shared" si="69"/>
        <v>6.3713503190000003</v>
      </c>
      <c r="AG199" s="28">
        <f t="shared" si="68"/>
        <v>6.787660193999999</v>
      </c>
      <c r="AH199" s="28">
        <f t="shared" si="68"/>
        <v>6.8430950690000003</v>
      </c>
      <c r="AI199" s="28">
        <f t="shared" si="68"/>
        <v>4.2832525668749994</v>
      </c>
      <c r="AJ199" s="28">
        <f t="shared" si="68"/>
        <v>5.539248629374999</v>
      </c>
      <c r="AK199" s="28">
        <f t="shared" si="68"/>
        <v>6.4343696918749984</v>
      </c>
      <c r="AL199" s="28">
        <f t="shared" si="68"/>
        <v>6.9686157543749996</v>
      </c>
      <c r="AM199" s="28">
        <f t="shared" si="68"/>
        <v>4.1912957069999992</v>
      </c>
      <c r="AN199" s="28">
        <f t="shared" si="68"/>
        <v>5.5652279569999994</v>
      </c>
      <c r="AO199" s="28">
        <f t="shared" si="68"/>
        <v>6.5782852069999995</v>
      </c>
      <c r="AP199" s="28">
        <f t="shared" si="68"/>
        <v>4.1802349893749993</v>
      </c>
      <c r="AQ199" s="28">
        <f t="shared" si="68"/>
        <v>5.6721034268749992</v>
      </c>
      <c r="AR199" s="28">
        <f t="shared" si="68"/>
        <v>4.2500704139999987</v>
      </c>
      <c r="AS199" s="28">
        <f t="shared" si="57"/>
        <v>6.9686157543749996</v>
      </c>
      <c r="AT199" s="35" t="str">
        <f t="shared" si="58"/>
        <v>1.5,1.5,0</v>
      </c>
    </row>
    <row r="200" spans="13:46" x14ac:dyDescent="0.15">
      <c r="M200" s="28" t="str">
        <f t="shared" si="56"/>
        <v>2,10,3</v>
      </c>
      <c r="N200" s="28">
        <f t="shared" si="64"/>
        <v>2</v>
      </c>
      <c r="O200" s="28">
        <f t="shared" si="65"/>
        <v>10</v>
      </c>
      <c r="P200" s="28">
        <f t="shared" si="61"/>
        <v>3</v>
      </c>
      <c r="Q200" s="28">
        <f t="shared" si="69"/>
        <v>4.1614559999999994</v>
      </c>
      <c r="R200" s="28">
        <f t="shared" si="69"/>
        <v>5.3809262499999999</v>
      </c>
      <c r="S200" s="28">
        <f t="shared" si="69"/>
        <v>6.1714779999999996</v>
      </c>
      <c r="T200" s="28">
        <f t="shared" si="69"/>
        <v>6.5331112499999993</v>
      </c>
      <c r="U200" s="28">
        <f t="shared" si="69"/>
        <v>6.4658259999999999</v>
      </c>
      <c r="V200" s="28">
        <f t="shared" si="69"/>
        <v>5.9696222499999996</v>
      </c>
      <c r="W200" s="28">
        <f t="shared" si="69"/>
        <v>5.0444999999999993</v>
      </c>
      <c r="X200" s="28">
        <f t="shared" si="69"/>
        <v>4.096606225875</v>
      </c>
      <c r="Y200" s="28">
        <f t="shared" si="69"/>
        <v>5.3754666108749998</v>
      </c>
      <c r="Z200" s="28">
        <f t="shared" si="69"/>
        <v>6.2254084958749996</v>
      </c>
      <c r="AA200" s="28">
        <f t="shared" si="69"/>
        <v>6.6464318808749994</v>
      </c>
      <c r="AB200" s="28">
        <f t="shared" si="69"/>
        <v>6.6385367658749992</v>
      </c>
      <c r="AC200" s="28">
        <f t="shared" si="69"/>
        <v>6.201723150874999</v>
      </c>
      <c r="AD200" s="28">
        <f t="shared" si="69"/>
        <v>4.0636039889999989</v>
      </c>
      <c r="AE200" s="28">
        <f t="shared" si="69"/>
        <v>5.4018545089999996</v>
      </c>
      <c r="AF200" s="28">
        <f t="shared" si="69"/>
        <v>6.3111865290000004</v>
      </c>
      <c r="AG200" s="28">
        <f t="shared" si="68"/>
        <v>6.7916000490000004</v>
      </c>
      <c r="AH200" s="28">
        <f t="shared" si="68"/>
        <v>6.8430950690000003</v>
      </c>
      <c r="AI200" s="28">
        <f t="shared" si="68"/>
        <v>4.0624492893749995</v>
      </c>
      <c r="AJ200" s="28">
        <f t="shared" si="68"/>
        <v>5.4600899443749995</v>
      </c>
      <c r="AK200" s="28">
        <f t="shared" si="68"/>
        <v>6.4288120993749995</v>
      </c>
      <c r="AL200" s="28">
        <f t="shared" si="68"/>
        <v>6.9686157543749996</v>
      </c>
      <c r="AM200" s="28">
        <f t="shared" si="68"/>
        <v>4.0931421269999984</v>
      </c>
      <c r="AN200" s="28">
        <f t="shared" si="68"/>
        <v>5.5501729169999994</v>
      </c>
      <c r="AO200" s="28">
        <f t="shared" si="68"/>
        <v>6.5782852069999995</v>
      </c>
      <c r="AP200" s="28">
        <f t="shared" si="68"/>
        <v>4.155682501874999</v>
      </c>
      <c r="AQ200" s="28">
        <f t="shared" si="68"/>
        <v>5.6721034268749992</v>
      </c>
      <c r="AR200" s="28">
        <f t="shared" si="68"/>
        <v>4.2500704139999987</v>
      </c>
      <c r="AS200" s="28">
        <f t="shared" si="57"/>
        <v>6.9686157543749996</v>
      </c>
      <c r="AT200" s="35" t="str">
        <f t="shared" si="58"/>
        <v>1.5,1.5,0</v>
      </c>
    </row>
    <row r="201" spans="13:46" x14ac:dyDescent="0.15">
      <c r="M201" s="28" t="str">
        <f t="shared" ref="M201:M264" si="70">N201&amp;","&amp;O201&amp;","&amp;P201</f>
        <v>2,10,4</v>
      </c>
      <c r="N201" s="28">
        <f t="shared" si="64"/>
        <v>2</v>
      </c>
      <c r="O201" s="28">
        <f t="shared" si="65"/>
        <v>10</v>
      </c>
      <c r="P201" s="28">
        <f t="shared" si="61"/>
        <v>4</v>
      </c>
      <c r="Q201" s="28">
        <f t="shared" si="69"/>
        <v>3.1788045</v>
      </c>
      <c r="R201" s="28">
        <f t="shared" si="69"/>
        <v>4.7425345312499996</v>
      </c>
      <c r="S201" s="28">
        <f t="shared" si="69"/>
        <v>5.8051522499999999</v>
      </c>
      <c r="T201" s="28">
        <f t="shared" si="69"/>
        <v>6.3666576562500001</v>
      </c>
      <c r="U201" s="28">
        <f t="shared" si="69"/>
        <v>6.4270507499999994</v>
      </c>
      <c r="V201" s="28">
        <f t="shared" si="69"/>
        <v>5.9863315312499994</v>
      </c>
      <c r="W201" s="28">
        <f t="shared" si="69"/>
        <v>5.0444999999999993</v>
      </c>
      <c r="X201" s="28">
        <f t="shared" si="69"/>
        <v>3.4107272696250002</v>
      </c>
      <c r="Y201" s="28">
        <f t="shared" si="69"/>
        <v>4.971151070875</v>
      </c>
      <c r="Z201" s="28">
        <f t="shared" si="69"/>
        <v>6.0304625596249997</v>
      </c>
      <c r="AA201" s="28">
        <f t="shared" si="69"/>
        <v>6.5886617358750001</v>
      </c>
      <c r="AB201" s="28">
        <f t="shared" si="69"/>
        <v>6.6457485996249996</v>
      </c>
      <c r="AC201" s="28">
        <f t="shared" si="69"/>
        <v>6.201723150874999</v>
      </c>
      <c r="AD201" s="28">
        <f t="shared" si="69"/>
        <v>3.6212986589999998</v>
      </c>
      <c r="AE201" s="28">
        <f t="shared" si="69"/>
        <v>5.1784162302500008</v>
      </c>
      <c r="AF201" s="28">
        <f t="shared" si="69"/>
        <v>6.2344214889999998</v>
      </c>
      <c r="AG201" s="28">
        <f t="shared" si="68"/>
        <v>6.7893144352500006</v>
      </c>
      <c r="AH201" s="28">
        <f t="shared" si="68"/>
        <v>6.8430950690000003</v>
      </c>
      <c r="AI201" s="28">
        <f t="shared" si="68"/>
        <v>3.8105186681249998</v>
      </c>
      <c r="AJ201" s="28">
        <f t="shared" si="68"/>
        <v>5.3643300093749993</v>
      </c>
      <c r="AK201" s="28">
        <f t="shared" si="68"/>
        <v>6.4170290381249995</v>
      </c>
      <c r="AL201" s="28">
        <f t="shared" si="68"/>
        <v>6.9686157543749996</v>
      </c>
      <c r="AM201" s="28">
        <f t="shared" si="68"/>
        <v>3.9783872969999994</v>
      </c>
      <c r="AN201" s="28">
        <f t="shared" si="68"/>
        <v>5.5288924082499991</v>
      </c>
      <c r="AO201" s="28">
        <f t="shared" si="68"/>
        <v>6.5782852069999995</v>
      </c>
      <c r="AP201" s="28">
        <f t="shared" si="68"/>
        <v>4.1249045456249993</v>
      </c>
      <c r="AQ201" s="28">
        <f t="shared" si="68"/>
        <v>5.6721034268749992</v>
      </c>
      <c r="AR201" s="28">
        <f t="shared" si="68"/>
        <v>4.2500704139999987</v>
      </c>
      <c r="AS201" s="28">
        <f t="shared" ref="AS201:AS264" si="71">MAX(Q201:AR201)</f>
        <v>6.9686157543749996</v>
      </c>
      <c r="AT201" s="35" t="str">
        <f t="shared" ref="AT201:AT264" si="72">INDEX($Q$1:$AR$1,1,MATCH(AS201,Q201:AR201,0))</f>
        <v>1.5,1.5,0</v>
      </c>
    </row>
    <row r="202" spans="13:46" x14ac:dyDescent="0.15">
      <c r="M202" s="28" t="str">
        <f t="shared" si="70"/>
        <v>2,10,5</v>
      </c>
      <c r="N202" s="28">
        <f t="shared" si="64"/>
        <v>2</v>
      </c>
      <c r="O202" s="28">
        <f t="shared" si="65"/>
        <v>10</v>
      </c>
      <c r="P202" s="28">
        <f t="shared" si="61"/>
        <v>5</v>
      </c>
      <c r="Q202" s="28">
        <f t="shared" si="69"/>
        <v>2.2855996800000002</v>
      </c>
      <c r="R202" s="28">
        <f t="shared" si="69"/>
        <v>4.1693643500000004</v>
      </c>
      <c r="S202" s="28">
        <f t="shared" si="69"/>
        <v>5.4835498400000002</v>
      </c>
      <c r="T202" s="28">
        <f t="shared" si="69"/>
        <v>6.2281561499999993</v>
      </c>
      <c r="U202" s="28">
        <f t="shared" si="69"/>
        <v>6.4031832799999995</v>
      </c>
      <c r="V202" s="28">
        <f t="shared" si="69"/>
        <v>6.0086312299999989</v>
      </c>
      <c r="W202" s="28">
        <f t="shared" si="69"/>
        <v>5.0444999999999993</v>
      </c>
      <c r="X202" s="28">
        <f t="shared" si="69"/>
        <v>2.7900698508749997</v>
      </c>
      <c r="Y202" s="28">
        <f t="shared" si="69"/>
        <v>4.6115588708749993</v>
      </c>
      <c r="Z202" s="28">
        <f t="shared" si="69"/>
        <v>5.863468710874999</v>
      </c>
      <c r="AA202" s="28">
        <f t="shared" si="69"/>
        <v>6.5457993708749997</v>
      </c>
      <c r="AB202" s="28">
        <f t="shared" si="69"/>
        <v>6.6585508508749998</v>
      </c>
      <c r="AC202" s="28">
        <f t="shared" si="69"/>
        <v>6.201723150874999</v>
      </c>
      <c r="AD202" s="28">
        <f t="shared" si="69"/>
        <v>3.2237166689999994</v>
      </c>
      <c r="AE202" s="28">
        <f t="shared" si="69"/>
        <v>4.9829300389999993</v>
      </c>
      <c r="AF202" s="28">
        <f t="shared" si="69"/>
        <v>6.1725642289999998</v>
      </c>
      <c r="AG202" s="28">
        <f t="shared" si="68"/>
        <v>6.7926192389999995</v>
      </c>
      <c r="AH202" s="28">
        <f t="shared" si="68"/>
        <v>6.8430950690000003</v>
      </c>
      <c r="AI202" s="28">
        <f t="shared" si="68"/>
        <v>3.5865401343749994</v>
      </c>
      <c r="AJ202" s="28">
        <f t="shared" si="68"/>
        <v>5.2834778543749996</v>
      </c>
      <c r="AK202" s="28">
        <f t="shared" si="68"/>
        <v>6.4108363943749991</v>
      </c>
      <c r="AL202" s="28">
        <f t="shared" si="68"/>
        <v>6.9686157543749996</v>
      </c>
      <c r="AM202" s="28">
        <f t="shared" si="68"/>
        <v>3.8785402469999992</v>
      </c>
      <c r="AN202" s="28">
        <f t="shared" si="68"/>
        <v>5.5132023169999993</v>
      </c>
      <c r="AO202" s="28">
        <f t="shared" si="68"/>
        <v>6.5782852069999995</v>
      </c>
      <c r="AP202" s="28">
        <f t="shared" si="68"/>
        <v>4.0997170068749984</v>
      </c>
      <c r="AQ202" s="28">
        <f t="shared" si="68"/>
        <v>5.6721034268749992</v>
      </c>
      <c r="AR202" s="28">
        <f t="shared" si="68"/>
        <v>4.2500704139999987</v>
      </c>
      <c r="AS202" s="28">
        <f t="shared" si="71"/>
        <v>6.9686157543749996</v>
      </c>
      <c r="AT202" s="35" t="str">
        <f t="shared" si="72"/>
        <v>1.5,1.5,0</v>
      </c>
    </row>
    <row r="203" spans="13:46" x14ac:dyDescent="0.15">
      <c r="M203" s="28" t="str">
        <f t="shared" si="70"/>
        <v>2,10,6</v>
      </c>
      <c r="N203" s="28">
        <f t="shared" si="64"/>
        <v>2</v>
      </c>
      <c r="O203" s="28">
        <f t="shared" si="65"/>
        <v>10</v>
      </c>
      <c r="P203" s="28">
        <f t="shared" si="61"/>
        <v>6</v>
      </c>
      <c r="Q203" s="28">
        <f t="shared" si="69"/>
        <v>1.45675584</v>
      </c>
      <c r="R203" s="28">
        <f t="shared" si="69"/>
        <v>3.6431240499999999</v>
      </c>
      <c r="S203" s="28">
        <f t="shared" si="69"/>
        <v>5.1941279199999997</v>
      </c>
      <c r="T203" s="28">
        <f t="shared" si="69"/>
        <v>6.1097674499999997</v>
      </c>
      <c r="U203" s="28">
        <f t="shared" si="69"/>
        <v>6.3900426399999999</v>
      </c>
      <c r="V203" s="28">
        <f t="shared" si="69"/>
        <v>6.0349534899999995</v>
      </c>
      <c r="W203" s="28">
        <f t="shared" si="69"/>
        <v>5.0444999999999993</v>
      </c>
      <c r="X203" s="28">
        <f t="shared" si="69"/>
        <v>2.2163423133749998</v>
      </c>
      <c r="Y203" s="28">
        <f t="shared" si="69"/>
        <v>4.2841471608750004</v>
      </c>
      <c r="Z203" s="28">
        <f t="shared" si="69"/>
        <v>5.7165876683749994</v>
      </c>
      <c r="AA203" s="28">
        <f t="shared" si="69"/>
        <v>6.5136638358749988</v>
      </c>
      <c r="AB203" s="28">
        <f t="shared" si="69"/>
        <v>6.6753756633749992</v>
      </c>
      <c r="AC203" s="28">
        <f t="shared" si="69"/>
        <v>6.201723150874999</v>
      </c>
      <c r="AD203" s="28">
        <f t="shared" si="69"/>
        <v>2.858315168999999</v>
      </c>
      <c r="AE203" s="28">
        <f t="shared" si="69"/>
        <v>4.8075566539999999</v>
      </c>
      <c r="AF203" s="28">
        <f t="shared" si="69"/>
        <v>6.1214337990000001</v>
      </c>
      <c r="AG203" s="28">
        <f t="shared" si="68"/>
        <v>6.7999466039999987</v>
      </c>
      <c r="AH203" s="28">
        <f t="shared" si="68"/>
        <v>6.8430950690000003</v>
      </c>
      <c r="AI203" s="28">
        <f t="shared" si="68"/>
        <v>3.3826744068749992</v>
      </c>
      <c r="AJ203" s="28">
        <f t="shared" si="68"/>
        <v>5.2133525293749994</v>
      </c>
      <c r="AK203" s="28">
        <f t="shared" si="68"/>
        <v>6.4086663118749989</v>
      </c>
      <c r="AL203" s="28">
        <f t="shared" si="68"/>
        <v>6.9686157543749996</v>
      </c>
      <c r="AM203" s="28">
        <f t="shared" si="68"/>
        <v>3.7894200269999985</v>
      </c>
      <c r="AN203" s="28">
        <f t="shared" si="68"/>
        <v>5.5015347869999989</v>
      </c>
      <c r="AO203" s="28">
        <f t="shared" si="68"/>
        <v>6.5782852069999995</v>
      </c>
      <c r="AP203" s="28">
        <f t="shared" si="68"/>
        <v>4.0785520293749986</v>
      </c>
      <c r="AQ203" s="28">
        <f t="shared" si="68"/>
        <v>5.6721034268749992</v>
      </c>
      <c r="AR203" s="28">
        <f t="shared" si="68"/>
        <v>4.2500704139999987</v>
      </c>
      <c r="AS203" s="28">
        <f t="shared" si="71"/>
        <v>6.9686157543749996</v>
      </c>
      <c r="AT203" s="35" t="str">
        <f t="shared" si="72"/>
        <v>1.5,1.5,0</v>
      </c>
    </row>
    <row r="204" spans="13:46" x14ac:dyDescent="0.15">
      <c r="M204" s="28" t="str">
        <f t="shared" si="70"/>
        <v>2,10,7</v>
      </c>
      <c r="N204" s="28">
        <f t="shared" si="64"/>
        <v>2</v>
      </c>
      <c r="O204" s="28">
        <f t="shared" si="65"/>
        <v>10</v>
      </c>
      <c r="P204" s="28">
        <f t="shared" si="61"/>
        <v>7</v>
      </c>
      <c r="Q204" s="28">
        <f t="shared" si="69"/>
        <v>1.1461356224999986</v>
      </c>
      <c r="R204" s="28">
        <f t="shared" si="69"/>
        <v>3.455692641406249</v>
      </c>
      <c r="S204" s="28">
        <f t="shared" si="69"/>
        <v>5.1013178112499986</v>
      </c>
      <c r="T204" s="28">
        <f t="shared" si="69"/>
        <v>6.083011132031249</v>
      </c>
      <c r="U204" s="28">
        <f t="shared" si="69"/>
        <v>6.4007726037499992</v>
      </c>
      <c r="V204" s="28">
        <f t="shared" si="69"/>
        <v>6.0546022264062493</v>
      </c>
      <c r="W204" s="28">
        <f t="shared" si="69"/>
        <v>5.0444999999999993</v>
      </c>
      <c r="X204" s="28">
        <f t="shared" si="69"/>
        <v>2.0051672860312486</v>
      </c>
      <c r="Y204" s="28">
        <f t="shared" si="69"/>
        <v>4.1723421571249997</v>
      </c>
      <c r="Z204" s="28">
        <f t="shared" si="69"/>
        <v>5.6755851791562497</v>
      </c>
      <c r="AA204" s="28">
        <f t="shared" si="69"/>
        <v>6.5148963521249996</v>
      </c>
      <c r="AB204" s="28">
        <f t="shared" si="69"/>
        <v>6.6902756760312494</v>
      </c>
      <c r="AC204" s="28">
        <f t="shared" si="69"/>
        <v>6.201723150874999</v>
      </c>
      <c r="AD204" s="28">
        <f t="shared" si="69"/>
        <v>2.7275152702499987</v>
      </c>
      <c r="AE204" s="28">
        <f t="shared" si="69"/>
        <v>4.7523079935312502</v>
      </c>
      <c r="AF204" s="28">
        <f t="shared" si="69"/>
        <v>6.1131688677499998</v>
      </c>
      <c r="AG204" s="28">
        <f t="shared" si="68"/>
        <v>6.8100978929062492</v>
      </c>
      <c r="AH204" s="28">
        <f t="shared" si="68"/>
        <v>6.8430950690000003</v>
      </c>
      <c r="AI204" s="28">
        <f t="shared" si="68"/>
        <v>3.3131795751562487</v>
      </c>
      <c r="AJ204" s="28">
        <f t="shared" si="68"/>
        <v>5.1955901506249997</v>
      </c>
      <c r="AK204" s="28">
        <f t="shared" si="68"/>
        <v>6.4140688770312488</v>
      </c>
      <c r="AL204" s="28">
        <f t="shared" si="68"/>
        <v>6.9686157543749996</v>
      </c>
      <c r="AM204" s="28">
        <f t="shared" si="68"/>
        <v>3.7621602007499986</v>
      </c>
      <c r="AN204" s="28">
        <f t="shared" si="68"/>
        <v>5.5021886284062491</v>
      </c>
      <c r="AO204" s="28">
        <f t="shared" si="68"/>
        <v>6.5782852069999995</v>
      </c>
      <c r="AP204" s="28">
        <f t="shared" si="68"/>
        <v>4.0744571470312492</v>
      </c>
      <c r="AQ204" s="28">
        <f t="shared" si="68"/>
        <v>5.6721034268749992</v>
      </c>
      <c r="AR204" s="28">
        <f t="shared" si="68"/>
        <v>4.2500704139999987</v>
      </c>
      <c r="AS204" s="28">
        <f t="shared" si="71"/>
        <v>6.9686157543749996</v>
      </c>
      <c r="AT204" s="35" t="str">
        <f t="shared" si="72"/>
        <v>1.5,1.5,0</v>
      </c>
    </row>
    <row r="205" spans="13:46" x14ac:dyDescent="0.15">
      <c r="M205" s="28" t="str">
        <f t="shared" si="70"/>
        <v>2,10,8</v>
      </c>
      <c r="N205" s="28">
        <f t="shared" si="64"/>
        <v>2</v>
      </c>
      <c r="O205" s="28">
        <f t="shared" si="65"/>
        <v>10</v>
      </c>
      <c r="P205" s="28">
        <f t="shared" si="61"/>
        <v>8</v>
      </c>
      <c r="Q205" s="28">
        <f t="shared" si="69"/>
        <v>0.82413449999999999</v>
      </c>
      <c r="R205" s="28">
        <f t="shared" si="69"/>
        <v>3.2599626562499999</v>
      </c>
      <c r="S205" s="28">
        <f t="shared" si="69"/>
        <v>5.0028172499999997</v>
      </c>
      <c r="T205" s="28">
        <f t="shared" si="69"/>
        <v>6.0526982812499996</v>
      </c>
      <c r="U205" s="28">
        <f t="shared" si="69"/>
        <v>6.4096057499999999</v>
      </c>
      <c r="V205" s="28">
        <f t="shared" si="69"/>
        <v>6.0735396562499995</v>
      </c>
      <c r="W205" s="28">
        <f t="shared" si="69"/>
        <v>5.0444999999999993</v>
      </c>
      <c r="X205" s="28">
        <f t="shared" si="69"/>
        <v>1.7856936821249998</v>
      </c>
      <c r="Y205" s="28">
        <f t="shared" si="69"/>
        <v>4.0548467008750002</v>
      </c>
      <c r="Z205" s="28">
        <f t="shared" si="69"/>
        <v>5.6310261571249995</v>
      </c>
      <c r="AA205" s="28">
        <f t="shared" si="69"/>
        <v>6.514232050875</v>
      </c>
      <c r="AB205" s="28">
        <f t="shared" si="69"/>
        <v>6.7044643821249998</v>
      </c>
      <c r="AC205" s="28">
        <f t="shared" si="69"/>
        <v>6.201723150874999</v>
      </c>
      <c r="AD205" s="28">
        <f t="shared" si="69"/>
        <v>2.5910249189999992</v>
      </c>
      <c r="AE205" s="28">
        <f t="shared" si="69"/>
        <v>4.6935028002500001</v>
      </c>
      <c r="AF205" s="28">
        <f t="shared" si="69"/>
        <v>6.1030071189999999</v>
      </c>
      <c r="AG205" s="28">
        <f t="shared" si="68"/>
        <v>6.81953787525</v>
      </c>
      <c r="AH205" s="28">
        <f t="shared" si="68"/>
        <v>6.8430950690000003</v>
      </c>
      <c r="AI205" s="28">
        <f t="shared" si="68"/>
        <v>3.2401282106249996</v>
      </c>
      <c r="AJ205" s="28">
        <f t="shared" si="68"/>
        <v>5.1759309543749996</v>
      </c>
      <c r="AK205" s="28">
        <f t="shared" si="68"/>
        <v>6.4187601356249999</v>
      </c>
      <c r="AL205" s="28">
        <f t="shared" si="68"/>
        <v>6.9686157543749996</v>
      </c>
      <c r="AM205" s="28">
        <f t="shared" si="68"/>
        <v>3.7330035569999986</v>
      </c>
      <c r="AN205" s="28">
        <f t="shared" si="68"/>
        <v>5.5021311632499987</v>
      </c>
      <c r="AO205" s="28">
        <f t="shared" si="68"/>
        <v>6.5782852069999995</v>
      </c>
      <c r="AP205" s="28">
        <f t="shared" si="68"/>
        <v>4.0696509581249991</v>
      </c>
      <c r="AQ205" s="28">
        <f t="shared" si="68"/>
        <v>5.6721034268749992</v>
      </c>
      <c r="AR205" s="28">
        <f t="shared" si="68"/>
        <v>4.2500704139999987</v>
      </c>
      <c r="AS205" s="28">
        <f t="shared" si="71"/>
        <v>6.9686157543749996</v>
      </c>
      <c r="AT205" s="35" t="str">
        <f t="shared" si="72"/>
        <v>1.5,1.5,0</v>
      </c>
    </row>
    <row r="206" spans="13:46" x14ac:dyDescent="0.15">
      <c r="M206" s="28" t="str">
        <f t="shared" si="70"/>
        <v>2,10,9</v>
      </c>
      <c r="N206" s="28">
        <f t="shared" si="64"/>
        <v>2</v>
      </c>
      <c r="O206" s="28">
        <f t="shared" si="65"/>
        <v>10</v>
      </c>
      <c r="P206" s="28">
        <f t="shared" si="61"/>
        <v>9</v>
      </c>
      <c r="Q206" s="28">
        <f t="shared" si="69"/>
        <v>0.60955047956250097</v>
      </c>
      <c r="R206" s="28">
        <f t="shared" si="69"/>
        <v>3.1425576413476568</v>
      </c>
      <c r="S206" s="28">
        <f t="shared" si="69"/>
        <v>4.9580252397812501</v>
      </c>
      <c r="T206" s="28">
        <f t="shared" si="69"/>
        <v>6.0559532748632812</v>
      </c>
      <c r="U206" s="28">
        <f t="shared" si="69"/>
        <v>6.43634174659375</v>
      </c>
      <c r="V206" s="28">
        <f t="shared" si="69"/>
        <v>6.0991906549726558</v>
      </c>
      <c r="W206" s="28">
        <f t="shared" si="69"/>
        <v>5.0444999999999993</v>
      </c>
      <c r="X206" s="28">
        <f t="shared" si="69"/>
        <v>1.6445450484726565</v>
      </c>
      <c r="Y206" s="28">
        <f t="shared" si="69"/>
        <v>3.9910597956562501</v>
      </c>
      <c r="Z206" s="28">
        <f t="shared" si="69"/>
        <v>5.6200349794882811</v>
      </c>
      <c r="AA206" s="28">
        <f t="shared" si="69"/>
        <v>6.5314705999687499</v>
      </c>
      <c r="AB206" s="28">
        <f t="shared" si="69"/>
        <v>6.7253666570976556</v>
      </c>
      <c r="AC206" s="28">
        <f t="shared" si="69"/>
        <v>6.201723150874999</v>
      </c>
      <c r="AD206" s="28">
        <f t="shared" si="69"/>
        <v>2.5082431187812499</v>
      </c>
      <c r="AE206" s="28">
        <f t="shared" si="69"/>
        <v>4.6682654513632809</v>
      </c>
      <c r="AF206" s="28">
        <f t="shared" si="69"/>
        <v>6.1107482205937504</v>
      </c>
      <c r="AG206" s="28">
        <f t="shared" si="68"/>
        <v>6.8356914264726552</v>
      </c>
      <c r="AH206" s="28">
        <f t="shared" si="68"/>
        <v>6.8430950690000003</v>
      </c>
      <c r="AI206" s="28">
        <f t="shared" si="68"/>
        <v>3.2006446904882808</v>
      </c>
      <c r="AJ206" s="28">
        <f t="shared" si="68"/>
        <v>5.174174608468749</v>
      </c>
      <c r="AK206" s="28">
        <f t="shared" si="68"/>
        <v>6.4301649630976545</v>
      </c>
      <c r="AL206" s="28">
        <f t="shared" si="68"/>
        <v>6.9686157543749996</v>
      </c>
      <c r="AM206" s="28">
        <f t="shared" si="68"/>
        <v>3.7217497635937491</v>
      </c>
      <c r="AN206" s="28">
        <f t="shared" si="68"/>
        <v>5.5087872669726554</v>
      </c>
      <c r="AO206" s="28">
        <f t="shared" si="68"/>
        <v>6.5782852069999995</v>
      </c>
      <c r="AP206" s="28">
        <f t="shared" si="68"/>
        <v>4.0715583380976552</v>
      </c>
      <c r="AQ206" s="28">
        <f t="shared" si="68"/>
        <v>5.6721034268749992</v>
      </c>
      <c r="AR206" s="28">
        <f t="shared" si="68"/>
        <v>4.2500704139999987</v>
      </c>
      <c r="AS206" s="28">
        <f t="shared" si="71"/>
        <v>6.9686157543749996</v>
      </c>
      <c r="AT206" s="35" t="str">
        <f t="shared" si="72"/>
        <v>1.5,1.5,0</v>
      </c>
    </row>
    <row r="207" spans="13:46" x14ac:dyDescent="0.15">
      <c r="M207" s="28" t="str">
        <f t="shared" si="70"/>
        <v>2,10,10</v>
      </c>
      <c r="N207" s="28">
        <f t="shared" si="64"/>
        <v>2</v>
      </c>
      <c r="O207" s="28">
        <f t="shared" si="65"/>
        <v>10</v>
      </c>
      <c r="P207" s="28">
        <f t="shared" si="61"/>
        <v>10</v>
      </c>
      <c r="Q207" s="28">
        <f t="shared" si="69"/>
        <v>0.38748057074999992</v>
      </c>
      <c r="R207" s="28">
        <f t="shared" si="69"/>
        <v>3.0196941661718748</v>
      </c>
      <c r="S207" s="28">
        <f t="shared" si="69"/>
        <v>4.909490285375</v>
      </c>
      <c r="T207" s="28">
        <f t="shared" si="69"/>
        <v>6.0568689283593748</v>
      </c>
      <c r="U207" s="28">
        <f t="shared" si="69"/>
        <v>6.4618300951250003</v>
      </c>
      <c r="V207" s="28">
        <f t="shared" si="69"/>
        <v>6.1243737856718745</v>
      </c>
      <c r="W207" s="28">
        <f t="shared" si="69"/>
        <v>5.0444999999999993</v>
      </c>
      <c r="X207" s="28">
        <f t="shared" si="69"/>
        <v>1.4979379545468747</v>
      </c>
      <c r="Y207" s="28">
        <f t="shared" si="69"/>
        <v>3.9235299462499995</v>
      </c>
      <c r="Z207" s="28">
        <f t="shared" si="69"/>
        <v>5.6067044617343749</v>
      </c>
      <c r="AA207" s="28">
        <f t="shared" si="69"/>
        <v>6.5474615009999999</v>
      </c>
      <c r="AB207" s="28">
        <f t="shared" si="69"/>
        <v>6.7458010640468746</v>
      </c>
      <c r="AC207" s="28">
        <f t="shared" si="69"/>
        <v>6.201723150874999</v>
      </c>
      <c r="AD207" s="28">
        <f t="shared" si="69"/>
        <v>2.4217183743749997</v>
      </c>
      <c r="AE207" s="28">
        <f t="shared" si="69"/>
        <v>4.6406887623593747</v>
      </c>
      <c r="AF207" s="28">
        <f t="shared" si="69"/>
        <v>6.1172416741249993</v>
      </c>
      <c r="AG207" s="28">
        <f t="shared" si="68"/>
        <v>6.8513771096718745</v>
      </c>
      <c r="AH207" s="28">
        <f t="shared" si="68"/>
        <v>6.8430950690000003</v>
      </c>
      <c r="AI207" s="28">
        <f t="shared" si="68"/>
        <v>3.1588218302343742</v>
      </c>
      <c r="AJ207" s="28">
        <f t="shared" si="68"/>
        <v>5.1711706144999994</v>
      </c>
      <c r="AK207" s="28">
        <f t="shared" si="68"/>
        <v>6.4411019225468742</v>
      </c>
      <c r="AL207" s="28">
        <f t="shared" si="68"/>
        <v>6.9686157543749996</v>
      </c>
      <c r="AM207" s="28">
        <f t="shared" si="68"/>
        <v>3.7092483221249992</v>
      </c>
      <c r="AN207" s="28">
        <f t="shared" si="68"/>
        <v>5.5149755026718736</v>
      </c>
      <c r="AO207" s="28">
        <f t="shared" si="68"/>
        <v>6.5782852069999995</v>
      </c>
      <c r="AP207" s="28">
        <f t="shared" si="68"/>
        <v>4.0729978500468738</v>
      </c>
      <c r="AQ207" s="28">
        <f t="shared" si="68"/>
        <v>5.6721034268749992</v>
      </c>
      <c r="AR207" s="28">
        <f t="shared" si="68"/>
        <v>4.2500704139999987</v>
      </c>
      <c r="AS207" s="28">
        <f t="shared" si="71"/>
        <v>6.9686157543749996</v>
      </c>
      <c r="AT207" s="35" t="str">
        <f t="shared" si="72"/>
        <v>1.5,1.5,0</v>
      </c>
    </row>
    <row r="208" spans="13:46" x14ac:dyDescent="0.15">
      <c r="M208" s="28" t="str">
        <f t="shared" si="70"/>
        <v>3,1,1</v>
      </c>
      <c r="N208" s="28">
        <f t="shared" si="64"/>
        <v>3</v>
      </c>
      <c r="O208" s="28">
        <f t="shared" si="65"/>
        <v>1</v>
      </c>
      <c r="P208" s="28">
        <f t="shared" si="61"/>
        <v>1</v>
      </c>
      <c r="Q208" s="28">
        <f t="shared" si="69"/>
        <v>5.7023999999999999</v>
      </c>
      <c r="R208" s="28">
        <f t="shared" si="69"/>
        <v>6.3680910000000006</v>
      </c>
      <c r="S208" s="28">
        <f t="shared" si="69"/>
        <v>6.6647759999999998</v>
      </c>
      <c r="T208" s="28">
        <f t="shared" si="69"/>
        <v>6.5924550000000002</v>
      </c>
      <c r="U208" s="28">
        <f t="shared" si="69"/>
        <v>6.1511279999999999</v>
      </c>
      <c r="V208" s="28">
        <f t="shared" si="69"/>
        <v>5.340795</v>
      </c>
      <c r="W208" s="28">
        <f t="shared" si="69"/>
        <v>4.1614559999999994</v>
      </c>
      <c r="X208" s="28">
        <f t="shared" si="69"/>
        <v>5.9184562500000002</v>
      </c>
      <c r="Y208" s="28">
        <f t="shared" si="69"/>
        <v>6.5130972500000004</v>
      </c>
      <c r="Z208" s="28">
        <f t="shared" si="69"/>
        <v>6.73873225</v>
      </c>
      <c r="AA208" s="28">
        <f t="shared" si="69"/>
        <v>6.5953612500000007</v>
      </c>
      <c r="AB208" s="28">
        <f t="shared" si="69"/>
        <v>6.0829842499999991</v>
      </c>
      <c r="AC208" s="28">
        <f t="shared" si="69"/>
        <v>5.2016012499999995</v>
      </c>
      <c r="AD208" s="28">
        <f t="shared" si="69"/>
        <v>6.0729500000000005</v>
      </c>
      <c r="AE208" s="28">
        <f t="shared" si="69"/>
        <v>6.5965410000000002</v>
      </c>
      <c r="AF208" s="28">
        <f t="shared" si="69"/>
        <v>6.7511260000000011</v>
      </c>
      <c r="AG208" s="28">
        <f t="shared" si="68"/>
        <v>6.5367050000000013</v>
      </c>
      <c r="AH208" s="28">
        <f t="shared" si="68"/>
        <v>5.9532780000000001</v>
      </c>
      <c r="AI208" s="28">
        <f t="shared" si="68"/>
        <v>6.1658812500000009</v>
      </c>
      <c r="AJ208" s="28">
        <f t="shared" si="68"/>
        <v>6.6184222500000001</v>
      </c>
      <c r="AK208" s="28">
        <f t="shared" si="68"/>
        <v>6.7019572500000013</v>
      </c>
      <c r="AL208" s="28">
        <f t="shared" si="68"/>
        <v>6.4164862500000011</v>
      </c>
      <c r="AM208" s="28">
        <f t="shared" si="68"/>
        <v>6.1972500000000013</v>
      </c>
      <c r="AN208" s="28">
        <f t="shared" si="68"/>
        <v>6.5787410000000008</v>
      </c>
      <c r="AO208" s="28">
        <f t="shared" si="68"/>
        <v>6.5912260000000016</v>
      </c>
      <c r="AP208" s="28">
        <f t="shared" si="68"/>
        <v>6.1670562500000008</v>
      </c>
      <c r="AQ208" s="28">
        <f t="shared" si="68"/>
        <v>6.4774972500000008</v>
      </c>
      <c r="AR208" s="28">
        <f t="shared" si="68"/>
        <v>6.0753000000000021</v>
      </c>
      <c r="AS208" s="28">
        <f t="shared" si="71"/>
        <v>6.7511260000000011</v>
      </c>
      <c r="AT208" s="35" t="str">
        <f t="shared" si="72"/>
        <v>1,1,1</v>
      </c>
    </row>
    <row r="209" spans="13:46" x14ac:dyDescent="0.15">
      <c r="M209" s="28" t="str">
        <f t="shared" si="70"/>
        <v>3,1,2</v>
      </c>
      <c r="N209" s="28">
        <f t="shared" si="64"/>
        <v>3</v>
      </c>
      <c r="O209" s="28">
        <f t="shared" si="65"/>
        <v>1</v>
      </c>
      <c r="P209" s="28">
        <f t="shared" si="61"/>
        <v>2</v>
      </c>
      <c r="Q209" s="28">
        <f t="shared" si="69"/>
        <v>5.0444999999999993</v>
      </c>
      <c r="R209" s="28">
        <f t="shared" si="69"/>
        <v>5.9696222499999996</v>
      </c>
      <c r="S209" s="28">
        <f t="shared" si="69"/>
        <v>6.4658259999999999</v>
      </c>
      <c r="T209" s="28">
        <f t="shared" si="69"/>
        <v>6.5331112500000001</v>
      </c>
      <c r="U209" s="28">
        <f t="shared" si="69"/>
        <v>6.1714779999999996</v>
      </c>
      <c r="V209" s="28">
        <f t="shared" si="69"/>
        <v>5.3809262499999999</v>
      </c>
      <c r="W209" s="28">
        <f t="shared" si="69"/>
        <v>4.1614559999999994</v>
      </c>
      <c r="X209" s="28">
        <f t="shared" si="69"/>
        <v>5.4962687499999996</v>
      </c>
      <c r="Y209" s="28">
        <f t="shared" si="69"/>
        <v>6.2951722500000002</v>
      </c>
      <c r="Z209" s="28">
        <f t="shared" si="69"/>
        <v>6.66515725</v>
      </c>
      <c r="AA209" s="28">
        <f t="shared" si="69"/>
        <v>6.6062237500000016</v>
      </c>
      <c r="AB209" s="28">
        <f t="shared" si="69"/>
        <v>6.1183717499999997</v>
      </c>
      <c r="AC209" s="28">
        <f t="shared" si="69"/>
        <v>5.2016012499999995</v>
      </c>
      <c r="AD209" s="28">
        <f t="shared" si="69"/>
        <v>5.8360500000000002</v>
      </c>
      <c r="AE209" s="28">
        <f t="shared" si="69"/>
        <v>6.5087347500000003</v>
      </c>
      <c r="AF209" s="28">
        <f t="shared" ref="AF209:AR224" si="73">(AF$5+AF$5*(AF$5-1)/2)*INDEX($F$4:$F$25*$G$4:$G$25,$N209,1)+(AF$6+AF$6*(AF$6-1)/2)*INDEX($H$4:$H$25*$I$4:$I$25,$O209,1)+(AF$7+AF$7*(AF$7-1)/2)*INDEX($J$4:$J$25*$K$4:$K$25,$P209,1)+AF$5*AF$6*INDEX($G$4:$G$25,$N209,1)*INDEX($H$4:$H$25,$O209,1)+(AF$5*INDEX($G$4:$G$25,$N209,1)+AF$6*INDEX($I$4:$I$25,$O209,1))*AF$7*INDEX($J$4:$J$25,$P209,1)</f>
        <v>6.7525010000000005</v>
      </c>
      <c r="AG209" s="28">
        <f t="shared" si="73"/>
        <v>6.5673487500000007</v>
      </c>
      <c r="AH209" s="28">
        <f t="shared" si="73"/>
        <v>5.9532780000000001</v>
      </c>
      <c r="AI209" s="28">
        <f t="shared" si="73"/>
        <v>6.0638437500000002</v>
      </c>
      <c r="AJ209" s="28">
        <f t="shared" si="73"/>
        <v>6.6103097500000008</v>
      </c>
      <c r="AK209" s="28">
        <f t="shared" si="73"/>
        <v>6.7278572500000013</v>
      </c>
      <c r="AL209" s="28">
        <f t="shared" si="73"/>
        <v>6.4164862500000011</v>
      </c>
      <c r="AM209" s="28">
        <f t="shared" si="73"/>
        <v>6.1796500000000014</v>
      </c>
      <c r="AN209" s="28">
        <f t="shared" si="73"/>
        <v>6.5998972500000015</v>
      </c>
      <c r="AO209" s="28">
        <f t="shared" si="73"/>
        <v>6.5912260000000016</v>
      </c>
      <c r="AP209" s="28">
        <f t="shared" si="73"/>
        <v>6.1834687500000012</v>
      </c>
      <c r="AQ209" s="28">
        <f t="shared" si="73"/>
        <v>6.4774972500000008</v>
      </c>
      <c r="AR209" s="28">
        <f t="shared" si="73"/>
        <v>6.0753000000000021</v>
      </c>
      <c r="AS209" s="28">
        <f t="shared" si="71"/>
        <v>6.7525010000000005</v>
      </c>
      <c r="AT209" s="35" t="str">
        <f t="shared" si="72"/>
        <v>1,1,1</v>
      </c>
    </row>
    <row r="210" spans="13:46" x14ac:dyDescent="0.15">
      <c r="M210" s="28" t="str">
        <f t="shared" si="70"/>
        <v>3,1,3</v>
      </c>
      <c r="N210" s="28">
        <f t="shared" si="64"/>
        <v>3</v>
      </c>
      <c r="O210" s="28">
        <f t="shared" si="65"/>
        <v>1</v>
      </c>
      <c r="P210" s="28">
        <f t="shared" si="61"/>
        <v>3</v>
      </c>
      <c r="Q210" s="28">
        <f t="shared" ref="Q210:AF225" si="74">(Q$5+Q$5*(Q$5-1)/2)*INDEX($F$4:$F$25*$G$4:$G$25,$N210,1)+(Q$6+Q$6*(Q$6-1)/2)*INDEX($H$4:$H$25*$I$4:$I$25,$O210,1)+(Q$7+Q$7*(Q$7-1)/2)*INDEX($J$4:$J$25*$K$4:$K$25,$P210,1)+Q$5*Q$6*INDEX($G$4:$G$25,$N210,1)*INDEX($H$4:$H$25,$O210,1)+(Q$5*INDEX($G$4:$G$25,$N210,1)+Q$6*INDEX($I$4:$I$25,$O210,1))*Q$7*INDEX($J$4:$J$25,$P210,1)</f>
        <v>4.1614559999999994</v>
      </c>
      <c r="R210" s="28">
        <f t="shared" si="74"/>
        <v>5.4069859999999998</v>
      </c>
      <c r="S210" s="28">
        <f t="shared" si="74"/>
        <v>6.1543039999999998</v>
      </c>
      <c r="T210" s="28">
        <f t="shared" si="74"/>
        <v>6.4034100000000009</v>
      </c>
      <c r="U210" s="28">
        <f t="shared" si="74"/>
        <v>6.1543039999999998</v>
      </c>
      <c r="V210" s="28">
        <f t="shared" si="74"/>
        <v>5.4069859999999998</v>
      </c>
      <c r="W210" s="28">
        <f t="shared" si="74"/>
        <v>4.1614559999999994</v>
      </c>
      <c r="X210" s="28">
        <f t="shared" si="74"/>
        <v>4.9099137500000003</v>
      </c>
      <c r="Y210" s="28">
        <f t="shared" si="74"/>
        <v>5.96467525</v>
      </c>
      <c r="Z210" s="28">
        <f t="shared" si="74"/>
        <v>6.52122475</v>
      </c>
      <c r="AA210" s="28">
        <f t="shared" si="74"/>
        <v>6.5795622500000004</v>
      </c>
      <c r="AB210" s="28">
        <f t="shared" si="74"/>
        <v>6.1396877499999993</v>
      </c>
      <c r="AC210" s="28">
        <f t="shared" si="74"/>
        <v>5.2016012499999995</v>
      </c>
      <c r="AD210" s="28">
        <f t="shared" si="74"/>
        <v>5.4865779999999997</v>
      </c>
      <c r="AE210" s="28">
        <f t="shared" si="74"/>
        <v>6.3505710000000004</v>
      </c>
      <c r="AF210" s="28">
        <f t="shared" si="74"/>
        <v>6.7163520000000005</v>
      </c>
      <c r="AG210" s="28">
        <f t="shared" si="73"/>
        <v>6.583921000000001</v>
      </c>
      <c r="AH210" s="28">
        <f t="shared" si="73"/>
        <v>5.9532780000000001</v>
      </c>
      <c r="AI210" s="28">
        <f t="shared" si="73"/>
        <v>5.8914487500000003</v>
      </c>
      <c r="AJ210" s="28">
        <f t="shared" si="73"/>
        <v>6.564673250000002</v>
      </c>
      <c r="AK210" s="28">
        <f t="shared" si="73"/>
        <v>6.7396857500000014</v>
      </c>
      <c r="AL210" s="28">
        <f t="shared" si="73"/>
        <v>6.4164862500000011</v>
      </c>
      <c r="AM210" s="28">
        <f t="shared" si="73"/>
        <v>6.1245260000000012</v>
      </c>
      <c r="AN210" s="28">
        <f t="shared" si="73"/>
        <v>6.6069820000000012</v>
      </c>
      <c r="AO210" s="28">
        <f t="shared" si="73"/>
        <v>6.5912260000000016</v>
      </c>
      <c r="AP210" s="28">
        <f t="shared" si="73"/>
        <v>6.1858097500000016</v>
      </c>
      <c r="AQ210" s="28">
        <f t="shared" si="73"/>
        <v>6.4774972500000008</v>
      </c>
      <c r="AR210" s="28">
        <f t="shared" si="73"/>
        <v>6.0753000000000021</v>
      </c>
      <c r="AS210" s="28">
        <f t="shared" si="71"/>
        <v>6.7396857500000014</v>
      </c>
      <c r="AT210" s="35" t="str">
        <f t="shared" si="72"/>
        <v>1,1.5,0.5</v>
      </c>
    </row>
    <row r="211" spans="13:46" x14ac:dyDescent="0.15">
      <c r="M211" s="28" t="str">
        <f t="shared" si="70"/>
        <v>3,1,4</v>
      </c>
      <c r="N211" s="28">
        <f t="shared" si="64"/>
        <v>3</v>
      </c>
      <c r="O211" s="28">
        <f t="shared" si="65"/>
        <v>1</v>
      </c>
      <c r="P211" s="28">
        <f t="shared" ref="P211:P274" si="75">P201</f>
        <v>4</v>
      </c>
      <c r="Q211" s="28">
        <f t="shared" si="74"/>
        <v>3.1788045</v>
      </c>
      <c r="R211" s="28">
        <f t="shared" si="74"/>
        <v>4.7717192812500002</v>
      </c>
      <c r="S211" s="28">
        <f t="shared" si="74"/>
        <v>5.7929782500000009</v>
      </c>
      <c r="T211" s="28">
        <f t="shared" si="74"/>
        <v>6.2425814062500002</v>
      </c>
      <c r="U211" s="28">
        <f t="shared" si="74"/>
        <v>6.1205287500000001</v>
      </c>
      <c r="V211" s="28">
        <f t="shared" si="74"/>
        <v>5.4268202812500004</v>
      </c>
      <c r="W211" s="28">
        <f t="shared" si="74"/>
        <v>4.1614559999999994</v>
      </c>
      <c r="X211" s="28">
        <f t="shared" si="74"/>
        <v>4.2509282812500011</v>
      </c>
      <c r="Y211" s="28">
        <f t="shared" si="74"/>
        <v>5.5843745000000009</v>
      </c>
      <c r="Z211" s="28">
        <f t="shared" si="74"/>
        <v>6.3461649062500012</v>
      </c>
      <c r="AA211" s="28">
        <f t="shared" si="74"/>
        <v>6.536299500000001</v>
      </c>
      <c r="AB211" s="28">
        <f t="shared" si="74"/>
        <v>6.1547782812499996</v>
      </c>
      <c r="AC211" s="28">
        <f t="shared" si="74"/>
        <v>5.2016012499999995</v>
      </c>
      <c r="AD211" s="28">
        <f t="shared" si="74"/>
        <v>5.0873022500000005</v>
      </c>
      <c r="AE211" s="28">
        <f t="shared" si="74"/>
        <v>6.1612799062500008</v>
      </c>
      <c r="AF211" s="28">
        <f t="shared" si="74"/>
        <v>6.6636017500000015</v>
      </c>
      <c r="AG211" s="28">
        <f t="shared" si="73"/>
        <v>6.594267781250001</v>
      </c>
      <c r="AH211" s="28">
        <f t="shared" si="73"/>
        <v>5.9532780000000001</v>
      </c>
      <c r="AI211" s="28">
        <f t="shared" si="73"/>
        <v>5.6879264062500017</v>
      </c>
      <c r="AJ211" s="28">
        <f t="shared" si="73"/>
        <v>6.5024355000000016</v>
      </c>
      <c r="AK211" s="28">
        <f t="shared" si="73"/>
        <v>6.7452887812500011</v>
      </c>
      <c r="AL211" s="28">
        <f t="shared" si="73"/>
        <v>6.4164862500000011</v>
      </c>
      <c r="AM211" s="28">
        <f t="shared" si="73"/>
        <v>6.0528007500000012</v>
      </c>
      <c r="AN211" s="28">
        <f t="shared" si="73"/>
        <v>6.6078412812500007</v>
      </c>
      <c r="AO211" s="28">
        <f t="shared" si="73"/>
        <v>6.5912260000000016</v>
      </c>
      <c r="AP211" s="28">
        <f t="shared" si="73"/>
        <v>6.1819252812500016</v>
      </c>
      <c r="AQ211" s="28">
        <f t="shared" si="73"/>
        <v>6.4774972500000008</v>
      </c>
      <c r="AR211" s="28">
        <f t="shared" si="73"/>
        <v>6.0753000000000021</v>
      </c>
      <c r="AS211" s="28">
        <f t="shared" si="71"/>
        <v>6.7452887812500011</v>
      </c>
      <c r="AT211" s="35" t="str">
        <f t="shared" si="72"/>
        <v>1,1.5,0.5</v>
      </c>
    </row>
    <row r="212" spans="13:46" x14ac:dyDescent="0.15">
      <c r="M212" s="28" t="str">
        <f t="shared" si="70"/>
        <v>3,1,5</v>
      </c>
      <c r="N212" s="28">
        <f t="shared" si="64"/>
        <v>3</v>
      </c>
      <c r="O212" s="28">
        <f t="shared" si="65"/>
        <v>1</v>
      </c>
      <c r="P212" s="28">
        <f t="shared" si="75"/>
        <v>5</v>
      </c>
      <c r="Q212" s="28">
        <f t="shared" si="74"/>
        <v>2.2855996800000002</v>
      </c>
      <c r="R212" s="28">
        <f t="shared" si="74"/>
        <v>4.2016741</v>
      </c>
      <c r="S212" s="28">
        <f t="shared" si="74"/>
        <v>5.4763758399999993</v>
      </c>
      <c r="T212" s="28">
        <f t="shared" si="74"/>
        <v>6.1097048999999997</v>
      </c>
      <c r="U212" s="28">
        <f t="shared" si="74"/>
        <v>6.1016612799999992</v>
      </c>
      <c r="V212" s="28">
        <f t="shared" si="74"/>
        <v>5.4522449799999997</v>
      </c>
      <c r="W212" s="28">
        <f t="shared" si="74"/>
        <v>4.1614559999999994</v>
      </c>
      <c r="X212" s="28">
        <f t="shared" si="74"/>
        <v>3.6571643500000004</v>
      </c>
      <c r="Y212" s="28">
        <f t="shared" si="74"/>
        <v>5.2487970900000001</v>
      </c>
      <c r="Z212" s="28">
        <f t="shared" si="74"/>
        <v>6.1990571499999998</v>
      </c>
      <c r="AA212" s="28">
        <f t="shared" si="74"/>
        <v>6.5079445300000014</v>
      </c>
      <c r="AB212" s="28">
        <f t="shared" si="74"/>
        <v>6.1754592299999995</v>
      </c>
      <c r="AC212" s="28">
        <f t="shared" si="74"/>
        <v>5.2016012499999995</v>
      </c>
      <c r="AD212" s="28">
        <f t="shared" si="74"/>
        <v>4.7327498400000003</v>
      </c>
      <c r="AE212" s="28">
        <f t="shared" si="74"/>
        <v>5.9999409000000004</v>
      </c>
      <c r="AF212" s="28">
        <f t="shared" si="74"/>
        <v>6.6257592800000005</v>
      </c>
      <c r="AG212" s="28">
        <f t="shared" si="73"/>
        <v>6.6102049800000007</v>
      </c>
      <c r="AH212" s="28">
        <f t="shared" si="73"/>
        <v>5.9532780000000001</v>
      </c>
      <c r="AI212" s="28">
        <f t="shared" si="73"/>
        <v>5.5123561500000005</v>
      </c>
      <c r="AJ212" s="28">
        <f t="shared" si="73"/>
        <v>6.4551055300000009</v>
      </c>
      <c r="AK212" s="28">
        <f t="shared" si="73"/>
        <v>6.7564822300000005</v>
      </c>
      <c r="AL212" s="28">
        <f t="shared" si="73"/>
        <v>6.4164862500000011</v>
      </c>
      <c r="AM212" s="28">
        <f t="shared" si="73"/>
        <v>5.9959832800000008</v>
      </c>
      <c r="AN212" s="28">
        <f t="shared" si="73"/>
        <v>6.6142909800000016</v>
      </c>
      <c r="AO212" s="28">
        <f t="shared" si="73"/>
        <v>6.5912260000000016</v>
      </c>
      <c r="AP212" s="28">
        <f t="shared" si="73"/>
        <v>6.1836312300000014</v>
      </c>
      <c r="AQ212" s="28">
        <f t="shared" si="73"/>
        <v>6.4774972500000008</v>
      </c>
      <c r="AR212" s="28">
        <f t="shared" si="73"/>
        <v>6.0753000000000021</v>
      </c>
      <c r="AS212" s="28">
        <f t="shared" si="71"/>
        <v>6.7564822300000005</v>
      </c>
      <c r="AT212" s="35" t="str">
        <f t="shared" si="72"/>
        <v>1,1.5,0.5</v>
      </c>
    </row>
    <row r="213" spans="13:46" x14ac:dyDescent="0.15">
      <c r="M213" s="28" t="str">
        <f t="shared" si="70"/>
        <v>3,1,6</v>
      </c>
      <c r="N213" s="28">
        <f t="shared" si="64"/>
        <v>3</v>
      </c>
      <c r="O213" s="28">
        <f t="shared" si="65"/>
        <v>1</v>
      </c>
      <c r="P213" s="28">
        <f t="shared" si="75"/>
        <v>6</v>
      </c>
      <c r="Q213" s="28">
        <f t="shared" si="74"/>
        <v>1.45675584</v>
      </c>
      <c r="R213" s="28">
        <f t="shared" si="74"/>
        <v>3.6785587999999998</v>
      </c>
      <c r="S213" s="28">
        <f t="shared" si="74"/>
        <v>5.1919539199999996</v>
      </c>
      <c r="T213" s="28">
        <f t="shared" si="74"/>
        <v>5.9969412000000002</v>
      </c>
      <c r="U213" s="28">
        <f t="shared" si="74"/>
        <v>6.0935206399999995</v>
      </c>
      <c r="V213" s="28">
        <f t="shared" si="74"/>
        <v>5.4816922399999992</v>
      </c>
      <c r="W213" s="28">
        <f t="shared" si="74"/>
        <v>4.1614559999999994</v>
      </c>
      <c r="X213" s="28">
        <f t="shared" si="74"/>
        <v>3.1103303000000002</v>
      </c>
      <c r="Y213" s="28">
        <f t="shared" si="74"/>
        <v>4.945400170000001</v>
      </c>
      <c r="Z213" s="28">
        <f t="shared" si="74"/>
        <v>6.0720621999999995</v>
      </c>
      <c r="AA213" s="28">
        <f t="shared" si="74"/>
        <v>6.4903163900000003</v>
      </c>
      <c r="AB213" s="28">
        <f t="shared" si="74"/>
        <v>6.2001627399999997</v>
      </c>
      <c r="AC213" s="28">
        <f t="shared" si="74"/>
        <v>5.2016012499999995</v>
      </c>
      <c r="AD213" s="28">
        <f t="shared" si="74"/>
        <v>4.4103779200000002</v>
      </c>
      <c r="AE213" s="28">
        <f t="shared" si="74"/>
        <v>5.8587147000000002</v>
      </c>
      <c r="AF213" s="28">
        <f t="shared" si="74"/>
        <v>6.5986436400000006</v>
      </c>
      <c r="AG213" s="28">
        <f t="shared" si="73"/>
        <v>6.6301647400000014</v>
      </c>
      <c r="AH213" s="28">
        <f t="shared" si="73"/>
        <v>5.9532780000000001</v>
      </c>
      <c r="AI213" s="28">
        <f t="shared" si="73"/>
        <v>5.3568987000000003</v>
      </c>
      <c r="AJ213" s="28">
        <f t="shared" si="73"/>
        <v>6.4185023900000013</v>
      </c>
      <c r="AK213" s="28">
        <f t="shared" si="73"/>
        <v>6.771698240000001</v>
      </c>
      <c r="AL213" s="28">
        <f t="shared" si="73"/>
        <v>6.4164862500000011</v>
      </c>
      <c r="AM213" s="28">
        <f t="shared" si="73"/>
        <v>5.9498926400000016</v>
      </c>
      <c r="AN213" s="28">
        <f t="shared" si="73"/>
        <v>6.6247632400000018</v>
      </c>
      <c r="AO213" s="28">
        <f t="shared" si="73"/>
        <v>6.5912260000000016</v>
      </c>
      <c r="AP213" s="28">
        <f t="shared" si="73"/>
        <v>6.1893597400000013</v>
      </c>
      <c r="AQ213" s="28">
        <f t="shared" si="73"/>
        <v>6.4774972500000008</v>
      </c>
      <c r="AR213" s="28">
        <f t="shared" si="73"/>
        <v>6.0753000000000021</v>
      </c>
      <c r="AS213" s="28">
        <f t="shared" si="71"/>
        <v>6.771698240000001</v>
      </c>
      <c r="AT213" s="35" t="str">
        <f t="shared" si="72"/>
        <v>1,1.5,0.5</v>
      </c>
    </row>
    <row r="214" spans="13:46" x14ac:dyDescent="0.15">
      <c r="M214" s="28" t="str">
        <f t="shared" si="70"/>
        <v>3,1,7</v>
      </c>
      <c r="N214" s="28">
        <f t="shared" si="64"/>
        <v>3</v>
      </c>
      <c r="O214" s="28">
        <f t="shared" si="65"/>
        <v>1</v>
      </c>
      <c r="P214" s="28">
        <f t="shared" si="75"/>
        <v>7</v>
      </c>
      <c r="Q214" s="28">
        <f t="shared" si="74"/>
        <v>1.1461356224999986</v>
      </c>
      <c r="R214" s="28">
        <f t="shared" si="74"/>
        <v>3.4926898914062492</v>
      </c>
      <c r="S214" s="28">
        <f t="shared" si="74"/>
        <v>5.1016438112499998</v>
      </c>
      <c r="T214" s="28">
        <f t="shared" si="74"/>
        <v>5.9729973820312505</v>
      </c>
      <c r="U214" s="28">
        <f t="shared" si="74"/>
        <v>6.1067506037499992</v>
      </c>
      <c r="V214" s="28">
        <f t="shared" si="74"/>
        <v>5.5029034764062494</v>
      </c>
      <c r="W214" s="28">
        <f t="shared" si="74"/>
        <v>4.1614559999999994</v>
      </c>
      <c r="X214" s="28">
        <f t="shared" si="74"/>
        <v>2.9126020164062494</v>
      </c>
      <c r="Y214" s="28">
        <f t="shared" si="74"/>
        <v>4.8456025612500007</v>
      </c>
      <c r="Z214" s="28">
        <f t="shared" si="74"/>
        <v>6.0410027570312508</v>
      </c>
      <c r="AA214" s="28">
        <f t="shared" si="74"/>
        <v>6.4988026037500006</v>
      </c>
      <c r="AB214" s="28">
        <f t="shared" si="74"/>
        <v>6.2190021014062502</v>
      </c>
      <c r="AC214" s="28">
        <f t="shared" si="74"/>
        <v>5.2016012499999995</v>
      </c>
      <c r="AD214" s="28">
        <f t="shared" si="74"/>
        <v>4.3010928112500002</v>
      </c>
      <c r="AE214" s="28">
        <f t="shared" si="74"/>
        <v>5.8205396320312506</v>
      </c>
      <c r="AF214" s="28">
        <f t="shared" si="74"/>
        <v>6.6023861037500016</v>
      </c>
      <c r="AG214" s="28">
        <f t="shared" si="73"/>
        <v>6.6466322264062505</v>
      </c>
      <c r="AH214" s="28">
        <f t="shared" si="73"/>
        <v>5.9532780000000001</v>
      </c>
      <c r="AI214" s="28">
        <f t="shared" si="73"/>
        <v>5.3116080070312508</v>
      </c>
      <c r="AJ214" s="28">
        <f t="shared" si="73"/>
        <v>6.4175011037500003</v>
      </c>
      <c r="AK214" s="28">
        <f t="shared" si="73"/>
        <v>6.7857938514062512</v>
      </c>
      <c r="AL214" s="28">
        <f t="shared" si="73"/>
        <v>6.4164862500000011</v>
      </c>
      <c r="AM214" s="28">
        <f t="shared" si="73"/>
        <v>5.9441476037500012</v>
      </c>
      <c r="AN214" s="28">
        <f t="shared" si="73"/>
        <v>6.6364869764062515</v>
      </c>
      <c r="AO214" s="28">
        <f t="shared" si="73"/>
        <v>6.5912260000000016</v>
      </c>
      <c r="AP214" s="28">
        <f t="shared" si="73"/>
        <v>6.1987116014062513</v>
      </c>
      <c r="AQ214" s="28">
        <f t="shared" si="73"/>
        <v>6.4774972500000008</v>
      </c>
      <c r="AR214" s="28">
        <f t="shared" si="73"/>
        <v>6.0753000000000021</v>
      </c>
      <c r="AS214" s="28">
        <f t="shared" si="71"/>
        <v>6.7857938514062512</v>
      </c>
      <c r="AT214" s="35" t="str">
        <f t="shared" si="72"/>
        <v>1,1.5,0.5</v>
      </c>
    </row>
    <row r="215" spans="13:46" x14ac:dyDescent="0.15">
      <c r="M215" s="28" t="str">
        <f t="shared" si="70"/>
        <v>3,1,8</v>
      </c>
      <c r="N215" s="28">
        <f t="shared" si="64"/>
        <v>3</v>
      </c>
      <c r="O215" s="28">
        <f t="shared" si="65"/>
        <v>1</v>
      </c>
      <c r="P215" s="28">
        <f t="shared" si="75"/>
        <v>8</v>
      </c>
      <c r="Q215" s="28">
        <f t="shared" si="74"/>
        <v>0.82413449999999999</v>
      </c>
      <c r="R215" s="28">
        <f t="shared" si="74"/>
        <v>3.29852240625</v>
      </c>
      <c r="S215" s="28">
        <f t="shared" si="74"/>
        <v>5.0056432500000003</v>
      </c>
      <c r="T215" s="28">
        <f t="shared" si="74"/>
        <v>5.9454970312499995</v>
      </c>
      <c r="U215" s="28">
        <f t="shared" si="74"/>
        <v>6.1180837500000003</v>
      </c>
      <c r="V215" s="28">
        <f t="shared" si="74"/>
        <v>5.5234034062499999</v>
      </c>
      <c r="W215" s="28">
        <f t="shared" si="74"/>
        <v>4.1614559999999994</v>
      </c>
      <c r="X215" s="28">
        <f t="shared" si="74"/>
        <v>2.7065751562500004</v>
      </c>
      <c r="Y215" s="28">
        <f t="shared" si="74"/>
        <v>4.7401145000000007</v>
      </c>
      <c r="Z215" s="28">
        <f t="shared" si="74"/>
        <v>6.0063867812499998</v>
      </c>
      <c r="AA215" s="28">
        <f t="shared" si="74"/>
        <v>6.5053920000000005</v>
      </c>
      <c r="AB215" s="28">
        <f t="shared" si="74"/>
        <v>6.2371301562500001</v>
      </c>
      <c r="AC215" s="28">
        <f t="shared" si="74"/>
        <v>5.2016012499999995</v>
      </c>
      <c r="AD215" s="28">
        <f t="shared" si="74"/>
        <v>4.1861172500000006</v>
      </c>
      <c r="AE215" s="28">
        <f t="shared" si="74"/>
        <v>5.7788080312499996</v>
      </c>
      <c r="AF215" s="28">
        <f t="shared" si="74"/>
        <v>6.6042317500000003</v>
      </c>
      <c r="AG215" s="28">
        <f t="shared" si="73"/>
        <v>6.6623884062500007</v>
      </c>
      <c r="AH215" s="28">
        <f t="shared" si="73"/>
        <v>5.9532780000000001</v>
      </c>
      <c r="AI215" s="28">
        <f t="shared" si="73"/>
        <v>5.2627607812500008</v>
      </c>
      <c r="AJ215" s="28">
        <f t="shared" si="73"/>
        <v>6.4146030000000014</v>
      </c>
      <c r="AK215" s="28">
        <f t="shared" si="73"/>
        <v>6.7991781562500009</v>
      </c>
      <c r="AL215" s="28">
        <f t="shared" si="73"/>
        <v>6.4164862500000011</v>
      </c>
      <c r="AM215" s="28">
        <f t="shared" si="73"/>
        <v>5.936505750000002</v>
      </c>
      <c r="AN215" s="28">
        <f t="shared" si="73"/>
        <v>6.6474994062500006</v>
      </c>
      <c r="AO215" s="28">
        <f t="shared" si="73"/>
        <v>6.5912260000000016</v>
      </c>
      <c r="AP215" s="28">
        <f t="shared" si="73"/>
        <v>6.2073521562500016</v>
      </c>
      <c r="AQ215" s="28">
        <f t="shared" si="73"/>
        <v>6.4774972500000008</v>
      </c>
      <c r="AR215" s="28">
        <f t="shared" si="73"/>
        <v>6.0753000000000021</v>
      </c>
      <c r="AS215" s="28">
        <f t="shared" si="71"/>
        <v>6.7991781562500009</v>
      </c>
      <c r="AT215" s="35" t="str">
        <f t="shared" si="72"/>
        <v>1,1.5,0.5</v>
      </c>
    </row>
    <row r="216" spans="13:46" x14ac:dyDescent="0.15">
      <c r="M216" s="28" t="str">
        <f t="shared" si="70"/>
        <v>3,1,9</v>
      </c>
      <c r="N216" s="28">
        <f t="shared" si="64"/>
        <v>3</v>
      </c>
      <c r="O216" s="28">
        <f t="shared" si="65"/>
        <v>1</v>
      </c>
      <c r="P216" s="28">
        <f t="shared" si="75"/>
        <v>9</v>
      </c>
      <c r="Q216" s="28">
        <f t="shared" si="74"/>
        <v>0.60955047956250097</v>
      </c>
      <c r="R216" s="28">
        <f t="shared" si="74"/>
        <v>3.1826798913476568</v>
      </c>
      <c r="S216" s="28">
        <f t="shared" si="74"/>
        <v>4.9633512397812503</v>
      </c>
      <c r="T216" s="28">
        <f t="shared" si="74"/>
        <v>5.951564524863282</v>
      </c>
      <c r="U216" s="28">
        <f t="shared" si="74"/>
        <v>6.1473197465937499</v>
      </c>
      <c r="V216" s="28">
        <f t="shared" si="74"/>
        <v>5.5506169049726566</v>
      </c>
      <c r="W216" s="28">
        <f t="shared" si="74"/>
        <v>4.1614559999999994</v>
      </c>
      <c r="X216" s="28">
        <f t="shared" si="74"/>
        <v>2.5788732663476575</v>
      </c>
      <c r="Y216" s="28">
        <f t="shared" si="74"/>
        <v>4.688334989781251</v>
      </c>
      <c r="Z216" s="28">
        <f t="shared" si="74"/>
        <v>6.0053386498632815</v>
      </c>
      <c r="AA216" s="28">
        <f t="shared" si="74"/>
        <v>6.5298842465937508</v>
      </c>
      <c r="AB216" s="28">
        <f t="shared" si="74"/>
        <v>6.2619717799726562</v>
      </c>
      <c r="AC216" s="28">
        <f t="shared" si="74"/>
        <v>5.2016012499999995</v>
      </c>
      <c r="AD216" s="28">
        <f t="shared" si="74"/>
        <v>4.1248502397812512</v>
      </c>
      <c r="AE216" s="28">
        <f t="shared" si="74"/>
        <v>5.7706442748632814</v>
      </c>
      <c r="AF216" s="28">
        <f t="shared" si="74"/>
        <v>6.6239802465937512</v>
      </c>
      <c r="AG216" s="28">
        <f t="shared" si="73"/>
        <v>6.6848581549726571</v>
      </c>
      <c r="AH216" s="28">
        <f t="shared" si="73"/>
        <v>5.9532780000000001</v>
      </c>
      <c r="AI216" s="28">
        <f t="shared" si="73"/>
        <v>5.2474813998632825</v>
      </c>
      <c r="AJ216" s="28">
        <f t="shared" si="73"/>
        <v>6.4296077465937511</v>
      </c>
      <c r="AK216" s="28">
        <f t="shared" si="73"/>
        <v>6.8192760299726576</v>
      </c>
      <c r="AL216" s="28">
        <f t="shared" si="73"/>
        <v>6.4164862500000011</v>
      </c>
      <c r="AM216" s="28">
        <f t="shared" si="73"/>
        <v>5.9467667465937515</v>
      </c>
      <c r="AN216" s="28">
        <f t="shared" si="73"/>
        <v>6.6652254049726576</v>
      </c>
      <c r="AO216" s="28">
        <f t="shared" si="73"/>
        <v>6.5912260000000016</v>
      </c>
      <c r="AP216" s="28">
        <f t="shared" si="73"/>
        <v>6.2227062799726571</v>
      </c>
      <c r="AQ216" s="28">
        <f t="shared" si="73"/>
        <v>6.4774972500000008</v>
      </c>
      <c r="AR216" s="28">
        <f t="shared" si="73"/>
        <v>6.0753000000000021</v>
      </c>
      <c r="AS216" s="28">
        <f t="shared" si="71"/>
        <v>6.8192760299726576</v>
      </c>
      <c r="AT216" s="35" t="str">
        <f t="shared" si="72"/>
        <v>1,1.5,0.5</v>
      </c>
    </row>
    <row r="217" spans="13:46" x14ac:dyDescent="0.15">
      <c r="M217" s="28" t="str">
        <f t="shared" si="70"/>
        <v>3,1,10</v>
      </c>
      <c r="N217" s="28">
        <f t="shared" si="64"/>
        <v>3</v>
      </c>
      <c r="O217" s="28">
        <f t="shared" si="65"/>
        <v>1</v>
      </c>
      <c r="P217" s="28">
        <f t="shared" si="75"/>
        <v>10</v>
      </c>
      <c r="Q217" s="28">
        <f t="shared" si="74"/>
        <v>0.38748057074999992</v>
      </c>
      <c r="R217" s="28">
        <f t="shared" si="74"/>
        <v>3.0613789161718752</v>
      </c>
      <c r="S217" s="28">
        <f t="shared" si="74"/>
        <v>4.9173162853750005</v>
      </c>
      <c r="T217" s="28">
        <f t="shared" si="74"/>
        <v>5.9552926783593758</v>
      </c>
      <c r="U217" s="28">
        <f t="shared" si="74"/>
        <v>6.1753080951250006</v>
      </c>
      <c r="V217" s="28">
        <f t="shared" si="74"/>
        <v>5.5773625356718757</v>
      </c>
      <c r="W217" s="28">
        <f t="shared" si="74"/>
        <v>4.1614559999999994</v>
      </c>
      <c r="X217" s="28">
        <f t="shared" si="74"/>
        <v>2.4457129161718756</v>
      </c>
      <c r="Y217" s="28">
        <f t="shared" si="74"/>
        <v>4.6328125353750007</v>
      </c>
      <c r="Z217" s="28">
        <f t="shared" si="74"/>
        <v>6.0019511783593753</v>
      </c>
      <c r="AA217" s="28">
        <f t="shared" si="74"/>
        <v>6.5531288451250012</v>
      </c>
      <c r="AB217" s="28">
        <f t="shared" si="74"/>
        <v>6.2863455356718747</v>
      </c>
      <c r="AC217" s="28">
        <f t="shared" si="74"/>
        <v>5.2016012499999995</v>
      </c>
      <c r="AD217" s="28">
        <f t="shared" si="74"/>
        <v>4.0598402853750004</v>
      </c>
      <c r="AE217" s="28">
        <f t="shared" si="74"/>
        <v>5.7601411783593752</v>
      </c>
      <c r="AF217" s="28">
        <f t="shared" si="74"/>
        <v>6.6424810951250013</v>
      </c>
      <c r="AG217" s="28">
        <f t="shared" si="73"/>
        <v>6.7068600356718768</v>
      </c>
      <c r="AH217" s="28">
        <f t="shared" si="73"/>
        <v>5.9532780000000001</v>
      </c>
      <c r="AI217" s="28">
        <f t="shared" si="73"/>
        <v>5.2298626783593765</v>
      </c>
      <c r="AJ217" s="28">
        <f t="shared" si="73"/>
        <v>6.4433648451250018</v>
      </c>
      <c r="AK217" s="28">
        <f t="shared" si="73"/>
        <v>6.8389060356718758</v>
      </c>
      <c r="AL217" s="28">
        <f t="shared" si="73"/>
        <v>6.4164862500000011</v>
      </c>
      <c r="AM217" s="28">
        <f t="shared" si="73"/>
        <v>5.9557800951250019</v>
      </c>
      <c r="AN217" s="28">
        <f t="shared" si="73"/>
        <v>6.682483535671877</v>
      </c>
      <c r="AO217" s="28">
        <f t="shared" si="73"/>
        <v>6.5912260000000016</v>
      </c>
      <c r="AP217" s="28">
        <f t="shared" si="73"/>
        <v>6.237592535671876</v>
      </c>
      <c r="AQ217" s="28">
        <f t="shared" si="73"/>
        <v>6.4774972500000008</v>
      </c>
      <c r="AR217" s="28">
        <f t="shared" si="73"/>
        <v>6.0753000000000021</v>
      </c>
      <c r="AS217" s="28">
        <f t="shared" si="71"/>
        <v>6.8389060356718758</v>
      </c>
      <c r="AT217" s="35" t="str">
        <f t="shared" si="72"/>
        <v>1,1.5,0.5</v>
      </c>
    </row>
    <row r="218" spans="13:46" x14ac:dyDescent="0.15">
      <c r="M218" s="28" t="str">
        <f t="shared" si="70"/>
        <v>3,2,1</v>
      </c>
      <c r="N218" s="28">
        <f t="shared" si="64"/>
        <v>3</v>
      </c>
      <c r="O218" s="28">
        <f t="shared" si="65"/>
        <v>2</v>
      </c>
      <c r="P218" s="28">
        <f t="shared" si="75"/>
        <v>1</v>
      </c>
      <c r="Q218" s="28">
        <f t="shared" si="74"/>
        <v>5.7023999999999999</v>
      </c>
      <c r="R218" s="28">
        <f t="shared" si="74"/>
        <v>6.3680910000000006</v>
      </c>
      <c r="S218" s="28">
        <f t="shared" si="74"/>
        <v>6.6647759999999998</v>
      </c>
      <c r="T218" s="28">
        <f t="shared" si="74"/>
        <v>6.5924550000000002</v>
      </c>
      <c r="U218" s="28">
        <f t="shared" si="74"/>
        <v>6.1511279999999999</v>
      </c>
      <c r="V218" s="28">
        <f t="shared" si="74"/>
        <v>5.340795</v>
      </c>
      <c r="W218" s="28">
        <f t="shared" si="74"/>
        <v>4.1614559999999994</v>
      </c>
      <c r="X218" s="28">
        <f t="shared" si="74"/>
        <v>5.8686045468750008</v>
      </c>
      <c r="Y218" s="28">
        <f t="shared" si="74"/>
        <v>6.4880373325892853</v>
      </c>
      <c r="Z218" s="28">
        <f t="shared" si="74"/>
        <v>6.7384641183035718</v>
      </c>
      <c r="AA218" s="28">
        <f t="shared" si="74"/>
        <v>6.6198849040178569</v>
      </c>
      <c r="AB218" s="28">
        <f t="shared" si="74"/>
        <v>6.1322996897321422</v>
      </c>
      <c r="AC218" s="28">
        <f t="shared" si="74"/>
        <v>5.2757084754464287</v>
      </c>
      <c r="AD218" s="28">
        <f t="shared" si="74"/>
        <v>5.9942349821428564</v>
      </c>
      <c r="AE218" s="28">
        <f t="shared" si="74"/>
        <v>6.5674095535714283</v>
      </c>
      <c r="AF218" s="28">
        <f t="shared" si="74"/>
        <v>6.7715781249999996</v>
      </c>
      <c r="AG218" s="28">
        <f t="shared" si="73"/>
        <v>6.6067406964285711</v>
      </c>
      <c r="AH218" s="28">
        <f t="shared" si="73"/>
        <v>6.0728972678571429</v>
      </c>
      <c r="AI218" s="28">
        <f t="shared" si="73"/>
        <v>6.0792913058035714</v>
      </c>
      <c r="AJ218" s="28">
        <f t="shared" si="73"/>
        <v>6.6062076629464288</v>
      </c>
      <c r="AK218" s="28">
        <f t="shared" si="73"/>
        <v>6.7641180200892856</v>
      </c>
      <c r="AL218" s="28">
        <f t="shared" si="73"/>
        <v>6.5530223772321428</v>
      </c>
      <c r="AM218" s="28">
        <f t="shared" si="73"/>
        <v>6.1237735178571429</v>
      </c>
      <c r="AN218" s="28">
        <f t="shared" si="73"/>
        <v>6.6044316607142859</v>
      </c>
      <c r="AO218" s="28">
        <f t="shared" si="73"/>
        <v>6.7160838035714292</v>
      </c>
      <c r="AP218" s="28">
        <f t="shared" si="73"/>
        <v>6.1276816183035709</v>
      </c>
      <c r="AQ218" s="28">
        <f t="shared" si="73"/>
        <v>6.5620815468749996</v>
      </c>
      <c r="AR218" s="28">
        <f t="shared" si="73"/>
        <v>6.0910156071428574</v>
      </c>
      <c r="AS218" s="28">
        <f t="shared" si="71"/>
        <v>6.7715781249999996</v>
      </c>
      <c r="AT218" s="35" t="str">
        <f t="shared" si="72"/>
        <v>1,1,1</v>
      </c>
    </row>
    <row r="219" spans="13:46" x14ac:dyDescent="0.15">
      <c r="M219" s="28" t="str">
        <f t="shared" si="70"/>
        <v>3,2,2</v>
      </c>
      <c r="N219" s="28">
        <f t="shared" si="64"/>
        <v>3</v>
      </c>
      <c r="O219" s="28">
        <f t="shared" si="65"/>
        <v>2</v>
      </c>
      <c r="P219" s="28">
        <f t="shared" si="75"/>
        <v>2</v>
      </c>
      <c r="Q219" s="28">
        <f t="shared" si="74"/>
        <v>5.0444999999999993</v>
      </c>
      <c r="R219" s="28">
        <f t="shared" si="74"/>
        <v>5.9696222499999996</v>
      </c>
      <c r="S219" s="28">
        <f t="shared" si="74"/>
        <v>6.4658259999999999</v>
      </c>
      <c r="T219" s="28">
        <f t="shared" si="74"/>
        <v>6.5331112500000001</v>
      </c>
      <c r="U219" s="28">
        <f t="shared" si="74"/>
        <v>6.1714779999999996</v>
      </c>
      <c r="V219" s="28">
        <f t="shared" si="74"/>
        <v>5.3809262499999999</v>
      </c>
      <c r="W219" s="28">
        <f t="shared" si="74"/>
        <v>4.1614559999999994</v>
      </c>
      <c r="X219" s="28">
        <f t="shared" si="74"/>
        <v>5.4442989665178558</v>
      </c>
      <c r="Y219" s="28">
        <f t="shared" si="74"/>
        <v>6.2684178683035707</v>
      </c>
      <c r="Z219" s="28">
        <f t="shared" si="74"/>
        <v>6.6636182700892856</v>
      </c>
      <c r="AA219" s="28">
        <f t="shared" si="74"/>
        <v>6.6299001718750006</v>
      </c>
      <c r="AB219" s="28">
        <f t="shared" si="74"/>
        <v>6.1672635736607146</v>
      </c>
      <c r="AC219" s="28">
        <f t="shared" si="74"/>
        <v>5.2757084754464287</v>
      </c>
      <c r="AD219" s="28">
        <f t="shared" si="74"/>
        <v>5.7539460535714282</v>
      </c>
      <c r="AE219" s="28">
        <f t="shared" si="74"/>
        <v>6.4770616071428568</v>
      </c>
      <c r="AF219" s="28">
        <f t="shared" si="74"/>
        <v>6.7712586607142855</v>
      </c>
      <c r="AG219" s="28">
        <f t="shared" si="73"/>
        <v>6.6365372142857151</v>
      </c>
      <c r="AH219" s="28">
        <f t="shared" si="73"/>
        <v>6.0728972678571429</v>
      </c>
      <c r="AI219" s="28">
        <f t="shared" si="73"/>
        <v>5.9734412611607137</v>
      </c>
      <c r="AJ219" s="28">
        <f t="shared" si="73"/>
        <v>6.595553466517857</v>
      </c>
      <c r="AK219" s="28">
        <f t="shared" si="73"/>
        <v>6.7887471718750003</v>
      </c>
      <c r="AL219" s="28">
        <f t="shared" si="73"/>
        <v>6.5530223772321428</v>
      </c>
      <c r="AM219" s="28">
        <f t="shared" si="73"/>
        <v>6.1027845892857142</v>
      </c>
      <c r="AN219" s="28">
        <f t="shared" si="73"/>
        <v>6.6238934464285713</v>
      </c>
      <c r="AO219" s="28">
        <f t="shared" si="73"/>
        <v>6.7160838035714292</v>
      </c>
      <c r="AP219" s="28">
        <f t="shared" si="73"/>
        <v>6.1419760379464279</v>
      </c>
      <c r="AQ219" s="28">
        <f t="shared" si="73"/>
        <v>6.5620815468749996</v>
      </c>
      <c r="AR219" s="28">
        <f t="shared" si="73"/>
        <v>6.0910156071428574</v>
      </c>
      <c r="AS219" s="28">
        <f t="shared" si="71"/>
        <v>6.7887471718750003</v>
      </c>
      <c r="AT219" s="35" t="str">
        <f t="shared" si="72"/>
        <v>1,1.5,0.5</v>
      </c>
    </row>
    <row r="220" spans="13:46" x14ac:dyDescent="0.15">
      <c r="M220" s="28" t="str">
        <f t="shared" si="70"/>
        <v>3,2,3</v>
      </c>
      <c r="N220" s="28">
        <f t="shared" si="64"/>
        <v>3</v>
      </c>
      <c r="O220" s="28">
        <f t="shared" si="65"/>
        <v>2</v>
      </c>
      <c r="P220" s="28">
        <f t="shared" si="75"/>
        <v>3</v>
      </c>
      <c r="Q220" s="28">
        <f t="shared" si="74"/>
        <v>4.1614559999999994</v>
      </c>
      <c r="R220" s="28">
        <f t="shared" si="74"/>
        <v>5.4069859999999998</v>
      </c>
      <c r="S220" s="28">
        <f t="shared" si="74"/>
        <v>6.1543039999999998</v>
      </c>
      <c r="T220" s="28">
        <f t="shared" si="74"/>
        <v>6.4034100000000009</v>
      </c>
      <c r="U220" s="28">
        <f t="shared" si="74"/>
        <v>6.1543039999999998</v>
      </c>
      <c r="V220" s="28">
        <f t="shared" si="74"/>
        <v>5.4069859999999998</v>
      </c>
      <c r="W220" s="28">
        <f t="shared" si="74"/>
        <v>4.1614559999999994</v>
      </c>
      <c r="X220" s="28">
        <f t="shared" si="74"/>
        <v>4.855825886160714</v>
      </c>
      <c r="Y220" s="28">
        <f t="shared" si="74"/>
        <v>5.936226404017857</v>
      </c>
      <c r="Z220" s="28">
        <f t="shared" si="74"/>
        <v>6.5184149218750012</v>
      </c>
      <c r="AA220" s="28">
        <f t="shared" si="74"/>
        <v>6.602391439732143</v>
      </c>
      <c r="AB220" s="28">
        <f t="shared" si="74"/>
        <v>6.1881559575892853</v>
      </c>
      <c r="AC220" s="28">
        <f t="shared" si="74"/>
        <v>5.2757084754464287</v>
      </c>
      <c r="AD220" s="28">
        <f t="shared" si="74"/>
        <v>5.4010851249999998</v>
      </c>
      <c r="AE220" s="28">
        <f t="shared" si="74"/>
        <v>6.3163561607142853</v>
      </c>
      <c r="AF220" s="28">
        <f t="shared" si="74"/>
        <v>6.733415196428572</v>
      </c>
      <c r="AG220" s="28">
        <f t="shared" si="73"/>
        <v>6.6522622321428573</v>
      </c>
      <c r="AH220" s="28">
        <f t="shared" si="73"/>
        <v>6.0728972678571429</v>
      </c>
      <c r="AI220" s="28">
        <f t="shared" si="73"/>
        <v>5.7972337165178569</v>
      </c>
      <c r="AJ220" s="28">
        <f t="shared" si="73"/>
        <v>6.5473752700892858</v>
      </c>
      <c r="AK220" s="28">
        <f t="shared" si="73"/>
        <v>6.7993048236607141</v>
      </c>
      <c r="AL220" s="28">
        <f t="shared" si="73"/>
        <v>6.5530223772321428</v>
      </c>
      <c r="AM220" s="28">
        <f t="shared" si="73"/>
        <v>6.0442716607142861</v>
      </c>
      <c r="AN220" s="28">
        <f t="shared" si="73"/>
        <v>6.6292837321428575</v>
      </c>
      <c r="AO220" s="28">
        <f t="shared" si="73"/>
        <v>6.7160838035714292</v>
      </c>
      <c r="AP220" s="28">
        <f t="shared" si="73"/>
        <v>6.1421989575892857</v>
      </c>
      <c r="AQ220" s="28">
        <f t="shared" si="73"/>
        <v>6.5620815468749996</v>
      </c>
      <c r="AR220" s="28">
        <f t="shared" si="73"/>
        <v>6.0910156071428574</v>
      </c>
      <c r="AS220" s="28">
        <f t="shared" si="71"/>
        <v>6.7993048236607141</v>
      </c>
      <c r="AT220" s="35" t="str">
        <f t="shared" si="72"/>
        <v>1,1.5,0.5</v>
      </c>
    </row>
    <row r="221" spans="13:46" x14ac:dyDescent="0.15">
      <c r="M221" s="28" t="str">
        <f t="shared" si="70"/>
        <v>3,2,4</v>
      </c>
      <c r="N221" s="28">
        <f t="shared" si="64"/>
        <v>3</v>
      </c>
      <c r="O221" s="28">
        <f t="shared" si="65"/>
        <v>2</v>
      </c>
      <c r="P221" s="28">
        <f t="shared" si="75"/>
        <v>4</v>
      </c>
      <c r="Q221" s="28">
        <f t="shared" si="74"/>
        <v>3.1788045</v>
      </c>
      <c r="R221" s="28">
        <f t="shared" si="74"/>
        <v>4.7717192812500002</v>
      </c>
      <c r="S221" s="28">
        <f t="shared" si="74"/>
        <v>5.7929782500000009</v>
      </c>
      <c r="T221" s="28">
        <f t="shared" si="74"/>
        <v>6.2425814062500002</v>
      </c>
      <c r="U221" s="28">
        <f t="shared" si="74"/>
        <v>6.1205287500000001</v>
      </c>
      <c r="V221" s="28">
        <f t="shared" si="74"/>
        <v>5.4268202812500004</v>
      </c>
      <c r="W221" s="28">
        <f t="shared" si="74"/>
        <v>4.1614559999999994</v>
      </c>
      <c r="X221" s="28">
        <f t="shared" si="74"/>
        <v>4.1947223370535713</v>
      </c>
      <c r="Y221" s="28">
        <f t="shared" si="74"/>
        <v>5.5542311897321426</v>
      </c>
      <c r="Z221" s="28">
        <f t="shared" si="74"/>
        <v>6.3420842299107143</v>
      </c>
      <c r="AA221" s="28">
        <f t="shared" si="74"/>
        <v>6.5582814575892865</v>
      </c>
      <c r="AB221" s="28">
        <f t="shared" si="74"/>
        <v>6.2028228727678565</v>
      </c>
      <c r="AC221" s="28">
        <f t="shared" si="74"/>
        <v>5.2757084754464287</v>
      </c>
      <c r="AD221" s="28">
        <f t="shared" si="74"/>
        <v>4.9984204464285718</v>
      </c>
      <c r="AE221" s="28">
        <f t="shared" si="74"/>
        <v>6.1245233705357141</v>
      </c>
      <c r="AF221" s="28">
        <f t="shared" si="74"/>
        <v>6.6789704821428568</v>
      </c>
      <c r="AG221" s="28">
        <f t="shared" si="73"/>
        <v>6.6617617812500001</v>
      </c>
      <c r="AH221" s="28">
        <f t="shared" si="73"/>
        <v>6.0728972678571429</v>
      </c>
      <c r="AI221" s="28">
        <f t="shared" si="73"/>
        <v>5.5898988281249995</v>
      </c>
      <c r="AJ221" s="28">
        <f t="shared" si="73"/>
        <v>6.4825958236607146</v>
      </c>
      <c r="AK221" s="28">
        <f t="shared" si="73"/>
        <v>6.8036370066964285</v>
      </c>
      <c r="AL221" s="28">
        <f t="shared" si="73"/>
        <v>6.5530223772321428</v>
      </c>
      <c r="AM221" s="28">
        <f t="shared" si="73"/>
        <v>5.9691574821428581</v>
      </c>
      <c r="AN221" s="28">
        <f t="shared" si="73"/>
        <v>6.6284485491071434</v>
      </c>
      <c r="AO221" s="28">
        <f t="shared" si="73"/>
        <v>6.7160838035714292</v>
      </c>
      <c r="AP221" s="28">
        <f t="shared" si="73"/>
        <v>6.1361964084821423</v>
      </c>
      <c r="AQ221" s="28">
        <f t="shared" si="73"/>
        <v>6.5620815468749996</v>
      </c>
      <c r="AR221" s="28">
        <f t="shared" si="73"/>
        <v>6.0910156071428574</v>
      </c>
      <c r="AS221" s="28">
        <f t="shared" si="71"/>
        <v>6.8036370066964285</v>
      </c>
      <c r="AT221" s="35" t="str">
        <f t="shared" si="72"/>
        <v>1,1.5,0.5</v>
      </c>
    </row>
    <row r="222" spans="13:46" x14ac:dyDescent="0.15">
      <c r="M222" s="28" t="str">
        <f t="shared" si="70"/>
        <v>3,2,5</v>
      </c>
      <c r="N222" s="28">
        <f t="shared" si="64"/>
        <v>3</v>
      </c>
      <c r="O222" s="28">
        <f t="shared" si="65"/>
        <v>2</v>
      </c>
      <c r="P222" s="28">
        <f t="shared" si="75"/>
        <v>5</v>
      </c>
      <c r="Q222" s="28">
        <f t="shared" si="74"/>
        <v>2.2855996800000002</v>
      </c>
      <c r="R222" s="28">
        <f t="shared" si="74"/>
        <v>4.2016741</v>
      </c>
      <c r="S222" s="28">
        <f t="shared" si="74"/>
        <v>5.4763758399999993</v>
      </c>
      <c r="T222" s="28">
        <f t="shared" si="74"/>
        <v>6.1097048999999997</v>
      </c>
      <c r="U222" s="28">
        <f t="shared" si="74"/>
        <v>6.1016612799999992</v>
      </c>
      <c r="V222" s="28">
        <f t="shared" si="74"/>
        <v>5.4522449799999997</v>
      </c>
      <c r="W222" s="28">
        <f t="shared" si="74"/>
        <v>4.1614559999999994</v>
      </c>
      <c r="X222" s="28">
        <f t="shared" si="74"/>
        <v>3.5988403254464285</v>
      </c>
      <c r="Y222" s="28">
        <f t="shared" si="74"/>
        <v>5.2169593154464282</v>
      </c>
      <c r="Z222" s="28">
        <f t="shared" si="74"/>
        <v>6.1937056254464284</v>
      </c>
      <c r="AA222" s="28">
        <f t="shared" si="74"/>
        <v>6.5290792554464279</v>
      </c>
      <c r="AB222" s="28">
        <f t="shared" si="74"/>
        <v>6.2230802054464283</v>
      </c>
      <c r="AC222" s="28">
        <f t="shared" si="74"/>
        <v>5.2757084754464287</v>
      </c>
      <c r="AD222" s="28">
        <f t="shared" si="74"/>
        <v>4.6404791078571428</v>
      </c>
      <c r="AE222" s="28">
        <f t="shared" si="74"/>
        <v>5.960642667857142</v>
      </c>
      <c r="AF222" s="28">
        <f t="shared" si="74"/>
        <v>6.6394335478571431</v>
      </c>
      <c r="AG222" s="28">
        <f t="shared" si="73"/>
        <v>6.6768517478571425</v>
      </c>
      <c r="AH222" s="28">
        <f t="shared" si="73"/>
        <v>6.0728972678571429</v>
      </c>
      <c r="AI222" s="28">
        <f t="shared" si="73"/>
        <v>5.4105160272321431</v>
      </c>
      <c r="AJ222" s="28">
        <f t="shared" si="73"/>
        <v>6.4327241572321432</v>
      </c>
      <c r="AK222" s="28">
        <f t="shared" si="73"/>
        <v>6.8135596072321434</v>
      </c>
      <c r="AL222" s="28">
        <f t="shared" si="73"/>
        <v>6.5530223772321428</v>
      </c>
      <c r="AM222" s="28">
        <f t="shared" si="73"/>
        <v>5.9089510835714281</v>
      </c>
      <c r="AN222" s="28">
        <f t="shared" si="73"/>
        <v>6.633203783571429</v>
      </c>
      <c r="AO222" s="28">
        <f t="shared" si="73"/>
        <v>6.7160838035714292</v>
      </c>
      <c r="AP222" s="28">
        <f t="shared" si="73"/>
        <v>6.1357842768750004</v>
      </c>
      <c r="AQ222" s="28">
        <f t="shared" si="73"/>
        <v>6.5620815468749996</v>
      </c>
      <c r="AR222" s="28">
        <f t="shared" si="73"/>
        <v>6.0910156071428574</v>
      </c>
      <c r="AS222" s="28">
        <f t="shared" si="71"/>
        <v>6.8135596072321434</v>
      </c>
      <c r="AT222" s="35" t="str">
        <f t="shared" si="72"/>
        <v>1,1.5,0.5</v>
      </c>
    </row>
    <row r="223" spans="13:46" x14ac:dyDescent="0.15">
      <c r="M223" s="28" t="str">
        <f t="shared" si="70"/>
        <v>3,2,6</v>
      </c>
      <c r="N223" s="28">
        <f t="shared" si="64"/>
        <v>3</v>
      </c>
      <c r="O223" s="28">
        <f t="shared" si="65"/>
        <v>2</v>
      </c>
      <c r="P223" s="28">
        <f t="shared" si="75"/>
        <v>6</v>
      </c>
      <c r="Q223" s="28">
        <f t="shared" si="74"/>
        <v>1.45675584</v>
      </c>
      <c r="R223" s="28">
        <f t="shared" si="74"/>
        <v>3.6785587999999998</v>
      </c>
      <c r="S223" s="28">
        <f t="shared" si="74"/>
        <v>5.1919539199999996</v>
      </c>
      <c r="T223" s="28">
        <f t="shared" si="74"/>
        <v>5.9969412000000002</v>
      </c>
      <c r="U223" s="28">
        <f t="shared" si="74"/>
        <v>6.0935206399999995</v>
      </c>
      <c r="V223" s="28">
        <f t="shared" si="74"/>
        <v>5.4816922399999992</v>
      </c>
      <c r="W223" s="28">
        <f t="shared" si="74"/>
        <v>4.1614559999999994</v>
      </c>
      <c r="X223" s="28">
        <f t="shared" si="74"/>
        <v>3.0498881950892853</v>
      </c>
      <c r="Y223" s="28">
        <f t="shared" si="74"/>
        <v>4.9118679311607139</v>
      </c>
      <c r="Z223" s="28">
        <f t="shared" si="74"/>
        <v>6.0654398272321437</v>
      </c>
      <c r="AA223" s="28">
        <f t="shared" si="74"/>
        <v>6.5106038833035713</v>
      </c>
      <c r="AB223" s="28">
        <f t="shared" si="74"/>
        <v>6.2473600993750003</v>
      </c>
      <c r="AC223" s="28">
        <f t="shared" si="74"/>
        <v>5.2757084754464287</v>
      </c>
      <c r="AD223" s="28">
        <f t="shared" si="74"/>
        <v>4.3147182592857138</v>
      </c>
      <c r="AE223" s="28">
        <f t="shared" si="74"/>
        <v>5.8168747714285711</v>
      </c>
      <c r="AF223" s="28">
        <f t="shared" si="74"/>
        <v>6.6106234435714288</v>
      </c>
      <c r="AG223" s="28">
        <f t="shared" si="73"/>
        <v>6.695964275714287</v>
      </c>
      <c r="AH223" s="28">
        <f t="shared" si="73"/>
        <v>6.0728972678571429</v>
      </c>
      <c r="AI223" s="28">
        <f t="shared" si="73"/>
        <v>5.251246032589286</v>
      </c>
      <c r="AJ223" s="28">
        <f t="shared" si="73"/>
        <v>6.3935793208035712</v>
      </c>
      <c r="AK223" s="28">
        <f t="shared" si="73"/>
        <v>6.8275047690178567</v>
      </c>
      <c r="AL223" s="28">
        <f t="shared" si="73"/>
        <v>6.5530223772321428</v>
      </c>
      <c r="AM223" s="28">
        <f t="shared" si="73"/>
        <v>5.8594715150000001</v>
      </c>
      <c r="AN223" s="28">
        <f t="shared" si="73"/>
        <v>6.641981579285714</v>
      </c>
      <c r="AO223" s="28">
        <f t="shared" si="73"/>
        <v>6.7160838035714292</v>
      </c>
      <c r="AP223" s="28">
        <f t="shared" si="73"/>
        <v>6.1393947065178569</v>
      </c>
      <c r="AQ223" s="28">
        <f t="shared" si="73"/>
        <v>6.5620815468749996</v>
      </c>
      <c r="AR223" s="28">
        <f t="shared" si="73"/>
        <v>6.0910156071428574</v>
      </c>
      <c r="AS223" s="28">
        <f t="shared" si="71"/>
        <v>6.8275047690178567</v>
      </c>
      <c r="AT223" s="35" t="str">
        <f t="shared" si="72"/>
        <v>1,1.5,0.5</v>
      </c>
    </row>
    <row r="224" spans="13:46" x14ac:dyDescent="0.15">
      <c r="M224" s="28" t="str">
        <f t="shared" si="70"/>
        <v>3,2,7</v>
      </c>
      <c r="N224" s="28">
        <f t="shared" si="64"/>
        <v>3</v>
      </c>
      <c r="O224" s="28">
        <f t="shared" si="65"/>
        <v>2</v>
      </c>
      <c r="P224" s="28">
        <f t="shared" si="75"/>
        <v>7</v>
      </c>
      <c r="Q224" s="28">
        <f t="shared" si="74"/>
        <v>1.1461356224999986</v>
      </c>
      <c r="R224" s="28">
        <f t="shared" si="74"/>
        <v>3.4926898914062492</v>
      </c>
      <c r="S224" s="28">
        <f t="shared" si="74"/>
        <v>5.1016438112499998</v>
      </c>
      <c r="T224" s="28">
        <f t="shared" si="74"/>
        <v>5.9729973820312505</v>
      </c>
      <c r="U224" s="28">
        <f t="shared" si="74"/>
        <v>6.1067506037499992</v>
      </c>
      <c r="V224" s="28">
        <f t="shared" si="74"/>
        <v>5.5029034764062494</v>
      </c>
      <c r="W224" s="28">
        <f t="shared" si="74"/>
        <v>4.1614559999999994</v>
      </c>
      <c r="X224" s="28">
        <f t="shared" si="74"/>
        <v>2.8511008713169632</v>
      </c>
      <c r="Y224" s="28">
        <f t="shared" si="74"/>
        <v>4.8112230902678563</v>
      </c>
      <c r="Z224" s="28">
        <f t="shared" si="74"/>
        <v>6.0337449601562501</v>
      </c>
      <c r="AA224" s="28">
        <f t="shared" si="74"/>
        <v>6.5186664809821435</v>
      </c>
      <c r="AB224" s="28">
        <f t="shared" si="74"/>
        <v>6.2659876527455367</v>
      </c>
      <c r="AC224" s="28">
        <f t="shared" si="74"/>
        <v>5.2757084754464287</v>
      </c>
      <c r="AD224" s="28">
        <f t="shared" si="74"/>
        <v>4.2037386862499995</v>
      </c>
      <c r="AE224" s="28">
        <f t="shared" si="74"/>
        <v>5.7774288552455353</v>
      </c>
      <c r="AF224" s="28">
        <f t="shared" si="74"/>
        <v>6.6135186751785717</v>
      </c>
      <c r="AG224" s="28">
        <f t="shared" si="73"/>
        <v>6.7120081460491079</v>
      </c>
      <c r="AH224" s="28">
        <f t="shared" si="73"/>
        <v>6.0728972678571429</v>
      </c>
      <c r="AI224" s="28">
        <f t="shared" si="73"/>
        <v>5.2040490672991071</v>
      </c>
      <c r="AJ224" s="28">
        <f t="shared" si="73"/>
        <v>6.3913071863392856</v>
      </c>
      <c r="AK224" s="28">
        <f t="shared" si="73"/>
        <v>6.8409649563169639</v>
      </c>
      <c r="AL224" s="28">
        <f t="shared" si="73"/>
        <v>6.5530223772321428</v>
      </c>
      <c r="AM224" s="28">
        <f t="shared" si="73"/>
        <v>5.8520320144642852</v>
      </c>
      <c r="AN224" s="28">
        <f t="shared" si="73"/>
        <v>6.6528580835491073</v>
      </c>
      <c r="AO224" s="28">
        <f t="shared" si="73"/>
        <v>6.7160838035714292</v>
      </c>
      <c r="AP224" s="28">
        <f t="shared" si="73"/>
        <v>6.1476875277455356</v>
      </c>
      <c r="AQ224" s="28">
        <f t="shared" si="73"/>
        <v>6.5620815468749996</v>
      </c>
      <c r="AR224" s="28">
        <f t="shared" si="73"/>
        <v>6.0910156071428574</v>
      </c>
      <c r="AS224" s="28">
        <f t="shared" si="71"/>
        <v>6.8409649563169639</v>
      </c>
      <c r="AT224" s="35" t="str">
        <f t="shared" si="72"/>
        <v>1,1.5,0.5</v>
      </c>
    </row>
    <row r="225" spans="13:46" x14ac:dyDescent="0.15">
      <c r="M225" s="28" t="str">
        <f t="shared" si="70"/>
        <v>3,2,8</v>
      </c>
      <c r="N225" s="28">
        <f t="shared" si="64"/>
        <v>3</v>
      </c>
      <c r="O225" s="28">
        <f t="shared" si="65"/>
        <v>2</v>
      </c>
      <c r="P225" s="28">
        <f t="shared" si="75"/>
        <v>8</v>
      </c>
      <c r="Q225" s="28">
        <f t="shared" si="74"/>
        <v>0.82413449999999999</v>
      </c>
      <c r="R225" s="28">
        <f t="shared" si="74"/>
        <v>3.29852240625</v>
      </c>
      <c r="S225" s="28">
        <f t="shared" si="74"/>
        <v>5.0056432500000003</v>
      </c>
      <c r="T225" s="28">
        <f t="shared" si="74"/>
        <v>5.9454970312499995</v>
      </c>
      <c r="U225" s="28">
        <f t="shared" si="74"/>
        <v>6.1180837500000003</v>
      </c>
      <c r="V225" s="28">
        <f t="shared" si="74"/>
        <v>5.5234034062499999</v>
      </c>
      <c r="W225" s="28">
        <f t="shared" si="74"/>
        <v>4.1614559999999994</v>
      </c>
      <c r="X225" s="28">
        <f t="shared" si="74"/>
        <v>2.644014970982143</v>
      </c>
      <c r="Y225" s="28">
        <f t="shared" si="74"/>
        <v>4.7048877968749991</v>
      </c>
      <c r="Z225" s="28">
        <f t="shared" si="74"/>
        <v>5.9984935602678569</v>
      </c>
      <c r="AA225" s="28">
        <f t="shared" si="74"/>
        <v>6.5248322611607144</v>
      </c>
      <c r="AB225" s="28">
        <f t="shared" si="74"/>
        <v>6.2839038995535708</v>
      </c>
      <c r="AC225" s="28">
        <f t="shared" si="74"/>
        <v>5.2757084754464287</v>
      </c>
      <c r="AD225" s="28">
        <f t="shared" si="74"/>
        <v>4.0870686607142854</v>
      </c>
      <c r="AE225" s="28">
        <f t="shared" si="74"/>
        <v>5.7344264062499999</v>
      </c>
      <c r="AF225" s="28">
        <f t="shared" ref="AF225:AR240" si="76">(AF$5+AF$5*(AF$5-1)/2)*INDEX($F$4:$F$25*$G$4:$G$25,$N225,1)+(AF$6+AF$6*(AF$6-1)/2)*INDEX($H$4:$H$25*$I$4:$I$25,$O225,1)+(AF$7+AF$7*(AF$7-1)/2)*INDEX($J$4:$J$25*$K$4:$K$25,$P225,1)+AF$5*AF$6*INDEX($G$4:$G$25,$N225,1)*INDEX($H$4:$H$25,$O225,1)+(AF$5*INDEX($G$4:$G$25,$N225,1)+AF$6*INDEX($I$4:$I$25,$O225,1))*AF$7*INDEX($J$4:$J$25,$P225,1)</f>
        <v>6.6145170892857141</v>
      </c>
      <c r="AG225" s="28">
        <f t="shared" si="76"/>
        <v>6.7273407098214282</v>
      </c>
      <c r="AH225" s="28">
        <f t="shared" si="76"/>
        <v>6.0728972678571429</v>
      </c>
      <c r="AI225" s="28">
        <f t="shared" si="76"/>
        <v>5.1532955691964286</v>
      </c>
      <c r="AJ225" s="28">
        <f t="shared" si="76"/>
        <v>6.3871382343749996</v>
      </c>
      <c r="AK225" s="28">
        <f t="shared" si="76"/>
        <v>6.8537138370535713</v>
      </c>
      <c r="AL225" s="28">
        <f t="shared" si="76"/>
        <v>6.5530223772321428</v>
      </c>
      <c r="AM225" s="28">
        <f t="shared" si="76"/>
        <v>5.8426956964285717</v>
      </c>
      <c r="AN225" s="28">
        <f t="shared" si="76"/>
        <v>6.6630232812500001</v>
      </c>
      <c r="AO225" s="28">
        <f t="shared" si="76"/>
        <v>6.7160838035714292</v>
      </c>
      <c r="AP225" s="28">
        <f t="shared" si="76"/>
        <v>6.1552690424107137</v>
      </c>
      <c r="AQ225" s="28">
        <f t="shared" si="76"/>
        <v>6.5620815468749996</v>
      </c>
      <c r="AR225" s="28">
        <f t="shared" si="76"/>
        <v>6.0910156071428574</v>
      </c>
      <c r="AS225" s="28">
        <f t="shared" si="71"/>
        <v>6.8537138370535713</v>
      </c>
      <c r="AT225" s="35" t="str">
        <f t="shared" si="72"/>
        <v>1,1.5,0.5</v>
      </c>
    </row>
    <row r="226" spans="13:46" x14ac:dyDescent="0.15">
      <c r="M226" s="28" t="str">
        <f t="shared" si="70"/>
        <v>3,2,9</v>
      </c>
      <c r="N226" s="28">
        <f t="shared" si="64"/>
        <v>3</v>
      </c>
      <c r="O226" s="28">
        <f t="shared" si="65"/>
        <v>2</v>
      </c>
      <c r="P226" s="28">
        <f t="shared" si="75"/>
        <v>9</v>
      </c>
      <c r="Q226" s="28">
        <f t="shared" ref="Q226:AF241" si="77">(Q$5+Q$5*(Q$5-1)/2)*INDEX($F$4:$F$25*$G$4:$G$25,$N226,1)+(Q$6+Q$6*(Q$6-1)/2)*INDEX($H$4:$H$25*$I$4:$I$25,$O226,1)+(Q$7+Q$7*(Q$7-1)/2)*INDEX($J$4:$J$25*$K$4:$K$25,$P226,1)+Q$5*Q$6*INDEX($G$4:$G$25,$N226,1)*INDEX($H$4:$H$25,$O226,1)+(Q$5*INDEX($G$4:$G$25,$N226,1)+Q$6*INDEX($I$4:$I$25,$O226,1))*Q$7*INDEX($J$4:$J$25,$P226,1)</f>
        <v>0.60955047956250097</v>
      </c>
      <c r="R226" s="28">
        <f t="shared" si="77"/>
        <v>3.1826798913476568</v>
      </c>
      <c r="S226" s="28">
        <f t="shared" si="77"/>
        <v>4.9633512397812503</v>
      </c>
      <c r="T226" s="28">
        <f t="shared" si="77"/>
        <v>5.951564524863282</v>
      </c>
      <c r="U226" s="28">
        <f t="shared" si="77"/>
        <v>6.1473197465937499</v>
      </c>
      <c r="V226" s="28">
        <f t="shared" si="77"/>
        <v>5.5506169049726566</v>
      </c>
      <c r="W226" s="28">
        <f t="shared" si="77"/>
        <v>4.1614559999999994</v>
      </c>
      <c r="X226" s="28">
        <f t="shared" si="77"/>
        <v>2.5152540409012283</v>
      </c>
      <c r="Y226" s="28">
        <f t="shared" si="77"/>
        <v>4.6522610545133931</v>
      </c>
      <c r="Z226" s="28">
        <f t="shared" si="77"/>
        <v>5.9968100047739963</v>
      </c>
      <c r="AA226" s="28">
        <f t="shared" si="77"/>
        <v>6.5489008916830356</v>
      </c>
      <c r="AB226" s="28">
        <f t="shared" si="77"/>
        <v>6.3085337152405128</v>
      </c>
      <c r="AC226" s="28">
        <f t="shared" si="77"/>
        <v>5.2757084754464287</v>
      </c>
      <c r="AD226" s="28">
        <f t="shared" si="77"/>
        <v>4.0241071862098217</v>
      </c>
      <c r="AE226" s="28">
        <f t="shared" si="77"/>
        <v>5.7249918016489953</v>
      </c>
      <c r="AF226" s="28">
        <f t="shared" si="77"/>
        <v>6.6334183537366069</v>
      </c>
      <c r="AG226" s="28">
        <f t="shared" si="76"/>
        <v>6.7493868424726564</v>
      </c>
      <c r="AH226" s="28">
        <f t="shared" si="76"/>
        <v>6.0728972678571429</v>
      </c>
      <c r="AI226" s="28">
        <f t="shared" si="76"/>
        <v>5.136109915488281</v>
      </c>
      <c r="AJ226" s="28">
        <f t="shared" si="76"/>
        <v>6.4008721327544649</v>
      </c>
      <c r="AK226" s="28">
        <f t="shared" si="76"/>
        <v>6.873176286669084</v>
      </c>
      <c r="AL226" s="28">
        <f t="shared" si="76"/>
        <v>6.5530223772321428</v>
      </c>
      <c r="AM226" s="28">
        <f t="shared" si="76"/>
        <v>5.8512622287366067</v>
      </c>
      <c r="AN226" s="28">
        <f t="shared" si="76"/>
        <v>6.679902047829799</v>
      </c>
      <c r="AO226" s="28">
        <f t="shared" si="76"/>
        <v>6.7160838035714292</v>
      </c>
      <c r="AP226" s="28">
        <f t="shared" si="76"/>
        <v>6.1695641259547989</v>
      </c>
      <c r="AQ226" s="28">
        <f t="shared" si="76"/>
        <v>6.5620815468749996</v>
      </c>
      <c r="AR226" s="28">
        <f t="shared" si="76"/>
        <v>6.0910156071428574</v>
      </c>
      <c r="AS226" s="28">
        <f t="shared" si="71"/>
        <v>6.873176286669084</v>
      </c>
      <c r="AT226" s="35" t="str">
        <f t="shared" si="72"/>
        <v>1,1.5,0.5</v>
      </c>
    </row>
    <row r="227" spans="13:46" x14ac:dyDescent="0.15">
      <c r="M227" s="28" t="str">
        <f t="shared" si="70"/>
        <v>3,2,10</v>
      </c>
      <c r="N227" s="28">
        <f t="shared" si="64"/>
        <v>3</v>
      </c>
      <c r="O227" s="28">
        <f t="shared" si="65"/>
        <v>2</v>
      </c>
      <c r="P227" s="28">
        <f t="shared" si="75"/>
        <v>10</v>
      </c>
      <c r="Q227" s="28">
        <f t="shared" si="77"/>
        <v>0.38748057074999992</v>
      </c>
      <c r="R227" s="28">
        <f t="shared" si="77"/>
        <v>3.0613789161718752</v>
      </c>
      <c r="S227" s="28">
        <f t="shared" si="77"/>
        <v>4.9173162853750005</v>
      </c>
      <c r="T227" s="28">
        <f t="shared" si="77"/>
        <v>5.9552926783593758</v>
      </c>
      <c r="U227" s="28">
        <f t="shared" si="77"/>
        <v>6.1753080951250006</v>
      </c>
      <c r="V227" s="28">
        <f t="shared" si="77"/>
        <v>5.5773625356718757</v>
      </c>
      <c r="W227" s="28">
        <f t="shared" si="77"/>
        <v>4.1614559999999994</v>
      </c>
      <c r="X227" s="28">
        <f t="shared" si="77"/>
        <v>2.3810346505468751</v>
      </c>
      <c r="Y227" s="28">
        <f t="shared" si="77"/>
        <v>4.5958913679642857</v>
      </c>
      <c r="Z227" s="28">
        <f t="shared" si="77"/>
        <v>5.992787109162947</v>
      </c>
      <c r="AA227" s="28">
        <f t="shared" si="77"/>
        <v>6.5717218741428578</v>
      </c>
      <c r="AB227" s="28">
        <f t="shared" si="77"/>
        <v>6.3326956629040172</v>
      </c>
      <c r="AC227" s="28">
        <f t="shared" si="77"/>
        <v>5.2757084754464287</v>
      </c>
      <c r="AD227" s="28">
        <f t="shared" si="77"/>
        <v>3.9574027675178574</v>
      </c>
      <c r="AE227" s="28">
        <f t="shared" si="77"/>
        <v>5.7132178569308039</v>
      </c>
      <c r="AF227" s="28">
        <f t="shared" si="77"/>
        <v>6.6510719701249998</v>
      </c>
      <c r="AG227" s="28">
        <f t="shared" si="76"/>
        <v>6.7709651071004471</v>
      </c>
      <c r="AH227" s="28">
        <f t="shared" si="76"/>
        <v>6.0728972678571429</v>
      </c>
      <c r="AI227" s="28">
        <f t="shared" si="76"/>
        <v>5.1165849216629464</v>
      </c>
      <c r="AJ227" s="28">
        <f t="shared" si="76"/>
        <v>6.4133583830714294</v>
      </c>
      <c r="AK227" s="28">
        <f t="shared" si="76"/>
        <v>6.8921708682611609</v>
      </c>
      <c r="AL227" s="28">
        <f t="shared" si="76"/>
        <v>6.5530223772321428</v>
      </c>
      <c r="AM227" s="28">
        <f t="shared" si="76"/>
        <v>5.8585811129821437</v>
      </c>
      <c r="AN227" s="28">
        <f t="shared" si="76"/>
        <v>6.6963129463861613</v>
      </c>
      <c r="AO227" s="28">
        <f t="shared" si="76"/>
        <v>6.7160838035714292</v>
      </c>
      <c r="AP227" s="28">
        <f t="shared" si="76"/>
        <v>6.1833913414754464</v>
      </c>
      <c r="AQ227" s="28">
        <f t="shared" si="76"/>
        <v>6.5620815468749996</v>
      </c>
      <c r="AR227" s="28">
        <f t="shared" si="76"/>
        <v>6.0910156071428574</v>
      </c>
      <c r="AS227" s="28">
        <f t="shared" si="71"/>
        <v>6.8921708682611609</v>
      </c>
      <c r="AT227" s="35" t="str">
        <f t="shared" si="72"/>
        <v>1,1.5,0.5</v>
      </c>
    </row>
    <row r="228" spans="13:46" x14ac:dyDescent="0.15">
      <c r="M228" s="28" t="str">
        <f t="shared" si="70"/>
        <v>3,3,1</v>
      </c>
      <c r="N228" s="28">
        <f t="shared" si="64"/>
        <v>3</v>
      </c>
      <c r="O228" s="28">
        <f t="shared" si="65"/>
        <v>3</v>
      </c>
      <c r="P228" s="28">
        <f t="shared" si="75"/>
        <v>1</v>
      </c>
      <c r="Q228" s="28">
        <f t="shared" si="77"/>
        <v>5.7023999999999999</v>
      </c>
      <c r="R228" s="28">
        <f t="shared" si="77"/>
        <v>6.3680910000000006</v>
      </c>
      <c r="S228" s="28">
        <f t="shared" si="77"/>
        <v>6.6647759999999998</v>
      </c>
      <c r="T228" s="28">
        <f t="shared" si="77"/>
        <v>6.5924550000000002</v>
      </c>
      <c r="U228" s="28">
        <f t="shared" si="77"/>
        <v>6.1511279999999999</v>
      </c>
      <c r="V228" s="28">
        <f t="shared" si="77"/>
        <v>5.340795</v>
      </c>
      <c r="W228" s="28">
        <f t="shared" si="77"/>
        <v>4.1614559999999994</v>
      </c>
      <c r="X228" s="28">
        <f t="shared" si="77"/>
        <v>5.8207230803571441</v>
      </c>
      <c r="Y228" s="28">
        <f t="shared" si="77"/>
        <v>6.4644676517857143</v>
      </c>
      <c r="Z228" s="28">
        <f t="shared" si="77"/>
        <v>6.7392062232142855</v>
      </c>
      <c r="AA228" s="28">
        <f t="shared" si="77"/>
        <v>6.6449387946428571</v>
      </c>
      <c r="AB228" s="28">
        <f t="shared" si="77"/>
        <v>6.181665366071428</v>
      </c>
      <c r="AC228" s="28">
        <f t="shared" si="77"/>
        <v>5.3493859374999992</v>
      </c>
      <c r="AD228" s="28">
        <f t="shared" si="77"/>
        <v>5.9182139285714292</v>
      </c>
      <c r="AE228" s="28">
        <f t="shared" si="77"/>
        <v>6.5400120714285723</v>
      </c>
      <c r="AF228" s="28">
        <f t="shared" si="77"/>
        <v>6.7928042142857139</v>
      </c>
      <c r="AG228" s="28">
        <f t="shared" si="76"/>
        <v>6.6765903571428566</v>
      </c>
      <c r="AH228" s="28">
        <f t="shared" si="76"/>
        <v>6.1913704999999997</v>
      </c>
      <c r="AI228" s="28">
        <f t="shared" si="76"/>
        <v>5.9948725446428579</v>
      </c>
      <c r="AJ228" s="28">
        <f t="shared" si="76"/>
        <v>6.5947242589285722</v>
      </c>
      <c r="AK228" s="28">
        <f t="shared" si="76"/>
        <v>6.8255699732142858</v>
      </c>
      <c r="AL228" s="28">
        <f t="shared" si="76"/>
        <v>6.6874096875000006</v>
      </c>
      <c r="AM228" s="28">
        <f t="shared" si="76"/>
        <v>6.0506989285714283</v>
      </c>
      <c r="AN228" s="28">
        <f t="shared" si="76"/>
        <v>6.6286042142857147</v>
      </c>
      <c r="AO228" s="28">
        <f t="shared" si="76"/>
        <v>6.8375035000000004</v>
      </c>
      <c r="AP228" s="28">
        <f t="shared" si="76"/>
        <v>6.0856930803571441</v>
      </c>
      <c r="AQ228" s="28">
        <f t="shared" si="76"/>
        <v>6.6416519375000007</v>
      </c>
      <c r="AR228" s="28">
        <f t="shared" si="76"/>
        <v>6.0998550000000007</v>
      </c>
      <c r="AS228" s="28">
        <f t="shared" si="71"/>
        <v>6.8375035000000004</v>
      </c>
      <c r="AT228" s="35" t="str">
        <f t="shared" si="72"/>
        <v>1,2,0</v>
      </c>
    </row>
    <row r="229" spans="13:46" x14ac:dyDescent="0.15">
      <c r="M229" s="28" t="str">
        <f t="shared" si="70"/>
        <v>3,3,2</v>
      </c>
      <c r="N229" s="28">
        <f t="shared" si="64"/>
        <v>3</v>
      </c>
      <c r="O229" s="28">
        <f t="shared" si="65"/>
        <v>3</v>
      </c>
      <c r="P229" s="28">
        <f t="shared" si="75"/>
        <v>2</v>
      </c>
      <c r="Q229" s="28">
        <f t="shared" si="77"/>
        <v>5.0444999999999993</v>
      </c>
      <c r="R229" s="28">
        <f t="shared" si="77"/>
        <v>5.9696222499999996</v>
      </c>
      <c r="S229" s="28">
        <f t="shared" si="77"/>
        <v>6.4658259999999999</v>
      </c>
      <c r="T229" s="28">
        <f t="shared" si="77"/>
        <v>6.5331112500000001</v>
      </c>
      <c r="U229" s="28">
        <f t="shared" si="77"/>
        <v>6.1714779999999996</v>
      </c>
      <c r="V229" s="28">
        <f t="shared" si="77"/>
        <v>5.3809262499999999</v>
      </c>
      <c r="W229" s="28">
        <f t="shared" si="77"/>
        <v>4.1614559999999994</v>
      </c>
      <c r="X229" s="28">
        <f t="shared" si="77"/>
        <v>5.3943994196428573</v>
      </c>
      <c r="Y229" s="28">
        <f t="shared" si="77"/>
        <v>6.2432337232142849</v>
      </c>
      <c r="Z229" s="28">
        <f t="shared" si="77"/>
        <v>6.6631495267857144</v>
      </c>
      <c r="AA229" s="28">
        <f t="shared" si="77"/>
        <v>6.6541468303571429</v>
      </c>
      <c r="AB229" s="28">
        <f t="shared" si="77"/>
        <v>6.2162256339285715</v>
      </c>
      <c r="AC229" s="28">
        <f t="shared" si="77"/>
        <v>5.3493859374999992</v>
      </c>
      <c r="AD229" s="28">
        <f t="shared" si="77"/>
        <v>5.6746960714285715</v>
      </c>
      <c r="AE229" s="28">
        <f t="shared" si="77"/>
        <v>6.4472424285714283</v>
      </c>
      <c r="AF229" s="28">
        <f t="shared" si="77"/>
        <v>6.7908702857142851</v>
      </c>
      <c r="AG229" s="28">
        <f t="shared" si="76"/>
        <v>6.7055796428571428</v>
      </c>
      <c r="AH229" s="28">
        <f t="shared" si="76"/>
        <v>6.1913704999999997</v>
      </c>
      <c r="AI229" s="28">
        <f t="shared" si="76"/>
        <v>5.8853899553571427</v>
      </c>
      <c r="AJ229" s="28">
        <f t="shared" si="76"/>
        <v>6.5816483660714287</v>
      </c>
      <c r="AK229" s="28">
        <f t="shared" si="76"/>
        <v>6.8489882767857146</v>
      </c>
      <c r="AL229" s="28">
        <f t="shared" si="76"/>
        <v>6.6874096875000006</v>
      </c>
      <c r="AM229" s="28">
        <f t="shared" si="76"/>
        <v>6.0264810714285719</v>
      </c>
      <c r="AN229" s="28">
        <f t="shared" si="76"/>
        <v>6.6464515357142862</v>
      </c>
      <c r="AO229" s="28">
        <f t="shared" si="76"/>
        <v>6.8375035000000004</v>
      </c>
      <c r="AP229" s="28">
        <f t="shared" si="76"/>
        <v>6.0979694196428582</v>
      </c>
      <c r="AQ229" s="28">
        <f t="shared" si="76"/>
        <v>6.6416519375000007</v>
      </c>
      <c r="AR229" s="28">
        <f t="shared" si="76"/>
        <v>6.0998550000000007</v>
      </c>
      <c r="AS229" s="28">
        <f t="shared" si="71"/>
        <v>6.8489882767857146</v>
      </c>
      <c r="AT229" s="35" t="str">
        <f t="shared" si="72"/>
        <v>1,1.5,0.5</v>
      </c>
    </row>
    <row r="230" spans="13:46" x14ac:dyDescent="0.15">
      <c r="M230" s="28" t="str">
        <f t="shared" si="70"/>
        <v>3,3,3</v>
      </c>
      <c r="N230" s="28">
        <f t="shared" si="64"/>
        <v>3</v>
      </c>
      <c r="O230" s="28">
        <f t="shared" si="65"/>
        <v>3</v>
      </c>
      <c r="P230" s="28">
        <f t="shared" si="75"/>
        <v>3</v>
      </c>
      <c r="Q230" s="28">
        <f t="shared" si="77"/>
        <v>4.1614559999999994</v>
      </c>
      <c r="R230" s="28">
        <f t="shared" si="77"/>
        <v>5.4069859999999998</v>
      </c>
      <c r="S230" s="28">
        <f t="shared" si="77"/>
        <v>6.1543039999999998</v>
      </c>
      <c r="T230" s="28">
        <f t="shared" si="77"/>
        <v>6.4034100000000009</v>
      </c>
      <c r="U230" s="28">
        <f t="shared" si="77"/>
        <v>6.1543039999999998</v>
      </c>
      <c r="V230" s="28">
        <f t="shared" si="77"/>
        <v>5.4069859999999998</v>
      </c>
      <c r="W230" s="28">
        <f t="shared" si="77"/>
        <v>4.1614559999999994</v>
      </c>
      <c r="X230" s="28">
        <f t="shared" si="77"/>
        <v>4.8039082589285718</v>
      </c>
      <c r="Y230" s="28">
        <f t="shared" si="77"/>
        <v>5.9094277946428573</v>
      </c>
      <c r="Z230" s="28">
        <f t="shared" si="77"/>
        <v>6.5167353303571431</v>
      </c>
      <c r="AA230" s="28">
        <f t="shared" si="77"/>
        <v>6.6258308660714285</v>
      </c>
      <c r="AB230" s="28">
        <f t="shared" si="77"/>
        <v>6.2367144017857141</v>
      </c>
      <c r="AC230" s="28">
        <f t="shared" si="77"/>
        <v>5.3493859374999992</v>
      </c>
      <c r="AD230" s="28">
        <f t="shared" si="77"/>
        <v>5.3186062142857145</v>
      </c>
      <c r="AE230" s="28">
        <f t="shared" si="77"/>
        <v>6.2841152857142859</v>
      </c>
      <c r="AF230" s="28">
        <f t="shared" si="77"/>
        <v>6.7514123571428568</v>
      </c>
      <c r="AG230" s="28">
        <f t="shared" si="76"/>
        <v>6.720497428571429</v>
      </c>
      <c r="AH230" s="28">
        <f t="shared" si="76"/>
        <v>6.1913704999999997</v>
      </c>
      <c r="AI230" s="28">
        <f t="shared" si="76"/>
        <v>5.7055498660714292</v>
      </c>
      <c r="AJ230" s="28">
        <f t="shared" si="76"/>
        <v>6.5310484732142857</v>
      </c>
      <c r="AK230" s="28">
        <f t="shared" si="76"/>
        <v>6.8583350803571435</v>
      </c>
      <c r="AL230" s="28">
        <f t="shared" si="76"/>
        <v>6.6874096875000006</v>
      </c>
      <c r="AM230" s="28">
        <f t="shared" si="76"/>
        <v>5.9647392142857143</v>
      </c>
      <c r="AN230" s="28">
        <f t="shared" si="76"/>
        <v>6.6502273571428576</v>
      </c>
      <c r="AO230" s="28">
        <f t="shared" si="76"/>
        <v>6.8375035000000004</v>
      </c>
      <c r="AP230" s="28">
        <f t="shared" si="76"/>
        <v>6.0961742589285723</v>
      </c>
      <c r="AQ230" s="28">
        <f t="shared" si="76"/>
        <v>6.6416519375000007</v>
      </c>
      <c r="AR230" s="28">
        <f t="shared" si="76"/>
        <v>6.0998550000000007</v>
      </c>
      <c r="AS230" s="28">
        <f t="shared" si="71"/>
        <v>6.8583350803571435</v>
      </c>
      <c r="AT230" s="35" t="str">
        <f t="shared" si="72"/>
        <v>1,1.5,0.5</v>
      </c>
    </row>
    <row r="231" spans="13:46" x14ac:dyDescent="0.15">
      <c r="M231" s="28" t="str">
        <f t="shared" si="70"/>
        <v>3,3,4</v>
      </c>
      <c r="N231" s="28">
        <f t="shared" si="64"/>
        <v>3</v>
      </c>
      <c r="O231" s="28">
        <f t="shared" si="65"/>
        <v>3</v>
      </c>
      <c r="P231" s="28">
        <f t="shared" si="75"/>
        <v>4</v>
      </c>
      <c r="Q231" s="28">
        <f t="shared" si="77"/>
        <v>3.1788045</v>
      </c>
      <c r="R231" s="28">
        <f t="shared" si="77"/>
        <v>4.7717192812500002</v>
      </c>
      <c r="S231" s="28">
        <f t="shared" si="77"/>
        <v>5.7929782500000009</v>
      </c>
      <c r="T231" s="28">
        <f t="shared" si="77"/>
        <v>6.2425814062500002</v>
      </c>
      <c r="U231" s="28">
        <f t="shared" si="77"/>
        <v>6.1205287500000001</v>
      </c>
      <c r="V231" s="28">
        <f t="shared" si="77"/>
        <v>5.4268202812500004</v>
      </c>
      <c r="W231" s="28">
        <f t="shared" si="77"/>
        <v>4.1614559999999994</v>
      </c>
      <c r="X231" s="28">
        <f t="shared" si="77"/>
        <v>4.1407866294642854</v>
      </c>
      <c r="Y231" s="28">
        <f t="shared" si="77"/>
        <v>5.525818116071429</v>
      </c>
      <c r="Z231" s="28">
        <f t="shared" si="77"/>
        <v>6.3391937901785713</v>
      </c>
      <c r="AA231" s="28">
        <f t="shared" si="77"/>
        <v>6.580913651785715</v>
      </c>
      <c r="AB231" s="28">
        <f t="shared" si="77"/>
        <v>6.2509777008928573</v>
      </c>
      <c r="AC231" s="28">
        <f t="shared" si="77"/>
        <v>5.3493859374999992</v>
      </c>
      <c r="AD231" s="28">
        <f t="shared" si="77"/>
        <v>4.9127126071428577</v>
      </c>
      <c r="AE231" s="28">
        <f t="shared" si="77"/>
        <v>6.089860799107143</v>
      </c>
      <c r="AF231" s="28">
        <f t="shared" si="77"/>
        <v>6.6953531785714286</v>
      </c>
      <c r="AG231" s="28">
        <f t="shared" si="76"/>
        <v>6.7291897455357148</v>
      </c>
      <c r="AH231" s="28">
        <f t="shared" si="76"/>
        <v>6.1913704999999997</v>
      </c>
      <c r="AI231" s="28">
        <f t="shared" si="76"/>
        <v>5.4945824330357151</v>
      </c>
      <c r="AJ231" s="28">
        <f t="shared" si="76"/>
        <v>6.4638473303571438</v>
      </c>
      <c r="AK231" s="28">
        <f t="shared" si="76"/>
        <v>6.861456415178572</v>
      </c>
      <c r="AL231" s="28">
        <f t="shared" si="76"/>
        <v>6.6874096875000006</v>
      </c>
      <c r="AM231" s="28">
        <f t="shared" si="76"/>
        <v>5.8863961071428577</v>
      </c>
      <c r="AN231" s="28">
        <f t="shared" si="76"/>
        <v>6.6477777098214297</v>
      </c>
      <c r="AO231" s="28">
        <f t="shared" si="76"/>
        <v>6.8375035000000004</v>
      </c>
      <c r="AP231" s="28">
        <f t="shared" si="76"/>
        <v>6.0881536294642871</v>
      </c>
      <c r="AQ231" s="28">
        <f t="shared" si="76"/>
        <v>6.6416519375000007</v>
      </c>
      <c r="AR231" s="28">
        <f t="shared" si="76"/>
        <v>6.0998550000000007</v>
      </c>
      <c r="AS231" s="28">
        <f t="shared" si="71"/>
        <v>6.861456415178572</v>
      </c>
      <c r="AT231" s="35" t="str">
        <f t="shared" si="72"/>
        <v>1,1.5,0.5</v>
      </c>
    </row>
    <row r="232" spans="13:46" x14ac:dyDescent="0.15">
      <c r="M232" s="28" t="str">
        <f t="shared" si="70"/>
        <v>3,3,5</v>
      </c>
      <c r="N232" s="28">
        <f t="shared" si="64"/>
        <v>3</v>
      </c>
      <c r="O232" s="28">
        <f t="shared" si="65"/>
        <v>3</v>
      </c>
      <c r="P232" s="28">
        <f t="shared" si="75"/>
        <v>5</v>
      </c>
      <c r="Q232" s="28">
        <f t="shared" si="77"/>
        <v>2.2855996800000002</v>
      </c>
      <c r="R232" s="28">
        <f t="shared" si="77"/>
        <v>4.2016741</v>
      </c>
      <c r="S232" s="28">
        <f t="shared" si="77"/>
        <v>5.4763758399999993</v>
      </c>
      <c r="T232" s="28">
        <f t="shared" si="77"/>
        <v>6.1097048999999997</v>
      </c>
      <c r="U232" s="28">
        <f t="shared" si="77"/>
        <v>6.1016612799999992</v>
      </c>
      <c r="V232" s="28">
        <f t="shared" si="77"/>
        <v>5.4522449799999997</v>
      </c>
      <c r="W232" s="28">
        <f t="shared" si="77"/>
        <v>4.1614559999999994</v>
      </c>
      <c r="X232" s="28">
        <f t="shared" si="77"/>
        <v>3.5428865375000003</v>
      </c>
      <c r="Y232" s="28">
        <f t="shared" si="77"/>
        <v>5.1869317774999999</v>
      </c>
      <c r="Z232" s="28">
        <f t="shared" si="77"/>
        <v>6.1896043374999996</v>
      </c>
      <c r="AA232" s="28">
        <f t="shared" si="77"/>
        <v>6.5509042175000003</v>
      </c>
      <c r="AB232" s="28">
        <f t="shared" si="77"/>
        <v>6.2708314174999984</v>
      </c>
      <c r="AC232" s="28">
        <f t="shared" si="77"/>
        <v>5.3493859374999992</v>
      </c>
      <c r="AD232" s="28">
        <f t="shared" si="77"/>
        <v>4.5515423400000001</v>
      </c>
      <c r="AE232" s="28">
        <f t="shared" si="77"/>
        <v>5.9235584000000001</v>
      </c>
      <c r="AF232" s="28">
        <f t="shared" si="77"/>
        <v>6.6542017800000002</v>
      </c>
      <c r="AG232" s="28">
        <f t="shared" si="76"/>
        <v>6.7434724799999994</v>
      </c>
      <c r="AH232" s="28">
        <f t="shared" si="76"/>
        <v>6.1913704999999997</v>
      </c>
      <c r="AI232" s="28">
        <f t="shared" si="76"/>
        <v>5.3115670875000003</v>
      </c>
      <c r="AJ232" s="28">
        <f t="shared" si="76"/>
        <v>6.4115539675000006</v>
      </c>
      <c r="AK232" s="28">
        <f t="shared" si="76"/>
        <v>6.8701681674999993</v>
      </c>
      <c r="AL232" s="28">
        <f t="shared" si="76"/>
        <v>6.6874096875000006</v>
      </c>
      <c r="AM232" s="28">
        <f t="shared" si="76"/>
        <v>5.8229607800000007</v>
      </c>
      <c r="AN232" s="28">
        <f t="shared" si="76"/>
        <v>6.6509184799999996</v>
      </c>
      <c r="AO232" s="28">
        <f t="shared" si="76"/>
        <v>6.8375035000000004</v>
      </c>
      <c r="AP232" s="28">
        <f t="shared" si="76"/>
        <v>6.0857234175000015</v>
      </c>
      <c r="AQ232" s="28">
        <f t="shared" si="76"/>
        <v>6.6416519375000007</v>
      </c>
      <c r="AR232" s="28">
        <f t="shared" si="76"/>
        <v>6.0998550000000007</v>
      </c>
      <c r="AS232" s="28">
        <f t="shared" si="71"/>
        <v>6.8701681674999993</v>
      </c>
      <c r="AT232" s="35" t="str">
        <f t="shared" si="72"/>
        <v>1,1.5,0.5</v>
      </c>
    </row>
    <row r="233" spans="13:46" x14ac:dyDescent="0.15">
      <c r="M233" s="28" t="str">
        <f t="shared" si="70"/>
        <v>3,3,6</v>
      </c>
      <c r="N233" s="28">
        <f t="shared" si="64"/>
        <v>3</v>
      </c>
      <c r="O233" s="28">
        <f t="shared" si="65"/>
        <v>3</v>
      </c>
      <c r="P233" s="28">
        <f t="shared" si="75"/>
        <v>6</v>
      </c>
      <c r="Q233" s="28">
        <f t="shared" si="77"/>
        <v>1.45675584</v>
      </c>
      <c r="R233" s="28">
        <f t="shared" si="77"/>
        <v>3.6785587999999998</v>
      </c>
      <c r="S233" s="28">
        <f t="shared" si="77"/>
        <v>5.1919539199999996</v>
      </c>
      <c r="T233" s="28">
        <f t="shared" si="77"/>
        <v>5.9969412000000002</v>
      </c>
      <c r="U233" s="28">
        <f t="shared" si="77"/>
        <v>6.0935206399999995</v>
      </c>
      <c r="V233" s="28">
        <f t="shared" si="77"/>
        <v>5.4816922399999992</v>
      </c>
      <c r="W233" s="28">
        <f t="shared" si="77"/>
        <v>4.1614559999999994</v>
      </c>
      <c r="X233" s="28">
        <f t="shared" si="77"/>
        <v>2.9919163267857147</v>
      </c>
      <c r="Y233" s="28">
        <f t="shared" si="77"/>
        <v>4.8802259289285708</v>
      </c>
      <c r="Z233" s="28">
        <f t="shared" si="77"/>
        <v>6.0601276910714281</v>
      </c>
      <c r="AA233" s="28">
        <f t="shared" si="77"/>
        <v>6.5316216132142859</v>
      </c>
      <c r="AB233" s="28">
        <f t="shared" si="77"/>
        <v>6.2947076953571424</v>
      </c>
      <c r="AC233" s="28">
        <f t="shared" si="77"/>
        <v>5.3493859374999992</v>
      </c>
      <c r="AD233" s="28">
        <f t="shared" si="77"/>
        <v>4.2225525628571434</v>
      </c>
      <c r="AE233" s="28">
        <f t="shared" si="77"/>
        <v>5.7773688071428575</v>
      </c>
      <c r="AF233" s="28">
        <f t="shared" si="77"/>
        <v>6.6237772114285711</v>
      </c>
      <c r="AG233" s="28">
        <f t="shared" si="76"/>
        <v>6.7617777757142861</v>
      </c>
      <c r="AH233" s="28">
        <f t="shared" si="76"/>
        <v>6.1913704999999997</v>
      </c>
      <c r="AI233" s="28">
        <f t="shared" si="76"/>
        <v>5.1486645482142865</v>
      </c>
      <c r="AJ233" s="28">
        <f t="shared" si="76"/>
        <v>6.3699874346428569</v>
      </c>
      <c r="AK233" s="28">
        <f t="shared" si="76"/>
        <v>6.8829024810714285</v>
      </c>
      <c r="AL233" s="28">
        <f t="shared" si="76"/>
        <v>6.6874096875000006</v>
      </c>
      <c r="AM233" s="28">
        <f t="shared" si="76"/>
        <v>5.7702522828571432</v>
      </c>
      <c r="AN233" s="28">
        <f t="shared" si="76"/>
        <v>6.6580818114285716</v>
      </c>
      <c r="AO233" s="28">
        <f t="shared" si="76"/>
        <v>6.8375035000000004</v>
      </c>
      <c r="AP233" s="28">
        <f t="shared" si="76"/>
        <v>6.0873157667857152</v>
      </c>
      <c r="AQ233" s="28">
        <f t="shared" si="76"/>
        <v>6.6416519375000007</v>
      </c>
      <c r="AR233" s="28">
        <f t="shared" si="76"/>
        <v>6.0998550000000007</v>
      </c>
      <c r="AS233" s="28">
        <f t="shared" si="71"/>
        <v>6.8829024810714285</v>
      </c>
      <c r="AT233" s="35" t="str">
        <f t="shared" si="72"/>
        <v>1,1.5,0.5</v>
      </c>
    </row>
    <row r="234" spans="13:46" x14ac:dyDescent="0.15">
      <c r="M234" s="28" t="str">
        <f t="shared" si="70"/>
        <v>3,3,7</v>
      </c>
      <c r="N234" s="28">
        <f t="shared" si="64"/>
        <v>3</v>
      </c>
      <c r="O234" s="28">
        <f t="shared" si="65"/>
        <v>3</v>
      </c>
      <c r="P234" s="28">
        <f t="shared" si="75"/>
        <v>7</v>
      </c>
      <c r="Q234" s="28">
        <f t="shared" si="77"/>
        <v>1.1461356224999986</v>
      </c>
      <c r="R234" s="28">
        <f t="shared" si="77"/>
        <v>3.4926898914062492</v>
      </c>
      <c r="S234" s="28">
        <f t="shared" si="77"/>
        <v>5.1016438112499998</v>
      </c>
      <c r="T234" s="28">
        <f t="shared" si="77"/>
        <v>5.9729973820312505</v>
      </c>
      <c r="U234" s="28">
        <f t="shared" si="77"/>
        <v>6.1067506037499992</v>
      </c>
      <c r="V234" s="28">
        <f t="shared" si="77"/>
        <v>5.5029034764062494</v>
      </c>
      <c r="W234" s="28">
        <f t="shared" si="77"/>
        <v>4.1614559999999994</v>
      </c>
      <c r="X234" s="28">
        <f t="shared" si="77"/>
        <v>2.7921199628348208</v>
      </c>
      <c r="Y234" s="28">
        <f t="shared" si="77"/>
        <v>4.7787738558928563</v>
      </c>
      <c r="Z234" s="28">
        <f t="shared" si="77"/>
        <v>6.0278273998883929</v>
      </c>
      <c r="AA234" s="28">
        <f t="shared" si="77"/>
        <v>6.5392805948214292</v>
      </c>
      <c r="AB234" s="28">
        <f t="shared" si="77"/>
        <v>6.3131334406919635</v>
      </c>
      <c r="AC234" s="28">
        <f t="shared" si="77"/>
        <v>5.3493859374999992</v>
      </c>
      <c r="AD234" s="28">
        <f t="shared" si="77"/>
        <v>4.1099585255357134</v>
      </c>
      <c r="AE234" s="28">
        <f t="shared" si="77"/>
        <v>5.7367120427455358</v>
      </c>
      <c r="AF234" s="28">
        <f t="shared" si="77"/>
        <v>6.6258652108928571</v>
      </c>
      <c r="AG234" s="28">
        <f t="shared" si="76"/>
        <v>6.7774180299776789</v>
      </c>
      <c r="AH234" s="28">
        <f t="shared" si="76"/>
        <v>6.1913704999999997</v>
      </c>
      <c r="AI234" s="28">
        <f t="shared" si="76"/>
        <v>5.0996513106026793</v>
      </c>
      <c r="AJ234" s="28">
        <f t="shared" si="76"/>
        <v>6.3665044519642855</v>
      </c>
      <c r="AK234" s="28">
        <f t="shared" si="76"/>
        <v>6.8957572442633932</v>
      </c>
      <c r="AL234" s="28">
        <f t="shared" si="76"/>
        <v>6.6874096875000006</v>
      </c>
      <c r="AM234" s="28">
        <f t="shared" si="76"/>
        <v>5.7611983180357145</v>
      </c>
      <c r="AN234" s="28">
        <f t="shared" si="76"/>
        <v>6.668151083549108</v>
      </c>
      <c r="AO234" s="28">
        <f t="shared" si="76"/>
        <v>6.8375035000000004</v>
      </c>
      <c r="AP234" s="28">
        <f t="shared" si="76"/>
        <v>6.0945995478348225</v>
      </c>
      <c r="AQ234" s="28">
        <f t="shared" si="76"/>
        <v>6.6416519375000007</v>
      </c>
      <c r="AR234" s="28">
        <f t="shared" si="76"/>
        <v>6.0998550000000007</v>
      </c>
      <c r="AS234" s="28">
        <f t="shared" si="71"/>
        <v>6.8957572442633932</v>
      </c>
      <c r="AT234" s="35" t="str">
        <f t="shared" si="72"/>
        <v>1,1.5,0.5</v>
      </c>
    </row>
    <row r="235" spans="13:46" x14ac:dyDescent="0.15">
      <c r="M235" s="28" t="str">
        <f t="shared" si="70"/>
        <v>3,3,8</v>
      </c>
      <c r="N235" s="28">
        <f t="shared" si="64"/>
        <v>3</v>
      </c>
      <c r="O235" s="28">
        <f t="shared" si="65"/>
        <v>3</v>
      </c>
      <c r="P235" s="28">
        <f t="shared" si="75"/>
        <v>8</v>
      </c>
      <c r="Q235" s="28">
        <f t="shared" si="77"/>
        <v>0.82413449999999999</v>
      </c>
      <c r="R235" s="28">
        <f t="shared" si="77"/>
        <v>3.29852240625</v>
      </c>
      <c r="S235" s="28">
        <f t="shared" si="77"/>
        <v>5.0056432500000003</v>
      </c>
      <c r="T235" s="28">
        <f t="shared" si="77"/>
        <v>5.9454970312499995</v>
      </c>
      <c r="U235" s="28">
        <f t="shared" si="77"/>
        <v>6.1180837500000003</v>
      </c>
      <c r="V235" s="28">
        <f t="shared" si="77"/>
        <v>5.5234034062499999</v>
      </c>
      <c r="W235" s="28">
        <f t="shared" si="77"/>
        <v>4.1614559999999994</v>
      </c>
      <c r="X235" s="28">
        <f t="shared" si="77"/>
        <v>2.5840250223214287</v>
      </c>
      <c r="Y235" s="28">
        <f t="shared" si="77"/>
        <v>4.6716313303571422</v>
      </c>
      <c r="Z235" s="28">
        <f t="shared" si="77"/>
        <v>5.9919705758928572</v>
      </c>
      <c r="AA235" s="28">
        <f t="shared" si="77"/>
        <v>6.545042758928572</v>
      </c>
      <c r="AB235" s="28">
        <f t="shared" si="77"/>
        <v>6.3308478794642857</v>
      </c>
      <c r="AC235" s="28">
        <f t="shared" si="77"/>
        <v>5.3493859374999992</v>
      </c>
      <c r="AD235" s="28">
        <f t="shared" si="77"/>
        <v>3.9916740357142864</v>
      </c>
      <c r="AE235" s="28">
        <f t="shared" si="77"/>
        <v>5.6924987455357146</v>
      </c>
      <c r="AF235" s="28">
        <f t="shared" si="77"/>
        <v>6.6260563928571425</v>
      </c>
      <c r="AG235" s="28">
        <f t="shared" si="76"/>
        <v>6.7923469776785712</v>
      </c>
      <c r="AH235" s="28">
        <f t="shared" si="76"/>
        <v>6.1913704999999997</v>
      </c>
      <c r="AI235" s="28">
        <f t="shared" si="76"/>
        <v>5.0470815401785725</v>
      </c>
      <c r="AJ235" s="28">
        <f t="shared" si="76"/>
        <v>6.3611246517857145</v>
      </c>
      <c r="AK235" s="28">
        <f t="shared" si="76"/>
        <v>6.9079007008928572</v>
      </c>
      <c r="AL235" s="28">
        <f t="shared" si="76"/>
        <v>6.6874096875000006</v>
      </c>
      <c r="AM235" s="28">
        <f t="shared" si="76"/>
        <v>5.7502475357142862</v>
      </c>
      <c r="AN235" s="28">
        <f t="shared" si="76"/>
        <v>6.6775090491071438</v>
      </c>
      <c r="AO235" s="28">
        <f t="shared" si="76"/>
        <v>6.8375035000000004</v>
      </c>
      <c r="AP235" s="28">
        <f t="shared" si="76"/>
        <v>6.1011720223214301</v>
      </c>
      <c r="AQ235" s="28">
        <f t="shared" si="76"/>
        <v>6.6416519375000007</v>
      </c>
      <c r="AR235" s="28">
        <f t="shared" si="76"/>
        <v>6.0998550000000007</v>
      </c>
      <c r="AS235" s="28">
        <f t="shared" si="71"/>
        <v>6.9079007008928572</v>
      </c>
      <c r="AT235" s="35" t="str">
        <f t="shared" si="72"/>
        <v>1,1.5,0.5</v>
      </c>
    </row>
    <row r="236" spans="13:46" x14ac:dyDescent="0.15">
      <c r="M236" s="28" t="str">
        <f t="shared" si="70"/>
        <v>3,3,9</v>
      </c>
      <c r="N236" s="28">
        <f t="shared" si="64"/>
        <v>3</v>
      </c>
      <c r="O236" s="28">
        <f t="shared" si="65"/>
        <v>3</v>
      </c>
      <c r="P236" s="28">
        <f t="shared" si="75"/>
        <v>9</v>
      </c>
      <c r="Q236" s="28">
        <f t="shared" si="77"/>
        <v>0.60955047956250097</v>
      </c>
      <c r="R236" s="28">
        <f t="shared" si="77"/>
        <v>3.1826798913476568</v>
      </c>
      <c r="S236" s="28">
        <f t="shared" si="77"/>
        <v>4.9633512397812503</v>
      </c>
      <c r="T236" s="28">
        <f t="shared" si="77"/>
        <v>5.951564524863282</v>
      </c>
      <c r="U236" s="28">
        <f t="shared" si="77"/>
        <v>6.1473197465937499</v>
      </c>
      <c r="V236" s="28">
        <f t="shared" si="77"/>
        <v>5.5506169049726566</v>
      </c>
      <c r="W236" s="28">
        <f t="shared" si="77"/>
        <v>4.1614559999999994</v>
      </c>
      <c r="X236" s="28">
        <f t="shared" si="77"/>
        <v>2.4542550520619431</v>
      </c>
      <c r="Y236" s="28">
        <f t="shared" si="77"/>
        <v>4.6181973558526792</v>
      </c>
      <c r="Z236" s="28">
        <f t="shared" si="77"/>
        <v>5.9896815962918524</v>
      </c>
      <c r="AA236" s="28">
        <f t="shared" si="77"/>
        <v>6.5687077733794652</v>
      </c>
      <c r="AB236" s="28">
        <f t="shared" si="77"/>
        <v>6.3552758871155133</v>
      </c>
      <c r="AC236" s="28">
        <f t="shared" si="77"/>
        <v>5.3493859374999992</v>
      </c>
      <c r="AD236" s="28">
        <f t="shared" si="77"/>
        <v>3.9270980969241078</v>
      </c>
      <c r="AE236" s="28">
        <f t="shared" si="77"/>
        <v>5.6818532927204251</v>
      </c>
      <c r="AF236" s="28">
        <f t="shared" si="77"/>
        <v>6.6441504251651784</v>
      </c>
      <c r="AG236" s="28">
        <f t="shared" si="76"/>
        <v>6.8139894942583705</v>
      </c>
      <c r="AH236" s="28">
        <f t="shared" si="76"/>
        <v>6.1913704999999997</v>
      </c>
      <c r="AI236" s="28">
        <f t="shared" si="76"/>
        <v>5.0280796141489965</v>
      </c>
      <c r="AJ236" s="28">
        <f t="shared" si="76"/>
        <v>6.3736477019508939</v>
      </c>
      <c r="AK236" s="28">
        <f t="shared" si="76"/>
        <v>6.9267577264012274</v>
      </c>
      <c r="AL236" s="28">
        <f t="shared" si="76"/>
        <v>6.6874096875000006</v>
      </c>
      <c r="AM236" s="28">
        <f t="shared" si="76"/>
        <v>5.7571996037366082</v>
      </c>
      <c r="AN236" s="28">
        <f t="shared" si="76"/>
        <v>6.6935805835440849</v>
      </c>
      <c r="AO236" s="28">
        <f t="shared" si="76"/>
        <v>6.8375035000000004</v>
      </c>
      <c r="AP236" s="28">
        <f t="shared" si="76"/>
        <v>6.1144580656869429</v>
      </c>
      <c r="AQ236" s="28">
        <f t="shared" si="76"/>
        <v>6.6416519375000007</v>
      </c>
      <c r="AR236" s="28">
        <f t="shared" si="76"/>
        <v>6.0998550000000007</v>
      </c>
      <c r="AS236" s="28">
        <f t="shared" si="71"/>
        <v>6.9267577264012274</v>
      </c>
      <c r="AT236" s="35" t="str">
        <f t="shared" si="72"/>
        <v>1,1.5,0.5</v>
      </c>
    </row>
    <row r="237" spans="13:46" x14ac:dyDescent="0.15">
      <c r="M237" s="28" t="str">
        <f t="shared" si="70"/>
        <v>3,3,10</v>
      </c>
      <c r="N237" s="28">
        <f t="shared" ref="N237:N300" si="78">N137+1</f>
        <v>3</v>
      </c>
      <c r="O237" s="28">
        <f t="shared" ref="O237:O300" si="79">O137</f>
        <v>3</v>
      </c>
      <c r="P237" s="28">
        <f t="shared" si="75"/>
        <v>10</v>
      </c>
      <c r="Q237" s="28">
        <f t="shared" si="77"/>
        <v>0.38748057074999992</v>
      </c>
      <c r="R237" s="28">
        <f t="shared" si="77"/>
        <v>3.0613789161718752</v>
      </c>
      <c r="S237" s="28">
        <f t="shared" si="77"/>
        <v>4.9173162853750005</v>
      </c>
      <c r="T237" s="28">
        <f t="shared" si="77"/>
        <v>5.9552926783593758</v>
      </c>
      <c r="U237" s="28">
        <f t="shared" si="77"/>
        <v>6.1753080951250006</v>
      </c>
      <c r="V237" s="28">
        <f t="shared" si="77"/>
        <v>5.5773625356718757</v>
      </c>
      <c r="W237" s="28">
        <f t="shared" si="77"/>
        <v>4.1614559999999994</v>
      </c>
      <c r="X237" s="28">
        <f t="shared" si="77"/>
        <v>2.3190266215290181</v>
      </c>
      <c r="Y237" s="28">
        <f t="shared" si="77"/>
        <v>4.5610204371607139</v>
      </c>
      <c r="Z237" s="28">
        <f t="shared" si="77"/>
        <v>5.9850532765736606</v>
      </c>
      <c r="AA237" s="28">
        <f t="shared" si="77"/>
        <v>6.5911251397678576</v>
      </c>
      <c r="AB237" s="28">
        <f t="shared" si="77"/>
        <v>6.3792360267433033</v>
      </c>
      <c r="AC237" s="28">
        <f t="shared" si="77"/>
        <v>5.3493859374999992</v>
      </c>
      <c r="AD237" s="28">
        <f t="shared" si="77"/>
        <v>3.8587792139464288</v>
      </c>
      <c r="AE237" s="28">
        <f t="shared" si="77"/>
        <v>5.6688684997879468</v>
      </c>
      <c r="AF237" s="28">
        <f t="shared" si="77"/>
        <v>6.6609968094107144</v>
      </c>
      <c r="AG237" s="28">
        <f t="shared" si="76"/>
        <v>6.8351641428147323</v>
      </c>
      <c r="AH237" s="28">
        <f t="shared" si="76"/>
        <v>6.1913704999999997</v>
      </c>
      <c r="AI237" s="28">
        <f t="shared" si="76"/>
        <v>5.0067383480022327</v>
      </c>
      <c r="AJ237" s="28">
        <f t="shared" si="76"/>
        <v>6.3849231040535717</v>
      </c>
      <c r="AK237" s="28">
        <f t="shared" si="76"/>
        <v>6.945146883886161</v>
      </c>
      <c r="AL237" s="28">
        <f t="shared" si="76"/>
        <v>6.6874096875000006</v>
      </c>
      <c r="AM237" s="28">
        <f t="shared" si="76"/>
        <v>5.7629040236964295</v>
      </c>
      <c r="AN237" s="28">
        <f t="shared" si="76"/>
        <v>6.7091842499575902</v>
      </c>
      <c r="AO237" s="28">
        <f t="shared" si="76"/>
        <v>6.8375035000000004</v>
      </c>
      <c r="AP237" s="28">
        <f t="shared" si="76"/>
        <v>6.1272762410290191</v>
      </c>
      <c r="AQ237" s="28">
        <f t="shared" si="76"/>
        <v>6.6416519375000007</v>
      </c>
      <c r="AR237" s="28">
        <f t="shared" si="76"/>
        <v>6.0998550000000007</v>
      </c>
      <c r="AS237" s="28">
        <f t="shared" si="71"/>
        <v>6.945146883886161</v>
      </c>
      <c r="AT237" s="35" t="str">
        <f t="shared" si="72"/>
        <v>1,1.5,0.5</v>
      </c>
    </row>
    <row r="238" spans="13:46" x14ac:dyDescent="0.15">
      <c r="M238" s="28" t="str">
        <f t="shared" si="70"/>
        <v>3,4,1</v>
      </c>
      <c r="N238" s="28">
        <f t="shared" si="78"/>
        <v>3</v>
      </c>
      <c r="O238" s="28">
        <f t="shared" si="79"/>
        <v>4</v>
      </c>
      <c r="P238" s="28">
        <f t="shared" si="75"/>
        <v>1</v>
      </c>
      <c r="Q238" s="28">
        <f t="shared" si="77"/>
        <v>5.7023999999999999</v>
      </c>
      <c r="R238" s="28">
        <f t="shared" si="77"/>
        <v>6.3680910000000006</v>
      </c>
      <c r="S238" s="28">
        <f t="shared" si="77"/>
        <v>6.6647759999999998</v>
      </c>
      <c r="T238" s="28">
        <f t="shared" si="77"/>
        <v>6.5924550000000002</v>
      </c>
      <c r="U238" s="28">
        <f t="shared" si="77"/>
        <v>6.1511279999999999</v>
      </c>
      <c r="V238" s="28">
        <f t="shared" si="77"/>
        <v>5.340795</v>
      </c>
      <c r="W238" s="28">
        <f t="shared" si="77"/>
        <v>4.1614559999999994</v>
      </c>
      <c r="X238" s="28">
        <f t="shared" si="77"/>
        <v>5.7266106614224146</v>
      </c>
      <c r="Y238" s="28">
        <f t="shared" si="77"/>
        <v>6.4015653855603443</v>
      </c>
      <c r="Z238" s="28">
        <f t="shared" si="77"/>
        <v>6.7075141096982751</v>
      </c>
      <c r="AA238" s="28">
        <f t="shared" si="77"/>
        <v>6.6444568338362071</v>
      </c>
      <c r="AB238" s="28">
        <f t="shared" si="77"/>
        <v>6.2123935579741385</v>
      </c>
      <c r="AC238" s="28">
        <f t="shared" si="77"/>
        <v>5.4113242821120693</v>
      </c>
      <c r="AD238" s="28">
        <f t="shared" si="77"/>
        <v>5.7557016258620681</v>
      </c>
      <c r="AE238" s="28">
        <f t="shared" si="77"/>
        <v>6.4399200741379303</v>
      </c>
      <c r="AF238" s="28">
        <f t="shared" si="77"/>
        <v>6.7551325224137928</v>
      </c>
      <c r="AG238" s="28">
        <f t="shared" si="76"/>
        <v>6.7013389706896547</v>
      </c>
      <c r="AH238" s="28">
        <f t="shared" si="76"/>
        <v>6.2785394189655168</v>
      </c>
      <c r="AI238" s="28">
        <f t="shared" si="76"/>
        <v>5.7896728933189641</v>
      </c>
      <c r="AJ238" s="28">
        <f t="shared" si="76"/>
        <v>6.4831550657327579</v>
      </c>
      <c r="AK238" s="28">
        <f t="shared" si="76"/>
        <v>6.8076312381465502</v>
      </c>
      <c r="AL238" s="28">
        <f t="shared" si="76"/>
        <v>6.7631014105603455</v>
      </c>
      <c r="AM238" s="28">
        <f t="shared" si="76"/>
        <v>5.8285244637931024</v>
      </c>
      <c r="AN238" s="28">
        <f t="shared" si="76"/>
        <v>6.531270360344827</v>
      </c>
      <c r="AO238" s="28">
        <f t="shared" si="76"/>
        <v>6.8650102568965519</v>
      </c>
      <c r="AP238" s="28">
        <f t="shared" si="76"/>
        <v>5.8722563372844814</v>
      </c>
      <c r="AQ238" s="28">
        <f t="shared" si="76"/>
        <v>6.5842659579741367</v>
      </c>
      <c r="AR238" s="28">
        <f t="shared" si="76"/>
        <v>5.9208685137931027</v>
      </c>
      <c r="AS238" s="28">
        <f t="shared" si="71"/>
        <v>6.8650102568965519</v>
      </c>
      <c r="AT238" s="35" t="str">
        <f t="shared" si="72"/>
        <v>1,2,0</v>
      </c>
    </row>
    <row r="239" spans="13:46" x14ac:dyDescent="0.15">
      <c r="M239" s="28" t="str">
        <f t="shared" si="70"/>
        <v>3,4,2</v>
      </c>
      <c r="N239" s="28">
        <f t="shared" si="78"/>
        <v>3</v>
      </c>
      <c r="O239" s="28">
        <f t="shared" si="79"/>
        <v>4</v>
      </c>
      <c r="P239" s="28">
        <f t="shared" si="75"/>
        <v>2</v>
      </c>
      <c r="Q239" s="28">
        <f t="shared" si="77"/>
        <v>5.0444999999999993</v>
      </c>
      <c r="R239" s="28">
        <f t="shared" si="77"/>
        <v>5.9696222499999996</v>
      </c>
      <c r="S239" s="28">
        <f t="shared" si="77"/>
        <v>6.4658259999999999</v>
      </c>
      <c r="T239" s="28">
        <f t="shared" si="77"/>
        <v>6.5331112500000001</v>
      </c>
      <c r="U239" s="28">
        <f t="shared" si="77"/>
        <v>6.1714779999999996</v>
      </c>
      <c r="V239" s="28">
        <f t="shared" si="77"/>
        <v>5.3809262499999999</v>
      </c>
      <c r="W239" s="28">
        <f t="shared" si="77"/>
        <v>4.1614559999999994</v>
      </c>
      <c r="X239" s="28">
        <f t="shared" si="77"/>
        <v>5.2968317605603437</v>
      </c>
      <c r="Y239" s="28">
        <f t="shared" si="77"/>
        <v>6.1775672648706896</v>
      </c>
      <c r="Z239" s="28">
        <f t="shared" si="77"/>
        <v>6.6293842691810339</v>
      </c>
      <c r="AA239" s="28">
        <f t="shared" si="77"/>
        <v>6.6522827734913799</v>
      </c>
      <c r="AB239" s="28">
        <f t="shared" si="77"/>
        <v>6.2462627778017232</v>
      </c>
      <c r="AC239" s="28">
        <f t="shared" si="77"/>
        <v>5.4113242821120693</v>
      </c>
      <c r="AD239" s="28">
        <f t="shared" si="77"/>
        <v>5.506655384482757</v>
      </c>
      <c r="AE239" s="28">
        <f t="shared" si="77"/>
        <v>6.3430041431034478</v>
      </c>
      <c r="AF239" s="28">
        <f t="shared" si="77"/>
        <v>6.7504344017241378</v>
      </c>
      <c r="AG239" s="28">
        <f t="shared" si="76"/>
        <v>6.7289461603448277</v>
      </c>
      <c r="AH239" s="28">
        <f t="shared" si="76"/>
        <v>6.2785394189655168</v>
      </c>
      <c r="AI239" s="28">
        <f t="shared" si="76"/>
        <v>5.6739708717672404</v>
      </c>
      <c r="AJ239" s="28">
        <f t="shared" si="76"/>
        <v>6.4659328846982751</v>
      </c>
      <c r="AK239" s="28">
        <f t="shared" si="76"/>
        <v>6.8289763976293099</v>
      </c>
      <c r="AL239" s="28">
        <f t="shared" si="76"/>
        <v>6.7631014105603455</v>
      </c>
      <c r="AM239" s="28">
        <f t="shared" si="76"/>
        <v>5.7987782224137927</v>
      </c>
      <c r="AN239" s="28">
        <f t="shared" si="76"/>
        <v>6.5463534896551714</v>
      </c>
      <c r="AO239" s="28">
        <f t="shared" si="76"/>
        <v>6.8650102568965519</v>
      </c>
      <c r="AP239" s="28">
        <f t="shared" si="76"/>
        <v>5.8810774364224123</v>
      </c>
      <c r="AQ239" s="28">
        <f t="shared" si="76"/>
        <v>6.5842659579741367</v>
      </c>
      <c r="AR239" s="28">
        <f t="shared" si="76"/>
        <v>5.9208685137931027</v>
      </c>
      <c r="AS239" s="28">
        <f t="shared" si="71"/>
        <v>6.8650102568965519</v>
      </c>
      <c r="AT239" s="35" t="str">
        <f t="shared" si="72"/>
        <v>1,2,0</v>
      </c>
    </row>
    <row r="240" spans="13:46" x14ac:dyDescent="0.15">
      <c r="M240" s="28" t="str">
        <f t="shared" si="70"/>
        <v>3,4,3</v>
      </c>
      <c r="N240" s="28">
        <f t="shared" si="78"/>
        <v>3</v>
      </c>
      <c r="O240" s="28">
        <f t="shared" si="79"/>
        <v>4</v>
      </c>
      <c r="P240" s="28">
        <f t="shared" si="75"/>
        <v>3</v>
      </c>
      <c r="Q240" s="28">
        <f t="shared" si="77"/>
        <v>4.1614559999999994</v>
      </c>
      <c r="R240" s="28">
        <f t="shared" si="77"/>
        <v>5.4069859999999998</v>
      </c>
      <c r="S240" s="28">
        <f t="shared" si="77"/>
        <v>6.1543039999999998</v>
      </c>
      <c r="T240" s="28">
        <f t="shared" si="77"/>
        <v>6.4034100000000009</v>
      </c>
      <c r="U240" s="28">
        <f t="shared" si="77"/>
        <v>6.1543039999999998</v>
      </c>
      <c r="V240" s="28">
        <f t="shared" si="77"/>
        <v>5.4069859999999998</v>
      </c>
      <c r="W240" s="28">
        <f t="shared" si="77"/>
        <v>4.1614559999999994</v>
      </c>
      <c r="X240" s="28">
        <f t="shared" si="77"/>
        <v>4.7028853596982758</v>
      </c>
      <c r="Y240" s="28">
        <f t="shared" si="77"/>
        <v>5.8409971441810349</v>
      </c>
      <c r="Z240" s="28">
        <f t="shared" si="77"/>
        <v>6.4808969286637925</v>
      </c>
      <c r="AA240" s="28">
        <f t="shared" si="77"/>
        <v>6.6225847131465523</v>
      </c>
      <c r="AB240" s="28">
        <f t="shared" si="77"/>
        <v>6.2660604976293106</v>
      </c>
      <c r="AC240" s="28">
        <f t="shared" si="77"/>
        <v>5.4113242821120693</v>
      </c>
      <c r="AD240" s="28">
        <f t="shared" si="77"/>
        <v>5.1450371431034476</v>
      </c>
      <c r="AE240" s="28">
        <f t="shared" si="77"/>
        <v>6.1757307120689653</v>
      </c>
      <c r="AF240" s="28">
        <f t="shared" si="77"/>
        <v>6.7082122810344824</v>
      </c>
      <c r="AG240" s="28">
        <f t="shared" si="76"/>
        <v>6.7424818499999999</v>
      </c>
      <c r="AH240" s="28">
        <f t="shared" si="76"/>
        <v>6.2785394189655168</v>
      </c>
      <c r="AI240" s="28">
        <f t="shared" si="76"/>
        <v>5.4879113502155157</v>
      </c>
      <c r="AJ240" s="28">
        <f t="shared" si="76"/>
        <v>6.4111867036637928</v>
      </c>
      <c r="AK240" s="28">
        <f t="shared" si="76"/>
        <v>6.8362500571120686</v>
      </c>
      <c r="AL240" s="28">
        <f t="shared" si="76"/>
        <v>6.7631014105603455</v>
      </c>
      <c r="AM240" s="28">
        <f t="shared" si="76"/>
        <v>5.7315079810344827</v>
      </c>
      <c r="AN240" s="28">
        <f t="shared" si="76"/>
        <v>6.5473651189655167</v>
      </c>
      <c r="AO240" s="28">
        <f t="shared" si="76"/>
        <v>6.8650102568965519</v>
      </c>
      <c r="AP240" s="28">
        <f t="shared" si="76"/>
        <v>5.8758270355603432</v>
      </c>
      <c r="AQ240" s="28">
        <f t="shared" si="76"/>
        <v>6.5842659579741367</v>
      </c>
      <c r="AR240" s="28">
        <f t="shared" si="76"/>
        <v>5.9208685137931027</v>
      </c>
      <c r="AS240" s="28">
        <f t="shared" si="71"/>
        <v>6.8650102568965519</v>
      </c>
      <c r="AT240" s="35" t="str">
        <f t="shared" si="72"/>
        <v>1,2,0</v>
      </c>
    </row>
    <row r="241" spans="13:46" x14ac:dyDescent="0.15">
      <c r="M241" s="28" t="str">
        <f t="shared" si="70"/>
        <v>3,4,4</v>
      </c>
      <c r="N241" s="28">
        <f t="shared" si="78"/>
        <v>3</v>
      </c>
      <c r="O241" s="28">
        <f t="shared" si="79"/>
        <v>4</v>
      </c>
      <c r="P241" s="28">
        <f t="shared" si="75"/>
        <v>4</v>
      </c>
      <c r="Q241" s="28">
        <f t="shared" si="77"/>
        <v>3.1788045</v>
      </c>
      <c r="R241" s="28">
        <f t="shared" si="77"/>
        <v>4.7717192812500002</v>
      </c>
      <c r="S241" s="28">
        <f t="shared" si="77"/>
        <v>5.7929782500000009</v>
      </c>
      <c r="T241" s="28">
        <f t="shared" si="77"/>
        <v>6.2425814062500002</v>
      </c>
      <c r="U241" s="28">
        <f t="shared" si="77"/>
        <v>6.1205287500000001</v>
      </c>
      <c r="V241" s="28">
        <f t="shared" si="77"/>
        <v>5.4268202812500004</v>
      </c>
      <c r="W241" s="28">
        <f t="shared" si="77"/>
        <v>4.1614559999999994</v>
      </c>
      <c r="X241" s="28">
        <f t="shared" si="77"/>
        <v>4.0363084900862063</v>
      </c>
      <c r="Y241" s="28">
        <f t="shared" si="77"/>
        <v>5.4546232734913795</v>
      </c>
      <c r="Z241" s="28">
        <f t="shared" si="77"/>
        <v>6.3012822443965515</v>
      </c>
      <c r="AA241" s="28">
        <f t="shared" si="77"/>
        <v>6.5762854028017248</v>
      </c>
      <c r="AB241" s="28">
        <f t="shared" si="77"/>
        <v>6.2796327487068968</v>
      </c>
      <c r="AC241" s="28">
        <f t="shared" si="77"/>
        <v>5.4113242821120693</v>
      </c>
      <c r="AD241" s="28">
        <f t="shared" si="77"/>
        <v>4.7336151517241376</v>
      </c>
      <c r="AE241" s="28">
        <f t="shared" si="77"/>
        <v>5.9773299372844821</v>
      </c>
      <c r="AF241" s="28">
        <f t="shared" ref="AF241:AR256" si="80">(AF$5+AF$5*(AF$5-1)/2)*INDEX($F$4:$F$25*$G$4:$G$25,$N241,1)+(AF$6+AF$6*(AF$6-1)/2)*INDEX($H$4:$H$25*$I$4:$I$25,$O241,1)+(AF$7+AF$7*(AF$7-1)/2)*INDEX($J$4:$J$25*$K$4:$K$25,$P241,1)+AF$5*AF$6*INDEX($G$4:$G$25,$N241,1)*INDEX($H$4:$H$25,$O241,1)+(AF$5*INDEX($G$4:$G$25,$N241,1)+AF$6*INDEX($I$4:$I$25,$O241,1))*AF$7*INDEX($J$4:$J$25,$P241,1)</f>
        <v>6.6493889103448272</v>
      </c>
      <c r="AG241" s="28">
        <f t="shared" si="80"/>
        <v>6.7497920709051726</v>
      </c>
      <c r="AH241" s="28">
        <f t="shared" si="80"/>
        <v>6.2785394189655168</v>
      </c>
      <c r="AI241" s="28">
        <f t="shared" si="80"/>
        <v>5.2707244849137922</v>
      </c>
      <c r="AJ241" s="28">
        <f t="shared" si="80"/>
        <v>6.3398392726293089</v>
      </c>
      <c r="AK241" s="28">
        <f t="shared" si="80"/>
        <v>6.837298247844827</v>
      </c>
      <c r="AL241" s="28">
        <f t="shared" si="80"/>
        <v>6.7631014105603455</v>
      </c>
      <c r="AM241" s="28">
        <f t="shared" si="80"/>
        <v>5.6476364896551718</v>
      </c>
      <c r="AN241" s="28">
        <f t="shared" si="80"/>
        <v>6.5421512795258616</v>
      </c>
      <c r="AO241" s="28">
        <f t="shared" si="80"/>
        <v>6.8650102568965519</v>
      </c>
      <c r="AP241" s="28">
        <f t="shared" si="80"/>
        <v>5.8643511659482748</v>
      </c>
      <c r="AQ241" s="28">
        <f t="shared" si="80"/>
        <v>6.5842659579741367</v>
      </c>
      <c r="AR241" s="28">
        <f t="shared" si="80"/>
        <v>5.9208685137931027</v>
      </c>
      <c r="AS241" s="28">
        <f t="shared" si="71"/>
        <v>6.8650102568965519</v>
      </c>
      <c r="AT241" s="35" t="str">
        <f t="shared" si="72"/>
        <v>1,2,0</v>
      </c>
    </row>
    <row r="242" spans="13:46" x14ac:dyDescent="0.15">
      <c r="M242" s="28" t="str">
        <f t="shared" si="70"/>
        <v>3,4,5</v>
      </c>
      <c r="N242" s="28">
        <f t="shared" si="78"/>
        <v>3</v>
      </c>
      <c r="O242" s="28">
        <f t="shared" si="79"/>
        <v>4</v>
      </c>
      <c r="P242" s="28">
        <f t="shared" si="75"/>
        <v>5</v>
      </c>
      <c r="Q242" s="28">
        <f t="shared" ref="Q242:AF257" si="81">(Q$5+Q$5*(Q$5-1)/2)*INDEX($F$4:$F$25*$G$4:$G$25,$N242,1)+(Q$6+Q$6*(Q$6-1)/2)*INDEX($H$4:$H$25*$I$4:$I$25,$O242,1)+(Q$7+Q$7*(Q$7-1)/2)*INDEX($J$4:$J$25*$K$4:$K$25,$P242,1)+Q$5*Q$6*INDEX($G$4:$G$25,$N242,1)*INDEX($H$4:$H$25,$O242,1)+(Q$5*INDEX($G$4:$G$25,$N242,1)+Q$6*INDEX($I$4:$I$25,$O242,1))*Q$7*INDEX($J$4:$J$25,$P242,1)</f>
        <v>2.2855996800000002</v>
      </c>
      <c r="R242" s="28">
        <f t="shared" si="81"/>
        <v>4.2016741</v>
      </c>
      <c r="S242" s="28">
        <f t="shared" si="81"/>
        <v>5.4763758399999993</v>
      </c>
      <c r="T242" s="28">
        <f t="shared" si="81"/>
        <v>6.1097048999999997</v>
      </c>
      <c r="U242" s="28">
        <f t="shared" si="81"/>
        <v>6.1016612799999992</v>
      </c>
      <c r="V242" s="28">
        <f t="shared" si="81"/>
        <v>5.4522449799999997</v>
      </c>
      <c r="W242" s="28">
        <f t="shared" si="81"/>
        <v>4.1614559999999994</v>
      </c>
      <c r="X242" s="28">
        <f t="shared" si="81"/>
        <v>3.4349531579741375</v>
      </c>
      <c r="Y242" s="28">
        <f t="shared" si="81"/>
        <v>5.1129727428017233</v>
      </c>
      <c r="Z242" s="28">
        <f t="shared" si="81"/>
        <v>6.1496196476293097</v>
      </c>
      <c r="AA242" s="28">
        <f t="shared" si="81"/>
        <v>6.5448938724568961</v>
      </c>
      <c r="AB242" s="28">
        <f t="shared" si="81"/>
        <v>6.2987954172844827</v>
      </c>
      <c r="AC242" s="28">
        <f t="shared" si="81"/>
        <v>5.4113242821120693</v>
      </c>
      <c r="AD242" s="28">
        <f t="shared" si="81"/>
        <v>4.3669165003448267</v>
      </c>
      <c r="AE242" s="28">
        <f t="shared" si="81"/>
        <v>5.8068812499999991</v>
      </c>
      <c r="AF242" s="28">
        <f t="shared" si="81"/>
        <v>6.6054733196551716</v>
      </c>
      <c r="AG242" s="28">
        <f t="shared" si="80"/>
        <v>6.7626927093103451</v>
      </c>
      <c r="AH242" s="28">
        <f t="shared" si="80"/>
        <v>6.2785394189655168</v>
      </c>
      <c r="AI242" s="28">
        <f t="shared" si="80"/>
        <v>5.0814897071120679</v>
      </c>
      <c r="AJ242" s="28">
        <f t="shared" si="80"/>
        <v>6.2833996215948265</v>
      </c>
      <c r="AK242" s="28">
        <f t="shared" si="80"/>
        <v>6.8439368560775851</v>
      </c>
      <c r="AL242" s="28">
        <f t="shared" si="80"/>
        <v>6.7631014105603455</v>
      </c>
      <c r="AM242" s="28">
        <f t="shared" si="80"/>
        <v>5.5786727782758607</v>
      </c>
      <c r="AN242" s="28">
        <f t="shared" si="80"/>
        <v>6.5425278575862063</v>
      </c>
      <c r="AO242" s="28">
        <f t="shared" si="80"/>
        <v>6.8650102568965519</v>
      </c>
      <c r="AP242" s="28">
        <f t="shared" si="80"/>
        <v>5.8584657138362051</v>
      </c>
      <c r="AQ242" s="28">
        <f t="shared" si="80"/>
        <v>6.5842659579741367</v>
      </c>
      <c r="AR242" s="28">
        <f t="shared" si="80"/>
        <v>5.9208685137931027</v>
      </c>
      <c r="AS242" s="28">
        <f t="shared" si="71"/>
        <v>6.8650102568965519</v>
      </c>
      <c r="AT242" s="35" t="str">
        <f t="shared" si="72"/>
        <v>1,2,0</v>
      </c>
    </row>
    <row r="243" spans="13:46" x14ac:dyDescent="0.15">
      <c r="M243" s="28" t="str">
        <f t="shared" si="70"/>
        <v>3,4,6</v>
      </c>
      <c r="N243" s="28">
        <f t="shared" si="78"/>
        <v>3</v>
      </c>
      <c r="O243" s="28">
        <f t="shared" si="79"/>
        <v>4</v>
      </c>
      <c r="P243" s="28">
        <f t="shared" si="75"/>
        <v>6</v>
      </c>
      <c r="Q243" s="28">
        <f t="shared" si="81"/>
        <v>1.45675584</v>
      </c>
      <c r="R243" s="28">
        <f t="shared" si="81"/>
        <v>3.6785587999999998</v>
      </c>
      <c r="S243" s="28">
        <f t="shared" si="81"/>
        <v>5.1919539199999996</v>
      </c>
      <c r="T243" s="28">
        <f t="shared" si="81"/>
        <v>5.9969412000000002</v>
      </c>
      <c r="U243" s="28">
        <f t="shared" si="81"/>
        <v>6.0935206399999995</v>
      </c>
      <c r="V243" s="28">
        <f t="shared" si="81"/>
        <v>5.4816922399999992</v>
      </c>
      <c r="W243" s="28">
        <f t="shared" si="81"/>
        <v>4.1614559999999994</v>
      </c>
      <c r="X243" s="28">
        <f t="shared" si="81"/>
        <v>2.8805277071120683</v>
      </c>
      <c r="Y243" s="28">
        <f t="shared" si="81"/>
        <v>4.8035027021120689</v>
      </c>
      <c r="Z243" s="28">
        <f t="shared" si="81"/>
        <v>6.018069857112069</v>
      </c>
      <c r="AA243" s="28">
        <f t="shared" si="81"/>
        <v>6.5242291721120687</v>
      </c>
      <c r="AB243" s="28">
        <f t="shared" si="81"/>
        <v>6.3219806471120688</v>
      </c>
      <c r="AC243" s="28">
        <f t="shared" si="81"/>
        <v>5.4113242821120693</v>
      </c>
      <c r="AD243" s="28">
        <f t="shared" si="81"/>
        <v>4.0323983389655158</v>
      </c>
      <c r="AE243" s="28">
        <f t="shared" si="81"/>
        <v>5.6565453689655163</v>
      </c>
      <c r="AF243" s="28">
        <f t="shared" si="81"/>
        <v>6.5722845589655172</v>
      </c>
      <c r="AG243" s="28">
        <f t="shared" si="80"/>
        <v>6.7796159089655177</v>
      </c>
      <c r="AH243" s="28">
        <f t="shared" si="80"/>
        <v>6.2785394189655168</v>
      </c>
      <c r="AI243" s="28">
        <f t="shared" si="80"/>
        <v>4.912367735560343</v>
      </c>
      <c r="AJ243" s="28">
        <f t="shared" si="80"/>
        <v>6.2376868005603434</v>
      </c>
      <c r="AK243" s="28">
        <f t="shared" si="80"/>
        <v>6.8545980255603451</v>
      </c>
      <c r="AL243" s="28">
        <f t="shared" si="80"/>
        <v>6.7631014105603455</v>
      </c>
      <c r="AM243" s="28">
        <f t="shared" si="80"/>
        <v>5.5204358968965508</v>
      </c>
      <c r="AN243" s="28">
        <f t="shared" si="80"/>
        <v>6.5469269968965511</v>
      </c>
      <c r="AO243" s="28">
        <f t="shared" si="80"/>
        <v>6.8650102568965519</v>
      </c>
      <c r="AP243" s="28">
        <f t="shared" si="80"/>
        <v>5.8566028229741365</v>
      </c>
      <c r="AQ243" s="28">
        <f t="shared" si="80"/>
        <v>6.5842659579741367</v>
      </c>
      <c r="AR243" s="28">
        <f t="shared" si="80"/>
        <v>5.9208685137931027</v>
      </c>
      <c r="AS243" s="28">
        <f t="shared" si="71"/>
        <v>6.8650102568965519</v>
      </c>
      <c r="AT243" s="35" t="str">
        <f t="shared" si="72"/>
        <v>1,2,0</v>
      </c>
    </row>
    <row r="244" spans="13:46" x14ac:dyDescent="0.15">
      <c r="M244" s="28" t="str">
        <f t="shared" si="70"/>
        <v>3,4,7</v>
      </c>
      <c r="N244" s="28">
        <f t="shared" si="78"/>
        <v>3</v>
      </c>
      <c r="O244" s="28">
        <f t="shared" si="79"/>
        <v>4</v>
      </c>
      <c r="P244" s="28">
        <f t="shared" si="75"/>
        <v>7</v>
      </c>
      <c r="Q244" s="28">
        <f t="shared" si="81"/>
        <v>1.1461356224999986</v>
      </c>
      <c r="R244" s="28">
        <f t="shared" si="81"/>
        <v>3.4926898914062492</v>
      </c>
      <c r="S244" s="28">
        <f t="shared" si="81"/>
        <v>5.1016438112499998</v>
      </c>
      <c r="T244" s="28">
        <f t="shared" si="81"/>
        <v>5.9729973820312505</v>
      </c>
      <c r="U244" s="28">
        <f t="shared" si="81"/>
        <v>6.1067506037499992</v>
      </c>
      <c r="V244" s="28">
        <f t="shared" si="81"/>
        <v>5.5029034764062494</v>
      </c>
      <c r="W244" s="28">
        <f t="shared" si="81"/>
        <v>4.1614559999999994</v>
      </c>
      <c r="X244" s="28">
        <f t="shared" si="81"/>
        <v>2.6790037230872832</v>
      </c>
      <c r="Y244" s="28">
        <f t="shared" si="81"/>
        <v>4.7006685330172404</v>
      </c>
      <c r="Z244" s="28">
        <f t="shared" si="81"/>
        <v>5.9847329938846974</v>
      </c>
      <c r="AA244" s="28">
        <f t="shared" si="81"/>
        <v>6.5311971056896549</v>
      </c>
      <c r="AB244" s="28">
        <f t="shared" si="81"/>
        <v>6.3400608684321114</v>
      </c>
      <c r="AC244" s="28">
        <f t="shared" si="81"/>
        <v>5.4113242821120693</v>
      </c>
      <c r="AD244" s="28">
        <f t="shared" si="81"/>
        <v>3.9170401095258609</v>
      </c>
      <c r="AE244" s="28">
        <f t="shared" si="81"/>
        <v>5.6138154604795254</v>
      </c>
      <c r="AF244" s="28">
        <f t="shared" si="81"/>
        <v>6.5729904623706892</v>
      </c>
      <c r="AG244" s="28">
        <f t="shared" si="80"/>
        <v>6.7945651151993545</v>
      </c>
      <c r="AH244" s="28">
        <f t="shared" si="80"/>
        <v>6.2785394189655168</v>
      </c>
      <c r="AI244" s="28">
        <f t="shared" si="80"/>
        <v>4.8602447818157311</v>
      </c>
      <c r="AJ244" s="28">
        <f t="shared" si="80"/>
        <v>6.2321306737931028</v>
      </c>
      <c r="AK244" s="28">
        <f t="shared" si="80"/>
        <v>6.8664162167079743</v>
      </c>
      <c r="AL244" s="28">
        <f t="shared" si="80"/>
        <v>6.7631014105603455</v>
      </c>
      <c r="AM244" s="28">
        <f t="shared" si="80"/>
        <v>5.508617739956895</v>
      </c>
      <c r="AN244" s="28">
        <f t="shared" si="80"/>
        <v>6.5556141729579736</v>
      </c>
      <c r="AO244" s="28">
        <f t="shared" si="80"/>
        <v>6.8650102568965519</v>
      </c>
      <c r="AP244" s="28">
        <f t="shared" si="80"/>
        <v>5.8621589839493513</v>
      </c>
      <c r="AQ244" s="28">
        <f t="shared" si="80"/>
        <v>6.5842659579741367</v>
      </c>
      <c r="AR244" s="28">
        <f t="shared" si="80"/>
        <v>5.9208685137931027</v>
      </c>
      <c r="AS244" s="28">
        <f t="shared" si="71"/>
        <v>6.8664162167079743</v>
      </c>
      <c r="AT244" s="35" t="str">
        <f t="shared" si="72"/>
        <v>1,1.5,0.5</v>
      </c>
    </row>
    <row r="245" spans="13:46" x14ac:dyDescent="0.15">
      <c r="M245" s="28" t="str">
        <f t="shared" si="70"/>
        <v>3,4,8</v>
      </c>
      <c r="N245" s="28">
        <f t="shared" si="78"/>
        <v>3</v>
      </c>
      <c r="O245" s="28">
        <f t="shared" si="79"/>
        <v>4</v>
      </c>
      <c r="P245" s="28">
        <f t="shared" si="75"/>
        <v>8</v>
      </c>
      <c r="Q245" s="28">
        <f t="shared" si="81"/>
        <v>0.82413449999999999</v>
      </c>
      <c r="R245" s="28">
        <f t="shared" si="81"/>
        <v>3.29852240625</v>
      </c>
      <c r="S245" s="28">
        <f t="shared" si="81"/>
        <v>5.0056432500000003</v>
      </c>
      <c r="T245" s="28">
        <f t="shared" si="81"/>
        <v>5.9454970312499995</v>
      </c>
      <c r="U245" s="28">
        <f t="shared" si="81"/>
        <v>6.1180837500000003</v>
      </c>
      <c r="V245" s="28">
        <f t="shared" si="81"/>
        <v>5.5234034062499999</v>
      </c>
      <c r="W245" s="28">
        <f t="shared" si="81"/>
        <v>4.1614559999999994</v>
      </c>
      <c r="X245" s="28">
        <f t="shared" si="81"/>
        <v>2.4691811624999995</v>
      </c>
      <c r="Y245" s="28">
        <f t="shared" si="81"/>
        <v>4.5921439114224132</v>
      </c>
      <c r="Z245" s="28">
        <f t="shared" si="81"/>
        <v>5.9478395978448271</v>
      </c>
      <c r="AA245" s="28">
        <f t="shared" si="81"/>
        <v>6.5362682217672416</v>
      </c>
      <c r="AB245" s="28">
        <f t="shared" si="81"/>
        <v>6.3574297831896551</v>
      </c>
      <c r="AC245" s="28">
        <f t="shared" si="81"/>
        <v>5.4113242821120693</v>
      </c>
      <c r="AD245" s="28">
        <f t="shared" si="81"/>
        <v>3.7959914275862059</v>
      </c>
      <c r="AE245" s="28">
        <f t="shared" si="81"/>
        <v>5.567529019181034</v>
      </c>
      <c r="AF245" s="28">
        <f t="shared" si="81"/>
        <v>6.5717995482758624</v>
      </c>
      <c r="AG245" s="28">
        <f t="shared" si="80"/>
        <v>6.8088030148706897</v>
      </c>
      <c r="AH245" s="28">
        <f t="shared" si="80"/>
        <v>6.2785394189655168</v>
      </c>
      <c r="AI245" s="28">
        <f t="shared" si="80"/>
        <v>4.8045652952586195</v>
      </c>
      <c r="AJ245" s="28">
        <f t="shared" si="80"/>
        <v>6.2246777295258617</v>
      </c>
      <c r="AK245" s="28">
        <f t="shared" si="80"/>
        <v>6.8775231012931028</v>
      </c>
      <c r="AL245" s="28">
        <f t="shared" si="80"/>
        <v>6.7631014105603455</v>
      </c>
      <c r="AM245" s="28">
        <f t="shared" si="80"/>
        <v>5.4949027655172404</v>
      </c>
      <c r="AN245" s="28">
        <f t="shared" si="80"/>
        <v>6.5635900424568963</v>
      </c>
      <c r="AO245" s="28">
        <f t="shared" si="80"/>
        <v>6.8650102568965519</v>
      </c>
      <c r="AP245" s="28">
        <f t="shared" si="80"/>
        <v>5.8670038383620673</v>
      </c>
      <c r="AQ245" s="28">
        <f t="shared" si="80"/>
        <v>6.5842659579741367</v>
      </c>
      <c r="AR245" s="28">
        <f t="shared" si="80"/>
        <v>5.9208685137931027</v>
      </c>
      <c r="AS245" s="28">
        <f t="shared" si="71"/>
        <v>6.8775231012931028</v>
      </c>
      <c r="AT245" s="35" t="str">
        <f t="shared" si="72"/>
        <v>1,1.5,0.5</v>
      </c>
    </row>
    <row r="246" spans="13:46" x14ac:dyDescent="0.15">
      <c r="M246" s="28" t="str">
        <f t="shared" si="70"/>
        <v>3,4,9</v>
      </c>
      <c r="N246" s="28">
        <f t="shared" si="78"/>
        <v>3</v>
      </c>
      <c r="O246" s="28">
        <f t="shared" si="79"/>
        <v>4</v>
      </c>
      <c r="P246" s="28">
        <f t="shared" si="75"/>
        <v>9</v>
      </c>
      <c r="Q246" s="28">
        <f t="shared" si="81"/>
        <v>0.60955047956250097</v>
      </c>
      <c r="R246" s="28">
        <f t="shared" si="81"/>
        <v>3.1826798913476568</v>
      </c>
      <c r="S246" s="28">
        <f t="shared" si="81"/>
        <v>4.9633512397812503</v>
      </c>
      <c r="T246" s="28">
        <f t="shared" si="81"/>
        <v>5.951564524863282</v>
      </c>
      <c r="U246" s="28">
        <f t="shared" si="81"/>
        <v>6.1473197465937499</v>
      </c>
      <c r="V246" s="28">
        <f t="shared" si="81"/>
        <v>5.5506169049726566</v>
      </c>
      <c r="W246" s="28">
        <f t="shared" si="81"/>
        <v>4.1614559999999994</v>
      </c>
      <c r="X246" s="28">
        <f t="shared" si="81"/>
        <v>2.3376835721666223</v>
      </c>
      <c r="Y246" s="28">
        <f t="shared" si="81"/>
        <v>4.5373278408588362</v>
      </c>
      <c r="Z246" s="28">
        <f t="shared" si="81"/>
        <v>5.9445140461994885</v>
      </c>
      <c r="AA246" s="28">
        <f t="shared" si="81"/>
        <v>6.5592421881885778</v>
      </c>
      <c r="AB246" s="28">
        <f t="shared" si="81"/>
        <v>6.3815122668261033</v>
      </c>
      <c r="AC246" s="28">
        <f t="shared" si="81"/>
        <v>5.4113242821120693</v>
      </c>
      <c r="AD246" s="28">
        <f t="shared" si="81"/>
        <v>3.7286512966778012</v>
      </c>
      <c r="AE246" s="28">
        <f t="shared" si="81"/>
        <v>5.5548104222770736</v>
      </c>
      <c r="AF246" s="28">
        <f t="shared" si="81"/>
        <v>6.5885114845247843</v>
      </c>
      <c r="AG246" s="28">
        <f t="shared" si="80"/>
        <v>6.8297544834209329</v>
      </c>
      <c r="AH246" s="28">
        <f t="shared" si="80"/>
        <v>6.2785394189655168</v>
      </c>
      <c r="AI246" s="28">
        <f t="shared" si="80"/>
        <v>4.7824536530960389</v>
      </c>
      <c r="AJ246" s="28">
        <f t="shared" si="80"/>
        <v>6.2351276356023693</v>
      </c>
      <c r="AK246" s="28">
        <f t="shared" si="80"/>
        <v>6.8953435547571393</v>
      </c>
      <c r="AL246" s="28">
        <f t="shared" si="80"/>
        <v>6.7631014105603455</v>
      </c>
      <c r="AM246" s="28">
        <f t="shared" si="80"/>
        <v>5.4990906414213354</v>
      </c>
      <c r="AN246" s="28">
        <f t="shared" si="80"/>
        <v>6.5782794808347251</v>
      </c>
      <c r="AO246" s="28">
        <f t="shared" si="80"/>
        <v>6.8650102568965519</v>
      </c>
      <c r="AP246" s="28">
        <f t="shared" si="80"/>
        <v>5.8785622616536894</v>
      </c>
      <c r="AQ246" s="28">
        <f t="shared" si="80"/>
        <v>6.5842659579741367</v>
      </c>
      <c r="AR246" s="28">
        <f t="shared" si="80"/>
        <v>5.9208685137931027</v>
      </c>
      <c r="AS246" s="28">
        <f t="shared" si="71"/>
        <v>6.8953435547571393</v>
      </c>
      <c r="AT246" s="35" t="str">
        <f t="shared" si="72"/>
        <v>1,1.5,0.5</v>
      </c>
    </row>
    <row r="247" spans="13:46" x14ac:dyDescent="0.15">
      <c r="M247" s="28" t="str">
        <f t="shared" si="70"/>
        <v>3,4,10</v>
      </c>
      <c r="N247" s="28">
        <f t="shared" si="78"/>
        <v>3</v>
      </c>
      <c r="O247" s="28">
        <f t="shared" si="79"/>
        <v>4</v>
      </c>
      <c r="P247" s="28">
        <f t="shared" si="75"/>
        <v>10</v>
      </c>
      <c r="Q247" s="28">
        <f t="shared" si="81"/>
        <v>0.38748057074999992</v>
      </c>
      <c r="R247" s="28">
        <f t="shared" si="81"/>
        <v>3.0613789161718752</v>
      </c>
      <c r="S247" s="28">
        <f t="shared" si="81"/>
        <v>4.9173162853750005</v>
      </c>
      <c r="T247" s="28">
        <f t="shared" si="81"/>
        <v>5.9552926783593758</v>
      </c>
      <c r="U247" s="28">
        <f t="shared" si="81"/>
        <v>6.1753080951250006</v>
      </c>
      <c r="V247" s="28">
        <f t="shared" si="81"/>
        <v>5.5773625356718757</v>
      </c>
      <c r="W247" s="28">
        <f t="shared" si="81"/>
        <v>4.1614559999999994</v>
      </c>
      <c r="X247" s="28">
        <f t="shared" si="81"/>
        <v>2.2007275215598057</v>
      </c>
      <c r="Y247" s="28">
        <f t="shared" si="81"/>
        <v>4.4787688261077587</v>
      </c>
      <c r="Z247" s="28">
        <f t="shared" si="81"/>
        <v>5.9388491544369613</v>
      </c>
      <c r="AA247" s="28">
        <f t="shared" si="81"/>
        <v>6.5809685065474142</v>
      </c>
      <c r="AB247" s="28">
        <f t="shared" si="81"/>
        <v>6.4051268824391165</v>
      </c>
      <c r="AC247" s="28">
        <f t="shared" si="81"/>
        <v>5.4113242821120693</v>
      </c>
      <c r="AD247" s="28">
        <f t="shared" si="81"/>
        <v>3.6575682215818959</v>
      </c>
      <c r="AE247" s="28">
        <f t="shared" si="81"/>
        <v>5.5397524852559261</v>
      </c>
      <c r="AF247" s="28">
        <f t="shared" si="81"/>
        <v>6.6039757727112063</v>
      </c>
      <c r="AG247" s="28">
        <f t="shared" si="80"/>
        <v>6.8502380839477377</v>
      </c>
      <c r="AH247" s="28">
        <f t="shared" si="80"/>
        <v>6.2785394189655168</v>
      </c>
      <c r="AI247" s="28">
        <f t="shared" si="80"/>
        <v>4.7580026708162704</v>
      </c>
      <c r="AJ247" s="28">
        <f t="shared" si="80"/>
        <v>6.2443298936163778</v>
      </c>
      <c r="AK247" s="28">
        <f t="shared" si="80"/>
        <v>6.9126961401977374</v>
      </c>
      <c r="AL247" s="28">
        <f t="shared" si="80"/>
        <v>6.7631014105603455</v>
      </c>
      <c r="AM247" s="28">
        <f t="shared" si="80"/>
        <v>5.5020308692629305</v>
      </c>
      <c r="AN247" s="28">
        <f t="shared" si="80"/>
        <v>6.5925010511891156</v>
      </c>
      <c r="AO247" s="28">
        <f t="shared" si="80"/>
        <v>6.8650102568965519</v>
      </c>
      <c r="AP247" s="28">
        <f t="shared" si="80"/>
        <v>5.889652816921874</v>
      </c>
      <c r="AQ247" s="28">
        <f t="shared" si="80"/>
        <v>6.5842659579741367</v>
      </c>
      <c r="AR247" s="28">
        <f t="shared" si="80"/>
        <v>5.9208685137931027</v>
      </c>
      <c r="AS247" s="28">
        <f t="shared" si="71"/>
        <v>6.9126961401977374</v>
      </c>
      <c r="AT247" s="35" t="str">
        <f t="shared" si="72"/>
        <v>1,1.5,0.5</v>
      </c>
    </row>
    <row r="248" spans="13:46" x14ac:dyDescent="0.15">
      <c r="M248" s="28" t="str">
        <f t="shared" si="70"/>
        <v>3,5,1</v>
      </c>
      <c r="N248" s="28">
        <f t="shared" si="78"/>
        <v>3</v>
      </c>
      <c r="O248" s="28">
        <f t="shared" si="79"/>
        <v>5</v>
      </c>
      <c r="P248" s="28">
        <f t="shared" si="75"/>
        <v>1</v>
      </c>
      <c r="Q248" s="28">
        <f t="shared" si="81"/>
        <v>5.7023999999999999</v>
      </c>
      <c r="R248" s="28">
        <f t="shared" si="81"/>
        <v>6.3680910000000006</v>
      </c>
      <c r="S248" s="28">
        <f t="shared" si="81"/>
        <v>6.6647759999999998</v>
      </c>
      <c r="T248" s="28">
        <f t="shared" si="81"/>
        <v>6.5924550000000002</v>
      </c>
      <c r="U248" s="28">
        <f t="shared" si="81"/>
        <v>6.1511279999999999</v>
      </c>
      <c r="V248" s="28">
        <f t="shared" si="81"/>
        <v>5.340795</v>
      </c>
      <c r="W248" s="28">
        <f t="shared" si="81"/>
        <v>4.1614559999999994</v>
      </c>
      <c r="X248" s="28">
        <f t="shared" si="81"/>
        <v>5.6066570317241382</v>
      </c>
      <c r="Y248" s="28">
        <f t="shared" si="81"/>
        <v>6.3164545420689651</v>
      </c>
      <c r="Z248" s="28">
        <f t="shared" si="81"/>
        <v>6.6572460524137931</v>
      </c>
      <c r="AA248" s="28">
        <f t="shared" si="81"/>
        <v>6.6290315627586214</v>
      </c>
      <c r="AB248" s="28">
        <f t="shared" si="81"/>
        <v>6.2318110731034473</v>
      </c>
      <c r="AC248" s="28">
        <f t="shared" si="81"/>
        <v>5.4655845834482761</v>
      </c>
      <c r="AD248" s="28">
        <f t="shared" si="81"/>
        <v>5.5436534731034488</v>
      </c>
      <c r="AE248" s="28">
        <f t="shared" si="81"/>
        <v>6.2975574937931036</v>
      </c>
      <c r="AF248" s="28">
        <f t="shared" si="81"/>
        <v>6.6824555144827595</v>
      </c>
      <c r="AG248" s="28">
        <f t="shared" si="80"/>
        <v>6.698347535172414</v>
      </c>
      <c r="AH248" s="28">
        <f t="shared" si="80"/>
        <v>6.3452335558620687</v>
      </c>
      <c r="AI248" s="28">
        <f t="shared" si="80"/>
        <v>5.5133893241379308</v>
      </c>
      <c r="AJ248" s="28">
        <f t="shared" si="80"/>
        <v>6.3113998551724135</v>
      </c>
      <c r="AK248" s="28">
        <f t="shared" si="80"/>
        <v>6.7404043862068965</v>
      </c>
      <c r="AL248" s="28">
        <f t="shared" si="80"/>
        <v>6.8004029172413798</v>
      </c>
      <c r="AM248" s="28">
        <f t="shared" si="80"/>
        <v>5.515864584827586</v>
      </c>
      <c r="AN248" s="28">
        <f t="shared" si="80"/>
        <v>6.3579816262068967</v>
      </c>
      <c r="AO248" s="28">
        <f t="shared" si="80"/>
        <v>6.8310926675862076</v>
      </c>
      <c r="AP248" s="28">
        <f t="shared" si="80"/>
        <v>5.5510792551724135</v>
      </c>
      <c r="AQ248" s="28">
        <f t="shared" si="80"/>
        <v>6.4373028068965521</v>
      </c>
      <c r="AR248" s="28">
        <f t="shared" si="80"/>
        <v>5.6190333351724142</v>
      </c>
      <c r="AS248" s="28">
        <f t="shared" si="71"/>
        <v>6.8310926675862076</v>
      </c>
      <c r="AT248" s="35" t="str">
        <f t="shared" si="72"/>
        <v>1,2,0</v>
      </c>
    </row>
    <row r="249" spans="13:46" x14ac:dyDescent="0.15">
      <c r="M249" s="28" t="str">
        <f t="shared" si="70"/>
        <v>3,5,2</v>
      </c>
      <c r="N249" s="28">
        <f t="shared" si="78"/>
        <v>3</v>
      </c>
      <c r="O249" s="28">
        <f t="shared" si="79"/>
        <v>5</v>
      </c>
      <c r="P249" s="28">
        <f t="shared" si="75"/>
        <v>2</v>
      </c>
      <c r="Q249" s="28">
        <f t="shared" si="81"/>
        <v>5.0444999999999993</v>
      </c>
      <c r="R249" s="28">
        <f t="shared" si="81"/>
        <v>5.9696222499999996</v>
      </c>
      <c r="S249" s="28">
        <f t="shared" si="81"/>
        <v>6.4658259999999999</v>
      </c>
      <c r="T249" s="28">
        <f t="shared" si="81"/>
        <v>6.5331112500000001</v>
      </c>
      <c r="U249" s="28">
        <f t="shared" si="81"/>
        <v>6.1714779999999996</v>
      </c>
      <c r="V249" s="28">
        <f t="shared" si="81"/>
        <v>5.3809262499999999</v>
      </c>
      <c r="W249" s="28">
        <f t="shared" si="81"/>
        <v>4.1614559999999994</v>
      </c>
      <c r="X249" s="28">
        <f t="shared" si="81"/>
        <v>5.1726660920689653</v>
      </c>
      <c r="Y249" s="28">
        <f t="shared" si="81"/>
        <v>6.0890867903448269</v>
      </c>
      <c r="Z249" s="28">
        <f t="shared" si="81"/>
        <v>6.5765889886206903</v>
      </c>
      <c r="AA249" s="28">
        <f t="shared" si="81"/>
        <v>6.6351726868965519</v>
      </c>
      <c r="AB249" s="28">
        <f t="shared" si="81"/>
        <v>6.2648378851724145</v>
      </c>
      <c r="AC249" s="28">
        <f t="shared" si="81"/>
        <v>5.4655845834482761</v>
      </c>
      <c r="AD249" s="28">
        <f t="shared" si="81"/>
        <v>5.2878679696551716</v>
      </c>
      <c r="AE249" s="28">
        <f t="shared" si="81"/>
        <v>6.1955871162068963</v>
      </c>
      <c r="AF249" s="28">
        <f t="shared" si="81"/>
        <v>6.674387762758621</v>
      </c>
      <c r="AG249" s="28">
        <f t="shared" si="80"/>
        <v>6.7242699093103457</v>
      </c>
      <c r="AH249" s="28">
        <f t="shared" si="80"/>
        <v>6.3452335558620687</v>
      </c>
      <c r="AI249" s="28">
        <f t="shared" si="80"/>
        <v>5.3901056327586208</v>
      </c>
      <c r="AJ249" s="28">
        <f t="shared" si="80"/>
        <v>6.2891232275862068</v>
      </c>
      <c r="AK249" s="28">
        <f t="shared" si="80"/>
        <v>6.7592223224137928</v>
      </c>
      <c r="AL249" s="28">
        <f t="shared" si="80"/>
        <v>6.8004029172413798</v>
      </c>
      <c r="AM249" s="28">
        <f t="shared" si="80"/>
        <v>5.4793790813793102</v>
      </c>
      <c r="AN249" s="28">
        <f t="shared" si="80"/>
        <v>6.3696951244827593</v>
      </c>
      <c r="AO249" s="28">
        <f t="shared" si="80"/>
        <v>6.8310926675862076</v>
      </c>
      <c r="AP249" s="28">
        <f t="shared" si="80"/>
        <v>5.5556883155172416</v>
      </c>
      <c r="AQ249" s="28">
        <f t="shared" si="80"/>
        <v>6.4373028068965521</v>
      </c>
      <c r="AR249" s="28">
        <f t="shared" si="80"/>
        <v>5.6190333351724142</v>
      </c>
      <c r="AS249" s="28">
        <f t="shared" si="71"/>
        <v>6.8310926675862076</v>
      </c>
      <c r="AT249" s="35" t="str">
        <f t="shared" si="72"/>
        <v>1,2,0</v>
      </c>
    </row>
    <row r="250" spans="13:46" x14ac:dyDescent="0.15">
      <c r="M250" s="28" t="str">
        <f t="shared" si="70"/>
        <v>3,5,3</v>
      </c>
      <c r="N250" s="28">
        <f t="shared" si="78"/>
        <v>3</v>
      </c>
      <c r="O250" s="28">
        <f t="shared" si="79"/>
        <v>5</v>
      </c>
      <c r="P250" s="28">
        <f t="shared" si="75"/>
        <v>3</v>
      </c>
      <c r="Q250" s="28">
        <f t="shared" si="81"/>
        <v>4.1614559999999994</v>
      </c>
      <c r="R250" s="28">
        <f t="shared" si="81"/>
        <v>5.4069859999999998</v>
      </c>
      <c r="S250" s="28">
        <f t="shared" si="81"/>
        <v>6.1543039999999998</v>
      </c>
      <c r="T250" s="28">
        <f t="shared" si="81"/>
        <v>6.4034100000000009</v>
      </c>
      <c r="U250" s="28">
        <f t="shared" si="81"/>
        <v>6.1543039999999998</v>
      </c>
      <c r="V250" s="28">
        <f t="shared" si="81"/>
        <v>5.4069859999999998</v>
      </c>
      <c r="W250" s="28">
        <f t="shared" si="81"/>
        <v>4.1614559999999994</v>
      </c>
      <c r="X250" s="28">
        <f t="shared" si="81"/>
        <v>4.5745076524137929</v>
      </c>
      <c r="Y250" s="28">
        <f t="shared" si="81"/>
        <v>5.7491470386206895</v>
      </c>
      <c r="Z250" s="28">
        <f t="shared" si="81"/>
        <v>6.4255744248275857</v>
      </c>
      <c r="AA250" s="28">
        <f t="shared" si="81"/>
        <v>6.603789811034483</v>
      </c>
      <c r="AB250" s="28">
        <f t="shared" si="81"/>
        <v>6.283793197241379</v>
      </c>
      <c r="AC250" s="28">
        <f t="shared" si="81"/>
        <v>5.4655845834482761</v>
      </c>
      <c r="AD250" s="28">
        <f t="shared" si="81"/>
        <v>4.919510466206896</v>
      </c>
      <c r="AE250" s="28">
        <f t="shared" si="81"/>
        <v>6.0232592386206907</v>
      </c>
      <c r="AF250" s="28">
        <f t="shared" si="81"/>
        <v>6.628796011034483</v>
      </c>
      <c r="AG250" s="28">
        <f t="shared" si="80"/>
        <v>6.7361207834482766</v>
      </c>
      <c r="AH250" s="28">
        <f t="shared" si="80"/>
        <v>6.3452335558620687</v>
      </c>
      <c r="AI250" s="28">
        <f t="shared" si="80"/>
        <v>5.1964644413793106</v>
      </c>
      <c r="AJ250" s="28">
        <f t="shared" si="80"/>
        <v>6.2293225999999997</v>
      </c>
      <c r="AK250" s="28">
        <f t="shared" si="80"/>
        <v>6.76396875862069</v>
      </c>
      <c r="AL250" s="28">
        <f t="shared" si="80"/>
        <v>6.8004029172413798</v>
      </c>
      <c r="AM250" s="28">
        <f t="shared" si="80"/>
        <v>5.4053695779310349</v>
      </c>
      <c r="AN250" s="28">
        <f t="shared" si="80"/>
        <v>6.3673371227586211</v>
      </c>
      <c r="AO250" s="28">
        <f t="shared" si="80"/>
        <v>6.8310926675862076</v>
      </c>
      <c r="AP250" s="28">
        <f t="shared" si="80"/>
        <v>5.5462258758620688</v>
      </c>
      <c r="AQ250" s="28">
        <f t="shared" si="80"/>
        <v>6.4373028068965521</v>
      </c>
      <c r="AR250" s="28">
        <f t="shared" si="80"/>
        <v>5.6190333351724142</v>
      </c>
      <c r="AS250" s="28">
        <f t="shared" si="71"/>
        <v>6.8310926675862076</v>
      </c>
      <c r="AT250" s="35" t="str">
        <f t="shared" si="72"/>
        <v>1,2,0</v>
      </c>
    </row>
    <row r="251" spans="13:46" x14ac:dyDescent="0.15">
      <c r="M251" s="28" t="str">
        <f t="shared" si="70"/>
        <v>3,5,4</v>
      </c>
      <c r="N251" s="28">
        <f t="shared" si="78"/>
        <v>3</v>
      </c>
      <c r="O251" s="28">
        <f t="shared" si="79"/>
        <v>5</v>
      </c>
      <c r="P251" s="28">
        <f t="shared" si="75"/>
        <v>4</v>
      </c>
      <c r="Q251" s="28">
        <f t="shared" si="81"/>
        <v>3.1788045</v>
      </c>
      <c r="R251" s="28">
        <f t="shared" si="81"/>
        <v>4.7717192812500002</v>
      </c>
      <c r="S251" s="28">
        <f t="shared" si="81"/>
        <v>5.7929782500000009</v>
      </c>
      <c r="T251" s="28">
        <f t="shared" si="81"/>
        <v>6.2425814062500002</v>
      </c>
      <c r="U251" s="28">
        <f t="shared" si="81"/>
        <v>6.1205287500000001</v>
      </c>
      <c r="V251" s="28">
        <f t="shared" si="81"/>
        <v>5.4268202812500004</v>
      </c>
      <c r="W251" s="28">
        <f t="shared" si="81"/>
        <v>4.1614559999999994</v>
      </c>
      <c r="X251" s="28">
        <f t="shared" si="81"/>
        <v>3.9037187440086205</v>
      </c>
      <c r="Y251" s="28">
        <f t="shared" si="81"/>
        <v>5.3594035368965516</v>
      </c>
      <c r="Z251" s="28">
        <f t="shared" si="81"/>
        <v>6.2434325172844822</v>
      </c>
      <c r="AA251" s="28">
        <f t="shared" si="81"/>
        <v>6.5558056851724142</v>
      </c>
      <c r="AB251" s="28">
        <f t="shared" si="81"/>
        <v>6.296523040560345</v>
      </c>
      <c r="AC251" s="28">
        <f t="shared" si="81"/>
        <v>5.4655845834482761</v>
      </c>
      <c r="AD251" s="28">
        <f t="shared" si="81"/>
        <v>4.5013492127586208</v>
      </c>
      <c r="AE251" s="28">
        <f t="shared" si="81"/>
        <v>5.8198040172844827</v>
      </c>
      <c r="AF251" s="28">
        <f t="shared" si="81"/>
        <v>6.5666030093103451</v>
      </c>
      <c r="AG251" s="28">
        <f t="shared" si="80"/>
        <v>6.741746188836208</v>
      </c>
      <c r="AH251" s="28">
        <f t="shared" si="80"/>
        <v>6.3452335558620687</v>
      </c>
      <c r="AI251" s="28">
        <f t="shared" si="80"/>
        <v>4.9716959062499999</v>
      </c>
      <c r="AJ251" s="28">
        <f t="shared" si="80"/>
        <v>6.1529207224137936</v>
      </c>
      <c r="AK251" s="28">
        <f t="shared" si="80"/>
        <v>6.762489726077586</v>
      </c>
      <c r="AL251" s="28">
        <f t="shared" si="80"/>
        <v>6.8004029172413798</v>
      </c>
      <c r="AM251" s="28">
        <f t="shared" si="80"/>
        <v>5.3147588244827588</v>
      </c>
      <c r="AN251" s="28">
        <f t="shared" si="80"/>
        <v>6.3587536522844825</v>
      </c>
      <c r="AO251" s="28">
        <f t="shared" si="80"/>
        <v>6.8310926675862076</v>
      </c>
      <c r="AP251" s="28">
        <f t="shared" si="80"/>
        <v>5.5305379674568966</v>
      </c>
      <c r="AQ251" s="28">
        <f t="shared" si="80"/>
        <v>6.4373028068965521</v>
      </c>
      <c r="AR251" s="28">
        <f t="shared" si="80"/>
        <v>5.6190333351724142</v>
      </c>
      <c r="AS251" s="28">
        <f t="shared" si="71"/>
        <v>6.8310926675862076</v>
      </c>
      <c r="AT251" s="35" t="str">
        <f t="shared" si="72"/>
        <v>1,2,0</v>
      </c>
    </row>
    <row r="252" spans="13:46" x14ac:dyDescent="0.15">
      <c r="M252" s="28" t="str">
        <f t="shared" si="70"/>
        <v>3,5,5</v>
      </c>
      <c r="N252" s="28">
        <f t="shared" si="78"/>
        <v>3</v>
      </c>
      <c r="O252" s="28">
        <f t="shared" si="79"/>
        <v>5</v>
      </c>
      <c r="P252" s="28">
        <f t="shared" si="75"/>
        <v>5</v>
      </c>
      <c r="Q252" s="28">
        <f t="shared" si="81"/>
        <v>2.2855996800000002</v>
      </c>
      <c r="R252" s="28">
        <f t="shared" si="81"/>
        <v>4.2016741</v>
      </c>
      <c r="S252" s="28">
        <f t="shared" si="81"/>
        <v>5.4763758399999993</v>
      </c>
      <c r="T252" s="28">
        <f t="shared" si="81"/>
        <v>6.1097048999999997</v>
      </c>
      <c r="U252" s="28">
        <f t="shared" si="81"/>
        <v>6.1016612799999992</v>
      </c>
      <c r="V252" s="28">
        <f t="shared" si="81"/>
        <v>5.4522449799999997</v>
      </c>
      <c r="W252" s="28">
        <f t="shared" si="81"/>
        <v>4.1614559999999994</v>
      </c>
      <c r="X252" s="28">
        <f t="shared" si="81"/>
        <v>3.2981513731034484</v>
      </c>
      <c r="Y252" s="28">
        <f t="shared" si="81"/>
        <v>5.0143833751724136</v>
      </c>
      <c r="Z252" s="28">
        <f t="shared" si="81"/>
        <v>6.0892426972413789</v>
      </c>
      <c r="AA252" s="28">
        <f t="shared" si="81"/>
        <v>6.5227293393103452</v>
      </c>
      <c r="AB252" s="28">
        <f t="shared" si="81"/>
        <v>6.3148433013793106</v>
      </c>
      <c r="AC252" s="28">
        <f t="shared" si="81"/>
        <v>5.4655845834482761</v>
      </c>
      <c r="AD252" s="28">
        <f t="shared" si="81"/>
        <v>4.1279112993103446</v>
      </c>
      <c r="AE252" s="28">
        <f t="shared" si="81"/>
        <v>5.6443008834482757</v>
      </c>
      <c r="AF252" s="28">
        <f t="shared" si="81"/>
        <v>6.5193177875862069</v>
      </c>
      <c r="AG252" s="28">
        <f t="shared" si="80"/>
        <v>6.7529620117241382</v>
      </c>
      <c r="AH252" s="28">
        <f t="shared" si="80"/>
        <v>6.3452335558620687</v>
      </c>
      <c r="AI252" s="28">
        <f t="shared" si="80"/>
        <v>4.7748794586206893</v>
      </c>
      <c r="AJ252" s="28">
        <f t="shared" si="80"/>
        <v>6.0914266248275863</v>
      </c>
      <c r="AK252" s="28">
        <f t="shared" si="80"/>
        <v>6.7666011110344826</v>
      </c>
      <c r="AL252" s="28">
        <f t="shared" si="80"/>
        <v>6.8004029172413798</v>
      </c>
      <c r="AM252" s="28">
        <f t="shared" si="80"/>
        <v>5.2390558510344825</v>
      </c>
      <c r="AN252" s="28">
        <f t="shared" si="80"/>
        <v>6.3557605993103454</v>
      </c>
      <c r="AO252" s="28">
        <f t="shared" si="80"/>
        <v>6.8310926675862076</v>
      </c>
      <c r="AP252" s="28">
        <f t="shared" si="80"/>
        <v>5.520440476551725</v>
      </c>
      <c r="AQ252" s="28">
        <f t="shared" si="80"/>
        <v>6.4373028068965521</v>
      </c>
      <c r="AR252" s="28">
        <f t="shared" si="80"/>
        <v>5.6190333351724142</v>
      </c>
      <c r="AS252" s="28">
        <f t="shared" si="71"/>
        <v>6.8310926675862076</v>
      </c>
      <c r="AT252" s="35" t="str">
        <f t="shared" si="72"/>
        <v>1,2,0</v>
      </c>
    </row>
    <row r="253" spans="13:46" x14ac:dyDescent="0.15">
      <c r="M253" s="28" t="str">
        <f t="shared" si="70"/>
        <v>3,5,6</v>
      </c>
      <c r="N253" s="28">
        <f t="shared" si="78"/>
        <v>3</v>
      </c>
      <c r="O253" s="28">
        <f t="shared" si="79"/>
        <v>5</v>
      </c>
      <c r="P253" s="28">
        <f t="shared" si="75"/>
        <v>6</v>
      </c>
      <c r="Q253" s="28">
        <f t="shared" si="81"/>
        <v>1.45675584</v>
      </c>
      <c r="R253" s="28">
        <f t="shared" si="81"/>
        <v>3.6785587999999998</v>
      </c>
      <c r="S253" s="28">
        <f t="shared" si="81"/>
        <v>5.1919539199999996</v>
      </c>
      <c r="T253" s="28">
        <f t="shared" si="81"/>
        <v>5.9969412000000002</v>
      </c>
      <c r="U253" s="28">
        <f t="shared" si="81"/>
        <v>6.0935206399999995</v>
      </c>
      <c r="V253" s="28">
        <f t="shared" si="81"/>
        <v>5.4816922399999992</v>
      </c>
      <c r="W253" s="28">
        <f t="shared" si="81"/>
        <v>4.1614559999999994</v>
      </c>
      <c r="X253" s="28">
        <f t="shared" si="81"/>
        <v>2.739513883448276</v>
      </c>
      <c r="Y253" s="28">
        <f t="shared" si="81"/>
        <v>4.7015437034482757</v>
      </c>
      <c r="Z253" s="28">
        <f t="shared" si="81"/>
        <v>5.9551656834482758</v>
      </c>
      <c r="AA253" s="28">
        <f t="shared" si="81"/>
        <v>6.5003798234482764</v>
      </c>
      <c r="AB253" s="28">
        <f t="shared" si="81"/>
        <v>6.3371861234482765</v>
      </c>
      <c r="AC253" s="28">
        <f t="shared" si="81"/>
        <v>5.4655845834482761</v>
      </c>
      <c r="AD253" s="28">
        <f t="shared" si="81"/>
        <v>3.7866538758620689</v>
      </c>
      <c r="AE253" s="28">
        <f t="shared" si="81"/>
        <v>5.4889105558620681</v>
      </c>
      <c r="AF253" s="28">
        <f t="shared" si="81"/>
        <v>6.4827593958620682</v>
      </c>
      <c r="AG253" s="28">
        <f t="shared" si="80"/>
        <v>6.7682003958620696</v>
      </c>
      <c r="AH253" s="28">
        <f t="shared" si="80"/>
        <v>6.3452335558620687</v>
      </c>
      <c r="AI253" s="28">
        <f t="shared" si="80"/>
        <v>4.5981758172413789</v>
      </c>
      <c r="AJ253" s="28">
        <f t="shared" si="80"/>
        <v>6.0406593572413794</v>
      </c>
      <c r="AK253" s="28">
        <f t="shared" si="80"/>
        <v>6.7747350572413794</v>
      </c>
      <c r="AL253" s="28">
        <f t="shared" si="80"/>
        <v>6.8004029172413798</v>
      </c>
      <c r="AM253" s="28">
        <f t="shared" si="80"/>
        <v>5.1740797075862073</v>
      </c>
      <c r="AN253" s="28">
        <f t="shared" si="80"/>
        <v>6.3567901075862077</v>
      </c>
      <c r="AO253" s="28">
        <f t="shared" si="80"/>
        <v>6.8310926675862076</v>
      </c>
      <c r="AP253" s="28">
        <f t="shared" si="80"/>
        <v>5.5143655468965518</v>
      </c>
      <c r="AQ253" s="28">
        <f t="shared" si="80"/>
        <v>6.4373028068965521</v>
      </c>
      <c r="AR253" s="28">
        <f t="shared" si="80"/>
        <v>5.6190333351724142</v>
      </c>
      <c r="AS253" s="28">
        <f t="shared" si="71"/>
        <v>6.8310926675862076</v>
      </c>
      <c r="AT253" s="35" t="str">
        <f t="shared" si="72"/>
        <v>1,2,0</v>
      </c>
    </row>
    <row r="254" spans="13:46" x14ac:dyDescent="0.15">
      <c r="M254" s="28" t="str">
        <f t="shared" si="70"/>
        <v>3,5,7</v>
      </c>
      <c r="N254" s="28">
        <f t="shared" si="78"/>
        <v>3</v>
      </c>
      <c r="O254" s="28">
        <f t="shared" si="79"/>
        <v>5</v>
      </c>
      <c r="P254" s="28">
        <f t="shared" si="75"/>
        <v>7</v>
      </c>
      <c r="Q254" s="28">
        <f t="shared" si="81"/>
        <v>1.1461356224999986</v>
      </c>
      <c r="R254" s="28">
        <f t="shared" si="81"/>
        <v>3.4926898914062492</v>
      </c>
      <c r="S254" s="28">
        <f t="shared" si="81"/>
        <v>5.1016438112499998</v>
      </c>
      <c r="T254" s="28">
        <f t="shared" si="81"/>
        <v>5.9729973820312505</v>
      </c>
      <c r="U254" s="28">
        <f t="shared" si="81"/>
        <v>6.1067506037499992</v>
      </c>
      <c r="V254" s="28">
        <f t="shared" si="81"/>
        <v>5.5029034764062494</v>
      </c>
      <c r="W254" s="28">
        <f t="shared" si="81"/>
        <v>4.1614559999999994</v>
      </c>
      <c r="X254" s="28">
        <f t="shared" si="81"/>
        <v>2.5358838800269385</v>
      </c>
      <c r="Y254" s="28">
        <f t="shared" si="81"/>
        <v>4.5970247188362059</v>
      </c>
      <c r="Z254" s="28">
        <f t="shared" si="81"/>
        <v>5.9205652085829739</v>
      </c>
      <c r="AA254" s="28">
        <f t="shared" si="81"/>
        <v>6.5065053492672416</v>
      </c>
      <c r="AB254" s="28">
        <f t="shared" si="81"/>
        <v>6.3548451408890099</v>
      </c>
      <c r="AC254" s="28">
        <f t="shared" si="81"/>
        <v>5.4655845834482761</v>
      </c>
      <c r="AD254" s="28">
        <f t="shared" si="81"/>
        <v>3.6679260153879305</v>
      </c>
      <c r="AE254" s="28">
        <f t="shared" si="81"/>
        <v>5.4436534241002157</v>
      </c>
      <c r="AF254" s="28">
        <f t="shared" si="81"/>
        <v>6.4817804837500006</v>
      </c>
      <c r="AG254" s="28">
        <f t="shared" si="80"/>
        <v>6.7823071943372852</v>
      </c>
      <c r="AH254" s="28">
        <f t="shared" si="80"/>
        <v>6.3452335558620687</v>
      </c>
      <c r="AI254" s="28">
        <f t="shared" si="80"/>
        <v>4.5422620285829733</v>
      </c>
      <c r="AJ254" s="28">
        <f t="shared" si="80"/>
        <v>6.0325760071982764</v>
      </c>
      <c r="AK254" s="28">
        <f t="shared" si="80"/>
        <v>6.7852896367510773</v>
      </c>
      <c r="AL254" s="28">
        <f t="shared" si="80"/>
        <v>6.8004029172413798</v>
      </c>
      <c r="AM254" s="28">
        <f t="shared" si="80"/>
        <v>5.1588919196120688</v>
      </c>
      <c r="AN254" s="28">
        <f t="shared" si="80"/>
        <v>6.3637924681303888</v>
      </c>
      <c r="AO254" s="28">
        <f t="shared" si="80"/>
        <v>6.8310926675862076</v>
      </c>
      <c r="AP254" s="28">
        <f t="shared" si="80"/>
        <v>5.5178156884752152</v>
      </c>
      <c r="AQ254" s="28">
        <f t="shared" si="80"/>
        <v>6.4373028068965521</v>
      </c>
      <c r="AR254" s="28">
        <f t="shared" si="80"/>
        <v>5.6190333351724142</v>
      </c>
      <c r="AS254" s="28">
        <f t="shared" si="71"/>
        <v>6.8310926675862076</v>
      </c>
      <c r="AT254" s="35" t="str">
        <f t="shared" si="72"/>
        <v>1,2,0</v>
      </c>
    </row>
    <row r="255" spans="13:46" x14ac:dyDescent="0.15">
      <c r="M255" s="28" t="str">
        <f t="shared" si="70"/>
        <v>3,5,8</v>
      </c>
      <c r="N255" s="28">
        <f t="shared" si="78"/>
        <v>3</v>
      </c>
      <c r="O255" s="28">
        <f t="shared" si="79"/>
        <v>5</v>
      </c>
      <c r="P255" s="28">
        <f t="shared" si="75"/>
        <v>8</v>
      </c>
      <c r="Q255" s="28">
        <f t="shared" si="81"/>
        <v>0.82413449999999999</v>
      </c>
      <c r="R255" s="28">
        <f t="shared" si="81"/>
        <v>3.29852240625</v>
      </c>
      <c r="S255" s="28">
        <f t="shared" si="81"/>
        <v>5.0056432500000003</v>
      </c>
      <c r="T255" s="28">
        <f t="shared" si="81"/>
        <v>5.9454970312499995</v>
      </c>
      <c r="U255" s="28">
        <f t="shared" si="81"/>
        <v>6.1180837500000003</v>
      </c>
      <c r="V255" s="28">
        <f t="shared" si="81"/>
        <v>5.5234034062499999</v>
      </c>
      <c r="W255" s="28">
        <f t="shared" si="81"/>
        <v>4.1614559999999994</v>
      </c>
      <c r="X255" s="28">
        <f t="shared" si="81"/>
        <v>2.3239553000431035</v>
      </c>
      <c r="Y255" s="28">
        <f t="shared" si="81"/>
        <v>4.4868152817241373</v>
      </c>
      <c r="Z255" s="28">
        <f t="shared" si="81"/>
        <v>5.8824082009051724</v>
      </c>
      <c r="AA255" s="28">
        <f t="shared" si="81"/>
        <v>6.5107340575862072</v>
      </c>
      <c r="AB255" s="28">
        <f t="shared" si="81"/>
        <v>6.3717928517672409</v>
      </c>
      <c r="AC255" s="28">
        <f t="shared" si="81"/>
        <v>5.4655845834482761</v>
      </c>
      <c r="AD255" s="28">
        <f t="shared" si="81"/>
        <v>3.5435077024137929</v>
      </c>
      <c r="AE255" s="28">
        <f t="shared" si="81"/>
        <v>5.3948397595258619</v>
      </c>
      <c r="AF255" s="28">
        <f t="shared" si="81"/>
        <v>6.4789047541379308</v>
      </c>
      <c r="AG255" s="28">
        <f t="shared" si="80"/>
        <v>6.7957026862500012</v>
      </c>
      <c r="AH255" s="28">
        <f t="shared" si="80"/>
        <v>6.3452335558620687</v>
      </c>
      <c r="AI255" s="28">
        <f t="shared" si="80"/>
        <v>4.4827917071120691</v>
      </c>
      <c r="AJ255" s="28">
        <f t="shared" si="80"/>
        <v>6.0225958396551729</v>
      </c>
      <c r="AK255" s="28">
        <f t="shared" si="80"/>
        <v>6.7951329096982764</v>
      </c>
      <c r="AL255" s="28">
        <f t="shared" si="80"/>
        <v>6.8004029172413798</v>
      </c>
      <c r="AM255" s="28">
        <f t="shared" si="80"/>
        <v>5.1418073141379317</v>
      </c>
      <c r="AN255" s="28">
        <f t="shared" si="80"/>
        <v>6.3700835221120684</v>
      </c>
      <c r="AO255" s="28">
        <f t="shared" si="80"/>
        <v>6.8310926675862076</v>
      </c>
      <c r="AP255" s="28">
        <f t="shared" si="80"/>
        <v>5.5205545234913798</v>
      </c>
      <c r="AQ255" s="28">
        <f t="shared" si="80"/>
        <v>6.4373028068965521</v>
      </c>
      <c r="AR255" s="28">
        <f t="shared" si="80"/>
        <v>5.6190333351724142</v>
      </c>
      <c r="AS255" s="28">
        <f t="shared" si="71"/>
        <v>6.8310926675862076</v>
      </c>
      <c r="AT255" s="35" t="str">
        <f t="shared" si="72"/>
        <v>1,2,0</v>
      </c>
    </row>
    <row r="256" spans="13:46" x14ac:dyDescent="0.15">
      <c r="M256" s="28" t="str">
        <f t="shared" si="70"/>
        <v>3,5,9</v>
      </c>
      <c r="N256" s="28">
        <f t="shared" si="78"/>
        <v>3</v>
      </c>
      <c r="O256" s="28">
        <f t="shared" si="79"/>
        <v>5</v>
      </c>
      <c r="P256" s="28">
        <f t="shared" si="75"/>
        <v>9</v>
      </c>
      <c r="Q256" s="28">
        <f t="shared" si="81"/>
        <v>0.60955047956250097</v>
      </c>
      <c r="R256" s="28">
        <f t="shared" si="81"/>
        <v>3.1826798913476568</v>
      </c>
      <c r="S256" s="28">
        <f t="shared" si="81"/>
        <v>4.9633512397812503</v>
      </c>
      <c r="T256" s="28">
        <f t="shared" si="81"/>
        <v>5.951564524863282</v>
      </c>
      <c r="U256" s="28">
        <f t="shared" si="81"/>
        <v>6.1473197465937499</v>
      </c>
      <c r="V256" s="28">
        <f t="shared" si="81"/>
        <v>5.5506169049726566</v>
      </c>
      <c r="W256" s="28">
        <f t="shared" si="81"/>
        <v>4.1614559999999994</v>
      </c>
      <c r="X256" s="28">
        <f t="shared" si="81"/>
        <v>2.1903516903131739</v>
      </c>
      <c r="Y256" s="28">
        <f t="shared" si="81"/>
        <v>4.4303143956433191</v>
      </c>
      <c r="Z256" s="28">
        <f t="shared" si="81"/>
        <v>5.8778190376219026</v>
      </c>
      <c r="AA256" s="28">
        <f t="shared" si="81"/>
        <v>6.5328656162489231</v>
      </c>
      <c r="AB256" s="28">
        <f t="shared" si="81"/>
        <v>6.3954541315243807</v>
      </c>
      <c r="AC256" s="28">
        <f t="shared" si="81"/>
        <v>5.4655845834482761</v>
      </c>
      <c r="AD256" s="28">
        <f t="shared" si="81"/>
        <v>3.4727979404709055</v>
      </c>
      <c r="AE256" s="28">
        <f t="shared" si="81"/>
        <v>5.3795939393460408</v>
      </c>
      <c r="AF256" s="28">
        <f t="shared" si="81"/>
        <v>6.4939318748696113</v>
      </c>
      <c r="AG256" s="28">
        <f t="shared" si="80"/>
        <v>6.8158117470416224</v>
      </c>
      <c r="AH256" s="28">
        <f t="shared" si="80"/>
        <v>6.3452335558620687</v>
      </c>
      <c r="AI256" s="28">
        <f t="shared" si="80"/>
        <v>4.4568892300356948</v>
      </c>
      <c r="AJ256" s="28">
        <f t="shared" si="80"/>
        <v>6.0305185224558198</v>
      </c>
      <c r="AK256" s="28">
        <f t="shared" si="80"/>
        <v>6.8116897515243799</v>
      </c>
      <c r="AL256" s="28">
        <f t="shared" si="80"/>
        <v>6.8004029172413798</v>
      </c>
      <c r="AM256" s="28">
        <f t="shared" si="80"/>
        <v>5.1426255590075431</v>
      </c>
      <c r="AN256" s="28">
        <f t="shared" si="80"/>
        <v>6.3830881449726569</v>
      </c>
      <c r="AO256" s="28">
        <f t="shared" si="80"/>
        <v>6.8310926675862076</v>
      </c>
      <c r="AP256" s="28">
        <f t="shared" si="80"/>
        <v>5.5300069273864496</v>
      </c>
      <c r="AQ256" s="28">
        <f t="shared" si="80"/>
        <v>6.4373028068965521</v>
      </c>
      <c r="AR256" s="28">
        <f t="shared" si="80"/>
        <v>5.6190333351724142</v>
      </c>
      <c r="AS256" s="28">
        <f t="shared" si="71"/>
        <v>6.8310926675862076</v>
      </c>
      <c r="AT256" s="35" t="str">
        <f t="shared" si="72"/>
        <v>1,2,0</v>
      </c>
    </row>
    <row r="257" spans="13:46" x14ac:dyDescent="0.15">
      <c r="M257" s="28" t="str">
        <f t="shared" si="70"/>
        <v>3,5,10</v>
      </c>
      <c r="N257" s="28">
        <f t="shared" si="78"/>
        <v>3</v>
      </c>
      <c r="O257" s="28">
        <f t="shared" si="79"/>
        <v>5</v>
      </c>
      <c r="P257" s="28">
        <f t="shared" si="75"/>
        <v>10</v>
      </c>
      <c r="Q257" s="28">
        <f t="shared" si="81"/>
        <v>0.38748057074999992</v>
      </c>
      <c r="R257" s="28">
        <f t="shared" si="81"/>
        <v>3.0613789161718752</v>
      </c>
      <c r="S257" s="28">
        <f t="shared" si="81"/>
        <v>4.9173162853750005</v>
      </c>
      <c r="T257" s="28">
        <f t="shared" si="81"/>
        <v>5.9552926783593758</v>
      </c>
      <c r="U257" s="28">
        <f t="shared" si="81"/>
        <v>6.1753080951250006</v>
      </c>
      <c r="V257" s="28">
        <f t="shared" si="81"/>
        <v>5.5773625356718757</v>
      </c>
      <c r="W257" s="28">
        <f t="shared" si="81"/>
        <v>4.1614559999999994</v>
      </c>
      <c r="X257" s="28">
        <f t="shared" si="81"/>
        <v>2.0512896203098059</v>
      </c>
      <c r="Y257" s="28">
        <f t="shared" si="81"/>
        <v>4.3700705653750003</v>
      </c>
      <c r="Z257" s="28">
        <f t="shared" si="81"/>
        <v>5.8708905342214441</v>
      </c>
      <c r="AA257" s="28">
        <f t="shared" si="81"/>
        <v>6.5537495268491384</v>
      </c>
      <c r="AB257" s="28">
        <f t="shared" si="81"/>
        <v>6.4186475432580821</v>
      </c>
      <c r="AC257" s="28">
        <f t="shared" si="81"/>
        <v>5.4655845834482761</v>
      </c>
      <c r="AD257" s="28">
        <f t="shared" si="81"/>
        <v>3.3983452343405172</v>
      </c>
      <c r="AE257" s="28">
        <f t="shared" si="81"/>
        <v>5.3620087790490309</v>
      </c>
      <c r="AF257" s="28">
        <f t="shared" ref="AF257:AR272" si="82">(AF$5+AF$5*(AF$5-1)/2)*INDEX($F$4:$F$25*$G$4:$G$25,$N257,1)+(AF$6+AF$6*(AF$6-1)/2)*INDEX($H$4:$H$25*$I$4:$I$25,$O257,1)+(AF$7+AF$7*(AF$7-1)/2)*INDEX($J$4:$J$25*$K$4:$K$25,$P257,1)+AF$5*AF$6*INDEX($G$4:$G$25,$N257,1)*INDEX($H$4:$H$25,$O257,1)+(AF$5*INDEX($G$4:$G$25,$N257,1)+AF$6*INDEX($I$4:$I$25,$O257,1))*AF$7*INDEX($J$4:$J$25,$P257,1)</f>
        <v>6.5077113475387929</v>
      </c>
      <c r="AG257" s="28">
        <f t="shared" si="82"/>
        <v>6.8354529398098069</v>
      </c>
      <c r="AH257" s="28">
        <f t="shared" si="82"/>
        <v>6.3452335558620687</v>
      </c>
      <c r="AI257" s="28">
        <f t="shared" si="82"/>
        <v>4.4286474128421336</v>
      </c>
      <c r="AJ257" s="28">
        <f t="shared" si="82"/>
        <v>6.0371935571939659</v>
      </c>
      <c r="AK257" s="28">
        <f t="shared" si="82"/>
        <v>6.8277787253270477</v>
      </c>
      <c r="AL257" s="28">
        <f t="shared" si="82"/>
        <v>6.8004029172413798</v>
      </c>
      <c r="AM257" s="28">
        <f t="shared" si="82"/>
        <v>5.1421961558146556</v>
      </c>
      <c r="AN257" s="28">
        <f t="shared" si="82"/>
        <v>6.3956248998098069</v>
      </c>
      <c r="AO257" s="28">
        <f t="shared" si="82"/>
        <v>6.8310926675862076</v>
      </c>
      <c r="AP257" s="28">
        <f t="shared" si="82"/>
        <v>5.5389914632580819</v>
      </c>
      <c r="AQ257" s="28">
        <f t="shared" si="82"/>
        <v>6.4373028068965521</v>
      </c>
      <c r="AR257" s="28">
        <f t="shared" si="82"/>
        <v>5.6190333351724142</v>
      </c>
      <c r="AS257" s="28">
        <f t="shared" si="71"/>
        <v>6.8354529398098069</v>
      </c>
      <c r="AT257" s="35" t="str">
        <f t="shared" si="72"/>
        <v>1.5,1,0.5</v>
      </c>
    </row>
    <row r="258" spans="13:46" x14ac:dyDescent="0.15">
      <c r="M258" s="28" t="str">
        <f t="shared" si="70"/>
        <v>3,6,1</v>
      </c>
      <c r="N258" s="28">
        <f t="shared" si="78"/>
        <v>3</v>
      </c>
      <c r="O258" s="28">
        <f t="shared" si="79"/>
        <v>6</v>
      </c>
      <c r="P258" s="28">
        <f t="shared" si="75"/>
        <v>1</v>
      </c>
      <c r="Q258" s="28">
        <f t="shared" ref="Q258:AF273" si="83">(Q$5+Q$5*(Q$5-1)/2)*INDEX($F$4:$F$25*$G$4:$G$25,$N258,1)+(Q$6+Q$6*(Q$6-1)/2)*INDEX($H$4:$H$25*$I$4:$I$25,$O258,1)+(Q$7+Q$7*(Q$7-1)/2)*INDEX($J$4:$J$25*$K$4:$K$25,$P258,1)+Q$5*Q$6*INDEX($G$4:$G$25,$N258,1)*INDEX($H$4:$H$25,$O258,1)+(Q$5*INDEX($G$4:$G$25,$N258,1)+Q$6*INDEX($I$4:$I$25,$O258,1))*Q$7*INDEX($J$4:$J$25,$P258,1)</f>
        <v>5.7023999999999999</v>
      </c>
      <c r="R258" s="28">
        <f t="shared" si="83"/>
        <v>6.3680910000000006</v>
      </c>
      <c r="S258" s="28">
        <f t="shared" si="83"/>
        <v>6.6647759999999998</v>
      </c>
      <c r="T258" s="28">
        <f t="shared" si="83"/>
        <v>6.5924550000000002</v>
      </c>
      <c r="U258" s="28">
        <f t="shared" si="83"/>
        <v>6.1511279999999999</v>
      </c>
      <c r="V258" s="28">
        <f t="shared" si="83"/>
        <v>5.340795</v>
      </c>
      <c r="W258" s="28">
        <f t="shared" si="83"/>
        <v>4.1614559999999994</v>
      </c>
      <c r="X258" s="28">
        <f t="shared" si="83"/>
        <v>5.4775381846713369</v>
      </c>
      <c r="Y258" s="28">
        <f t="shared" si="83"/>
        <v>6.2232137062230599</v>
      </c>
      <c r="Z258" s="28">
        <f t="shared" si="83"/>
        <v>6.599883227774785</v>
      </c>
      <c r="AA258" s="28">
        <f t="shared" si="83"/>
        <v>6.6075467493265094</v>
      </c>
      <c r="AB258" s="28">
        <f t="shared" si="83"/>
        <v>6.2462042708782324</v>
      </c>
      <c r="AC258" s="28">
        <f t="shared" si="83"/>
        <v>5.5158557924299565</v>
      </c>
      <c r="AD258" s="28">
        <f t="shared" si="83"/>
        <v>5.3126859407327593</v>
      </c>
      <c r="AE258" s="28">
        <f t="shared" si="83"/>
        <v>6.1383459838362082</v>
      </c>
      <c r="AF258" s="28">
        <f t="shared" si="83"/>
        <v>6.5950000269396547</v>
      </c>
      <c r="AG258" s="28">
        <f t="shared" si="82"/>
        <v>6.6826480700431041</v>
      </c>
      <c r="AH258" s="28">
        <f t="shared" si="82"/>
        <v>6.4012901131465512</v>
      </c>
      <c r="AI258" s="28">
        <f t="shared" si="82"/>
        <v>5.2078432681842681</v>
      </c>
      <c r="AJ258" s="28">
        <f t="shared" si="82"/>
        <v>6.1134878328394402</v>
      </c>
      <c r="AK258" s="28">
        <f t="shared" si="82"/>
        <v>6.6501263974946125</v>
      </c>
      <c r="AL258" s="28">
        <f t="shared" si="82"/>
        <v>6.8177589621497852</v>
      </c>
      <c r="AM258" s="28">
        <f t="shared" si="82"/>
        <v>5.1630101670258632</v>
      </c>
      <c r="AN258" s="28">
        <f t="shared" si="82"/>
        <v>6.1486392532327594</v>
      </c>
      <c r="AO258" s="28">
        <f t="shared" si="82"/>
        <v>6.7652623394396549</v>
      </c>
      <c r="AP258" s="28">
        <f t="shared" si="82"/>
        <v>5.1781866372575438</v>
      </c>
      <c r="AQ258" s="28">
        <f t="shared" si="82"/>
        <v>6.243800245016164</v>
      </c>
      <c r="AR258" s="28">
        <f t="shared" si="82"/>
        <v>5.2533726788793116</v>
      </c>
      <c r="AS258" s="28">
        <f t="shared" si="71"/>
        <v>6.8177589621497852</v>
      </c>
      <c r="AT258" s="35" t="str">
        <f t="shared" si="72"/>
        <v>1.5,1.5,0</v>
      </c>
    </row>
    <row r="259" spans="13:46" x14ac:dyDescent="0.15">
      <c r="M259" s="28" t="str">
        <f t="shared" si="70"/>
        <v>3,6,2</v>
      </c>
      <c r="N259" s="28">
        <f t="shared" si="78"/>
        <v>3</v>
      </c>
      <c r="O259" s="28">
        <f t="shared" si="79"/>
        <v>6</v>
      </c>
      <c r="P259" s="28">
        <f t="shared" si="75"/>
        <v>2</v>
      </c>
      <c r="Q259" s="28">
        <f t="shared" si="83"/>
        <v>5.0444999999999993</v>
      </c>
      <c r="R259" s="28">
        <f t="shared" si="83"/>
        <v>5.9696222499999996</v>
      </c>
      <c r="S259" s="28">
        <f t="shared" si="83"/>
        <v>6.4658259999999999</v>
      </c>
      <c r="T259" s="28">
        <f t="shared" si="83"/>
        <v>6.5331112500000001</v>
      </c>
      <c r="U259" s="28">
        <f t="shared" si="83"/>
        <v>6.1714779999999996</v>
      </c>
      <c r="V259" s="28">
        <f t="shared" si="83"/>
        <v>5.3809262499999999</v>
      </c>
      <c r="W259" s="28">
        <f t="shared" si="83"/>
        <v>4.1614559999999994</v>
      </c>
      <c r="X259" s="28">
        <f t="shared" si="83"/>
        <v>5.0391195343480604</v>
      </c>
      <c r="Y259" s="28">
        <f t="shared" si="83"/>
        <v>5.9923037859644399</v>
      </c>
      <c r="Z259" s="28">
        <f t="shared" si="83"/>
        <v>6.5165695375808195</v>
      </c>
      <c r="AA259" s="28">
        <f t="shared" si="83"/>
        <v>6.6119167891971991</v>
      </c>
      <c r="AB259" s="28">
        <f t="shared" si="83"/>
        <v>6.2783455408135769</v>
      </c>
      <c r="AC259" s="28">
        <f t="shared" si="83"/>
        <v>5.5158557924299565</v>
      </c>
      <c r="AD259" s="28">
        <f t="shared" si="83"/>
        <v>5.0498161002155175</v>
      </c>
      <c r="AE259" s="28">
        <f t="shared" si="83"/>
        <v>6.0310623534482763</v>
      </c>
      <c r="AF259" s="28">
        <f t="shared" si="83"/>
        <v>6.5833901066810343</v>
      </c>
      <c r="AG259" s="28">
        <f t="shared" si="82"/>
        <v>6.7067993599137932</v>
      </c>
      <c r="AH259" s="28">
        <f t="shared" si="82"/>
        <v>6.4012901131465512</v>
      </c>
      <c r="AI259" s="28">
        <f t="shared" si="82"/>
        <v>5.0765896976023717</v>
      </c>
      <c r="AJ259" s="28">
        <f t="shared" si="82"/>
        <v>6.0858979524515089</v>
      </c>
      <c r="AK259" s="28">
        <f t="shared" si="82"/>
        <v>6.666287707300647</v>
      </c>
      <c r="AL259" s="28">
        <f t="shared" si="82"/>
        <v>6.8177589621497852</v>
      </c>
      <c r="AM259" s="28">
        <f t="shared" si="82"/>
        <v>5.1194403265086219</v>
      </c>
      <c r="AN259" s="28">
        <f t="shared" si="82"/>
        <v>6.1568105829741384</v>
      </c>
      <c r="AO259" s="28">
        <f t="shared" si="82"/>
        <v>6.7652623394396549</v>
      </c>
      <c r="AP259" s="28">
        <f t="shared" si="82"/>
        <v>5.1783679869342683</v>
      </c>
      <c r="AQ259" s="28">
        <f t="shared" si="82"/>
        <v>6.243800245016164</v>
      </c>
      <c r="AR259" s="28">
        <f t="shared" si="82"/>
        <v>5.2533726788793116</v>
      </c>
      <c r="AS259" s="28">
        <f t="shared" si="71"/>
        <v>6.8177589621497852</v>
      </c>
      <c r="AT259" s="35" t="str">
        <f t="shared" si="72"/>
        <v>1.5,1.5,0</v>
      </c>
    </row>
    <row r="260" spans="13:46" x14ac:dyDescent="0.15">
      <c r="M260" s="28" t="str">
        <f t="shared" si="70"/>
        <v>3,6,3</v>
      </c>
      <c r="N260" s="28">
        <f t="shared" si="78"/>
        <v>3</v>
      </c>
      <c r="O260" s="28">
        <f t="shared" si="79"/>
        <v>6</v>
      </c>
      <c r="P260" s="28">
        <f t="shared" si="75"/>
        <v>3</v>
      </c>
      <c r="Q260" s="28">
        <f t="shared" si="83"/>
        <v>4.1614559999999994</v>
      </c>
      <c r="R260" s="28">
        <f t="shared" si="83"/>
        <v>5.4069859999999998</v>
      </c>
      <c r="S260" s="28">
        <f t="shared" si="83"/>
        <v>6.1543039999999998</v>
      </c>
      <c r="T260" s="28">
        <f t="shared" si="83"/>
        <v>6.4034100000000009</v>
      </c>
      <c r="U260" s="28">
        <f t="shared" si="83"/>
        <v>6.1543039999999998</v>
      </c>
      <c r="V260" s="28">
        <f t="shared" si="83"/>
        <v>5.4069859999999998</v>
      </c>
      <c r="W260" s="28">
        <f t="shared" si="83"/>
        <v>4.1614559999999994</v>
      </c>
      <c r="X260" s="28">
        <f t="shared" si="83"/>
        <v>4.4365333840247843</v>
      </c>
      <c r="Y260" s="28">
        <f t="shared" si="83"/>
        <v>5.6488218657058189</v>
      </c>
      <c r="Z260" s="28">
        <f t="shared" si="83"/>
        <v>6.3628983473868539</v>
      </c>
      <c r="AA260" s="28">
        <f t="shared" si="83"/>
        <v>6.5787628290678892</v>
      </c>
      <c r="AB260" s="28">
        <f t="shared" si="83"/>
        <v>6.2964153107489222</v>
      </c>
      <c r="AC260" s="28">
        <f t="shared" si="83"/>
        <v>5.5158557924299565</v>
      </c>
      <c r="AD260" s="28">
        <f t="shared" si="83"/>
        <v>4.6743742596982765</v>
      </c>
      <c r="AE260" s="28">
        <f t="shared" si="83"/>
        <v>5.8534212230603453</v>
      </c>
      <c r="AF260" s="28">
        <f t="shared" si="83"/>
        <v>6.5342561864224145</v>
      </c>
      <c r="AG260" s="28">
        <f t="shared" si="82"/>
        <v>6.716879149784484</v>
      </c>
      <c r="AH260" s="28">
        <f t="shared" si="82"/>
        <v>6.4012901131465512</v>
      </c>
      <c r="AI260" s="28">
        <f t="shared" si="82"/>
        <v>4.8749786270204751</v>
      </c>
      <c r="AJ260" s="28">
        <f t="shared" si="82"/>
        <v>6.020784072063579</v>
      </c>
      <c r="AK260" s="28">
        <f t="shared" si="82"/>
        <v>6.6683775171066815</v>
      </c>
      <c r="AL260" s="28">
        <f t="shared" si="82"/>
        <v>6.8177589621497852</v>
      </c>
      <c r="AM260" s="28">
        <f t="shared" si="82"/>
        <v>5.0383464859913802</v>
      </c>
      <c r="AN260" s="28">
        <f t="shared" si="82"/>
        <v>6.1509104127155183</v>
      </c>
      <c r="AO260" s="28">
        <f t="shared" si="82"/>
        <v>6.7652623394396549</v>
      </c>
      <c r="AP260" s="28">
        <f t="shared" si="82"/>
        <v>5.1644778366109927</v>
      </c>
      <c r="AQ260" s="28">
        <f t="shared" si="82"/>
        <v>6.243800245016164</v>
      </c>
      <c r="AR260" s="28">
        <f t="shared" si="82"/>
        <v>5.2533726788793116</v>
      </c>
      <c r="AS260" s="28">
        <f t="shared" si="71"/>
        <v>6.8177589621497852</v>
      </c>
      <c r="AT260" s="35" t="str">
        <f t="shared" si="72"/>
        <v>1.5,1.5,0</v>
      </c>
    </row>
    <row r="261" spans="13:46" x14ac:dyDescent="0.15">
      <c r="M261" s="28" t="str">
        <f t="shared" si="70"/>
        <v>3,6,4</v>
      </c>
      <c r="N261" s="28">
        <f t="shared" si="78"/>
        <v>3</v>
      </c>
      <c r="O261" s="28">
        <f t="shared" si="79"/>
        <v>6</v>
      </c>
      <c r="P261" s="28">
        <f t="shared" si="75"/>
        <v>4</v>
      </c>
      <c r="Q261" s="28">
        <f t="shared" si="83"/>
        <v>3.1788045</v>
      </c>
      <c r="R261" s="28">
        <f t="shared" si="83"/>
        <v>4.7717192812500002</v>
      </c>
      <c r="S261" s="28">
        <f t="shared" si="83"/>
        <v>5.7929782500000009</v>
      </c>
      <c r="T261" s="28">
        <f t="shared" si="83"/>
        <v>6.2425814062500002</v>
      </c>
      <c r="U261" s="28">
        <f t="shared" si="83"/>
        <v>6.1205287500000001</v>
      </c>
      <c r="V261" s="28">
        <f t="shared" si="83"/>
        <v>5.4268202812500004</v>
      </c>
      <c r="W261" s="28">
        <f t="shared" si="83"/>
        <v>4.1614559999999994</v>
      </c>
      <c r="X261" s="28">
        <f t="shared" si="83"/>
        <v>3.7613167649515091</v>
      </c>
      <c r="Y261" s="28">
        <f t="shared" si="83"/>
        <v>5.2555361954471991</v>
      </c>
      <c r="Z261" s="28">
        <f t="shared" si="83"/>
        <v>6.1780998134428886</v>
      </c>
      <c r="AA261" s="28">
        <f t="shared" si="83"/>
        <v>6.5290076189385786</v>
      </c>
      <c r="AB261" s="28">
        <f t="shared" si="83"/>
        <v>6.3082596119342664</v>
      </c>
      <c r="AC261" s="28">
        <f t="shared" si="83"/>
        <v>5.5158557924299565</v>
      </c>
      <c r="AD261" s="28">
        <f t="shared" si="83"/>
        <v>4.2491286691810357</v>
      </c>
      <c r="AE261" s="28">
        <f t="shared" si="83"/>
        <v>5.6446527489224145</v>
      </c>
      <c r="AF261" s="28">
        <f t="shared" si="83"/>
        <v>6.4685210161637938</v>
      </c>
      <c r="AG261" s="28">
        <f t="shared" si="82"/>
        <v>6.7207334709051736</v>
      </c>
      <c r="AH261" s="28">
        <f t="shared" si="82"/>
        <v>6.4012901131465512</v>
      </c>
      <c r="AI261" s="28">
        <f t="shared" si="82"/>
        <v>4.6422402126885789</v>
      </c>
      <c r="AJ261" s="28">
        <f t="shared" si="82"/>
        <v>5.9390689416756484</v>
      </c>
      <c r="AK261" s="28">
        <f t="shared" si="82"/>
        <v>6.6642418581627165</v>
      </c>
      <c r="AL261" s="28">
        <f t="shared" si="82"/>
        <v>6.8177589621497852</v>
      </c>
      <c r="AM261" s="28">
        <f t="shared" si="82"/>
        <v>4.9406513954741396</v>
      </c>
      <c r="AN261" s="28">
        <f t="shared" si="82"/>
        <v>6.138784773706897</v>
      </c>
      <c r="AO261" s="28">
        <f t="shared" si="82"/>
        <v>6.7652623394396549</v>
      </c>
      <c r="AP261" s="28">
        <f t="shared" si="82"/>
        <v>5.1443622175377168</v>
      </c>
      <c r="AQ261" s="28">
        <f t="shared" si="82"/>
        <v>6.243800245016164</v>
      </c>
      <c r="AR261" s="28">
        <f t="shared" si="82"/>
        <v>5.2533726788793116</v>
      </c>
      <c r="AS261" s="28">
        <f t="shared" si="71"/>
        <v>6.8177589621497852</v>
      </c>
      <c r="AT261" s="35" t="str">
        <f t="shared" si="72"/>
        <v>1.5,1.5,0</v>
      </c>
    </row>
    <row r="262" spans="13:46" x14ac:dyDescent="0.15">
      <c r="M262" s="28" t="str">
        <f t="shared" si="70"/>
        <v>3,6,5</v>
      </c>
      <c r="N262" s="28">
        <f t="shared" si="78"/>
        <v>3</v>
      </c>
      <c r="O262" s="28">
        <f t="shared" si="79"/>
        <v>6</v>
      </c>
      <c r="P262" s="28">
        <f t="shared" si="75"/>
        <v>5</v>
      </c>
      <c r="Q262" s="28">
        <f t="shared" si="83"/>
        <v>2.2855996800000002</v>
      </c>
      <c r="R262" s="28">
        <f t="shared" si="83"/>
        <v>4.2016741</v>
      </c>
      <c r="S262" s="28">
        <f t="shared" si="83"/>
        <v>5.4763758399999993</v>
      </c>
      <c r="T262" s="28">
        <f t="shared" si="83"/>
        <v>6.1097048999999997</v>
      </c>
      <c r="U262" s="28">
        <f t="shared" si="83"/>
        <v>6.1016612799999992</v>
      </c>
      <c r="V262" s="28">
        <f t="shared" si="83"/>
        <v>5.4522449799999997</v>
      </c>
      <c r="W262" s="28">
        <f t="shared" si="83"/>
        <v>4.1614559999999994</v>
      </c>
      <c r="X262" s="28">
        <f t="shared" si="83"/>
        <v>3.1513216833782334</v>
      </c>
      <c r="Y262" s="28">
        <f t="shared" si="83"/>
        <v>4.9069738651885775</v>
      </c>
      <c r="Z262" s="28">
        <f t="shared" si="83"/>
        <v>6.0212533669989226</v>
      </c>
      <c r="AA262" s="28">
        <f t="shared" si="83"/>
        <v>6.4941601888092677</v>
      </c>
      <c r="AB262" s="28">
        <f t="shared" si="83"/>
        <v>6.3256943306196121</v>
      </c>
      <c r="AC262" s="28">
        <f t="shared" si="83"/>
        <v>5.5158557924299565</v>
      </c>
      <c r="AD262" s="28">
        <f t="shared" si="83"/>
        <v>3.8686064186637936</v>
      </c>
      <c r="AE262" s="28">
        <f t="shared" si="83"/>
        <v>5.4638363622844839</v>
      </c>
      <c r="AF262" s="28">
        <f t="shared" si="83"/>
        <v>6.4176936259051729</v>
      </c>
      <c r="AG262" s="28">
        <f t="shared" si="82"/>
        <v>6.7301782095258629</v>
      </c>
      <c r="AH262" s="28">
        <f t="shared" si="82"/>
        <v>6.4012901131465512</v>
      </c>
      <c r="AI262" s="28">
        <f t="shared" si="82"/>
        <v>4.4374538858566819</v>
      </c>
      <c r="AJ262" s="28">
        <f t="shared" si="82"/>
        <v>5.8722615912877165</v>
      </c>
      <c r="AK262" s="28">
        <f t="shared" si="82"/>
        <v>6.6656966167187495</v>
      </c>
      <c r="AL262" s="28">
        <f t="shared" si="82"/>
        <v>6.8177589621497852</v>
      </c>
      <c r="AM262" s="28">
        <f t="shared" si="82"/>
        <v>4.8578640849568977</v>
      </c>
      <c r="AN262" s="28">
        <f t="shared" si="82"/>
        <v>6.1322495521982763</v>
      </c>
      <c r="AO262" s="28">
        <f t="shared" si="82"/>
        <v>6.7652623394396549</v>
      </c>
      <c r="AP262" s="28">
        <f t="shared" si="82"/>
        <v>5.1298370159644406</v>
      </c>
      <c r="AQ262" s="28">
        <f t="shared" si="82"/>
        <v>6.243800245016164</v>
      </c>
      <c r="AR262" s="28">
        <f t="shared" si="82"/>
        <v>5.2533726788793116</v>
      </c>
      <c r="AS262" s="28">
        <f t="shared" si="71"/>
        <v>6.8177589621497852</v>
      </c>
      <c r="AT262" s="35" t="str">
        <f t="shared" si="72"/>
        <v>1.5,1.5,0</v>
      </c>
    </row>
    <row r="263" spans="13:46" x14ac:dyDescent="0.15">
      <c r="M263" s="28" t="str">
        <f t="shared" si="70"/>
        <v>3,6,6</v>
      </c>
      <c r="N263" s="28">
        <f t="shared" si="78"/>
        <v>3</v>
      </c>
      <c r="O263" s="28">
        <f t="shared" si="79"/>
        <v>6</v>
      </c>
      <c r="P263" s="28">
        <f t="shared" si="75"/>
        <v>6</v>
      </c>
      <c r="Q263" s="28">
        <f t="shared" si="83"/>
        <v>1.45675584</v>
      </c>
      <c r="R263" s="28">
        <f t="shared" si="83"/>
        <v>3.6785587999999998</v>
      </c>
      <c r="S263" s="28">
        <f t="shared" si="83"/>
        <v>5.1919539199999996</v>
      </c>
      <c r="T263" s="28">
        <f t="shared" si="83"/>
        <v>5.9969412000000002</v>
      </c>
      <c r="U263" s="28">
        <f t="shared" si="83"/>
        <v>6.0935206399999995</v>
      </c>
      <c r="V263" s="28">
        <f t="shared" si="83"/>
        <v>5.4816922399999992</v>
      </c>
      <c r="W263" s="28">
        <f t="shared" si="83"/>
        <v>4.1614559999999994</v>
      </c>
      <c r="X263" s="28">
        <f t="shared" si="83"/>
        <v>2.5882564830549573</v>
      </c>
      <c r="Y263" s="28">
        <f t="shared" si="83"/>
        <v>4.5905920249299568</v>
      </c>
      <c r="Z263" s="28">
        <f t="shared" si="83"/>
        <v>5.8845197268049567</v>
      </c>
      <c r="AA263" s="28">
        <f t="shared" si="83"/>
        <v>6.470039588679958</v>
      </c>
      <c r="AB263" s="28">
        <f t="shared" si="83"/>
        <v>6.3471516105549561</v>
      </c>
      <c r="AC263" s="28">
        <f t="shared" si="83"/>
        <v>5.5158557924299565</v>
      </c>
      <c r="AD263" s="28">
        <f t="shared" si="83"/>
        <v>3.5202646581465524</v>
      </c>
      <c r="AE263" s="28">
        <f t="shared" si="83"/>
        <v>5.3031327818965526</v>
      </c>
      <c r="AF263" s="28">
        <f t="shared" si="83"/>
        <v>6.3775930656465523</v>
      </c>
      <c r="AG263" s="28">
        <f t="shared" si="82"/>
        <v>6.7436455093965524</v>
      </c>
      <c r="AH263" s="28">
        <f t="shared" si="82"/>
        <v>6.4012901131465512</v>
      </c>
      <c r="AI263" s="28">
        <f t="shared" si="82"/>
        <v>4.252780365274786</v>
      </c>
      <c r="AJ263" s="28">
        <f t="shared" si="82"/>
        <v>5.8161810708997859</v>
      </c>
      <c r="AK263" s="28">
        <f t="shared" si="82"/>
        <v>6.6711739365247853</v>
      </c>
      <c r="AL263" s="28">
        <f t="shared" si="82"/>
        <v>6.8177589621497852</v>
      </c>
      <c r="AM263" s="28">
        <f t="shared" si="82"/>
        <v>4.7858036044396561</v>
      </c>
      <c r="AN263" s="28">
        <f t="shared" si="82"/>
        <v>6.1297368919396558</v>
      </c>
      <c r="AO263" s="28">
        <f t="shared" si="82"/>
        <v>6.7652623394396549</v>
      </c>
      <c r="AP263" s="28">
        <f t="shared" si="82"/>
        <v>5.1193343756411647</v>
      </c>
      <c r="AQ263" s="28">
        <f t="shared" si="82"/>
        <v>6.243800245016164</v>
      </c>
      <c r="AR263" s="28">
        <f t="shared" si="82"/>
        <v>5.2533726788793116</v>
      </c>
      <c r="AS263" s="28">
        <f t="shared" si="71"/>
        <v>6.8177589621497852</v>
      </c>
      <c r="AT263" s="35" t="str">
        <f t="shared" si="72"/>
        <v>1.5,1.5,0</v>
      </c>
    </row>
    <row r="264" spans="13:46" x14ac:dyDescent="0.15">
      <c r="M264" s="28" t="str">
        <f t="shared" si="70"/>
        <v>3,6,7</v>
      </c>
      <c r="N264" s="28">
        <f t="shared" si="78"/>
        <v>3</v>
      </c>
      <c r="O264" s="28">
        <f t="shared" si="79"/>
        <v>6</v>
      </c>
      <c r="P264" s="28">
        <f t="shared" si="75"/>
        <v>7</v>
      </c>
      <c r="Q264" s="28">
        <f t="shared" si="83"/>
        <v>1.1461356224999986</v>
      </c>
      <c r="R264" s="28">
        <f t="shared" si="83"/>
        <v>3.4926898914062492</v>
      </c>
      <c r="S264" s="28">
        <f t="shared" si="83"/>
        <v>5.1016438112499998</v>
      </c>
      <c r="T264" s="28">
        <f t="shared" si="83"/>
        <v>5.9729973820312505</v>
      </c>
      <c r="U264" s="28">
        <f t="shared" si="83"/>
        <v>6.1067506037499992</v>
      </c>
      <c r="V264" s="28">
        <f t="shared" si="83"/>
        <v>5.5029034764062494</v>
      </c>
      <c r="W264" s="28">
        <f t="shared" si="83"/>
        <v>4.1614559999999994</v>
      </c>
      <c r="X264" s="28">
        <f t="shared" si="83"/>
        <v>2.3824126242995685</v>
      </c>
      <c r="Y264" s="28">
        <f t="shared" si="83"/>
        <v>4.4843019560506461</v>
      </c>
      <c r="Z264" s="28">
        <f t="shared" si="83"/>
        <v>5.8485909387392248</v>
      </c>
      <c r="AA264" s="28">
        <f t="shared" si="83"/>
        <v>6.4752795723653023</v>
      </c>
      <c r="AB264" s="28">
        <f t="shared" si="83"/>
        <v>6.3643678569288786</v>
      </c>
      <c r="AC264" s="28">
        <f t="shared" si="83"/>
        <v>5.5158557924299565</v>
      </c>
      <c r="AD264" s="28">
        <f t="shared" si="83"/>
        <v>3.3979946291379313</v>
      </c>
      <c r="AE264" s="28">
        <f t="shared" si="83"/>
        <v>5.2552190237338365</v>
      </c>
      <c r="AF264" s="28">
        <f t="shared" si="83"/>
        <v>6.3748430692672411</v>
      </c>
      <c r="AG264" s="28">
        <f t="shared" si="82"/>
        <v>6.7568667657381472</v>
      </c>
      <c r="AH264" s="28">
        <f t="shared" si="82"/>
        <v>6.4012901131465512</v>
      </c>
      <c r="AI264" s="28">
        <f t="shared" si="82"/>
        <v>4.1928816370150876</v>
      </c>
      <c r="AJ264" s="28">
        <f t="shared" si="82"/>
        <v>5.8054410944558192</v>
      </c>
      <c r="AK264" s="28">
        <f t="shared" si="82"/>
        <v>6.6804002028340523</v>
      </c>
      <c r="AL264" s="28">
        <f t="shared" si="82"/>
        <v>6.8177589621497852</v>
      </c>
      <c r="AM264" s="28">
        <f t="shared" si="82"/>
        <v>4.7670736479310349</v>
      </c>
      <c r="AN264" s="28">
        <f t="shared" si="82"/>
        <v>6.1349681682165951</v>
      </c>
      <c r="AO264" s="28">
        <f t="shared" si="82"/>
        <v>6.7652623394396549</v>
      </c>
      <c r="AP264" s="28">
        <f t="shared" si="82"/>
        <v>5.1205706618857771</v>
      </c>
      <c r="AQ264" s="28">
        <f t="shared" si="82"/>
        <v>6.243800245016164</v>
      </c>
      <c r="AR264" s="28">
        <f t="shared" si="82"/>
        <v>5.2533726788793116</v>
      </c>
      <c r="AS264" s="28">
        <f t="shared" si="71"/>
        <v>6.8177589621497852</v>
      </c>
      <c r="AT264" s="35" t="str">
        <f t="shared" si="72"/>
        <v>1.5,1.5,0</v>
      </c>
    </row>
    <row r="265" spans="13:46" x14ac:dyDescent="0.15">
      <c r="M265" s="28" t="str">
        <f t="shared" ref="M265:M328" si="84">N265&amp;","&amp;O265&amp;","&amp;P265</f>
        <v>3,6,8</v>
      </c>
      <c r="N265" s="28">
        <f t="shared" si="78"/>
        <v>3</v>
      </c>
      <c r="O265" s="28">
        <f t="shared" si="79"/>
        <v>6</v>
      </c>
      <c r="P265" s="28">
        <f t="shared" si="75"/>
        <v>8</v>
      </c>
      <c r="Q265" s="28">
        <f t="shared" si="83"/>
        <v>0.82413449999999999</v>
      </c>
      <c r="R265" s="28">
        <f t="shared" si="83"/>
        <v>3.29852240625</v>
      </c>
      <c r="S265" s="28">
        <f t="shared" si="83"/>
        <v>5.0056432500000003</v>
      </c>
      <c r="T265" s="28">
        <f t="shared" si="83"/>
        <v>5.9454970312499995</v>
      </c>
      <c r="U265" s="28">
        <f t="shared" si="83"/>
        <v>6.1180837500000003</v>
      </c>
      <c r="V265" s="28">
        <f t="shared" si="83"/>
        <v>5.5234034062499999</v>
      </c>
      <c r="W265" s="28">
        <f t="shared" si="83"/>
        <v>4.1614559999999994</v>
      </c>
      <c r="X265" s="28">
        <f t="shared" si="83"/>
        <v>2.1682701889816816</v>
      </c>
      <c r="Y265" s="28">
        <f t="shared" si="83"/>
        <v>4.3723214346713366</v>
      </c>
      <c r="Z265" s="28">
        <f t="shared" si="83"/>
        <v>5.8091056178609914</v>
      </c>
      <c r="AA265" s="28">
        <f t="shared" si="83"/>
        <v>6.478622738550647</v>
      </c>
      <c r="AB265" s="28">
        <f t="shared" si="83"/>
        <v>6.3808727967403014</v>
      </c>
      <c r="AC265" s="28">
        <f t="shared" si="83"/>
        <v>5.5158557924299565</v>
      </c>
      <c r="AD265" s="28">
        <f t="shared" si="83"/>
        <v>3.2700341476293109</v>
      </c>
      <c r="AE265" s="28">
        <f t="shared" si="83"/>
        <v>5.2037487327586209</v>
      </c>
      <c r="AF265" s="28">
        <f t="shared" si="83"/>
        <v>6.3701962553879312</v>
      </c>
      <c r="AG265" s="28">
        <f t="shared" si="82"/>
        <v>6.7693767155172431</v>
      </c>
      <c r="AH265" s="28">
        <f t="shared" si="82"/>
        <v>6.4012901131465512</v>
      </c>
      <c r="AI265" s="28">
        <f t="shared" si="82"/>
        <v>4.1294263759428889</v>
      </c>
      <c r="AJ265" s="28">
        <f t="shared" si="82"/>
        <v>5.7928043005118539</v>
      </c>
      <c r="AK265" s="28">
        <f t="shared" si="82"/>
        <v>6.6889151625808196</v>
      </c>
      <c r="AL265" s="28">
        <f t="shared" si="82"/>
        <v>6.8177589621497852</v>
      </c>
      <c r="AM265" s="28">
        <f t="shared" si="82"/>
        <v>4.7464468739224142</v>
      </c>
      <c r="AN265" s="28">
        <f t="shared" si="82"/>
        <v>6.1394881379310355</v>
      </c>
      <c r="AO265" s="28">
        <f t="shared" si="82"/>
        <v>6.7652623394396549</v>
      </c>
      <c r="AP265" s="28">
        <f t="shared" si="82"/>
        <v>5.121095641567889</v>
      </c>
      <c r="AQ265" s="28">
        <f t="shared" si="82"/>
        <v>6.243800245016164</v>
      </c>
      <c r="AR265" s="28">
        <f t="shared" si="82"/>
        <v>5.2533726788793116</v>
      </c>
      <c r="AS265" s="28">
        <f t="shared" ref="AS265:AS328" si="85">MAX(Q265:AR265)</f>
        <v>6.8177589621497852</v>
      </c>
      <c r="AT265" s="35" t="str">
        <f t="shared" ref="AT265:AT328" si="86">INDEX($Q$1:$AR$1,1,MATCH(AS265,Q265:AR265,0))</f>
        <v>1.5,1.5,0</v>
      </c>
    </row>
    <row r="266" spans="13:46" x14ac:dyDescent="0.15">
      <c r="M266" s="28" t="str">
        <f t="shared" si="84"/>
        <v>3,6,9</v>
      </c>
      <c r="N266" s="28">
        <f t="shared" si="78"/>
        <v>3</v>
      </c>
      <c r="O266" s="28">
        <f t="shared" si="79"/>
        <v>6</v>
      </c>
      <c r="P266" s="28">
        <f t="shared" si="75"/>
        <v>9</v>
      </c>
      <c r="Q266" s="28">
        <f t="shared" si="83"/>
        <v>0.60955047956250097</v>
      </c>
      <c r="R266" s="28">
        <f t="shared" si="83"/>
        <v>3.1826798913476568</v>
      </c>
      <c r="S266" s="28">
        <f t="shared" si="83"/>
        <v>4.9633512397812503</v>
      </c>
      <c r="T266" s="28">
        <f t="shared" si="83"/>
        <v>5.951564524863282</v>
      </c>
      <c r="U266" s="28">
        <f t="shared" si="83"/>
        <v>6.1473197465937499</v>
      </c>
      <c r="V266" s="28">
        <f t="shared" si="83"/>
        <v>5.5506169049726566</v>
      </c>
      <c r="W266" s="28">
        <f t="shared" si="83"/>
        <v>4.1614559999999994</v>
      </c>
      <c r="X266" s="28">
        <f t="shared" si="83"/>
        <v>2.0324527239177002</v>
      </c>
      <c r="Y266" s="28">
        <f t="shared" si="83"/>
        <v>4.3140494643232765</v>
      </c>
      <c r="Z266" s="28">
        <f t="shared" si="83"/>
        <v>5.8031881413772908</v>
      </c>
      <c r="AA266" s="28">
        <f t="shared" si="83"/>
        <v>6.499868755079742</v>
      </c>
      <c r="AB266" s="28">
        <f t="shared" si="83"/>
        <v>6.4040913054306294</v>
      </c>
      <c r="AC266" s="28">
        <f t="shared" si="83"/>
        <v>5.5158557924299565</v>
      </c>
      <c r="AD266" s="28">
        <f t="shared" si="83"/>
        <v>3.1957822171519412</v>
      </c>
      <c r="AE266" s="28">
        <f t="shared" si="83"/>
        <v>5.185846286177938</v>
      </c>
      <c r="AF266" s="28">
        <f t="shared" si="83"/>
        <v>6.3834522918523708</v>
      </c>
      <c r="AG266" s="28">
        <f t="shared" si="82"/>
        <v>6.7886002341752425</v>
      </c>
      <c r="AH266" s="28">
        <f t="shared" si="82"/>
        <v>6.4012901131465512</v>
      </c>
      <c r="AI266" s="28">
        <f t="shared" si="82"/>
        <v>4.0995389592652218</v>
      </c>
      <c r="AJ266" s="28">
        <f t="shared" si="82"/>
        <v>5.798070356911639</v>
      </c>
      <c r="AK266" s="28">
        <f t="shared" si="82"/>
        <v>6.7041436912064931</v>
      </c>
      <c r="AL266" s="28">
        <f t="shared" si="82"/>
        <v>6.8177589621497852</v>
      </c>
      <c r="AM266" s="28">
        <f t="shared" si="82"/>
        <v>4.7437229502575446</v>
      </c>
      <c r="AN266" s="28">
        <f t="shared" si="82"/>
        <v>6.1507216765243813</v>
      </c>
      <c r="AO266" s="28">
        <f t="shared" si="82"/>
        <v>6.7652623394396549</v>
      </c>
      <c r="AP266" s="28">
        <f t="shared" si="82"/>
        <v>5.128334190128907</v>
      </c>
      <c r="AQ266" s="28">
        <f t="shared" si="82"/>
        <v>6.243800245016164</v>
      </c>
      <c r="AR266" s="28">
        <f t="shared" si="82"/>
        <v>5.2533726788793116</v>
      </c>
      <c r="AS266" s="28">
        <f t="shared" si="85"/>
        <v>6.8177589621497852</v>
      </c>
      <c r="AT266" s="35" t="str">
        <f t="shared" si="86"/>
        <v>1.5,1.5,0</v>
      </c>
    </row>
    <row r="267" spans="13:46" x14ac:dyDescent="0.15">
      <c r="M267" s="28" t="str">
        <f t="shared" si="84"/>
        <v>3,6,10</v>
      </c>
      <c r="N267" s="28">
        <f t="shared" si="78"/>
        <v>3</v>
      </c>
      <c r="O267" s="28">
        <f t="shared" si="79"/>
        <v>6</v>
      </c>
      <c r="P267" s="28">
        <f t="shared" si="75"/>
        <v>10</v>
      </c>
      <c r="Q267" s="28">
        <f t="shared" si="83"/>
        <v>0.38748057074999992</v>
      </c>
      <c r="R267" s="28">
        <f t="shared" si="83"/>
        <v>3.0613789161718752</v>
      </c>
      <c r="S267" s="28">
        <f t="shared" si="83"/>
        <v>4.9173162853750005</v>
      </c>
      <c r="T267" s="28">
        <f t="shared" si="83"/>
        <v>5.9552926783593758</v>
      </c>
      <c r="U267" s="28">
        <f t="shared" si="83"/>
        <v>6.1753080951250006</v>
      </c>
      <c r="V267" s="28">
        <f t="shared" si="83"/>
        <v>5.5773625356718757</v>
      </c>
      <c r="W267" s="28">
        <f t="shared" si="83"/>
        <v>4.1614559999999994</v>
      </c>
      <c r="X267" s="28">
        <f t="shared" si="83"/>
        <v>1.8911767985802805</v>
      </c>
      <c r="Y267" s="28">
        <f t="shared" si="83"/>
        <v>4.2520345497877159</v>
      </c>
      <c r="Z267" s="28">
        <f t="shared" si="83"/>
        <v>5.7949313247764014</v>
      </c>
      <c r="AA267" s="28">
        <f t="shared" si="83"/>
        <v>6.5198671235463372</v>
      </c>
      <c r="AB267" s="28">
        <f t="shared" si="83"/>
        <v>6.4268419460975217</v>
      </c>
      <c r="AC267" s="28">
        <f t="shared" si="83"/>
        <v>5.5158557924299565</v>
      </c>
      <c r="AD267" s="28">
        <f t="shared" si="83"/>
        <v>3.1177873424870697</v>
      </c>
      <c r="AE267" s="28">
        <f t="shared" si="83"/>
        <v>5.1656044994800654</v>
      </c>
      <c r="AF267" s="28">
        <f t="shared" si="83"/>
        <v>6.3954606802543106</v>
      </c>
      <c r="AG267" s="28">
        <f t="shared" si="82"/>
        <v>6.807355884809807</v>
      </c>
      <c r="AH267" s="28">
        <f t="shared" si="82"/>
        <v>6.4012901131465512</v>
      </c>
      <c r="AI267" s="28">
        <f t="shared" si="82"/>
        <v>4.067312202470367</v>
      </c>
      <c r="AJ267" s="28">
        <f t="shared" si="82"/>
        <v>5.8020887652489233</v>
      </c>
      <c r="AK267" s="28">
        <f t="shared" si="82"/>
        <v>6.718904351808729</v>
      </c>
      <c r="AL267" s="28">
        <f t="shared" si="82"/>
        <v>6.8177589621497852</v>
      </c>
      <c r="AM267" s="28">
        <f t="shared" si="82"/>
        <v>4.7397513785301744</v>
      </c>
      <c r="AN267" s="28">
        <f t="shared" si="82"/>
        <v>6.1614873470942895</v>
      </c>
      <c r="AO267" s="28">
        <f t="shared" si="82"/>
        <v>6.7652623394396549</v>
      </c>
      <c r="AP267" s="28">
        <f t="shared" si="82"/>
        <v>5.1351048706664884</v>
      </c>
      <c r="AQ267" s="28">
        <f t="shared" si="82"/>
        <v>6.243800245016164</v>
      </c>
      <c r="AR267" s="28">
        <f t="shared" si="82"/>
        <v>5.2533726788793116</v>
      </c>
      <c r="AS267" s="28">
        <f t="shared" si="85"/>
        <v>6.8177589621497852</v>
      </c>
      <c r="AT267" s="35" t="str">
        <f t="shared" si="86"/>
        <v>1.5,1.5,0</v>
      </c>
    </row>
    <row r="268" spans="13:46" x14ac:dyDescent="0.15">
      <c r="M268" s="28" t="str">
        <f t="shared" si="84"/>
        <v>3,7,1</v>
      </c>
      <c r="N268" s="28">
        <f t="shared" si="78"/>
        <v>3</v>
      </c>
      <c r="O268" s="28">
        <f t="shared" si="79"/>
        <v>7</v>
      </c>
      <c r="P268" s="28">
        <f t="shared" si="75"/>
        <v>1</v>
      </c>
      <c r="Q268" s="28">
        <f t="shared" si="83"/>
        <v>5.7023999999999999</v>
      </c>
      <c r="R268" s="28">
        <f t="shared" si="83"/>
        <v>6.3680910000000006</v>
      </c>
      <c r="S268" s="28">
        <f t="shared" si="83"/>
        <v>6.6647759999999998</v>
      </c>
      <c r="T268" s="28">
        <f t="shared" si="83"/>
        <v>6.5924550000000002</v>
      </c>
      <c r="U268" s="28">
        <f t="shared" si="83"/>
        <v>6.1511279999999999</v>
      </c>
      <c r="V268" s="28">
        <f t="shared" si="83"/>
        <v>5.340795</v>
      </c>
      <c r="W268" s="28">
        <f t="shared" si="83"/>
        <v>4.1614559999999994</v>
      </c>
      <c r="X268" s="28">
        <f t="shared" si="83"/>
        <v>5.3908984044562498</v>
      </c>
      <c r="Y268" s="28">
        <f t="shared" si="83"/>
        <v>6.1603779014562496</v>
      </c>
      <c r="Z268" s="28">
        <f t="shared" si="83"/>
        <v>6.5608513984562506</v>
      </c>
      <c r="AA268" s="28">
        <f t="shared" si="83"/>
        <v>6.5923188954562502</v>
      </c>
      <c r="AB268" s="28">
        <f t="shared" si="83"/>
        <v>6.2547803924562491</v>
      </c>
      <c r="AC268" s="28">
        <f t="shared" si="83"/>
        <v>5.5482358894562491</v>
      </c>
      <c r="AD268" s="28">
        <f t="shared" si="83"/>
        <v>5.1566010625500001</v>
      </c>
      <c r="AE268" s="28">
        <f t="shared" si="83"/>
        <v>6.0298690565499999</v>
      </c>
      <c r="AF268" s="28">
        <f t="shared" si="83"/>
        <v>6.5341310505500001</v>
      </c>
      <c r="AG268" s="28">
        <f t="shared" si="82"/>
        <v>6.6693870445500005</v>
      </c>
      <c r="AH268" s="28">
        <f t="shared" si="82"/>
        <v>6.4356370385500004</v>
      </c>
      <c r="AI268" s="28">
        <f t="shared" si="82"/>
        <v>4.9995079742812498</v>
      </c>
      <c r="AJ268" s="28">
        <f t="shared" si="82"/>
        <v>5.9765644652812506</v>
      </c>
      <c r="AK268" s="28">
        <f t="shared" si="82"/>
        <v>6.5846149562812508</v>
      </c>
      <c r="AL268" s="28">
        <f t="shared" si="82"/>
        <v>6.8236594472812504</v>
      </c>
      <c r="AM268" s="28">
        <f t="shared" si="82"/>
        <v>4.9196191396500009</v>
      </c>
      <c r="AN268" s="28">
        <f t="shared" si="82"/>
        <v>6.0004641276499999</v>
      </c>
      <c r="AO268" s="28">
        <f t="shared" si="82"/>
        <v>6.7123031156500002</v>
      </c>
      <c r="AP268" s="28">
        <f t="shared" si="82"/>
        <v>4.9169345586562496</v>
      </c>
      <c r="AQ268" s="28">
        <f t="shared" si="82"/>
        <v>6.1015680436562505</v>
      </c>
      <c r="AR268" s="28">
        <f t="shared" si="82"/>
        <v>4.9914542313000005</v>
      </c>
      <c r="AS268" s="28">
        <f t="shared" si="85"/>
        <v>6.8236594472812504</v>
      </c>
      <c r="AT268" s="35" t="str">
        <f t="shared" si="86"/>
        <v>1.5,1.5,0</v>
      </c>
    </row>
    <row r="269" spans="13:46" x14ac:dyDescent="0.15">
      <c r="M269" s="28" t="str">
        <f t="shared" si="84"/>
        <v>3,7,2</v>
      </c>
      <c r="N269" s="28">
        <f t="shared" si="78"/>
        <v>3</v>
      </c>
      <c r="O269" s="28">
        <f t="shared" si="79"/>
        <v>7</v>
      </c>
      <c r="P269" s="28">
        <f t="shared" si="75"/>
        <v>2</v>
      </c>
      <c r="Q269" s="28">
        <f t="shared" si="83"/>
        <v>5.0444999999999993</v>
      </c>
      <c r="R269" s="28">
        <f t="shared" si="83"/>
        <v>5.9696222499999996</v>
      </c>
      <c r="S269" s="28">
        <f t="shared" si="83"/>
        <v>6.4658259999999999</v>
      </c>
      <c r="T269" s="28">
        <f t="shared" si="83"/>
        <v>6.5331112500000001</v>
      </c>
      <c r="U269" s="28">
        <f t="shared" si="83"/>
        <v>6.1714779999999996</v>
      </c>
      <c r="V269" s="28">
        <f t="shared" si="83"/>
        <v>5.3809262499999999</v>
      </c>
      <c r="W269" s="28">
        <f t="shared" si="83"/>
        <v>4.1614559999999994</v>
      </c>
      <c r="X269" s="28">
        <f t="shared" si="83"/>
        <v>4.9495518425812497</v>
      </c>
      <c r="Y269" s="28">
        <f t="shared" si="83"/>
        <v>5.9271256519562492</v>
      </c>
      <c r="Z269" s="28">
        <f t="shared" si="83"/>
        <v>6.4757809613312505</v>
      </c>
      <c r="AA269" s="28">
        <f t="shared" si="83"/>
        <v>6.59551777070625</v>
      </c>
      <c r="AB269" s="28">
        <f t="shared" si="83"/>
        <v>6.2863360800812496</v>
      </c>
      <c r="AC269" s="28">
        <f t="shared" si="83"/>
        <v>5.5482358894562491</v>
      </c>
      <c r="AD269" s="28">
        <f t="shared" si="83"/>
        <v>4.88904656355</v>
      </c>
      <c r="AE269" s="28">
        <f t="shared" si="83"/>
        <v>5.9190719322999996</v>
      </c>
      <c r="AF269" s="28">
        <f t="shared" si="83"/>
        <v>6.5201788010500001</v>
      </c>
      <c r="AG269" s="28">
        <f t="shared" si="82"/>
        <v>6.6923671698000007</v>
      </c>
      <c r="AH269" s="28">
        <f t="shared" si="82"/>
        <v>6.4356370385500004</v>
      </c>
      <c r="AI269" s="28">
        <f t="shared" si="82"/>
        <v>4.8629841629062494</v>
      </c>
      <c r="AJ269" s="28">
        <f t="shared" si="82"/>
        <v>5.94546109103125</v>
      </c>
      <c r="AK269" s="28">
        <f t="shared" si="82"/>
        <v>6.5990195191562506</v>
      </c>
      <c r="AL269" s="28">
        <f t="shared" si="82"/>
        <v>6.8236594472812504</v>
      </c>
      <c r="AM269" s="28">
        <f t="shared" si="82"/>
        <v>4.8713646406500004</v>
      </c>
      <c r="AN269" s="28">
        <f t="shared" si="82"/>
        <v>6.0062931281500003</v>
      </c>
      <c r="AO269" s="28">
        <f t="shared" si="82"/>
        <v>6.7123031156500002</v>
      </c>
      <c r="AP269" s="28">
        <f t="shared" si="82"/>
        <v>4.9141879967812505</v>
      </c>
      <c r="AQ269" s="28">
        <f t="shared" si="82"/>
        <v>6.1015680436562505</v>
      </c>
      <c r="AR269" s="28">
        <f t="shared" si="82"/>
        <v>4.9914542313000005</v>
      </c>
      <c r="AS269" s="28">
        <f t="shared" si="85"/>
        <v>6.8236594472812504</v>
      </c>
      <c r="AT269" s="35" t="str">
        <f t="shared" si="86"/>
        <v>1.5,1.5,0</v>
      </c>
    </row>
    <row r="270" spans="13:46" x14ac:dyDescent="0.15">
      <c r="M270" s="28" t="str">
        <f t="shared" si="84"/>
        <v>3,7,3</v>
      </c>
      <c r="N270" s="28">
        <f t="shared" si="78"/>
        <v>3</v>
      </c>
      <c r="O270" s="28">
        <f t="shared" si="79"/>
        <v>7</v>
      </c>
      <c r="P270" s="28">
        <f t="shared" si="75"/>
        <v>3</v>
      </c>
      <c r="Q270" s="28">
        <f t="shared" si="83"/>
        <v>4.1614559999999994</v>
      </c>
      <c r="R270" s="28">
        <f t="shared" si="83"/>
        <v>5.4069859999999998</v>
      </c>
      <c r="S270" s="28">
        <f t="shared" si="83"/>
        <v>6.1543039999999998</v>
      </c>
      <c r="T270" s="28">
        <f t="shared" si="83"/>
        <v>6.4034100000000009</v>
      </c>
      <c r="U270" s="28">
        <f t="shared" si="83"/>
        <v>6.1543039999999998</v>
      </c>
      <c r="V270" s="28">
        <f t="shared" si="83"/>
        <v>5.4069859999999998</v>
      </c>
      <c r="W270" s="28">
        <f t="shared" si="83"/>
        <v>4.1614559999999994</v>
      </c>
      <c r="X270" s="28">
        <f t="shared" si="83"/>
        <v>4.34403778070625</v>
      </c>
      <c r="Y270" s="28">
        <f t="shared" si="83"/>
        <v>5.5813014024562495</v>
      </c>
      <c r="Z270" s="28">
        <f t="shared" si="83"/>
        <v>6.3203530242062502</v>
      </c>
      <c r="AA270" s="28">
        <f t="shared" si="83"/>
        <v>6.5611926459562504</v>
      </c>
      <c r="AB270" s="28">
        <f t="shared" si="83"/>
        <v>6.3038202677062491</v>
      </c>
      <c r="AC270" s="28">
        <f t="shared" si="83"/>
        <v>5.5482358894562491</v>
      </c>
      <c r="AD270" s="28">
        <f t="shared" si="83"/>
        <v>4.5089200645499998</v>
      </c>
      <c r="AE270" s="28">
        <f t="shared" si="83"/>
        <v>5.7379173080500001</v>
      </c>
      <c r="AF270" s="28">
        <f t="shared" si="83"/>
        <v>6.4687025515500007</v>
      </c>
      <c r="AG270" s="28">
        <f t="shared" si="82"/>
        <v>6.7012757950500008</v>
      </c>
      <c r="AH270" s="28">
        <f t="shared" si="82"/>
        <v>6.4356370385500004</v>
      </c>
      <c r="AI270" s="28">
        <f t="shared" si="82"/>
        <v>4.6561028515312506</v>
      </c>
      <c r="AJ270" s="28">
        <f t="shared" si="82"/>
        <v>5.8768337167812508</v>
      </c>
      <c r="AK270" s="28">
        <f t="shared" si="82"/>
        <v>6.5993525820312513</v>
      </c>
      <c r="AL270" s="28">
        <f t="shared" si="82"/>
        <v>6.8236594472812504</v>
      </c>
      <c r="AM270" s="28">
        <f t="shared" si="82"/>
        <v>4.7855861416500005</v>
      </c>
      <c r="AN270" s="28">
        <f t="shared" si="82"/>
        <v>5.9980506286500006</v>
      </c>
      <c r="AO270" s="28">
        <f t="shared" si="82"/>
        <v>6.7123031156500002</v>
      </c>
      <c r="AP270" s="28">
        <f t="shared" si="82"/>
        <v>4.8973699349062505</v>
      </c>
      <c r="AQ270" s="28">
        <f t="shared" si="82"/>
        <v>6.1015680436562505</v>
      </c>
      <c r="AR270" s="28">
        <f t="shared" si="82"/>
        <v>4.9914542313000005</v>
      </c>
      <c r="AS270" s="28">
        <f t="shared" si="85"/>
        <v>6.8236594472812504</v>
      </c>
      <c r="AT270" s="35" t="str">
        <f t="shared" si="86"/>
        <v>1.5,1.5,0</v>
      </c>
    </row>
    <row r="271" spans="13:46" x14ac:dyDescent="0.15">
      <c r="M271" s="28" t="str">
        <f t="shared" si="84"/>
        <v>3,7,4</v>
      </c>
      <c r="N271" s="28">
        <f t="shared" si="78"/>
        <v>3</v>
      </c>
      <c r="O271" s="28">
        <f t="shared" si="79"/>
        <v>7</v>
      </c>
      <c r="P271" s="28">
        <f t="shared" si="75"/>
        <v>4</v>
      </c>
      <c r="Q271" s="28">
        <f t="shared" si="83"/>
        <v>3.1788045</v>
      </c>
      <c r="R271" s="28">
        <f t="shared" si="83"/>
        <v>4.7717192812500002</v>
      </c>
      <c r="S271" s="28">
        <f t="shared" si="83"/>
        <v>5.7929782500000009</v>
      </c>
      <c r="T271" s="28">
        <f t="shared" si="83"/>
        <v>6.2425814062500002</v>
      </c>
      <c r="U271" s="28">
        <f t="shared" si="83"/>
        <v>6.1205287500000001</v>
      </c>
      <c r="V271" s="28">
        <f t="shared" si="83"/>
        <v>5.4268202812500004</v>
      </c>
      <c r="W271" s="28">
        <f t="shared" si="83"/>
        <v>4.1614559999999994</v>
      </c>
      <c r="X271" s="28">
        <f t="shared" si="83"/>
        <v>3.6658932500812504</v>
      </c>
      <c r="Y271" s="28">
        <f t="shared" si="83"/>
        <v>5.1856734029562501</v>
      </c>
      <c r="Z271" s="28">
        <f t="shared" si="83"/>
        <v>6.1337977433312512</v>
      </c>
      <c r="AA271" s="28">
        <f t="shared" si="83"/>
        <v>6.51026627120625</v>
      </c>
      <c r="AB271" s="28">
        <f t="shared" si="83"/>
        <v>6.3150789865812493</v>
      </c>
      <c r="AC271" s="28">
        <f t="shared" si="83"/>
        <v>5.5482358894562491</v>
      </c>
      <c r="AD271" s="28">
        <f t="shared" si="83"/>
        <v>4.0789898155500008</v>
      </c>
      <c r="AE271" s="28">
        <f t="shared" si="83"/>
        <v>5.5256353400500009</v>
      </c>
      <c r="AF271" s="28">
        <f t="shared" si="83"/>
        <v>6.4006250520499997</v>
      </c>
      <c r="AG271" s="28">
        <f t="shared" si="82"/>
        <v>6.7039589515500007</v>
      </c>
      <c r="AH271" s="28">
        <f t="shared" si="82"/>
        <v>6.4356370385500004</v>
      </c>
      <c r="AI271" s="28">
        <f t="shared" si="82"/>
        <v>4.4180941964062503</v>
      </c>
      <c r="AJ271" s="28">
        <f t="shared" si="82"/>
        <v>5.7916050925312508</v>
      </c>
      <c r="AK271" s="28">
        <f t="shared" si="82"/>
        <v>6.5934601761562508</v>
      </c>
      <c r="AL271" s="28">
        <f t="shared" si="82"/>
        <v>6.8236594472812504</v>
      </c>
      <c r="AM271" s="28">
        <f t="shared" si="82"/>
        <v>4.6832063926500007</v>
      </c>
      <c r="AN271" s="28">
        <f t="shared" si="82"/>
        <v>5.9835826604000006</v>
      </c>
      <c r="AO271" s="28">
        <f t="shared" si="82"/>
        <v>6.7123031156500002</v>
      </c>
      <c r="AP271" s="28">
        <f t="shared" si="82"/>
        <v>4.8743264042812502</v>
      </c>
      <c r="AQ271" s="28">
        <f t="shared" si="82"/>
        <v>6.1015680436562505</v>
      </c>
      <c r="AR271" s="28">
        <f t="shared" si="82"/>
        <v>4.9914542313000005</v>
      </c>
      <c r="AS271" s="28">
        <f t="shared" si="85"/>
        <v>6.8236594472812504</v>
      </c>
      <c r="AT271" s="35" t="str">
        <f t="shared" si="86"/>
        <v>1.5,1.5,0</v>
      </c>
    </row>
    <row r="272" spans="13:46" x14ac:dyDescent="0.15">
      <c r="M272" s="28" t="str">
        <f t="shared" si="84"/>
        <v>3,7,5</v>
      </c>
      <c r="N272" s="28">
        <f t="shared" si="78"/>
        <v>3</v>
      </c>
      <c r="O272" s="28">
        <f t="shared" si="79"/>
        <v>7</v>
      </c>
      <c r="P272" s="28">
        <f t="shared" si="75"/>
        <v>5</v>
      </c>
      <c r="Q272" s="28">
        <f t="shared" si="83"/>
        <v>2.2855996800000002</v>
      </c>
      <c r="R272" s="28">
        <f t="shared" si="83"/>
        <v>4.2016741</v>
      </c>
      <c r="S272" s="28">
        <f t="shared" si="83"/>
        <v>5.4763758399999993</v>
      </c>
      <c r="T272" s="28">
        <f t="shared" si="83"/>
        <v>6.1097048999999997</v>
      </c>
      <c r="U272" s="28">
        <f t="shared" si="83"/>
        <v>6.1016612799999992</v>
      </c>
      <c r="V272" s="28">
        <f t="shared" si="83"/>
        <v>5.4522449799999997</v>
      </c>
      <c r="W272" s="28">
        <f t="shared" si="83"/>
        <v>4.1614559999999994</v>
      </c>
      <c r="X272" s="28">
        <f t="shared" si="83"/>
        <v>3.0529702569562502</v>
      </c>
      <c r="Y272" s="28">
        <f t="shared" si="83"/>
        <v>4.8347687434562499</v>
      </c>
      <c r="Z272" s="28">
        <f t="shared" si="83"/>
        <v>5.9751945499562504</v>
      </c>
      <c r="AA272" s="28">
        <f t="shared" si="83"/>
        <v>6.4742476764562502</v>
      </c>
      <c r="AB272" s="28">
        <f t="shared" si="83"/>
        <v>6.3319281229562492</v>
      </c>
      <c r="AC272" s="28">
        <f t="shared" si="83"/>
        <v>5.5482358894562491</v>
      </c>
      <c r="AD272" s="28">
        <f t="shared" si="83"/>
        <v>3.6937829065500001</v>
      </c>
      <c r="AE272" s="28">
        <f t="shared" si="83"/>
        <v>5.34130545955</v>
      </c>
      <c r="AF272" s="28">
        <f t="shared" si="83"/>
        <v>6.3474553325500001</v>
      </c>
      <c r="AG272" s="28">
        <f t="shared" si="82"/>
        <v>6.7122325255500002</v>
      </c>
      <c r="AH272" s="28">
        <f t="shared" si="82"/>
        <v>6.4356370385500004</v>
      </c>
      <c r="AI272" s="28">
        <f t="shared" si="82"/>
        <v>4.2080376287812502</v>
      </c>
      <c r="AJ272" s="28">
        <f t="shared" si="82"/>
        <v>5.7212842482812505</v>
      </c>
      <c r="AK272" s="28">
        <f t="shared" si="82"/>
        <v>6.5931581877812508</v>
      </c>
      <c r="AL272" s="28">
        <f t="shared" si="82"/>
        <v>6.8236594472812504</v>
      </c>
      <c r="AM272" s="28">
        <f t="shared" si="82"/>
        <v>4.5957344236500006</v>
      </c>
      <c r="AN272" s="28">
        <f t="shared" si="82"/>
        <v>5.9747051096500003</v>
      </c>
      <c r="AO272" s="28">
        <f t="shared" si="82"/>
        <v>6.7123031156500002</v>
      </c>
      <c r="AP272" s="28">
        <f t="shared" si="82"/>
        <v>4.8568732911562496</v>
      </c>
      <c r="AQ272" s="28">
        <f t="shared" si="82"/>
        <v>6.1015680436562505</v>
      </c>
      <c r="AR272" s="28">
        <f t="shared" si="82"/>
        <v>4.9914542313000005</v>
      </c>
      <c r="AS272" s="28">
        <f t="shared" si="85"/>
        <v>6.8236594472812504</v>
      </c>
      <c r="AT272" s="35" t="str">
        <f t="shared" si="86"/>
        <v>1.5,1.5,0</v>
      </c>
    </row>
    <row r="273" spans="13:46" x14ac:dyDescent="0.15">
      <c r="M273" s="28" t="str">
        <f t="shared" si="84"/>
        <v>3,7,6</v>
      </c>
      <c r="N273" s="28">
        <f t="shared" si="78"/>
        <v>3</v>
      </c>
      <c r="O273" s="28">
        <f t="shared" si="79"/>
        <v>7</v>
      </c>
      <c r="P273" s="28">
        <f t="shared" si="75"/>
        <v>6</v>
      </c>
      <c r="Q273" s="28">
        <f t="shared" si="83"/>
        <v>1.45675584</v>
      </c>
      <c r="R273" s="28">
        <f t="shared" si="83"/>
        <v>3.6785587999999998</v>
      </c>
      <c r="S273" s="28">
        <f t="shared" si="83"/>
        <v>5.1919539199999996</v>
      </c>
      <c r="T273" s="28">
        <f t="shared" si="83"/>
        <v>5.9969412000000002</v>
      </c>
      <c r="U273" s="28">
        <f t="shared" si="83"/>
        <v>6.0935206399999995</v>
      </c>
      <c r="V273" s="28">
        <f t="shared" si="83"/>
        <v>5.4816922399999992</v>
      </c>
      <c r="W273" s="28">
        <f t="shared" si="83"/>
        <v>4.1614559999999994</v>
      </c>
      <c r="X273" s="28">
        <f t="shared" si="83"/>
        <v>2.4869771450812501</v>
      </c>
      <c r="Y273" s="28">
        <f t="shared" si="83"/>
        <v>4.5160445739562505</v>
      </c>
      <c r="Z273" s="28">
        <f t="shared" si="83"/>
        <v>5.8367041628312499</v>
      </c>
      <c r="AA273" s="28">
        <f t="shared" si="83"/>
        <v>6.4489559117062498</v>
      </c>
      <c r="AB273" s="28">
        <f t="shared" si="83"/>
        <v>6.3527998205812493</v>
      </c>
      <c r="AC273" s="28">
        <f t="shared" si="83"/>
        <v>5.5482358894562491</v>
      </c>
      <c r="AD273" s="28">
        <f t="shared" si="83"/>
        <v>3.3407564875500002</v>
      </c>
      <c r="AE273" s="28">
        <f t="shared" si="83"/>
        <v>5.1770883853000003</v>
      </c>
      <c r="AF273" s="28">
        <f t="shared" ref="AF273:AR288" si="87">(AF$5+AF$5*(AF$5-1)/2)*INDEX($F$4:$F$25*$G$4:$G$25,$N273,1)+(AF$6+AF$6*(AF$6-1)/2)*INDEX($H$4:$H$25*$I$4:$I$25,$O273,1)+(AF$7+AF$7*(AF$7-1)/2)*INDEX($J$4:$J$25*$K$4:$K$25,$P273,1)+AF$5*AF$6*INDEX($G$4:$G$25,$N273,1)*INDEX($H$4:$H$25,$O273,1)+(AF$5*INDEX($G$4:$G$25,$N273,1)+AF$6*INDEX($I$4:$I$25,$O273,1))*AF$7*INDEX($J$4:$J$25,$P273,1)</f>
        <v>6.3050124430499999</v>
      </c>
      <c r="AG273" s="28">
        <f t="shared" si="87"/>
        <v>6.7245286608000008</v>
      </c>
      <c r="AH273" s="28">
        <f t="shared" si="87"/>
        <v>6.4356370385500004</v>
      </c>
      <c r="AI273" s="28">
        <f t="shared" si="87"/>
        <v>4.0180938674062503</v>
      </c>
      <c r="AJ273" s="28">
        <f t="shared" si="87"/>
        <v>5.6616902340312505</v>
      </c>
      <c r="AK273" s="28">
        <f t="shared" si="87"/>
        <v>6.5968787606562502</v>
      </c>
      <c r="AL273" s="28">
        <f t="shared" si="87"/>
        <v>6.8236594472812504</v>
      </c>
      <c r="AM273" s="28">
        <f t="shared" si="87"/>
        <v>4.5189892846500008</v>
      </c>
      <c r="AN273" s="28">
        <f t="shared" si="87"/>
        <v>5.9698501201500003</v>
      </c>
      <c r="AO273" s="28">
        <f t="shared" si="87"/>
        <v>6.7123031156500002</v>
      </c>
      <c r="AP273" s="28">
        <f t="shared" si="87"/>
        <v>4.84344273928125</v>
      </c>
      <c r="AQ273" s="28">
        <f t="shared" si="87"/>
        <v>6.1015680436562505</v>
      </c>
      <c r="AR273" s="28">
        <f t="shared" si="87"/>
        <v>4.9914542313000005</v>
      </c>
      <c r="AS273" s="28">
        <f t="shared" si="85"/>
        <v>6.8236594472812504</v>
      </c>
      <c r="AT273" s="35" t="str">
        <f t="shared" si="86"/>
        <v>1.5,1.5,0</v>
      </c>
    </row>
    <row r="274" spans="13:46" x14ac:dyDescent="0.15">
      <c r="M274" s="28" t="str">
        <f t="shared" si="84"/>
        <v>3,7,7</v>
      </c>
      <c r="N274" s="28">
        <f t="shared" si="78"/>
        <v>3</v>
      </c>
      <c r="O274" s="28">
        <f t="shared" si="79"/>
        <v>7</v>
      </c>
      <c r="P274" s="28">
        <f t="shared" si="75"/>
        <v>7</v>
      </c>
      <c r="Q274" s="28">
        <f t="shared" ref="Q274:AF289" si="88">(Q$5+Q$5*(Q$5-1)/2)*INDEX($F$4:$F$25*$G$4:$G$25,$N274,1)+(Q$6+Q$6*(Q$6-1)/2)*INDEX($H$4:$H$25*$I$4:$I$25,$O274,1)+(Q$7+Q$7*(Q$7-1)/2)*INDEX($J$4:$J$25*$K$4:$K$25,$P274,1)+Q$5*Q$6*INDEX($G$4:$G$25,$N274,1)*INDEX($H$4:$H$25,$O274,1)+(Q$5*INDEX($G$4:$G$25,$N274,1)+Q$6*INDEX($I$4:$I$25,$O274,1))*Q$7*INDEX($J$4:$J$25,$P274,1)</f>
        <v>1.1461356224999986</v>
      </c>
      <c r="R274" s="28">
        <f t="shared" si="88"/>
        <v>3.4926898914062492</v>
      </c>
      <c r="S274" s="28">
        <f t="shared" si="88"/>
        <v>5.1016438112499998</v>
      </c>
      <c r="T274" s="28">
        <f t="shared" si="88"/>
        <v>5.9729973820312505</v>
      </c>
      <c r="U274" s="28">
        <f t="shared" si="88"/>
        <v>6.1067506037499992</v>
      </c>
      <c r="V274" s="28">
        <f t="shared" si="88"/>
        <v>5.5029034764062494</v>
      </c>
      <c r="W274" s="28">
        <f t="shared" si="88"/>
        <v>4.1614559999999994</v>
      </c>
      <c r="X274" s="28">
        <f t="shared" si="88"/>
        <v>2.2796693305499991</v>
      </c>
      <c r="Y274" s="28">
        <f t="shared" si="88"/>
        <v>4.4085833404562491</v>
      </c>
      <c r="Z274" s="28">
        <f t="shared" si="88"/>
        <v>5.7998970013000006</v>
      </c>
      <c r="AA274" s="28">
        <f t="shared" si="88"/>
        <v>6.453610313081251</v>
      </c>
      <c r="AB274" s="28">
        <f t="shared" si="88"/>
        <v>6.3697232757999993</v>
      </c>
      <c r="AC274" s="28">
        <f t="shared" si="88"/>
        <v>5.5482358894562491</v>
      </c>
      <c r="AD274" s="28">
        <f t="shared" si="88"/>
        <v>3.2161441292999999</v>
      </c>
      <c r="AE274" s="28">
        <f t="shared" si="88"/>
        <v>5.1274178802062504</v>
      </c>
      <c r="AF274" s="28">
        <f t="shared" si="88"/>
        <v>6.3010912820499998</v>
      </c>
      <c r="AG274" s="28">
        <f t="shared" si="87"/>
        <v>6.7371643348312507</v>
      </c>
      <c r="AH274" s="28">
        <f t="shared" si="87"/>
        <v>6.4356370385500004</v>
      </c>
      <c r="AI274" s="28">
        <f t="shared" si="87"/>
        <v>3.95556001875</v>
      </c>
      <c r="AJ274" s="28">
        <f t="shared" si="87"/>
        <v>5.6491935106562501</v>
      </c>
      <c r="AK274" s="28">
        <f t="shared" si="87"/>
        <v>6.6052266534999999</v>
      </c>
      <c r="AL274" s="28">
        <f t="shared" si="87"/>
        <v>6.8236594472812504</v>
      </c>
      <c r="AM274" s="28">
        <f t="shared" si="87"/>
        <v>4.4979169989000001</v>
      </c>
      <c r="AN274" s="28">
        <f t="shared" si="87"/>
        <v>5.9739102318062507</v>
      </c>
      <c r="AO274" s="28">
        <f t="shared" si="87"/>
        <v>6.7123031156500002</v>
      </c>
      <c r="AP274" s="28">
        <f t="shared" si="87"/>
        <v>4.8432150697500003</v>
      </c>
      <c r="AQ274" s="28">
        <f t="shared" si="87"/>
        <v>6.1015680436562505</v>
      </c>
      <c r="AR274" s="28">
        <f t="shared" si="87"/>
        <v>4.9914542313000005</v>
      </c>
      <c r="AS274" s="28">
        <f t="shared" si="85"/>
        <v>6.8236594472812504</v>
      </c>
      <c r="AT274" s="35" t="str">
        <f t="shared" si="86"/>
        <v>1.5,1.5,0</v>
      </c>
    </row>
    <row r="275" spans="13:46" x14ac:dyDescent="0.15">
      <c r="M275" s="28" t="str">
        <f t="shared" si="84"/>
        <v>3,7,8</v>
      </c>
      <c r="N275" s="28">
        <f t="shared" si="78"/>
        <v>3</v>
      </c>
      <c r="O275" s="28">
        <f t="shared" si="79"/>
        <v>7</v>
      </c>
      <c r="P275" s="28">
        <f t="shared" ref="P275:P338" si="89">P265</f>
        <v>8</v>
      </c>
      <c r="Q275" s="28">
        <f t="shared" si="88"/>
        <v>0.82413449999999999</v>
      </c>
      <c r="R275" s="28">
        <f t="shared" si="88"/>
        <v>3.29852240625</v>
      </c>
      <c r="S275" s="28">
        <f t="shared" si="88"/>
        <v>5.0056432500000003</v>
      </c>
      <c r="T275" s="28">
        <f t="shared" si="88"/>
        <v>5.9454970312499995</v>
      </c>
      <c r="U275" s="28">
        <f t="shared" si="88"/>
        <v>6.1180837500000003</v>
      </c>
      <c r="V275" s="28">
        <f t="shared" si="88"/>
        <v>5.5234034062499999</v>
      </c>
      <c r="W275" s="28">
        <f t="shared" si="88"/>
        <v>4.1614559999999994</v>
      </c>
      <c r="X275" s="28">
        <f t="shared" si="88"/>
        <v>2.0640629394562504</v>
      </c>
      <c r="Y275" s="28">
        <f t="shared" si="88"/>
        <v>4.2954316544562499</v>
      </c>
      <c r="Z275" s="28">
        <f t="shared" si="88"/>
        <v>5.75953330695625</v>
      </c>
      <c r="AA275" s="28">
        <f t="shared" si="88"/>
        <v>6.4563678969562499</v>
      </c>
      <c r="AB275" s="28">
        <f t="shared" si="88"/>
        <v>6.3859354244562496</v>
      </c>
      <c r="AC275" s="28">
        <f t="shared" si="88"/>
        <v>5.5482358894562491</v>
      </c>
      <c r="AD275" s="28">
        <f t="shared" si="88"/>
        <v>3.08584131855</v>
      </c>
      <c r="AE275" s="28">
        <f t="shared" si="88"/>
        <v>5.0741908423000002</v>
      </c>
      <c r="AF275" s="28">
        <f t="shared" si="88"/>
        <v>6.2952733035500001</v>
      </c>
      <c r="AG275" s="28">
        <f t="shared" si="87"/>
        <v>6.7490887022999999</v>
      </c>
      <c r="AH275" s="28">
        <f t="shared" si="87"/>
        <v>6.4356370385500004</v>
      </c>
      <c r="AI275" s="28">
        <f t="shared" si="87"/>
        <v>3.8894696372812505</v>
      </c>
      <c r="AJ275" s="28">
        <f t="shared" si="87"/>
        <v>5.6347999697812501</v>
      </c>
      <c r="AK275" s="28">
        <f t="shared" si="87"/>
        <v>6.6128632397812508</v>
      </c>
      <c r="AL275" s="28">
        <f t="shared" si="87"/>
        <v>6.8236594472812504</v>
      </c>
      <c r="AM275" s="28">
        <f t="shared" si="87"/>
        <v>4.4749478956500006</v>
      </c>
      <c r="AN275" s="28">
        <f t="shared" si="87"/>
        <v>5.9772590369000005</v>
      </c>
      <c r="AO275" s="28">
        <f t="shared" si="87"/>
        <v>6.7123031156500002</v>
      </c>
      <c r="AP275" s="28">
        <f t="shared" si="87"/>
        <v>4.8422760936562508</v>
      </c>
      <c r="AQ275" s="28">
        <f t="shared" si="87"/>
        <v>6.1015680436562505</v>
      </c>
      <c r="AR275" s="28">
        <f t="shared" si="87"/>
        <v>4.9914542313000005</v>
      </c>
      <c r="AS275" s="28">
        <f t="shared" si="85"/>
        <v>6.8236594472812504</v>
      </c>
      <c r="AT275" s="35" t="str">
        <f t="shared" si="86"/>
        <v>1.5,1.5,0</v>
      </c>
    </row>
    <row r="276" spans="13:46" x14ac:dyDescent="0.15">
      <c r="M276" s="28" t="str">
        <f t="shared" si="84"/>
        <v>3,7,9</v>
      </c>
      <c r="N276" s="28">
        <f t="shared" si="78"/>
        <v>3</v>
      </c>
      <c r="O276" s="28">
        <f t="shared" si="79"/>
        <v>7</v>
      </c>
      <c r="P276" s="28">
        <f t="shared" si="89"/>
        <v>9</v>
      </c>
      <c r="Q276" s="28">
        <f t="shared" si="88"/>
        <v>0.60955047956250097</v>
      </c>
      <c r="R276" s="28">
        <f t="shared" si="88"/>
        <v>3.1826798913476568</v>
      </c>
      <c r="S276" s="28">
        <f t="shared" si="88"/>
        <v>4.9633512397812503</v>
      </c>
      <c r="T276" s="28">
        <f t="shared" si="88"/>
        <v>5.951564524863282</v>
      </c>
      <c r="U276" s="28">
        <f t="shared" si="88"/>
        <v>6.1473197465937499</v>
      </c>
      <c r="V276" s="28">
        <f t="shared" si="88"/>
        <v>5.5506169049726566</v>
      </c>
      <c r="W276" s="28">
        <f t="shared" si="88"/>
        <v>4.1614559999999994</v>
      </c>
      <c r="X276" s="28">
        <f t="shared" si="88"/>
        <v>1.9267815186164072</v>
      </c>
      <c r="Y276" s="28">
        <f t="shared" si="88"/>
        <v>4.2359885194875009</v>
      </c>
      <c r="Z276" s="28">
        <f t="shared" si="88"/>
        <v>5.752737457007032</v>
      </c>
      <c r="AA276" s="28">
        <f t="shared" si="88"/>
        <v>6.4770283311749992</v>
      </c>
      <c r="AB276" s="28">
        <f t="shared" si="88"/>
        <v>6.4088611419914052</v>
      </c>
      <c r="AC276" s="28">
        <f t="shared" si="88"/>
        <v>5.5482358894562491</v>
      </c>
      <c r="AD276" s="28">
        <f t="shared" si="88"/>
        <v>3.0092470588312503</v>
      </c>
      <c r="AE276" s="28">
        <f t="shared" si="88"/>
        <v>5.0545316487882825</v>
      </c>
      <c r="AF276" s="28">
        <f t="shared" si="88"/>
        <v>6.30735817539375</v>
      </c>
      <c r="AG276" s="28">
        <f t="shared" si="87"/>
        <v>6.7677266386476571</v>
      </c>
      <c r="AH276" s="28">
        <f t="shared" si="87"/>
        <v>6.4356370385500004</v>
      </c>
      <c r="AI276" s="28">
        <f t="shared" si="87"/>
        <v>3.8569471002070319</v>
      </c>
      <c r="AJ276" s="28">
        <f t="shared" si="87"/>
        <v>5.6383092792500005</v>
      </c>
      <c r="AK276" s="28">
        <f t="shared" si="87"/>
        <v>6.627213394941406</v>
      </c>
      <c r="AL276" s="28">
        <f t="shared" si="87"/>
        <v>6.8236594472812504</v>
      </c>
      <c r="AM276" s="28">
        <f t="shared" si="87"/>
        <v>4.4698816427437507</v>
      </c>
      <c r="AN276" s="28">
        <f t="shared" si="87"/>
        <v>5.9873214108726565</v>
      </c>
      <c r="AO276" s="28">
        <f t="shared" si="87"/>
        <v>6.7123031156500002</v>
      </c>
      <c r="AP276" s="28">
        <f t="shared" si="87"/>
        <v>4.8480506864414066</v>
      </c>
      <c r="AQ276" s="28">
        <f t="shared" si="87"/>
        <v>6.1015680436562505</v>
      </c>
      <c r="AR276" s="28">
        <f t="shared" si="87"/>
        <v>4.9914542313000005</v>
      </c>
      <c r="AS276" s="28">
        <f t="shared" si="85"/>
        <v>6.8236594472812504</v>
      </c>
      <c r="AT276" s="35" t="str">
        <f t="shared" si="86"/>
        <v>1.5,1.5,0</v>
      </c>
    </row>
    <row r="277" spans="13:46" x14ac:dyDescent="0.15">
      <c r="M277" s="28" t="str">
        <f t="shared" si="84"/>
        <v>3,7,10</v>
      </c>
      <c r="N277" s="28">
        <f t="shared" si="78"/>
        <v>3</v>
      </c>
      <c r="O277" s="28">
        <f t="shared" si="79"/>
        <v>7</v>
      </c>
      <c r="P277" s="28">
        <f t="shared" si="89"/>
        <v>10</v>
      </c>
      <c r="Q277" s="28">
        <f t="shared" si="88"/>
        <v>0.38748057074999992</v>
      </c>
      <c r="R277" s="28">
        <f t="shared" si="88"/>
        <v>3.0613789161718752</v>
      </c>
      <c r="S277" s="28">
        <f t="shared" si="88"/>
        <v>4.9173162853750005</v>
      </c>
      <c r="T277" s="28">
        <f t="shared" si="88"/>
        <v>5.9552926783593758</v>
      </c>
      <c r="U277" s="28">
        <f t="shared" si="88"/>
        <v>6.1753080951250006</v>
      </c>
      <c r="V277" s="28">
        <f t="shared" si="88"/>
        <v>5.5773625356718757</v>
      </c>
      <c r="W277" s="28">
        <f t="shared" si="88"/>
        <v>4.1614559999999994</v>
      </c>
      <c r="X277" s="28">
        <f t="shared" si="88"/>
        <v>1.7840416375031252</v>
      </c>
      <c r="Y277" s="28">
        <f t="shared" si="88"/>
        <v>4.1728024403312496</v>
      </c>
      <c r="Z277" s="28">
        <f t="shared" si="88"/>
        <v>5.7436022669406253</v>
      </c>
      <c r="AA277" s="28">
        <f t="shared" si="88"/>
        <v>6.4964411173312504</v>
      </c>
      <c r="AB277" s="28">
        <f t="shared" si="88"/>
        <v>6.4313189915031241</v>
      </c>
      <c r="AC277" s="28">
        <f t="shared" si="88"/>
        <v>5.5482358894562491</v>
      </c>
      <c r="AD277" s="28">
        <f t="shared" si="88"/>
        <v>2.9289098549250001</v>
      </c>
      <c r="AE277" s="28">
        <f t="shared" si="88"/>
        <v>5.0325331151593753</v>
      </c>
      <c r="AF277" s="28">
        <f t="shared" si="88"/>
        <v>6.3181953991749999</v>
      </c>
      <c r="AG277" s="28">
        <f t="shared" si="87"/>
        <v>6.7858967069718759</v>
      </c>
      <c r="AH277" s="28">
        <f t="shared" si="87"/>
        <v>6.4356370385500004</v>
      </c>
      <c r="AI277" s="28">
        <f t="shared" si="87"/>
        <v>3.822085223015625</v>
      </c>
      <c r="AJ277" s="28">
        <f t="shared" si="87"/>
        <v>5.6405709406562501</v>
      </c>
      <c r="AK277" s="28">
        <f t="shared" si="87"/>
        <v>6.6410956820781255</v>
      </c>
      <c r="AL277" s="28">
        <f t="shared" si="87"/>
        <v>6.8236594472812504</v>
      </c>
      <c r="AM277" s="28">
        <f t="shared" si="87"/>
        <v>4.4635677417750008</v>
      </c>
      <c r="AN277" s="28">
        <f t="shared" si="87"/>
        <v>5.9969159168218757</v>
      </c>
      <c r="AO277" s="28">
        <f t="shared" si="87"/>
        <v>6.7123031156500002</v>
      </c>
      <c r="AP277" s="28">
        <f t="shared" si="87"/>
        <v>4.8533574112031257</v>
      </c>
      <c r="AQ277" s="28">
        <f t="shared" si="87"/>
        <v>6.1015680436562505</v>
      </c>
      <c r="AR277" s="28">
        <f t="shared" si="87"/>
        <v>4.9914542313000005</v>
      </c>
      <c r="AS277" s="28">
        <f t="shared" si="85"/>
        <v>6.8236594472812504</v>
      </c>
      <c r="AT277" s="35" t="str">
        <f t="shared" si="86"/>
        <v>1.5,1.5,0</v>
      </c>
    </row>
    <row r="278" spans="13:46" x14ac:dyDescent="0.15">
      <c r="M278" s="28" t="str">
        <f t="shared" si="84"/>
        <v>3,8,1</v>
      </c>
      <c r="N278" s="28">
        <f t="shared" si="78"/>
        <v>3</v>
      </c>
      <c r="O278" s="28">
        <f t="shared" si="79"/>
        <v>8</v>
      </c>
      <c r="P278" s="28">
        <f t="shared" si="89"/>
        <v>1</v>
      </c>
      <c r="Q278" s="28">
        <f t="shared" si="88"/>
        <v>5.7023999999999999</v>
      </c>
      <c r="R278" s="28">
        <f t="shared" si="88"/>
        <v>6.3680910000000006</v>
      </c>
      <c r="S278" s="28">
        <f t="shared" si="88"/>
        <v>6.6647759999999998</v>
      </c>
      <c r="T278" s="28">
        <f t="shared" si="88"/>
        <v>6.5924550000000002</v>
      </c>
      <c r="U278" s="28">
        <f t="shared" si="88"/>
        <v>6.1511279999999999</v>
      </c>
      <c r="V278" s="28">
        <f t="shared" si="88"/>
        <v>5.340795</v>
      </c>
      <c r="W278" s="28">
        <f t="shared" si="88"/>
        <v>4.1614559999999994</v>
      </c>
      <c r="X278" s="28">
        <f t="shared" si="88"/>
        <v>5.30975067260625</v>
      </c>
      <c r="Y278" s="28">
        <f t="shared" si="88"/>
        <v>6.1020616516062489</v>
      </c>
      <c r="Z278" s="28">
        <f t="shared" si="88"/>
        <v>6.5253666306062499</v>
      </c>
      <c r="AA278" s="28">
        <f t="shared" si="88"/>
        <v>6.5796656096062502</v>
      </c>
      <c r="AB278" s="28">
        <f t="shared" si="88"/>
        <v>6.2649585886062491</v>
      </c>
      <c r="AC278" s="28">
        <f t="shared" si="88"/>
        <v>5.5812455676062491</v>
      </c>
      <c r="AD278" s="28">
        <f t="shared" si="88"/>
        <v>5.0099750149499993</v>
      </c>
      <c r="AE278" s="28">
        <f t="shared" si="88"/>
        <v>5.9289059729499991</v>
      </c>
      <c r="AF278" s="28">
        <f t="shared" si="88"/>
        <v>6.4788309309500001</v>
      </c>
      <c r="AG278" s="28">
        <f t="shared" si="87"/>
        <v>6.6597498889499995</v>
      </c>
      <c r="AH278" s="28">
        <f t="shared" si="87"/>
        <v>6.4716628469500002</v>
      </c>
      <c r="AI278" s="28">
        <f t="shared" si="87"/>
        <v>4.8030730270312496</v>
      </c>
      <c r="AJ278" s="28">
        <f t="shared" si="87"/>
        <v>5.8486239640312494</v>
      </c>
      <c r="AK278" s="28">
        <f t="shared" si="87"/>
        <v>6.5251689010312495</v>
      </c>
      <c r="AL278" s="28">
        <f t="shared" si="87"/>
        <v>6.8327078380312507</v>
      </c>
      <c r="AM278" s="28">
        <f t="shared" si="87"/>
        <v>4.68904470885</v>
      </c>
      <c r="AN278" s="28">
        <f t="shared" si="87"/>
        <v>5.8612156248499989</v>
      </c>
      <c r="AO278" s="28">
        <f t="shared" si="87"/>
        <v>6.6643805408499999</v>
      </c>
      <c r="AP278" s="28">
        <f t="shared" si="87"/>
        <v>4.6678900604062497</v>
      </c>
      <c r="AQ278" s="28">
        <f t="shared" si="87"/>
        <v>5.9666809554062503</v>
      </c>
      <c r="AR278" s="28">
        <f t="shared" si="87"/>
        <v>4.7396090816999994</v>
      </c>
      <c r="AS278" s="28">
        <f t="shared" si="85"/>
        <v>6.8327078380312507</v>
      </c>
      <c r="AT278" s="35" t="str">
        <f t="shared" si="86"/>
        <v>1.5,1.5,0</v>
      </c>
    </row>
    <row r="279" spans="13:46" x14ac:dyDescent="0.15">
      <c r="M279" s="28" t="str">
        <f t="shared" si="84"/>
        <v>3,8,2</v>
      </c>
      <c r="N279" s="28">
        <f t="shared" si="78"/>
        <v>3</v>
      </c>
      <c r="O279" s="28">
        <f t="shared" si="79"/>
        <v>8</v>
      </c>
      <c r="P279" s="28">
        <f t="shared" si="89"/>
        <v>2</v>
      </c>
      <c r="Q279" s="28">
        <f t="shared" si="88"/>
        <v>5.0444999999999993</v>
      </c>
      <c r="R279" s="28">
        <f t="shared" si="88"/>
        <v>5.9696222499999996</v>
      </c>
      <c r="S279" s="28">
        <f t="shared" si="88"/>
        <v>6.4658259999999999</v>
      </c>
      <c r="T279" s="28">
        <f t="shared" si="88"/>
        <v>6.5331112500000001</v>
      </c>
      <c r="U279" s="28">
        <f t="shared" si="88"/>
        <v>6.1714779999999996</v>
      </c>
      <c r="V279" s="28">
        <f t="shared" si="88"/>
        <v>5.3809262499999999</v>
      </c>
      <c r="W279" s="28">
        <f t="shared" si="88"/>
        <v>4.1614559999999994</v>
      </c>
      <c r="X279" s="28">
        <f t="shared" si="88"/>
        <v>4.8656788019812494</v>
      </c>
      <c r="Y279" s="28">
        <f t="shared" si="88"/>
        <v>5.8666291551062493</v>
      </c>
      <c r="Z279" s="28">
        <f t="shared" si="88"/>
        <v>6.4386610082312501</v>
      </c>
      <c r="AA279" s="28">
        <f t="shared" si="88"/>
        <v>6.5817743613562509</v>
      </c>
      <c r="AB279" s="28">
        <f t="shared" si="88"/>
        <v>6.29596921448125</v>
      </c>
      <c r="AC279" s="28">
        <f t="shared" si="88"/>
        <v>5.5812455676062491</v>
      </c>
      <c r="AD279" s="28">
        <f t="shared" si="88"/>
        <v>4.73806002195</v>
      </c>
      <c r="AE279" s="28">
        <f t="shared" si="88"/>
        <v>5.8148384781999987</v>
      </c>
      <c r="AF279" s="28">
        <f t="shared" si="88"/>
        <v>6.46269843445</v>
      </c>
      <c r="AG279" s="28">
        <f t="shared" si="87"/>
        <v>6.6816398906999996</v>
      </c>
      <c r="AH279" s="28">
        <f t="shared" si="87"/>
        <v>6.4716628469500002</v>
      </c>
      <c r="AI279" s="28">
        <f t="shared" si="87"/>
        <v>4.6616436599062494</v>
      </c>
      <c r="AJ279" s="28">
        <f t="shared" si="87"/>
        <v>5.8142502192812495</v>
      </c>
      <c r="AK279" s="28">
        <f t="shared" si="87"/>
        <v>6.5379382786562497</v>
      </c>
      <c r="AL279" s="28">
        <f t="shared" si="87"/>
        <v>6.8327078380312507</v>
      </c>
      <c r="AM279" s="28">
        <f t="shared" si="87"/>
        <v>4.6364297158499994</v>
      </c>
      <c r="AN279" s="28">
        <f t="shared" si="87"/>
        <v>5.8648643783500001</v>
      </c>
      <c r="AO279" s="28">
        <f t="shared" si="87"/>
        <v>6.6643805408499999</v>
      </c>
      <c r="AP279" s="28">
        <f t="shared" si="87"/>
        <v>4.66241818978125</v>
      </c>
      <c r="AQ279" s="28">
        <f t="shared" si="87"/>
        <v>5.9666809554062503</v>
      </c>
      <c r="AR279" s="28">
        <f t="shared" si="87"/>
        <v>4.7396090816999994</v>
      </c>
      <c r="AS279" s="28">
        <f t="shared" si="85"/>
        <v>6.8327078380312507</v>
      </c>
      <c r="AT279" s="35" t="str">
        <f t="shared" si="86"/>
        <v>1.5,1.5,0</v>
      </c>
    </row>
    <row r="280" spans="13:46" x14ac:dyDescent="0.15">
      <c r="M280" s="28" t="str">
        <f t="shared" si="84"/>
        <v>3,8,3</v>
      </c>
      <c r="N280" s="28">
        <f t="shared" si="78"/>
        <v>3</v>
      </c>
      <c r="O280" s="28">
        <f t="shared" si="79"/>
        <v>8</v>
      </c>
      <c r="P280" s="28">
        <f t="shared" si="89"/>
        <v>3</v>
      </c>
      <c r="Q280" s="28">
        <f t="shared" si="88"/>
        <v>4.1614559999999994</v>
      </c>
      <c r="R280" s="28">
        <f t="shared" si="88"/>
        <v>5.4069859999999998</v>
      </c>
      <c r="S280" s="28">
        <f t="shared" si="88"/>
        <v>6.1543039999999998</v>
      </c>
      <c r="T280" s="28">
        <f t="shared" si="88"/>
        <v>6.4034100000000009</v>
      </c>
      <c r="U280" s="28">
        <f t="shared" si="88"/>
        <v>6.1543039999999998</v>
      </c>
      <c r="V280" s="28">
        <f t="shared" si="88"/>
        <v>5.4069859999999998</v>
      </c>
      <c r="W280" s="28">
        <f t="shared" si="88"/>
        <v>4.1614559999999994</v>
      </c>
      <c r="X280" s="28">
        <f t="shared" si="88"/>
        <v>4.25743943135625</v>
      </c>
      <c r="Y280" s="28">
        <f t="shared" si="88"/>
        <v>5.5186246586062495</v>
      </c>
      <c r="Z280" s="28">
        <f t="shared" si="88"/>
        <v>6.2815978858562502</v>
      </c>
      <c r="AA280" s="28">
        <f t="shared" si="88"/>
        <v>6.5463591131062504</v>
      </c>
      <c r="AB280" s="28">
        <f t="shared" si="88"/>
        <v>6.3129083403562491</v>
      </c>
      <c r="AC280" s="28">
        <f t="shared" si="88"/>
        <v>5.5812455676062491</v>
      </c>
      <c r="AD280" s="28">
        <f t="shared" si="88"/>
        <v>4.3535730289499996</v>
      </c>
      <c r="AE280" s="28">
        <f t="shared" si="88"/>
        <v>5.630413483449999</v>
      </c>
      <c r="AF280" s="28">
        <f t="shared" si="88"/>
        <v>6.4090419379500005</v>
      </c>
      <c r="AG280" s="28">
        <f t="shared" si="87"/>
        <v>6.6894583924500006</v>
      </c>
      <c r="AH280" s="28">
        <f t="shared" si="87"/>
        <v>6.4716628469500002</v>
      </c>
      <c r="AI280" s="28">
        <f t="shared" si="87"/>
        <v>4.44985679278125</v>
      </c>
      <c r="AJ280" s="28">
        <f t="shared" si="87"/>
        <v>5.7423524745312502</v>
      </c>
      <c r="AK280" s="28">
        <f t="shared" si="87"/>
        <v>6.5366361562812498</v>
      </c>
      <c r="AL280" s="28">
        <f t="shared" si="87"/>
        <v>6.8327078380312507</v>
      </c>
      <c r="AM280" s="28">
        <f t="shared" si="87"/>
        <v>4.5462907228499994</v>
      </c>
      <c r="AN280" s="28">
        <f t="shared" si="87"/>
        <v>5.8544416318499994</v>
      </c>
      <c r="AO280" s="28">
        <f t="shared" si="87"/>
        <v>6.6643805408499999</v>
      </c>
      <c r="AP280" s="28">
        <f t="shared" si="87"/>
        <v>4.6428748191562494</v>
      </c>
      <c r="AQ280" s="28">
        <f t="shared" si="87"/>
        <v>5.9666809554062503</v>
      </c>
      <c r="AR280" s="28">
        <f t="shared" si="87"/>
        <v>4.7396090816999994</v>
      </c>
      <c r="AS280" s="28">
        <f t="shared" si="85"/>
        <v>6.8327078380312507</v>
      </c>
      <c r="AT280" s="35" t="str">
        <f t="shared" si="86"/>
        <v>1.5,1.5,0</v>
      </c>
    </row>
    <row r="281" spans="13:46" x14ac:dyDescent="0.15">
      <c r="M281" s="28" t="str">
        <f t="shared" si="84"/>
        <v>3,8,4</v>
      </c>
      <c r="N281" s="28">
        <f t="shared" si="78"/>
        <v>3</v>
      </c>
      <c r="O281" s="28">
        <f t="shared" si="79"/>
        <v>8</v>
      </c>
      <c r="P281" s="28">
        <f t="shared" si="89"/>
        <v>4</v>
      </c>
      <c r="Q281" s="28">
        <f t="shared" si="88"/>
        <v>3.1788045</v>
      </c>
      <c r="R281" s="28">
        <f t="shared" si="88"/>
        <v>4.7717192812500002</v>
      </c>
      <c r="S281" s="28">
        <f t="shared" si="88"/>
        <v>5.7929782500000009</v>
      </c>
      <c r="T281" s="28">
        <f t="shared" si="88"/>
        <v>6.2425814062500002</v>
      </c>
      <c r="U281" s="28">
        <f t="shared" si="88"/>
        <v>6.1205287500000001</v>
      </c>
      <c r="V281" s="28">
        <f t="shared" si="88"/>
        <v>5.4268202812500004</v>
      </c>
      <c r="W281" s="28">
        <f t="shared" si="88"/>
        <v>4.1614559999999994</v>
      </c>
      <c r="X281" s="28">
        <f t="shared" si="88"/>
        <v>3.5765695919812504</v>
      </c>
      <c r="Y281" s="28">
        <f t="shared" si="88"/>
        <v>5.12081641210625</v>
      </c>
      <c r="Z281" s="28">
        <f t="shared" si="88"/>
        <v>6.0934074197312498</v>
      </c>
      <c r="AA281" s="28">
        <f t="shared" si="88"/>
        <v>6.4943426148562509</v>
      </c>
      <c r="AB281" s="28">
        <f t="shared" si="88"/>
        <v>6.3236219974812489</v>
      </c>
      <c r="AC281" s="28">
        <f t="shared" si="88"/>
        <v>5.5812455676062491</v>
      </c>
      <c r="AD281" s="28">
        <f t="shared" si="88"/>
        <v>3.9192822859500001</v>
      </c>
      <c r="AE281" s="28">
        <f t="shared" si="88"/>
        <v>5.4148611449499997</v>
      </c>
      <c r="AF281" s="28">
        <f t="shared" si="88"/>
        <v>6.3387841914500003</v>
      </c>
      <c r="AG281" s="28">
        <f t="shared" si="87"/>
        <v>6.6910514254500004</v>
      </c>
      <c r="AH281" s="28">
        <f t="shared" si="87"/>
        <v>6.4716628469500002</v>
      </c>
      <c r="AI281" s="28">
        <f t="shared" si="87"/>
        <v>4.20694258190625</v>
      </c>
      <c r="AJ281" s="28">
        <f t="shared" si="87"/>
        <v>5.6538534797812492</v>
      </c>
      <c r="AK281" s="28">
        <f t="shared" si="87"/>
        <v>6.5291085651562497</v>
      </c>
      <c r="AL281" s="28">
        <f t="shared" si="87"/>
        <v>6.8327078380312507</v>
      </c>
      <c r="AM281" s="28">
        <f t="shared" si="87"/>
        <v>4.4395504798500003</v>
      </c>
      <c r="AN281" s="28">
        <f t="shared" si="87"/>
        <v>5.8377934165999994</v>
      </c>
      <c r="AO281" s="28">
        <f t="shared" si="87"/>
        <v>6.6643805408499999</v>
      </c>
      <c r="AP281" s="28">
        <f t="shared" si="87"/>
        <v>4.6171059797812495</v>
      </c>
      <c r="AQ281" s="28">
        <f t="shared" si="87"/>
        <v>5.9666809554062503</v>
      </c>
      <c r="AR281" s="28">
        <f t="shared" si="87"/>
        <v>4.7396090816999994</v>
      </c>
      <c r="AS281" s="28">
        <f t="shared" si="85"/>
        <v>6.8327078380312507</v>
      </c>
      <c r="AT281" s="35" t="str">
        <f t="shared" si="86"/>
        <v>1.5,1.5,0</v>
      </c>
    </row>
    <row r="282" spans="13:46" x14ac:dyDescent="0.15">
      <c r="M282" s="28" t="str">
        <f t="shared" si="84"/>
        <v>3,8,5</v>
      </c>
      <c r="N282" s="28">
        <f t="shared" si="78"/>
        <v>3</v>
      </c>
      <c r="O282" s="28">
        <f t="shared" si="79"/>
        <v>8</v>
      </c>
      <c r="P282" s="28">
        <f t="shared" si="89"/>
        <v>5</v>
      </c>
      <c r="Q282" s="28">
        <f t="shared" si="88"/>
        <v>2.2855996800000002</v>
      </c>
      <c r="R282" s="28">
        <f t="shared" si="88"/>
        <v>4.2016741</v>
      </c>
      <c r="S282" s="28">
        <f t="shared" si="88"/>
        <v>5.4763758399999993</v>
      </c>
      <c r="T282" s="28">
        <f t="shared" si="88"/>
        <v>6.1097048999999997</v>
      </c>
      <c r="U282" s="28">
        <f t="shared" si="88"/>
        <v>6.1016612799999992</v>
      </c>
      <c r="V282" s="28">
        <f t="shared" si="88"/>
        <v>5.4522449799999997</v>
      </c>
      <c r="W282" s="28">
        <f t="shared" si="88"/>
        <v>4.1614559999999994</v>
      </c>
      <c r="X282" s="28">
        <f t="shared" si="88"/>
        <v>2.96092129010625</v>
      </c>
      <c r="Y282" s="28">
        <f t="shared" si="88"/>
        <v>4.7677315056062497</v>
      </c>
      <c r="Z282" s="28">
        <f t="shared" si="88"/>
        <v>5.9331690411062503</v>
      </c>
      <c r="AA282" s="28">
        <f t="shared" si="88"/>
        <v>6.4572338966062501</v>
      </c>
      <c r="AB282" s="28">
        <f t="shared" si="88"/>
        <v>6.3399260721062491</v>
      </c>
      <c r="AC282" s="28">
        <f t="shared" si="88"/>
        <v>5.5812455676062491</v>
      </c>
      <c r="AD282" s="28">
        <f t="shared" si="88"/>
        <v>3.5297148829499996</v>
      </c>
      <c r="AE282" s="28">
        <f t="shared" si="88"/>
        <v>5.2272608939499996</v>
      </c>
      <c r="AF282" s="28">
        <f t="shared" si="88"/>
        <v>6.2834342249499997</v>
      </c>
      <c r="AG282" s="28">
        <f t="shared" si="87"/>
        <v>6.6982348759499999</v>
      </c>
      <c r="AH282" s="28">
        <f t="shared" si="87"/>
        <v>6.4716628469500002</v>
      </c>
      <c r="AI282" s="28">
        <f t="shared" si="87"/>
        <v>3.9919804585312497</v>
      </c>
      <c r="AJ282" s="28">
        <f t="shared" si="87"/>
        <v>5.5802622650312497</v>
      </c>
      <c r="AK282" s="28">
        <f t="shared" si="87"/>
        <v>6.5271713915312493</v>
      </c>
      <c r="AL282" s="28">
        <f t="shared" si="87"/>
        <v>6.8327078380312507</v>
      </c>
      <c r="AM282" s="28">
        <f t="shared" si="87"/>
        <v>4.3477180168499991</v>
      </c>
      <c r="AN282" s="28">
        <f t="shared" si="87"/>
        <v>5.826735618849999</v>
      </c>
      <c r="AO282" s="28">
        <f t="shared" si="87"/>
        <v>6.6643805408499999</v>
      </c>
      <c r="AP282" s="28">
        <f t="shared" si="87"/>
        <v>4.5969275579062492</v>
      </c>
      <c r="AQ282" s="28">
        <f t="shared" si="87"/>
        <v>5.9666809554062503</v>
      </c>
      <c r="AR282" s="28">
        <f t="shared" si="87"/>
        <v>4.7396090816999994</v>
      </c>
      <c r="AS282" s="28">
        <f t="shared" si="85"/>
        <v>6.8327078380312507</v>
      </c>
      <c r="AT282" s="35" t="str">
        <f t="shared" si="86"/>
        <v>1.5,1.5,0</v>
      </c>
    </row>
    <row r="283" spans="13:46" x14ac:dyDescent="0.15">
      <c r="M283" s="28" t="str">
        <f t="shared" si="84"/>
        <v>3,8,6</v>
      </c>
      <c r="N283" s="28">
        <f t="shared" si="78"/>
        <v>3</v>
      </c>
      <c r="O283" s="28">
        <f t="shared" si="79"/>
        <v>8</v>
      </c>
      <c r="P283" s="28">
        <f t="shared" si="89"/>
        <v>6</v>
      </c>
      <c r="Q283" s="28">
        <f t="shared" si="88"/>
        <v>1.45675584</v>
      </c>
      <c r="R283" s="28">
        <f t="shared" si="88"/>
        <v>3.6785587999999998</v>
      </c>
      <c r="S283" s="28">
        <f t="shared" si="88"/>
        <v>5.1919539199999996</v>
      </c>
      <c r="T283" s="28">
        <f t="shared" si="88"/>
        <v>5.9969412000000002</v>
      </c>
      <c r="U283" s="28">
        <f t="shared" si="88"/>
        <v>6.0935206399999995</v>
      </c>
      <c r="V283" s="28">
        <f t="shared" si="88"/>
        <v>5.4816922399999992</v>
      </c>
      <c r="W283" s="28">
        <f t="shared" si="88"/>
        <v>4.1614559999999994</v>
      </c>
      <c r="X283" s="28">
        <f t="shared" si="88"/>
        <v>2.3922028694812498</v>
      </c>
      <c r="Y283" s="28">
        <f t="shared" si="88"/>
        <v>4.4468270891062502</v>
      </c>
      <c r="Z283" s="28">
        <f t="shared" si="88"/>
        <v>5.7930434687312502</v>
      </c>
      <c r="AA283" s="28">
        <f t="shared" si="88"/>
        <v>6.4308520083562506</v>
      </c>
      <c r="AB283" s="28">
        <f t="shared" si="88"/>
        <v>6.3602527079812496</v>
      </c>
      <c r="AC283" s="28">
        <f t="shared" si="88"/>
        <v>5.5812455676062491</v>
      </c>
      <c r="AD283" s="28">
        <f t="shared" si="88"/>
        <v>3.1723279699499995</v>
      </c>
      <c r="AE283" s="28">
        <f t="shared" si="88"/>
        <v>5.0597734491999997</v>
      </c>
      <c r="AF283" s="28">
        <f t="shared" si="88"/>
        <v>6.2388110884499994</v>
      </c>
      <c r="AG283" s="28">
        <f t="shared" si="87"/>
        <v>6.7094408877000005</v>
      </c>
      <c r="AH283" s="28">
        <f t="shared" si="87"/>
        <v>6.4716628469500002</v>
      </c>
      <c r="AI283" s="28">
        <f t="shared" si="87"/>
        <v>3.7971311414062496</v>
      </c>
      <c r="AJ283" s="28">
        <f t="shared" si="87"/>
        <v>5.5173978802812496</v>
      </c>
      <c r="AK283" s="28">
        <f t="shared" si="87"/>
        <v>6.5292567791562499</v>
      </c>
      <c r="AL283" s="28">
        <f t="shared" si="87"/>
        <v>6.8327078380312507</v>
      </c>
      <c r="AM283" s="28">
        <f t="shared" si="87"/>
        <v>4.2666123838499992</v>
      </c>
      <c r="AN283" s="28">
        <f t="shared" si="87"/>
        <v>5.8197003823499998</v>
      </c>
      <c r="AO283" s="28">
        <f t="shared" si="87"/>
        <v>6.6643805408499999</v>
      </c>
      <c r="AP283" s="28">
        <f t="shared" si="87"/>
        <v>4.58077169728125</v>
      </c>
      <c r="AQ283" s="28">
        <f t="shared" si="87"/>
        <v>5.9666809554062503</v>
      </c>
      <c r="AR283" s="28">
        <f t="shared" si="87"/>
        <v>4.7396090816999994</v>
      </c>
      <c r="AS283" s="28">
        <f t="shared" si="85"/>
        <v>6.8327078380312507</v>
      </c>
      <c r="AT283" s="35" t="str">
        <f t="shared" si="86"/>
        <v>1.5,1.5,0</v>
      </c>
    </row>
    <row r="284" spans="13:46" x14ac:dyDescent="0.15">
      <c r="M284" s="28" t="str">
        <f t="shared" si="84"/>
        <v>3,8,7</v>
      </c>
      <c r="N284" s="28">
        <f t="shared" si="78"/>
        <v>3</v>
      </c>
      <c r="O284" s="28">
        <f t="shared" si="79"/>
        <v>8</v>
      </c>
      <c r="P284" s="28">
        <f t="shared" si="89"/>
        <v>7</v>
      </c>
      <c r="Q284" s="28">
        <f t="shared" si="88"/>
        <v>1.1461356224999986</v>
      </c>
      <c r="R284" s="28">
        <f t="shared" si="88"/>
        <v>3.4926898914062492</v>
      </c>
      <c r="S284" s="28">
        <f t="shared" si="88"/>
        <v>5.1016438112499998</v>
      </c>
      <c r="T284" s="28">
        <f t="shared" si="88"/>
        <v>5.9729973820312505</v>
      </c>
      <c r="U284" s="28">
        <f t="shared" si="88"/>
        <v>6.1067506037499992</v>
      </c>
      <c r="V284" s="28">
        <f t="shared" si="88"/>
        <v>5.5029034764062494</v>
      </c>
      <c r="W284" s="28">
        <f t="shared" si="88"/>
        <v>4.1614559999999994</v>
      </c>
      <c r="X284" s="28">
        <f t="shared" si="88"/>
        <v>2.183532400574999</v>
      </c>
      <c r="Y284" s="28">
        <f t="shared" si="88"/>
        <v>4.3382757321062488</v>
      </c>
      <c r="Z284" s="28">
        <f t="shared" si="88"/>
        <v>5.7554187145750006</v>
      </c>
      <c r="AA284" s="28">
        <f t="shared" si="88"/>
        <v>6.4349613479812504</v>
      </c>
      <c r="AB284" s="28">
        <f t="shared" si="88"/>
        <v>6.3769036323249999</v>
      </c>
      <c r="AC284" s="28">
        <f t="shared" si="88"/>
        <v>5.5812455676062491</v>
      </c>
      <c r="AD284" s="28">
        <f t="shared" si="88"/>
        <v>3.0455353646999992</v>
      </c>
      <c r="AE284" s="28">
        <f t="shared" si="88"/>
        <v>5.0084677588562494</v>
      </c>
      <c r="AF284" s="28">
        <f t="shared" si="88"/>
        <v>6.2337998039499993</v>
      </c>
      <c r="AG284" s="28">
        <f t="shared" si="87"/>
        <v>6.7215314999812499</v>
      </c>
      <c r="AH284" s="28">
        <f t="shared" si="87"/>
        <v>6.4716628469500002</v>
      </c>
      <c r="AI284" s="28">
        <f t="shared" si="87"/>
        <v>3.7321445148749994</v>
      </c>
      <c r="AJ284" s="28">
        <f t="shared" si="87"/>
        <v>5.5032659716562495</v>
      </c>
      <c r="AK284" s="28">
        <f t="shared" si="87"/>
        <v>6.5367870793749994</v>
      </c>
      <c r="AL284" s="28">
        <f t="shared" si="87"/>
        <v>6.8327078380312507</v>
      </c>
      <c r="AM284" s="28">
        <f t="shared" si="87"/>
        <v>4.2433598510999992</v>
      </c>
      <c r="AN284" s="28">
        <f t="shared" si="87"/>
        <v>5.8226703705062501</v>
      </c>
      <c r="AO284" s="28">
        <f t="shared" si="87"/>
        <v>6.6643805408499999</v>
      </c>
      <c r="AP284" s="28">
        <f t="shared" si="87"/>
        <v>4.5791813733749995</v>
      </c>
      <c r="AQ284" s="28">
        <f t="shared" si="87"/>
        <v>5.9666809554062503</v>
      </c>
      <c r="AR284" s="28">
        <f t="shared" si="87"/>
        <v>4.7396090816999994</v>
      </c>
      <c r="AS284" s="28">
        <f t="shared" si="85"/>
        <v>6.8327078380312507</v>
      </c>
      <c r="AT284" s="35" t="str">
        <f t="shared" si="86"/>
        <v>1.5,1.5,0</v>
      </c>
    </row>
    <row r="285" spans="13:46" x14ac:dyDescent="0.15">
      <c r="M285" s="28" t="str">
        <f t="shared" si="84"/>
        <v>3,8,8</v>
      </c>
      <c r="N285" s="28">
        <f t="shared" si="78"/>
        <v>3</v>
      </c>
      <c r="O285" s="28">
        <f t="shared" si="79"/>
        <v>8</v>
      </c>
      <c r="P285" s="28">
        <f t="shared" si="89"/>
        <v>8</v>
      </c>
      <c r="Q285" s="28">
        <f t="shared" si="88"/>
        <v>0.82413449999999999</v>
      </c>
      <c r="R285" s="28">
        <f t="shared" si="88"/>
        <v>3.29852240625</v>
      </c>
      <c r="S285" s="28">
        <f t="shared" si="88"/>
        <v>5.0056432500000003</v>
      </c>
      <c r="T285" s="28">
        <f t="shared" si="88"/>
        <v>5.9454970312499995</v>
      </c>
      <c r="U285" s="28">
        <f t="shared" si="88"/>
        <v>6.1180837500000003</v>
      </c>
      <c r="V285" s="28">
        <f t="shared" si="88"/>
        <v>5.5234034062499999</v>
      </c>
      <c r="W285" s="28">
        <f t="shared" si="88"/>
        <v>4.1614559999999994</v>
      </c>
      <c r="X285" s="28">
        <f t="shared" si="88"/>
        <v>1.9665633551062498</v>
      </c>
      <c r="Y285" s="28">
        <f t="shared" si="88"/>
        <v>4.2240339226062495</v>
      </c>
      <c r="Z285" s="28">
        <f t="shared" si="88"/>
        <v>5.7142374276062498</v>
      </c>
      <c r="AA285" s="28">
        <f t="shared" si="88"/>
        <v>6.4371738701062498</v>
      </c>
      <c r="AB285" s="28">
        <f t="shared" si="88"/>
        <v>6.3928432501062495</v>
      </c>
      <c r="AC285" s="28">
        <f t="shared" si="88"/>
        <v>5.5812455676062491</v>
      </c>
      <c r="AD285" s="28">
        <f t="shared" si="88"/>
        <v>2.9130523069499996</v>
      </c>
      <c r="AE285" s="28">
        <f t="shared" si="88"/>
        <v>4.9536055356999995</v>
      </c>
      <c r="AF285" s="28">
        <f t="shared" si="88"/>
        <v>6.2268917019499996</v>
      </c>
      <c r="AG285" s="28">
        <f t="shared" si="87"/>
        <v>6.7329108057000004</v>
      </c>
      <c r="AH285" s="28">
        <f t="shared" si="87"/>
        <v>6.4716628469500002</v>
      </c>
      <c r="AI285" s="28">
        <f t="shared" si="87"/>
        <v>3.6636013555312497</v>
      </c>
      <c r="AJ285" s="28">
        <f t="shared" si="87"/>
        <v>5.487237245531249</v>
      </c>
      <c r="AK285" s="28">
        <f t="shared" si="87"/>
        <v>6.54360607303125</v>
      </c>
      <c r="AL285" s="28">
        <f t="shared" si="87"/>
        <v>6.8327078380312507</v>
      </c>
      <c r="AM285" s="28">
        <f t="shared" si="87"/>
        <v>4.2182105008499997</v>
      </c>
      <c r="AN285" s="28">
        <f t="shared" si="87"/>
        <v>5.824929052099999</v>
      </c>
      <c r="AO285" s="28">
        <f t="shared" si="87"/>
        <v>6.6643805408499999</v>
      </c>
      <c r="AP285" s="28">
        <f t="shared" si="87"/>
        <v>4.5768797429062502</v>
      </c>
      <c r="AQ285" s="28">
        <f t="shared" si="87"/>
        <v>5.9666809554062503</v>
      </c>
      <c r="AR285" s="28">
        <f t="shared" si="87"/>
        <v>4.7396090816999994</v>
      </c>
      <c r="AS285" s="28">
        <f t="shared" si="85"/>
        <v>6.8327078380312507</v>
      </c>
      <c r="AT285" s="35" t="str">
        <f t="shared" si="86"/>
        <v>1.5,1.5,0</v>
      </c>
    </row>
    <row r="286" spans="13:46" x14ac:dyDescent="0.15">
      <c r="M286" s="28" t="str">
        <f t="shared" si="84"/>
        <v>3,8,9</v>
      </c>
      <c r="N286" s="28">
        <f t="shared" si="78"/>
        <v>3</v>
      </c>
      <c r="O286" s="28">
        <f t="shared" si="79"/>
        <v>8</v>
      </c>
      <c r="P286" s="28">
        <f t="shared" si="89"/>
        <v>9</v>
      </c>
      <c r="Q286" s="28">
        <f t="shared" si="88"/>
        <v>0.60955047956250097</v>
      </c>
      <c r="R286" s="28">
        <f t="shared" si="88"/>
        <v>3.1826798913476568</v>
      </c>
      <c r="S286" s="28">
        <f t="shared" si="88"/>
        <v>4.9633512397812503</v>
      </c>
      <c r="T286" s="28">
        <f t="shared" si="88"/>
        <v>5.951564524863282</v>
      </c>
      <c r="U286" s="28">
        <f t="shared" si="88"/>
        <v>6.1473197465937499</v>
      </c>
      <c r="V286" s="28">
        <f t="shared" si="88"/>
        <v>5.5506169049726566</v>
      </c>
      <c r="W286" s="28">
        <f t="shared" si="88"/>
        <v>4.1614559999999994</v>
      </c>
      <c r="X286" s="28">
        <f t="shared" si="88"/>
        <v>1.8279192798914066</v>
      </c>
      <c r="Y286" s="28">
        <f t="shared" si="88"/>
        <v>4.1635006641374996</v>
      </c>
      <c r="Z286" s="28">
        <f t="shared" si="88"/>
        <v>5.7066239850320315</v>
      </c>
      <c r="AA286" s="28">
        <f t="shared" si="88"/>
        <v>6.4572892425750004</v>
      </c>
      <c r="AB286" s="28">
        <f t="shared" si="88"/>
        <v>6.4154964367664062</v>
      </c>
      <c r="AC286" s="28">
        <f t="shared" si="88"/>
        <v>5.5812455676062491</v>
      </c>
      <c r="AD286" s="28">
        <f t="shared" si="88"/>
        <v>2.8342778002312503</v>
      </c>
      <c r="AE286" s="28">
        <f t="shared" si="88"/>
        <v>4.9323111569382814</v>
      </c>
      <c r="AF286" s="28">
        <f t="shared" si="88"/>
        <v>6.2378864502937494</v>
      </c>
      <c r="AG286" s="28">
        <f t="shared" si="87"/>
        <v>6.7510036802976563</v>
      </c>
      <c r="AH286" s="28">
        <f t="shared" si="87"/>
        <v>6.4716628469500002</v>
      </c>
      <c r="AI286" s="28">
        <f t="shared" si="87"/>
        <v>3.6286260405820308</v>
      </c>
      <c r="AJ286" s="28">
        <f t="shared" si="87"/>
        <v>5.4891113697499989</v>
      </c>
      <c r="AK286" s="28">
        <f t="shared" si="87"/>
        <v>6.5571386355664059</v>
      </c>
      <c r="AL286" s="28">
        <f t="shared" si="87"/>
        <v>6.8327078380312507</v>
      </c>
      <c r="AM286" s="28">
        <f t="shared" si="87"/>
        <v>4.2109640009437497</v>
      </c>
      <c r="AN286" s="28">
        <f t="shared" si="87"/>
        <v>5.8339013025726558</v>
      </c>
      <c r="AO286" s="28">
        <f t="shared" si="87"/>
        <v>6.6643805408499999</v>
      </c>
      <c r="AP286" s="28">
        <f t="shared" si="87"/>
        <v>4.5812916813164062</v>
      </c>
      <c r="AQ286" s="28">
        <f t="shared" si="87"/>
        <v>5.9666809554062503</v>
      </c>
      <c r="AR286" s="28">
        <f t="shared" si="87"/>
        <v>4.7396090816999994</v>
      </c>
      <c r="AS286" s="28">
        <f t="shared" si="85"/>
        <v>6.8327078380312507</v>
      </c>
      <c r="AT286" s="35" t="str">
        <f t="shared" si="86"/>
        <v>1.5,1.5,0</v>
      </c>
    </row>
    <row r="287" spans="13:46" x14ac:dyDescent="0.15">
      <c r="M287" s="28" t="str">
        <f t="shared" si="84"/>
        <v>3,8,10</v>
      </c>
      <c r="N287" s="28">
        <f t="shared" si="78"/>
        <v>3</v>
      </c>
      <c r="O287" s="28">
        <f t="shared" si="79"/>
        <v>8</v>
      </c>
      <c r="P287" s="28">
        <f t="shared" si="89"/>
        <v>10</v>
      </c>
      <c r="Q287" s="28">
        <f t="shared" si="88"/>
        <v>0.38748057074999992</v>
      </c>
      <c r="R287" s="28">
        <f t="shared" si="88"/>
        <v>3.0613789161718752</v>
      </c>
      <c r="S287" s="28">
        <f t="shared" si="88"/>
        <v>4.9173162853750005</v>
      </c>
      <c r="T287" s="28">
        <f t="shared" si="88"/>
        <v>5.9552926783593758</v>
      </c>
      <c r="U287" s="28">
        <f t="shared" si="88"/>
        <v>6.1753080951250006</v>
      </c>
      <c r="V287" s="28">
        <f t="shared" si="88"/>
        <v>5.5773625356718757</v>
      </c>
      <c r="W287" s="28">
        <f t="shared" si="88"/>
        <v>4.1614559999999994</v>
      </c>
      <c r="X287" s="28">
        <f t="shared" si="88"/>
        <v>1.6838167444031247</v>
      </c>
      <c r="Y287" s="28">
        <f t="shared" si="88"/>
        <v>4.0992244614812492</v>
      </c>
      <c r="Z287" s="28">
        <f t="shared" si="88"/>
        <v>5.6966712023406245</v>
      </c>
      <c r="AA287" s="28">
        <f t="shared" si="88"/>
        <v>6.4761569669812502</v>
      </c>
      <c r="AB287" s="28">
        <f t="shared" si="88"/>
        <v>6.4376817554031245</v>
      </c>
      <c r="AC287" s="28">
        <f t="shared" si="88"/>
        <v>5.5812455676062491</v>
      </c>
      <c r="AD287" s="28">
        <f t="shared" si="88"/>
        <v>2.751760349325</v>
      </c>
      <c r="AE287" s="28">
        <f t="shared" si="88"/>
        <v>4.9086774380593745</v>
      </c>
      <c r="AF287" s="28">
        <f t="shared" si="88"/>
        <v>6.2476335505749994</v>
      </c>
      <c r="AG287" s="28">
        <f t="shared" si="87"/>
        <v>6.7686286868718755</v>
      </c>
      <c r="AH287" s="28">
        <f t="shared" si="87"/>
        <v>6.4716628469500002</v>
      </c>
      <c r="AI287" s="28">
        <f t="shared" si="87"/>
        <v>3.5913113855156249</v>
      </c>
      <c r="AJ287" s="28">
        <f t="shared" si="87"/>
        <v>5.4897378459062498</v>
      </c>
      <c r="AK287" s="28">
        <f t="shared" si="87"/>
        <v>6.5702033300781251</v>
      </c>
      <c r="AL287" s="28">
        <f t="shared" si="87"/>
        <v>6.8327078380312507</v>
      </c>
      <c r="AM287" s="28">
        <f t="shared" si="87"/>
        <v>4.2024698529749998</v>
      </c>
      <c r="AN287" s="28">
        <f t="shared" si="87"/>
        <v>5.8424056850218751</v>
      </c>
      <c r="AO287" s="28">
        <f t="shared" si="87"/>
        <v>6.6643805408499999</v>
      </c>
      <c r="AP287" s="28">
        <f t="shared" si="87"/>
        <v>4.5852357517031246</v>
      </c>
      <c r="AQ287" s="28">
        <f t="shared" si="87"/>
        <v>5.9666809554062503</v>
      </c>
      <c r="AR287" s="28">
        <f t="shared" si="87"/>
        <v>4.7396090816999994</v>
      </c>
      <c r="AS287" s="28">
        <f t="shared" si="85"/>
        <v>6.8327078380312507</v>
      </c>
      <c r="AT287" s="35" t="str">
        <f t="shared" si="86"/>
        <v>1.5,1.5,0</v>
      </c>
    </row>
    <row r="288" spans="13:46" x14ac:dyDescent="0.15">
      <c r="M288" s="28" t="str">
        <f t="shared" si="84"/>
        <v>3,9,1</v>
      </c>
      <c r="N288" s="28">
        <f t="shared" si="78"/>
        <v>3</v>
      </c>
      <c r="O288" s="28">
        <f t="shared" si="79"/>
        <v>9</v>
      </c>
      <c r="P288" s="28">
        <f t="shared" si="89"/>
        <v>1</v>
      </c>
      <c r="Q288" s="28">
        <f t="shared" si="88"/>
        <v>5.7023999999999999</v>
      </c>
      <c r="R288" s="28">
        <f t="shared" si="88"/>
        <v>6.3680910000000006</v>
      </c>
      <c r="S288" s="28">
        <f t="shared" si="88"/>
        <v>6.6647759999999998</v>
      </c>
      <c r="T288" s="28">
        <f t="shared" si="88"/>
        <v>6.5924550000000002</v>
      </c>
      <c r="U288" s="28">
        <f t="shared" si="88"/>
        <v>6.1511279999999999</v>
      </c>
      <c r="V288" s="28">
        <f t="shared" si="88"/>
        <v>5.340795</v>
      </c>
      <c r="W288" s="28">
        <f t="shared" si="88"/>
        <v>4.1614559999999994</v>
      </c>
      <c r="X288" s="28">
        <f t="shared" si="88"/>
        <v>5.2324032813749994</v>
      </c>
      <c r="Y288" s="28">
        <f t="shared" si="88"/>
        <v>6.0468393413749997</v>
      </c>
      <c r="Z288" s="28">
        <f t="shared" si="88"/>
        <v>6.4922694013749993</v>
      </c>
      <c r="AA288" s="28">
        <f t="shared" si="88"/>
        <v>6.5686934613750001</v>
      </c>
      <c r="AB288" s="28">
        <f t="shared" si="88"/>
        <v>6.2761115213749994</v>
      </c>
      <c r="AC288" s="28">
        <f t="shared" si="88"/>
        <v>5.6145235813749998</v>
      </c>
      <c r="AD288" s="28">
        <f t="shared" si="88"/>
        <v>4.8697157369999999</v>
      </c>
      <c r="AE288" s="28">
        <f t="shared" si="88"/>
        <v>5.8328968569999997</v>
      </c>
      <c r="AF288" s="28">
        <f t="shared" si="88"/>
        <v>6.4270719769999989</v>
      </c>
      <c r="AG288" s="28">
        <f t="shared" si="87"/>
        <v>6.6522410970000001</v>
      </c>
      <c r="AH288" s="28">
        <f t="shared" si="87"/>
        <v>6.5084042169999998</v>
      </c>
      <c r="AI288" s="28">
        <f t="shared" si="87"/>
        <v>4.6143373668749996</v>
      </c>
      <c r="AJ288" s="28">
        <f t="shared" si="87"/>
        <v>5.7262635468749998</v>
      </c>
      <c r="AK288" s="28">
        <f t="shared" si="87"/>
        <v>6.4691837268749985</v>
      </c>
      <c r="AL288" s="28">
        <f t="shared" si="87"/>
        <v>6.8430979068750002</v>
      </c>
      <c r="AM288" s="28">
        <f t="shared" si="87"/>
        <v>4.4662681709999994</v>
      </c>
      <c r="AN288" s="28">
        <f t="shared" si="87"/>
        <v>5.726939411</v>
      </c>
      <c r="AO288" s="28">
        <f t="shared" si="87"/>
        <v>6.6186046510000001</v>
      </c>
      <c r="AP288" s="28">
        <f t="shared" si="87"/>
        <v>4.4255081493749993</v>
      </c>
      <c r="AQ288" s="28">
        <f t="shared" si="87"/>
        <v>5.8349244493749994</v>
      </c>
      <c r="AR288" s="28">
        <f t="shared" si="87"/>
        <v>4.4920573019999992</v>
      </c>
      <c r="AS288" s="28">
        <f t="shared" si="85"/>
        <v>6.8430979068750002</v>
      </c>
      <c r="AT288" s="35" t="str">
        <f t="shared" si="86"/>
        <v>1.5,1.5,0</v>
      </c>
    </row>
    <row r="289" spans="13:46" x14ac:dyDescent="0.15">
      <c r="M289" s="28" t="str">
        <f t="shared" si="84"/>
        <v>3,9,2</v>
      </c>
      <c r="N289" s="28">
        <f t="shared" si="78"/>
        <v>3</v>
      </c>
      <c r="O289" s="28">
        <f t="shared" si="79"/>
        <v>9</v>
      </c>
      <c r="P289" s="28">
        <f t="shared" si="89"/>
        <v>2</v>
      </c>
      <c r="Q289" s="28">
        <f t="shared" si="88"/>
        <v>5.0444999999999993</v>
      </c>
      <c r="R289" s="28">
        <f t="shared" si="88"/>
        <v>5.9696222499999996</v>
      </c>
      <c r="S289" s="28">
        <f t="shared" si="88"/>
        <v>6.4658259999999999</v>
      </c>
      <c r="T289" s="28">
        <f t="shared" si="88"/>
        <v>6.5331112500000001</v>
      </c>
      <c r="U289" s="28">
        <f t="shared" si="88"/>
        <v>6.1714779999999996</v>
      </c>
      <c r="V289" s="28">
        <f t="shared" si="88"/>
        <v>5.3809262499999999</v>
      </c>
      <c r="W289" s="28">
        <f t="shared" si="88"/>
        <v>4.1614559999999994</v>
      </c>
      <c r="X289" s="28">
        <f t="shared" si="88"/>
        <v>4.7857532688749993</v>
      </c>
      <c r="Y289" s="28">
        <f t="shared" si="88"/>
        <v>5.8093443313749997</v>
      </c>
      <c r="Z289" s="28">
        <f t="shared" si="88"/>
        <v>6.4040168938749993</v>
      </c>
      <c r="AA289" s="28">
        <f t="shared" si="88"/>
        <v>6.5697709563749997</v>
      </c>
      <c r="AB289" s="28">
        <f t="shared" si="88"/>
        <v>6.3066065188750002</v>
      </c>
      <c r="AC289" s="28">
        <f t="shared" si="88"/>
        <v>5.6145235813749998</v>
      </c>
      <c r="AD289" s="28">
        <f t="shared" si="88"/>
        <v>4.5936757169999991</v>
      </c>
      <c r="AE289" s="28">
        <f t="shared" si="88"/>
        <v>5.7157355919999997</v>
      </c>
      <c r="AF289" s="28">
        <f t="shared" ref="AF289:AR304" si="90">(AF$5+AF$5*(AF$5-1)/2)*INDEX($F$4:$F$25*$G$4:$G$25,$N289,1)+(AF$6+AF$6*(AF$6-1)/2)*INDEX($H$4:$H$25*$I$4:$I$25,$O289,1)+(AF$7+AF$7*(AF$7-1)/2)*INDEX($J$4:$J$25*$K$4:$K$25,$P289,1)+AF$5*AF$6*INDEX($G$4:$G$25,$N289,1)*INDEX($H$4:$H$25,$O289,1)+(AF$5*INDEX($G$4:$G$25,$N289,1)+AF$6*INDEX($I$4:$I$25,$O289,1))*AF$7*INDEX($J$4:$J$25,$P289,1)</f>
        <v>6.4088769669999994</v>
      </c>
      <c r="AG289" s="28">
        <f t="shared" si="90"/>
        <v>6.6730998420000001</v>
      </c>
      <c r="AH289" s="28">
        <f t="shared" si="90"/>
        <v>6.5084042169999998</v>
      </c>
      <c r="AI289" s="28">
        <f t="shared" si="90"/>
        <v>4.4682673443749987</v>
      </c>
      <c r="AJ289" s="28">
        <f t="shared" si="90"/>
        <v>5.6887960318750004</v>
      </c>
      <c r="AK289" s="28">
        <f t="shared" si="90"/>
        <v>6.4804062193750003</v>
      </c>
      <c r="AL289" s="28">
        <f t="shared" si="90"/>
        <v>6.8430979068750002</v>
      </c>
      <c r="AM289" s="28">
        <f t="shared" si="90"/>
        <v>4.4095281509999991</v>
      </c>
      <c r="AN289" s="28">
        <f t="shared" si="90"/>
        <v>5.728525651</v>
      </c>
      <c r="AO289" s="28">
        <f t="shared" si="90"/>
        <v>6.6186046510000001</v>
      </c>
      <c r="AP289" s="28">
        <f t="shared" si="90"/>
        <v>4.4174581368749992</v>
      </c>
      <c r="AQ289" s="28">
        <f t="shared" si="90"/>
        <v>5.8349244493749994</v>
      </c>
      <c r="AR289" s="28">
        <f t="shared" si="90"/>
        <v>4.4920573019999992</v>
      </c>
      <c r="AS289" s="28">
        <f t="shared" si="85"/>
        <v>6.8430979068750002</v>
      </c>
      <c r="AT289" s="35" t="str">
        <f t="shared" si="86"/>
        <v>1.5,1.5,0</v>
      </c>
    </row>
    <row r="290" spans="13:46" x14ac:dyDescent="0.15">
      <c r="M290" s="28" t="str">
        <f t="shared" si="84"/>
        <v>3,9,3</v>
      </c>
      <c r="N290" s="28">
        <f t="shared" si="78"/>
        <v>3</v>
      </c>
      <c r="O290" s="28">
        <f t="shared" si="79"/>
        <v>9</v>
      </c>
      <c r="P290" s="28">
        <f t="shared" si="89"/>
        <v>3</v>
      </c>
      <c r="Q290" s="28">
        <f t="shared" ref="Q290:AF305" si="91">(Q$5+Q$5*(Q$5-1)/2)*INDEX($F$4:$F$25*$G$4:$G$25,$N290,1)+(Q$6+Q$6*(Q$6-1)/2)*INDEX($H$4:$H$25*$I$4:$I$25,$O290,1)+(Q$7+Q$7*(Q$7-1)/2)*INDEX($J$4:$J$25*$K$4:$K$25,$P290,1)+Q$5*Q$6*INDEX($G$4:$G$25,$N290,1)*INDEX($H$4:$H$25,$O290,1)+(Q$5*INDEX($G$4:$G$25,$N290,1)+Q$6*INDEX($I$4:$I$25,$O290,1))*Q$7*INDEX($J$4:$J$25,$P290,1)</f>
        <v>4.1614559999999994</v>
      </c>
      <c r="R290" s="28">
        <f t="shared" si="91"/>
        <v>5.4069859999999998</v>
      </c>
      <c r="S290" s="28">
        <f t="shared" si="91"/>
        <v>6.1543039999999998</v>
      </c>
      <c r="T290" s="28">
        <f t="shared" si="91"/>
        <v>6.4034100000000009</v>
      </c>
      <c r="U290" s="28">
        <f t="shared" si="91"/>
        <v>6.1543039999999998</v>
      </c>
      <c r="V290" s="28">
        <f t="shared" si="91"/>
        <v>5.4069859999999998</v>
      </c>
      <c r="W290" s="28">
        <f t="shared" si="91"/>
        <v>4.1614559999999994</v>
      </c>
      <c r="X290" s="28">
        <f t="shared" si="91"/>
        <v>4.1749357563749996</v>
      </c>
      <c r="Y290" s="28">
        <f t="shared" si="91"/>
        <v>5.4592773213749997</v>
      </c>
      <c r="Z290" s="28">
        <f t="shared" si="91"/>
        <v>6.2454068863750001</v>
      </c>
      <c r="AA290" s="28">
        <f t="shared" si="91"/>
        <v>6.533324451375</v>
      </c>
      <c r="AB290" s="28">
        <f t="shared" si="91"/>
        <v>6.3230300163749993</v>
      </c>
      <c r="AC290" s="28">
        <f t="shared" si="91"/>
        <v>5.6145235813749998</v>
      </c>
      <c r="AD290" s="28">
        <f t="shared" si="91"/>
        <v>4.205063696999999</v>
      </c>
      <c r="AE290" s="28">
        <f t="shared" si="91"/>
        <v>5.5282168269999996</v>
      </c>
      <c r="AF290" s="28">
        <f t="shared" si="91"/>
        <v>6.3531579569999996</v>
      </c>
      <c r="AG290" s="28">
        <f t="shared" si="90"/>
        <v>6.679887087</v>
      </c>
      <c r="AH290" s="28">
        <f t="shared" si="90"/>
        <v>6.5084042169999998</v>
      </c>
      <c r="AI290" s="28">
        <f t="shared" si="90"/>
        <v>4.2518398218749995</v>
      </c>
      <c r="AJ290" s="28">
        <f t="shared" si="90"/>
        <v>5.6138045168749997</v>
      </c>
      <c r="AK290" s="28">
        <f t="shared" si="90"/>
        <v>6.4775572118749993</v>
      </c>
      <c r="AL290" s="28">
        <f t="shared" si="90"/>
        <v>6.8430979068750002</v>
      </c>
      <c r="AM290" s="28">
        <f t="shared" si="90"/>
        <v>4.3152641309999993</v>
      </c>
      <c r="AN290" s="28">
        <f t="shared" si="90"/>
        <v>5.7160403909999999</v>
      </c>
      <c r="AO290" s="28">
        <f t="shared" si="90"/>
        <v>6.6186046510000001</v>
      </c>
      <c r="AP290" s="28">
        <f t="shared" si="90"/>
        <v>4.3953366243749992</v>
      </c>
      <c r="AQ290" s="28">
        <f t="shared" si="90"/>
        <v>5.8349244493749994</v>
      </c>
      <c r="AR290" s="28">
        <f t="shared" si="90"/>
        <v>4.4920573019999992</v>
      </c>
      <c r="AS290" s="28">
        <f t="shared" si="85"/>
        <v>6.8430979068750002</v>
      </c>
      <c r="AT290" s="35" t="str">
        <f t="shared" si="86"/>
        <v>1.5,1.5,0</v>
      </c>
    </row>
    <row r="291" spans="13:46" x14ac:dyDescent="0.15">
      <c r="M291" s="28" t="str">
        <f t="shared" si="84"/>
        <v>3,9,4</v>
      </c>
      <c r="N291" s="28">
        <f t="shared" si="78"/>
        <v>3</v>
      </c>
      <c r="O291" s="28">
        <f t="shared" si="79"/>
        <v>9</v>
      </c>
      <c r="P291" s="28">
        <f t="shared" si="89"/>
        <v>4</v>
      </c>
      <c r="Q291" s="28">
        <f t="shared" si="91"/>
        <v>3.1788045</v>
      </c>
      <c r="R291" s="28">
        <f t="shared" si="91"/>
        <v>4.7717192812500002</v>
      </c>
      <c r="S291" s="28">
        <f t="shared" si="91"/>
        <v>5.7929782500000009</v>
      </c>
      <c r="T291" s="28">
        <f t="shared" si="91"/>
        <v>6.2425814062500002</v>
      </c>
      <c r="U291" s="28">
        <f t="shared" si="91"/>
        <v>6.1205287500000001</v>
      </c>
      <c r="V291" s="28">
        <f t="shared" si="91"/>
        <v>5.4268202812500004</v>
      </c>
      <c r="W291" s="28">
        <f t="shared" si="91"/>
        <v>4.1614559999999994</v>
      </c>
      <c r="X291" s="28">
        <f t="shared" si="91"/>
        <v>3.491487775125</v>
      </c>
      <c r="Y291" s="28">
        <f t="shared" si="91"/>
        <v>5.0594065613749999</v>
      </c>
      <c r="Z291" s="28">
        <f t="shared" si="91"/>
        <v>6.0556695351250003</v>
      </c>
      <c r="AA291" s="28">
        <f t="shared" si="91"/>
        <v>6.4802766963750003</v>
      </c>
      <c r="AB291" s="28">
        <f t="shared" si="91"/>
        <v>6.3332280451249989</v>
      </c>
      <c r="AC291" s="28">
        <f t="shared" si="91"/>
        <v>5.6145235813749998</v>
      </c>
      <c r="AD291" s="28">
        <f t="shared" si="91"/>
        <v>3.7666479269999997</v>
      </c>
      <c r="AE291" s="28">
        <f t="shared" si="91"/>
        <v>5.3095707182500007</v>
      </c>
      <c r="AF291" s="28">
        <f t="shared" si="91"/>
        <v>6.2808376969999999</v>
      </c>
      <c r="AG291" s="28">
        <f t="shared" si="90"/>
        <v>6.6804488632499996</v>
      </c>
      <c r="AH291" s="28">
        <f t="shared" si="90"/>
        <v>6.5084042169999998</v>
      </c>
      <c r="AI291" s="28">
        <f t="shared" si="90"/>
        <v>4.0042849556249998</v>
      </c>
      <c r="AJ291" s="28">
        <f t="shared" si="90"/>
        <v>5.522211751875</v>
      </c>
      <c r="AK291" s="28">
        <f t="shared" si="90"/>
        <v>6.468482735624999</v>
      </c>
      <c r="AL291" s="28">
        <f t="shared" si="90"/>
        <v>6.8430979068750002</v>
      </c>
      <c r="AM291" s="28">
        <f t="shared" si="90"/>
        <v>4.2043988609999996</v>
      </c>
      <c r="AN291" s="28">
        <f t="shared" si="90"/>
        <v>5.6973296622499996</v>
      </c>
      <c r="AO291" s="28">
        <f t="shared" si="90"/>
        <v>6.6186046510000001</v>
      </c>
      <c r="AP291" s="28">
        <f t="shared" si="90"/>
        <v>4.3669896431249988</v>
      </c>
      <c r="AQ291" s="28">
        <f t="shared" si="90"/>
        <v>5.8349244493749994</v>
      </c>
      <c r="AR291" s="28">
        <f t="shared" si="90"/>
        <v>4.4920573019999992</v>
      </c>
      <c r="AS291" s="28">
        <f t="shared" si="85"/>
        <v>6.8430979068750002</v>
      </c>
      <c r="AT291" s="35" t="str">
        <f t="shared" si="86"/>
        <v>1.5,1.5,0</v>
      </c>
    </row>
    <row r="292" spans="13:46" x14ac:dyDescent="0.15">
      <c r="M292" s="28" t="str">
        <f t="shared" si="84"/>
        <v>3,9,5</v>
      </c>
      <c r="N292" s="28">
        <f t="shared" si="78"/>
        <v>3</v>
      </c>
      <c r="O292" s="28">
        <f t="shared" si="79"/>
        <v>9</v>
      </c>
      <c r="P292" s="28">
        <f t="shared" si="89"/>
        <v>5</v>
      </c>
      <c r="Q292" s="28">
        <f t="shared" si="91"/>
        <v>2.2855996800000002</v>
      </c>
      <c r="R292" s="28">
        <f t="shared" si="91"/>
        <v>4.2016741</v>
      </c>
      <c r="S292" s="28">
        <f t="shared" si="91"/>
        <v>5.4763758399999993</v>
      </c>
      <c r="T292" s="28">
        <f t="shared" si="91"/>
        <v>6.1097048999999997</v>
      </c>
      <c r="U292" s="28">
        <f t="shared" si="91"/>
        <v>6.1016612799999992</v>
      </c>
      <c r="V292" s="28">
        <f t="shared" si="91"/>
        <v>5.4522449799999997</v>
      </c>
      <c r="W292" s="28">
        <f t="shared" si="91"/>
        <v>4.1614559999999994</v>
      </c>
      <c r="X292" s="28">
        <f t="shared" si="91"/>
        <v>2.8732613313749997</v>
      </c>
      <c r="Y292" s="28">
        <f t="shared" si="91"/>
        <v>4.7042591413749992</v>
      </c>
      <c r="Z292" s="28">
        <f t="shared" si="91"/>
        <v>5.8938842713750006</v>
      </c>
      <c r="AA292" s="28">
        <f t="shared" si="91"/>
        <v>6.4421367213750003</v>
      </c>
      <c r="AB292" s="28">
        <f t="shared" si="91"/>
        <v>6.349016491375</v>
      </c>
      <c r="AC292" s="28">
        <f t="shared" si="91"/>
        <v>5.6145235813749998</v>
      </c>
      <c r="AD292" s="28">
        <f t="shared" si="91"/>
        <v>3.3729554969999995</v>
      </c>
      <c r="AE292" s="28">
        <f t="shared" si="91"/>
        <v>5.1188766969999993</v>
      </c>
      <c r="AF292" s="28">
        <f t="shared" si="91"/>
        <v>6.2234252169999991</v>
      </c>
      <c r="AG292" s="28">
        <f t="shared" si="90"/>
        <v>6.6866010570000007</v>
      </c>
      <c r="AH292" s="28">
        <f t="shared" si="90"/>
        <v>6.5084042169999998</v>
      </c>
      <c r="AI292" s="28">
        <f t="shared" si="90"/>
        <v>3.7846821768749992</v>
      </c>
      <c r="AJ292" s="28">
        <f t="shared" si="90"/>
        <v>5.445526766875</v>
      </c>
      <c r="AK292" s="28">
        <f t="shared" si="90"/>
        <v>6.4649986768749992</v>
      </c>
      <c r="AL292" s="28">
        <f t="shared" si="90"/>
        <v>6.8430979068750002</v>
      </c>
      <c r="AM292" s="28">
        <f t="shared" si="90"/>
        <v>4.1084413709999987</v>
      </c>
      <c r="AN292" s="28">
        <f t="shared" si="90"/>
        <v>5.6842093509999989</v>
      </c>
      <c r="AO292" s="28">
        <f t="shared" si="90"/>
        <v>6.6186046510000001</v>
      </c>
      <c r="AP292" s="28">
        <f t="shared" si="90"/>
        <v>4.344233079374999</v>
      </c>
      <c r="AQ292" s="28">
        <f t="shared" si="90"/>
        <v>5.8349244493749994</v>
      </c>
      <c r="AR292" s="28">
        <f t="shared" si="90"/>
        <v>4.4920573019999992</v>
      </c>
      <c r="AS292" s="28">
        <f t="shared" si="85"/>
        <v>6.8430979068750002</v>
      </c>
      <c r="AT292" s="35" t="str">
        <f t="shared" si="86"/>
        <v>1.5,1.5,0</v>
      </c>
    </row>
    <row r="293" spans="13:46" x14ac:dyDescent="0.15">
      <c r="M293" s="28" t="str">
        <f t="shared" si="84"/>
        <v>3,9,6</v>
      </c>
      <c r="N293" s="28">
        <f t="shared" si="78"/>
        <v>3</v>
      </c>
      <c r="O293" s="28">
        <f t="shared" si="79"/>
        <v>9</v>
      </c>
      <c r="P293" s="28">
        <f t="shared" si="89"/>
        <v>6</v>
      </c>
      <c r="Q293" s="28">
        <f t="shared" si="91"/>
        <v>1.45675584</v>
      </c>
      <c r="R293" s="28">
        <f t="shared" si="91"/>
        <v>3.6785587999999998</v>
      </c>
      <c r="S293" s="28">
        <f t="shared" si="91"/>
        <v>5.1919539199999996</v>
      </c>
      <c r="T293" s="28">
        <f t="shared" si="91"/>
        <v>5.9969412000000002</v>
      </c>
      <c r="U293" s="28">
        <f t="shared" si="91"/>
        <v>6.0935206399999995</v>
      </c>
      <c r="V293" s="28">
        <f t="shared" si="91"/>
        <v>5.4816922399999992</v>
      </c>
      <c r="W293" s="28">
        <f t="shared" si="91"/>
        <v>4.1614559999999994</v>
      </c>
      <c r="X293" s="28">
        <f t="shared" si="91"/>
        <v>2.301964768875</v>
      </c>
      <c r="Y293" s="28">
        <f t="shared" si="91"/>
        <v>4.3812922113749995</v>
      </c>
      <c r="Z293" s="28">
        <f t="shared" si="91"/>
        <v>5.7522118138750002</v>
      </c>
      <c r="AA293" s="28">
        <f t="shared" si="91"/>
        <v>6.4147235763749997</v>
      </c>
      <c r="AB293" s="28">
        <f t="shared" si="91"/>
        <v>6.3688274988749995</v>
      </c>
      <c r="AC293" s="28">
        <f t="shared" si="91"/>
        <v>5.6145235813749998</v>
      </c>
      <c r="AD293" s="28">
        <f t="shared" si="91"/>
        <v>3.0114435569999998</v>
      </c>
      <c r="AE293" s="28">
        <f t="shared" si="91"/>
        <v>4.9482954819999998</v>
      </c>
      <c r="AF293" s="28">
        <f t="shared" si="91"/>
        <v>6.1767395670000003</v>
      </c>
      <c r="AG293" s="28">
        <f t="shared" si="90"/>
        <v>6.6967758120000003</v>
      </c>
      <c r="AH293" s="28">
        <f t="shared" si="90"/>
        <v>6.5084042169999998</v>
      </c>
      <c r="AI293" s="28">
        <f t="shared" si="90"/>
        <v>3.5851922043749993</v>
      </c>
      <c r="AJ293" s="28">
        <f t="shared" si="90"/>
        <v>5.3795686118749995</v>
      </c>
      <c r="AK293" s="28">
        <f t="shared" si="90"/>
        <v>6.4655371793749996</v>
      </c>
      <c r="AL293" s="28">
        <f t="shared" si="90"/>
        <v>6.8430979068750002</v>
      </c>
      <c r="AM293" s="28">
        <f t="shared" si="90"/>
        <v>4.0232107109999991</v>
      </c>
      <c r="AN293" s="28">
        <f t="shared" si="90"/>
        <v>5.6751116009999993</v>
      </c>
      <c r="AO293" s="28">
        <f t="shared" si="90"/>
        <v>6.6186046510000001</v>
      </c>
      <c r="AP293" s="28">
        <f t="shared" si="90"/>
        <v>4.3254990768749995</v>
      </c>
      <c r="AQ293" s="28">
        <f t="shared" si="90"/>
        <v>5.8349244493749994</v>
      </c>
      <c r="AR293" s="28">
        <f t="shared" si="90"/>
        <v>4.4920573019999992</v>
      </c>
      <c r="AS293" s="28">
        <f t="shared" si="85"/>
        <v>6.8430979068750002</v>
      </c>
      <c r="AT293" s="35" t="str">
        <f t="shared" si="86"/>
        <v>1.5,1.5,0</v>
      </c>
    </row>
    <row r="294" spans="13:46" x14ac:dyDescent="0.15">
      <c r="M294" s="28" t="str">
        <f t="shared" si="84"/>
        <v>3,9,7</v>
      </c>
      <c r="N294" s="28">
        <f t="shared" si="78"/>
        <v>3</v>
      </c>
      <c r="O294" s="28">
        <f t="shared" si="79"/>
        <v>9</v>
      </c>
      <c r="P294" s="28">
        <f t="shared" si="89"/>
        <v>7</v>
      </c>
      <c r="Q294" s="28">
        <f t="shared" si="91"/>
        <v>1.1461356224999986</v>
      </c>
      <c r="R294" s="28">
        <f t="shared" si="91"/>
        <v>3.4926898914062492</v>
      </c>
      <c r="S294" s="28">
        <f t="shared" si="91"/>
        <v>5.1016438112499998</v>
      </c>
      <c r="T294" s="28">
        <f t="shared" si="91"/>
        <v>5.9729973820312505</v>
      </c>
      <c r="U294" s="28">
        <f t="shared" si="91"/>
        <v>6.1067506037499992</v>
      </c>
      <c r="V294" s="28">
        <f t="shared" si="91"/>
        <v>5.5029034764062494</v>
      </c>
      <c r="W294" s="28">
        <f t="shared" si="91"/>
        <v>4.1614559999999994</v>
      </c>
      <c r="X294" s="28">
        <f t="shared" si="91"/>
        <v>2.092005229031249</v>
      </c>
      <c r="Y294" s="28">
        <f t="shared" si="91"/>
        <v>4.2717095976249988</v>
      </c>
      <c r="Z294" s="28">
        <f t="shared" si="91"/>
        <v>5.7138136171562497</v>
      </c>
      <c r="AA294" s="28">
        <f t="shared" si="91"/>
        <v>6.4183172876250003</v>
      </c>
      <c r="AB294" s="28">
        <f t="shared" si="91"/>
        <v>6.3852206090312507</v>
      </c>
      <c r="AC294" s="28">
        <f t="shared" si="91"/>
        <v>5.6145235813749998</v>
      </c>
      <c r="AD294" s="28">
        <f t="shared" si="91"/>
        <v>2.8825884382499991</v>
      </c>
      <c r="AE294" s="28">
        <f t="shared" si="91"/>
        <v>4.8954429065312492</v>
      </c>
      <c r="AF294" s="28">
        <f t="shared" si="91"/>
        <v>6.17069702575</v>
      </c>
      <c r="AG294" s="28">
        <f t="shared" si="90"/>
        <v>6.7083507959062505</v>
      </c>
      <c r="AH294" s="28">
        <f t="shared" si="90"/>
        <v>6.5084042169999998</v>
      </c>
      <c r="AI294" s="28">
        <f t="shared" si="90"/>
        <v>3.5178852501562492</v>
      </c>
      <c r="AJ294" s="28">
        <f t="shared" si="90"/>
        <v>5.3638898181249992</v>
      </c>
      <c r="AK294" s="28">
        <f t="shared" si="90"/>
        <v>6.4722940370312498</v>
      </c>
      <c r="AL294" s="28">
        <f t="shared" si="90"/>
        <v>6.8430979068750002</v>
      </c>
      <c r="AM294" s="28">
        <f t="shared" si="90"/>
        <v>3.9978956647499988</v>
      </c>
      <c r="AN294" s="28">
        <f t="shared" si="90"/>
        <v>5.6770503324062496</v>
      </c>
      <c r="AO294" s="28">
        <f t="shared" si="90"/>
        <v>6.6186046510000001</v>
      </c>
      <c r="AP294" s="28">
        <f t="shared" si="90"/>
        <v>4.3226196820312488</v>
      </c>
      <c r="AQ294" s="28">
        <f t="shared" si="90"/>
        <v>5.8349244493749994</v>
      </c>
      <c r="AR294" s="28">
        <f t="shared" si="90"/>
        <v>4.4920573019999992</v>
      </c>
      <c r="AS294" s="28">
        <f t="shared" si="85"/>
        <v>6.8430979068750002</v>
      </c>
      <c r="AT294" s="35" t="str">
        <f t="shared" si="86"/>
        <v>1.5,1.5,0</v>
      </c>
    </row>
    <row r="295" spans="13:46" x14ac:dyDescent="0.15">
      <c r="M295" s="28" t="str">
        <f t="shared" si="84"/>
        <v>3,9,8</v>
      </c>
      <c r="N295" s="28">
        <f t="shared" si="78"/>
        <v>3</v>
      </c>
      <c r="O295" s="28">
        <f t="shared" si="79"/>
        <v>9</v>
      </c>
      <c r="P295" s="28">
        <f t="shared" si="89"/>
        <v>8</v>
      </c>
      <c r="Q295" s="28">
        <f t="shared" si="91"/>
        <v>0.82413449999999999</v>
      </c>
      <c r="R295" s="28">
        <f t="shared" si="91"/>
        <v>3.29852240625</v>
      </c>
      <c r="S295" s="28">
        <f t="shared" si="91"/>
        <v>5.0056432500000003</v>
      </c>
      <c r="T295" s="28">
        <f t="shared" si="91"/>
        <v>5.9454970312499995</v>
      </c>
      <c r="U295" s="28">
        <f t="shared" si="91"/>
        <v>6.1180837500000003</v>
      </c>
      <c r="V295" s="28">
        <f t="shared" si="91"/>
        <v>5.5234034062499999</v>
      </c>
      <c r="W295" s="28">
        <f t="shared" si="91"/>
        <v>4.1614559999999994</v>
      </c>
      <c r="X295" s="28">
        <f t="shared" si="91"/>
        <v>1.8737471126249998</v>
      </c>
      <c r="Y295" s="28">
        <f t="shared" si="91"/>
        <v>4.1564365313750002</v>
      </c>
      <c r="Z295" s="28">
        <f t="shared" si="91"/>
        <v>5.6718588876249996</v>
      </c>
      <c r="AA295" s="28">
        <f t="shared" si="91"/>
        <v>6.4200141813750005</v>
      </c>
      <c r="AB295" s="28">
        <f t="shared" si="91"/>
        <v>6.4009024126249994</v>
      </c>
      <c r="AC295" s="28">
        <f t="shared" si="91"/>
        <v>5.6145235813749998</v>
      </c>
      <c r="AD295" s="28">
        <f t="shared" si="91"/>
        <v>2.7480428669999997</v>
      </c>
      <c r="AE295" s="28">
        <f t="shared" si="91"/>
        <v>4.83903379825</v>
      </c>
      <c r="AF295" s="28">
        <f t="shared" si="91"/>
        <v>6.1627576669999993</v>
      </c>
      <c r="AG295" s="28">
        <f t="shared" si="90"/>
        <v>6.7192144732500001</v>
      </c>
      <c r="AH295" s="28">
        <f t="shared" si="90"/>
        <v>6.5084042169999998</v>
      </c>
      <c r="AI295" s="28">
        <f t="shared" si="90"/>
        <v>3.4470217631249991</v>
      </c>
      <c r="AJ295" s="28">
        <f t="shared" si="90"/>
        <v>5.3463142068750003</v>
      </c>
      <c r="AK295" s="28">
        <f t="shared" si="90"/>
        <v>6.4783395881249994</v>
      </c>
      <c r="AL295" s="28">
        <f t="shared" si="90"/>
        <v>6.8430979068750002</v>
      </c>
      <c r="AM295" s="28">
        <f t="shared" si="90"/>
        <v>3.9706838009999994</v>
      </c>
      <c r="AN295" s="28">
        <f t="shared" si="90"/>
        <v>5.6782777572499992</v>
      </c>
      <c r="AO295" s="28">
        <f t="shared" si="90"/>
        <v>6.6186046510000001</v>
      </c>
      <c r="AP295" s="28">
        <f t="shared" si="90"/>
        <v>4.3190289806249993</v>
      </c>
      <c r="AQ295" s="28">
        <f t="shared" si="90"/>
        <v>5.8349244493749994</v>
      </c>
      <c r="AR295" s="28">
        <f t="shared" si="90"/>
        <v>4.4920573019999992</v>
      </c>
      <c r="AS295" s="28">
        <f t="shared" si="85"/>
        <v>6.8430979068750002</v>
      </c>
      <c r="AT295" s="35" t="str">
        <f t="shared" si="86"/>
        <v>1.5,1.5,0</v>
      </c>
    </row>
    <row r="296" spans="13:46" x14ac:dyDescent="0.15">
      <c r="M296" s="28" t="str">
        <f t="shared" si="84"/>
        <v>3,9,9</v>
      </c>
      <c r="N296" s="28">
        <f t="shared" si="78"/>
        <v>3</v>
      </c>
      <c r="O296" s="28">
        <f t="shared" si="79"/>
        <v>9</v>
      </c>
      <c r="P296" s="28">
        <f t="shared" si="89"/>
        <v>9</v>
      </c>
      <c r="Q296" s="28">
        <f t="shared" si="91"/>
        <v>0.60955047956250097</v>
      </c>
      <c r="R296" s="28">
        <f t="shared" si="91"/>
        <v>3.1826798913476568</v>
      </c>
      <c r="S296" s="28">
        <f t="shared" si="91"/>
        <v>4.9633512397812503</v>
      </c>
      <c r="T296" s="28">
        <f t="shared" si="91"/>
        <v>5.951564524863282</v>
      </c>
      <c r="U296" s="28">
        <f t="shared" si="91"/>
        <v>6.1473197465937499</v>
      </c>
      <c r="V296" s="28">
        <f t="shared" si="91"/>
        <v>5.5506169049726566</v>
      </c>
      <c r="W296" s="28">
        <f t="shared" si="91"/>
        <v>4.1614559999999994</v>
      </c>
      <c r="X296" s="28">
        <f t="shared" si="91"/>
        <v>1.7338139664726566</v>
      </c>
      <c r="Y296" s="28">
        <f t="shared" si="91"/>
        <v>4.0948720161562502</v>
      </c>
      <c r="Z296" s="28">
        <f t="shared" si="91"/>
        <v>5.6634720024882812</v>
      </c>
      <c r="AA296" s="28">
        <f t="shared" si="91"/>
        <v>6.4396139254687501</v>
      </c>
      <c r="AB296" s="28">
        <f t="shared" si="91"/>
        <v>6.423297785097656</v>
      </c>
      <c r="AC296" s="28">
        <f t="shared" si="91"/>
        <v>5.6145235813749998</v>
      </c>
      <c r="AD296" s="28">
        <f t="shared" si="91"/>
        <v>2.6672058467812496</v>
      </c>
      <c r="AE296" s="28">
        <f t="shared" si="91"/>
        <v>4.8161925343632817</v>
      </c>
      <c r="AF296" s="28">
        <f t="shared" si="91"/>
        <v>6.1727211585937498</v>
      </c>
      <c r="AG296" s="28">
        <f t="shared" si="90"/>
        <v>6.7367917194726559</v>
      </c>
      <c r="AH296" s="28">
        <f t="shared" si="90"/>
        <v>6.5084042169999998</v>
      </c>
      <c r="AI296" s="28">
        <f t="shared" si="90"/>
        <v>3.4097261204882807</v>
      </c>
      <c r="AJ296" s="28">
        <f t="shared" si="90"/>
        <v>5.3466414459687499</v>
      </c>
      <c r="AK296" s="28">
        <f t="shared" si="90"/>
        <v>6.4910987080976561</v>
      </c>
      <c r="AL296" s="28">
        <f t="shared" si="90"/>
        <v>6.8430979068750002</v>
      </c>
      <c r="AM296" s="28">
        <f t="shared" si="90"/>
        <v>3.9613747875937495</v>
      </c>
      <c r="AN296" s="28">
        <f t="shared" si="90"/>
        <v>5.6862187509726558</v>
      </c>
      <c r="AO296" s="28">
        <f t="shared" si="90"/>
        <v>6.6186046510000001</v>
      </c>
      <c r="AP296" s="28">
        <f t="shared" si="90"/>
        <v>4.322151848097656</v>
      </c>
      <c r="AQ296" s="28">
        <f t="shared" si="90"/>
        <v>5.8349244493749994</v>
      </c>
      <c r="AR296" s="28">
        <f t="shared" si="90"/>
        <v>4.4920573019999992</v>
      </c>
      <c r="AS296" s="28">
        <f t="shared" si="85"/>
        <v>6.8430979068750002</v>
      </c>
      <c r="AT296" s="35" t="str">
        <f t="shared" si="86"/>
        <v>1.5,1.5,0</v>
      </c>
    </row>
    <row r="297" spans="13:46" x14ac:dyDescent="0.15">
      <c r="M297" s="28" t="str">
        <f t="shared" si="84"/>
        <v>3,9,10</v>
      </c>
      <c r="N297" s="28">
        <f t="shared" si="78"/>
        <v>3</v>
      </c>
      <c r="O297" s="28">
        <f t="shared" si="79"/>
        <v>9</v>
      </c>
      <c r="P297" s="28">
        <f t="shared" si="89"/>
        <v>10</v>
      </c>
      <c r="Q297" s="28">
        <f t="shared" si="91"/>
        <v>0.38748057074999992</v>
      </c>
      <c r="R297" s="28">
        <f t="shared" si="91"/>
        <v>3.0613789161718752</v>
      </c>
      <c r="S297" s="28">
        <f t="shared" si="91"/>
        <v>4.9173162853750005</v>
      </c>
      <c r="T297" s="28">
        <f t="shared" si="91"/>
        <v>5.9552926783593758</v>
      </c>
      <c r="U297" s="28">
        <f t="shared" si="91"/>
        <v>6.1753080951250006</v>
      </c>
      <c r="V297" s="28">
        <f t="shared" si="91"/>
        <v>5.5773625356718757</v>
      </c>
      <c r="W297" s="28">
        <f t="shared" si="91"/>
        <v>4.1614559999999994</v>
      </c>
      <c r="X297" s="28">
        <f t="shared" si="91"/>
        <v>1.588422360046875</v>
      </c>
      <c r="Y297" s="28">
        <f t="shared" si="91"/>
        <v>4.0295645567499996</v>
      </c>
      <c r="Z297" s="28">
        <f t="shared" si="91"/>
        <v>5.6527457772343759</v>
      </c>
      <c r="AA297" s="28">
        <f t="shared" si="91"/>
        <v>6.4579660215000008</v>
      </c>
      <c r="AB297" s="28">
        <f t="shared" si="91"/>
        <v>6.445225289546876</v>
      </c>
      <c r="AC297" s="28">
        <f t="shared" si="91"/>
        <v>5.6145235813749998</v>
      </c>
      <c r="AD297" s="28">
        <f t="shared" si="91"/>
        <v>2.5826258823749995</v>
      </c>
      <c r="AE297" s="28">
        <f t="shared" si="91"/>
        <v>4.7910119303593746</v>
      </c>
      <c r="AF297" s="28">
        <f t="shared" si="91"/>
        <v>6.1814370021249996</v>
      </c>
      <c r="AG297" s="28">
        <f t="shared" si="90"/>
        <v>6.753901097671875</v>
      </c>
      <c r="AH297" s="28">
        <f t="shared" si="90"/>
        <v>6.5084042169999998</v>
      </c>
      <c r="AI297" s="28">
        <f t="shared" si="90"/>
        <v>3.3700911377343745</v>
      </c>
      <c r="AJ297" s="28">
        <f t="shared" si="90"/>
        <v>5.3457210369999997</v>
      </c>
      <c r="AK297" s="28">
        <f t="shared" si="90"/>
        <v>6.5033899600468752</v>
      </c>
      <c r="AL297" s="28">
        <f t="shared" si="90"/>
        <v>6.8430979068750002</v>
      </c>
      <c r="AM297" s="28">
        <f t="shared" si="90"/>
        <v>3.9508181261249993</v>
      </c>
      <c r="AN297" s="28">
        <f t="shared" si="90"/>
        <v>5.6936918766718749</v>
      </c>
      <c r="AO297" s="28">
        <f t="shared" si="90"/>
        <v>6.6186046510000001</v>
      </c>
      <c r="AP297" s="28">
        <f t="shared" si="90"/>
        <v>4.3248068475468742</v>
      </c>
      <c r="AQ297" s="28">
        <f t="shared" si="90"/>
        <v>5.8349244493749994</v>
      </c>
      <c r="AR297" s="28">
        <f t="shared" si="90"/>
        <v>4.4920573019999992</v>
      </c>
      <c r="AS297" s="28">
        <f t="shared" si="85"/>
        <v>6.8430979068750002</v>
      </c>
      <c r="AT297" s="35" t="str">
        <f t="shared" si="86"/>
        <v>1.5,1.5,0</v>
      </c>
    </row>
    <row r="298" spans="13:46" x14ac:dyDescent="0.15">
      <c r="M298" s="28" t="str">
        <f t="shared" si="84"/>
        <v>3,10,1</v>
      </c>
      <c r="N298" s="28">
        <f t="shared" si="78"/>
        <v>3</v>
      </c>
      <c r="O298" s="28">
        <f t="shared" si="79"/>
        <v>10</v>
      </c>
      <c r="P298" s="28">
        <f t="shared" si="89"/>
        <v>1</v>
      </c>
      <c r="Q298" s="28">
        <f t="shared" si="91"/>
        <v>5.7023999999999999</v>
      </c>
      <c r="R298" s="28">
        <f t="shared" si="91"/>
        <v>6.3680910000000006</v>
      </c>
      <c r="S298" s="28">
        <f t="shared" si="91"/>
        <v>6.6647759999999998</v>
      </c>
      <c r="T298" s="28">
        <f t="shared" si="91"/>
        <v>6.5924550000000002</v>
      </c>
      <c r="U298" s="28">
        <f t="shared" si="91"/>
        <v>6.1511279999999999</v>
      </c>
      <c r="V298" s="28">
        <f t="shared" si="91"/>
        <v>5.340795</v>
      </c>
      <c r="W298" s="28">
        <f t="shared" si="91"/>
        <v>4.1614559999999994</v>
      </c>
      <c r="X298" s="28">
        <f t="shared" si="91"/>
        <v>5.1589357008749994</v>
      </c>
      <c r="Y298" s="28">
        <f t="shared" si="91"/>
        <v>5.9947904408749997</v>
      </c>
      <c r="Z298" s="28">
        <f t="shared" si="91"/>
        <v>6.4616391808749993</v>
      </c>
      <c r="AA298" s="28">
        <f t="shared" si="91"/>
        <v>6.5594819208750001</v>
      </c>
      <c r="AB298" s="28">
        <f t="shared" si="91"/>
        <v>6.2883186608749995</v>
      </c>
      <c r="AC298" s="28">
        <f t="shared" si="91"/>
        <v>5.6481494008749999</v>
      </c>
      <c r="AD298" s="28">
        <f t="shared" si="91"/>
        <v>4.7360351489999992</v>
      </c>
      <c r="AE298" s="28">
        <f t="shared" si="91"/>
        <v>5.742053628999999</v>
      </c>
      <c r="AF298" s="28">
        <f t="shared" si="91"/>
        <v>6.379066109</v>
      </c>
      <c r="AG298" s="28">
        <f t="shared" si="90"/>
        <v>6.6470725890000004</v>
      </c>
      <c r="AH298" s="28">
        <f t="shared" si="90"/>
        <v>6.5460730690000002</v>
      </c>
      <c r="AI298" s="28">
        <f t="shared" si="90"/>
        <v>4.4336983443749993</v>
      </c>
      <c r="AJ298" s="28">
        <f t="shared" si="90"/>
        <v>5.6098805643749996</v>
      </c>
      <c r="AK298" s="28">
        <f t="shared" si="90"/>
        <v>6.4170567843749993</v>
      </c>
      <c r="AL298" s="28">
        <f t="shared" si="90"/>
        <v>6.8552270043750001</v>
      </c>
      <c r="AM298" s="28">
        <f t="shared" si="90"/>
        <v>4.2519252869999988</v>
      </c>
      <c r="AN298" s="28">
        <f t="shared" si="90"/>
        <v>5.5982712469999996</v>
      </c>
      <c r="AO298" s="28">
        <f t="shared" si="90"/>
        <v>6.5756112069999997</v>
      </c>
      <c r="AP298" s="28">
        <f t="shared" si="90"/>
        <v>4.1907159768749986</v>
      </c>
      <c r="AQ298" s="28">
        <f t="shared" si="90"/>
        <v>5.7072256768749998</v>
      </c>
      <c r="AR298" s="28">
        <f t="shared" si="90"/>
        <v>4.2500704139999987</v>
      </c>
      <c r="AS298" s="28">
        <f t="shared" si="85"/>
        <v>6.8552270043750001</v>
      </c>
      <c r="AT298" s="35" t="str">
        <f t="shared" si="86"/>
        <v>1.5,1.5,0</v>
      </c>
    </row>
    <row r="299" spans="13:46" x14ac:dyDescent="0.15">
      <c r="M299" s="28" t="str">
        <f t="shared" si="84"/>
        <v>3,10,2</v>
      </c>
      <c r="N299" s="28">
        <f t="shared" si="78"/>
        <v>3</v>
      </c>
      <c r="O299" s="28">
        <f t="shared" si="79"/>
        <v>10</v>
      </c>
      <c r="P299" s="28">
        <f t="shared" si="89"/>
        <v>2</v>
      </c>
      <c r="Q299" s="28">
        <f t="shared" si="91"/>
        <v>5.0444999999999993</v>
      </c>
      <c r="R299" s="28">
        <f t="shared" si="91"/>
        <v>5.9696222499999996</v>
      </c>
      <c r="S299" s="28">
        <f t="shared" si="91"/>
        <v>6.4658259999999999</v>
      </c>
      <c r="T299" s="28">
        <f t="shared" si="91"/>
        <v>6.5331112500000001</v>
      </c>
      <c r="U299" s="28">
        <f t="shared" si="91"/>
        <v>6.1714779999999996</v>
      </c>
      <c r="V299" s="28">
        <f t="shared" si="91"/>
        <v>5.3809262499999999</v>
      </c>
      <c r="W299" s="28">
        <f t="shared" si="91"/>
        <v>4.1614559999999994</v>
      </c>
      <c r="X299" s="28">
        <f t="shared" si="91"/>
        <v>4.7098547133749991</v>
      </c>
      <c r="Y299" s="28">
        <f t="shared" si="91"/>
        <v>5.7553506508749992</v>
      </c>
      <c r="Z299" s="28">
        <f t="shared" si="91"/>
        <v>6.3719280883749994</v>
      </c>
      <c r="AA299" s="28">
        <f t="shared" si="91"/>
        <v>6.5595870258750004</v>
      </c>
      <c r="AB299" s="28">
        <f t="shared" si="91"/>
        <v>6.3183274633749997</v>
      </c>
      <c r="AC299" s="28">
        <f t="shared" si="91"/>
        <v>5.6481494008749999</v>
      </c>
      <c r="AD299" s="28">
        <f t="shared" si="91"/>
        <v>4.4561055689999991</v>
      </c>
      <c r="AE299" s="28">
        <f t="shared" si="91"/>
        <v>5.6219751939999991</v>
      </c>
      <c r="AF299" s="28">
        <f t="shared" si="91"/>
        <v>6.358926319</v>
      </c>
      <c r="AG299" s="28">
        <f t="shared" si="90"/>
        <v>6.6669589439999992</v>
      </c>
      <c r="AH299" s="28">
        <f t="shared" si="90"/>
        <v>6.5460730690000002</v>
      </c>
      <c r="AI299" s="28">
        <f t="shared" si="90"/>
        <v>4.2832525668749994</v>
      </c>
      <c r="AJ299" s="28">
        <f t="shared" si="90"/>
        <v>5.5694958793749993</v>
      </c>
      <c r="AK299" s="28">
        <f t="shared" si="90"/>
        <v>6.4268206918749993</v>
      </c>
      <c r="AL299" s="28">
        <f t="shared" si="90"/>
        <v>6.8552270043750001</v>
      </c>
      <c r="AM299" s="28">
        <f t="shared" si="90"/>
        <v>4.1912957069999992</v>
      </c>
      <c r="AN299" s="28">
        <f t="shared" si="90"/>
        <v>5.5979127069999999</v>
      </c>
      <c r="AO299" s="28">
        <f t="shared" si="90"/>
        <v>6.5756112069999997</v>
      </c>
      <c r="AP299" s="28">
        <f t="shared" si="90"/>
        <v>4.1802349893749993</v>
      </c>
      <c r="AQ299" s="28">
        <f t="shared" si="90"/>
        <v>5.7072256768749998</v>
      </c>
      <c r="AR299" s="28">
        <f t="shared" si="90"/>
        <v>4.2500704139999987</v>
      </c>
      <c r="AS299" s="28">
        <f t="shared" si="85"/>
        <v>6.8552270043750001</v>
      </c>
      <c r="AT299" s="35" t="str">
        <f t="shared" si="86"/>
        <v>1.5,1.5,0</v>
      </c>
    </row>
    <row r="300" spans="13:46" x14ac:dyDescent="0.15">
      <c r="M300" s="28" t="str">
        <f t="shared" si="84"/>
        <v>3,10,3</v>
      </c>
      <c r="N300" s="28">
        <f t="shared" si="78"/>
        <v>3</v>
      </c>
      <c r="O300" s="28">
        <f t="shared" si="79"/>
        <v>10</v>
      </c>
      <c r="P300" s="28">
        <f t="shared" si="89"/>
        <v>3</v>
      </c>
      <c r="Q300" s="28">
        <f t="shared" si="91"/>
        <v>4.1614559999999994</v>
      </c>
      <c r="R300" s="28">
        <f t="shared" si="91"/>
        <v>5.4069859999999998</v>
      </c>
      <c r="S300" s="28">
        <f t="shared" si="91"/>
        <v>6.1543039999999998</v>
      </c>
      <c r="T300" s="28">
        <f t="shared" si="91"/>
        <v>6.4034100000000009</v>
      </c>
      <c r="U300" s="28">
        <f t="shared" si="91"/>
        <v>6.1543039999999998</v>
      </c>
      <c r="V300" s="28">
        <f t="shared" si="91"/>
        <v>5.4069859999999998</v>
      </c>
      <c r="W300" s="28">
        <f t="shared" si="91"/>
        <v>4.1614559999999994</v>
      </c>
      <c r="X300" s="28">
        <f t="shared" si="91"/>
        <v>4.096606225875</v>
      </c>
      <c r="Y300" s="28">
        <f t="shared" si="91"/>
        <v>5.4033388608749995</v>
      </c>
      <c r="Z300" s="28">
        <f t="shared" si="91"/>
        <v>6.2118594958750002</v>
      </c>
      <c r="AA300" s="28">
        <f t="shared" si="91"/>
        <v>6.5221681308750004</v>
      </c>
      <c r="AB300" s="28">
        <f t="shared" si="91"/>
        <v>6.334264765875</v>
      </c>
      <c r="AC300" s="28">
        <f t="shared" si="91"/>
        <v>5.6481494008749999</v>
      </c>
      <c r="AD300" s="28">
        <f t="shared" si="91"/>
        <v>4.0636039889999989</v>
      </c>
      <c r="AE300" s="28">
        <f t="shared" si="91"/>
        <v>5.4315392589999991</v>
      </c>
      <c r="AF300" s="28">
        <f t="shared" si="91"/>
        <v>6.3012625289999988</v>
      </c>
      <c r="AG300" s="28">
        <f t="shared" si="90"/>
        <v>6.6727737990000007</v>
      </c>
      <c r="AH300" s="28">
        <f t="shared" si="90"/>
        <v>6.5460730690000002</v>
      </c>
      <c r="AI300" s="28">
        <f t="shared" si="90"/>
        <v>4.0624492893749995</v>
      </c>
      <c r="AJ300" s="28">
        <f t="shared" si="90"/>
        <v>5.4915871943749996</v>
      </c>
      <c r="AK300" s="28">
        <f t="shared" si="90"/>
        <v>6.4225130993750001</v>
      </c>
      <c r="AL300" s="28">
        <f t="shared" si="90"/>
        <v>6.8552270043750001</v>
      </c>
      <c r="AM300" s="28">
        <f t="shared" si="90"/>
        <v>4.0931421269999984</v>
      </c>
      <c r="AN300" s="28">
        <f t="shared" si="90"/>
        <v>5.5834826670000002</v>
      </c>
      <c r="AO300" s="28">
        <f t="shared" si="90"/>
        <v>6.5756112069999997</v>
      </c>
      <c r="AP300" s="28">
        <f t="shared" si="90"/>
        <v>4.155682501874999</v>
      </c>
      <c r="AQ300" s="28">
        <f t="shared" si="90"/>
        <v>5.7072256768749998</v>
      </c>
      <c r="AR300" s="28">
        <f t="shared" si="90"/>
        <v>4.2500704139999987</v>
      </c>
      <c r="AS300" s="28">
        <f t="shared" si="85"/>
        <v>6.8552270043750001</v>
      </c>
      <c r="AT300" s="35" t="str">
        <f t="shared" si="86"/>
        <v>1.5,1.5,0</v>
      </c>
    </row>
    <row r="301" spans="13:46" x14ac:dyDescent="0.15">
      <c r="M301" s="28" t="str">
        <f t="shared" si="84"/>
        <v>3,10,4</v>
      </c>
      <c r="N301" s="28">
        <f t="shared" ref="N301:N364" si="92">N201+1</f>
        <v>3</v>
      </c>
      <c r="O301" s="28">
        <f t="shared" ref="O301:O364" si="93">O201</f>
        <v>10</v>
      </c>
      <c r="P301" s="28">
        <f t="shared" si="89"/>
        <v>4</v>
      </c>
      <c r="Q301" s="28">
        <f t="shared" si="91"/>
        <v>3.1788045</v>
      </c>
      <c r="R301" s="28">
        <f t="shared" si="91"/>
        <v>4.7717192812500002</v>
      </c>
      <c r="S301" s="28">
        <f t="shared" si="91"/>
        <v>5.7929782500000009</v>
      </c>
      <c r="T301" s="28">
        <f t="shared" si="91"/>
        <v>6.2425814062500002</v>
      </c>
      <c r="U301" s="28">
        <f t="shared" si="91"/>
        <v>6.1205287500000001</v>
      </c>
      <c r="V301" s="28">
        <f t="shared" si="91"/>
        <v>5.4268202812500004</v>
      </c>
      <c r="W301" s="28">
        <f t="shared" si="91"/>
        <v>4.1614559999999994</v>
      </c>
      <c r="X301" s="28">
        <f t="shared" si="91"/>
        <v>3.4107272696250002</v>
      </c>
      <c r="Y301" s="28">
        <f t="shared" si="91"/>
        <v>5.0015233208750001</v>
      </c>
      <c r="Z301" s="28">
        <f t="shared" si="91"/>
        <v>6.0206635596249996</v>
      </c>
      <c r="AA301" s="28">
        <f t="shared" si="91"/>
        <v>6.4681479858750004</v>
      </c>
      <c r="AB301" s="28">
        <f t="shared" si="91"/>
        <v>6.3439765996249999</v>
      </c>
      <c r="AC301" s="28">
        <f t="shared" si="91"/>
        <v>5.6481494008749999</v>
      </c>
      <c r="AD301" s="28">
        <f t="shared" si="91"/>
        <v>3.6212986589999998</v>
      </c>
      <c r="AE301" s="28">
        <f t="shared" si="91"/>
        <v>5.2099759802500003</v>
      </c>
      <c r="AF301" s="28">
        <f t="shared" si="91"/>
        <v>6.2269974889999995</v>
      </c>
      <c r="AG301" s="28">
        <f t="shared" si="90"/>
        <v>6.6723631852500009</v>
      </c>
      <c r="AH301" s="28">
        <f t="shared" si="90"/>
        <v>6.5460730690000002</v>
      </c>
      <c r="AI301" s="28">
        <f t="shared" si="90"/>
        <v>3.8105186681249998</v>
      </c>
      <c r="AJ301" s="28">
        <f t="shared" si="90"/>
        <v>5.397077259375</v>
      </c>
      <c r="AK301" s="28">
        <f t="shared" si="90"/>
        <v>6.4119800381249998</v>
      </c>
      <c r="AL301" s="28">
        <f t="shared" si="90"/>
        <v>6.8552270043750001</v>
      </c>
      <c r="AM301" s="28">
        <f t="shared" si="90"/>
        <v>3.9783872969999994</v>
      </c>
      <c r="AN301" s="28">
        <f t="shared" si="90"/>
        <v>5.5628271582499993</v>
      </c>
      <c r="AO301" s="28">
        <f t="shared" si="90"/>
        <v>6.5756112069999997</v>
      </c>
      <c r="AP301" s="28">
        <f t="shared" si="90"/>
        <v>4.1249045456249993</v>
      </c>
      <c r="AQ301" s="28">
        <f t="shared" si="90"/>
        <v>5.7072256768749998</v>
      </c>
      <c r="AR301" s="28">
        <f t="shared" si="90"/>
        <v>4.2500704139999987</v>
      </c>
      <c r="AS301" s="28">
        <f t="shared" si="85"/>
        <v>6.8552270043750001</v>
      </c>
      <c r="AT301" s="35" t="str">
        <f t="shared" si="86"/>
        <v>1.5,1.5,0</v>
      </c>
    </row>
    <row r="302" spans="13:46" x14ac:dyDescent="0.15">
      <c r="M302" s="28" t="str">
        <f t="shared" si="84"/>
        <v>3,10,5</v>
      </c>
      <c r="N302" s="28">
        <f t="shared" si="92"/>
        <v>3</v>
      </c>
      <c r="O302" s="28">
        <f t="shared" si="93"/>
        <v>10</v>
      </c>
      <c r="P302" s="28">
        <f t="shared" si="89"/>
        <v>5</v>
      </c>
      <c r="Q302" s="28">
        <f t="shared" si="91"/>
        <v>2.2855996800000002</v>
      </c>
      <c r="R302" s="28">
        <f t="shared" si="91"/>
        <v>4.2016741</v>
      </c>
      <c r="S302" s="28">
        <f t="shared" si="91"/>
        <v>5.4763758399999993</v>
      </c>
      <c r="T302" s="28">
        <f t="shared" si="91"/>
        <v>6.1097048999999997</v>
      </c>
      <c r="U302" s="28">
        <f t="shared" si="91"/>
        <v>6.1016612799999992</v>
      </c>
      <c r="V302" s="28">
        <f t="shared" si="91"/>
        <v>5.4522449799999997</v>
      </c>
      <c r="W302" s="28">
        <f t="shared" si="91"/>
        <v>4.1614559999999994</v>
      </c>
      <c r="X302" s="28">
        <f t="shared" si="91"/>
        <v>2.7900698508749997</v>
      </c>
      <c r="Y302" s="28">
        <f t="shared" si="91"/>
        <v>4.6444311208749998</v>
      </c>
      <c r="Z302" s="28">
        <f t="shared" si="91"/>
        <v>5.8574197108749999</v>
      </c>
      <c r="AA302" s="28">
        <f t="shared" si="91"/>
        <v>6.4290356208750001</v>
      </c>
      <c r="AB302" s="28">
        <f t="shared" si="91"/>
        <v>6.3592788508749996</v>
      </c>
      <c r="AC302" s="28">
        <f t="shared" si="91"/>
        <v>5.6481494008749999</v>
      </c>
      <c r="AD302" s="28">
        <f t="shared" si="91"/>
        <v>3.2237166689999994</v>
      </c>
      <c r="AE302" s="28">
        <f t="shared" si="91"/>
        <v>5.0163647889999989</v>
      </c>
      <c r="AF302" s="28">
        <f t="shared" si="91"/>
        <v>6.1676402289999999</v>
      </c>
      <c r="AG302" s="28">
        <f t="shared" si="90"/>
        <v>6.677542989</v>
      </c>
      <c r="AH302" s="28">
        <f t="shared" si="90"/>
        <v>6.5460730690000002</v>
      </c>
      <c r="AI302" s="28">
        <f t="shared" si="90"/>
        <v>3.5865401343749994</v>
      </c>
      <c r="AJ302" s="28">
        <f t="shared" si="90"/>
        <v>5.3174751043749993</v>
      </c>
      <c r="AK302" s="28">
        <f t="shared" si="90"/>
        <v>6.4070373943749992</v>
      </c>
      <c r="AL302" s="28">
        <f t="shared" si="90"/>
        <v>6.8552270043750001</v>
      </c>
      <c r="AM302" s="28">
        <f t="shared" si="90"/>
        <v>3.8785402469999992</v>
      </c>
      <c r="AN302" s="28">
        <f t="shared" si="90"/>
        <v>5.547762066999999</v>
      </c>
      <c r="AO302" s="28">
        <f t="shared" si="90"/>
        <v>6.5756112069999997</v>
      </c>
      <c r="AP302" s="28">
        <f t="shared" si="90"/>
        <v>4.0997170068749984</v>
      </c>
      <c r="AQ302" s="28">
        <f t="shared" si="90"/>
        <v>5.7072256768749998</v>
      </c>
      <c r="AR302" s="28">
        <f t="shared" si="90"/>
        <v>4.2500704139999987</v>
      </c>
      <c r="AS302" s="28">
        <f t="shared" si="85"/>
        <v>6.8552270043750001</v>
      </c>
      <c r="AT302" s="35" t="str">
        <f t="shared" si="86"/>
        <v>1.5,1.5,0</v>
      </c>
    </row>
    <row r="303" spans="13:46" x14ac:dyDescent="0.15">
      <c r="M303" s="28" t="str">
        <f t="shared" si="84"/>
        <v>3,10,6</v>
      </c>
      <c r="N303" s="28">
        <f t="shared" si="92"/>
        <v>3</v>
      </c>
      <c r="O303" s="28">
        <f t="shared" si="93"/>
        <v>10</v>
      </c>
      <c r="P303" s="28">
        <f t="shared" si="89"/>
        <v>6</v>
      </c>
      <c r="Q303" s="28">
        <f t="shared" si="91"/>
        <v>1.45675584</v>
      </c>
      <c r="R303" s="28">
        <f t="shared" si="91"/>
        <v>3.6785587999999998</v>
      </c>
      <c r="S303" s="28">
        <f t="shared" si="91"/>
        <v>5.1919539199999996</v>
      </c>
      <c r="T303" s="28">
        <f t="shared" si="91"/>
        <v>5.9969412000000002</v>
      </c>
      <c r="U303" s="28">
        <f t="shared" si="91"/>
        <v>6.0935206399999995</v>
      </c>
      <c r="V303" s="28">
        <f t="shared" si="91"/>
        <v>5.4816922399999992</v>
      </c>
      <c r="W303" s="28">
        <f t="shared" si="91"/>
        <v>4.1614559999999994</v>
      </c>
      <c r="X303" s="28">
        <f t="shared" si="91"/>
        <v>2.2163423133749998</v>
      </c>
      <c r="Y303" s="28">
        <f t="shared" si="91"/>
        <v>4.3195194108749995</v>
      </c>
      <c r="Z303" s="28">
        <f t="shared" si="91"/>
        <v>5.7142886683749996</v>
      </c>
      <c r="AA303" s="28">
        <f t="shared" si="91"/>
        <v>6.4006500858750002</v>
      </c>
      <c r="AB303" s="28">
        <f t="shared" si="91"/>
        <v>6.3786036633749994</v>
      </c>
      <c r="AC303" s="28">
        <f t="shared" si="91"/>
        <v>5.6481494008749999</v>
      </c>
      <c r="AD303" s="28">
        <f t="shared" si="91"/>
        <v>2.858315168999999</v>
      </c>
      <c r="AE303" s="28">
        <f t="shared" si="91"/>
        <v>4.8428664039999996</v>
      </c>
      <c r="AF303" s="28">
        <f t="shared" si="91"/>
        <v>6.1190097989999988</v>
      </c>
      <c r="AG303" s="28">
        <f t="shared" si="90"/>
        <v>6.6867453539999993</v>
      </c>
      <c r="AH303" s="28">
        <f t="shared" si="90"/>
        <v>6.5460730690000002</v>
      </c>
      <c r="AI303" s="28">
        <f t="shared" si="90"/>
        <v>3.3826744068749992</v>
      </c>
      <c r="AJ303" s="28">
        <f t="shared" si="90"/>
        <v>5.2485997793749997</v>
      </c>
      <c r="AK303" s="28">
        <f t="shared" si="90"/>
        <v>6.4061173118749997</v>
      </c>
      <c r="AL303" s="28">
        <f t="shared" si="90"/>
        <v>6.8552270043750001</v>
      </c>
      <c r="AM303" s="28">
        <f t="shared" si="90"/>
        <v>3.7894200269999985</v>
      </c>
      <c r="AN303" s="28">
        <f t="shared" si="90"/>
        <v>5.5367195369999997</v>
      </c>
      <c r="AO303" s="28">
        <f t="shared" si="90"/>
        <v>6.5756112069999997</v>
      </c>
      <c r="AP303" s="28">
        <f t="shared" si="90"/>
        <v>4.0785520293749986</v>
      </c>
      <c r="AQ303" s="28">
        <f t="shared" si="90"/>
        <v>5.7072256768749998</v>
      </c>
      <c r="AR303" s="28">
        <f t="shared" si="90"/>
        <v>4.2500704139999987</v>
      </c>
      <c r="AS303" s="28">
        <f t="shared" si="85"/>
        <v>6.8552270043750001</v>
      </c>
      <c r="AT303" s="35" t="str">
        <f t="shared" si="86"/>
        <v>1.5,1.5,0</v>
      </c>
    </row>
    <row r="304" spans="13:46" x14ac:dyDescent="0.15">
      <c r="M304" s="28" t="str">
        <f t="shared" si="84"/>
        <v>3,10,7</v>
      </c>
      <c r="N304" s="28">
        <f t="shared" si="92"/>
        <v>3</v>
      </c>
      <c r="O304" s="28">
        <f t="shared" si="93"/>
        <v>10</v>
      </c>
      <c r="P304" s="28">
        <f t="shared" si="89"/>
        <v>7</v>
      </c>
      <c r="Q304" s="28">
        <f t="shared" si="91"/>
        <v>1.1461356224999986</v>
      </c>
      <c r="R304" s="28">
        <f t="shared" si="91"/>
        <v>3.4926898914062492</v>
      </c>
      <c r="S304" s="28">
        <f t="shared" si="91"/>
        <v>5.1016438112499998</v>
      </c>
      <c r="T304" s="28">
        <f t="shared" si="91"/>
        <v>5.9729973820312505</v>
      </c>
      <c r="U304" s="28">
        <f t="shared" si="91"/>
        <v>6.1067506037499992</v>
      </c>
      <c r="V304" s="28">
        <f t="shared" si="91"/>
        <v>5.5029034764062494</v>
      </c>
      <c r="W304" s="28">
        <f t="shared" si="91"/>
        <v>4.1614559999999994</v>
      </c>
      <c r="X304" s="28">
        <f t="shared" si="91"/>
        <v>2.0051672860312486</v>
      </c>
      <c r="Y304" s="28">
        <f t="shared" si="91"/>
        <v>4.2089644071249994</v>
      </c>
      <c r="Z304" s="28">
        <f t="shared" si="91"/>
        <v>5.67516117915625</v>
      </c>
      <c r="AA304" s="28">
        <f t="shared" si="91"/>
        <v>6.4037576021250002</v>
      </c>
      <c r="AB304" s="28">
        <f t="shared" si="91"/>
        <v>6.3947536760312502</v>
      </c>
      <c r="AC304" s="28">
        <f t="shared" si="91"/>
        <v>5.6481494008749999</v>
      </c>
      <c r="AD304" s="28">
        <f t="shared" si="91"/>
        <v>2.7275152702499987</v>
      </c>
      <c r="AE304" s="28">
        <f t="shared" si="91"/>
        <v>4.7885552435312491</v>
      </c>
      <c r="AF304" s="28">
        <f t="shared" si="91"/>
        <v>6.1119948677499991</v>
      </c>
      <c r="AG304" s="28">
        <f t="shared" si="90"/>
        <v>6.6978341429062498</v>
      </c>
      <c r="AH304" s="28">
        <f t="shared" si="90"/>
        <v>6.5460730690000002</v>
      </c>
      <c r="AI304" s="28">
        <f t="shared" si="90"/>
        <v>3.3131795751562487</v>
      </c>
      <c r="AJ304" s="28">
        <f t="shared" si="90"/>
        <v>5.2314624006249986</v>
      </c>
      <c r="AK304" s="28">
        <f t="shared" si="90"/>
        <v>6.4121448770312499</v>
      </c>
      <c r="AL304" s="28">
        <f t="shared" si="90"/>
        <v>6.8552270043750001</v>
      </c>
      <c r="AM304" s="28">
        <f t="shared" si="90"/>
        <v>3.7621602007499986</v>
      </c>
      <c r="AN304" s="28">
        <f t="shared" si="90"/>
        <v>5.5376858784062497</v>
      </c>
      <c r="AO304" s="28">
        <f t="shared" si="90"/>
        <v>6.5756112069999997</v>
      </c>
      <c r="AP304" s="28">
        <f t="shared" si="90"/>
        <v>4.0744571470312492</v>
      </c>
      <c r="AQ304" s="28">
        <f t="shared" si="90"/>
        <v>5.7072256768749998</v>
      </c>
      <c r="AR304" s="28">
        <f t="shared" si="90"/>
        <v>4.2500704139999987</v>
      </c>
      <c r="AS304" s="28">
        <f t="shared" si="85"/>
        <v>6.8552270043750001</v>
      </c>
      <c r="AT304" s="35" t="str">
        <f t="shared" si="86"/>
        <v>1.5,1.5,0</v>
      </c>
    </row>
    <row r="305" spans="13:46" x14ac:dyDescent="0.15">
      <c r="M305" s="28" t="str">
        <f t="shared" si="84"/>
        <v>3,10,8</v>
      </c>
      <c r="N305" s="28">
        <f t="shared" si="92"/>
        <v>3</v>
      </c>
      <c r="O305" s="28">
        <f t="shared" si="93"/>
        <v>10</v>
      </c>
      <c r="P305" s="28">
        <f t="shared" si="89"/>
        <v>8</v>
      </c>
      <c r="Q305" s="28">
        <f t="shared" si="91"/>
        <v>0.82413449999999999</v>
      </c>
      <c r="R305" s="28">
        <f t="shared" si="91"/>
        <v>3.29852240625</v>
      </c>
      <c r="S305" s="28">
        <f t="shared" si="91"/>
        <v>5.0056432500000003</v>
      </c>
      <c r="T305" s="28">
        <f t="shared" si="91"/>
        <v>5.9454970312499995</v>
      </c>
      <c r="U305" s="28">
        <f t="shared" si="91"/>
        <v>6.1180837500000003</v>
      </c>
      <c r="V305" s="28">
        <f t="shared" si="91"/>
        <v>5.5234034062499999</v>
      </c>
      <c r="W305" s="28">
        <f t="shared" si="91"/>
        <v>4.1614559999999994</v>
      </c>
      <c r="X305" s="28">
        <f t="shared" si="91"/>
        <v>1.7856936821249998</v>
      </c>
      <c r="Y305" s="28">
        <f t="shared" si="91"/>
        <v>4.0927189508749997</v>
      </c>
      <c r="Z305" s="28">
        <f t="shared" si="91"/>
        <v>5.6324771571249999</v>
      </c>
      <c r="AA305" s="28">
        <f t="shared" si="91"/>
        <v>6.4049683008750007</v>
      </c>
      <c r="AB305" s="28">
        <f t="shared" si="91"/>
        <v>6.4101923821250004</v>
      </c>
      <c r="AC305" s="28">
        <f t="shared" si="91"/>
        <v>5.6481494008749999</v>
      </c>
      <c r="AD305" s="28">
        <f t="shared" si="91"/>
        <v>2.5910249189999992</v>
      </c>
      <c r="AE305" s="28">
        <f t="shared" si="91"/>
        <v>4.7306875502499999</v>
      </c>
      <c r="AF305" s="28">
        <f t="shared" ref="AF305:AR320" si="94">(AF$5+AF$5*(AF$5-1)/2)*INDEX($F$4:$F$25*$G$4:$G$25,$N305,1)+(AF$6+AF$6*(AF$6-1)/2)*INDEX($H$4:$H$25*$I$4:$I$25,$O305,1)+(AF$7+AF$7*(AF$7-1)/2)*INDEX($J$4:$J$25*$K$4:$K$25,$P305,1)+AF$5*AF$6*INDEX($G$4:$G$25,$N305,1)*INDEX($H$4:$H$25,$O305,1)+(AF$5*INDEX($G$4:$G$25,$N305,1)+AF$6*INDEX($I$4:$I$25,$O305,1))*AF$7*INDEX($J$4:$J$25,$P305,1)</f>
        <v>6.103083118999999</v>
      </c>
      <c r="AG305" s="28">
        <f t="shared" si="94"/>
        <v>6.7082116252500006</v>
      </c>
      <c r="AH305" s="28">
        <f t="shared" si="94"/>
        <v>6.5460730690000002</v>
      </c>
      <c r="AI305" s="28">
        <f t="shared" si="94"/>
        <v>3.2401282106249996</v>
      </c>
      <c r="AJ305" s="28">
        <f t="shared" si="94"/>
        <v>5.2124282043749997</v>
      </c>
      <c r="AK305" s="28">
        <f t="shared" si="94"/>
        <v>6.4174611356249995</v>
      </c>
      <c r="AL305" s="28">
        <f t="shared" si="94"/>
        <v>6.8552270043750001</v>
      </c>
      <c r="AM305" s="28">
        <f t="shared" si="94"/>
        <v>3.7330035569999986</v>
      </c>
      <c r="AN305" s="28">
        <f t="shared" si="94"/>
        <v>5.537940913249999</v>
      </c>
      <c r="AO305" s="28">
        <f t="shared" si="94"/>
        <v>6.5756112069999997</v>
      </c>
      <c r="AP305" s="28">
        <f t="shared" si="94"/>
        <v>4.0696509581249991</v>
      </c>
      <c r="AQ305" s="28">
        <f t="shared" si="94"/>
        <v>5.7072256768749998</v>
      </c>
      <c r="AR305" s="28">
        <f t="shared" si="94"/>
        <v>4.2500704139999987</v>
      </c>
      <c r="AS305" s="28">
        <f t="shared" si="85"/>
        <v>6.8552270043750001</v>
      </c>
      <c r="AT305" s="35" t="str">
        <f t="shared" si="86"/>
        <v>1.5,1.5,0</v>
      </c>
    </row>
    <row r="306" spans="13:46" x14ac:dyDescent="0.15">
      <c r="M306" s="28" t="str">
        <f t="shared" si="84"/>
        <v>3,10,9</v>
      </c>
      <c r="N306" s="28">
        <f t="shared" si="92"/>
        <v>3</v>
      </c>
      <c r="O306" s="28">
        <f t="shared" si="93"/>
        <v>10</v>
      </c>
      <c r="P306" s="28">
        <f t="shared" si="89"/>
        <v>9</v>
      </c>
      <c r="Q306" s="28">
        <f t="shared" ref="Q306:AF321" si="95">(Q$5+Q$5*(Q$5-1)/2)*INDEX($F$4:$F$25*$G$4:$G$25,$N306,1)+(Q$6+Q$6*(Q$6-1)/2)*INDEX($H$4:$H$25*$I$4:$I$25,$O306,1)+(Q$7+Q$7*(Q$7-1)/2)*INDEX($J$4:$J$25*$K$4:$K$25,$P306,1)+Q$5*Q$6*INDEX($G$4:$G$25,$N306,1)*INDEX($H$4:$H$25,$O306,1)+(Q$5*INDEX($G$4:$G$25,$N306,1)+Q$6*INDEX($I$4:$I$25,$O306,1))*Q$7*INDEX($J$4:$J$25,$P306,1)</f>
        <v>0.60955047956250097</v>
      </c>
      <c r="R306" s="28">
        <f t="shared" si="95"/>
        <v>3.1826798913476568</v>
      </c>
      <c r="S306" s="28">
        <f t="shared" si="95"/>
        <v>4.9633512397812503</v>
      </c>
      <c r="T306" s="28">
        <f t="shared" si="95"/>
        <v>5.951564524863282</v>
      </c>
      <c r="U306" s="28">
        <f t="shared" si="95"/>
        <v>6.1473197465937499</v>
      </c>
      <c r="V306" s="28">
        <f t="shared" si="95"/>
        <v>5.5506169049726566</v>
      </c>
      <c r="W306" s="28">
        <f t="shared" si="95"/>
        <v>4.1614559999999994</v>
      </c>
      <c r="X306" s="28">
        <f t="shared" si="95"/>
        <v>1.6445450484726565</v>
      </c>
      <c r="Y306" s="28">
        <f t="shared" si="95"/>
        <v>4.0301820456562494</v>
      </c>
      <c r="Z306" s="28">
        <f t="shared" si="95"/>
        <v>5.6233609794882806</v>
      </c>
      <c r="AA306" s="28">
        <f t="shared" si="95"/>
        <v>6.4240818499687506</v>
      </c>
      <c r="AB306" s="28">
        <f t="shared" si="95"/>
        <v>6.4323446570976568</v>
      </c>
      <c r="AC306" s="28">
        <f t="shared" si="95"/>
        <v>5.6481494008749999</v>
      </c>
      <c r="AD306" s="28">
        <f t="shared" si="95"/>
        <v>2.5082431187812499</v>
      </c>
      <c r="AE306" s="28">
        <f t="shared" si="95"/>
        <v>4.7063877013632816</v>
      </c>
      <c r="AF306" s="28">
        <f t="shared" si="95"/>
        <v>6.1120742205937493</v>
      </c>
      <c r="AG306" s="28">
        <f t="shared" si="94"/>
        <v>6.7253026764726558</v>
      </c>
      <c r="AH306" s="28">
        <f t="shared" si="94"/>
        <v>6.5460730690000002</v>
      </c>
      <c r="AI306" s="28">
        <f t="shared" si="94"/>
        <v>3.2006446904882808</v>
      </c>
      <c r="AJ306" s="28">
        <f t="shared" si="94"/>
        <v>5.2112968584687493</v>
      </c>
      <c r="AK306" s="28">
        <f t="shared" si="94"/>
        <v>6.4294909630976562</v>
      </c>
      <c r="AL306" s="28">
        <f t="shared" si="94"/>
        <v>6.8552270043750001</v>
      </c>
      <c r="AM306" s="28">
        <f t="shared" si="94"/>
        <v>3.7217497635937491</v>
      </c>
      <c r="AN306" s="28">
        <f t="shared" si="94"/>
        <v>5.5449095169726554</v>
      </c>
      <c r="AO306" s="28">
        <f t="shared" si="94"/>
        <v>6.5756112069999997</v>
      </c>
      <c r="AP306" s="28">
        <f t="shared" si="94"/>
        <v>4.0715583380976552</v>
      </c>
      <c r="AQ306" s="28">
        <f t="shared" si="94"/>
        <v>5.7072256768749998</v>
      </c>
      <c r="AR306" s="28">
        <f t="shared" si="94"/>
        <v>4.2500704139999987</v>
      </c>
      <c r="AS306" s="28">
        <f t="shared" si="85"/>
        <v>6.8552270043750001</v>
      </c>
      <c r="AT306" s="35" t="str">
        <f t="shared" si="86"/>
        <v>1.5,1.5,0</v>
      </c>
    </row>
    <row r="307" spans="13:46" x14ac:dyDescent="0.15">
      <c r="M307" s="28" t="str">
        <f t="shared" si="84"/>
        <v>3,10,10</v>
      </c>
      <c r="N307" s="28">
        <f t="shared" si="92"/>
        <v>3</v>
      </c>
      <c r="O307" s="28">
        <f t="shared" si="93"/>
        <v>10</v>
      </c>
      <c r="P307" s="28">
        <f t="shared" si="89"/>
        <v>10</v>
      </c>
      <c r="Q307" s="28">
        <f t="shared" si="95"/>
        <v>0.38748057074999992</v>
      </c>
      <c r="R307" s="28">
        <f t="shared" si="95"/>
        <v>3.0613789161718752</v>
      </c>
      <c r="S307" s="28">
        <f t="shared" si="95"/>
        <v>4.9173162853750005</v>
      </c>
      <c r="T307" s="28">
        <f t="shared" si="95"/>
        <v>5.9552926783593758</v>
      </c>
      <c r="U307" s="28">
        <f t="shared" si="95"/>
        <v>6.1753080951250006</v>
      </c>
      <c r="V307" s="28">
        <f t="shared" si="95"/>
        <v>5.5773625356718757</v>
      </c>
      <c r="W307" s="28">
        <f t="shared" si="95"/>
        <v>4.1614559999999994</v>
      </c>
      <c r="X307" s="28">
        <f t="shared" si="95"/>
        <v>1.4979379545468747</v>
      </c>
      <c r="Y307" s="28">
        <f t="shared" si="95"/>
        <v>3.9639021962499998</v>
      </c>
      <c r="Z307" s="28">
        <f t="shared" si="95"/>
        <v>5.6119054617343753</v>
      </c>
      <c r="AA307" s="28">
        <f t="shared" si="95"/>
        <v>6.4419477510000007</v>
      </c>
      <c r="AB307" s="28">
        <f t="shared" si="95"/>
        <v>6.4540290640468747</v>
      </c>
      <c r="AC307" s="28">
        <f t="shared" si="95"/>
        <v>5.6481494008749999</v>
      </c>
      <c r="AD307" s="28">
        <f t="shared" si="95"/>
        <v>2.4217183743749997</v>
      </c>
      <c r="AE307" s="28">
        <f t="shared" si="95"/>
        <v>4.6797485123593745</v>
      </c>
      <c r="AF307" s="28">
        <f t="shared" si="95"/>
        <v>6.1198176741249997</v>
      </c>
      <c r="AG307" s="28">
        <f t="shared" si="94"/>
        <v>6.7419258596718752</v>
      </c>
      <c r="AH307" s="28">
        <f t="shared" si="94"/>
        <v>6.5460730690000002</v>
      </c>
      <c r="AI307" s="28">
        <f t="shared" si="94"/>
        <v>3.1588218302343742</v>
      </c>
      <c r="AJ307" s="28">
        <f t="shared" si="94"/>
        <v>5.2089178644999992</v>
      </c>
      <c r="AK307" s="28">
        <f t="shared" si="94"/>
        <v>6.4410529225468744</v>
      </c>
      <c r="AL307" s="28">
        <f t="shared" si="94"/>
        <v>6.8552270043750001</v>
      </c>
      <c r="AM307" s="28">
        <f t="shared" si="94"/>
        <v>3.7092483221249992</v>
      </c>
      <c r="AN307" s="28">
        <f t="shared" si="94"/>
        <v>5.5514102526718752</v>
      </c>
      <c r="AO307" s="28">
        <f t="shared" si="94"/>
        <v>6.5756112069999997</v>
      </c>
      <c r="AP307" s="28">
        <f t="shared" si="94"/>
        <v>4.0729978500468738</v>
      </c>
      <c r="AQ307" s="28">
        <f t="shared" si="94"/>
        <v>5.7072256768749998</v>
      </c>
      <c r="AR307" s="28">
        <f t="shared" si="94"/>
        <v>4.2500704139999987</v>
      </c>
      <c r="AS307" s="28">
        <f t="shared" si="85"/>
        <v>6.8552270043750001</v>
      </c>
      <c r="AT307" s="35" t="str">
        <f t="shared" si="86"/>
        <v>1.5,1.5,0</v>
      </c>
    </row>
    <row r="308" spans="13:46" x14ac:dyDescent="0.15">
      <c r="M308" s="28" t="str">
        <f t="shared" si="84"/>
        <v>4,1,1</v>
      </c>
      <c r="N308" s="28">
        <f t="shared" si="92"/>
        <v>4</v>
      </c>
      <c r="O308" s="28">
        <f t="shared" si="93"/>
        <v>1</v>
      </c>
      <c r="P308" s="28">
        <f t="shared" si="89"/>
        <v>1</v>
      </c>
      <c r="Q308" s="28">
        <f t="shared" si="95"/>
        <v>5.7023999999999999</v>
      </c>
      <c r="R308" s="28">
        <f t="shared" si="95"/>
        <v>6.3816752812500006</v>
      </c>
      <c r="S308" s="28">
        <f t="shared" si="95"/>
        <v>6.6210007500000003</v>
      </c>
      <c r="T308" s="28">
        <f t="shared" si="95"/>
        <v>6.4203764062500008</v>
      </c>
      <c r="U308" s="28">
        <f t="shared" si="95"/>
        <v>5.7798022500000004</v>
      </c>
      <c r="V308" s="28">
        <f t="shared" si="95"/>
        <v>4.6992782812499998</v>
      </c>
      <c r="W308" s="28">
        <f t="shared" si="95"/>
        <v>3.1788045</v>
      </c>
      <c r="X308" s="28">
        <f t="shared" si="95"/>
        <v>5.9184562500000002</v>
      </c>
      <c r="Y308" s="28">
        <f t="shared" si="95"/>
        <v>6.5254315312499998</v>
      </c>
      <c r="Z308" s="28">
        <f t="shared" si="95"/>
        <v>6.692457000000001</v>
      </c>
      <c r="AA308" s="28">
        <f t="shared" si="95"/>
        <v>6.4195326562500021</v>
      </c>
      <c r="AB308" s="28">
        <f t="shared" si="95"/>
        <v>5.7066585000000005</v>
      </c>
      <c r="AC308" s="28">
        <f t="shared" si="95"/>
        <v>4.5538345312500006</v>
      </c>
      <c r="AD308" s="28">
        <f t="shared" si="95"/>
        <v>6.0729500000000005</v>
      </c>
      <c r="AE308" s="28">
        <f t="shared" si="95"/>
        <v>6.6076252812500007</v>
      </c>
      <c r="AF308" s="28">
        <f t="shared" si="95"/>
        <v>6.7023507500000008</v>
      </c>
      <c r="AG308" s="28">
        <f t="shared" si="94"/>
        <v>6.3571264062500017</v>
      </c>
      <c r="AH308" s="28">
        <f t="shared" si="94"/>
        <v>5.5719522500000007</v>
      </c>
      <c r="AI308" s="28">
        <f t="shared" si="94"/>
        <v>6.1658812500000009</v>
      </c>
      <c r="AJ308" s="28">
        <f t="shared" si="94"/>
        <v>6.6282565312500008</v>
      </c>
      <c r="AK308" s="28">
        <f t="shared" si="94"/>
        <v>6.6506820000000015</v>
      </c>
      <c r="AL308" s="28">
        <f t="shared" si="94"/>
        <v>6.2331576562500013</v>
      </c>
      <c r="AM308" s="28">
        <f t="shared" si="94"/>
        <v>6.1972500000000013</v>
      </c>
      <c r="AN308" s="28">
        <f t="shared" si="94"/>
        <v>6.5873252812500009</v>
      </c>
      <c r="AO308" s="28">
        <f t="shared" si="94"/>
        <v>6.5374507500000014</v>
      </c>
      <c r="AP308" s="28">
        <f t="shared" si="94"/>
        <v>6.1670562500000008</v>
      </c>
      <c r="AQ308" s="28">
        <f t="shared" si="94"/>
        <v>6.4848315312500011</v>
      </c>
      <c r="AR308" s="28">
        <f t="shared" si="94"/>
        <v>6.0753000000000021</v>
      </c>
      <c r="AS308" s="28">
        <f t="shared" si="85"/>
        <v>6.7023507500000008</v>
      </c>
      <c r="AT308" s="35" t="str">
        <f t="shared" si="86"/>
        <v>1,1,1</v>
      </c>
    </row>
    <row r="309" spans="13:46" x14ac:dyDescent="0.15">
      <c r="M309" s="28" t="str">
        <f t="shared" si="84"/>
        <v>4,1,2</v>
      </c>
      <c r="N309" s="28">
        <f t="shared" si="92"/>
        <v>4</v>
      </c>
      <c r="O309" s="28">
        <f t="shared" si="93"/>
        <v>1</v>
      </c>
      <c r="P309" s="28">
        <f t="shared" si="89"/>
        <v>2</v>
      </c>
      <c r="Q309" s="28">
        <f t="shared" si="95"/>
        <v>5.0444999999999993</v>
      </c>
      <c r="R309" s="28">
        <f t="shared" si="95"/>
        <v>5.9863315312499994</v>
      </c>
      <c r="S309" s="28">
        <f t="shared" si="95"/>
        <v>6.4270507499999994</v>
      </c>
      <c r="T309" s="28">
        <f t="shared" si="95"/>
        <v>6.366657656250001</v>
      </c>
      <c r="U309" s="28">
        <f t="shared" si="95"/>
        <v>5.8051522499999999</v>
      </c>
      <c r="V309" s="28">
        <f t="shared" si="95"/>
        <v>4.7425345312499996</v>
      </c>
      <c r="W309" s="28">
        <f t="shared" si="95"/>
        <v>3.1788045</v>
      </c>
      <c r="X309" s="28">
        <f t="shared" si="95"/>
        <v>5.4962687499999996</v>
      </c>
      <c r="Y309" s="28">
        <f t="shared" si="95"/>
        <v>6.31000653125</v>
      </c>
      <c r="Z309" s="28">
        <f t="shared" si="95"/>
        <v>6.6226320000000003</v>
      </c>
      <c r="AA309" s="28">
        <f t="shared" si="95"/>
        <v>6.4341451562500014</v>
      </c>
      <c r="AB309" s="28">
        <f t="shared" si="95"/>
        <v>5.7445460000000006</v>
      </c>
      <c r="AC309" s="28">
        <f t="shared" si="95"/>
        <v>4.5538345312500006</v>
      </c>
      <c r="AD309" s="28">
        <f t="shared" si="95"/>
        <v>5.8360500000000002</v>
      </c>
      <c r="AE309" s="28">
        <f t="shared" si="95"/>
        <v>6.52169403125</v>
      </c>
      <c r="AF309" s="28">
        <f t="shared" si="95"/>
        <v>6.7062257500000007</v>
      </c>
      <c r="AG309" s="28">
        <f t="shared" si="94"/>
        <v>6.3896451562500012</v>
      </c>
      <c r="AH309" s="28">
        <f t="shared" si="94"/>
        <v>5.5719522500000007</v>
      </c>
      <c r="AI309" s="28">
        <f t="shared" si="94"/>
        <v>6.0638437500000002</v>
      </c>
      <c r="AJ309" s="28">
        <f t="shared" si="94"/>
        <v>6.6213940312500004</v>
      </c>
      <c r="AK309" s="28">
        <f t="shared" si="94"/>
        <v>6.6778320000000013</v>
      </c>
      <c r="AL309" s="28">
        <f t="shared" si="94"/>
        <v>6.2331576562500013</v>
      </c>
      <c r="AM309" s="28">
        <f t="shared" si="94"/>
        <v>6.1796500000000014</v>
      </c>
      <c r="AN309" s="28">
        <f t="shared" si="94"/>
        <v>6.609106531250001</v>
      </c>
      <c r="AO309" s="28">
        <f t="shared" si="94"/>
        <v>6.5374507500000014</v>
      </c>
      <c r="AP309" s="28">
        <f t="shared" si="94"/>
        <v>6.1834687500000012</v>
      </c>
      <c r="AQ309" s="28">
        <f t="shared" si="94"/>
        <v>6.4848315312500011</v>
      </c>
      <c r="AR309" s="28">
        <f t="shared" si="94"/>
        <v>6.0753000000000021</v>
      </c>
      <c r="AS309" s="28">
        <f t="shared" si="85"/>
        <v>6.7062257500000007</v>
      </c>
      <c r="AT309" s="35" t="str">
        <f t="shared" si="86"/>
        <v>1,1,1</v>
      </c>
    </row>
    <row r="310" spans="13:46" x14ac:dyDescent="0.15">
      <c r="M310" s="28" t="str">
        <f t="shared" si="84"/>
        <v>4,1,3</v>
      </c>
      <c r="N310" s="28">
        <f t="shared" si="92"/>
        <v>4</v>
      </c>
      <c r="O310" s="28">
        <f t="shared" si="93"/>
        <v>1</v>
      </c>
      <c r="P310" s="28">
        <f t="shared" si="89"/>
        <v>3</v>
      </c>
      <c r="Q310" s="28">
        <f t="shared" si="95"/>
        <v>4.1614559999999994</v>
      </c>
      <c r="R310" s="28">
        <f t="shared" si="95"/>
        <v>5.4268202812500004</v>
      </c>
      <c r="S310" s="28">
        <f t="shared" si="95"/>
        <v>6.1205287500000001</v>
      </c>
      <c r="T310" s="28">
        <f t="shared" si="95"/>
        <v>6.2425814062500002</v>
      </c>
      <c r="U310" s="28">
        <f t="shared" si="95"/>
        <v>5.7929782500000009</v>
      </c>
      <c r="V310" s="28">
        <f t="shared" si="95"/>
        <v>4.7717192812500002</v>
      </c>
      <c r="W310" s="28">
        <f t="shared" si="95"/>
        <v>3.1788045</v>
      </c>
      <c r="X310" s="28">
        <f t="shared" si="95"/>
        <v>4.9099137500000003</v>
      </c>
      <c r="Y310" s="28">
        <f t="shared" si="95"/>
        <v>5.9820095312500001</v>
      </c>
      <c r="Z310" s="28">
        <f t="shared" si="95"/>
        <v>6.4824495000000013</v>
      </c>
      <c r="AA310" s="28">
        <f t="shared" si="95"/>
        <v>6.4112336562500012</v>
      </c>
      <c r="AB310" s="28">
        <f t="shared" si="95"/>
        <v>5.7683620000000007</v>
      </c>
      <c r="AC310" s="28">
        <f t="shared" si="95"/>
        <v>4.5538345312500006</v>
      </c>
      <c r="AD310" s="28">
        <f t="shared" si="95"/>
        <v>5.4865779999999997</v>
      </c>
      <c r="AE310" s="28">
        <f t="shared" si="95"/>
        <v>6.3654052812500002</v>
      </c>
      <c r="AF310" s="28">
        <f t="shared" si="95"/>
        <v>6.6725767500000011</v>
      </c>
      <c r="AG310" s="28">
        <f t="shared" si="94"/>
        <v>6.4080924062500015</v>
      </c>
      <c r="AH310" s="28">
        <f t="shared" si="94"/>
        <v>5.5719522500000007</v>
      </c>
      <c r="AI310" s="28">
        <f t="shared" si="94"/>
        <v>5.8914487500000003</v>
      </c>
      <c r="AJ310" s="28">
        <f t="shared" si="94"/>
        <v>6.5770075312500014</v>
      </c>
      <c r="AK310" s="28">
        <f t="shared" si="94"/>
        <v>6.6909105000000011</v>
      </c>
      <c r="AL310" s="28">
        <f t="shared" si="94"/>
        <v>6.2331576562500013</v>
      </c>
      <c r="AM310" s="28">
        <f t="shared" si="94"/>
        <v>6.1245260000000012</v>
      </c>
      <c r="AN310" s="28">
        <f t="shared" si="94"/>
        <v>6.6168162812500011</v>
      </c>
      <c r="AO310" s="28">
        <f t="shared" si="94"/>
        <v>6.5374507500000014</v>
      </c>
      <c r="AP310" s="28">
        <f t="shared" si="94"/>
        <v>6.1858097500000016</v>
      </c>
      <c r="AQ310" s="28">
        <f t="shared" si="94"/>
        <v>6.4848315312500011</v>
      </c>
      <c r="AR310" s="28">
        <f t="shared" si="94"/>
        <v>6.0753000000000021</v>
      </c>
      <c r="AS310" s="28">
        <f t="shared" si="85"/>
        <v>6.6909105000000011</v>
      </c>
      <c r="AT310" s="35" t="str">
        <f t="shared" si="86"/>
        <v>1,1.5,0.5</v>
      </c>
    </row>
    <row r="311" spans="13:46" x14ac:dyDescent="0.15">
      <c r="M311" s="28" t="str">
        <f t="shared" si="84"/>
        <v>4,1,4</v>
      </c>
      <c r="N311" s="28">
        <f t="shared" si="92"/>
        <v>4</v>
      </c>
      <c r="O311" s="28">
        <f t="shared" si="93"/>
        <v>1</v>
      </c>
      <c r="P311" s="28">
        <f t="shared" si="89"/>
        <v>4</v>
      </c>
      <c r="Q311" s="28">
        <f t="shared" si="95"/>
        <v>3.1788045</v>
      </c>
      <c r="R311" s="28">
        <f t="shared" si="95"/>
        <v>4.7946785624999997</v>
      </c>
      <c r="S311" s="28">
        <f t="shared" si="95"/>
        <v>5.7642030000000002</v>
      </c>
      <c r="T311" s="28">
        <f t="shared" si="95"/>
        <v>6.0873778125000015</v>
      </c>
      <c r="U311" s="28">
        <f t="shared" si="95"/>
        <v>5.7642030000000002</v>
      </c>
      <c r="V311" s="28">
        <f t="shared" si="95"/>
        <v>4.7946785624999997</v>
      </c>
      <c r="W311" s="28">
        <f t="shared" si="95"/>
        <v>3.1788045</v>
      </c>
      <c r="X311" s="28">
        <f t="shared" si="95"/>
        <v>4.2509282812500011</v>
      </c>
      <c r="Y311" s="28">
        <f t="shared" si="95"/>
        <v>5.6042087812500014</v>
      </c>
      <c r="Z311" s="28">
        <f t="shared" si="95"/>
        <v>6.3111396562500008</v>
      </c>
      <c r="AA311" s="28">
        <f t="shared" si="95"/>
        <v>6.3717209062500011</v>
      </c>
      <c r="AB311" s="28">
        <f t="shared" si="95"/>
        <v>5.7859525312500004</v>
      </c>
      <c r="AC311" s="28">
        <f t="shared" si="95"/>
        <v>4.5538345312500006</v>
      </c>
      <c r="AD311" s="28">
        <f t="shared" si="95"/>
        <v>5.0873022500000005</v>
      </c>
      <c r="AE311" s="28">
        <f t="shared" si="95"/>
        <v>6.1779891875000006</v>
      </c>
      <c r="AF311" s="28">
        <f t="shared" si="95"/>
        <v>6.6223265000000016</v>
      </c>
      <c r="AG311" s="28">
        <f t="shared" si="94"/>
        <v>6.4203141875000016</v>
      </c>
      <c r="AH311" s="28">
        <f t="shared" si="94"/>
        <v>5.5719522500000007</v>
      </c>
      <c r="AI311" s="28">
        <f t="shared" si="94"/>
        <v>5.6879264062500017</v>
      </c>
      <c r="AJ311" s="28">
        <f t="shared" si="94"/>
        <v>6.5160197812500016</v>
      </c>
      <c r="AK311" s="28">
        <f t="shared" si="94"/>
        <v>6.6977635312500015</v>
      </c>
      <c r="AL311" s="28">
        <f t="shared" si="94"/>
        <v>6.2331576562500013</v>
      </c>
      <c r="AM311" s="28">
        <f t="shared" si="94"/>
        <v>6.0528007500000012</v>
      </c>
      <c r="AN311" s="28">
        <f t="shared" si="94"/>
        <v>6.6183005625000018</v>
      </c>
      <c r="AO311" s="28">
        <f t="shared" si="94"/>
        <v>6.5374507500000014</v>
      </c>
      <c r="AP311" s="28">
        <f t="shared" si="94"/>
        <v>6.1819252812500016</v>
      </c>
      <c r="AQ311" s="28">
        <f t="shared" si="94"/>
        <v>6.4848315312500011</v>
      </c>
      <c r="AR311" s="28">
        <f t="shared" si="94"/>
        <v>6.0753000000000021</v>
      </c>
      <c r="AS311" s="28">
        <f t="shared" si="85"/>
        <v>6.6977635312500015</v>
      </c>
      <c r="AT311" s="35" t="str">
        <f t="shared" si="86"/>
        <v>1,1.5,0.5</v>
      </c>
    </row>
    <row r="312" spans="13:46" x14ac:dyDescent="0.15">
      <c r="M312" s="28" t="str">
        <f t="shared" si="84"/>
        <v>4,1,5</v>
      </c>
      <c r="N312" s="28">
        <f t="shared" si="92"/>
        <v>4</v>
      </c>
      <c r="O312" s="28">
        <f t="shared" si="93"/>
        <v>1</v>
      </c>
      <c r="P312" s="28">
        <f t="shared" si="89"/>
        <v>5</v>
      </c>
      <c r="Q312" s="28">
        <f t="shared" si="95"/>
        <v>2.2855996800000002</v>
      </c>
      <c r="R312" s="28">
        <f t="shared" si="95"/>
        <v>4.2277583812500001</v>
      </c>
      <c r="S312" s="28">
        <f t="shared" si="95"/>
        <v>5.4526005899999994</v>
      </c>
      <c r="T312" s="28">
        <f t="shared" si="95"/>
        <v>5.9601263062500003</v>
      </c>
      <c r="U312" s="28">
        <f t="shared" si="95"/>
        <v>5.7503355300000001</v>
      </c>
      <c r="V312" s="28">
        <f t="shared" si="95"/>
        <v>4.8232282612499997</v>
      </c>
      <c r="W312" s="28">
        <f t="shared" si="95"/>
        <v>3.1788045</v>
      </c>
      <c r="X312" s="28">
        <f t="shared" si="95"/>
        <v>3.6571643500000004</v>
      </c>
      <c r="Y312" s="28">
        <f t="shared" si="95"/>
        <v>5.2711313712500001</v>
      </c>
      <c r="Z312" s="28">
        <f t="shared" si="95"/>
        <v>6.1677819000000014</v>
      </c>
      <c r="AA312" s="28">
        <f t="shared" si="95"/>
        <v>6.3471159362500007</v>
      </c>
      <c r="AB312" s="28">
        <f t="shared" si="95"/>
        <v>5.8091334800000007</v>
      </c>
      <c r="AC312" s="28">
        <f t="shared" si="95"/>
        <v>4.5538345312500006</v>
      </c>
      <c r="AD312" s="28">
        <f t="shared" si="95"/>
        <v>4.7327498400000003</v>
      </c>
      <c r="AE312" s="28">
        <f t="shared" si="95"/>
        <v>6.0185251812500002</v>
      </c>
      <c r="AF312" s="28">
        <f t="shared" si="95"/>
        <v>6.5869840300000009</v>
      </c>
      <c r="AG312" s="28">
        <f t="shared" si="94"/>
        <v>6.4381263862500013</v>
      </c>
      <c r="AH312" s="28">
        <f t="shared" si="94"/>
        <v>5.5719522500000007</v>
      </c>
      <c r="AI312" s="28">
        <f t="shared" si="94"/>
        <v>5.5123561500000005</v>
      </c>
      <c r="AJ312" s="28">
        <f t="shared" si="94"/>
        <v>6.4699398112500006</v>
      </c>
      <c r="AK312" s="28">
        <f t="shared" si="94"/>
        <v>6.7102069800000015</v>
      </c>
      <c r="AL312" s="28">
        <f t="shared" si="94"/>
        <v>6.2331576562500013</v>
      </c>
      <c r="AM312" s="28">
        <f t="shared" si="94"/>
        <v>5.9959832800000008</v>
      </c>
      <c r="AN312" s="28">
        <f t="shared" si="94"/>
        <v>6.6253752612500003</v>
      </c>
      <c r="AO312" s="28">
        <f t="shared" si="94"/>
        <v>6.5374507500000014</v>
      </c>
      <c r="AP312" s="28">
        <f t="shared" si="94"/>
        <v>6.1836312300000014</v>
      </c>
      <c r="AQ312" s="28">
        <f t="shared" si="94"/>
        <v>6.4848315312500011</v>
      </c>
      <c r="AR312" s="28">
        <f t="shared" si="94"/>
        <v>6.0753000000000021</v>
      </c>
      <c r="AS312" s="28">
        <f t="shared" si="85"/>
        <v>6.7102069800000015</v>
      </c>
      <c r="AT312" s="35" t="str">
        <f t="shared" si="86"/>
        <v>1,1.5,0.5</v>
      </c>
    </row>
    <row r="313" spans="13:46" x14ac:dyDescent="0.15">
      <c r="M313" s="28" t="str">
        <f t="shared" si="84"/>
        <v>4,1,6</v>
      </c>
      <c r="N313" s="28">
        <f t="shared" si="92"/>
        <v>4</v>
      </c>
      <c r="O313" s="28">
        <f t="shared" si="93"/>
        <v>1</v>
      </c>
      <c r="P313" s="28">
        <f t="shared" si="89"/>
        <v>6</v>
      </c>
      <c r="Q313" s="28">
        <f t="shared" si="95"/>
        <v>1.45675584</v>
      </c>
      <c r="R313" s="28">
        <f t="shared" si="95"/>
        <v>3.7077680812499998</v>
      </c>
      <c r="S313" s="28">
        <f t="shared" si="95"/>
        <v>5.1731786700000004</v>
      </c>
      <c r="T313" s="28">
        <f t="shared" si="95"/>
        <v>5.852987606250001</v>
      </c>
      <c r="U313" s="28">
        <f t="shared" si="95"/>
        <v>5.7471948900000003</v>
      </c>
      <c r="V313" s="28">
        <f t="shared" si="95"/>
        <v>4.8558005212499999</v>
      </c>
      <c r="W313" s="28">
        <f t="shared" si="95"/>
        <v>3.1788045</v>
      </c>
      <c r="X313" s="28">
        <f t="shared" si="95"/>
        <v>3.1103303000000002</v>
      </c>
      <c r="Y313" s="28">
        <f t="shared" si="95"/>
        <v>4.9702344512500005</v>
      </c>
      <c r="Z313" s="28">
        <f t="shared" si="95"/>
        <v>6.0445369500000004</v>
      </c>
      <c r="AA313" s="28">
        <f t="shared" si="95"/>
        <v>6.3332377962500015</v>
      </c>
      <c r="AB313" s="28">
        <f t="shared" si="95"/>
        <v>5.8363369900000013</v>
      </c>
      <c r="AC313" s="28">
        <f t="shared" si="95"/>
        <v>4.5538345312500006</v>
      </c>
      <c r="AD313" s="28">
        <f t="shared" si="95"/>
        <v>4.4103779200000002</v>
      </c>
      <c r="AE313" s="28">
        <f t="shared" si="95"/>
        <v>5.8791739812500001</v>
      </c>
      <c r="AF313" s="28">
        <f t="shared" si="95"/>
        <v>6.5623683900000005</v>
      </c>
      <c r="AG313" s="28">
        <f t="shared" si="94"/>
        <v>6.4599611462500004</v>
      </c>
      <c r="AH313" s="28">
        <f t="shared" si="94"/>
        <v>5.5719522500000007</v>
      </c>
      <c r="AI313" s="28">
        <f t="shared" si="94"/>
        <v>5.3568987000000003</v>
      </c>
      <c r="AJ313" s="28">
        <f t="shared" si="94"/>
        <v>6.4345866712500008</v>
      </c>
      <c r="AK313" s="28">
        <f t="shared" si="94"/>
        <v>6.7266729900000009</v>
      </c>
      <c r="AL313" s="28">
        <f t="shared" si="94"/>
        <v>6.2331576562500013</v>
      </c>
      <c r="AM313" s="28">
        <f t="shared" si="94"/>
        <v>5.9498926400000016</v>
      </c>
      <c r="AN313" s="28">
        <f t="shared" si="94"/>
        <v>6.6364725212500009</v>
      </c>
      <c r="AO313" s="28">
        <f t="shared" si="94"/>
        <v>6.5374507500000014</v>
      </c>
      <c r="AP313" s="28">
        <f t="shared" si="94"/>
        <v>6.1893597400000013</v>
      </c>
      <c r="AQ313" s="28">
        <f t="shared" si="94"/>
        <v>6.4848315312500011</v>
      </c>
      <c r="AR313" s="28">
        <f t="shared" si="94"/>
        <v>6.0753000000000021</v>
      </c>
      <c r="AS313" s="28">
        <f t="shared" si="85"/>
        <v>6.7266729900000009</v>
      </c>
      <c r="AT313" s="35" t="str">
        <f t="shared" si="86"/>
        <v>1,1.5,0.5</v>
      </c>
    </row>
    <row r="314" spans="13:46" x14ac:dyDescent="0.15">
      <c r="M314" s="28" t="str">
        <f t="shared" si="84"/>
        <v>4,1,7</v>
      </c>
      <c r="N314" s="28">
        <f t="shared" si="92"/>
        <v>4</v>
      </c>
      <c r="O314" s="28">
        <f t="shared" si="93"/>
        <v>1</v>
      </c>
      <c r="P314" s="28">
        <f t="shared" si="89"/>
        <v>7</v>
      </c>
      <c r="Q314" s="28">
        <f t="shared" si="95"/>
        <v>1.1461356224999986</v>
      </c>
      <c r="R314" s="28">
        <f t="shared" si="95"/>
        <v>3.5234616726562491</v>
      </c>
      <c r="S314" s="28">
        <f t="shared" si="95"/>
        <v>5.0853685612500001</v>
      </c>
      <c r="T314" s="28">
        <f t="shared" si="95"/>
        <v>5.8318562882812506</v>
      </c>
      <c r="U314" s="28">
        <f t="shared" si="95"/>
        <v>5.7629248537500004</v>
      </c>
      <c r="V314" s="28">
        <f t="shared" si="95"/>
        <v>4.8785742576562505</v>
      </c>
      <c r="W314" s="28">
        <f t="shared" si="95"/>
        <v>3.1788045</v>
      </c>
      <c r="X314" s="28">
        <f t="shared" si="95"/>
        <v>2.9126020164062494</v>
      </c>
      <c r="Y314" s="28">
        <f t="shared" si="95"/>
        <v>4.8716868424999999</v>
      </c>
      <c r="Z314" s="28">
        <f t="shared" si="95"/>
        <v>6.0153525070312508</v>
      </c>
      <c r="AA314" s="28">
        <f t="shared" si="95"/>
        <v>6.3435990100000019</v>
      </c>
      <c r="AB314" s="28">
        <f t="shared" si="95"/>
        <v>5.8564263514062507</v>
      </c>
      <c r="AC314" s="28">
        <f t="shared" si="95"/>
        <v>4.5538345312500006</v>
      </c>
      <c r="AD314" s="28">
        <f t="shared" si="95"/>
        <v>4.3010928112500002</v>
      </c>
      <c r="AE314" s="28">
        <f t="shared" si="95"/>
        <v>5.8419364132812506</v>
      </c>
      <c r="AF314" s="28">
        <f t="shared" si="95"/>
        <v>6.5673608537500012</v>
      </c>
      <c r="AG314" s="28">
        <f t="shared" si="94"/>
        <v>6.4773661326562504</v>
      </c>
      <c r="AH314" s="28">
        <f t="shared" si="94"/>
        <v>5.5719522500000007</v>
      </c>
      <c r="AI314" s="28">
        <f t="shared" si="94"/>
        <v>5.3116080070312508</v>
      </c>
      <c r="AJ314" s="28">
        <f t="shared" si="94"/>
        <v>6.434210385000001</v>
      </c>
      <c r="AK314" s="28">
        <f t="shared" si="94"/>
        <v>6.7413936014062514</v>
      </c>
      <c r="AL314" s="28">
        <f t="shared" si="94"/>
        <v>6.2331576562500013</v>
      </c>
      <c r="AM314" s="28">
        <f t="shared" si="94"/>
        <v>5.9441476037500012</v>
      </c>
      <c r="AN314" s="28">
        <f t="shared" si="94"/>
        <v>6.6485087576562512</v>
      </c>
      <c r="AO314" s="28">
        <f t="shared" si="94"/>
        <v>6.5374507500000014</v>
      </c>
      <c r="AP314" s="28">
        <f t="shared" si="94"/>
        <v>6.1987116014062513</v>
      </c>
      <c r="AQ314" s="28">
        <f t="shared" si="94"/>
        <v>6.4848315312500011</v>
      </c>
      <c r="AR314" s="28">
        <f t="shared" si="94"/>
        <v>6.0753000000000021</v>
      </c>
      <c r="AS314" s="28">
        <f t="shared" si="85"/>
        <v>6.7413936014062514</v>
      </c>
      <c r="AT314" s="35" t="str">
        <f t="shared" si="86"/>
        <v>1,1.5,0.5</v>
      </c>
    </row>
    <row r="315" spans="13:46" x14ac:dyDescent="0.15">
      <c r="M315" s="28" t="str">
        <f t="shared" si="84"/>
        <v>4,1,8</v>
      </c>
      <c r="N315" s="28">
        <f t="shared" si="92"/>
        <v>4</v>
      </c>
      <c r="O315" s="28">
        <f t="shared" si="93"/>
        <v>1</v>
      </c>
      <c r="P315" s="28">
        <f t="shared" si="89"/>
        <v>8</v>
      </c>
      <c r="Q315" s="28">
        <f t="shared" si="95"/>
        <v>0.82413449999999999</v>
      </c>
      <c r="R315" s="28">
        <f t="shared" si="95"/>
        <v>3.3308566874999999</v>
      </c>
      <c r="S315" s="28">
        <f t="shared" si="95"/>
        <v>4.9918680000000011</v>
      </c>
      <c r="T315" s="28">
        <f t="shared" si="95"/>
        <v>5.8071684375000006</v>
      </c>
      <c r="U315" s="28">
        <f t="shared" si="95"/>
        <v>5.7767580000000009</v>
      </c>
      <c r="V315" s="28">
        <f t="shared" si="95"/>
        <v>4.9006366875000005</v>
      </c>
      <c r="W315" s="28">
        <f t="shared" si="95"/>
        <v>3.1788045</v>
      </c>
      <c r="X315" s="28">
        <f t="shared" si="95"/>
        <v>2.7065751562500004</v>
      </c>
      <c r="Y315" s="28">
        <f t="shared" si="95"/>
        <v>4.7674487812500006</v>
      </c>
      <c r="Z315" s="28">
        <f t="shared" si="95"/>
        <v>5.9826115312500008</v>
      </c>
      <c r="AA315" s="28">
        <f t="shared" si="95"/>
        <v>6.3520634062500019</v>
      </c>
      <c r="AB315" s="28">
        <f t="shared" si="95"/>
        <v>5.8758044062500012</v>
      </c>
      <c r="AC315" s="28">
        <f t="shared" si="95"/>
        <v>4.5538345312500006</v>
      </c>
      <c r="AD315" s="28">
        <f t="shared" si="95"/>
        <v>4.1861172500000006</v>
      </c>
      <c r="AE315" s="28">
        <f t="shared" si="95"/>
        <v>5.8011423125000006</v>
      </c>
      <c r="AF315" s="28">
        <f t="shared" si="95"/>
        <v>6.5704565000000006</v>
      </c>
      <c r="AG315" s="28">
        <f t="shared" si="94"/>
        <v>6.4940598125000015</v>
      </c>
      <c r="AH315" s="28">
        <f t="shared" si="94"/>
        <v>5.5719522500000007</v>
      </c>
      <c r="AI315" s="28">
        <f t="shared" si="94"/>
        <v>5.2627607812500008</v>
      </c>
      <c r="AJ315" s="28">
        <f t="shared" si="94"/>
        <v>6.4319372812500015</v>
      </c>
      <c r="AK315" s="28">
        <f t="shared" si="94"/>
        <v>6.7554029062500014</v>
      </c>
      <c r="AL315" s="28">
        <f t="shared" si="94"/>
        <v>6.2331576562500013</v>
      </c>
      <c r="AM315" s="28">
        <f t="shared" si="94"/>
        <v>5.936505750000002</v>
      </c>
      <c r="AN315" s="28">
        <f t="shared" si="94"/>
        <v>6.6598336875000008</v>
      </c>
      <c r="AO315" s="28">
        <f t="shared" si="94"/>
        <v>6.5374507500000014</v>
      </c>
      <c r="AP315" s="28">
        <f t="shared" si="94"/>
        <v>6.2073521562500016</v>
      </c>
      <c r="AQ315" s="28">
        <f t="shared" si="94"/>
        <v>6.4848315312500011</v>
      </c>
      <c r="AR315" s="28">
        <f t="shared" si="94"/>
        <v>6.0753000000000021</v>
      </c>
      <c r="AS315" s="28">
        <f t="shared" si="85"/>
        <v>6.7554029062500014</v>
      </c>
      <c r="AT315" s="35" t="str">
        <f t="shared" si="86"/>
        <v>1,1.5,0.5</v>
      </c>
    </row>
    <row r="316" spans="13:46" x14ac:dyDescent="0.15">
      <c r="M316" s="28" t="str">
        <f t="shared" si="84"/>
        <v>4,1,9</v>
      </c>
      <c r="N316" s="28">
        <f t="shared" si="92"/>
        <v>4</v>
      </c>
      <c r="O316" s="28">
        <f t="shared" si="93"/>
        <v>1</v>
      </c>
      <c r="P316" s="28">
        <f t="shared" si="89"/>
        <v>9</v>
      </c>
      <c r="Q316" s="28">
        <f t="shared" si="95"/>
        <v>0.60955047956250097</v>
      </c>
      <c r="R316" s="28">
        <f t="shared" si="95"/>
        <v>3.2165766725976566</v>
      </c>
      <c r="S316" s="28">
        <f t="shared" si="95"/>
        <v>4.9520759897812505</v>
      </c>
      <c r="T316" s="28">
        <f t="shared" si="95"/>
        <v>5.8160484311132823</v>
      </c>
      <c r="U316" s="28">
        <f t="shared" si="95"/>
        <v>5.8084939965937501</v>
      </c>
      <c r="V316" s="28">
        <f t="shared" si="95"/>
        <v>4.9294126862226566</v>
      </c>
      <c r="W316" s="28">
        <f t="shared" si="95"/>
        <v>3.1788045</v>
      </c>
      <c r="X316" s="28">
        <f t="shared" si="95"/>
        <v>2.5788732663476575</v>
      </c>
      <c r="Y316" s="28">
        <f t="shared" si="95"/>
        <v>4.7169192710312506</v>
      </c>
      <c r="Z316" s="28">
        <f t="shared" si="95"/>
        <v>5.9834383998632816</v>
      </c>
      <c r="AA316" s="28">
        <f t="shared" si="95"/>
        <v>6.3784306528437513</v>
      </c>
      <c r="AB316" s="28">
        <f t="shared" si="95"/>
        <v>5.9018960299726571</v>
      </c>
      <c r="AC316" s="28">
        <f t="shared" si="95"/>
        <v>4.5538345312500006</v>
      </c>
      <c r="AD316" s="28">
        <f t="shared" si="95"/>
        <v>4.1248502397812512</v>
      </c>
      <c r="AE316" s="28">
        <f t="shared" si="95"/>
        <v>5.7939160561132823</v>
      </c>
      <c r="AF316" s="28">
        <f t="shared" si="95"/>
        <v>6.5914549965937503</v>
      </c>
      <c r="AG316" s="28">
        <f t="shared" si="94"/>
        <v>6.5174670612226571</v>
      </c>
      <c r="AH316" s="28">
        <f t="shared" si="94"/>
        <v>5.5719522500000007</v>
      </c>
      <c r="AI316" s="28">
        <f t="shared" si="94"/>
        <v>5.2474813998632825</v>
      </c>
      <c r="AJ316" s="28">
        <f t="shared" si="94"/>
        <v>6.4475670278437516</v>
      </c>
      <c r="AK316" s="28">
        <f t="shared" si="94"/>
        <v>6.7761257799726575</v>
      </c>
      <c r="AL316" s="28">
        <f t="shared" si="94"/>
        <v>6.2331576562500013</v>
      </c>
      <c r="AM316" s="28">
        <f t="shared" si="94"/>
        <v>5.9467667465937515</v>
      </c>
      <c r="AN316" s="28">
        <f t="shared" si="94"/>
        <v>6.6778721862226575</v>
      </c>
      <c r="AO316" s="28">
        <f t="shared" si="94"/>
        <v>6.5374507500000014</v>
      </c>
      <c r="AP316" s="28">
        <f t="shared" si="94"/>
        <v>6.2227062799726571</v>
      </c>
      <c r="AQ316" s="28">
        <f t="shared" si="94"/>
        <v>6.4848315312500011</v>
      </c>
      <c r="AR316" s="28">
        <f t="shared" si="94"/>
        <v>6.0753000000000021</v>
      </c>
      <c r="AS316" s="28">
        <f t="shared" si="85"/>
        <v>6.7761257799726575</v>
      </c>
      <c r="AT316" s="35" t="str">
        <f t="shared" si="86"/>
        <v>1,1.5,0.5</v>
      </c>
    </row>
    <row r="317" spans="13:46" x14ac:dyDescent="0.15">
      <c r="M317" s="28" t="str">
        <f t="shared" si="84"/>
        <v>4,1,10</v>
      </c>
      <c r="N317" s="28">
        <f t="shared" si="92"/>
        <v>4</v>
      </c>
      <c r="O317" s="28">
        <f t="shared" si="93"/>
        <v>1</v>
      </c>
      <c r="P317" s="28">
        <f t="shared" si="89"/>
        <v>10</v>
      </c>
      <c r="Q317" s="28">
        <f t="shared" si="95"/>
        <v>0.38748057074999992</v>
      </c>
      <c r="R317" s="28">
        <f t="shared" si="95"/>
        <v>3.0968381974218753</v>
      </c>
      <c r="S317" s="28">
        <f t="shared" si="95"/>
        <v>4.9085410353750003</v>
      </c>
      <c r="T317" s="28">
        <f t="shared" si="95"/>
        <v>5.8225890846093762</v>
      </c>
      <c r="U317" s="28">
        <f t="shared" si="95"/>
        <v>5.8389823451250003</v>
      </c>
      <c r="V317" s="28">
        <f t="shared" si="95"/>
        <v>4.9577208169218752</v>
      </c>
      <c r="W317" s="28">
        <f t="shared" si="95"/>
        <v>3.1788045</v>
      </c>
      <c r="X317" s="28">
        <f t="shared" si="95"/>
        <v>2.4457129161718756</v>
      </c>
      <c r="Y317" s="28">
        <f t="shared" si="95"/>
        <v>4.662646816625001</v>
      </c>
      <c r="Z317" s="28">
        <f t="shared" si="95"/>
        <v>5.9819259283593755</v>
      </c>
      <c r="AA317" s="28">
        <f t="shared" si="95"/>
        <v>6.4035502513750018</v>
      </c>
      <c r="AB317" s="28">
        <f t="shared" si="95"/>
        <v>5.9275197856718762</v>
      </c>
      <c r="AC317" s="28">
        <f t="shared" si="95"/>
        <v>4.5538345312500006</v>
      </c>
      <c r="AD317" s="28">
        <f t="shared" si="95"/>
        <v>4.0598402853750004</v>
      </c>
      <c r="AE317" s="28">
        <f t="shared" si="95"/>
        <v>5.7843504596093762</v>
      </c>
      <c r="AF317" s="28">
        <f t="shared" si="95"/>
        <v>6.6112058451250011</v>
      </c>
      <c r="AG317" s="28">
        <f t="shared" si="94"/>
        <v>6.5404064419218759</v>
      </c>
      <c r="AH317" s="28">
        <f t="shared" si="94"/>
        <v>5.5719522500000007</v>
      </c>
      <c r="AI317" s="28">
        <f t="shared" si="94"/>
        <v>5.2298626783593765</v>
      </c>
      <c r="AJ317" s="28">
        <f t="shared" si="94"/>
        <v>6.4619491263750009</v>
      </c>
      <c r="AK317" s="28">
        <f t="shared" si="94"/>
        <v>6.796380785671877</v>
      </c>
      <c r="AL317" s="28">
        <f t="shared" si="94"/>
        <v>6.2331576562500013</v>
      </c>
      <c r="AM317" s="28">
        <f t="shared" si="94"/>
        <v>5.9557800951250019</v>
      </c>
      <c r="AN317" s="28">
        <f t="shared" si="94"/>
        <v>6.6954428169218758</v>
      </c>
      <c r="AO317" s="28">
        <f t="shared" si="94"/>
        <v>6.5374507500000014</v>
      </c>
      <c r="AP317" s="28">
        <f t="shared" si="94"/>
        <v>6.237592535671876</v>
      </c>
      <c r="AQ317" s="28">
        <f t="shared" si="94"/>
        <v>6.4848315312500011</v>
      </c>
      <c r="AR317" s="28">
        <f t="shared" si="94"/>
        <v>6.0753000000000021</v>
      </c>
      <c r="AS317" s="28">
        <f t="shared" si="85"/>
        <v>6.796380785671877</v>
      </c>
      <c r="AT317" s="35" t="str">
        <f t="shared" si="86"/>
        <v>1,1.5,0.5</v>
      </c>
    </row>
    <row r="318" spans="13:46" x14ac:dyDescent="0.15">
      <c r="M318" s="28" t="str">
        <f t="shared" si="84"/>
        <v>4,2,1</v>
      </c>
      <c r="N318" s="28">
        <f t="shared" si="92"/>
        <v>4</v>
      </c>
      <c r="O318" s="28">
        <f t="shared" si="93"/>
        <v>2</v>
      </c>
      <c r="P318" s="28">
        <f t="shared" si="89"/>
        <v>1</v>
      </c>
      <c r="Q318" s="28">
        <f t="shared" si="95"/>
        <v>5.7023999999999999</v>
      </c>
      <c r="R318" s="28">
        <f t="shared" si="95"/>
        <v>6.3816752812500006</v>
      </c>
      <c r="S318" s="28">
        <f t="shared" si="95"/>
        <v>6.6210007500000003</v>
      </c>
      <c r="T318" s="28">
        <f t="shared" si="95"/>
        <v>6.4203764062500008</v>
      </c>
      <c r="U318" s="28">
        <f t="shared" si="95"/>
        <v>5.7798022500000004</v>
      </c>
      <c r="V318" s="28">
        <f t="shared" si="95"/>
        <v>4.6992782812499998</v>
      </c>
      <c r="W318" s="28">
        <f t="shared" si="95"/>
        <v>3.1788045</v>
      </c>
      <c r="X318" s="28">
        <f t="shared" si="95"/>
        <v>5.8686045468750008</v>
      </c>
      <c r="Y318" s="28">
        <f t="shared" si="95"/>
        <v>6.5009341138392855</v>
      </c>
      <c r="Z318" s="28">
        <f t="shared" si="95"/>
        <v>6.6933138683035711</v>
      </c>
      <c r="AA318" s="28">
        <f t="shared" si="95"/>
        <v>6.4457438102678584</v>
      </c>
      <c r="AB318" s="28">
        <f t="shared" si="95"/>
        <v>5.7582239397321429</v>
      </c>
      <c r="AC318" s="28">
        <f t="shared" si="95"/>
        <v>4.630754256696429</v>
      </c>
      <c r="AD318" s="28">
        <f t="shared" si="95"/>
        <v>5.9942349821428564</v>
      </c>
      <c r="AE318" s="28">
        <f t="shared" si="95"/>
        <v>6.579618834821428</v>
      </c>
      <c r="AF318" s="28">
        <f t="shared" si="95"/>
        <v>6.7250528750000012</v>
      </c>
      <c r="AG318" s="28">
        <f t="shared" si="94"/>
        <v>6.4305371026785716</v>
      </c>
      <c r="AH318" s="28">
        <f t="shared" si="94"/>
        <v>5.6960715178571437</v>
      </c>
      <c r="AI318" s="28">
        <f t="shared" si="94"/>
        <v>6.0792913058035714</v>
      </c>
      <c r="AJ318" s="28">
        <f t="shared" si="94"/>
        <v>6.6177294441964278</v>
      </c>
      <c r="AK318" s="28">
        <f t="shared" si="94"/>
        <v>6.7162177700892869</v>
      </c>
      <c r="AL318" s="28">
        <f t="shared" si="94"/>
        <v>6.3747562834821432</v>
      </c>
      <c r="AM318" s="28">
        <f t="shared" si="94"/>
        <v>6.1237735178571429</v>
      </c>
      <c r="AN318" s="28">
        <f t="shared" si="94"/>
        <v>6.6152659419642852</v>
      </c>
      <c r="AO318" s="28">
        <f t="shared" si="94"/>
        <v>6.6668085535714292</v>
      </c>
      <c r="AP318" s="28">
        <f t="shared" si="94"/>
        <v>6.1276816183035709</v>
      </c>
      <c r="AQ318" s="28">
        <f t="shared" si="94"/>
        <v>6.572228328125</v>
      </c>
      <c r="AR318" s="28">
        <f t="shared" si="94"/>
        <v>6.0910156071428574</v>
      </c>
      <c r="AS318" s="28">
        <f t="shared" si="85"/>
        <v>6.7250528750000012</v>
      </c>
      <c r="AT318" s="35" t="str">
        <f t="shared" si="86"/>
        <v>1,1,1</v>
      </c>
    </row>
    <row r="319" spans="13:46" x14ac:dyDescent="0.15">
      <c r="M319" s="28" t="str">
        <f t="shared" si="84"/>
        <v>4,2,2</v>
      </c>
      <c r="N319" s="28">
        <f t="shared" si="92"/>
        <v>4</v>
      </c>
      <c r="O319" s="28">
        <f t="shared" si="93"/>
        <v>2</v>
      </c>
      <c r="P319" s="28">
        <f t="shared" si="89"/>
        <v>2</v>
      </c>
      <c r="Q319" s="28">
        <f t="shared" si="95"/>
        <v>5.0444999999999993</v>
      </c>
      <c r="R319" s="28">
        <f t="shared" si="95"/>
        <v>5.9863315312499994</v>
      </c>
      <c r="S319" s="28">
        <f t="shared" si="95"/>
        <v>6.4270507499999994</v>
      </c>
      <c r="T319" s="28">
        <f t="shared" si="95"/>
        <v>6.366657656250001</v>
      </c>
      <c r="U319" s="28">
        <f t="shared" si="95"/>
        <v>5.8051522499999999</v>
      </c>
      <c r="V319" s="28">
        <f t="shared" si="95"/>
        <v>4.7425345312499996</v>
      </c>
      <c r="W319" s="28">
        <f t="shared" si="95"/>
        <v>3.1788045</v>
      </c>
      <c r="X319" s="28">
        <f t="shared" si="95"/>
        <v>5.4442989665178558</v>
      </c>
      <c r="Y319" s="28">
        <f t="shared" si="95"/>
        <v>6.2838146495535714</v>
      </c>
      <c r="Z319" s="28">
        <f t="shared" si="95"/>
        <v>6.6222180200892851</v>
      </c>
      <c r="AA319" s="28">
        <f t="shared" si="95"/>
        <v>6.4595090781250004</v>
      </c>
      <c r="AB319" s="28">
        <f t="shared" si="95"/>
        <v>5.7956878236607148</v>
      </c>
      <c r="AC319" s="28">
        <f t="shared" si="95"/>
        <v>4.630754256696429</v>
      </c>
      <c r="AD319" s="28">
        <f t="shared" si="95"/>
        <v>5.7539460535714282</v>
      </c>
      <c r="AE319" s="28">
        <f t="shared" si="95"/>
        <v>6.4911458883928574</v>
      </c>
      <c r="AF319" s="28">
        <f t="shared" si="95"/>
        <v>6.7272334107142857</v>
      </c>
      <c r="AG319" s="28">
        <f t="shared" si="94"/>
        <v>6.4622086205357157</v>
      </c>
      <c r="AH319" s="28">
        <f t="shared" si="94"/>
        <v>5.6960715178571437</v>
      </c>
      <c r="AI319" s="28">
        <f t="shared" si="94"/>
        <v>5.9734412611607137</v>
      </c>
      <c r="AJ319" s="28">
        <f t="shared" si="94"/>
        <v>6.6083252477678567</v>
      </c>
      <c r="AK319" s="28">
        <f t="shared" si="94"/>
        <v>6.7420969218750004</v>
      </c>
      <c r="AL319" s="28">
        <f t="shared" si="94"/>
        <v>6.3747562834821432</v>
      </c>
      <c r="AM319" s="28">
        <f t="shared" si="94"/>
        <v>6.1027845892857142</v>
      </c>
      <c r="AN319" s="28">
        <f t="shared" si="94"/>
        <v>6.6353527276785709</v>
      </c>
      <c r="AO319" s="28">
        <f t="shared" si="94"/>
        <v>6.6668085535714292</v>
      </c>
      <c r="AP319" s="28">
        <f t="shared" si="94"/>
        <v>6.1419760379464279</v>
      </c>
      <c r="AQ319" s="28">
        <f t="shared" si="94"/>
        <v>6.572228328125</v>
      </c>
      <c r="AR319" s="28">
        <f t="shared" si="94"/>
        <v>6.0910156071428574</v>
      </c>
      <c r="AS319" s="28">
        <f t="shared" si="85"/>
        <v>6.7420969218750004</v>
      </c>
      <c r="AT319" s="35" t="str">
        <f t="shared" si="86"/>
        <v>1,1.5,0.5</v>
      </c>
    </row>
    <row r="320" spans="13:46" x14ac:dyDescent="0.15">
      <c r="M320" s="28" t="str">
        <f t="shared" si="84"/>
        <v>4,2,3</v>
      </c>
      <c r="N320" s="28">
        <f t="shared" si="92"/>
        <v>4</v>
      </c>
      <c r="O320" s="28">
        <f t="shared" si="93"/>
        <v>2</v>
      </c>
      <c r="P320" s="28">
        <f t="shared" si="89"/>
        <v>3</v>
      </c>
      <c r="Q320" s="28">
        <f t="shared" si="95"/>
        <v>4.1614559999999994</v>
      </c>
      <c r="R320" s="28">
        <f t="shared" si="95"/>
        <v>5.4268202812500004</v>
      </c>
      <c r="S320" s="28">
        <f t="shared" si="95"/>
        <v>6.1205287500000001</v>
      </c>
      <c r="T320" s="28">
        <f t="shared" si="95"/>
        <v>6.2425814062500002</v>
      </c>
      <c r="U320" s="28">
        <f t="shared" si="95"/>
        <v>5.7929782500000009</v>
      </c>
      <c r="V320" s="28">
        <f t="shared" si="95"/>
        <v>4.7717192812500002</v>
      </c>
      <c r="W320" s="28">
        <f t="shared" si="95"/>
        <v>3.1788045</v>
      </c>
      <c r="X320" s="28">
        <f t="shared" si="95"/>
        <v>4.855825886160714</v>
      </c>
      <c r="Y320" s="28">
        <f t="shared" si="95"/>
        <v>5.9541231852678571</v>
      </c>
      <c r="Z320" s="28">
        <f t="shared" si="95"/>
        <v>6.4807646718749998</v>
      </c>
      <c r="AA320" s="28">
        <f t="shared" si="95"/>
        <v>6.4357503459821439</v>
      </c>
      <c r="AB320" s="28">
        <f t="shared" si="95"/>
        <v>5.8190802075892858</v>
      </c>
      <c r="AC320" s="28">
        <f t="shared" si="95"/>
        <v>4.630754256696429</v>
      </c>
      <c r="AD320" s="28">
        <f t="shared" si="95"/>
        <v>5.4010851249999998</v>
      </c>
      <c r="AE320" s="28">
        <f t="shared" si="95"/>
        <v>6.332315441964286</v>
      </c>
      <c r="AF320" s="28">
        <f t="shared" si="95"/>
        <v>6.6918899464285717</v>
      </c>
      <c r="AG320" s="28">
        <f t="shared" si="94"/>
        <v>6.4798086383928579</v>
      </c>
      <c r="AH320" s="28">
        <f t="shared" si="94"/>
        <v>5.6960715178571437</v>
      </c>
      <c r="AI320" s="28">
        <f t="shared" si="94"/>
        <v>5.7972337165178569</v>
      </c>
      <c r="AJ320" s="28">
        <f t="shared" si="94"/>
        <v>6.5613970513392861</v>
      </c>
      <c r="AK320" s="28">
        <f t="shared" si="94"/>
        <v>6.7539045736607157</v>
      </c>
      <c r="AL320" s="28">
        <f t="shared" si="94"/>
        <v>6.3747562834821432</v>
      </c>
      <c r="AM320" s="28">
        <f t="shared" si="94"/>
        <v>6.0442716607142861</v>
      </c>
      <c r="AN320" s="28">
        <f t="shared" si="94"/>
        <v>6.6413680133928565</v>
      </c>
      <c r="AO320" s="28">
        <f t="shared" si="94"/>
        <v>6.6668085535714292</v>
      </c>
      <c r="AP320" s="28">
        <f t="shared" si="94"/>
        <v>6.1421989575892857</v>
      </c>
      <c r="AQ320" s="28">
        <f t="shared" si="94"/>
        <v>6.572228328125</v>
      </c>
      <c r="AR320" s="28">
        <f t="shared" si="94"/>
        <v>6.0910156071428574</v>
      </c>
      <c r="AS320" s="28">
        <f t="shared" si="85"/>
        <v>6.7539045736607157</v>
      </c>
      <c r="AT320" s="35" t="str">
        <f t="shared" si="86"/>
        <v>1,1.5,0.5</v>
      </c>
    </row>
    <row r="321" spans="13:46" x14ac:dyDescent="0.15">
      <c r="M321" s="28" t="str">
        <f t="shared" si="84"/>
        <v>4,2,4</v>
      </c>
      <c r="N321" s="28">
        <f t="shared" si="92"/>
        <v>4</v>
      </c>
      <c r="O321" s="28">
        <f t="shared" si="93"/>
        <v>2</v>
      </c>
      <c r="P321" s="28">
        <f t="shared" si="89"/>
        <v>4</v>
      </c>
      <c r="Q321" s="28">
        <f t="shared" si="95"/>
        <v>3.1788045</v>
      </c>
      <c r="R321" s="28">
        <f t="shared" si="95"/>
        <v>4.7946785624999997</v>
      </c>
      <c r="S321" s="28">
        <f t="shared" si="95"/>
        <v>5.7642030000000002</v>
      </c>
      <c r="T321" s="28">
        <f t="shared" si="95"/>
        <v>6.0873778125000015</v>
      </c>
      <c r="U321" s="28">
        <f t="shared" si="95"/>
        <v>5.7642030000000002</v>
      </c>
      <c r="V321" s="28">
        <f t="shared" si="95"/>
        <v>4.7946785624999997</v>
      </c>
      <c r="W321" s="28">
        <f t="shared" si="95"/>
        <v>3.1788045</v>
      </c>
      <c r="X321" s="28">
        <f t="shared" si="95"/>
        <v>4.1947223370535713</v>
      </c>
      <c r="Y321" s="28">
        <f t="shared" si="95"/>
        <v>5.5746279709821431</v>
      </c>
      <c r="Z321" s="28">
        <f t="shared" si="95"/>
        <v>6.308183979910714</v>
      </c>
      <c r="AA321" s="28">
        <f t="shared" si="95"/>
        <v>6.3953903638392866</v>
      </c>
      <c r="AB321" s="28">
        <f t="shared" si="95"/>
        <v>5.8362471227678583</v>
      </c>
      <c r="AC321" s="28">
        <f t="shared" si="95"/>
        <v>4.630754256696429</v>
      </c>
      <c r="AD321" s="28">
        <f t="shared" si="95"/>
        <v>4.9984204464285718</v>
      </c>
      <c r="AE321" s="28">
        <f t="shared" si="95"/>
        <v>6.1423576517857148</v>
      </c>
      <c r="AF321" s="28">
        <f t="shared" ref="AF321:AR336" si="96">(AF$5+AF$5*(AF$5-1)/2)*INDEX($F$4:$F$25*$G$4:$G$25,$N321,1)+(AF$6+AF$6*(AF$6-1)/2)*INDEX($H$4:$H$25*$I$4:$I$25,$O321,1)+(AF$7+AF$7*(AF$7-1)/2)*INDEX($J$4:$J$25*$K$4:$K$25,$P321,1)+AF$5*AF$6*INDEX($G$4:$G$25,$N321,1)*INDEX($H$4:$H$25,$O321,1)+(AF$5*INDEX($G$4:$G$25,$N321,1)+AF$6*INDEX($I$4:$I$25,$O321,1))*AF$7*INDEX($J$4:$J$25,$P321,1)</f>
        <v>6.6399452321428578</v>
      </c>
      <c r="AG321" s="28">
        <f t="shared" si="96"/>
        <v>6.4911831875000008</v>
      </c>
      <c r="AH321" s="28">
        <f t="shared" si="96"/>
        <v>5.6960715178571437</v>
      </c>
      <c r="AI321" s="28">
        <f t="shared" si="96"/>
        <v>5.5898988281249995</v>
      </c>
      <c r="AJ321" s="28">
        <f t="shared" si="96"/>
        <v>6.4978676049107147</v>
      </c>
      <c r="AK321" s="28">
        <f t="shared" si="96"/>
        <v>6.7594867566964298</v>
      </c>
      <c r="AL321" s="28">
        <f t="shared" si="96"/>
        <v>6.3747562834821432</v>
      </c>
      <c r="AM321" s="28">
        <f t="shared" si="96"/>
        <v>5.9691574821428581</v>
      </c>
      <c r="AN321" s="28">
        <f t="shared" si="96"/>
        <v>6.6411578303571428</v>
      </c>
      <c r="AO321" s="28">
        <f t="shared" si="96"/>
        <v>6.6668085535714292</v>
      </c>
      <c r="AP321" s="28">
        <f t="shared" si="96"/>
        <v>6.1361964084821423</v>
      </c>
      <c r="AQ321" s="28">
        <f t="shared" si="96"/>
        <v>6.572228328125</v>
      </c>
      <c r="AR321" s="28">
        <f t="shared" si="96"/>
        <v>6.0910156071428574</v>
      </c>
      <c r="AS321" s="28">
        <f t="shared" si="85"/>
        <v>6.7594867566964298</v>
      </c>
      <c r="AT321" s="35" t="str">
        <f t="shared" si="86"/>
        <v>1,1.5,0.5</v>
      </c>
    </row>
    <row r="322" spans="13:46" x14ac:dyDescent="0.15">
      <c r="M322" s="28" t="str">
        <f t="shared" si="84"/>
        <v>4,2,5</v>
      </c>
      <c r="N322" s="28">
        <f t="shared" si="92"/>
        <v>4</v>
      </c>
      <c r="O322" s="28">
        <f t="shared" si="93"/>
        <v>2</v>
      </c>
      <c r="P322" s="28">
        <f t="shared" si="89"/>
        <v>5</v>
      </c>
      <c r="Q322" s="28">
        <f t="shared" ref="Q322:AF337" si="97">(Q$5+Q$5*(Q$5-1)/2)*INDEX($F$4:$F$25*$G$4:$G$25,$N322,1)+(Q$6+Q$6*(Q$6-1)/2)*INDEX($H$4:$H$25*$I$4:$I$25,$O322,1)+(Q$7+Q$7*(Q$7-1)/2)*INDEX($J$4:$J$25*$K$4:$K$25,$P322,1)+Q$5*Q$6*INDEX($G$4:$G$25,$N322,1)*INDEX($H$4:$H$25,$O322,1)+(Q$5*INDEX($G$4:$G$25,$N322,1)+Q$6*INDEX($I$4:$I$25,$O322,1))*Q$7*INDEX($J$4:$J$25,$P322,1)</f>
        <v>2.2855996800000002</v>
      </c>
      <c r="R322" s="28">
        <f t="shared" si="97"/>
        <v>4.2277583812500001</v>
      </c>
      <c r="S322" s="28">
        <f t="shared" si="97"/>
        <v>5.4526005899999994</v>
      </c>
      <c r="T322" s="28">
        <f t="shared" si="97"/>
        <v>5.9601263062500003</v>
      </c>
      <c r="U322" s="28">
        <f t="shared" si="97"/>
        <v>5.7503355300000001</v>
      </c>
      <c r="V322" s="28">
        <f t="shared" si="97"/>
        <v>4.8232282612499997</v>
      </c>
      <c r="W322" s="28">
        <f t="shared" si="97"/>
        <v>3.1788045</v>
      </c>
      <c r="X322" s="28">
        <f t="shared" si="97"/>
        <v>3.5988403254464285</v>
      </c>
      <c r="Y322" s="28">
        <f t="shared" si="97"/>
        <v>5.2398560966964283</v>
      </c>
      <c r="Z322" s="28">
        <f t="shared" si="97"/>
        <v>6.1635553754464283</v>
      </c>
      <c r="AA322" s="28">
        <f t="shared" si="97"/>
        <v>6.369938161696429</v>
      </c>
      <c r="AB322" s="28">
        <f t="shared" si="97"/>
        <v>5.8590044554464278</v>
      </c>
      <c r="AC322" s="28">
        <f t="shared" si="97"/>
        <v>4.630754256696429</v>
      </c>
      <c r="AD322" s="28">
        <f t="shared" si="97"/>
        <v>4.6404791078571428</v>
      </c>
      <c r="AE322" s="28">
        <f t="shared" si="97"/>
        <v>5.9803519491071429</v>
      </c>
      <c r="AF322" s="28">
        <f t="shared" si="97"/>
        <v>6.6029082978571427</v>
      </c>
      <c r="AG322" s="28">
        <f t="shared" si="96"/>
        <v>6.5081481541071433</v>
      </c>
      <c r="AH322" s="28">
        <f t="shared" si="96"/>
        <v>5.6960715178571437</v>
      </c>
      <c r="AI322" s="28">
        <f t="shared" si="96"/>
        <v>5.4105160272321431</v>
      </c>
      <c r="AJ322" s="28">
        <f t="shared" si="96"/>
        <v>6.449245938482143</v>
      </c>
      <c r="AK322" s="28">
        <f t="shared" si="96"/>
        <v>6.7706593572321427</v>
      </c>
      <c r="AL322" s="28">
        <f t="shared" si="96"/>
        <v>6.3747562834821432</v>
      </c>
      <c r="AM322" s="28">
        <f t="shared" si="96"/>
        <v>5.9089510835714281</v>
      </c>
      <c r="AN322" s="28">
        <f t="shared" si="96"/>
        <v>6.6465380648214287</v>
      </c>
      <c r="AO322" s="28">
        <f t="shared" si="96"/>
        <v>6.6668085535714292</v>
      </c>
      <c r="AP322" s="28">
        <f t="shared" si="96"/>
        <v>6.1357842768750004</v>
      </c>
      <c r="AQ322" s="28">
        <f t="shared" si="96"/>
        <v>6.572228328125</v>
      </c>
      <c r="AR322" s="28">
        <f t="shared" si="96"/>
        <v>6.0910156071428574</v>
      </c>
      <c r="AS322" s="28">
        <f t="shared" si="85"/>
        <v>6.7706593572321427</v>
      </c>
      <c r="AT322" s="35" t="str">
        <f t="shared" si="86"/>
        <v>1,1.5,0.5</v>
      </c>
    </row>
    <row r="323" spans="13:46" x14ac:dyDescent="0.15">
      <c r="M323" s="28" t="str">
        <f t="shared" si="84"/>
        <v>4,2,6</v>
      </c>
      <c r="N323" s="28">
        <f t="shared" si="92"/>
        <v>4</v>
      </c>
      <c r="O323" s="28">
        <f t="shared" si="93"/>
        <v>2</v>
      </c>
      <c r="P323" s="28">
        <f t="shared" si="89"/>
        <v>6</v>
      </c>
      <c r="Q323" s="28">
        <f t="shared" si="97"/>
        <v>1.45675584</v>
      </c>
      <c r="R323" s="28">
        <f t="shared" si="97"/>
        <v>3.7077680812499998</v>
      </c>
      <c r="S323" s="28">
        <f t="shared" si="97"/>
        <v>5.1731786700000004</v>
      </c>
      <c r="T323" s="28">
        <f t="shared" si="97"/>
        <v>5.852987606250001</v>
      </c>
      <c r="U323" s="28">
        <f t="shared" si="97"/>
        <v>5.7471948900000003</v>
      </c>
      <c r="V323" s="28">
        <f t="shared" si="97"/>
        <v>4.8558005212499999</v>
      </c>
      <c r="W323" s="28">
        <f t="shared" si="97"/>
        <v>3.1788045</v>
      </c>
      <c r="X323" s="28">
        <f t="shared" si="97"/>
        <v>3.0498881950892853</v>
      </c>
      <c r="Y323" s="28">
        <f t="shared" si="97"/>
        <v>4.9372647124107143</v>
      </c>
      <c r="Z323" s="28">
        <f t="shared" si="97"/>
        <v>6.0390395772321428</v>
      </c>
      <c r="AA323" s="28">
        <f t="shared" si="97"/>
        <v>6.3552127895535726</v>
      </c>
      <c r="AB323" s="28">
        <f t="shared" si="97"/>
        <v>5.8857843493750011</v>
      </c>
      <c r="AC323" s="28">
        <f t="shared" si="97"/>
        <v>4.630754256696429</v>
      </c>
      <c r="AD323" s="28">
        <f t="shared" si="97"/>
        <v>4.3147182592857138</v>
      </c>
      <c r="AE323" s="28">
        <f t="shared" si="97"/>
        <v>5.8384590526785711</v>
      </c>
      <c r="AF323" s="28">
        <f t="shared" si="97"/>
        <v>6.5765981935714288</v>
      </c>
      <c r="AG323" s="28">
        <f t="shared" si="96"/>
        <v>6.529135681964287</v>
      </c>
      <c r="AH323" s="28">
        <f t="shared" si="96"/>
        <v>5.6960715178571437</v>
      </c>
      <c r="AI323" s="28">
        <f t="shared" si="96"/>
        <v>5.251246032589286</v>
      </c>
      <c r="AJ323" s="28">
        <f t="shared" si="96"/>
        <v>6.4113511020535707</v>
      </c>
      <c r="AK323" s="28">
        <f t="shared" si="96"/>
        <v>6.7858545190178567</v>
      </c>
      <c r="AL323" s="28">
        <f t="shared" si="96"/>
        <v>6.3747562834821432</v>
      </c>
      <c r="AM323" s="28">
        <f t="shared" si="96"/>
        <v>5.8594715150000001</v>
      </c>
      <c r="AN323" s="28">
        <f t="shared" si="96"/>
        <v>6.655940860535714</v>
      </c>
      <c r="AO323" s="28">
        <f t="shared" si="96"/>
        <v>6.6668085535714292</v>
      </c>
      <c r="AP323" s="28">
        <f t="shared" si="96"/>
        <v>6.1393947065178569</v>
      </c>
      <c r="AQ323" s="28">
        <f t="shared" si="96"/>
        <v>6.572228328125</v>
      </c>
      <c r="AR323" s="28">
        <f t="shared" si="96"/>
        <v>6.0910156071428574</v>
      </c>
      <c r="AS323" s="28">
        <f t="shared" si="85"/>
        <v>6.7858545190178567</v>
      </c>
      <c r="AT323" s="35" t="str">
        <f t="shared" si="86"/>
        <v>1,1.5,0.5</v>
      </c>
    </row>
    <row r="324" spans="13:46" x14ac:dyDescent="0.15">
      <c r="M324" s="28" t="str">
        <f t="shared" si="84"/>
        <v>4,2,7</v>
      </c>
      <c r="N324" s="28">
        <f t="shared" si="92"/>
        <v>4</v>
      </c>
      <c r="O324" s="28">
        <f t="shared" si="93"/>
        <v>2</v>
      </c>
      <c r="P324" s="28">
        <f t="shared" si="89"/>
        <v>7</v>
      </c>
      <c r="Q324" s="28">
        <f t="shared" si="97"/>
        <v>1.1461356224999986</v>
      </c>
      <c r="R324" s="28">
        <f t="shared" si="97"/>
        <v>3.5234616726562491</v>
      </c>
      <c r="S324" s="28">
        <f t="shared" si="97"/>
        <v>5.0853685612500001</v>
      </c>
      <c r="T324" s="28">
        <f t="shared" si="97"/>
        <v>5.8318562882812506</v>
      </c>
      <c r="U324" s="28">
        <f t="shared" si="97"/>
        <v>5.7629248537500004</v>
      </c>
      <c r="V324" s="28">
        <f t="shared" si="97"/>
        <v>4.8785742576562505</v>
      </c>
      <c r="W324" s="28">
        <f t="shared" si="97"/>
        <v>3.1788045</v>
      </c>
      <c r="X324" s="28">
        <f t="shared" si="97"/>
        <v>2.8511008713169632</v>
      </c>
      <c r="Y324" s="28">
        <f t="shared" si="97"/>
        <v>4.8378698715178565</v>
      </c>
      <c r="Z324" s="28">
        <f t="shared" si="97"/>
        <v>6.0092197101562501</v>
      </c>
      <c r="AA324" s="28">
        <f t="shared" si="97"/>
        <v>6.3651503872321431</v>
      </c>
      <c r="AB324" s="28">
        <f t="shared" si="97"/>
        <v>5.9056619027455364</v>
      </c>
      <c r="AC324" s="28">
        <f t="shared" si="97"/>
        <v>4.630754256696429</v>
      </c>
      <c r="AD324" s="28">
        <f t="shared" si="97"/>
        <v>4.2037386862499995</v>
      </c>
      <c r="AE324" s="28">
        <f t="shared" si="97"/>
        <v>5.7999506364955362</v>
      </c>
      <c r="AF324" s="28">
        <f t="shared" si="97"/>
        <v>6.5807434251785715</v>
      </c>
      <c r="AG324" s="28">
        <f t="shared" si="96"/>
        <v>6.5461170522991079</v>
      </c>
      <c r="AH324" s="28">
        <f t="shared" si="96"/>
        <v>5.6960715178571437</v>
      </c>
      <c r="AI324" s="28">
        <f t="shared" si="96"/>
        <v>5.2040490672991071</v>
      </c>
      <c r="AJ324" s="28">
        <f t="shared" si="96"/>
        <v>6.4097039675892855</v>
      </c>
      <c r="AK324" s="28">
        <f t="shared" si="96"/>
        <v>6.7999397063169642</v>
      </c>
      <c r="AL324" s="28">
        <f t="shared" si="96"/>
        <v>6.3747562834821432</v>
      </c>
      <c r="AM324" s="28">
        <f t="shared" si="96"/>
        <v>5.8520320144642852</v>
      </c>
      <c r="AN324" s="28">
        <f t="shared" si="96"/>
        <v>6.6671298647991071</v>
      </c>
      <c r="AO324" s="28">
        <f t="shared" si="96"/>
        <v>6.6668085535714292</v>
      </c>
      <c r="AP324" s="28">
        <f t="shared" si="96"/>
        <v>6.1476875277455356</v>
      </c>
      <c r="AQ324" s="28">
        <f t="shared" si="96"/>
        <v>6.572228328125</v>
      </c>
      <c r="AR324" s="28">
        <f t="shared" si="96"/>
        <v>6.0910156071428574</v>
      </c>
      <c r="AS324" s="28">
        <f t="shared" si="85"/>
        <v>6.7999397063169642</v>
      </c>
      <c r="AT324" s="35" t="str">
        <f t="shared" si="86"/>
        <v>1,1.5,0.5</v>
      </c>
    </row>
    <row r="325" spans="13:46" x14ac:dyDescent="0.15">
      <c r="M325" s="28" t="str">
        <f t="shared" si="84"/>
        <v>4,2,8</v>
      </c>
      <c r="N325" s="28">
        <f t="shared" si="92"/>
        <v>4</v>
      </c>
      <c r="O325" s="28">
        <f t="shared" si="93"/>
        <v>2</v>
      </c>
      <c r="P325" s="28">
        <f t="shared" si="89"/>
        <v>8</v>
      </c>
      <c r="Q325" s="28">
        <f t="shared" si="97"/>
        <v>0.82413449999999999</v>
      </c>
      <c r="R325" s="28">
        <f t="shared" si="97"/>
        <v>3.3308566874999999</v>
      </c>
      <c r="S325" s="28">
        <f t="shared" si="97"/>
        <v>4.9918680000000011</v>
      </c>
      <c r="T325" s="28">
        <f t="shared" si="97"/>
        <v>5.8071684375000006</v>
      </c>
      <c r="U325" s="28">
        <f t="shared" si="97"/>
        <v>5.7767580000000009</v>
      </c>
      <c r="V325" s="28">
        <f t="shared" si="97"/>
        <v>4.9006366875000005</v>
      </c>
      <c r="W325" s="28">
        <f t="shared" si="97"/>
        <v>3.1788045</v>
      </c>
      <c r="X325" s="28">
        <f t="shared" si="97"/>
        <v>2.644014970982143</v>
      </c>
      <c r="Y325" s="28">
        <f t="shared" si="97"/>
        <v>4.7327845781250009</v>
      </c>
      <c r="Z325" s="28">
        <f t="shared" si="97"/>
        <v>5.975843310267857</v>
      </c>
      <c r="AA325" s="28">
        <f t="shared" si="97"/>
        <v>6.3731911674107149</v>
      </c>
      <c r="AB325" s="28">
        <f t="shared" si="97"/>
        <v>5.924828149553572</v>
      </c>
      <c r="AC325" s="28">
        <f t="shared" si="97"/>
        <v>4.630754256696429</v>
      </c>
      <c r="AD325" s="28">
        <f t="shared" si="97"/>
        <v>4.0870686607142854</v>
      </c>
      <c r="AE325" s="28">
        <f t="shared" si="97"/>
        <v>5.7578856875</v>
      </c>
      <c r="AF325" s="28">
        <f t="shared" si="97"/>
        <v>6.5829918392857145</v>
      </c>
      <c r="AG325" s="28">
        <f t="shared" si="96"/>
        <v>6.5623871160714291</v>
      </c>
      <c r="AH325" s="28">
        <f t="shared" si="96"/>
        <v>5.6960715178571437</v>
      </c>
      <c r="AI325" s="28">
        <f t="shared" si="96"/>
        <v>5.1532955691964286</v>
      </c>
      <c r="AJ325" s="28">
        <f t="shared" si="96"/>
        <v>6.4061600156249998</v>
      </c>
      <c r="AK325" s="28">
        <f t="shared" si="96"/>
        <v>6.8133135870535728</v>
      </c>
      <c r="AL325" s="28">
        <f t="shared" si="96"/>
        <v>6.3747562834821432</v>
      </c>
      <c r="AM325" s="28">
        <f t="shared" si="96"/>
        <v>5.8426956964285717</v>
      </c>
      <c r="AN325" s="28">
        <f t="shared" si="96"/>
        <v>6.6776075624999995</v>
      </c>
      <c r="AO325" s="28">
        <f t="shared" si="96"/>
        <v>6.6668085535714292</v>
      </c>
      <c r="AP325" s="28">
        <f t="shared" si="96"/>
        <v>6.1552690424107137</v>
      </c>
      <c r="AQ325" s="28">
        <f t="shared" si="96"/>
        <v>6.572228328125</v>
      </c>
      <c r="AR325" s="28">
        <f t="shared" si="96"/>
        <v>6.0910156071428574</v>
      </c>
      <c r="AS325" s="28">
        <f t="shared" si="85"/>
        <v>6.8133135870535728</v>
      </c>
      <c r="AT325" s="35" t="str">
        <f t="shared" si="86"/>
        <v>1,1.5,0.5</v>
      </c>
    </row>
    <row r="326" spans="13:46" x14ac:dyDescent="0.15">
      <c r="M326" s="28" t="str">
        <f t="shared" si="84"/>
        <v>4,2,9</v>
      </c>
      <c r="N326" s="28">
        <f t="shared" si="92"/>
        <v>4</v>
      </c>
      <c r="O326" s="28">
        <f t="shared" si="93"/>
        <v>2</v>
      </c>
      <c r="P326" s="28">
        <f t="shared" si="89"/>
        <v>9</v>
      </c>
      <c r="Q326" s="28">
        <f t="shared" si="97"/>
        <v>0.60955047956250097</v>
      </c>
      <c r="R326" s="28">
        <f t="shared" si="97"/>
        <v>3.2165766725976566</v>
      </c>
      <c r="S326" s="28">
        <f t="shared" si="97"/>
        <v>4.9520759897812505</v>
      </c>
      <c r="T326" s="28">
        <f t="shared" si="97"/>
        <v>5.8160484311132823</v>
      </c>
      <c r="U326" s="28">
        <f t="shared" si="97"/>
        <v>5.8084939965937501</v>
      </c>
      <c r="V326" s="28">
        <f t="shared" si="97"/>
        <v>4.9294126862226566</v>
      </c>
      <c r="W326" s="28">
        <f t="shared" si="97"/>
        <v>3.1788045</v>
      </c>
      <c r="X326" s="28">
        <f t="shared" si="97"/>
        <v>2.5152540409012283</v>
      </c>
      <c r="Y326" s="28">
        <f t="shared" si="97"/>
        <v>4.6814078357633928</v>
      </c>
      <c r="Z326" s="28">
        <f t="shared" si="97"/>
        <v>5.9760347547739956</v>
      </c>
      <c r="AA326" s="28">
        <f t="shared" si="97"/>
        <v>6.3991347979330371</v>
      </c>
      <c r="AB326" s="28">
        <f t="shared" si="97"/>
        <v>5.9507079652405137</v>
      </c>
      <c r="AC326" s="28">
        <f t="shared" si="97"/>
        <v>4.630754256696429</v>
      </c>
      <c r="AD326" s="28">
        <f t="shared" si="97"/>
        <v>4.0241071862098217</v>
      </c>
      <c r="AE326" s="28">
        <f t="shared" si="97"/>
        <v>5.7493885828989963</v>
      </c>
      <c r="AF326" s="28">
        <f t="shared" si="97"/>
        <v>6.603143103736608</v>
      </c>
      <c r="AG326" s="28">
        <f t="shared" si="96"/>
        <v>6.5853707487226583</v>
      </c>
      <c r="AH326" s="28">
        <f t="shared" si="96"/>
        <v>5.6960715178571437</v>
      </c>
      <c r="AI326" s="28">
        <f t="shared" si="96"/>
        <v>5.136109915488281</v>
      </c>
      <c r="AJ326" s="28">
        <f t="shared" si="96"/>
        <v>6.4205189140044645</v>
      </c>
      <c r="AK326" s="28">
        <f t="shared" si="96"/>
        <v>6.8334010366690849</v>
      </c>
      <c r="AL326" s="28">
        <f t="shared" si="96"/>
        <v>6.3747562834821432</v>
      </c>
      <c r="AM326" s="28">
        <f t="shared" si="96"/>
        <v>5.8512622287366067</v>
      </c>
      <c r="AN326" s="28">
        <f t="shared" si="96"/>
        <v>6.6947988290797991</v>
      </c>
      <c r="AO326" s="28">
        <f t="shared" si="96"/>
        <v>6.6668085535714292</v>
      </c>
      <c r="AP326" s="28">
        <f t="shared" si="96"/>
        <v>6.1695641259547989</v>
      </c>
      <c r="AQ326" s="28">
        <f t="shared" si="96"/>
        <v>6.572228328125</v>
      </c>
      <c r="AR326" s="28">
        <f t="shared" si="96"/>
        <v>6.0910156071428574</v>
      </c>
      <c r="AS326" s="28">
        <f t="shared" si="85"/>
        <v>6.8334010366690849</v>
      </c>
      <c r="AT326" s="35" t="str">
        <f t="shared" si="86"/>
        <v>1,1.5,0.5</v>
      </c>
    </row>
    <row r="327" spans="13:46" x14ac:dyDescent="0.15">
      <c r="M327" s="28" t="str">
        <f t="shared" si="84"/>
        <v>4,2,10</v>
      </c>
      <c r="N327" s="28">
        <f t="shared" si="92"/>
        <v>4</v>
      </c>
      <c r="O327" s="28">
        <f t="shared" si="93"/>
        <v>2</v>
      </c>
      <c r="P327" s="28">
        <f t="shared" si="89"/>
        <v>10</v>
      </c>
      <c r="Q327" s="28">
        <f t="shared" si="97"/>
        <v>0.38748057074999992</v>
      </c>
      <c r="R327" s="28">
        <f t="shared" si="97"/>
        <v>3.0968381974218753</v>
      </c>
      <c r="S327" s="28">
        <f t="shared" si="97"/>
        <v>4.9085410353750003</v>
      </c>
      <c r="T327" s="28">
        <f t="shared" si="97"/>
        <v>5.8225890846093762</v>
      </c>
      <c r="U327" s="28">
        <f t="shared" si="97"/>
        <v>5.8389823451250003</v>
      </c>
      <c r="V327" s="28">
        <f t="shared" si="97"/>
        <v>4.9577208169218752</v>
      </c>
      <c r="W327" s="28">
        <f t="shared" si="97"/>
        <v>3.1788045</v>
      </c>
      <c r="X327" s="28">
        <f t="shared" si="97"/>
        <v>2.3810346505468751</v>
      </c>
      <c r="Y327" s="28">
        <f t="shared" si="97"/>
        <v>4.626288149214286</v>
      </c>
      <c r="Z327" s="28">
        <f t="shared" si="97"/>
        <v>5.9738868591629464</v>
      </c>
      <c r="AA327" s="28">
        <f t="shared" si="97"/>
        <v>6.4238307803928585</v>
      </c>
      <c r="AB327" s="28">
        <f t="shared" si="97"/>
        <v>5.9761199129040179</v>
      </c>
      <c r="AC327" s="28">
        <f t="shared" si="97"/>
        <v>4.630754256696429</v>
      </c>
      <c r="AD327" s="28">
        <f t="shared" si="97"/>
        <v>3.9574027675178574</v>
      </c>
      <c r="AE327" s="28">
        <f t="shared" si="97"/>
        <v>5.738552138180804</v>
      </c>
      <c r="AF327" s="28">
        <f t="shared" si="97"/>
        <v>6.6220467201250006</v>
      </c>
      <c r="AG327" s="28">
        <f t="shared" si="96"/>
        <v>6.6078865133504481</v>
      </c>
      <c r="AH327" s="28">
        <f t="shared" si="96"/>
        <v>5.6960715178571437</v>
      </c>
      <c r="AI327" s="28">
        <f t="shared" si="96"/>
        <v>5.1165849216629464</v>
      </c>
      <c r="AJ327" s="28">
        <f t="shared" si="96"/>
        <v>6.4336301643214284</v>
      </c>
      <c r="AK327" s="28">
        <f t="shared" si="96"/>
        <v>6.8530206182611604</v>
      </c>
      <c r="AL327" s="28">
        <f t="shared" si="96"/>
        <v>6.3747562834821432</v>
      </c>
      <c r="AM327" s="28">
        <f t="shared" si="96"/>
        <v>5.8585811129821437</v>
      </c>
      <c r="AN327" s="28">
        <f t="shared" si="96"/>
        <v>6.711522227636161</v>
      </c>
      <c r="AO327" s="28">
        <f t="shared" si="96"/>
        <v>6.6668085535714292</v>
      </c>
      <c r="AP327" s="28">
        <f t="shared" si="96"/>
        <v>6.1833913414754464</v>
      </c>
      <c r="AQ327" s="28">
        <f t="shared" si="96"/>
        <v>6.572228328125</v>
      </c>
      <c r="AR327" s="28">
        <f t="shared" si="96"/>
        <v>6.0910156071428574</v>
      </c>
      <c r="AS327" s="28">
        <f t="shared" si="85"/>
        <v>6.8530206182611604</v>
      </c>
      <c r="AT327" s="35" t="str">
        <f t="shared" si="86"/>
        <v>1,1.5,0.5</v>
      </c>
    </row>
    <row r="328" spans="13:46" x14ac:dyDescent="0.15">
      <c r="M328" s="28" t="str">
        <f t="shared" si="84"/>
        <v>4,3,1</v>
      </c>
      <c r="N328" s="28">
        <f t="shared" si="92"/>
        <v>4</v>
      </c>
      <c r="O328" s="28">
        <f t="shared" si="93"/>
        <v>3</v>
      </c>
      <c r="P328" s="28">
        <f t="shared" si="89"/>
        <v>1</v>
      </c>
      <c r="Q328" s="28">
        <f t="shared" si="97"/>
        <v>5.7023999999999999</v>
      </c>
      <c r="R328" s="28">
        <f t="shared" si="97"/>
        <v>6.3816752812500006</v>
      </c>
      <c r="S328" s="28">
        <f t="shared" si="97"/>
        <v>6.6210007500000003</v>
      </c>
      <c r="T328" s="28">
        <f t="shared" si="97"/>
        <v>6.4203764062500008</v>
      </c>
      <c r="U328" s="28">
        <f t="shared" si="97"/>
        <v>5.7798022500000004</v>
      </c>
      <c r="V328" s="28">
        <f t="shared" si="97"/>
        <v>4.6992782812499998</v>
      </c>
      <c r="W328" s="28">
        <f t="shared" si="97"/>
        <v>3.1788045</v>
      </c>
      <c r="X328" s="28">
        <f t="shared" si="97"/>
        <v>5.8207230803571441</v>
      </c>
      <c r="Y328" s="28">
        <f t="shared" si="97"/>
        <v>6.4779269330357145</v>
      </c>
      <c r="Z328" s="28">
        <f t="shared" si="97"/>
        <v>6.6951809732142866</v>
      </c>
      <c r="AA328" s="28">
        <f t="shared" si="97"/>
        <v>6.4724852008928577</v>
      </c>
      <c r="AB328" s="28">
        <f t="shared" si="97"/>
        <v>5.8098396160714287</v>
      </c>
      <c r="AC328" s="28">
        <f t="shared" si="97"/>
        <v>4.7072442187499997</v>
      </c>
      <c r="AD328" s="28">
        <f t="shared" si="97"/>
        <v>5.9182139285714292</v>
      </c>
      <c r="AE328" s="28">
        <f t="shared" si="97"/>
        <v>6.553346352678572</v>
      </c>
      <c r="AF328" s="28">
        <f t="shared" si="97"/>
        <v>6.7485289642857147</v>
      </c>
      <c r="AG328" s="28">
        <f t="shared" si="96"/>
        <v>6.5037617633928573</v>
      </c>
      <c r="AH328" s="28">
        <f t="shared" si="96"/>
        <v>5.8190447499999998</v>
      </c>
      <c r="AI328" s="28">
        <f t="shared" si="96"/>
        <v>5.9948725446428579</v>
      </c>
      <c r="AJ328" s="28">
        <f t="shared" si="96"/>
        <v>6.6079335401785713</v>
      </c>
      <c r="AK328" s="28">
        <f t="shared" si="96"/>
        <v>6.7810447232142863</v>
      </c>
      <c r="AL328" s="28">
        <f t="shared" si="96"/>
        <v>6.5142060937499995</v>
      </c>
      <c r="AM328" s="28">
        <f t="shared" si="96"/>
        <v>6.0506989285714283</v>
      </c>
      <c r="AN328" s="28">
        <f t="shared" si="96"/>
        <v>6.6416884955357141</v>
      </c>
      <c r="AO328" s="28">
        <f t="shared" si="96"/>
        <v>6.7927282500000006</v>
      </c>
      <c r="AP328" s="28">
        <f t="shared" si="96"/>
        <v>6.0856930803571441</v>
      </c>
      <c r="AQ328" s="28">
        <f t="shared" si="96"/>
        <v>6.6546112187500004</v>
      </c>
      <c r="AR328" s="28">
        <f t="shared" si="96"/>
        <v>6.0998550000000007</v>
      </c>
      <c r="AS328" s="28">
        <f t="shared" si="85"/>
        <v>6.7927282500000006</v>
      </c>
      <c r="AT328" s="35" t="str">
        <f t="shared" si="86"/>
        <v>1,2,0</v>
      </c>
    </row>
    <row r="329" spans="13:46" x14ac:dyDescent="0.15">
      <c r="M329" s="28" t="str">
        <f t="shared" ref="M329:M392" si="98">N329&amp;","&amp;O329&amp;","&amp;P329</f>
        <v>4,3,2</v>
      </c>
      <c r="N329" s="28">
        <f t="shared" si="92"/>
        <v>4</v>
      </c>
      <c r="O329" s="28">
        <f t="shared" si="93"/>
        <v>3</v>
      </c>
      <c r="P329" s="28">
        <f t="shared" si="89"/>
        <v>2</v>
      </c>
      <c r="Q329" s="28">
        <f t="shared" si="97"/>
        <v>5.0444999999999993</v>
      </c>
      <c r="R329" s="28">
        <f t="shared" si="97"/>
        <v>5.9863315312499994</v>
      </c>
      <c r="S329" s="28">
        <f t="shared" si="97"/>
        <v>6.4270507499999994</v>
      </c>
      <c r="T329" s="28">
        <f t="shared" si="97"/>
        <v>6.366657656250001</v>
      </c>
      <c r="U329" s="28">
        <f t="shared" si="97"/>
        <v>5.8051522499999999</v>
      </c>
      <c r="V329" s="28">
        <f t="shared" si="97"/>
        <v>4.7425345312499996</v>
      </c>
      <c r="W329" s="28">
        <f t="shared" si="97"/>
        <v>3.1788045</v>
      </c>
      <c r="X329" s="28">
        <f t="shared" si="97"/>
        <v>5.3943994196428573</v>
      </c>
      <c r="Y329" s="28">
        <f t="shared" si="97"/>
        <v>6.2591930044642865</v>
      </c>
      <c r="Z329" s="28">
        <f t="shared" si="97"/>
        <v>6.6228742767857147</v>
      </c>
      <c r="AA329" s="28">
        <f t="shared" si="97"/>
        <v>6.4854432366071428</v>
      </c>
      <c r="AB329" s="28">
        <f t="shared" si="97"/>
        <v>5.8468998839285717</v>
      </c>
      <c r="AC329" s="28">
        <f t="shared" si="97"/>
        <v>4.7072442187499997</v>
      </c>
      <c r="AD329" s="28">
        <f t="shared" si="97"/>
        <v>5.6746960714285715</v>
      </c>
      <c r="AE329" s="28">
        <f t="shared" si="97"/>
        <v>6.462451709821428</v>
      </c>
      <c r="AF329" s="28">
        <f t="shared" si="97"/>
        <v>6.7490950357142863</v>
      </c>
      <c r="AG329" s="28">
        <f t="shared" si="96"/>
        <v>6.5346260491071444</v>
      </c>
      <c r="AH329" s="28">
        <f t="shared" si="96"/>
        <v>5.8190447499999998</v>
      </c>
      <c r="AI329" s="28">
        <f t="shared" si="96"/>
        <v>5.8853899553571427</v>
      </c>
      <c r="AJ329" s="28">
        <f t="shared" si="96"/>
        <v>6.5961076473214284</v>
      </c>
      <c r="AK329" s="28">
        <f t="shared" si="96"/>
        <v>6.8057130267857158</v>
      </c>
      <c r="AL329" s="28">
        <f t="shared" si="96"/>
        <v>6.5142060937499995</v>
      </c>
      <c r="AM329" s="28">
        <f t="shared" si="96"/>
        <v>6.0264810714285719</v>
      </c>
      <c r="AN329" s="28">
        <f t="shared" si="96"/>
        <v>6.6601608169642859</v>
      </c>
      <c r="AO329" s="28">
        <f t="shared" si="96"/>
        <v>6.7927282500000006</v>
      </c>
      <c r="AP329" s="28">
        <f t="shared" si="96"/>
        <v>6.0979694196428582</v>
      </c>
      <c r="AQ329" s="28">
        <f t="shared" si="96"/>
        <v>6.6546112187500004</v>
      </c>
      <c r="AR329" s="28">
        <f t="shared" si="96"/>
        <v>6.0998550000000007</v>
      </c>
      <c r="AS329" s="28">
        <f t="shared" ref="AS329:AS392" si="99">MAX(Q329:AR329)</f>
        <v>6.8057130267857158</v>
      </c>
      <c r="AT329" s="35" t="str">
        <f t="shared" ref="AT329:AT392" si="100">INDEX($Q$1:$AR$1,1,MATCH(AS329,Q329:AR329,0))</f>
        <v>1,1.5,0.5</v>
      </c>
    </row>
    <row r="330" spans="13:46" x14ac:dyDescent="0.15">
      <c r="M330" s="28" t="str">
        <f t="shared" si="98"/>
        <v>4,3,3</v>
      </c>
      <c r="N330" s="28">
        <f t="shared" si="92"/>
        <v>4</v>
      </c>
      <c r="O330" s="28">
        <f t="shared" si="93"/>
        <v>3</v>
      </c>
      <c r="P330" s="28">
        <f t="shared" si="89"/>
        <v>3</v>
      </c>
      <c r="Q330" s="28">
        <f t="shared" si="97"/>
        <v>4.1614559999999994</v>
      </c>
      <c r="R330" s="28">
        <f t="shared" si="97"/>
        <v>5.4268202812500004</v>
      </c>
      <c r="S330" s="28">
        <f t="shared" si="97"/>
        <v>6.1205287500000001</v>
      </c>
      <c r="T330" s="28">
        <f t="shared" si="97"/>
        <v>6.2425814062500002</v>
      </c>
      <c r="U330" s="28">
        <f t="shared" si="97"/>
        <v>5.7929782500000009</v>
      </c>
      <c r="V330" s="28">
        <f t="shared" si="97"/>
        <v>4.7717192812500002</v>
      </c>
      <c r="W330" s="28">
        <f t="shared" si="97"/>
        <v>3.1788045</v>
      </c>
      <c r="X330" s="28">
        <f t="shared" si="97"/>
        <v>4.8039082589285718</v>
      </c>
      <c r="Y330" s="28">
        <f t="shared" si="97"/>
        <v>5.9278870758928575</v>
      </c>
      <c r="Z330" s="28">
        <f t="shared" si="97"/>
        <v>6.4802100803571427</v>
      </c>
      <c r="AA330" s="28">
        <f t="shared" si="97"/>
        <v>6.4608772723214294</v>
      </c>
      <c r="AB330" s="28">
        <f t="shared" si="97"/>
        <v>5.8698886517857147</v>
      </c>
      <c r="AC330" s="28">
        <f t="shared" si="97"/>
        <v>4.7072442187499997</v>
      </c>
      <c r="AD330" s="28">
        <f t="shared" si="97"/>
        <v>5.3186062142857145</v>
      </c>
      <c r="AE330" s="28">
        <f t="shared" si="97"/>
        <v>6.3011995669642866</v>
      </c>
      <c r="AF330" s="28">
        <f t="shared" si="97"/>
        <v>6.7121371071428584</v>
      </c>
      <c r="AG330" s="28">
        <f t="shared" si="96"/>
        <v>6.5514188348214288</v>
      </c>
      <c r="AH330" s="28">
        <f t="shared" si="96"/>
        <v>5.8190447499999998</v>
      </c>
      <c r="AI330" s="28">
        <f t="shared" si="96"/>
        <v>5.7055498660714292</v>
      </c>
      <c r="AJ330" s="28">
        <f t="shared" si="96"/>
        <v>6.5467577544642861</v>
      </c>
      <c r="AK330" s="28">
        <f t="shared" si="96"/>
        <v>6.8163098303571434</v>
      </c>
      <c r="AL330" s="28">
        <f t="shared" si="96"/>
        <v>6.5142060937499995</v>
      </c>
      <c r="AM330" s="28">
        <f t="shared" si="96"/>
        <v>5.9647392142857143</v>
      </c>
      <c r="AN330" s="28">
        <f t="shared" si="96"/>
        <v>6.6645616383928576</v>
      </c>
      <c r="AO330" s="28">
        <f t="shared" si="96"/>
        <v>6.7927282500000006</v>
      </c>
      <c r="AP330" s="28">
        <f t="shared" si="96"/>
        <v>6.0961742589285723</v>
      </c>
      <c r="AQ330" s="28">
        <f t="shared" si="96"/>
        <v>6.6546112187500004</v>
      </c>
      <c r="AR330" s="28">
        <f t="shared" si="96"/>
        <v>6.0998550000000007</v>
      </c>
      <c r="AS330" s="28">
        <f t="shared" si="99"/>
        <v>6.8163098303571434</v>
      </c>
      <c r="AT330" s="35" t="str">
        <f t="shared" si="100"/>
        <v>1,1.5,0.5</v>
      </c>
    </row>
    <row r="331" spans="13:46" x14ac:dyDescent="0.15">
      <c r="M331" s="28" t="str">
        <f t="shared" si="98"/>
        <v>4,3,4</v>
      </c>
      <c r="N331" s="28">
        <f t="shared" si="92"/>
        <v>4</v>
      </c>
      <c r="O331" s="28">
        <f t="shared" si="93"/>
        <v>3</v>
      </c>
      <c r="P331" s="28">
        <f t="shared" si="89"/>
        <v>4</v>
      </c>
      <c r="Q331" s="28">
        <f t="shared" si="97"/>
        <v>3.1788045</v>
      </c>
      <c r="R331" s="28">
        <f t="shared" si="97"/>
        <v>4.7946785624999997</v>
      </c>
      <c r="S331" s="28">
        <f t="shared" si="97"/>
        <v>5.7642030000000002</v>
      </c>
      <c r="T331" s="28">
        <f t="shared" si="97"/>
        <v>6.0873778125000015</v>
      </c>
      <c r="U331" s="28">
        <f t="shared" si="97"/>
        <v>5.7642030000000002</v>
      </c>
      <c r="V331" s="28">
        <f t="shared" si="97"/>
        <v>4.7946785624999997</v>
      </c>
      <c r="W331" s="28">
        <f t="shared" si="97"/>
        <v>3.1788045</v>
      </c>
      <c r="X331" s="28">
        <f t="shared" si="97"/>
        <v>4.1407866294642854</v>
      </c>
      <c r="Y331" s="28">
        <f t="shared" si="97"/>
        <v>5.5467773973214296</v>
      </c>
      <c r="Z331" s="28">
        <f t="shared" si="97"/>
        <v>6.306418540178572</v>
      </c>
      <c r="AA331" s="28">
        <f t="shared" si="97"/>
        <v>6.4197100580357152</v>
      </c>
      <c r="AB331" s="28">
        <f t="shared" si="97"/>
        <v>5.8866519508928583</v>
      </c>
      <c r="AC331" s="28">
        <f t="shared" si="97"/>
        <v>4.7072442187499997</v>
      </c>
      <c r="AD331" s="28">
        <f t="shared" si="97"/>
        <v>4.9127126071428577</v>
      </c>
      <c r="AE331" s="28">
        <f t="shared" si="97"/>
        <v>6.1088200803571437</v>
      </c>
      <c r="AF331" s="28">
        <f t="shared" si="97"/>
        <v>6.6585779285714288</v>
      </c>
      <c r="AG331" s="28">
        <f t="shared" si="96"/>
        <v>6.5619861517857148</v>
      </c>
      <c r="AH331" s="28">
        <f t="shared" si="96"/>
        <v>5.8190447499999998</v>
      </c>
      <c r="AI331" s="28">
        <f t="shared" si="96"/>
        <v>5.4945824330357151</v>
      </c>
      <c r="AJ331" s="28">
        <f t="shared" si="96"/>
        <v>6.4808066116071439</v>
      </c>
      <c r="AK331" s="28">
        <f t="shared" si="96"/>
        <v>6.8206811651785717</v>
      </c>
      <c r="AL331" s="28">
        <f t="shared" si="96"/>
        <v>6.5142060937499995</v>
      </c>
      <c r="AM331" s="28">
        <f t="shared" si="96"/>
        <v>5.8863961071428577</v>
      </c>
      <c r="AN331" s="28">
        <f t="shared" si="96"/>
        <v>6.6627369910714291</v>
      </c>
      <c r="AO331" s="28">
        <f t="shared" si="96"/>
        <v>6.7927282500000006</v>
      </c>
      <c r="AP331" s="28">
        <f t="shared" si="96"/>
        <v>6.0881536294642871</v>
      </c>
      <c r="AQ331" s="28">
        <f t="shared" si="96"/>
        <v>6.6546112187500004</v>
      </c>
      <c r="AR331" s="28">
        <f t="shared" si="96"/>
        <v>6.0998550000000007</v>
      </c>
      <c r="AS331" s="28">
        <f t="shared" si="99"/>
        <v>6.8206811651785717</v>
      </c>
      <c r="AT331" s="35" t="str">
        <f t="shared" si="100"/>
        <v>1,1.5,0.5</v>
      </c>
    </row>
    <row r="332" spans="13:46" x14ac:dyDescent="0.15">
      <c r="M332" s="28" t="str">
        <f t="shared" si="98"/>
        <v>4,3,5</v>
      </c>
      <c r="N332" s="28">
        <f t="shared" si="92"/>
        <v>4</v>
      </c>
      <c r="O332" s="28">
        <f t="shared" si="93"/>
        <v>3</v>
      </c>
      <c r="P332" s="28">
        <f t="shared" si="89"/>
        <v>5</v>
      </c>
      <c r="Q332" s="28">
        <f t="shared" si="97"/>
        <v>2.2855996800000002</v>
      </c>
      <c r="R332" s="28">
        <f t="shared" si="97"/>
        <v>4.2277583812500001</v>
      </c>
      <c r="S332" s="28">
        <f t="shared" si="97"/>
        <v>5.4526005899999994</v>
      </c>
      <c r="T332" s="28">
        <f t="shared" si="97"/>
        <v>5.9601263062500003</v>
      </c>
      <c r="U332" s="28">
        <f t="shared" si="97"/>
        <v>5.7503355300000001</v>
      </c>
      <c r="V332" s="28">
        <f t="shared" si="97"/>
        <v>4.8232282612499997</v>
      </c>
      <c r="W332" s="28">
        <f t="shared" si="97"/>
        <v>3.1788045</v>
      </c>
      <c r="X332" s="28">
        <f t="shared" si="97"/>
        <v>3.5428865375000003</v>
      </c>
      <c r="Y332" s="28">
        <f t="shared" si="97"/>
        <v>5.21039105875</v>
      </c>
      <c r="Z332" s="28">
        <f t="shared" si="97"/>
        <v>6.1605790875000004</v>
      </c>
      <c r="AA332" s="28">
        <f t="shared" si="97"/>
        <v>6.3934506237500006</v>
      </c>
      <c r="AB332" s="28">
        <f t="shared" si="97"/>
        <v>5.9090056675000007</v>
      </c>
      <c r="AC332" s="28">
        <f t="shared" si="97"/>
        <v>4.7072442187499997</v>
      </c>
      <c r="AD332" s="28">
        <f t="shared" si="97"/>
        <v>4.5515423400000001</v>
      </c>
      <c r="AE332" s="28">
        <f t="shared" si="97"/>
        <v>5.944392681250001</v>
      </c>
      <c r="AF332" s="28">
        <f t="shared" si="97"/>
        <v>6.6199265300000008</v>
      </c>
      <c r="AG332" s="28">
        <f t="shared" si="96"/>
        <v>6.5781438862500003</v>
      </c>
      <c r="AH332" s="28">
        <f t="shared" si="96"/>
        <v>5.8190447499999998</v>
      </c>
      <c r="AI332" s="28">
        <f t="shared" si="96"/>
        <v>5.3115670875000003</v>
      </c>
      <c r="AJ332" s="28">
        <f t="shared" si="96"/>
        <v>6.4297632487500014</v>
      </c>
      <c r="AK332" s="28">
        <f t="shared" si="96"/>
        <v>6.8306429175000005</v>
      </c>
      <c r="AL332" s="28">
        <f t="shared" si="96"/>
        <v>6.5142060937499995</v>
      </c>
      <c r="AM332" s="28">
        <f t="shared" si="96"/>
        <v>5.8229607800000007</v>
      </c>
      <c r="AN332" s="28">
        <f t="shared" si="96"/>
        <v>6.6665027612499994</v>
      </c>
      <c r="AO332" s="28">
        <f t="shared" si="96"/>
        <v>6.7927282500000006</v>
      </c>
      <c r="AP332" s="28">
        <f t="shared" si="96"/>
        <v>6.0857234175000015</v>
      </c>
      <c r="AQ332" s="28">
        <f t="shared" si="96"/>
        <v>6.6546112187500004</v>
      </c>
      <c r="AR332" s="28">
        <f t="shared" si="96"/>
        <v>6.0998550000000007</v>
      </c>
      <c r="AS332" s="28">
        <f t="shared" si="99"/>
        <v>6.8306429175000005</v>
      </c>
      <c r="AT332" s="35" t="str">
        <f t="shared" si="100"/>
        <v>1,1.5,0.5</v>
      </c>
    </row>
    <row r="333" spans="13:46" x14ac:dyDescent="0.15">
      <c r="M333" s="28" t="str">
        <f t="shared" si="98"/>
        <v>4,3,6</v>
      </c>
      <c r="N333" s="28">
        <f t="shared" si="92"/>
        <v>4</v>
      </c>
      <c r="O333" s="28">
        <f t="shared" si="93"/>
        <v>3</v>
      </c>
      <c r="P333" s="28">
        <f t="shared" si="89"/>
        <v>6</v>
      </c>
      <c r="Q333" s="28">
        <f t="shared" si="97"/>
        <v>1.45675584</v>
      </c>
      <c r="R333" s="28">
        <f t="shared" si="97"/>
        <v>3.7077680812499998</v>
      </c>
      <c r="S333" s="28">
        <f t="shared" si="97"/>
        <v>5.1731786700000004</v>
      </c>
      <c r="T333" s="28">
        <f t="shared" si="97"/>
        <v>5.852987606250001</v>
      </c>
      <c r="U333" s="28">
        <f t="shared" si="97"/>
        <v>5.7471948900000003</v>
      </c>
      <c r="V333" s="28">
        <f t="shared" si="97"/>
        <v>4.8558005212499999</v>
      </c>
      <c r="W333" s="28">
        <f t="shared" si="97"/>
        <v>3.1788045</v>
      </c>
      <c r="X333" s="28">
        <f t="shared" si="97"/>
        <v>2.9919163267857147</v>
      </c>
      <c r="Y333" s="28">
        <f t="shared" si="97"/>
        <v>4.9061852101785721</v>
      </c>
      <c r="Z333" s="28">
        <f t="shared" si="97"/>
        <v>6.034852441071429</v>
      </c>
      <c r="AA333" s="28">
        <f t="shared" si="97"/>
        <v>6.3779180194642864</v>
      </c>
      <c r="AB333" s="28">
        <f t="shared" si="97"/>
        <v>5.9353819453571433</v>
      </c>
      <c r="AC333" s="28">
        <f t="shared" si="97"/>
        <v>4.7072442187499997</v>
      </c>
      <c r="AD333" s="28">
        <f t="shared" si="97"/>
        <v>4.2225525628571434</v>
      </c>
      <c r="AE333" s="28">
        <f t="shared" si="97"/>
        <v>5.8000780883928567</v>
      </c>
      <c r="AF333" s="28">
        <f t="shared" si="97"/>
        <v>6.5920019614285721</v>
      </c>
      <c r="AG333" s="28">
        <f t="shared" si="96"/>
        <v>6.598324181964287</v>
      </c>
      <c r="AH333" s="28">
        <f t="shared" si="96"/>
        <v>5.8190447499999998</v>
      </c>
      <c r="AI333" s="28">
        <f t="shared" si="96"/>
        <v>5.1486645482142865</v>
      </c>
      <c r="AJ333" s="28">
        <f t="shared" si="96"/>
        <v>6.3894467158928574</v>
      </c>
      <c r="AK333" s="28">
        <f t="shared" si="96"/>
        <v>6.8446272310714296</v>
      </c>
      <c r="AL333" s="28">
        <f t="shared" si="96"/>
        <v>6.5142060937499995</v>
      </c>
      <c r="AM333" s="28">
        <f t="shared" si="96"/>
        <v>5.7702522828571432</v>
      </c>
      <c r="AN333" s="28">
        <f t="shared" si="96"/>
        <v>6.6742910926785717</v>
      </c>
      <c r="AO333" s="28">
        <f t="shared" si="96"/>
        <v>6.7927282500000006</v>
      </c>
      <c r="AP333" s="28">
        <f t="shared" si="96"/>
        <v>6.0873157667857152</v>
      </c>
      <c r="AQ333" s="28">
        <f t="shared" si="96"/>
        <v>6.6546112187500004</v>
      </c>
      <c r="AR333" s="28">
        <f t="shared" si="96"/>
        <v>6.0998550000000007</v>
      </c>
      <c r="AS333" s="28">
        <f t="shared" si="99"/>
        <v>6.8446272310714296</v>
      </c>
      <c r="AT333" s="35" t="str">
        <f t="shared" si="100"/>
        <v>1,1.5,0.5</v>
      </c>
    </row>
    <row r="334" spans="13:46" x14ac:dyDescent="0.15">
      <c r="M334" s="28" t="str">
        <f t="shared" si="98"/>
        <v>4,3,7</v>
      </c>
      <c r="N334" s="28">
        <f t="shared" si="92"/>
        <v>4</v>
      </c>
      <c r="O334" s="28">
        <f t="shared" si="93"/>
        <v>3</v>
      </c>
      <c r="P334" s="28">
        <f t="shared" si="89"/>
        <v>7</v>
      </c>
      <c r="Q334" s="28">
        <f t="shared" si="97"/>
        <v>1.1461356224999986</v>
      </c>
      <c r="R334" s="28">
        <f t="shared" si="97"/>
        <v>3.5234616726562491</v>
      </c>
      <c r="S334" s="28">
        <f t="shared" si="97"/>
        <v>5.0853685612500001</v>
      </c>
      <c r="T334" s="28">
        <f t="shared" si="97"/>
        <v>5.8318562882812506</v>
      </c>
      <c r="U334" s="28">
        <f t="shared" si="97"/>
        <v>5.7629248537500004</v>
      </c>
      <c r="V334" s="28">
        <f t="shared" si="97"/>
        <v>4.8785742576562505</v>
      </c>
      <c r="W334" s="28">
        <f t="shared" si="97"/>
        <v>3.1788045</v>
      </c>
      <c r="X334" s="28">
        <f t="shared" si="97"/>
        <v>2.7921199628348208</v>
      </c>
      <c r="Y334" s="28">
        <f t="shared" si="97"/>
        <v>4.8059831371428565</v>
      </c>
      <c r="Z334" s="28">
        <f t="shared" si="97"/>
        <v>6.004427149888393</v>
      </c>
      <c r="AA334" s="28">
        <f t="shared" si="97"/>
        <v>6.3874520010714297</v>
      </c>
      <c r="AB334" s="28">
        <f t="shared" si="97"/>
        <v>5.955057690691965</v>
      </c>
      <c r="AC334" s="28">
        <f t="shared" si="97"/>
        <v>4.7072442187499997</v>
      </c>
      <c r="AD334" s="28">
        <f t="shared" si="97"/>
        <v>4.1099585255357134</v>
      </c>
      <c r="AE334" s="28">
        <f t="shared" si="97"/>
        <v>5.7603588239955368</v>
      </c>
      <c r="AF334" s="28">
        <f t="shared" si="97"/>
        <v>6.5953399608928578</v>
      </c>
      <c r="AG334" s="28">
        <f t="shared" si="96"/>
        <v>6.61490193622768</v>
      </c>
      <c r="AH334" s="28">
        <f t="shared" si="96"/>
        <v>5.8190447499999998</v>
      </c>
      <c r="AI334" s="28">
        <f t="shared" si="96"/>
        <v>5.0996513106026793</v>
      </c>
      <c r="AJ334" s="28">
        <f t="shared" si="96"/>
        <v>6.3865887332142854</v>
      </c>
      <c r="AK334" s="28">
        <f t="shared" si="96"/>
        <v>6.8581069942633945</v>
      </c>
      <c r="AL334" s="28">
        <f t="shared" si="96"/>
        <v>6.5142060937499995</v>
      </c>
      <c r="AM334" s="28">
        <f t="shared" si="96"/>
        <v>5.7611983180357145</v>
      </c>
      <c r="AN334" s="28">
        <f t="shared" si="96"/>
        <v>6.6846728647991078</v>
      </c>
      <c r="AO334" s="28">
        <f t="shared" si="96"/>
        <v>6.7927282500000006</v>
      </c>
      <c r="AP334" s="28">
        <f t="shared" si="96"/>
        <v>6.0945995478348225</v>
      </c>
      <c r="AQ334" s="28">
        <f t="shared" si="96"/>
        <v>6.6546112187500004</v>
      </c>
      <c r="AR334" s="28">
        <f t="shared" si="96"/>
        <v>6.0998550000000007</v>
      </c>
      <c r="AS334" s="28">
        <f t="shared" si="99"/>
        <v>6.8581069942633945</v>
      </c>
      <c r="AT334" s="35" t="str">
        <f t="shared" si="100"/>
        <v>1,1.5,0.5</v>
      </c>
    </row>
    <row r="335" spans="13:46" x14ac:dyDescent="0.15">
      <c r="M335" s="28" t="str">
        <f t="shared" si="98"/>
        <v>4,3,8</v>
      </c>
      <c r="N335" s="28">
        <f t="shared" si="92"/>
        <v>4</v>
      </c>
      <c r="O335" s="28">
        <f t="shared" si="93"/>
        <v>3</v>
      </c>
      <c r="P335" s="28">
        <f t="shared" si="89"/>
        <v>8</v>
      </c>
      <c r="Q335" s="28">
        <f t="shared" si="97"/>
        <v>0.82413449999999999</v>
      </c>
      <c r="R335" s="28">
        <f t="shared" si="97"/>
        <v>3.3308566874999999</v>
      </c>
      <c r="S335" s="28">
        <f t="shared" si="97"/>
        <v>4.9918680000000011</v>
      </c>
      <c r="T335" s="28">
        <f t="shared" si="97"/>
        <v>5.8071684375000006</v>
      </c>
      <c r="U335" s="28">
        <f t="shared" si="97"/>
        <v>5.7767580000000009</v>
      </c>
      <c r="V335" s="28">
        <f t="shared" si="97"/>
        <v>4.9006366875000005</v>
      </c>
      <c r="W335" s="28">
        <f t="shared" si="97"/>
        <v>3.1788045</v>
      </c>
      <c r="X335" s="28">
        <f t="shared" si="97"/>
        <v>2.5840250223214287</v>
      </c>
      <c r="Y335" s="28">
        <f t="shared" si="97"/>
        <v>4.700090611607143</v>
      </c>
      <c r="Z335" s="28">
        <f t="shared" si="97"/>
        <v>5.9704453258928574</v>
      </c>
      <c r="AA335" s="28">
        <f t="shared" si="97"/>
        <v>6.3950891651785726</v>
      </c>
      <c r="AB335" s="28">
        <f t="shared" si="97"/>
        <v>5.9740221294642861</v>
      </c>
      <c r="AC335" s="28">
        <f t="shared" si="97"/>
        <v>4.7072442187499997</v>
      </c>
      <c r="AD335" s="28">
        <f t="shared" si="97"/>
        <v>3.9916740357142864</v>
      </c>
      <c r="AE335" s="28">
        <f t="shared" si="97"/>
        <v>5.7170830267857147</v>
      </c>
      <c r="AF335" s="28">
        <f t="shared" si="97"/>
        <v>6.596781142857143</v>
      </c>
      <c r="AG335" s="28">
        <f t="shared" si="96"/>
        <v>6.6307683839285714</v>
      </c>
      <c r="AH335" s="28">
        <f t="shared" si="96"/>
        <v>5.8190447499999998</v>
      </c>
      <c r="AI335" s="28">
        <f t="shared" si="96"/>
        <v>5.0470815401785725</v>
      </c>
      <c r="AJ335" s="28">
        <f t="shared" si="96"/>
        <v>6.3818339330357148</v>
      </c>
      <c r="AK335" s="28">
        <f t="shared" si="96"/>
        <v>6.8708754508928571</v>
      </c>
      <c r="AL335" s="28">
        <f t="shared" si="96"/>
        <v>6.5142060937499995</v>
      </c>
      <c r="AM335" s="28">
        <f t="shared" si="96"/>
        <v>5.7502475357142862</v>
      </c>
      <c r="AN335" s="28">
        <f t="shared" si="96"/>
        <v>6.6943433303571434</v>
      </c>
      <c r="AO335" s="28">
        <f t="shared" si="96"/>
        <v>6.7927282500000006</v>
      </c>
      <c r="AP335" s="28">
        <f t="shared" si="96"/>
        <v>6.1011720223214301</v>
      </c>
      <c r="AQ335" s="28">
        <f t="shared" si="96"/>
        <v>6.6546112187500004</v>
      </c>
      <c r="AR335" s="28">
        <f t="shared" si="96"/>
        <v>6.0998550000000007</v>
      </c>
      <c r="AS335" s="28">
        <f t="shared" si="99"/>
        <v>6.8708754508928571</v>
      </c>
      <c r="AT335" s="35" t="str">
        <f t="shared" si="100"/>
        <v>1,1.5,0.5</v>
      </c>
    </row>
    <row r="336" spans="13:46" x14ac:dyDescent="0.15">
      <c r="M336" s="28" t="str">
        <f t="shared" si="98"/>
        <v>4,3,9</v>
      </c>
      <c r="N336" s="28">
        <f t="shared" si="92"/>
        <v>4</v>
      </c>
      <c r="O336" s="28">
        <f t="shared" si="93"/>
        <v>3</v>
      </c>
      <c r="P336" s="28">
        <f t="shared" si="89"/>
        <v>9</v>
      </c>
      <c r="Q336" s="28">
        <f t="shared" si="97"/>
        <v>0.60955047956250097</v>
      </c>
      <c r="R336" s="28">
        <f t="shared" si="97"/>
        <v>3.2165766725976566</v>
      </c>
      <c r="S336" s="28">
        <f t="shared" si="97"/>
        <v>4.9520759897812505</v>
      </c>
      <c r="T336" s="28">
        <f t="shared" si="97"/>
        <v>5.8160484311132823</v>
      </c>
      <c r="U336" s="28">
        <f t="shared" si="97"/>
        <v>5.8084939965937501</v>
      </c>
      <c r="V336" s="28">
        <f t="shared" si="97"/>
        <v>4.9294126862226566</v>
      </c>
      <c r="W336" s="28">
        <f t="shared" si="97"/>
        <v>3.1788045</v>
      </c>
      <c r="X336" s="28">
        <f t="shared" si="97"/>
        <v>2.4542550520619431</v>
      </c>
      <c r="Y336" s="28">
        <f t="shared" si="97"/>
        <v>4.6479066371026789</v>
      </c>
      <c r="Z336" s="28">
        <f t="shared" si="97"/>
        <v>5.9700313462918535</v>
      </c>
      <c r="AA336" s="28">
        <f t="shared" si="97"/>
        <v>6.420629179629465</v>
      </c>
      <c r="AB336" s="28">
        <f t="shared" si="97"/>
        <v>5.9997001371155143</v>
      </c>
      <c r="AC336" s="28">
        <f t="shared" si="97"/>
        <v>4.7072442187499997</v>
      </c>
      <c r="AD336" s="28">
        <f t="shared" si="97"/>
        <v>3.9270980969241078</v>
      </c>
      <c r="AE336" s="28">
        <f t="shared" si="97"/>
        <v>5.7073750739704252</v>
      </c>
      <c r="AF336" s="28">
        <f t="shared" si="97"/>
        <v>6.6161251751651786</v>
      </c>
      <c r="AG336" s="28">
        <f t="shared" si="96"/>
        <v>6.6533484005083716</v>
      </c>
      <c r="AH336" s="28">
        <f t="shared" si="96"/>
        <v>5.8190447499999998</v>
      </c>
      <c r="AI336" s="28">
        <f t="shared" si="96"/>
        <v>5.0280796141489965</v>
      </c>
      <c r="AJ336" s="28">
        <f t="shared" si="96"/>
        <v>6.3949819832008936</v>
      </c>
      <c r="AK336" s="28">
        <f t="shared" si="96"/>
        <v>6.8903574764012294</v>
      </c>
      <c r="AL336" s="28">
        <f t="shared" si="96"/>
        <v>6.5142060937499995</v>
      </c>
      <c r="AM336" s="28">
        <f t="shared" si="96"/>
        <v>5.7571996037366082</v>
      </c>
      <c r="AN336" s="28">
        <f t="shared" si="96"/>
        <v>6.710727364794085</v>
      </c>
      <c r="AO336" s="28">
        <f t="shared" si="96"/>
        <v>6.7927282500000006</v>
      </c>
      <c r="AP336" s="28">
        <f t="shared" si="96"/>
        <v>6.1144580656869429</v>
      </c>
      <c r="AQ336" s="28">
        <f t="shared" si="96"/>
        <v>6.6546112187500004</v>
      </c>
      <c r="AR336" s="28">
        <f t="shared" si="96"/>
        <v>6.0998550000000007</v>
      </c>
      <c r="AS336" s="28">
        <f t="shared" si="99"/>
        <v>6.8903574764012294</v>
      </c>
      <c r="AT336" s="35" t="str">
        <f t="shared" si="100"/>
        <v>1,1.5,0.5</v>
      </c>
    </row>
    <row r="337" spans="13:46" x14ac:dyDescent="0.15">
      <c r="M337" s="28" t="str">
        <f t="shared" si="98"/>
        <v>4,3,10</v>
      </c>
      <c r="N337" s="28">
        <f t="shared" si="92"/>
        <v>4</v>
      </c>
      <c r="O337" s="28">
        <f t="shared" si="93"/>
        <v>3</v>
      </c>
      <c r="P337" s="28">
        <f t="shared" si="89"/>
        <v>10</v>
      </c>
      <c r="Q337" s="28">
        <f t="shared" si="97"/>
        <v>0.38748057074999992</v>
      </c>
      <c r="R337" s="28">
        <f t="shared" si="97"/>
        <v>3.0968381974218753</v>
      </c>
      <c r="S337" s="28">
        <f t="shared" si="97"/>
        <v>4.9085410353750003</v>
      </c>
      <c r="T337" s="28">
        <f t="shared" si="97"/>
        <v>5.8225890846093762</v>
      </c>
      <c r="U337" s="28">
        <f t="shared" si="97"/>
        <v>5.8389823451250003</v>
      </c>
      <c r="V337" s="28">
        <f t="shared" si="97"/>
        <v>4.9577208169218752</v>
      </c>
      <c r="W337" s="28">
        <f t="shared" si="97"/>
        <v>3.1788045</v>
      </c>
      <c r="X337" s="28">
        <f t="shared" si="97"/>
        <v>2.3190266215290181</v>
      </c>
      <c r="Y337" s="28">
        <f t="shared" si="97"/>
        <v>4.5919797184107143</v>
      </c>
      <c r="Z337" s="28">
        <f t="shared" si="97"/>
        <v>5.9672780265736618</v>
      </c>
      <c r="AA337" s="28">
        <f t="shared" si="97"/>
        <v>6.4449215460178584</v>
      </c>
      <c r="AB337" s="28">
        <f t="shared" si="97"/>
        <v>6.024910276743304</v>
      </c>
      <c r="AC337" s="28">
        <f t="shared" si="97"/>
        <v>4.7072442187499997</v>
      </c>
      <c r="AD337" s="28">
        <f t="shared" si="97"/>
        <v>3.8587792139464288</v>
      </c>
      <c r="AE337" s="28">
        <f t="shared" si="97"/>
        <v>5.695327781037947</v>
      </c>
      <c r="AF337" s="28">
        <f t="shared" ref="AF337:AR352" si="101">(AF$5+AF$5*(AF$5-1)/2)*INDEX($F$4:$F$25*$G$4:$G$25,$N337,1)+(AF$6+AF$6*(AF$6-1)/2)*INDEX($H$4:$H$25*$I$4:$I$25,$O337,1)+(AF$7+AF$7*(AF$7-1)/2)*INDEX($J$4:$J$25*$K$4:$K$25,$P337,1)+AF$5*AF$6*INDEX($G$4:$G$25,$N337,1)*INDEX($H$4:$H$25,$O337,1)+(AF$5*INDEX($G$4:$G$25,$N337,1)+AF$6*INDEX($I$4:$I$25,$O337,1))*AF$7*INDEX($J$4:$J$25,$P337,1)</f>
        <v>6.6342215594107152</v>
      </c>
      <c r="AG337" s="28">
        <f t="shared" si="101"/>
        <v>6.6754605490647334</v>
      </c>
      <c r="AH337" s="28">
        <f t="shared" si="101"/>
        <v>5.8190447499999998</v>
      </c>
      <c r="AI337" s="28">
        <f t="shared" si="101"/>
        <v>5.0067383480022327</v>
      </c>
      <c r="AJ337" s="28">
        <f t="shared" si="101"/>
        <v>6.4068823853035726</v>
      </c>
      <c r="AK337" s="28">
        <f t="shared" si="101"/>
        <v>6.9093716338861615</v>
      </c>
      <c r="AL337" s="28">
        <f t="shared" si="101"/>
        <v>6.5142060937499995</v>
      </c>
      <c r="AM337" s="28">
        <f t="shared" si="101"/>
        <v>5.7629040236964295</v>
      </c>
      <c r="AN337" s="28">
        <f t="shared" si="101"/>
        <v>6.7266435312075892</v>
      </c>
      <c r="AO337" s="28">
        <f t="shared" si="101"/>
        <v>6.7927282500000006</v>
      </c>
      <c r="AP337" s="28">
        <f t="shared" si="101"/>
        <v>6.1272762410290191</v>
      </c>
      <c r="AQ337" s="28">
        <f t="shared" si="101"/>
        <v>6.6546112187500004</v>
      </c>
      <c r="AR337" s="28">
        <f t="shared" si="101"/>
        <v>6.0998550000000007</v>
      </c>
      <c r="AS337" s="28">
        <f t="shared" si="99"/>
        <v>6.9093716338861615</v>
      </c>
      <c r="AT337" s="35" t="str">
        <f t="shared" si="100"/>
        <v>1,1.5,0.5</v>
      </c>
    </row>
    <row r="338" spans="13:46" x14ac:dyDescent="0.15">
      <c r="M338" s="28" t="str">
        <f t="shared" si="98"/>
        <v>4,4,1</v>
      </c>
      <c r="N338" s="28">
        <f t="shared" si="92"/>
        <v>4</v>
      </c>
      <c r="O338" s="28">
        <f t="shared" si="93"/>
        <v>4</v>
      </c>
      <c r="P338" s="28">
        <f t="shared" si="89"/>
        <v>1</v>
      </c>
      <c r="Q338" s="28">
        <f t="shared" ref="Q338:AF353" si="102">(Q$5+Q$5*(Q$5-1)/2)*INDEX($F$4:$F$25*$G$4:$G$25,$N338,1)+(Q$6+Q$6*(Q$6-1)/2)*INDEX($H$4:$H$25*$I$4:$I$25,$O338,1)+(Q$7+Q$7*(Q$7-1)/2)*INDEX($J$4:$J$25*$K$4:$K$25,$P338,1)+Q$5*Q$6*INDEX($G$4:$G$25,$N338,1)*INDEX($H$4:$H$25,$O338,1)+(Q$5*INDEX($G$4:$G$25,$N338,1)+Q$6*INDEX($I$4:$I$25,$O338,1))*Q$7*INDEX($J$4:$J$25,$P338,1)</f>
        <v>5.7023999999999999</v>
      </c>
      <c r="R338" s="28">
        <f t="shared" si="102"/>
        <v>6.3816752812500006</v>
      </c>
      <c r="S338" s="28">
        <f t="shared" si="102"/>
        <v>6.6210007500000003</v>
      </c>
      <c r="T338" s="28">
        <f t="shared" si="102"/>
        <v>6.4203764062500008</v>
      </c>
      <c r="U338" s="28">
        <f t="shared" si="102"/>
        <v>5.7798022500000004</v>
      </c>
      <c r="V338" s="28">
        <f t="shared" si="102"/>
        <v>4.6992782812499998</v>
      </c>
      <c r="W338" s="28">
        <f t="shared" si="102"/>
        <v>3.1788045</v>
      </c>
      <c r="X338" s="28">
        <f t="shared" si="102"/>
        <v>5.7266106614224146</v>
      </c>
      <c r="Y338" s="28">
        <f t="shared" si="102"/>
        <v>6.4155871668103446</v>
      </c>
      <c r="Z338" s="28">
        <f t="shared" si="102"/>
        <v>6.6646138596982762</v>
      </c>
      <c r="AA338" s="28">
        <f t="shared" si="102"/>
        <v>6.4736907400862069</v>
      </c>
      <c r="AB338" s="28">
        <f t="shared" si="102"/>
        <v>5.8428178079741384</v>
      </c>
      <c r="AC338" s="28">
        <f t="shared" si="102"/>
        <v>4.7719950633620698</v>
      </c>
      <c r="AD338" s="28">
        <f t="shared" si="102"/>
        <v>5.7557016258620681</v>
      </c>
      <c r="AE338" s="28">
        <f t="shared" si="102"/>
        <v>6.4543793553879301</v>
      </c>
      <c r="AF338" s="28">
        <f t="shared" si="102"/>
        <v>6.7131072724137937</v>
      </c>
      <c r="AG338" s="28">
        <f t="shared" si="101"/>
        <v>6.5318853769396554</v>
      </c>
      <c r="AH338" s="28">
        <f t="shared" si="101"/>
        <v>5.9107136689655171</v>
      </c>
      <c r="AI338" s="28">
        <f t="shared" si="101"/>
        <v>5.7896728933189641</v>
      </c>
      <c r="AJ338" s="28">
        <f t="shared" si="101"/>
        <v>6.4980518469827588</v>
      </c>
      <c r="AK338" s="28">
        <f t="shared" si="101"/>
        <v>6.7664809881465517</v>
      </c>
      <c r="AL338" s="28">
        <f t="shared" si="101"/>
        <v>6.5949603168103454</v>
      </c>
      <c r="AM338" s="28">
        <f t="shared" si="101"/>
        <v>5.8285244637931024</v>
      </c>
      <c r="AN338" s="28">
        <f t="shared" si="101"/>
        <v>6.5466046415948274</v>
      </c>
      <c r="AO338" s="28">
        <f t="shared" si="101"/>
        <v>6.8247350068965522</v>
      </c>
      <c r="AP338" s="28">
        <f t="shared" si="101"/>
        <v>5.8722563372844814</v>
      </c>
      <c r="AQ338" s="28">
        <f t="shared" si="101"/>
        <v>6.6000377392241365</v>
      </c>
      <c r="AR338" s="28">
        <f t="shared" si="101"/>
        <v>5.9208685137931027</v>
      </c>
      <c r="AS338" s="28">
        <f t="shared" si="99"/>
        <v>6.8247350068965522</v>
      </c>
      <c r="AT338" s="35" t="str">
        <f t="shared" si="100"/>
        <v>1,2,0</v>
      </c>
    </row>
    <row r="339" spans="13:46" x14ac:dyDescent="0.15">
      <c r="M339" s="28" t="str">
        <f t="shared" si="98"/>
        <v>4,4,2</v>
      </c>
      <c r="N339" s="28">
        <f t="shared" si="92"/>
        <v>4</v>
      </c>
      <c r="O339" s="28">
        <f t="shared" si="93"/>
        <v>4</v>
      </c>
      <c r="P339" s="28">
        <f t="shared" ref="P339:P402" si="103">P329</f>
        <v>2</v>
      </c>
      <c r="Q339" s="28">
        <f t="shared" si="102"/>
        <v>5.0444999999999993</v>
      </c>
      <c r="R339" s="28">
        <f t="shared" si="102"/>
        <v>5.9863315312499994</v>
      </c>
      <c r="S339" s="28">
        <f t="shared" si="102"/>
        <v>6.4270507499999994</v>
      </c>
      <c r="T339" s="28">
        <f t="shared" si="102"/>
        <v>6.366657656250001</v>
      </c>
      <c r="U339" s="28">
        <f t="shared" si="102"/>
        <v>5.8051522499999999</v>
      </c>
      <c r="V339" s="28">
        <f t="shared" si="102"/>
        <v>4.7425345312499996</v>
      </c>
      <c r="W339" s="28">
        <f t="shared" si="102"/>
        <v>3.1788045</v>
      </c>
      <c r="X339" s="28">
        <f t="shared" si="102"/>
        <v>5.2968317605603437</v>
      </c>
      <c r="Y339" s="28">
        <f t="shared" si="102"/>
        <v>6.1940890461206894</v>
      </c>
      <c r="Z339" s="28">
        <f t="shared" si="102"/>
        <v>6.5902340191810342</v>
      </c>
      <c r="AA339" s="28">
        <f t="shared" si="102"/>
        <v>6.4852666797413798</v>
      </c>
      <c r="AB339" s="28">
        <f t="shared" si="102"/>
        <v>5.8791870278017253</v>
      </c>
      <c r="AC339" s="28">
        <f t="shared" si="102"/>
        <v>4.7719950633620698</v>
      </c>
      <c r="AD339" s="28">
        <f t="shared" si="102"/>
        <v>5.506655384482757</v>
      </c>
      <c r="AE339" s="28">
        <f t="shared" si="102"/>
        <v>6.3593384243534476</v>
      </c>
      <c r="AF339" s="28">
        <f t="shared" si="102"/>
        <v>6.7109091517241382</v>
      </c>
      <c r="AG339" s="28">
        <f t="shared" si="101"/>
        <v>6.5613675665948286</v>
      </c>
      <c r="AH339" s="28">
        <f t="shared" si="101"/>
        <v>5.9107136689655171</v>
      </c>
      <c r="AI339" s="28">
        <f t="shared" si="101"/>
        <v>5.6739708717672404</v>
      </c>
      <c r="AJ339" s="28">
        <f t="shared" si="101"/>
        <v>6.4820796659482758</v>
      </c>
      <c r="AK339" s="28">
        <f t="shared" si="101"/>
        <v>6.7890761476293093</v>
      </c>
      <c r="AL339" s="28">
        <f t="shared" si="101"/>
        <v>6.5949603168103454</v>
      </c>
      <c r="AM339" s="28">
        <f t="shared" si="101"/>
        <v>5.7987782224137927</v>
      </c>
      <c r="AN339" s="28">
        <f t="shared" si="101"/>
        <v>6.5623127709051721</v>
      </c>
      <c r="AO339" s="28">
        <f t="shared" si="101"/>
        <v>6.8247350068965522</v>
      </c>
      <c r="AP339" s="28">
        <f t="shared" si="101"/>
        <v>5.8810774364224123</v>
      </c>
      <c r="AQ339" s="28">
        <f t="shared" si="101"/>
        <v>6.6000377392241365</v>
      </c>
      <c r="AR339" s="28">
        <f t="shared" si="101"/>
        <v>5.9208685137931027</v>
      </c>
      <c r="AS339" s="28">
        <f t="shared" si="99"/>
        <v>6.8247350068965522</v>
      </c>
      <c r="AT339" s="35" t="str">
        <f t="shared" si="100"/>
        <v>1,2,0</v>
      </c>
    </row>
    <row r="340" spans="13:46" x14ac:dyDescent="0.15">
      <c r="M340" s="28" t="str">
        <f t="shared" si="98"/>
        <v>4,4,3</v>
      </c>
      <c r="N340" s="28">
        <f t="shared" si="92"/>
        <v>4</v>
      </c>
      <c r="O340" s="28">
        <f t="shared" si="93"/>
        <v>4</v>
      </c>
      <c r="P340" s="28">
        <f t="shared" si="103"/>
        <v>3</v>
      </c>
      <c r="Q340" s="28">
        <f t="shared" si="102"/>
        <v>4.1614559999999994</v>
      </c>
      <c r="R340" s="28">
        <f t="shared" si="102"/>
        <v>5.4268202812500004</v>
      </c>
      <c r="S340" s="28">
        <f t="shared" si="102"/>
        <v>6.1205287500000001</v>
      </c>
      <c r="T340" s="28">
        <f t="shared" si="102"/>
        <v>6.2425814062500002</v>
      </c>
      <c r="U340" s="28">
        <f t="shared" si="102"/>
        <v>5.7929782500000009</v>
      </c>
      <c r="V340" s="28">
        <f t="shared" si="102"/>
        <v>4.7717192812500002</v>
      </c>
      <c r="W340" s="28">
        <f t="shared" si="102"/>
        <v>3.1788045</v>
      </c>
      <c r="X340" s="28">
        <f t="shared" si="102"/>
        <v>4.7028853596982758</v>
      </c>
      <c r="Y340" s="28">
        <f t="shared" si="102"/>
        <v>5.8600189254310333</v>
      </c>
      <c r="Z340" s="28">
        <f t="shared" si="102"/>
        <v>6.4454966786637939</v>
      </c>
      <c r="AA340" s="28">
        <f t="shared" si="102"/>
        <v>6.4593186193965533</v>
      </c>
      <c r="AB340" s="28">
        <f t="shared" si="102"/>
        <v>5.9014847476293113</v>
      </c>
      <c r="AC340" s="28">
        <f t="shared" si="102"/>
        <v>4.7719950633620698</v>
      </c>
      <c r="AD340" s="28">
        <f t="shared" si="102"/>
        <v>5.1450371431034476</v>
      </c>
      <c r="AE340" s="28">
        <f t="shared" si="102"/>
        <v>6.1939399933189652</v>
      </c>
      <c r="AF340" s="28">
        <f t="shared" si="102"/>
        <v>6.6711870310344814</v>
      </c>
      <c r="AG340" s="28">
        <f t="shared" si="101"/>
        <v>6.5767782562500008</v>
      </c>
      <c r="AH340" s="28">
        <f t="shared" si="101"/>
        <v>5.9107136689655171</v>
      </c>
      <c r="AI340" s="28">
        <f t="shared" si="101"/>
        <v>5.4879113502155157</v>
      </c>
      <c r="AJ340" s="28">
        <f t="shared" si="101"/>
        <v>6.4285834849137924</v>
      </c>
      <c r="AK340" s="28">
        <f t="shared" si="101"/>
        <v>6.7975998071120696</v>
      </c>
      <c r="AL340" s="28">
        <f t="shared" si="101"/>
        <v>6.5949603168103454</v>
      </c>
      <c r="AM340" s="28">
        <f t="shared" si="101"/>
        <v>5.7315079810344827</v>
      </c>
      <c r="AN340" s="28">
        <f t="shared" si="101"/>
        <v>6.5639494002155168</v>
      </c>
      <c r="AO340" s="28">
        <f t="shared" si="101"/>
        <v>6.8247350068965522</v>
      </c>
      <c r="AP340" s="28">
        <f t="shared" si="101"/>
        <v>5.8758270355603432</v>
      </c>
      <c r="AQ340" s="28">
        <f t="shared" si="101"/>
        <v>6.6000377392241365</v>
      </c>
      <c r="AR340" s="28">
        <f t="shared" si="101"/>
        <v>5.9208685137931027</v>
      </c>
      <c r="AS340" s="28">
        <f t="shared" si="99"/>
        <v>6.8247350068965522</v>
      </c>
      <c r="AT340" s="35" t="str">
        <f t="shared" si="100"/>
        <v>1,2,0</v>
      </c>
    </row>
    <row r="341" spans="13:46" x14ac:dyDescent="0.15">
      <c r="M341" s="28" t="str">
        <f t="shared" si="98"/>
        <v>4,4,4</v>
      </c>
      <c r="N341" s="28">
        <f t="shared" si="92"/>
        <v>4</v>
      </c>
      <c r="O341" s="28">
        <f t="shared" si="93"/>
        <v>4</v>
      </c>
      <c r="P341" s="28">
        <f t="shared" si="103"/>
        <v>4</v>
      </c>
      <c r="Q341" s="28">
        <f t="shared" si="102"/>
        <v>3.1788045</v>
      </c>
      <c r="R341" s="28">
        <f t="shared" si="102"/>
        <v>4.7946785624999997</v>
      </c>
      <c r="S341" s="28">
        <f t="shared" si="102"/>
        <v>5.7642030000000002</v>
      </c>
      <c r="T341" s="28">
        <f t="shared" si="102"/>
        <v>6.0873778125000015</v>
      </c>
      <c r="U341" s="28">
        <f t="shared" si="102"/>
        <v>5.7642030000000002</v>
      </c>
      <c r="V341" s="28">
        <f t="shared" si="102"/>
        <v>4.7946785624999997</v>
      </c>
      <c r="W341" s="28">
        <f t="shared" si="102"/>
        <v>3.1788045</v>
      </c>
      <c r="X341" s="28">
        <f t="shared" si="102"/>
        <v>4.0363084900862063</v>
      </c>
      <c r="Y341" s="28">
        <f t="shared" si="102"/>
        <v>5.4761450547413792</v>
      </c>
      <c r="Z341" s="28">
        <f t="shared" si="102"/>
        <v>6.2696319943965531</v>
      </c>
      <c r="AA341" s="28">
        <f t="shared" si="102"/>
        <v>6.416769309051725</v>
      </c>
      <c r="AB341" s="28">
        <f t="shared" si="102"/>
        <v>5.9175569987068979</v>
      </c>
      <c r="AC341" s="28">
        <f t="shared" si="102"/>
        <v>4.7719950633620698</v>
      </c>
      <c r="AD341" s="28">
        <f t="shared" si="102"/>
        <v>4.7336151517241376</v>
      </c>
      <c r="AE341" s="28">
        <f t="shared" si="102"/>
        <v>5.9974142185344821</v>
      </c>
      <c r="AF341" s="28">
        <f t="shared" si="102"/>
        <v>6.6148636603448274</v>
      </c>
      <c r="AG341" s="28">
        <f t="shared" si="101"/>
        <v>6.5859634771551736</v>
      </c>
      <c r="AH341" s="28">
        <f t="shared" si="101"/>
        <v>5.9107136689655171</v>
      </c>
      <c r="AI341" s="28">
        <f t="shared" si="101"/>
        <v>5.2707244849137922</v>
      </c>
      <c r="AJ341" s="28">
        <f t="shared" si="101"/>
        <v>6.35848605387931</v>
      </c>
      <c r="AK341" s="28">
        <f t="shared" si="101"/>
        <v>6.7998979978448277</v>
      </c>
      <c r="AL341" s="28">
        <f t="shared" si="101"/>
        <v>6.5949603168103454</v>
      </c>
      <c r="AM341" s="28">
        <f t="shared" si="101"/>
        <v>5.6476364896551718</v>
      </c>
      <c r="AN341" s="28">
        <f t="shared" si="101"/>
        <v>6.5593605607758612</v>
      </c>
      <c r="AO341" s="28">
        <f t="shared" si="101"/>
        <v>6.8247350068965522</v>
      </c>
      <c r="AP341" s="28">
        <f t="shared" si="101"/>
        <v>5.8643511659482748</v>
      </c>
      <c r="AQ341" s="28">
        <f t="shared" si="101"/>
        <v>6.6000377392241365</v>
      </c>
      <c r="AR341" s="28">
        <f t="shared" si="101"/>
        <v>5.9208685137931027</v>
      </c>
      <c r="AS341" s="28">
        <f t="shared" si="99"/>
        <v>6.8247350068965522</v>
      </c>
      <c r="AT341" s="35" t="str">
        <f t="shared" si="100"/>
        <v>1,2,0</v>
      </c>
    </row>
    <row r="342" spans="13:46" x14ac:dyDescent="0.15">
      <c r="M342" s="28" t="str">
        <f t="shared" si="98"/>
        <v>4,4,5</v>
      </c>
      <c r="N342" s="28">
        <f t="shared" si="92"/>
        <v>4</v>
      </c>
      <c r="O342" s="28">
        <f t="shared" si="93"/>
        <v>4</v>
      </c>
      <c r="P342" s="28">
        <f t="shared" si="103"/>
        <v>5</v>
      </c>
      <c r="Q342" s="28">
        <f t="shared" si="102"/>
        <v>2.2855996800000002</v>
      </c>
      <c r="R342" s="28">
        <f t="shared" si="102"/>
        <v>4.2277583812500001</v>
      </c>
      <c r="S342" s="28">
        <f t="shared" si="102"/>
        <v>5.4526005899999994</v>
      </c>
      <c r="T342" s="28">
        <f t="shared" si="102"/>
        <v>5.9601263062500003</v>
      </c>
      <c r="U342" s="28">
        <f t="shared" si="102"/>
        <v>5.7503355300000001</v>
      </c>
      <c r="V342" s="28">
        <f t="shared" si="102"/>
        <v>4.8232282612499997</v>
      </c>
      <c r="W342" s="28">
        <f t="shared" si="102"/>
        <v>3.1788045</v>
      </c>
      <c r="X342" s="28">
        <f t="shared" si="102"/>
        <v>3.4349531579741375</v>
      </c>
      <c r="Y342" s="28">
        <f t="shared" si="102"/>
        <v>5.1369945240517243</v>
      </c>
      <c r="Z342" s="28">
        <f t="shared" si="102"/>
        <v>6.1217193976293114</v>
      </c>
      <c r="AA342" s="28">
        <f t="shared" si="102"/>
        <v>6.3891277787068974</v>
      </c>
      <c r="AB342" s="28">
        <f t="shared" si="102"/>
        <v>5.9392196672844833</v>
      </c>
      <c r="AC342" s="28">
        <f t="shared" si="102"/>
        <v>4.7719950633620698</v>
      </c>
      <c r="AD342" s="28">
        <f t="shared" si="102"/>
        <v>4.3669165003448267</v>
      </c>
      <c r="AE342" s="28">
        <f t="shared" si="102"/>
        <v>5.82884053125</v>
      </c>
      <c r="AF342" s="28">
        <f t="shared" si="102"/>
        <v>6.5734480696551714</v>
      </c>
      <c r="AG342" s="28">
        <f t="shared" si="101"/>
        <v>6.6007391155603461</v>
      </c>
      <c r="AH342" s="28">
        <f t="shared" si="101"/>
        <v>5.9107136689655171</v>
      </c>
      <c r="AI342" s="28">
        <f t="shared" si="101"/>
        <v>5.0814897071120679</v>
      </c>
      <c r="AJ342" s="28">
        <f t="shared" si="101"/>
        <v>6.3032964028448273</v>
      </c>
      <c r="AK342" s="28">
        <f t="shared" si="101"/>
        <v>6.8077866060775856</v>
      </c>
      <c r="AL342" s="28">
        <f t="shared" si="101"/>
        <v>6.5949603168103454</v>
      </c>
      <c r="AM342" s="28">
        <f t="shared" si="101"/>
        <v>5.5786727782758607</v>
      </c>
      <c r="AN342" s="28">
        <f t="shared" si="101"/>
        <v>6.5603621388362061</v>
      </c>
      <c r="AO342" s="28">
        <f t="shared" si="101"/>
        <v>6.8247350068965522</v>
      </c>
      <c r="AP342" s="28">
        <f t="shared" si="101"/>
        <v>5.8584657138362051</v>
      </c>
      <c r="AQ342" s="28">
        <f t="shared" si="101"/>
        <v>6.6000377392241365</v>
      </c>
      <c r="AR342" s="28">
        <f t="shared" si="101"/>
        <v>5.9208685137931027</v>
      </c>
      <c r="AS342" s="28">
        <f t="shared" si="99"/>
        <v>6.8247350068965522</v>
      </c>
      <c r="AT342" s="35" t="str">
        <f t="shared" si="100"/>
        <v>1,2,0</v>
      </c>
    </row>
    <row r="343" spans="13:46" x14ac:dyDescent="0.15">
      <c r="M343" s="28" t="str">
        <f t="shared" si="98"/>
        <v>4,4,6</v>
      </c>
      <c r="N343" s="28">
        <f t="shared" si="92"/>
        <v>4</v>
      </c>
      <c r="O343" s="28">
        <f t="shared" si="93"/>
        <v>4</v>
      </c>
      <c r="P343" s="28">
        <f t="shared" si="103"/>
        <v>6</v>
      </c>
      <c r="Q343" s="28">
        <f t="shared" si="102"/>
        <v>1.45675584</v>
      </c>
      <c r="R343" s="28">
        <f t="shared" si="102"/>
        <v>3.7077680812499998</v>
      </c>
      <c r="S343" s="28">
        <f t="shared" si="102"/>
        <v>5.1731786700000004</v>
      </c>
      <c r="T343" s="28">
        <f t="shared" si="102"/>
        <v>5.852987606250001</v>
      </c>
      <c r="U343" s="28">
        <f t="shared" si="102"/>
        <v>5.7471948900000003</v>
      </c>
      <c r="V343" s="28">
        <f t="shared" si="102"/>
        <v>4.8558005212499999</v>
      </c>
      <c r="W343" s="28">
        <f t="shared" si="102"/>
        <v>3.1788045</v>
      </c>
      <c r="X343" s="28">
        <f t="shared" si="102"/>
        <v>2.8805277071120683</v>
      </c>
      <c r="Y343" s="28">
        <f t="shared" si="102"/>
        <v>4.8300244833620685</v>
      </c>
      <c r="Z343" s="28">
        <f t="shared" si="102"/>
        <v>5.9939196071120691</v>
      </c>
      <c r="AA343" s="28">
        <f t="shared" si="102"/>
        <v>6.3722130783620692</v>
      </c>
      <c r="AB343" s="28">
        <f t="shared" si="102"/>
        <v>5.9649048971120697</v>
      </c>
      <c r="AC343" s="28">
        <f t="shared" si="102"/>
        <v>4.7719950633620698</v>
      </c>
      <c r="AD343" s="28">
        <f t="shared" si="102"/>
        <v>4.0323983389655158</v>
      </c>
      <c r="AE343" s="28">
        <f t="shared" si="102"/>
        <v>5.6803796502155173</v>
      </c>
      <c r="AF343" s="28">
        <f t="shared" si="102"/>
        <v>6.5427593089655165</v>
      </c>
      <c r="AG343" s="28">
        <f t="shared" si="101"/>
        <v>6.6195373152155179</v>
      </c>
      <c r="AH343" s="28">
        <f t="shared" si="101"/>
        <v>5.9107136689655171</v>
      </c>
      <c r="AI343" s="28">
        <f t="shared" si="101"/>
        <v>4.912367735560343</v>
      </c>
      <c r="AJ343" s="28">
        <f t="shared" si="101"/>
        <v>6.258833581810344</v>
      </c>
      <c r="AK343" s="28">
        <f t="shared" si="101"/>
        <v>6.8196977755603445</v>
      </c>
      <c r="AL343" s="28">
        <f t="shared" si="101"/>
        <v>6.5949603168103454</v>
      </c>
      <c r="AM343" s="28">
        <f t="shared" si="101"/>
        <v>5.5204358968965508</v>
      </c>
      <c r="AN343" s="28">
        <f t="shared" si="101"/>
        <v>6.5653862781465513</v>
      </c>
      <c r="AO343" s="28">
        <f t="shared" si="101"/>
        <v>6.8247350068965522</v>
      </c>
      <c r="AP343" s="28">
        <f t="shared" si="101"/>
        <v>5.8566028229741365</v>
      </c>
      <c r="AQ343" s="28">
        <f t="shared" si="101"/>
        <v>6.6000377392241365</v>
      </c>
      <c r="AR343" s="28">
        <f t="shared" si="101"/>
        <v>5.9208685137931027</v>
      </c>
      <c r="AS343" s="28">
        <f t="shared" si="99"/>
        <v>6.8247350068965522</v>
      </c>
      <c r="AT343" s="35" t="str">
        <f t="shared" si="100"/>
        <v>1,2,0</v>
      </c>
    </row>
    <row r="344" spans="13:46" x14ac:dyDescent="0.15">
      <c r="M344" s="28" t="str">
        <f t="shared" si="98"/>
        <v>4,4,7</v>
      </c>
      <c r="N344" s="28">
        <f t="shared" si="92"/>
        <v>4</v>
      </c>
      <c r="O344" s="28">
        <f t="shared" si="93"/>
        <v>4</v>
      </c>
      <c r="P344" s="28">
        <f t="shared" si="103"/>
        <v>7</v>
      </c>
      <c r="Q344" s="28">
        <f t="shared" si="102"/>
        <v>1.1461356224999986</v>
      </c>
      <c r="R344" s="28">
        <f t="shared" si="102"/>
        <v>3.5234616726562491</v>
      </c>
      <c r="S344" s="28">
        <f t="shared" si="102"/>
        <v>5.0853685612500001</v>
      </c>
      <c r="T344" s="28">
        <f t="shared" si="102"/>
        <v>5.8318562882812506</v>
      </c>
      <c r="U344" s="28">
        <f t="shared" si="102"/>
        <v>5.7629248537500004</v>
      </c>
      <c r="V344" s="28">
        <f t="shared" si="102"/>
        <v>4.8785742576562505</v>
      </c>
      <c r="W344" s="28">
        <f t="shared" si="102"/>
        <v>3.1788045</v>
      </c>
      <c r="X344" s="28">
        <f t="shared" si="102"/>
        <v>2.6790037230872832</v>
      </c>
      <c r="Y344" s="28">
        <f t="shared" si="102"/>
        <v>4.7284403142672407</v>
      </c>
      <c r="Z344" s="28">
        <f t="shared" si="102"/>
        <v>5.9624577438846984</v>
      </c>
      <c r="AA344" s="28">
        <f t="shared" si="102"/>
        <v>6.3810560119396555</v>
      </c>
      <c r="AB344" s="28">
        <f t="shared" si="102"/>
        <v>5.9842351184321121</v>
      </c>
      <c r="AC344" s="28">
        <f t="shared" si="102"/>
        <v>4.7719950633620698</v>
      </c>
      <c r="AD344" s="28">
        <f t="shared" si="102"/>
        <v>3.9170401095258609</v>
      </c>
      <c r="AE344" s="28">
        <f t="shared" si="102"/>
        <v>5.6385872417295255</v>
      </c>
      <c r="AF344" s="28">
        <f t="shared" si="102"/>
        <v>6.5447152123706891</v>
      </c>
      <c r="AG344" s="28">
        <f t="shared" si="101"/>
        <v>6.6354240214493547</v>
      </c>
      <c r="AH344" s="28">
        <f t="shared" si="101"/>
        <v>5.9107136689655171</v>
      </c>
      <c r="AI344" s="28">
        <f t="shared" si="101"/>
        <v>4.8602447818157311</v>
      </c>
      <c r="AJ344" s="28">
        <f t="shared" si="101"/>
        <v>6.2539024550431028</v>
      </c>
      <c r="AK344" s="28">
        <f t="shared" si="101"/>
        <v>6.8321409667079731</v>
      </c>
      <c r="AL344" s="28">
        <f t="shared" si="101"/>
        <v>6.5949603168103454</v>
      </c>
      <c r="AM344" s="28">
        <f t="shared" si="101"/>
        <v>5.508617739956895</v>
      </c>
      <c r="AN344" s="28">
        <f t="shared" si="101"/>
        <v>6.5743859542079734</v>
      </c>
      <c r="AO344" s="28">
        <f t="shared" si="101"/>
        <v>6.8247350068965522</v>
      </c>
      <c r="AP344" s="28">
        <f t="shared" si="101"/>
        <v>5.8621589839493513</v>
      </c>
      <c r="AQ344" s="28">
        <f t="shared" si="101"/>
        <v>6.6000377392241365</v>
      </c>
      <c r="AR344" s="28">
        <f t="shared" si="101"/>
        <v>5.9208685137931027</v>
      </c>
      <c r="AS344" s="28">
        <f t="shared" si="99"/>
        <v>6.8321409667079731</v>
      </c>
      <c r="AT344" s="35" t="str">
        <f t="shared" si="100"/>
        <v>1,1.5,0.5</v>
      </c>
    </row>
    <row r="345" spans="13:46" x14ac:dyDescent="0.15">
      <c r="M345" s="28" t="str">
        <f t="shared" si="98"/>
        <v>4,4,8</v>
      </c>
      <c r="N345" s="28">
        <f t="shared" si="92"/>
        <v>4</v>
      </c>
      <c r="O345" s="28">
        <f t="shared" si="93"/>
        <v>4</v>
      </c>
      <c r="P345" s="28">
        <f t="shared" si="103"/>
        <v>8</v>
      </c>
      <c r="Q345" s="28">
        <f t="shared" si="102"/>
        <v>0.82413449999999999</v>
      </c>
      <c r="R345" s="28">
        <f t="shared" si="102"/>
        <v>3.3308566874999999</v>
      </c>
      <c r="S345" s="28">
        <f t="shared" si="102"/>
        <v>4.9918680000000011</v>
      </c>
      <c r="T345" s="28">
        <f t="shared" si="102"/>
        <v>5.8071684375000006</v>
      </c>
      <c r="U345" s="28">
        <f t="shared" si="102"/>
        <v>5.7767580000000009</v>
      </c>
      <c r="V345" s="28">
        <f t="shared" si="102"/>
        <v>4.9006366875000005</v>
      </c>
      <c r="W345" s="28">
        <f t="shared" si="102"/>
        <v>3.1788045</v>
      </c>
      <c r="X345" s="28">
        <f t="shared" si="102"/>
        <v>2.4691811624999995</v>
      </c>
      <c r="Y345" s="28">
        <f t="shared" si="102"/>
        <v>4.6211656926724132</v>
      </c>
      <c r="Z345" s="28">
        <f t="shared" si="102"/>
        <v>5.9274393478448282</v>
      </c>
      <c r="AA345" s="28">
        <f t="shared" si="102"/>
        <v>6.3880021280172423</v>
      </c>
      <c r="AB345" s="28">
        <f t="shared" si="102"/>
        <v>6.0028540331896556</v>
      </c>
      <c r="AC345" s="28">
        <f t="shared" si="102"/>
        <v>4.7719950633620698</v>
      </c>
      <c r="AD345" s="28">
        <f t="shared" si="102"/>
        <v>3.7959914275862059</v>
      </c>
      <c r="AE345" s="28">
        <f t="shared" si="102"/>
        <v>5.5932383004310342</v>
      </c>
      <c r="AF345" s="28">
        <f t="shared" si="102"/>
        <v>6.5447742982758612</v>
      </c>
      <c r="AG345" s="28">
        <f t="shared" si="101"/>
        <v>6.65059942112069</v>
      </c>
      <c r="AH345" s="28">
        <f t="shared" si="101"/>
        <v>5.9107136689655171</v>
      </c>
      <c r="AI345" s="28">
        <f t="shared" si="101"/>
        <v>4.8045652952586195</v>
      </c>
      <c r="AJ345" s="28">
        <f t="shared" si="101"/>
        <v>6.2470745107758612</v>
      </c>
      <c r="AK345" s="28">
        <f t="shared" si="101"/>
        <v>6.8438728512931037</v>
      </c>
      <c r="AL345" s="28">
        <f t="shared" si="101"/>
        <v>6.5949603168103454</v>
      </c>
      <c r="AM345" s="28">
        <f t="shared" si="101"/>
        <v>5.4949027655172404</v>
      </c>
      <c r="AN345" s="28">
        <f t="shared" si="101"/>
        <v>6.5826743237068959</v>
      </c>
      <c r="AO345" s="28">
        <f t="shared" si="101"/>
        <v>6.8247350068965522</v>
      </c>
      <c r="AP345" s="28">
        <f t="shared" si="101"/>
        <v>5.8670038383620673</v>
      </c>
      <c r="AQ345" s="28">
        <f t="shared" si="101"/>
        <v>6.6000377392241365</v>
      </c>
      <c r="AR345" s="28">
        <f t="shared" si="101"/>
        <v>5.9208685137931027</v>
      </c>
      <c r="AS345" s="28">
        <f t="shared" si="99"/>
        <v>6.8438728512931037</v>
      </c>
      <c r="AT345" s="35" t="str">
        <f t="shared" si="100"/>
        <v>1,1.5,0.5</v>
      </c>
    </row>
    <row r="346" spans="13:46" x14ac:dyDescent="0.15">
      <c r="M346" s="28" t="str">
        <f t="shared" si="98"/>
        <v>4,4,9</v>
      </c>
      <c r="N346" s="28">
        <f t="shared" si="92"/>
        <v>4</v>
      </c>
      <c r="O346" s="28">
        <f t="shared" si="93"/>
        <v>4</v>
      </c>
      <c r="P346" s="28">
        <f t="shared" si="103"/>
        <v>9</v>
      </c>
      <c r="Q346" s="28">
        <f t="shared" si="102"/>
        <v>0.60955047956250097</v>
      </c>
      <c r="R346" s="28">
        <f t="shared" si="102"/>
        <v>3.2165766725976566</v>
      </c>
      <c r="S346" s="28">
        <f t="shared" si="102"/>
        <v>4.9520759897812505</v>
      </c>
      <c r="T346" s="28">
        <f t="shared" si="102"/>
        <v>5.8160484311132823</v>
      </c>
      <c r="U346" s="28">
        <f t="shared" si="102"/>
        <v>5.8084939965937501</v>
      </c>
      <c r="V346" s="28">
        <f t="shared" si="102"/>
        <v>4.9294126862226566</v>
      </c>
      <c r="W346" s="28">
        <f t="shared" si="102"/>
        <v>3.1788045</v>
      </c>
      <c r="X346" s="28">
        <f t="shared" si="102"/>
        <v>2.3376835721666223</v>
      </c>
      <c r="Y346" s="28">
        <f t="shared" si="102"/>
        <v>4.567599622108836</v>
      </c>
      <c r="Z346" s="28">
        <f t="shared" si="102"/>
        <v>5.9259887961994888</v>
      </c>
      <c r="AA346" s="28">
        <f t="shared" si="102"/>
        <v>6.4128510944385786</v>
      </c>
      <c r="AB346" s="28">
        <f t="shared" si="102"/>
        <v>6.0281865168261053</v>
      </c>
      <c r="AC346" s="28">
        <f t="shared" si="102"/>
        <v>4.7719950633620698</v>
      </c>
      <c r="AD346" s="28">
        <f t="shared" si="102"/>
        <v>3.7286512966778012</v>
      </c>
      <c r="AE346" s="28">
        <f t="shared" si="102"/>
        <v>5.5814572035270746</v>
      </c>
      <c r="AF346" s="28">
        <f t="shared" si="102"/>
        <v>6.5627362345247846</v>
      </c>
      <c r="AG346" s="28">
        <f t="shared" si="101"/>
        <v>6.6724883896709333</v>
      </c>
      <c r="AH346" s="28">
        <f t="shared" si="101"/>
        <v>5.9107136689655171</v>
      </c>
      <c r="AI346" s="28">
        <f t="shared" si="101"/>
        <v>4.7824536530960389</v>
      </c>
      <c r="AJ346" s="28">
        <f t="shared" si="101"/>
        <v>6.2581494168523708</v>
      </c>
      <c r="AK346" s="28">
        <f t="shared" si="101"/>
        <v>6.8623183047571388</v>
      </c>
      <c r="AL346" s="28">
        <f t="shared" si="101"/>
        <v>6.5949603168103454</v>
      </c>
      <c r="AM346" s="28">
        <f t="shared" si="101"/>
        <v>5.4990906414213354</v>
      </c>
      <c r="AN346" s="28">
        <f t="shared" si="101"/>
        <v>6.5976762620847245</v>
      </c>
      <c r="AO346" s="28">
        <f t="shared" si="101"/>
        <v>6.8247350068965522</v>
      </c>
      <c r="AP346" s="28">
        <f t="shared" si="101"/>
        <v>5.8785622616536894</v>
      </c>
      <c r="AQ346" s="28">
        <f t="shared" si="101"/>
        <v>6.6000377392241365</v>
      </c>
      <c r="AR346" s="28">
        <f t="shared" si="101"/>
        <v>5.9208685137931027</v>
      </c>
      <c r="AS346" s="28">
        <f t="shared" si="99"/>
        <v>6.8623183047571388</v>
      </c>
      <c r="AT346" s="35" t="str">
        <f t="shared" si="100"/>
        <v>1,1.5,0.5</v>
      </c>
    </row>
    <row r="347" spans="13:46" x14ac:dyDescent="0.15">
      <c r="M347" s="28" t="str">
        <f t="shared" si="98"/>
        <v>4,4,10</v>
      </c>
      <c r="N347" s="28">
        <f t="shared" si="92"/>
        <v>4</v>
      </c>
      <c r="O347" s="28">
        <f t="shared" si="93"/>
        <v>4</v>
      </c>
      <c r="P347" s="28">
        <f t="shared" si="103"/>
        <v>10</v>
      </c>
      <c r="Q347" s="28">
        <f t="shared" si="102"/>
        <v>0.38748057074999992</v>
      </c>
      <c r="R347" s="28">
        <f t="shared" si="102"/>
        <v>3.0968381974218753</v>
      </c>
      <c r="S347" s="28">
        <f t="shared" si="102"/>
        <v>4.9085410353750003</v>
      </c>
      <c r="T347" s="28">
        <f t="shared" si="102"/>
        <v>5.8225890846093762</v>
      </c>
      <c r="U347" s="28">
        <f t="shared" si="102"/>
        <v>5.8389823451250003</v>
      </c>
      <c r="V347" s="28">
        <f t="shared" si="102"/>
        <v>4.9577208169218752</v>
      </c>
      <c r="W347" s="28">
        <f t="shared" si="102"/>
        <v>3.1788045</v>
      </c>
      <c r="X347" s="28">
        <f t="shared" si="102"/>
        <v>2.2007275215598057</v>
      </c>
      <c r="Y347" s="28">
        <f t="shared" si="102"/>
        <v>4.5102906073577582</v>
      </c>
      <c r="Z347" s="28">
        <f t="shared" si="102"/>
        <v>5.9221989044369625</v>
      </c>
      <c r="AA347" s="28">
        <f t="shared" si="102"/>
        <v>6.436452412797415</v>
      </c>
      <c r="AB347" s="28">
        <f t="shared" si="102"/>
        <v>6.0530511324391174</v>
      </c>
      <c r="AC347" s="28">
        <f t="shared" si="102"/>
        <v>4.7719950633620698</v>
      </c>
      <c r="AD347" s="28">
        <f t="shared" si="102"/>
        <v>3.6575682215818959</v>
      </c>
      <c r="AE347" s="28">
        <f t="shared" si="102"/>
        <v>5.5673367665059263</v>
      </c>
      <c r="AF347" s="28">
        <f t="shared" si="102"/>
        <v>6.5794505227112063</v>
      </c>
      <c r="AG347" s="28">
        <f t="shared" si="101"/>
        <v>6.6939094901977381</v>
      </c>
      <c r="AH347" s="28">
        <f t="shared" si="101"/>
        <v>5.9107136689655171</v>
      </c>
      <c r="AI347" s="28">
        <f t="shared" si="101"/>
        <v>4.7580026708162704</v>
      </c>
      <c r="AJ347" s="28">
        <f t="shared" si="101"/>
        <v>6.2679766748663788</v>
      </c>
      <c r="AK347" s="28">
        <f t="shared" si="101"/>
        <v>6.8802958901977362</v>
      </c>
      <c r="AL347" s="28">
        <f t="shared" si="101"/>
        <v>6.5949603168103454</v>
      </c>
      <c r="AM347" s="28">
        <f t="shared" si="101"/>
        <v>5.5020308692629305</v>
      </c>
      <c r="AN347" s="28">
        <f t="shared" si="101"/>
        <v>6.6122103324391155</v>
      </c>
      <c r="AO347" s="28">
        <f t="shared" si="101"/>
        <v>6.8247350068965522</v>
      </c>
      <c r="AP347" s="28">
        <f t="shared" si="101"/>
        <v>5.889652816921874</v>
      </c>
      <c r="AQ347" s="28">
        <f t="shared" si="101"/>
        <v>6.6000377392241365</v>
      </c>
      <c r="AR347" s="28">
        <f t="shared" si="101"/>
        <v>5.9208685137931027</v>
      </c>
      <c r="AS347" s="28">
        <f t="shared" si="99"/>
        <v>6.8802958901977362</v>
      </c>
      <c r="AT347" s="35" t="str">
        <f t="shared" si="100"/>
        <v>1,1.5,0.5</v>
      </c>
    </row>
    <row r="348" spans="13:46" x14ac:dyDescent="0.15">
      <c r="M348" s="28" t="str">
        <f t="shared" si="98"/>
        <v>4,5,1</v>
      </c>
      <c r="N348" s="28">
        <f t="shared" si="92"/>
        <v>4</v>
      </c>
      <c r="O348" s="28">
        <f t="shared" si="93"/>
        <v>5</v>
      </c>
      <c r="P348" s="28">
        <f t="shared" si="103"/>
        <v>1</v>
      </c>
      <c r="Q348" s="28">
        <f t="shared" si="102"/>
        <v>5.7023999999999999</v>
      </c>
      <c r="R348" s="28">
        <f t="shared" si="102"/>
        <v>6.3816752812500006</v>
      </c>
      <c r="S348" s="28">
        <f t="shared" si="102"/>
        <v>6.6210007500000003</v>
      </c>
      <c r="T348" s="28">
        <f t="shared" si="102"/>
        <v>6.4203764062500008</v>
      </c>
      <c r="U348" s="28">
        <f t="shared" si="102"/>
        <v>5.7798022500000004</v>
      </c>
      <c r="V348" s="28">
        <f t="shared" si="102"/>
        <v>4.6992782812499998</v>
      </c>
      <c r="W348" s="28">
        <f t="shared" si="102"/>
        <v>3.1788045</v>
      </c>
      <c r="X348" s="28">
        <f t="shared" si="102"/>
        <v>5.6066570317241382</v>
      </c>
      <c r="Y348" s="28">
        <f t="shared" si="102"/>
        <v>6.3310388233189663</v>
      </c>
      <c r="Z348" s="28">
        <f t="shared" si="102"/>
        <v>6.6154708024137925</v>
      </c>
      <c r="AA348" s="28">
        <f t="shared" si="102"/>
        <v>6.4599529690086221</v>
      </c>
      <c r="AB348" s="28">
        <f t="shared" si="102"/>
        <v>5.8644853231034482</v>
      </c>
      <c r="AC348" s="28">
        <f t="shared" si="102"/>
        <v>4.8290678646982759</v>
      </c>
      <c r="AD348" s="28">
        <f t="shared" si="102"/>
        <v>5.5436534731034488</v>
      </c>
      <c r="AE348" s="28">
        <f t="shared" si="102"/>
        <v>6.3131417750431034</v>
      </c>
      <c r="AF348" s="28">
        <f t="shared" si="102"/>
        <v>6.6426802644827596</v>
      </c>
      <c r="AG348" s="28">
        <f t="shared" si="101"/>
        <v>6.532268941422414</v>
      </c>
      <c r="AH348" s="28">
        <f t="shared" si="101"/>
        <v>5.9819078058620692</v>
      </c>
      <c r="AI348" s="28">
        <f t="shared" si="101"/>
        <v>5.5133893241379308</v>
      </c>
      <c r="AJ348" s="28">
        <f t="shared" si="101"/>
        <v>6.3279841364224136</v>
      </c>
      <c r="AK348" s="28">
        <f t="shared" si="101"/>
        <v>6.7026291362068973</v>
      </c>
      <c r="AL348" s="28">
        <f t="shared" si="101"/>
        <v>6.637324323491379</v>
      </c>
      <c r="AM348" s="28">
        <f t="shared" si="101"/>
        <v>5.515864584827586</v>
      </c>
      <c r="AN348" s="28">
        <f t="shared" si="101"/>
        <v>6.3755659074568962</v>
      </c>
      <c r="AO348" s="28">
        <f t="shared" si="101"/>
        <v>6.7953174175862081</v>
      </c>
      <c r="AP348" s="28">
        <f t="shared" si="101"/>
        <v>5.5510792551724135</v>
      </c>
      <c r="AQ348" s="28">
        <f t="shared" si="101"/>
        <v>6.455887088146552</v>
      </c>
      <c r="AR348" s="28">
        <f t="shared" si="101"/>
        <v>5.6190333351724142</v>
      </c>
      <c r="AS348" s="28">
        <f t="shared" si="99"/>
        <v>6.7953174175862081</v>
      </c>
      <c r="AT348" s="35" t="str">
        <f t="shared" si="100"/>
        <v>1,2,0</v>
      </c>
    </row>
    <row r="349" spans="13:46" x14ac:dyDescent="0.15">
      <c r="M349" s="28" t="str">
        <f t="shared" si="98"/>
        <v>4,5,2</v>
      </c>
      <c r="N349" s="28">
        <f t="shared" si="92"/>
        <v>4</v>
      </c>
      <c r="O349" s="28">
        <f t="shared" si="93"/>
        <v>5</v>
      </c>
      <c r="P349" s="28">
        <f t="shared" si="103"/>
        <v>2</v>
      </c>
      <c r="Q349" s="28">
        <f t="shared" si="102"/>
        <v>5.0444999999999993</v>
      </c>
      <c r="R349" s="28">
        <f t="shared" si="102"/>
        <v>5.9863315312499994</v>
      </c>
      <c r="S349" s="28">
        <f t="shared" si="102"/>
        <v>6.4270507499999994</v>
      </c>
      <c r="T349" s="28">
        <f t="shared" si="102"/>
        <v>6.366657656250001</v>
      </c>
      <c r="U349" s="28">
        <f t="shared" si="102"/>
        <v>5.8051522499999999</v>
      </c>
      <c r="V349" s="28">
        <f t="shared" si="102"/>
        <v>4.7425345312499996</v>
      </c>
      <c r="W349" s="28">
        <f t="shared" si="102"/>
        <v>3.1788045</v>
      </c>
      <c r="X349" s="28">
        <f t="shared" si="102"/>
        <v>5.1726660920689653</v>
      </c>
      <c r="Y349" s="28">
        <f t="shared" si="102"/>
        <v>6.1061710715948276</v>
      </c>
      <c r="Z349" s="28">
        <f t="shared" si="102"/>
        <v>6.5385637386206898</v>
      </c>
      <c r="AA349" s="28">
        <f t="shared" si="102"/>
        <v>6.469844093146552</v>
      </c>
      <c r="AB349" s="28">
        <f t="shared" si="102"/>
        <v>5.900012135172414</v>
      </c>
      <c r="AC349" s="28">
        <f t="shared" si="102"/>
        <v>4.8290678646982759</v>
      </c>
      <c r="AD349" s="28">
        <f t="shared" si="102"/>
        <v>5.2878679696551716</v>
      </c>
      <c r="AE349" s="28">
        <f t="shared" si="102"/>
        <v>6.2130463974568961</v>
      </c>
      <c r="AF349" s="28">
        <f t="shared" si="102"/>
        <v>6.6371125127586215</v>
      </c>
      <c r="AG349" s="28">
        <f t="shared" si="101"/>
        <v>6.5600663155603458</v>
      </c>
      <c r="AH349" s="28">
        <f t="shared" si="101"/>
        <v>5.9819078058620692</v>
      </c>
      <c r="AI349" s="28">
        <f t="shared" si="101"/>
        <v>5.3901056327586208</v>
      </c>
      <c r="AJ349" s="28">
        <f t="shared" si="101"/>
        <v>6.3069575088362058</v>
      </c>
      <c r="AK349" s="28">
        <f t="shared" si="101"/>
        <v>6.7226970724137942</v>
      </c>
      <c r="AL349" s="28">
        <f t="shared" si="101"/>
        <v>6.637324323491379</v>
      </c>
      <c r="AM349" s="28">
        <f t="shared" si="101"/>
        <v>5.4793790813793102</v>
      </c>
      <c r="AN349" s="28">
        <f t="shared" si="101"/>
        <v>6.3879044057327592</v>
      </c>
      <c r="AO349" s="28">
        <f t="shared" si="101"/>
        <v>6.7953174175862081</v>
      </c>
      <c r="AP349" s="28">
        <f t="shared" si="101"/>
        <v>5.5556883155172416</v>
      </c>
      <c r="AQ349" s="28">
        <f t="shared" si="101"/>
        <v>6.455887088146552</v>
      </c>
      <c r="AR349" s="28">
        <f t="shared" si="101"/>
        <v>5.6190333351724142</v>
      </c>
      <c r="AS349" s="28">
        <f t="shared" si="99"/>
        <v>6.7953174175862081</v>
      </c>
      <c r="AT349" s="35" t="str">
        <f t="shared" si="100"/>
        <v>1,2,0</v>
      </c>
    </row>
    <row r="350" spans="13:46" x14ac:dyDescent="0.15">
      <c r="M350" s="28" t="str">
        <f t="shared" si="98"/>
        <v>4,5,3</v>
      </c>
      <c r="N350" s="28">
        <f t="shared" si="92"/>
        <v>4</v>
      </c>
      <c r="O350" s="28">
        <f t="shared" si="93"/>
        <v>5</v>
      </c>
      <c r="P350" s="28">
        <f t="shared" si="103"/>
        <v>3</v>
      </c>
      <c r="Q350" s="28">
        <f t="shared" si="102"/>
        <v>4.1614559999999994</v>
      </c>
      <c r="R350" s="28">
        <f t="shared" si="102"/>
        <v>5.4268202812500004</v>
      </c>
      <c r="S350" s="28">
        <f t="shared" si="102"/>
        <v>6.1205287500000001</v>
      </c>
      <c r="T350" s="28">
        <f t="shared" si="102"/>
        <v>6.2425814062500002</v>
      </c>
      <c r="U350" s="28">
        <f t="shared" si="102"/>
        <v>5.7929782500000009</v>
      </c>
      <c r="V350" s="28">
        <f t="shared" si="102"/>
        <v>4.7717192812500002</v>
      </c>
      <c r="W350" s="28">
        <f t="shared" si="102"/>
        <v>3.1788045</v>
      </c>
      <c r="X350" s="28">
        <f t="shared" si="102"/>
        <v>4.5745076524137929</v>
      </c>
      <c r="Y350" s="28">
        <f t="shared" si="102"/>
        <v>5.7687313198706898</v>
      </c>
      <c r="Z350" s="28">
        <f t="shared" si="102"/>
        <v>6.3912991748275871</v>
      </c>
      <c r="AA350" s="28">
        <f t="shared" si="102"/>
        <v>6.4422112172844841</v>
      </c>
      <c r="AB350" s="28">
        <f t="shared" si="102"/>
        <v>5.9214674472413797</v>
      </c>
      <c r="AC350" s="28">
        <f t="shared" si="102"/>
        <v>4.8290678646982759</v>
      </c>
      <c r="AD350" s="28">
        <f t="shared" si="102"/>
        <v>4.919510466206896</v>
      </c>
      <c r="AE350" s="28">
        <f t="shared" si="102"/>
        <v>6.0425935198706888</v>
      </c>
      <c r="AF350" s="28">
        <f t="shared" si="102"/>
        <v>6.594020761034483</v>
      </c>
      <c r="AG350" s="28">
        <f t="shared" si="101"/>
        <v>6.5737921896982767</v>
      </c>
      <c r="AH350" s="28">
        <f t="shared" si="101"/>
        <v>5.9819078058620692</v>
      </c>
      <c r="AI350" s="28">
        <f t="shared" si="101"/>
        <v>5.1964644413793106</v>
      </c>
      <c r="AJ350" s="28">
        <f t="shared" si="101"/>
        <v>6.2484068812500002</v>
      </c>
      <c r="AK350" s="28">
        <f t="shared" si="101"/>
        <v>6.7286935086206903</v>
      </c>
      <c r="AL350" s="28">
        <f t="shared" si="101"/>
        <v>6.637324323491379</v>
      </c>
      <c r="AM350" s="28">
        <f t="shared" si="101"/>
        <v>5.4053695779310349</v>
      </c>
      <c r="AN350" s="28">
        <f t="shared" si="101"/>
        <v>6.3861714040086204</v>
      </c>
      <c r="AO350" s="28">
        <f t="shared" si="101"/>
        <v>6.7953174175862081</v>
      </c>
      <c r="AP350" s="28">
        <f t="shared" si="101"/>
        <v>5.5462258758620688</v>
      </c>
      <c r="AQ350" s="28">
        <f t="shared" si="101"/>
        <v>6.455887088146552</v>
      </c>
      <c r="AR350" s="28">
        <f t="shared" si="101"/>
        <v>5.6190333351724142</v>
      </c>
      <c r="AS350" s="28">
        <f t="shared" si="99"/>
        <v>6.7953174175862081</v>
      </c>
      <c r="AT350" s="35" t="str">
        <f t="shared" si="100"/>
        <v>1,2,0</v>
      </c>
    </row>
    <row r="351" spans="13:46" x14ac:dyDescent="0.15">
      <c r="M351" s="28" t="str">
        <f t="shared" si="98"/>
        <v>4,5,4</v>
      </c>
      <c r="N351" s="28">
        <f t="shared" si="92"/>
        <v>4</v>
      </c>
      <c r="O351" s="28">
        <f t="shared" si="93"/>
        <v>5</v>
      </c>
      <c r="P351" s="28">
        <f t="shared" si="103"/>
        <v>4</v>
      </c>
      <c r="Q351" s="28">
        <f t="shared" si="102"/>
        <v>3.1788045</v>
      </c>
      <c r="R351" s="28">
        <f t="shared" si="102"/>
        <v>4.7946785624999997</v>
      </c>
      <c r="S351" s="28">
        <f t="shared" si="102"/>
        <v>5.7642030000000002</v>
      </c>
      <c r="T351" s="28">
        <f t="shared" si="102"/>
        <v>6.0873778125000015</v>
      </c>
      <c r="U351" s="28">
        <f t="shared" si="102"/>
        <v>5.7642030000000002</v>
      </c>
      <c r="V351" s="28">
        <f t="shared" si="102"/>
        <v>4.7946785624999997</v>
      </c>
      <c r="W351" s="28">
        <f t="shared" si="102"/>
        <v>3.1788045</v>
      </c>
      <c r="X351" s="28">
        <f t="shared" si="102"/>
        <v>3.9037187440086205</v>
      </c>
      <c r="Y351" s="28">
        <f t="shared" si="102"/>
        <v>5.3814878181465522</v>
      </c>
      <c r="Z351" s="28">
        <f t="shared" si="102"/>
        <v>6.2129072672844838</v>
      </c>
      <c r="AA351" s="28">
        <f t="shared" si="102"/>
        <v>6.3979770914224154</v>
      </c>
      <c r="AB351" s="28">
        <f t="shared" si="102"/>
        <v>5.9366972905603461</v>
      </c>
      <c r="AC351" s="28">
        <f t="shared" si="102"/>
        <v>4.8290678646982759</v>
      </c>
      <c r="AD351" s="28">
        <f t="shared" si="102"/>
        <v>4.5013492127586208</v>
      </c>
      <c r="AE351" s="28">
        <f t="shared" si="102"/>
        <v>5.8410132985344827</v>
      </c>
      <c r="AF351" s="28">
        <f t="shared" si="102"/>
        <v>6.5343277593103455</v>
      </c>
      <c r="AG351" s="28">
        <f t="shared" si="101"/>
        <v>6.5812925950862073</v>
      </c>
      <c r="AH351" s="28">
        <f t="shared" si="101"/>
        <v>5.9819078058620692</v>
      </c>
      <c r="AI351" s="28">
        <f t="shared" si="101"/>
        <v>4.9716959062499999</v>
      </c>
      <c r="AJ351" s="28">
        <f t="shared" si="101"/>
        <v>6.1732550036637939</v>
      </c>
      <c r="AK351" s="28">
        <f t="shared" si="101"/>
        <v>6.7284644760775869</v>
      </c>
      <c r="AL351" s="28">
        <f t="shared" si="101"/>
        <v>6.637324323491379</v>
      </c>
      <c r="AM351" s="28">
        <f t="shared" si="101"/>
        <v>5.3147588244827588</v>
      </c>
      <c r="AN351" s="28">
        <f t="shared" si="101"/>
        <v>6.378212933534483</v>
      </c>
      <c r="AO351" s="28">
        <f t="shared" si="101"/>
        <v>6.7953174175862081</v>
      </c>
      <c r="AP351" s="28">
        <f t="shared" si="101"/>
        <v>5.5305379674568966</v>
      </c>
      <c r="AQ351" s="28">
        <f t="shared" si="101"/>
        <v>6.455887088146552</v>
      </c>
      <c r="AR351" s="28">
        <f t="shared" si="101"/>
        <v>5.6190333351724142</v>
      </c>
      <c r="AS351" s="28">
        <f t="shared" si="99"/>
        <v>6.7953174175862081</v>
      </c>
      <c r="AT351" s="35" t="str">
        <f t="shared" si="100"/>
        <v>1,2,0</v>
      </c>
    </row>
    <row r="352" spans="13:46" x14ac:dyDescent="0.15">
      <c r="M352" s="28" t="str">
        <f t="shared" si="98"/>
        <v>4,5,5</v>
      </c>
      <c r="N352" s="28">
        <f t="shared" si="92"/>
        <v>4</v>
      </c>
      <c r="O352" s="28">
        <f t="shared" si="93"/>
        <v>5</v>
      </c>
      <c r="P352" s="28">
        <f t="shared" si="103"/>
        <v>5</v>
      </c>
      <c r="Q352" s="28">
        <f t="shared" si="102"/>
        <v>2.2855996800000002</v>
      </c>
      <c r="R352" s="28">
        <f t="shared" si="102"/>
        <v>4.2277583812500001</v>
      </c>
      <c r="S352" s="28">
        <f t="shared" si="102"/>
        <v>5.4526005899999994</v>
      </c>
      <c r="T352" s="28">
        <f t="shared" si="102"/>
        <v>5.9601263062500003</v>
      </c>
      <c r="U352" s="28">
        <f t="shared" si="102"/>
        <v>5.7503355300000001</v>
      </c>
      <c r="V352" s="28">
        <f t="shared" si="102"/>
        <v>4.8232282612499997</v>
      </c>
      <c r="W352" s="28">
        <f t="shared" si="102"/>
        <v>3.1788045</v>
      </c>
      <c r="X352" s="28">
        <f t="shared" si="102"/>
        <v>3.2981513731034484</v>
      </c>
      <c r="Y352" s="28">
        <f t="shared" si="102"/>
        <v>5.0389676564224137</v>
      </c>
      <c r="Z352" s="28">
        <f t="shared" si="102"/>
        <v>6.0624674472413798</v>
      </c>
      <c r="AA352" s="28">
        <f t="shared" si="102"/>
        <v>6.3686507455603465</v>
      </c>
      <c r="AB352" s="28">
        <f t="shared" si="102"/>
        <v>5.9575175513793113</v>
      </c>
      <c r="AC352" s="28">
        <f t="shared" si="102"/>
        <v>4.8290678646982759</v>
      </c>
      <c r="AD352" s="28">
        <f t="shared" si="102"/>
        <v>4.1279112993103446</v>
      </c>
      <c r="AE352" s="28">
        <f t="shared" si="102"/>
        <v>5.6673851646982758</v>
      </c>
      <c r="AF352" s="28">
        <f t="shared" si="102"/>
        <v>6.4895425375862068</v>
      </c>
      <c r="AG352" s="28">
        <f t="shared" si="101"/>
        <v>6.5943834179741394</v>
      </c>
      <c r="AH352" s="28">
        <f t="shared" si="101"/>
        <v>5.9819078058620692</v>
      </c>
      <c r="AI352" s="28">
        <f t="shared" si="101"/>
        <v>4.7748794586206893</v>
      </c>
      <c r="AJ352" s="28">
        <f t="shared" si="101"/>
        <v>6.1130109060775863</v>
      </c>
      <c r="AK352" s="28">
        <f t="shared" si="101"/>
        <v>6.7338258610344841</v>
      </c>
      <c r="AL352" s="28">
        <f t="shared" si="101"/>
        <v>6.637324323491379</v>
      </c>
      <c r="AM352" s="28">
        <f t="shared" si="101"/>
        <v>5.2390558510344825</v>
      </c>
      <c r="AN352" s="28">
        <f t="shared" si="101"/>
        <v>6.3758448805603454</v>
      </c>
      <c r="AO352" s="28">
        <f t="shared" si="101"/>
        <v>6.7953174175862081</v>
      </c>
      <c r="AP352" s="28">
        <f t="shared" si="101"/>
        <v>5.520440476551725</v>
      </c>
      <c r="AQ352" s="28">
        <f t="shared" si="101"/>
        <v>6.455887088146552</v>
      </c>
      <c r="AR352" s="28">
        <f t="shared" si="101"/>
        <v>5.6190333351724142</v>
      </c>
      <c r="AS352" s="28">
        <f t="shared" si="99"/>
        <v>6.7953174175862081</v>
      </c>
      <c r="AT352" s="35" t="str">
        <f t="shared" si="100"/>
        <v>1,2,0</v>
      </c>
    </row>
    <row r="353" spans="13:46" x14ac:dyDescent="0.15">
      <c r="M353" s="28" t="str">
        <f t="shared" si="98"/>
        <v>4,5,6</v>
      </c>
      <c r="N353" s="28">
        <f t="shared" si="92"/>
        <v>4</v>
      </c>
      <c r="O353" s="28">
        <f t="shared" si="93"/>
        <v>5</v>
      </c>
      <c r="P353" s="28">
        <f t="shared" si="103"/>
        <v>6</v>
      </c>
      <c r="Q353" s="28">
        <f t="shared" si="102"/>
        <v>1.45675584</v>
      </c>
      <c r="R353" s="28">
        <f t="shared" si="102"/>
        <v>3.7077680812499998</v>
      </c>
      <c r="S353" s="28">
        <f t="shared" si="102"/>
        <v>5.1731786700000004</v>
      </c>
      <c r="T353" s="28">
        <f t="shared" si="102"/>
        <v>5.852987606250001</v>
      </c>
      <c r="U353" s="28">
        <f t="shared" si="102"/>
        <v>5.7471948900000003</v>
      </c>
      <c r="V353" s="28">
        <f t="shared" si="102"/>
        <v>4.8558005212499999</v>
      </c>
      <c r="W353" s="28">
        <f t="shared" si="102"/>
        <v>3.1788045</v>
      </c>
      <c r="X353" s="28">
        <f t="shared" si="102"/>
        <v>2.739513883448276</v>
      </c>
      <c r="Y353" s="28">
        <f t="shared" si="102"/>
        <v>4.7286279846982762</v>
      </c>
      <c r="Z353" s="28">
        <f t="shared" si="102"/>
        <v>5.9321404334482768</v>
      </c>
      <c r="AA353" s="28">
        <f t="shared" si="102"/>
        <v>6.350051229698277</v>
      </c>
      <c r="AB353" s="28">
        <f t="shared" si="102"/>
        <v>5.9823603734482766</v>
      </c>
      <c r="AC353" s="28">
        <f t="shared" si="102"/>
        <v>4.8290678646982759</v>
      </c>
      <c r="AD353" s="28">
        <f t="shared" si="102"/>
        <v>3.7866538758620689</v>
      </c>
      <c r="AE353" s="28">
        <f t="shared" si="102"/>
        <v>5.5138698371120691</v>
      </c>
      <c r="AF353" s="28">
        <f t="shared" ref="AF353:AR368" si="104">(AF$5+AF$5*(AF$5-1)/2)*INDEX($F$4:$F$25*$G$4:$G$25,$N353,1)+(AF$6+AF$6*(AF$6-1)/2)*INDEX($H$4:$H$25*$I$4:$I$25,$O353,1)+(AF$7+AF$7*(AF$7-1)/2)*INDEX($J$4:$J$25*$K$4:$K$25,$P353,1)+AF$5*AF$6*INDEX($G$4:$G$25,$N353,1)*INDEX($H$4:$H$25,$O353,1)+(AF$5*INDEX($G$4:$G$25,$N353,1)+AF$6*INDEX($I$4:$I$25,$O353,1))*AF$7*INDEX($J$4:$J$25,$P353,1)</f>
        <v>6.4554841458620693</v>
      </c>
      <c r="AG353" s="28">
        <f t="shared" si="104"/>
        <v>6.6114968021120699</v>
      </c>
      <c r="AH353" s="28">
        <f t="shared" si="104"/>
        <v>5.9819078058620692</v>
      </c>
      <c r="AI353" s="28">
        <f t="shared" si="104"/>
        <v>4.5981758172413789</v>
      </c>
      <c r="AJ353" s="28">
        <f t="shared" si="104"/>
        <v>6.0634936384913791</v>
      </c>
      <c r="AK353" s="28">
        <f t="shared" si="104"/>
        <v>6.7432098072413797</v>
      </c>
      <c r="AL353" s="28">
        <f t="shared" si="104"/>
        <v>6.637324323491379</v>
      </c>
      <c r="AM353" s="28">
        <f t="shared" si="104"/>
        <v>5.1740797075862073</v>
      </c>
      <c r="AN353" s="28">
        <f t="shared" si="104"/>
        <v>6.3774993888362079</v>
      </c>
      <c r="AO353" s="28">
        <f t="shared" si="104"/>
        <v>6.7953174175862081</v>
      </c>
      <c r="AP353" s="28">
        <f t="shared" si="104"/>
        <v>5.5143655468965518</v>
      </c>
      <c r="AQ353" s="28">
        <f t="shared" si="104"/>
        <v>6.455887088146552</v>
      </c>
      <c r="AR353" s="28">
        <f t="shared" si="104"/>
        <v>5.6190333351724142</v>
      </c>
      <c r="AS353" s="28">
        <f t="shared" si="99"/>
        <v>6.7953174175862081</v>
      </c>
      <c r="AT353" s="35" t="str">
        <f t="shared" si="100"/>
        <v>1,2,0</v>
      </c>
    </row>
    <row r="354" spans="13:46" x14ac:dyDescent="0.15">
      <c r="M354" s="28" t="str">
        <f t="shared" si="98"/>
        <v>4,5,7</v>
      </c>
      <c r="N354" s="28">
        <f t="shared" si="92"/>
        <v>4</v>
      </c>
      <c r="O354" s="28">
        <f t="shared" si="93"/>
        <v>5</v>
      </c>
      <c r="P354" s="28">
        <f t="shared" si="103"/>
        <v>7</v>
      </c>
      <c r="Q354" s="28">
        <f t="shared" ref="Q354:AF369" si="105">(Q$5+Q$5*(Q$5-1)/2)*INDEX($F$4:$F$25*$G$4:$G$25,$N354,1)+(Q$6+Q$6*(Q$6-1)/2)*INDEX($H$4:$H$25*$I$4:$I$25,$O354,1)+(Q$7+Q$7*(Q$7-1)/2)*INDEX($J$4:$J$25*$K$4:$K$25,$P354,1)+Q$5*Q$6*INDEX($G$4:$G$25,$N354,1)*INDEX($H$4:$H$25,$O354,1)+(Q$5*INDEX($G$4:$G$25,$N354,1)+Q$6*INDEX($I$4:$I$25,$O354,1))*Q$7*INDEX($J$4:$J$25,$P354,1)</f>
        <v>1.1461356224999986</v>
      </c>
      <c r="R354" s="28">
        <f t="shared" si="105"/>
        <v>3.5234616726562491</v>
      </c>
      <c r="S354" s="28">
        <f t="shared" si="105"/>
        <v>5.0853685612500001</v>
      </c>
      <c r="T354" s="28">
        <f t="shared" si="105"/>
        <v>5.8318562882812506</v>
      </c>
      <c r="U354" s="28">
        <f t="shared" si="105"/>
        <v>5.7629248537500004</v>
      </c>
      <c r="V354" s="28">
        <f t="shared" si="105"/>
        <v>4.8785742576562505</v>
      </c>
      <c r="W354" s="28">
        <f t="shared" si="105"/>
        <v>3.1788045</v>
      </c>
      <c r="X354" s="28">
        <f t="shared" si="105"/>
        <v>2.5358838800269385</v>
      </c>
      <c r="Y354" s="28">
        <f t="shared" si="105"/>
        <v>4.6253590000862062</v>
      </c>
      <c r="Z354" s="28">
        <f t="shared" si="105"/>
        <v>5.8994149585829749</v>
      </c>
      <c r="AA354" s="28">
        <f t="shared" si="105"/>
        <v>6.3580517555172431</v>
      </c>
      <c r="AB354" s="28">
        <f t="shared" si="105"/>
        <v>6.0012693908890089</v>
      </c>
      <c r="AC354" s="28">
        <f t="shared" si="105"/>
        <v>4.8290678646982759</v>
      </c>
      <c r="AD354" s="28">
        <f t="shared" si="105"/>
        <v>3.6679260153879305</v>
      </c>
      <c r="AE354" s="28">
        <f t="shared" si="105"/>
        <v>5.469550205350215</v>
      </c>
      <c r="AF354" s="28">
        <f t="shared" si="105"/>
        <v>6.4557552337500006</v>
      </c>
      <c r="AG354" s="28">
        <f t="shared" si="104"/>
        <v>6.6265411005872856</v>
      </c>
      <c r="AH354" s="28">
        <f t="shared" si="104"/>
        <v>5.9819078058620692</v>
      </c>
      <c r="AI354" s="28">
        <f t="shared" si="104"/>
        <v>4.5422620285829733</v>
      </c>
      <c r="AJ354" s="28">
        <f t="shared" si="104"/>
        <v>6.0560352884482755</v>
      </c>
      <c r="AK354" s="28">
        <f t="shared" si="104"/>
        <v>6.754389386751078</v>
      </c>
      <c r="AL354" s="28">
        <f t="shared" si="104"/>
        <v>6.637324323491379</v>
      </c>
      <c r="AM354" s="28">
        <f t="shared" si="104"/>
        <v>5.1588919196120688</v>
      </c>
      <c r="AN354" s="28">
        <f t="shared" si="104"/>
        <v>6.3848142493803888</v>
      </c>
      <c r="AO354" s="28">
        <f t="shared" si="104"/>
        <v>6.7953174175862081</v>
      </c>
      <c r="AP354" s="28">
        <f t="shared" si="104"/>
        <v>5.5178156884752152</v>
      </c>
      <c r="AQ354" s="28">
        <f t="shared" si="104"/>
        <v>6.455887088146552</v>
      </c>
      <c r="AR354" s="28">
        <f t="shared" si="104"/>
        <v>5.6190333351724142</v>
      </c>
      <c r="AS354" s="28">
        <f t="shared" si="99"/>
        <v>6.7953174175862081</v>
      </c>
      <c r="AT354" s="35" t="str">
        <f t="shared" si="100"/>
        <v>1,2,0</v>
      </c>
    </row>
    <row r="355" spans="13:46" x14ac:dyDescent="0.15">
      <c r="M355" s="28" t="str">
        <f t="shared" si="98"/>
        <v>4,5,8</v>
      </c>
      <c r="N355" s="28">
        <f t="shared" si="92"/>
        <v>4</v>
      </c>
      <c r="O355" s="28">
        <f t="shared" si="93"/>
        <v>5</v>
      </c>
      <c r="P355" s="28">
        <f t="shared" si="103"/>
        <v>8</v>
      </c>
      <c r="Q355" s="28">
        <f t="shared" si="105"/>
        <v>0.82413449999999999</v>
      </c>
      <c r="R355" s="28">
        <f t="shared" si="105"/>
        <v>3.3308566874999999</v>
      </c>
      <c r="S355" s="28">
        <f t="shared" si="105"/>
        <v>4.9918680000000011</v>
      </c>
      <c r="T355" s="28">
        <f t="shared" si="105"/>
        <v>5.8071684375000006</v>
      </c>
      <c r="U355" s="28">
        <f t="shared" si="105"/>
        <v>5.7767580000000009</v>
      </c>
      <c r="V355" s="28">
        <f t="shared" si="105"/>
        <v>4.9006366875000005</v>
      </c>
      <c r="W355" s="28">
        <f t="shared" si="105"/>
        <v>3.1788045</v>
      </c>
      <c r="X355" s="28">
        <f t="shared" si="105"/>
        <v>2.3239553000431035</v>
      </c>
      <c r="Y355" s="28">
        <f t="shared" si="105"/>
        <v>4.5163995629741382</v>
      </c>
      <c r="Z355" s="28">
        <f t="shared" si="105"/>
        <v>5.8631329509051735</v>
      </c>
      <c r="AA355" s="28">
        <f t="shared" si="105"/>
        <v>6.3641554638362079</v>
      </c>
      <c r="AB355" s="28">
        <f t="shared" si="105"/>
        <v>6.0194671017672414</v>
      </c>
      <c r="AC355" s="28">
        <f t="shared" si="105"/>
        <v>4.8290678646982759</v>
      </c>
      <c r="AD355" s="28">
        <f t="shared" si="105"/>
        <v>3.5435077024137929</v>
      </c>
      <c r="AE355" s="28">
        <f t="shared" si="105"/>
        <v>5.4216740407758621</v>
      </c>
      <c r="AF355" s="28">
        <f t="shared" si="105"/>
        <v>6.4541295041379314</v>
      </c>
      <c r="AG355" s="28">
        <f t="shared" si="104"/>
        <v>6.6408740925000007</v>
      </c>
      <c r="AH355" s="28">
        <f t="shared" si="104"/>
        <v>5.9819078058620692</v>
      </c>
      <c r="AI355" s="28">
        <f t="shared" si="104"/>
        <v>4.4827917071120691</v>
      </c>
      <c r="AJ355" s="28">
        <f t="shared" si="104"/>
        <v>6.0466801209051724</v>
      </c>
      <c r="AK355" s="28">
        <f t="shared" si="104"/>
        <v>6.7648576596982766</v>
      </c>
      <c r="AL355" s="28">
        <f t="shared" si="104"/>
        <v>6.637324323491379</v>
      </c>
      <c r="AM355" s="28">
        <f t="shared" si="104"/>
        <v>5.1418073141379317</v>
      </c>
      <c r="AN355" s="28">
        <f t="shared" si="104"/>
        <v>6.391417803362069</v>
      </c>
      <c r="AO355" s="28">
        <f t="shared" si="104"/>
        <v>6.7953174175862081</v>
      </c>
      <c r="AP355" s="28">
        <f t="shared" si="104"/>
        <v>5.5205545234913798</v>
      </c>
      <c r="AQ355" s="28">
        <f t="shared" si="104"/>
        <v>6.455887088146552</v>
      </c>
      <c r="AR355" s="28">
        <f t="shared" si="104"/>
        <v>5.6190333351724142</v>
      </c>
      <c r="AS355" s="28">
        <f t="shared" si="99"/>
        <v>6.7953174175862081</v>
      </c>
      <c r="AT355" s="35" t="str">
        <f t="shared" si="100"/>
        <v>1,2,0</v>
      </c>
    </row>
    <row r="356" spans="13:46" x14ac:dyDescent="0.15">
      <c r="M356" s="28" t="str">
        <f t="shared" si="98"/>
        <v>4,5,9</v>
      </c>
      <c r="N356" s="28">
        <f t="shared" si="92"/>
        <v>4</v>
      </c>
      <c r="O356" s="28">
        <f t="shared" si="93"/>
        <v>5</v>
      </c>
      <c r="P356" s="28">
        <f t="shared" si="103"/>
        <v>9</v>
      </c>
      <c r="Q356" s="28">
        <f t="shared" si="105"/>
        <v>0.60955047956250097</v>
      </c>
      <c r="R356" s="28">
        <f t="shared" si="105"/>
        <v>3.2165766725976566</v>
      </c>
      <c r="S356" s="28">
        <f t="shared" si="105"/>
        <v>4.9520759897812505</v>
      </c>
      <c r="T356" s="28">
        <f t="shared" si="105"/>
        <v>5.8160484311132823</v>
      </c>
      <c r="U356" s="28">
        <f t="shared" si="105"/>
        <v>5.8084939965937501</v>
      </c>
      <c r="V356" s="28">
        <f t="shared" si="105"/>
        <v>4.9294126862226566</v>
      </c>
      <c r="W356" s="28">
        <f t="shared" si="105"/>
        <v>3.1788045</v>
      </c>
      <c r="X356" s="28">
        <f t="shared" si="105"/>
        <v>2.1903516903131739</v>
      </c>
      <c r="Y356" s="28">
        <f t="shared" si="105"/>
        <v>4.4611486768933197</v>
      </c>
      <c r="Z356" s="28">
        <f t="shared" si="105"/>
        <v>5.8604187876219029</v>
      </c>
      <c r="AA356" s="28">
        <f t="shared" si="105"/>
        <v>6.3881620224989231</v>
      </c>
      <c r="AB356" s="28">
        <f t="shared" si="105"/>
        <v>6.0443783815243801</v>
      </c>
      <c r="AC356" s="28">
        <f t="shared" si="105"/>
        <v>4.8290678646982759</v>
      </c>
      <c r="AD356" s="28">
        <f t="shared" si="105"/>
        <v>3.4727979404709055</v>
      </c>
      <c r="AE356" s="28">
        <f t="shared" si="105"/>
        <v>5.4073657205960401</v>
      </c>
      <c r="AF356" s="28">
        <f t="shared" si="105"/>
        <v>6.4704066248696126</v>
      </c>
      <c r="AG356" s="28">
        <f t="shared" si="104"/>
        <v>6.661920653291622</v>
      </c>
      <c r="AH356" s="28">
        <f t="shared" si="104"/>
        <v>5.9819078058620692</v>
      </c>
      <c r="AI356" s="28">
        <f t="shared" si="104"/>
        <v>4.4568892300356948</v>
      </c>
      <c r="AJ356" s="28">
        <f t="shared" si="104"/>
        <v>6.0552278037058187</v>
      </c>
      <c r="AK356" s="28">
        <f t="shared" si="104"/>
        <v>6.7820395015243813</v>
      </c>
      <c r="AL356" s="28">
        <f t="shared" si="104"/>
        <v>6.637324323491379</v>
      </c>
      <c r="AM356" s="28">
        <f t="shared" si="104"/>
        <v>5.1426255590075431</v>
      </c>
      <c r="AN356" s="28">
        <f t="shared" si="104"/>
        <v>6.4047349262226572</v>
      </c>
      <c r="AO356" s="28">
        <f t="shared" si="104"/>
        <v>6.7953174175862081</v>
      </c>
      <c r="AP356" s="28">
        <f t="shared" si="104"/>
        <v>5.5300069273864496</v>
      </c>
      <c r="AQ356" s="28">
        <f t="shared" si="104"/>
        <v>6.455887088146552</v>
      </c>
      <c r="AR356" s="28">
        <f t="shared" si="104"/>
        <v>5.6190333351724142</v>
      </c>
      <c r="AS356" s="28">
        <f t="shared" si="99"/>
        <v>6.7953174175862081</v>
      </c>
      <c r="AT356" s="35" t="str">
        <f t="shared" si="100"/>
        <v>1,2,0</v>
      </c>
    </row>
    <row r="357" spans="13:46" x14ac:dyDescent="0.15">
      <c r="M357" s="28" t="str">
        <f t="shared" si="98"/>
        <v>4,5,10</v>
      </c>
      <c r="N357" s="28">
        <f t="shared" si="92"/>
        <v>4</v>
      </c>
      <c r="O357" s="28">
        <f t="shared" si="93"/>
        <v>5</v>
      </c>
      <c r="P357" s="28">
        <f t="shared" si="103"/>
        <v>10</v>
      </c>
      <c r="Q357" s="28">
        <f t="shared" si="105"/>
        <v>0.38748057074999992</v>
      </c>
      <c r="R357" s="28">
        <f t="shared" si="105"/>
        <v>3.0968381974218753</v>
      </c>
      <c r="S357" s="28">
        <f t="shared" si="105"/>
        <v>4.9085410353750003</v>
      </c>
      <c r="T357" s="28">
        <f t="shared" si="105"/>
        <v>5.8225890846093762</v>
      </c>
      <c r="U357" s="28">
        <f t="shared" si="105"/>
        <v>5.8389823451250003</v>
      </c>
      <c r="V357" s="28">
        <f t="shared" si="105"/>
        <v>4.9577208169218752</v>
      </c>
      <c r="W357" s="28">
        <f t="shared" si="105"/>
        <v>3.1788045</v>
      </c>
      <c r="X357" s="28">
        <f t="shared" si="105"/>
        <v>2.0512896203098059</v>
      </c>
      <c r="Y357" s="28">
        <f t="shared" si="105"/>
        <v>4.4021548466250007</v>
      </c>
      <c r="Z357" s="28">
        <f t="shared" si="105"/>
        <v>5.8553652842214445</v>
      </c>
      <c r="AA357" s="28">
        <f t="shared" si="105"/>
        <v>6.4109209330991392</v>
      </c>
      <c r="AB357" s="28">
        <f t="shared" si="105"/>
        <v>6.0688217932580821</v>
      </c>
      <c r="AC357" s="28">
        <f t="shared" si="105"/>
        <v>4.8290678646982759</v>
      </c>
      <c r="AD357" s="28">
        <f t="shared" si="105"/>
        <v>3.3983452343405172</v>
      </c>
      <c r="AE357" s="28">
        <f t="shared" si="105"/>
        <v>5.3907180602990303</v>
      </c>
      <c r="AF357" s="28">
        <f t="shared" si="105"/>
        <v>6.485436097538793</v>
      </c>
      <c r="AG357" s="28">
        <f t="shared" si="104"/>
        <v>6.6824993460598066</v>
      </c>
      <c r="AH357" s="28">
        <f t="shared" si="104"/>
        <v>5.9819078058620692</v>
      </c>
      <c r="AI357" s="28">
        <f t="shared" si="104"/>
        <v>4.4286474128421336</v>
      </c>
      <c r="AJ357" s="28">
        <f t="shared" si="104"/>
        <v>6.062527838443966</v>
      </c>
      <c r="AK357" s="28">
        <f t="shared" si="104"/>
        <v>6.7987534753270484</v>
      </c>
      <c r="AL357" s="28">
        <f t="shared" si="104"/>
        <v>6.637324323491379</v>
      </c>
      <c r="AM357" s="28">
        <f t="shared" si="104"/>
        <v>5.1421961558146556</v>
      </c>
      <c r="AN357" s="28">
        <f t="shared" si="104"/>
        <v>6.4175841810598069</v>
      </c>
      <c r="AO357" s="28">
        <f t="shared" si="104"/>
        <v>6.7953174175862081</v>
      </c>
      <c r="AP357" s="28">
        <f t="shared" si="104"/>
        <v>5.5389914632580819</v>
      </c>
      <c r="AQ357" s="28">
        <f t="shared" si="104"/>
        <v>6.455887088146552</v>
      </c>
      <c r="AR357" s="28">
        <f t="shared" si="104"/>
        <v>5.6190333351724142</v>
      </c>
      <c r="AS357" s="28">
        <f t="shared" si="99"/>
        <v>6.7987534753270484</v>
      </c>
      <c r="AT357" s="35" t="str">
        <f t="shared" si="100"/>
        <v>1,1.5,0.5</v>
      </c>
    </row>
    <row r="358" spans="13:46" x14ac:dyDescent="0.15">
      <c r="M358" s="28" t="str">
        <f t="shared" si="98"/>
        <v>4,6,1</v>
      </c>
      <c r="N358" s="28">
        <f t="shared" si="92"/>
        <v>4</v>
      </c>
      <c r="O358" s="28">
        <f t="shared" si="93"/>
        <v>6</v>
      </c>
      <c r="P358" s="28">
        <f t="shared" si="103"/>
        <v>1</v>
      </c>
      <c r="Q358" s="28">
        <f t="shared" si="105"/>
        <v>5.7023999999999999</v>
      </c>
      <c r="R358" s="28">
        <f t="shared" si="105"/>
        <v>6.3816752812500006</v>
      </c>
      <c r="S358" s="28">
        <f t="shared" si="105"/>
        <v>6.6210007500000003</v>
      </c>
      <c r="T358" s="28">
        <f t="shared" si="105"/>
        <v>6.4203764062500008</v>
      </c>
      <c r="U358" s="28">
        <f t="shared" si="105"/>
        <v>5.7798022500000004</v>
      </c>
      <c r="V358" s="28">
        <f t="shared" si="105"/>
        <v>4.6992782812499998</v>
      </c>
      <c r="W358" s="28">
        <f t="shared" si="105"/>
        <v>3.1788045</v>
      </c>
      <c r="X358" s="28">
        <f t="shared" si="105"/>
        <v>5.4775381846713369</v>
      </c>
      <c r="Y358" s="28">
        <f t="shared" si="105"/>
        <v>6.2383604874730612</v>
      </c>
      <c r="Z358" s="28">
        <f t="shared" si="105"/>
        <v>6.5592329777747853</v>
      </c>
      <c r="AA358" s="28">
        <f t="shared" si="105"/>
        <v>6.4401556555765094</v>
      </c>
      <c r="AB358" s="28">
        <f t="shared" si="105"/>
        <v>5.8811285208782333</v>
      </c>
      <c r="AC358" s="28">
        <f t="shared" si="105"/>
        <v>4.8821515736799572</v>
      </c>
      <c r="AD358" s="28">
        <f t="shared" si="105"/>
        <v>5.3126859407327593</v>
      </c>
      <c r="AE358" s="28">
        <f t="shared" si="105"/>
        <v>6.155055265086208</v>
      </c>
      <c r="AF358" s="28">
        <f t="shared" si="105"/>
        <v>6.5574747769396566</v>
      </c>
      <c r="AG358" s="28">
        <f t="shared" si="104"/>
        <v>6.5199444762931034</v>
      </c>
      <c r="AH358" s="28">
        <f t="shared" si="104"/>
        <v>6.0424643631465518</v>
      </c>
      <c r="AI358" s="28">
        <f t="shared" si="104"/>
        <v>5.2078432681842681</v>
      </c>
      <c r="AJ358" s="28">
        <f t="shared" si="104"/>
        <v>6.1317596140894413</v>
      </c>
      <c r="AK358" s="28">
        <f t="shared" si="104"/>
        <v>6.6157261474946134</v>
      </c>
      <c r="AL358" s="28">
        <f t="shared" si="104"/>
        <v>6.6597428683997846</v>
      </c>
      <c r="AM358" s="28">
        <f t="shared" si="104"/>
        <v>5.1630101670258632</v>
      </c>
      <c r="AN358" s="28">
        <f t="shared" si="104"/>
        <v>6.168473534482759</v>
      </c>
      <c r="AO358" s="28">
        <f t="shared" si="104"/>
        <v>6.7339870894396565</v>
      </c>
      <c r="AP358" s="28">
        <f t="shared" si="104"/>
        <v>5.1781866372575438</v>
      </c>
      <c r="AQ358" s="28">
        <f t="shared" si="104"/>
        <v>6.2651970262661649</v>
      </c>
      <c r="AR358" s="28">
        <f t="shared" si="104"/>
        <v>5.2533726788793116</v>
      </c>
      <c r="AS358" s="28">
        <f t="shared" si="99"/>
        <v>6.7339870894396565</v>
      </c>
      <c r="AT358" s="35" t="str">
        <f t="shared" si="100"/>
        <v>1,2,0</v>
      </c>
    </row>
    <row r="359" spans="13:46" x14ac:dyDescent="0.15">
      <c r="M359" s="28" t="str">
        <f t="shared" si="98"/>
        <v>4,6,2</v>
      </c>
      <c r="N359" s="28">
        <f t="shared" si="92"/>
        <v>4</v>
      </c>
      <c r="O359" s="28">
        <f t="shared" si="93"/>
        <v>6</v>
      </c>
      <c r="P359" s="28">
        <f t="shared" si="103"/>
        <v>2</v>
      </c>
      <c r="Q359" s="28">
        <f t="shared" si="105"/>
        <v>5.0444999999999993</v>
      </c>
      <c r="R359" s="28">
        <f t="shared" si="105"/>
        <v>5.9863315312499994</v>
      </c>
      <c r="S359" s="28">
        <f t="shared" si="105"/>
        <v>6.4270507499999994</v>
      </c>
      <c r="T359" s="28">
        <f t="shared" si="105"/>
        <v>6.366657656250001</v>
      </c>
      <c r="U359" s="28">
        <f t="shared" si="105"/>
        <v>5.8051522499999999</v>
      </c>
      <c r="V359" s="28">
        <f t="shared" si="105"/>
        <v>4.7425345312499996</v>
      </c>
      <c r="W359" s="28">
        <f t="shared" si="105"/>
        <v>3.1788045</v>
      </c>
      <c r="X359" s="28">
        <f t="shared" si="105"/>
        <v>5.0391195343480604</v>
      </c>
      <c r="Y359" s="28">
        <f t="shared" si="105"/>
        <v>6.0099505672144407</v>
      </c>
      <c r="Z359" s="28">
        <f t="shared" si="105"/>
        <v>6.4796692875808191</v>
      </c>
      <c r="AA359" s="28">
        <f t="shared" si="105"/>
        <v>6.4482756954471991</v>
      </c>
      <c r="AB359" s="28">
        <f t="shared" si="105"/>
        <v>5.9157697908135782</v>
      </c>
      <c r="AC359" s="28">
        <f t="shared" si="105"/>
        <v>4.8821515736799572</v>
      </c>
      <c r="AD359" s="28">
        <f t="shared" si="105"/>
        <v>5.0498161002155175</v>
      </c>
      <c r="AE359" s="28">
        <f t="shared" si="105"/>
        <v>6.0496466346982762</v>
      </c>
      <c r="AF359" s="28">
        <f t="shared" si="105"/>
        <v>6.5483648566810349</v>
      </c>
      <c r="AG359" s="28">
        <f t="shared" si="104"/>
        <v>6.5459707661637943</v>
      </c>
      <c r="AH359" s="28">
        <f t="shared" si="104"/>
        <v>6.0424643631465518</v>
      </c>
      <c r="AI359" s="28">
        <f t="shared" si="104"/>
        <v>5.0765896976023717</v>
      </c>
      <c r="AJ359" s="28">
        <f t="shared" si="104"/>
        <v>6.1054197337015097</v>
      </c>
      <c r="AK359" s="28">
        <f t="shared" si="104"/>
        <v>6.6331374573006476</v>
      </c>
      <c r="AL359" s="28">
        <f t="shared" si="104"/>
        <v>6.6597428683997846</v>
      </c>
      <c r="AM359" s="28">
        <f t="shared" si="104"/>
        <v>5.1194403265086219</v>
      </c>
      <c r="AN359" s="28">
        <f t="shared" si="104"/>
        <v>6.1772698642241384</v>
      </c>
      <c r="AO359" s="28">
        <f t="shared" si="104"/>
        <v>6.7339870894396565</v>
      </c>
      <c r="AP359" s="28">
        <f t="shared" si="104"/>
        <v>5.1783679869342683</v>
      </c>
      <c r="AQ359" s="28">
        <f t="shared" si="104"/>
        <v>6.2651970262661649</v>
      </c>
      <c r="AR359" s="28">
        <f t="shared" si="104"/>
        <v>5.2533726788793116</v>
      </c>
      <c r="AS359" s="28">
        <f t="shared" si="99"/>
        <v>6.7339870894396565</v>
      </c>
      <c r="AT359" s="35" t="str">
        <f t="shared" si="100"/>
        <v>1,2,0</v>
      </c>
    </row>
    <row r="360" spans="13:46" x14ac:dyDescent="0.15">
      <c r="M360" s="28" t="str">
        <f t="shared" si="98"/>
        <v>4,6,3</v>
      </c>
      <c r="N360" s="28">
        <f t="shared" si="92"/>
        <v>4</v>
      </c>
      <c r="O360" s="28">
        <f t="shared" si="93"/>
        <v>6</v>
      </c>
      <c r="P360" s="28">
        <f t="shared" si="103"/>
        <v>3</v>
      </c>
      <c r="Q360" s="28">
        <f t="shared" si="105"/>
        <v>4.1614559999999994</v>
      </c>
      <c r="R360" s="28">
        <f t="shared" si="105"/>
        <v>5.4268202812500004</v>
      </c>
      <c r="S360" s="28">
        <f t="shared" si="105"/>
        <v>6.1205287500000001</v>
      </c>
      <c r="T360" s="28">
        <f t="shared" si="105"/>
        <v>6.2425814062500002</v>
      </c>
      <c r="U360" s="28">
        <f t="shared" si="105"/>
        <v>5.7929782500000009</v>
      </c>
      <c r="V360" s="28">
        <f t="shared" si="105"/>
        <v>4.7717192812500002</v>
      </c>
      <c r="W360" s="28">
        <f t="shared" si="105"/>
        <v>3.1788045</v>
      </c>
      <c r="X360" s="28">
        <f t="shared" si="105"/>
        <v>4.4365333840247843</v>
      </c>
      <c r="Y360" s="28">
        <f t="shared" si="105"/>
        <v>5.66896864695582</v>
      </c>
      <c r="Z360" s="28">
        <f t="shared" si="105"/>
        <v>6.3297480973868545</v>
      </c>
      <c r="AA360" s="28">
        <f t="shared" si="105"/>
        <v>6.4188717353178895</v>
      </c>
      <c r="AB360" s="28">
        <f t="shared" si="105"/>
        <v>5.9363395607489222</v>
      </c>
      <c r="AC360" s="28">
        <f t="shared" si="105"/>
        <v>4.8821515736799572</v>
      </c>
      <c r="AD360" s="28">
        <f t="shared" si="105"/>
        <v>4.6743742596982765</v>
      </c>
      <c r="AE360" s="28">
        <f t="shared" si="105"/>
        <v>5.8738805043103453</v>
      </c>
      <c r="AF360" s="28">
        <f t="shared" si="105"/>
        <v>6.5017309364224154</v>
      </c>
      <c r="AG360" s="28">
        <f t="shared" si="104"/>
        <v>6.5579255560344833</v>
      </c>
      <c r="AH360" s="28">
        <f t="shared" si="104"/>
        <v>6.0424643631465518</v>
      </c>
      <c r="AI360" s="28">
        <f t="shared" si="104"/>
        <v>4.8749786270204751</v>
      </c>
      <c r="AJ360" s="28">
        <f t="shared" si="104"/>
        <v>6.0415558533135787</v>
      </c>
      <c r="AK360" s="28">
        <f t="shared" si="104"/>
        <v>6.6364772671066827</v>
      </c>
      <c r="AL360" s="28">
        <f t="shared" si="104"/>
        <v>6.6597428683997846</v>
      </c>
      <c r="AM360" s="28">
        <f t="shared" si="104"/>
        <v>5.0383464859913802</v>
      </c>
      <c r="AN360" s="28">
        <f t="shared" si="104"/>
        <v>6.1719946939655177</v>
      </c>
      <c r="AO360" s="28">
        <f t="shared" si="104"/>
        <v>6.7339870894396565</v>
      </c>
      <c r="AP360" s="28">
        <f t="shared" si="104"/>
        <v>5.1644778366109927</v>
      </c>
      <c r="AQ360" s="28">
        <f t="shared" si="104"/>
        <v>6.2651970262661649</v>
      </c>
      <c r="AR360" s="28">
        <f t="shared" si="104"/>
        <v>5.2533726788793116</v>
      </c>
      <c r="AS360" s="28">
        <f t="shared" si="99"/>
        <v>6.7339870894396565</v>
      </c>
      <c r="AT360" s="35" t="str">
        <f t="shared" si="100"/>
        <v>1,2,0</v>
      </c>
    </row>
    <row r="361" spans="13:46" x14ac:dyDescent="0.15">
      <c r="M361" s="28" t="str">
        <f t="shared" si="98"/>
        <v>4,6,4</v>
      </c>
      <c r="N361" s="28">
        <f t="shared" si="92"/>
        <v>4</v>
      </c>
      <c r="O361" s="28">
        <f t="shared" si="93"/>
        <v>6</v>
      </c>
      <c r="P361" s="28">
        <f t="shared" si="103"/>
        <v>4</v>
      </c>
      <c r="Q361" s="28">
        <f t="shared" si="105"/>
        <v>3.1788045</v>
      </c>
      <c r="R361" s="28">
        <f t="shared" si="105"/>
        <v>4.7946785624999997</v>
      </c>
      <c r="S361" s="28">
        <f t="shared" si="105"/>
        <v>5.7642030000000002</v>
      </c>
      <c r="T361" s="28">
        <f t="shared" si="105"/>
        <v>6.0873778125000015</v>
      </c>
      <c r="U361" s="28">
        <f t="shared" si="105"/>
        <v>5.7642030000000002</v>
      </c>
      <c r="V361" s="28">
        <f t="shared" si="105"/>
        <v>4.7946785624999997</v>
      </c>
      <c r="W361" s="28">
        <f t="shared" si="105"/>
        <v>3.1788045</v>
      </c>
      <c r="X361" s="28">
        <f t="shared" si="105"/>
        <v>3.7613167649515091</v>
      </c>
      <c r="Y361" s="28">
        <f t="shared" si="105"/>
        <v>5.2781829766971988</v>
      </c>
      <c r="Z361" s="28">
        <f t="shared" si="105"/>
        <v>6.1486995634428894</v>
      </c>
      <c r="AA361" s="28">
        <f t="shared" si="105"/>
        <v>6.372866525188579</v>
      </c>
      <c r="AB361" s="28">
        <f t="shared" si="105"/>
        <v>5.9506838619342677</v>
      </c>
      <c r="AC361" s="28">
        <f t="shared" si="105"/>
        <v>4.8821515736799572</v>
      </c>
      <c r="AD361" s="28">
        <f t="shared" si="105"/>
        <v>4.2491286691810357</v>
      </c>
      <c r="AE361" s="28">
        <f t="shared" si="105"/>
        <v>5.6669870301724146</v>
      </c>
      <c r="AF361" s="28">
        <f t="shared" si="105"/>
        <v>6.4384957661637934</v>
      </c>
      <c r="AG361" s="28">
        <f t="shared" si="104"/>
        <v>6.563654877155173</v>
      </c>
      <c r="AH361" s="28">
        <f t="shared" si="104"/>
        <v>6.0424643631465518</v>
      </c>
      <c r="AI361" s="28">
        <f t="shared" si="104"/>
        <v>4.6422402126885789</v>
      </c>
      <c r="AJ361" s="28">
        <f t="shared" si="104"/>
        <v>5.9610907229256478</v>
      </c>
      <c r="AK361" s="28">
        <f t="shared" si="104"/>
        <v>6.6335916081627166</v>
      </c>
      <c r="AL361" s="28">
        <f t="shared" si="104"/>
        <v>6.6597428683997846</v>
      </c>
      <c r="AM361" s="28">
        <f t="shared" si="104"/>
        <v>4.9406513954741396</v>
      </c>
      <c r="AN361" s="28">
        <f t="shared" si="104"/>
        <v>6.1604940549568976</v>
      </c>
      <c r="AO361" s="28">
        <f t="shared" si="104"/>
        <v>6.7339870894396565</v>
      </c>
      <c r="AP361" s="28">
        <f t="shared" si="104"/>
        <v>5.1443622175377168</v>
      </c>
      <c r="AQ361" s="28">
        <f t="shared" si="104"/>
        <v>6.2651970262661649</v>
      </c>
      <c r="AR361" s="28">
        <f t="shared" si="104"/>
        <v>5.2533726788793116</v>
      </c>
      <c r="AS361" s="28">
        <f t="shared" si="99"/>
        <v>6.7339870894396565</v>
      </c>
      <c r="AT361" s="35" t="str">
        <f t="shared" si="100"/>
        <v>1,2,0</v>
      </c>
    </row>
    <row r="362" spans="13:46" x14ac:dyDescent="0.15">
      <c r="M362" s="28" t="str">
        <f t="shared" si="98"/>
        <v>4,6,5</v>
      </c>
      <c r="N362" s="28">
        <f t="shared" si="92"/>
        <v>4</v>
      </c>
      <c r="O362" s="28">
        <f t="shared" si="93"/>
        <v>6</v>
      </c>
      <c r="P362" s="28">
        <f t="shared" si="103"/>
        <v>5</v>
      </c>
      <c r="Q362" s="28">
        <f t="shared" si="105"/>
        <v>2.2855996800000002</v>
      </c>
      <c r="R362" s="28">
        <f t="shared" si="105"/>
        <v>4.2277583812500001</v>
      </c>
      <c r="S362" s="28">
        <f t="shared" si="105"/>
        <v>5.4526005899999994</v>
      </c>
      <c r="T362" s="28">
        <f t="shared" si="105"/>
        <v>5.9601263062500003</v>
      </c>
      <c r="U362" s="28">
        <f t="shared" si="105"/>
        <v>5.7503355300000001</v>
      </c>
      <c r="V362" s="28">
        <f t="shared" si="105"/>
        <v>4.8232282612499997</v>
      </c>
      <c r="W362" s="28">
        <f t="shared" si="105"/>
        <v>3.1788045</v>
      </c>
      <c r="X362" s="28">
        <f t="shared" si="105"/>
        <v>3.1513216833782334</v>
      </c>
      <c r="Y362" s="28">
        <f t="shared" si="105"/>
        <v>4.9321206464385785</v>
      </c>
      <c r="Z362" s="28">
        <f t="shared" si="105"/>
        <v>5.9956031169989235</v>
      </c>
      <c r="AA362" s="28">
        <f t="shared" si="105"/>
        <v>6.3417690950592682</v>
      </c>
      <c r="AB362" s="28">
        <f t="shared" si="105"/>
        <v>5.9706185806196128</v>
      </c>
      <c r="AC362" s="28">
        <f t="shared" si="105"/>
        <v>4.8821515736799572</v>
      </c>
      <c r="AD362" s="28">
        <f t="shared" si="105"/>
        <v>3.8686064186637936</v>
      </c>
      <c r="AE362" s="28">
        <f t="shared" si="105"/>
        <v>5.4880456435344831</v>
      </c>
      <c r="AF362" s="28">
        <f t="shared" si="105"/>
        <v>6.3901683759051728</v>
      </c>
      <c r="AG362" s="28">
        <f t="shared" si="104"/>
        <v>6.5749746157758633</v>
      </c>
      <c r="AH362" s="28">
        <f t="shared" si="104"/>
        <v>6.0424643631465518</v>
      </c>
      <c r="AI362" s="28">
        <f t="shared" si="104"/>
        <v>4.4374538858566819</v>
      </c>
      <c r="AJ362" s="28">
        <f t="shared" si="104"/>
        <v>5.8955333725377166</v>
      </c>
      <c r="AK362" s="28">
        <f t="shared" si="104"/>
        <v>6.6362963667187511</v>
      </c>
      <c r="AL362" s="28">
        <f t="shared" si="104"/>
        <v>6.6597428683997846</v>
      </c>
      <c r="AM362" s="28">
        <f t="shared" si="104"/>
        <v>4.8578640849568977</v>
      </c>
      <c r="AN362" s="28">
        <f t="shared" si="104"/>
        <v>6.1545838334482763</v>
      </c>
      <c r="AO362" s="28">
        <f t="shared" si="104"/>
        <v>6.7339870894396565</v>
      </c>
      <c r="AP362" s="28">
        <f t="shared" si="104"/>
        <v>5.1298370159644406</v>
      </c>
      <c r="AQ362" s="28">
        <f t="shared" si="104"/>
        <v>6.2651970262661649</v>
      </c>
      <c r="AR362" s="28">
        <f t="shared" si="104"/>
        <v>5.2533726788793116</v>
      </c>
      <c r="AS362" s="28">
        <f t="shared" si="99"/>
        <v>6.7339870894396565</v>
      </c>
      <c r="AT362" s="35" t="str">
        <f t="shared" si="100"/>
        <v>1,2,0</v>
      </c>
    </row>
    <row r="363" spans="13:46" x14ac:dyDescent="0.15">
      <c r="M363" s="28" t="str">
        <f t="shared" si="98"/>
        <v>4,6,6</v>
      </c>
      <c r="N363" s="28">
        <f t="shared" si="92"/>
        <v>4</v>
      </c>
      <c r="O363" s="28">
        <f t="shared" si="93"/>
        <v>6</v>
      </c>
      <c r="P363" s="28">
        <f t="shared" si="103"/>
        <v>6</v>
      </c>
      <c r="Q363" s="28">
        <f t="shared" si="105"/>
        <v>1.45675584</v>
      </c>
      <c r="R363" s="28">
        <f t="shared" si="105"/>
        <v>3.7077680812499998</v>
      </c>
      <c r="S363" s="28">
        <f t="shared" si="105"/>
        <v>5.1731786700000004</v>
      </c>
      <c r="T363" s="28">
        <f t="shared" si="105"/>
        <v>5.852987606250001</v>
      </c>
      <c r="U363" s="28">
        <f t="shared" si="105"/>
        <v>5.7471948900000003</v>
      </c>
      <c r="V363" s="28">
        <f t="shared" si="105"/>
        <v>4.8558005212499999</v>
      </c>
      <c r="W363" s="28">
        <f t="shared" si="105"/>
        <v>3.1788045</v>
      </c>
      <c r="X363" s="28">
        <f t="shared" si="105"/>
        <v>2.5882564830549573</v>
      </c>
      <c r="Y363" s="28">
        <f t="shared" si="105"/>
        <v>4.6182388061799573</v>
      </c>
      <c r="Z363" s="28">
        <f t="shared" si="105"/>
        <v>5.8626194768049569</v>
      </c>
      <c r="AA363" s="28">
        <f t="shared" si="105"/>
        <v>6.3213984949299578</v>
      </c>
      <c r="AB363" s="28">
        <f t="shared" si="105"/>
        <v>5.9945758605549582</v>
      </c>
      <c r="AC363" s="28">
        <f t="shared" si="105"/>
        <v>4.8821515736799572</v>
      </c>
      <c r="AD363" s="28">
        <f t="shared" si="105"/>
        <v>3.5202646581465524</v>
      </c>
      <c r="AE363" s="28">
        <f t="shared" si="105"/>
        <v>5.3292170631465527</v>
      </c>
      <c r="AF363" s="28">
        <f t="shared" si="105"/>
        <v>6.3525678156465526</v>
      </c>
      <c r="AG363" s="28">
        <f t="shared" si="104"/>
        <v>6.5903169156465538</v>
      </c>
      <c r="AH363" s="28">
        <f t="shared" si="104"/>
        <v>6.0424643631465518</v>
      </c>
      <c r="AI363" s="28">
        <f t="shared" si="104"/>
        <v>4.252780365274786</v>
      </c>
      <c r="AJ363" s="28">
        <f t="shared" si="104"/>
        <v>5.8407028521497857</v>
      </c>
      <c r="AK363" s="28">
        <f t="shared" si="104"/>
        <v>6.6430236865247858</v>
      </c>
      <c r="AL363" s="28">
        <f t="shared" si="104"/>
        <v>6.6597428683997846</v>
      </c>
      <c r="AM363" s="28">
        <f t="shared" si="104"/>
        <v>4.7858036044396561</v>
      </c>
      <c r="AN363" s="28">
        <f t="shared" si="104"/>
        <v>6.1526961731896552</v>
      </c>
      <c r="AO363" s="28">
        <f t="shared" si="104"/>
        <v>6.7339870894396565</v>
      </c>
      <c r="AP363" s="28">
        <f t="shared" si="104"/>
        <v>5.1193343756411647</v>
      </c>
      <c r="AQ363" s="28">
        <f t="shared" si="104"/>
        <v>6.2651970262661649</v>
      </c>
      <c r="AR363" s="28">
        <f t="shared" si="104"/>
        <v>5.2533726788793116</v>
      </c>
      <c r="AS363" s="28">
        <f t="shared" si="99"/>
        <v>6.7339870894396565</v>
      </c>
      <c r="AT363" s="35" t="str">
        <f t="shared" si="100"/>
        <v>1,2,0</v>
      </c>
    </row>
    <row r="364" spans="13:46" x14ac:dyDescent="0.15">
      <c r="M364" s="28" t="str">
        <f t="shared" si="98"/>
        <v>4,6,7</v>
      </c>
      <c r="N364" s="28">
        <f t="shared" si="92"/>
        <v>4</v>
      </c>
      <c r="O364" s="28">
        <f t="shared" si="93"/>
        <v>6</v>
      </c>
      <c r="P364" s="28">
        <f t="shared" si="103"/>
        <v>7</v>
      </c>
      <c r="Q364" s="28">
        <f t="shared" si="105"/>
        <v>1.1461356224999986</v>
      </c>
      <c r="R364" s="28">
        <f t="shared" si="105"/>
        <v>3.5234616726562491</v>
      </c>
      <c r="S364" s="28">
        <f t="shared" si="105"/>
        <v>5.0853685612500001</v>
      </c>
      <c r="T364" s="28">
        <f t="shared" si="105"/>
        <v>5.8318562882812506</v>
      </c>
      <c r="U364" s="28">
        <f t="shared" si="105"/>
        <v>5.7629248537500004</v>
      </c>
      <c r="V364" s="28">
        <f t="shared" si="105"/>
        <v>4.8785742576562505</v>
      </c>
      <c r="W364" s="28">
        <f t="shared" si="105"/>
        <v>3.1788045</v>
      </c>
      <c r="X364" s="28">
        <f t="shared" si="105"/>
        <v>2.3824126242995685</v>
      </c>
      <c r="Y364" s="28">
        <f t="shared" si="105"/>
        <v>4.5131987373006464</v>
      </c>
      <c r="Z364" s="28">
        <f t="shared" si="105"/>
        <v>5.828565688739225</v>
      </c>
      <c r="AA364" s="28">
        <f t="shared" si="105"/>
        <v>6.328513478615303</v>
      </c>
      <c r="AB364" s="28">
        <f t="shared" si="105"/>
        <v>6.0130421069288795</v>
      </c>
      <c r="AC364" s="28">
        <f t="shared" si="105"/>
        <v>4.8821515736799572</v>
      </c>
      <c r="AD364" s="28">
        <f t="shared" si="105"/>
        <v>3.3979946291379313</v>
      </c>
      <c r="AE364" s="28">
        <f t="shared" si="105"/>
        <v>5.2822408049838367</v>
      </c>
      <c r="AF364" s="28">
        <f t="shared" si="105"/>
        <v>6.3510678192672421</v>
      </c>
      <c r="AG364" s="28">
        <f t="shared" si="104"/>
        <v>6.6044756719881477</v>
      </c>
      <c r="AH364" s="28">
        <f t="shared" si="104"/>
        <v>6.0424643631465518</v>
      </c>
      <c r="AI364" s="28">
        <f t="shared" si="104"/>
        <v>4.1928816370150876</v>
      </c>
      <c r="AJ364" s="28">
        <f t="shared" si="104"/>
        <v>5.8305878757058203</v>
      </c>
      <c r="AK364" s="28">
        <f t="shared" si="104"/>
        <v>6.6528749528340532</v>
      </c>
      <c r="AL364" s="28">
        <f t="shared" si="104"/>
        <v>6.6597428683997846</v>
      </c>
      <c r="AM364" s="28">
        <f t="shared" si="104"/>
        <v>4.7670736479310349</v>
      </c>
      <c r="AN364" s="28">
        <f t="shared" si="104"/>
        <v>6.1582399494665951</v>
      </c>
      <c r="AO364" s="28">
        <f t="shared" si="104"/>
        <v>6.7339870894396565</v>
      </c>
      <c r="AP364" s="28">
        <f t="shared" si="104"/>
        <v>5.1205706618857771</v>
      </c>
      <c r="AQ364" s="28">
        <f t="shared" si="104"/>
        <v>6.2651970262661649</v>
      </c>
      <c r="AR364" s="28">
        <f t="shared" si="104"/>
        <v>5.2533726788793116</v>
      </c>
      <c r="AS364" s="28">
        <f t="shared" si="99"/>
        <v>6.7339870894396565</v>
      </c>
      <c r="AT364" s="35" t="str">
        <f t="shared" si="100"/>
        <v>1,2,0</v>
      </c>
    </row>
    <row r="365" spans="13:46" x14ac:dyDescent="0.15">
      <c r="M365" s="28" t="str">
        <f t="shared" si="98"/>
        <v>4,6,8</v>
      </c>
      <c r="N365" s="28">
        <f t="shared" ref="N365:N428" si="106">N265+1</f>
        <v>4</v>
      </c>
      <c r="O365" s="28">
        <f t="shared" ref="O365:O428" si="107">O265</f>
        <v>6</v>
      </c>
      <c r="P365" s="28">
        <f t="shared" si="103"/>
        <v>8</v>
      </c>
      <c r="Q365" s="28">
        <f t="shared" si="105"/>
        <v>0.82413449999999999</v>
      </c>
      <c r="R365" s="28">
        <f t="shared" si="105"/>
        <v>3.3308566874999999</v>
      </c>
      <c r="S365" s="28">
        <f t="shared" si="105"/>
        <v>4.9918680000000011</v>
      </c>
      <c r="T365" s="28">
        <f t="shared" si="105"/>
        <v>5.8071684375000006</v>
      </c>
      <c r="U365" s="28">
        <f t="shared" si="105"/>
        <v>5.7767580000000009</v>
      </c>
      <c r="V365" s="28">
        <f t="shared" si="105"/>
        <v>4.9006366875000005</v>
      </c>
      <c r="W365" s="28">
        <f t="shared" si="105"/>
        <v>3.1788045</v>
      </c>
      <c r="X365" s="28">
        <f t="shared" si="105"/>
        <v>2.1682701889816816</v>
      </c>
      <c r="Y365" s="28">
        <f t="shared" si="105"/>
        <v>4.4024682159213366</v>
      </c>
      <c r="Z365" s="28">
        <f t="shared" si="105"/>
        <v>5.7909553678609917</v>
      </c>
      <c r="AA365" s="28">
        <f t="shared" si="105"/>
        <v>6.3337316448006478</v>
      </c>
      <c r="AB365" s="28">
        <f t="shared" si="105"/>
        <v>6.030797046740302</v>
      </c>
      <c r="AC365" s="28">
        <f t="shared" si="105"/>
        <v>4.8821515736799572</v>
      </c>
      <c r="AD365" s="28">
        <f t="shared" si="105"/>
        <v>3.2700341476293109</v>
      </c>
      <c r="AE365" s="28">
        <f t="shared" si="105"/>
        <v>5.2317080140086212</v>
      </c>
      <c r="AF365" s="28">
        <f t="shared" si="105"/>
        <v>6.3476710053879319</v>
      </c>
      <c r="AG365" s="28">
        <f t="shared" si="104"/>
        <v>6.6179231217672418</v>
      </c>
      <c r="AH365" s="28">
        <f t="shared" si="104"/>
        <v>6.0424643631465518</v>
      </c>
      <c r="AI365" s="28">
        <f t="shared" si="104"/>
        <v>4.1294263759428889</v>
      </c>
      <c r="AJ365" s="28">
        <f t="shared" si="104"/>
        <v>5.8185760817618544</v>
      </c>
      <c r="AK365" s="28">
        <f t="shared" si="104"/>
        <v>6.6620149125808208</v>
      </c>
      <c r="AL365" s="28">
        <f t="shared" si="104"/>
        <v>6.6597428683997846</v>
      </c>
      <c r="AM365" s="28">
        <f t="shared" si="104"/>
        <v>4.7464468739224142</v>
      </c>
      <c r="AN365" s="28">
        <f t="shared" si="104"/>
        <v>6.1630724191810353</v>
      </c>
      <c r="AO365" s="28">
        <f t="shared" si="104"/>
        <v>6.7339870894396565</v>
      </c>
      <c r="AP365" s="28">
        <f t="shared" si="104"/>
        <v>5.121095641567889</v>
      </c>
      <c r="AQ365" s="28">
        <f t="shared" si="104"/>
        <v>6.2651970262661649</v>
      </c>
      <c r="AR365" s="28">
        <f t="shared" si="104"/>
        <v>5.2533726788793116</v>
      </c>
      <c r="AS365" s="28">
        <f t="shared" si="99"/>
        <v>6.7339870894396565</v>
      </c>
      <c r="AT365" s="35" t="str">
        <f t="shared" si="100"/>
        <v>1,2,0</v>
      </c>
    </row>
    <row r="366" spans="13:46" x14ac:dyDescent="0.15">
      <c r="M366" s="28" t="str">
        <f t="shared" si="98"/>
        <v>4,6,9</v>
      </c>
      <c r="N366" s="28">
        <f t="shared" si="106"/>
        <v>4</v>
      </c>
      <c r="O366" s="28">
        <f t="shared" si="107"/>
        <v>6</v>
      </c>
      <c r="P366" s="28">
        <f t="shared" si="103"/>
        <v>9</v>
      </c>
      <c r="Q366" s="28">
        <f t="shared" si="105"/>
        <v>0.60955047956250097</v>
      </c>
      <c r="R366" s="28">
        <f t="shared" si="105"/>
        <v>3.2165766725976566</v>
      </c>
      <c r="S366" s="28">
        <f t="shared" si="105"/>
        <v>4.9520759897812505</v>
      </c>
      <c r="T366" s="28">
        <f t="shared" si="105"/>
        <v>5.8160484311132823</v>
      </c>
      <c r="U366" s="28">
        <f t="shared" si="105"/>
        <v>5.8084939965937501</v>
      </c>
      <c r="V366" s="28">
        <f t="shared" si="105"/>
        <v>4.9294126862226566</v>
      </c>
      <c r="W366" s="28">
        <f t="shared" si="105"/>
        <v>3.1788045</v>
      </c>
      <c r="X366" s="28">
        <f t="shared" si="105"/>
        <v>2.0324527239177002</v>
      </c>
      <c r="Y366" s="28">
        <f t="shared" si="105"/>
        <v>4.3454462455732763</v>
      </c>
      <c r="Z366" s="28">
        <f t="shared" si="105"/>
        <v>5.7869128913772911</v>
      </c>
      <c r="AA366" s="28">
        <f t="shared" si="105"/>
        <v>6.3568526613297429</v>
      </c>
      <c r="AB366" s="28">
        <f t="shared" si="105"/>
        <v>6.0552655554306307</v>
      </c>
      <c r="AC366" s="28">
        <f t="shared" si="105"/>
        <v>4.8821515736799572</v>
      </c>
      <c r="AD366" s="28">
        <f t="shared" si="105"/>
        <v>3.1957822171519412</v>
      </c>
      <c r="AE366" s="28">
        <f t="shared" si="105"/>
        <v>5.2147430674279374</v>
      </c>
      <c r="AF366" s="28">
        <f t="shared" si="105"/>
        <v>6.3621770418523713</v>
      </c>
      <c r="AG366" s="28">
        <f t="shared" si="104"/>
        <v>6.638084140425244</v>
      </c>
      <c r="AH366" s="28">
        <f t="shared" si="104"/>
        <v>6.0424643631465518</v>
      </c>
      <c r="AI366" s="28">
        <f t="shared" si="104"/>
        <v>4.0995389592652218</v>
      </c>
      <c r="AJ366" s="28">
        <f t="shared" si="104"/>
        <v>5.8244671381616389</v>
      </c>
      <c r="AK366" s="28">
        <f t="shared" si="104"/>
        <v>6.6778684412064937</v>
      </c>
      <c r="AL366" s="28">
        <f t="shared" si="104"/>
        <v>6.6597428683997846</v>
      </c>
      <c r="AM366" s="28">
        <f t="shared" si="104"/>
        <v>4.7437229502575446</v>
      </c>
      <c r="AN366" s="28">
        <f t="shared" si="104"/>
        <v>6.1746184577743808</v>
      </c>
      <c r="AO366" s="28">
        <f t="shared" si="104"/>
        <v>6.7339870894396565</v>
      </c>
      <c r="AP366" s="28">
        <f t="shared" si="104"/>
        <v>5.128334190128907</v>
      </c>
      <c r="AQ366" s="28">
        <f t="shared" si="104"/>
        <v>6.2651970262661649</v>
      </c>
      <c r="AR366" s="28">
        <f t="shared" si="104"/>
        <v>5.2533726788793116</v>
      </c>
      <c r="AS366" s="28">
        <f t="shared" si="99"/>
        <v>6.7339870894396565</v>
      </c>
      <c r="AT366" s="35" t="str">
        <f t="shared" si="100"/>
        <v>1,2,0</v>
      </c>
    </row>
    <row r="367" spans="13:46" x14ac:dyDescent="0.15">
      <c r="M367" s="28" t="str">
        <f t="shared" si="98"/>
        <v>4,6,10</v>
      </c>
      <c r="N367" s="28">
        <f t="shared" si="106"/>
        <v>4</v>
      </c>
      <c r="O367" s="28">
        <f t="shared" si="107"/>
        <v>6</v>
      </c>
      <c r="P367" s="28">
        <f t="shared" si="103"/>
        <v>10</v>
      </c>
      <c r="Q367" s="28">
        <f t="shared" si="105"/>
        <v>0.38748057074999992</v>
      </c>
      <c r="R367" s="28">
        <f t="shared" si="105"/>
        <v>3.0968381974218753</v>
      </c>
      <c r="S367" s="28">
        <f t="shared" si="105"/>
        <v>4.9085410353750003</v>
      </c>
      <c r="T367" s="28">
        <f t="shared" si="105"/>
        <v>5.8225890846093762</v>
      </c>
      <c r="U367" s="28">
        <f t="shared" si="105"/>
        <v>5.8389823451250003</v>
      </c>
      <c r="V367" s="28">
        <f t="shared" si="105"/>
        <v>4.9577208169218752</v>
      </c>
      <c r="W367" s="28">
        <f t="shared" si="105"/>
        <v>3.1788045</v>
      </c>
      <c r="X367" s="28">
        <f t="shared" si="105"/>
        <v>1.8911767985802805</v>
      </c>
      <c r="Y367" s="28">
        <f t="shared" si="105"/>
        <v>4.2846813310377163</v>
      </c>
      <c r="Z367" s="28">
        <f t="shared" si="105"/>
        <v>5.7805310747764018</v>
      </c>
      <c r="AA367" s="28">
        <f t="shared" si="105"/>
        <v>6.3787260297963382</v>
      </c>
      <c r="AB367" s="28">
        <f t="shared" si="105"/>
        <v>6.0792661960975227</v>
      </c>
      <c r="AC367" s="28">
        <f t="shared" si="105"/>
        <v>4.8821515736799572</v>
      </c>
      <c r="AD367" s="28">
        <f t="shared" si="105"/>
        <v>3.1177873424870697</v>
      </c>
      <c r="AE367" s="28">
        <f t="shared" si="105"/>
        <v>5.1954387807300648</v>
      </c>
      <c r="AF367" s="28">
        <f t="shared" si="105"/>
        <v>6.3754354302543117</v>
      </c>
      <c r="AG367" s="28">
        <f t="shared" si="104"/>
        <v>6.6577772910598076</v>
      </c>
      <c r="AH367" s="28">
        <f t="shared" si="104"/>
        <v>6.0424643631465518</v>
      </c>
      <c r="AI367" s="28">
        <f t="shared" si="104"/>
        <v>4.067312202470367</v>
      </c>
      <c r="AJ367" s="28">
        <f t="shared" si="104"/>
        <v>5.8291105464989235</v>
      </c>
      <c r="AK367" s="28">
        <f t="shared" si="104"/>
        <v>6.6932541018087299</v>
      </c>
      <c r="AL367" s="28">
        <f t="shared" si="104"/>
        <v>6.6597428683997846</v>
      </c>
      <c r="AM367" s="28">
        <f t="shared" si="104"/>
        <v>4.7397513785301744</v>
      </c>
      <c r="AN367" s="28">
        <f t="shared" si="104"/>
        <v>6.1856966283442896</v>
      </c>
      <c r="AO367" s="28">
        <f t="shared" si="104"/>
        <v>6.7339870894396565</v>
      </c>
      <c r="AP367" s="28">
        <f t="shared" si="104"/>
        <v>5.1351048706664884</v>
      </c>
      <c r="AQ367" s="28">
        <f t="shared" si="104"/>
        <v>6.2651970262661649</v>
      </c>
      <c r="AR367" s="28">
        <f t="shared" si="104"/>
        <v>5.2533726788793116</v>
      </c>
      <c r="AS367" s="28">
        <f t="shared" si="99"/>
        <v>6.7339870894396565</v>
      </c>
      <c r="AT367" s="35" t="str">
        <f t="shared" si="100"/>
        <v>1,2,0</v>
      </c>
    </row>
    <row r="368" spans="13:46" x14ac:dyDescent="0.15">
      <c r="M368" s="28" t="str">
        <f t="shared" si="98"/>
        <v>4,7,1</v>
      </c>
      <c r="N368" s="28">
        <f t="shared" si="106"/>
        <v>4</v>
      </c>
      <c r="O368" s="28">
        <f t="shared" si="107"/>
        <v>7</v>
      </c>
      <c r="P368" s="28">
        <f t="shared" si="103"/>
        <v>1</v>
      </c>
      <c r="Q368" s="28">
        <f t="shared" si="105"/>
        <v>5.7023999999999999</v>
      </c>
      <c r="R368" s="28">
        <f t="shared" si="105"/>
        <v>6.3816752812500006</v>
      </c>
      <c r="S368" s="28">
        <f t="shared" si="105"/>
        <v>6.6210007500000003</v>
      </c>
      <c r="T368" s="28">
        <f t="shared" si="105"/>
        <v>6.4203764062500008</v>
      </c>
      <c r="U368" s="28">
        <f t="shared" si="105"/>
        <v>5.7798022500000004</v>
      </c>
      <c r="V368" s="28">
        <f t="shared" si="105"/>
        <v>4.6992782812499998</v>
      </c>
      <c r="W368" s="28">
        <f t="shared" si="105"/>
        <v>3.1788045</v>
      </c>
      <c r="X368" s="28">
        <f t="shared" si="105"/>
        <v>5.3908984044562498</v>
      </c>
      <c r="Y368" s="28">
        <f t="shared" si="105"/>
        <v>6.17589968270625</v>
      </c>
      <c r="Z368" s="28">
        <f t="shared" si="105"/>
        <v>6.5209511484562501</v>
      </c>
      <c r="AA368" s="28">
        <f t="shared" si="105"/>
        <v>6.426052801706251</v>
      </c>
      <c r="AB368" s="28">
        <f t="shared" si="105"/>
        <v>5.8912046424562501</v>
      </c>
      <c r="AC368" s="28">
        <f t="shared" si="105"/>
        <v>4.9164066707062499</v>
      </c>
      <c r="AD368" s="28">
        <f t="shared" si="105"/>
        <v>5.1566010625500001</v>
      </c>
      <c r="AE368" s="28">
        <f t="shared" si="105"/>
        <v>6.0473283377999998</v>
      </c>
      <c r="AF368" s="28">
        <f t="shared" si="105"/>
        <v>6.4981058005500003</v>
      </c>
      <c r="AG368" s="28">
        <f t="shared" si="104"/>
        <v>6.5089334508000007</v>
      </c>
      <c r="AH368" s="28">
        <f t="shared" si="104"/>
        <v>6.0798112885500002</v>
      </c>
      <c r="AI368" s="28">
        <f t="shared" si="104"/>
        <v>4.9995079742812498</v>
      </c>
      <c r="AJ368" s="28">
        <f t="shared" si="104"/>
        <v>5.99596124653125</v>
      </c>
      <c r="AK368" s="28">
        <f t="shared" si="104"/>
        <v>6.5524647062812509</v>
      </c>
      <c r="AL368" s="28">
        <f t="shared" si="104"/>
        <v>6.6690183535312499</v>
      </c>
      <c r="AM368" s="28">
        <f t="shared" si="104"/>
        <v>4.9196191396500009</v>
      </c>
      <c r="AN368" s="28">
        <f t="shared" si="104"/>
        <v>6.0217984089000005</v>
      </c>
      <c r="AO368" s="28">
        <f t="shared" si="104"/>
        <v>6.6840278656500001</v>
      </c>
      <c r="AP368" s="28">
        <f t="shared" si="104"/>
        <v>4.9169345586562496</v>
      </c>
      <c r="AQ368" s="28">
        <f t="shared" si="104"/>
        <v>6.1248398249062497</v>
      </c>
      <c r="AR368" s="28">
        <f t="shared" si="104"/>
        <v>4.9914542313000005</v>
      </c>
      <c r="AS368" s="28">
        <f t="shared" si="99"/>
        <v>6.6840278656500001</v>
      </c>
      <c r="AT368" s="35" t="str">
        <f t="shared" si="100"/>
        <v>1,2,0</v>
      </c>
    </row>
    <row r="369" spans="13:46" x14ac:dyDescent="0.15">
      <c r="M369" s="28" t="str">
        <f t="shared" si="98"/>
        <v>4,7,2</v>
      </c>
      <c r="N369" s="28">
        <f t="shared" si="106"/>
        <v>4</v>
      </c>
      <c r="O369" s="28">
        <f t="shared" si="107"/>
        <v>7</v>
      </c>
      <c r="P369" s="28">
        <f t="shared" si="103"/>
        <v>2</v>
      </c>
      <c r="Q369" s="28">
        <f t="shared" si="105"/>
        <v>5.0444999999999993</v>
      </c>
      <c r="R369" s="28">
        <f t="shared" si="105"/>
        <v>5.9863315312499994</v>
      </c>
      <c r="S369" s="28">
        <f t="shared" si="105"/>
        <v>6.4270507499999994</v>
      </c>
      <c r="T369" s="28">
        <f t="shared" si="105"/>
        <v>6.366657656250001</v>
      </c>
      <c r="U369" s="28">
        <f t="shared" si="105"/>
        <v>5.8051522499999999</v>
      </c>
      <c r="V369" s="28">
        <f t="shared" si="105"/>
        <v>4.7425345312499996</v>
      </c>
      <c r="W369" s="28">
        <f t="shared" si="105"/>
        <v>3.1788045</v>
      </c>
      <c r="X369" s="28">
        <f t="shared" si="105"/>
        <v>4.9495518425812497</v>
      </c>
      <c r="Y369" s="28">
        <f t="shared" si="105"/>
        <v>5.9451474332062499</v>
      </c>
      <c r="Z369" s="28">
        <f t="shared" si="105"/>
        <v>6.4396307113312501</v>
      </c>
      <c r="AA369" s="28">
        <f t="shared" si="105"/>
        <v>6.433001676956251</v>
      </c>
      <c r="AB369" s="28">
        <f t="shared" si="105"/>
        <v>5.9252603300812501</v>
      </c>
      <c r="AC369" s="28">
        <f t="shared" si="105"/>
        <v>4.9164066707062499</v>
      </c>
      <c r="AD369" s="28">
        <f t="shared" si="105"/>
        <v>4.88904656355</v>
      </c>
      <c r="AE369" s="28">
        <f t="shared" si="105"/>
        <v>5.9384062135499995</v>
      </c>
      <c r="AF369" s="28">
        <f t="shared" ref="AF369:AR384" si="108">(AF$5+AF$5*(AF$5-1)/2)*INDEX($F$4:$F$25*$G$4:$G$25,$N369,1)+(AF$6+AF$6*(AF$6-1)/2)*INDEX($H$4:$H$25*$I$4:$I$25,$O369,1)+(AF$7+AF$7*(AF$7-1)/2)*INDEX($J$4:$J$25*$K$4:$K$25,$P369,1)+AF$5*AF$6*INDEX($G$4:$G$25,$N369,1)*INDEX($H$4:$H$25,$O369,1)+(AF$5*INDEX($G$4:$G$25,$N369,1)+AF$6*INDEX($I$4:$I$25,$O369,1))*AF$7*INDEX($J$4:$J$25,$P369,1)</f>
        <v>6.4866535510499999</v>
      </c>
      <c r="AG369" s="28">
        <f t="shared" si="108"/>
        <v>6.5337885760500019</v>
      </c>
      <c r="AH369" s="28">
        <f t="shared" si="108"/>
        <v>6.0798112885500002</v>
      </c>
      <c r="AI369" s="28">
        <f t="shared" si="108"/>
        <v>4.8629841629062494</v>
      </c>
      <c r="AJ369" s="28">
        <f t="shared" si="108"/>
        <v>5.9661078722812508</v>
      </c>
      <c r="AK369" s="28">
        <f t="shared" si="108"/>
        <v>6.5681192691562504</v>
      </c>
      <c r="AL369" s="28">
        <f t="shared" si="108"/>
        <v>6.6690183535312499</v>
      </c>
      <c r="AM369" s="28">
        <f t="shared" si="108"/>
        <v>4.8713646406500004</v>
      </c>
      <c r="AN369" s="28">
        <f t="shared" si="108"/>
        <v>6.0282524094000003</v>
      </c>
      <c r="AO369" s="28">
        <f t="shared" si="108"/>
        <v>6.6840278656500001</v>
      </c>
      <c r="AP369" s="28">
        <f t="shared" si="108"/>
        <v>4.9141879967812505</v>
      </c>
      <c r="AQ369" s="28">
        <f t="shared" si="108"/>
        <v>6.1248398249062497</v>
      </c>
      <c r="AR369" s="28">
        <f t="shared" si="108"/>
        <v>4.9914542313000005</v>
      </c>
      <c r="AS369" s="28">
        <f t="shared" si="99"/>
        <v>6.6840278656500001</v>
      </c>
      <c r="AT369" s="35" t="str">
        <f t="shared" si="100"/>
        <v>1,2,0</v>
      </c>
    </row>
    <row r="370" spans="13:46" x14ac:dyDescent="0.15">
      <c r="M370" s="28" t="str">
        <f t="shared" si="98"/>
        <v>4,7,3</v>
      </c>
      <c r="N370" s="28">
        <f t="shared" si="106"/>
        <v>4</v>
      </c>
      <c r="O370" s="28">
        <f t="shared" si="107"/>
        <v>7</v>
      </c>
      <c r="P370" s="28">
        <f t="shared" si="103"/>
        <v>3</v>
      </c>
      <c r="Q370" s="28">
        <f t="shared" ref="Q370:AF385" si="109">(Q$5+Q$5*(Q$5-1)/2)*INDEX($F$4:$F$25*$G$4:$G$25,$N370,1)+(Q$6+Q$6*(Q$6-1)/2)*INDEX($H$4:$H$25*$I$4:$I$25,$O370,1)+(Q$7+Q$7*(Q$7-1)/2)*INDEX($J$4:$J$25*$K$4:$K$25,$P370,1)+Q$5*Q$6*INDEX($G$4:$G$25,$N370,1)*INDEX($H$4:$H$25,$O370,1)+(Q$5*INDEX($G$4:$G$25,$N370,1)+Q$6*INDEX($I$4:$I$25,$O370,1))*Q$7*INDEX($J$4:$J$25,$P370,1)</f>
        <v>4.1614559999999994</v>
      </c>
      <c r="R370" s="28">
        <f t="shared" si="109"/>
        <v>5.4268202812500004</v>
      </c>
      <c r="S370" s="28">
        <f t="shared" si="109"/>
        <v>6.1205287500000001</v>
      </c>
      <c r="T370" s="28">
        <f t="shared" si="109"/>
        <v>6.2425814062500002</v>
      </c>
      <c r="U370" s="28">
        <f t="shared" si="109"/>
        <v>5.7929782500000009</v>
      </c>
      <c r="V370" s="28">
        <f t="shared" si="109"/>
        <v>4.7717192812500002</v>
      </c>
      <c r="W370" s="28">
        <f t="shared" si="109"/>
        <v>3.1788045</v>
      </c>
      <c r="X370" s="28">
        <f t="shared" si="109"/>
        <v>4.34403778070625</v>
      </c>
      <c r="Y370" s="28">
        <f t="shared" si="109"/>
        <v>5.6018231837062498</v>
      </c>
      <c r="Z370" s="28">
        <f t="shared" si="109"/>
        <v>6.28795277420625</v>
      </c>
      <c r="AA370" s="28">
        <f t="shared" si="109"/>
        <v>6.4024265522062507</v>
      </c>
      <c r="AB370" s="28">
        <f t="shared" si="109"/>
        <v>5.9452445177062501</v>
      </c>
      <c r="AC370" s="28">
        <f t="shared" si="109"/>
        <v>4.9164066707062499</v>
      </c>
      <c r="AD370" s="28">
        <f t="shared" si="109"/>
        <v>4.5089200645499998</v>
      </c>
      <c r="AE370" s="28">
        <f t="shared" si="109"/>
        <v>5.7591265893000001</v>
      </c>
      <c r="AF370" s="28">
        <f t="shared" si="109"/>
        <v>6.43767730155</v>
      </c>
      <c r="AG370" s="28">
        <f t="shared" si="108"/>
        <v>6.5445722013000012</v>
      </c>
      <c r="AH370" s="28">
        <f t="shared" si="108"/>
        <v>6.0798112885500002</v>
      </c>
      <c r="AI370" s="28">
        <f t="shared" si="108"/>
        <v>4.6561028515312506</v>
      </c>
      <c r="AJ370" s="28">
        <f t="shared" si="108"/>
        <v>5.8987304980312505</v>
      </c>
      <c r="AK370" s="28">
        <f t="shared" si="108"/>
        <v>6.5697023320312509</v>
      </c>
      <c r="AL370" s="28">
        <f t="shared" si="108"/>
        <v>6.6690183535312499</v>
      </c>
      <c r="AM370" s="28">
        <f t="shared" si="108"/>
        <v>4.7855861416500005</v>
      </c>
      <c r="AN370" s="28">
        <f t="shared" si="108"/>
        <v>6.0206349099000001</v>
      </c>
      <c r="AO370" s="28">
        <f t="shared" si="108"/>
        <v>6.6840278656500001</v>
      </c>
      <c r="AP370" s="28">
        <f t="shared" si="108"/>
        <v>4.8973699349062505</v>
      </c>
      <c r="AQ370" s="28">
        <f t="shared" si="108"/>
        <v>6.1248398249062497</v>
      </c>
      <c r="AR370" s="28">
        <f t="shared" si="108"/>
        <v>4.9914542313000005</v>
      </c>
      <c r="AS370" s="28">
        <f t="shared" si="99"/>
        <v>6.6840278656500001</v>
      </c>
      <c r="AT370" s="35" t="str">
        <f t="shared" si="100"/>
        <v>1,2,0</v>
      </c>
    </row>
    <row r="371" spans="13:46" x14ac:dyDescent="0.15">
      <c r="M371" s="28" t="str">
        <f t="shared" si="98"/>
        <v>4,7,4</v>
      </c>
      <c r="N371" s="28">
        <f t="shared" si="106"/>
        <v>4</v>
      </c>
      <c r="O371" s="28">
        <f t="shared" si="107"/>
        <v>7</v>
      </c>
      <c r="P371" s="28">
        <f t="shared" si="103"/>
        <v>4</v>
      </c>
      <c r="Q371" s="28">
        <f t="shared" si="109"/>
        <v>3.1788045</v>
      </c>
      <c r="R371" s="28">
        <f t="shared" si="109"/>
        <v>4.7946785624999997</v>
      </c>
      <c r="S371" s="28">
        <f t="shared" si="109"/>
        <v>5.7642030000000002</v>
      </c>
      <c r="T371" s="28">
        <f t="shared" si="109"/>
        <v>6.0873778125000015</v>
      </c>
      <c r="U371" s="28">
        <f t="shared" si="109"/>
        <v>5.7642030000000002</v>
      </c>
      <c r="V371" s="28">
        <f t="shared" si="109"/>
        <v>4.7946785624999997</v>
      </c>
      <c r="W371" s="28">
        <f t="shared" si="109"/>
        <v>3.1788045</v>
      </c>
      <c r="X371" s="28">
        <f t="shared" si="109"/>
        <v>3.6658932500812504</v>
      </c>
      <c r="Y371" s="28">
        <f t="shared" si="109"/>
        <v>5.2086951842062508</v>
      </c>
      <c r="Z371" s="28">
        <f t="shared" si="109"/>
        <v>6.1051474933312502</v>
      </c>
      <c r="AA371" s="28">
        <f t="shared" si="109"/>
        <v>6.3552501774562504</v>
      </c>
      <c r="AB371" s="28">
        <f t="shared" si="109"/>
        <v>5.9590032365812498</v>
      </c>
      <c r="AC371" s="28">
        <f t="shared" si="109"/>
        <v>4.9164066707062499</v>
      </c>
      <c r="AD371" s="28">
        <f t="shared" si="109"/>
        <v>4.0789898155500008</v>
      </c>
      <c r="AE371" s="28">
        <f t="shared" si="109"/>
        <v>5.5487196213000001</v>
      </c>
      <c r="AF371" s="28">
        <f t="shared" si="109"/>
        <v>6.372099802050001</v>
      </c>
      <c r="AG371" s="28">
        <f t="shared" si="108"/>
        <v>6.5491303578000011</v>
      </c>
      <c r="AH371" s="28">
        <f t="shared" si="108"/>
        <v>6.0798112885500002</v>
      </c>
      <c r="AI371" s="28">
        <f t="shared" si="108"/>
        <v>4.4180941964062503</v>
      </c>
      <c r="AJ371" s="28">
        <f t="shared" si="108"/>
        <v>5.8147518737812511</v>
      </c>
      <c r="AK371" s="28">
        <f t="shared" si="108"/>
        <v>6.565059926156251</v>
      </c>
      <c r="AL371" s="28">
        <f t="shared" si="108"/>
        <v>6.6690183535312499</v>
      </c>
      <c r="AM371" s="28">
        <f t="shared" si="108"/>
        <v>4.6832063926500007</v>
      </c>
      <c r="AN371" s="28">
        <f t="shared" si="108"/>
        <v>6.0067919416500004</v>
      </c>
      <c r="AO371" s="28">
        <f t="shared" si="108"/>
        <v>6.6840278656500001</v>
      </c>
      <c r="AP371" s="28">
        <f t="shared" si="108"/>
        <v>4.8743264042812502</v>
      </c>
      <c r="AQ371" s="28">
        <f t="shared" si="108"/>
        <v>6.1248398249062497</v>
      </c>
      <c r="AR371" s="28">
        <f t="shared" si="108"/>
        <v>4.9914542313000005</v>
      </c>
      <c r="AS371" s="28">
        <f t="shared" si="99"/>
        <v>6.6840278656500001</v>
      </c>
      <c r="AT371" s="35" t="str">
        <f t="shared" si="100"/>
        <v>1,2,0</v>
      </c>
    </row>
    <row r="372" spans="13:46" x14ac:dyDescent="0.15">
      <c r="M372" s="28" t="str">
        <f t="shared" si="98"/>
        <v>4,7,5</v>
      </c>
      <c r="N372" s="28">
        <f t="shared" si="106"/>
        <v>4</v>
      </c>
      <c r="O372" s="28">
        <f t="shared" si="107"/>
        <v>7</v>
      </c>
      <c r="P372" s="28">
        <f t="shared" si="103"/>
        <v>5</v>
      </c>
      <c r="Q372" s="28">
        <f t="shared" si="109"/>
        <v>2.2855996800000002</v>
      </c>
      <c r="R372" s="28">
        <f t="shared" si="109"/>
        <v>4.2277583812500001</v>
      </c>
      <c r="S372" s="28">
        <f t="shared" si="109"/>
        <v>5.4526005899999994</v>
      </c>
      <c r="T372" s="28">
        <f t="shared" si="109"/>
        <v>5.9601263062500003</v>
      </c>
      <c r="U372" s="28">
        <f t="shared" si="109"/>
        <v>5.7503355300000001</v>
      </c>
      <c r="V372" s="28">
        <f t="shared" si="109"/>
        <v>4.8232282612499997</v>
      </c>
      <c r="W372" s="28">
        <f t="shared" si="109"/>
        <v>3.1788045</v>
      </c>
      <c r="X372" s="28">
        <f t="shared" si="109"/>
        <v>3.0529702569562502</v>
      </c>
      <c r="Y372" s="28">
        <f t="shared" si="109"/>
        <v>4.8602905247062509</v>
      </c>
      <c r="Z372" s="28">
        <f t="shared" si="109"/>
        <v>5.9502942999562496</v>
      </c>
      <c r="AA372" s="28">
        <f t="shared" si="109"/>
        <v>6.3229815827062508</v>
      </c>
      <c r="AB372" s="28">
        <f t="shared" si="109"/>
        <v>5.97835237295625</v>
      </c>
      <c r="AC372" s="28">
        <f t="shared" si="109"/>
        <v>4.9164066707062499</v>
      </c>
      <c r="AD372" s="28">
        <f t="shared" si="109"/>
        <v>3.6937829065500001</v>
      </c>
      <c r="AE372" s="28">
        <f t="shared" si="109"/>
        <v>5.3662647408000002</v>
      </c>
      <c r="AF372" s="28">
        <f t="shared" si="109"/>
        <v>6.3214300825500009</v>
      </c>
      <c r="AG372" s="28">
        <f t="shared" si="108"/>
        <v>6.5592789318000015</v>
      </c>
      <c r="AH372" s="28">
        <f t="shared" si="108"/>
        <v>6.0798112885500002</v>
      </c>
      <c r="AI372" s="28">
        <f t="shared" si="108"/>
        <v>4.2080376287812502</v>
      </c>
      <c r="AJ372" s="28">
        <f t="shared" si="108"/>
        <v>5.7456810295312515</v>
      </c>
      <c r="AK372" s="28">
        <f t="shared" si="108"/>
        <v>6.5660079377812508</v>
      </c>
      <c r="AL372" s="28">
        <f t="shared" si="108"/>
        <v>6.6690183535312499</v>
      </c>
      <c r="AM372" s="28">
        <f t="shared" si="108"/>
        <v>4.5957344236500006</v>
      </c>
      <c r="AN372" s="28">
        <f t="shared" si="108"/>
        <v>5.9985393909000004</v>
      </c>
      <c r="AO372" s="28">
        <f t="shared" si="108"/>
        <v>6.6840278656500001</v>
      </c>
      <c r="AP372" s="28">
        <f t="shared" si="108"/>
        <v>4.8568732911562496</v>
      </c>
      <c r="AQ372" s="28">
        <f t="shared" si="108"/>
        <v>6.1248398249062497</v>
      </c>
      <c r="AR372" s="28">
        <f t="shared" si="108"/>
        <v>4.9914542313000005</v>
      </c>
      <c r="AS372" s="28">
        <f t="shared" si="99"/>
        <v>6.6840278656500001</v>
      </c>
      <c r="AT372" s="35" t="str">
        <f t="shared" si="100"/>
        <v>1,2,0</v>
      </c>
    </row>
    <row r="373" spans="13:46" x14ac:dyDescent="0.15">
      <c r="M373" s="28" t="str">
        <f t="shared" si="98"/>
        <v>4,7,6</v>
      </c>
      <c r="N373" s="28">
        <f t="shared" si="106"/>
        <v>4</v>
      </c>
      <c r="O373" s="28">
        <f t="shared" si="107"/>
        <v>7</v>
      </c>
      <c r="P373" s="28">
        <f t="shared" si="103"/>
        <v>6</v>
      </c>
      <c r="Q373" s="28">
        <f t="shared" si="109"/>
        <v>1.45675584</v>
      </c>
      <c r="R373" s="28">
        <f t="shared" si="109"/>
        <v>3.7077680812499998</v>
      </c>
      <c r="S373" s="28">
        <f t="shared" si="109"/>
        <v>5.1731786700000004</v>
      </c>
      <c r="T373" s="28">
        <f t="shared" si="109"/>
        <v>5.852987606250001</v>
      </c>
      <c r="U373" s="28">
        <f t="shared" si="109"/>
        <v>5.7471948900000003</v>
      </c>
      <c r="V373" s="28">
        <f t="shared" si="109"/>
        <v>4.8558005212499999</v>
      </c>
      <c r="W373" s="28">
        <f t="shared" si="109"/>
        <v>3.1788045</v>
      </c>
      <c r="X373" s="28">
        <f t="shared" si="109"/>
        <v>2.4869771450812501</v>
      </c>
      <c r="Y373" s="28">
        <f t="shared" si="109"/>
        <v>4.5440663552062501</v>
      </c>
      <c r="Z373" s="28">
        <f t="shared" si="109"/>
        <v>5.8155539128312501</v>
      </c>
      <c r="AA373" s="28">
        <f t="shared" si="109"/>
        <v>6.3014398179562505</v>
      </c>
      <c r="AB373" s="28">
        <f t="shared" si="109"/>
        <v>6.0017240705812505</v>
      </c>
      <c r="AC373" s="28">
        <f t="shared" si="109"/>
        <v>4.9164066707062499</v>
      </c>
      <c r="AD373" s="28">
        <f t="shared" si="109"/>
        <v>3.3407564875500002</v>
      </c>
      <c r="AE373" s="28">
        <f t="shared" si="109"/>
        <v>5.2039226665499996</v>
      </c>
      <c r="AF373" s="28">
        <f t="shared" si="109"/>
        <v>6.2814871930500003</v>
      </c>
      <c r="AG373" s="28">
        <f t="shared" si="108"/>
        <v>6.5734500670500005</v>
      </c>
      <c r="AH373" s="28">
        <f t="shared" si="108"/>
        <v>6.0798112885500002</v>
      </c>
      <c r="AI373" s="28">
        <f t="shared" si="108"/>
        <v>4.0180938674062503</v>
      </c>
      <c r="AJ373" s="28">
        <f t="shared" si="108"/>
        <v>5.6873370152812512</v>
      </c>
      <c r="AK373" s="28">
        <f t="shared" si="108"/>
        <v>6.5709785106562508</v>
      </c>
      <c r="AL373" s="28">
        <f t="shared" si="108"/>
        <v>6.6690183535312499</v>
      </c>
      <c r="AM373" s="28">
        <f t="shared" si="108"/>
        <v>4.5189892846500008</v>
      </c>
      <c r="AN373" s="28">
        <f t="shared" si="108"/>
        <v>5.9943094014000007</v>
      </c>
      <c r="AO373" s="28">
        <f t="shared" si="108"/>
        <v>6.6840278656500001</v>
      </c>
      <c r="AP373" s="28">
        <f t="shared" si="108"/>
        <v>4.84344273928125</v>
      </c>
      <c r="AQ373" s="28">
        <f t="shared" si="108"/>
        <v>6.1248398249062497</v>
      </c>
      <c r="AR373" s="28">
        <f t="shared" si="108"/>
        <v>4.9914542313000005</v>
      </c>
      <c r="AS373" s="28">
        <f t="shared" si="99"/>
        <v>6.6840278656500001</v>
      </c>
      <c r="AT373" s="35" t="str">
        <f t="shared" si="100"/>
        <v>1,2,0</v>
      </c>
    </row>
    <row r="374" spans="13:46" x14ac:dyDescent="0.15">
      <c r="M374" s="28" t="str">
        <f t="shared" si="98"/>
        <v>4,7,7</v>
      </c>
      <c r="N374" s="28">
        <f t="shared" si="106"/>
        <v>4</v>
      </c>
      <c r="O374" s="28">
        <f t="shared" si="107"/>
        <v>7</v>
      </c>
      <c r="P374" s="28">
        <f t="shared" si="103"/>
        <v>7</v>
      </c>
      <c r="Q374" s="28">
        <f t="shared" si="109"/>
        <v>1.1461356224999986</v>
      </c>
      <c r="R374" s="28">
        <f t="shared" si="109"/>
        <v>3.5234616726562491</v>
      </c>
      <c r="S374" s="28">
        <f t="shared" si="109"/>
        <v>5.0853685612500001</v>
      </c>
      <c r="T374" s="28">
        <f t="shared" si="109"/>
        <v>5.8318562882812506</v>
      </c>
      <c r="U374" s="28">
        <f t="shared" si="109"/>
        <v>5.7629248537500004</v>
      </c>
      <c r="V374" s="28">
        <f t="shared" si="109"/>
        <v>4.8785742576562505</v>
      </c>
      <c r="W374" s="28">
        <f t="shared" si="109"/>
        <v>3.1788045</v>
      </c>
      <c r="X374" s="28">
        <f t="shared" si="109"/>
        <v>2.2796693305499991</v>
      </c>
      <c r="Y374" s="28">
        <f t="shared" si="109"/>
        <v>4.4378551217062494</v>
      </c>
      <c r="Z374" s="28">
        <f t="shared" si="109"/>
        <v>5.7806217513</v>
      </c>
      <c r="AA374" s="28">
        <f t="shared" si="109"/>
        <v>6.3079692193312509</v>
      </c>
      <c r="AB374" s="28">
        <f t="shared" si="109"/>
        <v>6.0198975257999994</v>
      </c>
      <c r="AC374" s="28">
        <f t="shared" si="109"/>
        <v>4.9164066707062499</v>
      </c>
      <c r="AD374" s="28">
        <f t="shared" si="109"/>
        <v>3.2161441292999999</v>
      </c>
      <c r="AE374" s="28">
        <f t="shared" si="109"/>
        <v>5.1551896614562498</v>
      </c>
      <c r="AF374" s="28">
        <f t="shared" si="109"/>
        <v>6.2788160320500008</v>
      </c>
      <c r="AG374" s="28">
        <f t="shared" si="108"/>
        <v>6.5870232410812513</v>
      </c>
      <c r="AH374" s="28">
        <f t="shared" si="108"/>
        <v>6.0798112885500002</v>
      </c>
      <c r="AI374" s="28">
        <f t="shared" si="108"/>
        <v>3.95556001875</v>
      </c>
      <c r="AJ374" s="28">
        <f t="shared" si="108"/>
        <v>5.6754652919062512</v>
      </c>
      <c r="AK374" s="28">
        <f t="shared" si="108"/>
        <v>6.5799514035000009</v>
      </c>
      <c r="AL374" s="28">
        <f t="shared" si="108"/>
        <v>6.6690183535312499</v>
      </c>
      <c r="AM374" s="28">
        <f t="shared" si="108"/>
        <v>4.4979169989000001</v>
      </c>
      <c r="AN374" s="28">
        <f t="shared" si="108"/>
        <v>5.9986820130562499</v>
      </c>
      <c r="AO374" s="28">
        <f t="shared" si="108"/>
        <v>6.6840278656500001</v>
      </c>
      <c r="AP374" s="28">
        <f t="shared" si="108"/>
        <v>4.8432150697500003</v>
      </c>
      <c r="AQ374" s="28">
        <f t="shared" si="108"/>
        <v>6.1248398249062497</v>
      </c>
      <c r="AR374" s="28">
        <f t="shared" si="108"/>
        <v>4.9914542313000005</v>
      </c>
      <c r="AS374" s="28">
        <f t="shared" si="99"/>
        <v>6.6840278656500001</v>
      </c>
      <c r="AT374" s="35" t="str">
        <f t="shared" si="100"/>
        <v>1,2,0</v>
      </c>
    </row>
    <row r="375" spans="13:46" x14ac:dyDescent="0.15">
      <c r="M375" s="28" t="str">
        <f t="shared" si="98"/>
        <v>4,7,8</v>
      </c>
      <c r="N375" s="28">
        <f t="shared" si="106"/>
        <v>4</v>
      </c>
      <c r="O375" s="28">
        <f t="shared" si="107"/>
        <v>7</v>
      </c>
      <c r="P375" s="28">
        <f t="shared" si="103"/>
        <v>8</v>
      </c>
      <c r="Q375" s="28">
        <f t="shared" si="109"/>
        <v>0.82413449999999999</v>
      </c>
      <c r="R375" s="28">
        <f t="shared" si="109"/>
        <v>3.3308566874999999</v>
      </c>
      <c r="S375" s="28">
        <f t="shared" si="109"/>
        <v>4.9918680000000011</v>
      </c>
      <c r="T375" s="28">
        <f t="shared" si="109"/>
        <v>5.8071684375000006</v>
      </c>
      <c r="U375" s="28">
        <f t="shared" si="109"/>
        <v>5.7767580000000009</v>
      </c>
      <c r="V375" s="28">
        <f t="shared" si="109"/>
        <v>4.9006366875000005</v>
      </c>
      <c r="W375" s="28">
        <f t="shared" si="109"/>
        <v>3.1788045</v>
      </c>
      <c r="X375" s="28">
        <f t="shared" si="109"/>
        <v>2.0640629394562504</v>
      </c>
      <c r="Y375" s="28">
        <f t="shared" si="109"/>
        <v>4.3259534357062499</v>
      </c>
      <c r="Z375" s="28">
        <f t="shared" si="109"/>
        <v>5.7421330569562503</v>
      </c>
      <c r="AA375" s="28">
        <f t="shared" si="109"/>
        <v>6.3126018032062508</v>
      </c>
      <c r="AB375" s="28">
        <f t="shared" si="109"/>
        <v>6.0373596744562494</v>
      </c>
      <c r="AC375" s="28">
        <f t="shared" si="109"/>
        <v>4.9164066707062499</v>
      </c>
      <c r="AD375" s="28">
        <f t="shared" si="109"/>
        <v>3.08584131855</v>
      </c>
      <c r="AE375" s="28">
        <f t="shared" si="109"/>
        <v>5.1029001235500004</v>
      </c>
      <c r="AF375" s="28">
        <f t="shared" si="109"/>
        <v>6.27424805355</v>
      </c>
      <c r="AG375" s="28">
        <f t="shared" si="108"/>
        <v>6.5998851085500014</v>
      </c>
      <c r="AH375" s="28">
        <f t="shared" si="108"/>
        <v>6.0798112885500002</v>
      </c>
      <c r="AI375" s="28">
        <f t="shared" si="108"/>
        <v>3.8894696372812505</v>
      </c>
      <c r="AJ375" s="28">
        <f t="shared" si="108"/>
        <v>5.6616967510312506</v>
      </c>
      <c r="AK375" s="28">
        <f t="shared" si="108"/>
        <v>6.5882129897812511</v>
      </c>
      <c r="AL375" s="28">
        <f t="shared" si="108"/>
        <v>6.6690183535312499</v>
      </c>
      <c r="AM375" s="28">
        <f t="shared" si="108"/>
        <v>4.4749478956500006</v>
      </c>
      <c r="AN375" s="28">
        <f t="shared" si="108"/>
        <v>6.0023433181500003</v>
      </c>
      <c r="AO375" s="28">
        <f t="shared" si="108"/>
        <v>6.6840278656500001</v>
      </c>
      <c r="AP375" s="28">
        <f t="shared" si="108"/>
        <v>4.8422760936562508</v>
      </c>
      <c r="AQ375" s="28">
        <f t="shared" si="108"/>
        <v>6.1248398249062497</v>
      </c>
      <c r="AR375" s="28">
        <f t="shared" si="108"/>
        <v>4.9914542313000005</v>
      </c>
      <c r="AS375" s="28">
        <f t="shared" si="99"/>
        <v>6.6840278656500001</v>
      </c>
      <c r="AT375" s="35" t="str">
        <f t="shared" si="100"/>
        <v>1,2,0</v>
      </c>
    </row>
    <row r="376" spans="13:46" x14ac:dyDescent="0.15">
      <c r="M376" s="28" t="str">
        <f t="shared" si="98"/>
        <v>4,7,9</v>
      </c>
      <c r="N376" s="28">
        <f t="shared" si="106"/>
        <v>4</v>
      </c>
      <c r="O376" s="28">
        <f t="shared" si="107"/>
        <v>7</v>
      </c>
      <c r="P376" s="28">
        <f t="shared" si="103"/>
        <v>9</v>
      </c>
      <c r="Q376" s="28">
        <f t="shared" si="109"/>
        <v>0.60955047956250097</v>
      </c>
      <c r="R376" s="28">
        <f t="shared" si="109"/>
        <v>3.2165766725976566</v>
      </c>
      <c r="S376" s="28">
        <f t="shared" si="109"/>
        <v>4.9520759897812505</v>
      </c>
      <c r="T376" s="28">
        <f t="shared" si="109"/>
        <v>5.8160484311132823</v>
      </c>
      <c r="U376" s="28">
        <f t="shared" si="109"/>
        <v>5.8084939965937501</v>
      </c>
      <c r="V376" s="28">
        <f t="shared" si="109"/>
        <v>4.9294126862226566</v>
      </c>
      <c r="W376" s="28">
        <f t="shared" si="109"/>
        <v>3.1788045</v>
      </c>
      <c r="X376" s="28">
        <f t="shared" si="109"/>
        <v>1.9267815186164072</v>
      </c>
      <c r="Y376" s="28">
        <f t="shared" si="109"/>
        <v>4.2677603007375007</v>
      </c>
      <c r="Z376" s="28">
        <f t="shared" si="109"/>
        <v>5.7372122070070315</v>
      </c>
      <c r="AA376" s="28">
        <f t="shared" si="109"/>
        <v>6.3351372374250001</v>
      </c>
      <c r="AB376" s="28">
        <f t="shared" si="109"/>
        <v>6.0615353919914057</v>
      </c>
      <c r="AC376" s="28">
        <f t="shared" si="109"/>
        <v>4.9164066707062499</v>
      </c>
      <c r="AD376" s="28">
        <f t="shared" si="109"/>
        <v>3.0092470588312503</v>
      </c>
      <c r="AE376" s="28">
        <f t="shared" si="109"/>
        <v>5.0841784300382811</v>
      </c>
      <c r="AF376" s="28">
        <f t="shared" si="109"/>
        <v>6.2875829253937505</v>
      </c>
      <c r="AG376" s="28">
        <f t="shared" si="108"/>
        <v>6.6194605448976569</v>
      </c>
      <c r="AH376" s="28">
        <f t="shared" si="108"/>
        <v>6.0798112885500002</v>
      </c>
      <c r="AI376" s="28">
        <f t="shared" si="108"/>
        <v>3.8569471002070319</v>
      </c>
      <c r="AJ376" s="28">
        <f t="shared" si="108"/>
        <v>5.6658310605000004</v>
      </c>
      <c r="AK376" s="28">
        <f t="shared" si="108"/>
        <v>6.6031881449414067</v>
      </c>
      <c r="AL376" s="28">
        <f t="shared" si="108"/>
        <v>6.6690183535312499</v>
      </c>
      <c r="AM376" s="28">
        <f t="shared" si="108"/>
        <v>4.4698816427437507</v>
      </c>
      <c r="AN376" s="28">
        <f t="shared" si="108"/>
        <v>6.0127181921226569</v>
      </c>
      <c r="AO376" s="28">
        <f t="shared" si="108"/>
        <v>6.6840278656500001</v>
      </c>
      <c r="AP376" s="28">
        <f t="shared" si="108"/>
        <v>4.8480506864414066</v>
      </c>
      <c r="AQ376" s="28">
        <f t="shared" si="108"/>
        <v>6.1248398249062497</v>
      </c>
      <c r="AR376" s="28">
        <f t="shared" si="108"/>
        <v>4.9914542313000005</v>
      </c>
      <c r="AS376" s="28">
        <f t="shared" si="99"/>
        <v>6.6840278656500001</v>
      </c>
      <c r="AT376" s="35" t="str">
        <f t="shared" si="100"/>
        <v>1,2,0</v>
      </c>
    </row>
    <row r="377" spans="13:46" x14ac:dyDescent="0.15">
      <c r="M377" s="28" t="str">
        <f t="shared" si="98"/>
        <v>4,7,10</v>
      </c>
      <c r="N377" s="28">
        <f t="shared" si="106"/>
        <v>4</v>
      </c>
      <c r="O377" s="28">
        <f t="shared" si="107"/>
        <v>7</v>
      </c>
      <c r="P377" s="28">
        <f t="shared" si="103"/>
        <v>10</v>
      </c>
      <c r="Q377" s="28">
        <f t="shared" si="109"/>
        <v>0.38748057074999992</v>
      </c>
      <c r="R377" s="28">
        <f t="shared" si="109"/>
        <v>3.0968381974218753</v>
      </c>
      <c r="S377" s="28">
        <f t="shared" si="109"/>
        <v>4.9085410353750003</v>
      </c>
      <c r="T377" s="28">
        <f t="shared" si="109"/>
        <v>5.8225890846093762</v>
      </c>
      <c r="U377" s="28">
        <f t="shared" si="109"/>
        <v>5.8389823451250003</v>
      </c>
      <c r="V377" s="28">
        <f t="shared" si="109"/>
        <v>4.9577208169218752</v>
      </c>
      <c r="W377" s="28">
        <f t="shared" si="109"/>
        <v>3.1788045</v>
      </c>
      <c r="X377" s="28">
        <f t="shared" si="109"/>
        <v>1.7840416375031252</v>
      </c>
      <c r="Y377" s="28">
        <f t="shared" si="109"/>
        <v>4.2058242215812509</v>
      </c>
      <c r="Z377" s="28">
        <f t="shared" si="109"/>
        <v>5.7299520169406257</v>
      </c>
      <c r="AA377" s="28">
        <f t="shared" si="109"/>
        <v>6.3564250235812505</v>
      </c>
      <c r="AB377" s="28">
        <f t="shared" si="109"/>
        <v>6.0852432415031252</v>
      </c>
      <c r="AC377" s="28">
        <f t="shared" si="109"/>
        <v>4.9164066707062499</v>
      </c>
      <c r="AD377" s="28">
        <f t="shared" si="109"/>
        <v>2.9289098549250001</v>
      </c>
      <c r="AE377" s="28">
        <f t="shared" si="109"/>
        <v>5.0631173964093747</v>
      </c>
      <c r="AF377" s="28">
        <f t="shared" si="109"/>
        <v>6.2996701491750011</v>
      </c>
      <c r="AG377" s="28">
        <f t="shared" si="108"/>
        <v>6.6385681132218757</v>
      </c>
      <c r="AH377" s="28">
        <f t="shared" si="108"/>
        <v>6.0798112885500002</v>
      </c>
      <c r="AI377" s="28">
        <f t="shared" si="108"/>
        <v>3.822085223015625</v>
      </c>
      <c r="AJ377" s="28">
        <f t="shared" si="108"/>
        <v>5.6687177219062512</v>
      </c>
      <c r="AK377" s="28">
        <f t="shared" si="108"/>
        <v>6.6176954320781256</v>
      </c>
      <c r="AL377" s="28">
        <f t="shared" si="108"/>
        <v>6.6690183535312499</v>
      </c>
      <c r="AM377" s="28">
        <f t="shared" si="108"/>
        <v>4.4635677417750008</v>
      </c>
      <c r="AN377" s="28">
        <f t="shared" si="108"/>
        <v>6.022625198071875</v>
      </c>
      <c r="AO377" s="28">
        <f t="shared" si="108"/>
        <v>6.6840278656500001</v>
      </c>
      <c r="AP377" s="28">
        <f t="shared" si="108"/>
        <v>4.8533574112031257</v>
      </c>
      <c r="AQ377" s="28">
        <f t="shared" si="108"/>
        <v>6.1248398249062497</v>
      </c>
      <c r="AR377" s="28">
        <f t="shared" si="108"/>
        <v>4.9914542313000005</v>
      </c>
      <c r="AS377" s="28">
        <f t="shared" si="99"/>
        <v>6.6840278656500001</v>
      </c>
      <c r="AT377" s="35" t="str">
        <f t="shared" si="100"/>
        <v>1,2,0</v>
      </c>
    </row>
    <row r="378" spans="13:46" x14ac:dyDescent="0.15">
      <c r="M378" s="28" t="str">
        <f t="shared" si="98"/>
        <v>4,8,1</v>
      </c>
      <c r="N378" s="28">
        <f t="shared" si="106"/>
        <v>4</v>
      </c>
      <c r="O378" s="28">
        <f t="shared" si="107"/>
        <v>8</v>
      </c>
      <c r="P378" s="28">
        <f t="shared" si="103"/>
        <v>1</v>
      </c>
      <c r="Q378" s="28">
        <f t="shared" si="109"/>
        <v>5.7023999999999999</v>
      </c>
      <c r="R378" s="28">
        <f t="shared" si="109"/>
        <v>6.3816752812500006</v>
      </c>
      <c r="S378" s="28">
        <f t="shared" si="109"/>
        <v>6.6210007500000003</v>
      </c>
      <c r="T378" s="28">
        <f t="shared" si="109"/>
        <v>6.4203764062500008</v>
      </c>
      <c r="U378" s="28">
        <f t="shared" si="109"/>
        <v>5.7798022500000004</v>
      </c>
      <c r="V378" s="28">
        <f t="shared" si="109"/>
        <v>4.6992782812499998</v>
      </c>
      <c r="W378" s="28">
        <f t="shared" si="109"/>
        <v>3.1788045</v>
      </c>
      <c r="X378" s="28">
        <f t="shared" si="109"/>
        <v>5.30975067260625</v>
      </c>
      <c r="Y378" s="28">
        <f t="shared" si="109"/>
        <v>6.1179584328562502</v>
      </c>
      <c r="Z378" s="28">
        <f t="shared" si="109"/>
        <v>6.4862163806062512</v>
      </c>
      <c r="AA378" s="28">
        <f t="shared" si="109"/>
        <v>6.4145245158562503</v>
      </c>
      <c r="AB378" s="28">
        <f t="shared" si="109"/>
        <v>5.9028828386062502</v>
      </c>
      <c r="AC378" s="28">
        <f t="shared" si="109"/>
        <v>4.95129134885625</v>
      </c>
      <c r="AD378" s="28">
        <f t="shared" si="109"/>
        <v>5.0099750149499993</v>
      </c>
      <c r="AE378" s="28">
        <f t="shared" si="109"/>
        <v>5.9471152541999999</v>
      </c>
      <c r="AF378" s="28">
        <f t="shared" si="109"/>
        <v>6.4443056809500003</v>
      </c>
      <c r="AG378" s="28">
        <f t="shared" si="108"/>
        <v>6.5015462952000007</v>
      </c>
      <c r="AH378" s="28">
        <f t="shared" si="108"/>
        <v>6.118837096950001</v>
      </c>
      <c r="AI378" s="28">
        <f t="shared" si="108"/>
        <v>4.8030730270312496</v>
      </c>
      <c r="AJ378" s="28">
        <f t="shared" si="108"/>
        <v>5.8691457452812497</v>
      </c>
      <c r="AK378" s="28">
        <f t="shared" si="108"/>
        <v>6.4952686510312505</v>
      </c>
      <c r="AL378" s="28">
        <f t="shared" si="108"/>
        <v>6.6814417442812504</v>
      </c>
      <c r="AM378" s="28">
        <f t="shared" si="108"/>
        <v>4.68904470885</v>
      </c>
      <c r="AN378" s="28">
        <f t="shared" si="108"/>
        <v>5.8840499060999996</v>
      </c>
      <c r="AO378" s="28">
        <f t="shared" si="108"/>
        <v>6.6391052908500008</v>
      </c>
      <c r="AP378" s="28">
        <f t="shared" si="108"/>
        <v>4.6678900604062497</v>
      </c>
      <c r="AQ378" s="28">
        <f t="shared" si="108"/>
        <v>5.9918277366562496</v>
      </c>
      <c r="AR378" s="28">
        <f t="shared" si="108"/>
        <v>4.7396090816999994</v>
      </c>
      <c r="AS378" s="28">
        <f t="shared" si="99"/>
        <v>6.6814417442812504</v>
      </c>
      <c r="AT378" s="35" t="str">
        <f t="shared" si="100"/>
        <v>1.5,1.5,0</v>
      </c>
    </row>
    <row r="379" spans="13:46" x14ac:dyDescent="0.15">
      <c r="M379" s="28" t="str">
        <f t="shared" si="98"/>
        <v>4,8,2</v>
      </c>
      <c r="N379" s="28">
        <f t="shared" si="106"/>
        <v>4</v>
      </c>
      <c r="O379" s="28">
        <f t="shared" si="107"/>
        <v>8</v>
      </c>
      <c r="P379" s="28">
        <f t="shared" si="103"/>
        <v>2</v>
      </c>
      <c r="Q379" s="28">
        <f t="shared" si="109"/>
        <v>5.0444999999999993</v>
      </c>
      <c r="R379" s="28">
        <f t="shared" si="109"/>
        <v>5.9863315312499994</v>
      </c>
      <c r="S379" s="28">
        <f t="shared" si="109"/>
        <v>6.4270507499999994</v>
      </c>
      <c r="T379" s="28">
        <f t="shared" si="109"/>
        <v>6.366657656250001</v>
      </c>
      <c r="U379" s="28">
        <f t="shared" si="109"/>
        <v>5.8051522499999999</v>
      </c>
      <c r="V379" s="28">
        <f t="shared" si="109"/>
        <v>4.7425345312499996</v>
      </c>
      <c r="W379" s="28">
        <f t="shared" si="109"/>
        <v>3.1788045</v>
      </c>
      <c r="X379" s="28">
        <f t="shared" si="109"/>
        <v>4.8656788019812494</v>
      </c>
      <c r="Y379" s="28">
        <f t="shared" si="109"/>
        <v>5.88502593635625</v>
      </c>
      <c r="Z379" s="28">
        <f t="shared" si="109"/>
        <v>6.4032607582312506</v>
      </c>
      <c r="AA379" s="28">
        <f t="shared" si="109"/>
        <v>6.4203832676062511</v>
      </c>
      <c r="AB379" s="28">
        <f t="shared" si="109"/>
        <v>5.9363934644812506</v>
      </c>
      <c r="AC379" s="28">
        <f t="shared" si="109"/>
        <v>4.95129134885625</v>
      </c>
      <c r="AD379" s="28">
        <f t="shared" si="109"/>
        <v>4.73806002195</v>
      </c>
      <c r="AE379" s="28">
        <f t="shared" si="109"/>
        <v>5.8349227594500004</v>
      </c>
      <c r="AF379" s="28">
        <f t="shared" si="109"/>
        <v>6.4306731844499998</v>
      </c>
      <c r="AG379" s="28">
        <f t="shared" si="108"/>
        <v>6.5253112969500009</v>
      </c>
      <c r="AH379" s="28">
        <f t="shared" si="108"/>
        <v>6.118837096950001</v>
      </c>
      <c r="AI379" s="28">
        <f t="shared" si="108"/>
        <v>4.6616436599062494</v>
      </c>
      <c r="AJ379" s="28">
        <f t="shared" si="108"/>
        <v>5.8360220005312495</v>
      </c>
      <c r="AK379" s="28">
        <f t="shared" si="108"/>
        <v>6.5092880286562496</v>
      </c>
      <c r="AL379" s="28">
        <f t="shared" si="108"/>
        <v>6.6814417442812504</v>
      </c>
      <c r="AM379" s="28">
        <f t="shared" si="108"/>
        <v>4.6364297158499994</v>
      </c>
      <c r="AN379" s="28">
        <f t="shared" si="108"/>
        <v>5.8883236596000001</v>
      </c>
      <c r="AO379" s="28">
        <f t="shared" si="108"/>
        <v>6.6391052908500008</v>
      </c>
      <c r="AP379" s="28">
        <f t="shared" si="108"/>
        <v>4.66241818978125</v>
      </c>
      <c r="AQ379" s="28">
        <f t="shared" si="108"/>
        <v>5.9918277366562496</v>
      </c>
      <c r="AR379" s="28">
        <f t="shared" si="108"/>
        <v>4.7396090816999994</v>
      </c>
      <c r="AS379" s="28">
        <f t="shared" si="99"/>
        <v>6.6814417442812504</v>
      </c>
      <c r="AT379" s="35" t="str">
        <f t="shared" si="100"/>
        <v>1.5,1.5,0</v>
      </c>
    </row>
    <row r="380" spans="13:46" x14ac:dyDescent="0.15">
      <c r="M380" s="28" t="str">
        <f t="shared" si="98"/>
        <v>4,8,3</v>
      </c>
      <c r="N380" s="28">
        <f t="shared" si="106"/>
        <v>4</v>
      </c>
      <c r="O380" s="28">
        <f t="shared" si="107"/>
        <v>8</v>
      </c>
      <c r="P380" s="28">
        <f t="shared" si="103"/>
        <v>3</v>
      </c>
      <c r="Q380" s="28">
        <f t="shared" si="109"/>
        <v>4.1614559999999994</v>
      </c>
      <c r="R380" s="28">
        <f t="shared" si="109"/>
        <v>5.4268202812500004</v>
      </c>
      <c r="S380" s="28">
        <f t="shared" si="109"/>
        <v>6.1205287500000001</v>
      </c>
      <c r="T380" s="28">
        <f t="shared" si="109"/>
        <v>6.2425814062500002</v>
      </c>
      <c r="U380" s="28">
        <f t="shared" si="109"/>
        <v>5.7929782500000009</v>
      </c>
      <c r="V380" s="28">
        <f t="shared" si="109"/>
        <v>4.7717192812500002</v>
      </c>
      <c r="W380" s="28">
        <f t="shared" si="109"/>
        <v>3.1788045</v>
      </c>
      <c r="X380" s="28">
        <f t="shared" si="109"/>
        <v>4.25743943135625</v>
      </c>
      <c r="Y380" s="28">
        <f t="shared" si="109"/>
        <v>5.5395214398562498</v>
      </c>
      <c r="Z380" s="28">
        <f t="shared" si="109"/>
        <v>6.24994763585625</v>
      </c>
      <c r="AA380" s="28">
        <f t="shared" si="109"/>
        <v>6.3887180193562507</v>
      </c>
      <c r="AB380" s="28">
        <f t="shared" si="109"/>
        <v>5.9558325903562501</v>
      </c>
      <c r="AC380" s="28">
        <f t="shared" si="109"/>
        <v>4.95129134885625</v>
      </c>
      <c r="AD380" s="28">
        <f t="shared" si="109"/>
        <v>4.3535730289499996</v>
      </c>
      <c r="AE380" s="28">
        <f t="shared" si="109"/>
        <v>5.6523727646999999</v>
      </c>
      <c r="AF380" s="28">
        <f t="shared" si="109"/>
        <v>6.3795166879499998</v>
      </c>
      <c r="AG380" s="28">
        <f t="shared" si="108"/>
        <v>6.5350047987000011</v>
      </c>
      <c r="AH380" s="28">
        <f t="shared" si="108"/>
        <v>6.118837096950001</v>
      </c>
      <c r="AI380" s="28">
        <f t="shared" si="108"/>
        <v>4.44985679278125</v>
      </c>
      <c r="AJ380" s="28">
        <f t="shared" si="108"/>
        <v>5.76537425578125</v>
      </c>
      <c r="AK380" s="28">
        <f t="shared" si="108"/>
        <v>6.5092359062812513</v>
      </c>
      <c r="AL380" s="28">
        <f t="shared" si="108"/>
        <v>6.6814417442812504</v>
      </c>
      <c r="AM380" s="28">
        <f t="shared" si="108"/>
        <v>4.5462907228499994</v>
      </c>
      <c r="AN380" s="28">
        <f t="shared" si="108"/>
        <v>5.8785259130999989</v>
      </c>
      <c r="AO380" s="28">
        <f t="shared" si="108"/>
        <v>6.6391052908500008</v>
      </c>
      <c r="AP380" s="28">
        <f t="shared" si="108"/>
        <v>4.6428748191562494</v>
      </c>
      <c r="AQ380" s="28">
        <f t="shared" si="108"/>
        <v>5.9918277366562496</v>
      </c>
      <c r="AR380" s="28">
        <f t="shared" si="108"/>
        <v>4.7396090816999994</v>
      </c>
      <c r="AS380" s="28">
        <f t="shared" si="99"/>
        <v>6.6814417442812504</v>
      </c>
      <c r="AT380" s="35" t="str">
        <f t="shared" si="100"/>
        <v>1.5,1.5,0</v>
      </c>
    </row>
    <row r="381" spans="13:46" x14ac:dyDescent="0.15">
      <c r="M381" s="28" t="str">
        <f t="shared" si="98"/>
        <v>4,8,4</v>
      </c>
      <c r="N381" s="28">
        <f t="shared" si="106"/>
        <v>4</v>
      </c>
      <c r="O381" s="28">
        <f t="shared" si="107"/>
        <v>8</v>
      </c>
      <c r="P381" s="28">
        <f t="shared" si="103"/>
        <v>4</v>
      </c>
      <c r="Q381" s="28">
        <f t="shared" si="109"/>
        <v>3.1788045</v>
      </c>
      <c r="R381" s="28">
        <f t="shared" si="109"/>
        <v>4.7946785624999997</v>
      </c>
      <c r="S381" s="28">
        <f t="shared" si="109"/>
        <v>5.7642030000000002</v>
      </c>
      <c r="T381" s="28">
        <f t="shared" si="109"/>
        <v>6.0873778125000015</v>
      </c>
      <c r="U381" s="28">
        <f t="shared" si="109"/>
        <v>5.7642030000000002</v>
      </c>
      <c r="V381" s="28">
        <f t="shared" si="109"/>
        <v>4.7946785624999997</v>
      </c>
      <c r="W381" s="28">
        <f t="shared" si="109"/>
        <v>3.1788045</v>
      </c>
      <c r="X381" s="28">
        <f t="shared" si="109"/>
        <v>3.5765695919812504</v>
      </c>
      <c r="Y381" s="28">
        <f t="shared" si="109"/>
        <v>5.1442131933562507</v>
      </c>
      <c r="Z381" s="28">
        <f t="shared" si="109"/>
        <v>6.0655071697312515</v>
      </c>
      <c r="AA381" s="28">
        <f t="shared" si="109"/>
        <v>6.3404515211062513</v>
      </c>
      <c r="AB381" s="28">
        <f t="shared" si="109"/>
        <v>5.9690462474812502</v>
      </c>
      <c r="AC381" s="28">
        <f t="shared" si="109"/>
        <v>4.95129134885625</v>
      </c>
      <c r="AD381" s="28">
        <f t="shared" si="109"/>
        <v>3.9192822859500001</v>
      </c>
      <c r="AE381" s="28">
        <f t="shared" si="109"/>
        <v>5.4386954262000007</v>
      </c>
      <c r="AF381" s="28">
        <f t="shared" si="109"/>
        <v>6.3117589414499999</v>
      </c>
      <c r="AG381" s="28">
        <f t="shared" si="108"/>
        <v>6.5384728317000009</v>
      </c>
      <c r="AH381" s="28">
        <f t="shared" si="108"/>
        <v>6.118837096950001</v>
      </c>
      <c r="AI381" s="28">
        <f t="shared" si="108"/>
        <v>4.20694258190625</v>
      </c>
      <c r="AJ381" s="28">
        <f t="shared" si="108"/>
        <v>5.6781252610312505</v>
      </c>
      <c r="AK381" s="28">
        <f t="shared" si="108"/>
        <v>6.5029583151562509</v>
      </c>
      <c r="AL381" s="28">
        <f t="shared" si="108"/>
        <v>6.6814417442812504</v>
      </c>
      <c r="AM381" s="28">
        <f t="shared" si="108"/>
        <v>4.4395504798500003</v>
      </c>
      <c r="AN381" s="28">
        <f t="shared" si="108"/>
        <v>5.8625026978499992</v>
      </c>
      <c r="AO381" s="28">
        <f t="shared" si="108"/>
        <v>6.6391052908500008</v>
      </c>
      <c r="AP381" s="28">
        <f t="shared" si="108"/>
        <v>4.6171059797812495</v>
      </c>
      <c r="AQ381" s="28">
        <f t="shared" si="108"/>
        <v>5.9918277366562496</v>
      </c>
      <c r="AR381" s="28">
        <f t="shared" si="108"/>
        <v>4.7396090816999994</v>
      </c>
      <c r="AS381" s="28">
        <f t="shared" si="99"/>
        <v>6.6814417442812504</v>
      </c>
      <c r="AT381" s="35" t="str">
        <f t="shared" si="100"/>
        <v>1.5,1.5,0</v>
      </c>
    </row>
    <row r="382" spans="13:46" x14ac:dyDescent="0.15">
      <c r="M382" s="28" t="str">
        <f t="shared" si="98"/>
        <v>4,8,5</v>
      </c>
      <c r="N382" s="28">
        <f t="shared" si="106"/>
        <v>4</v>
      </c>
      <c r="O382" s="28">
        <f t="shared" si="107"/>
        <v>8</v>
      </c>
      <c r="P382" s="28">
        <f t="shared" si="103"/>
        <v>5</v>
      </c>
      <c r="Q382" s="28">
        <f t="shared" si="109"/>
        <v>2.2855996800000002</v>
      </c>
      <c r="R382" s="28">
        <f t="shared" si="109"/>
        <v>4.2277583812500001</v>
      </c>
      <c r="S382" s="28">
        <f t="shared" si="109"/>
        <v>5.4526005899999994</v>
      </c>
      <c r="T382" s="28">
        <f t="shared" si="109"/>
        <v>5.9601263062500003</v>
      </c>
      <c r="U382" s="28">
        <f t="shared" si="109"/>
        <v>5.7503355300000001</v>
      </c>
      <c r="V382" s="28">
        <f t="shared" si="109"/>
        <v>4.8232282612499997</v>
      </c>
      <c r="W382" s="28">
        <f t="shared" si="109"/>
        <v>3.1788045</v>
      </c>
      <c r="X382" s="28">
        <f t="shared" si="109"/>
        <v>2.96092129010625</v>
      </c>
      <c r="Y382" s="28">
        <f t="shared" si="109"/>
        <v>4.7936282868562499</v>
      </c>
      <c r="Z382" s="28">
        <f t="shared" si="109"/>
        <v>5.9090187911062504</v>
      </c>
      <c r="AA382" s="28">
        <f t="shared" si="109"/>
        <v>6.3070928028562507</v>
      </c>
      <c r="AB382" s="28">
        <f t="shared" si="109"/>
        <v>5.9878503221062509</v>
      </c>
      <c r="AC382" s="28">
        <f t="shared" si="109"/>
        <v>4.95129134885625</v>
      </c>
      <c r="AD382" s="28">
        <f t="shared" si="109"/>
        <v>3.5297148829499996</v>
      </c>
      <c r="AE382" s="28">
        <f t="shared" si="109"/>
        <v>5.2529701751999998</v>
      </c>
      <c r="AF382" s="28">
        <f t="shared" si="109"/>
        <v>6.2589089749499998</v>
      </c>
      <c r="AG382" s="28">
        <f t="shared" si="108"/>
        <v>6.5475312822000014</v>
      </c>
      <c r="AH382" s="28">
        <f t="shared" si="108"/>
        <v>6.118837096950001</v>
      </c>
      <c r="AI382" s="28">
        <f t="shared" si="108"/>
        <v>3.9919804585312497</v>
      </c>
      <c r="AJ382" s="28">
        <f t="shared" si="108"/>
        <v>5.6057840462812507</v>
      </c>
      <c r="AK382" s="28">
        <f t="shared" si="108"/>
        <v>6.5022711415312502</v>
      </c>
      <c r="AL382" s="28">
        <f t="shared" si="108"/>
        <v>6.6814417442812504</v>
      </c>
      <c r="AM382" s="28">
        <f t="shared" si="108"/>
        <v>4.3477180168499991</v>
      </c>
      <c r="AN382" s="28">
        <f t="shared" si="108"/>
        <v>5.8520699001000001</v>
      </c>
      <c r="AO382" s="28">
        <f t="shared" si="108"/>
        <v>6.6391052908500008</v>
      </c>
      <c r="AP382" s="28">
        <f t="shared" si="108"/>
        <v>4.5969275579062492</v>
      </c>
      <c r="AQ382" s="28">
        <f t="shared" si="108"/>
        <v>5.9918277366562496</v>
      </c>
      <c r="AR382" s="28">
        <f t="shared" si="108"/>
        <v>4.7396090816999994</v>
      </c>
      <c r="AS382" s="28">
        <f t="shared" si="99"/>
        <v>6.6814417442812504</v>
      </c>
      <c r="AT382" s="35" t="str">
        <f t="shared" si="100"/>
        <v>1.5,1.5,0</v>
      </c>
    </row>
    <row r="383" spans="13:46" x14ac:dyDescent="0.15">
      <c r="M383" s="28" t="str">
        <f t="shared" si="98"/>
        <v>4,8,6</v>
      </c>
      <c r="N383" s="28">
        <f t="shared" si="106"/>
        <v>4</v>
      </c>
      <c r="O383" s="28">
        <f t="shared" si="107"/>
        <v>8</v>
      </c>
      <c r="P383" s="28">
        <f t="shared" si="103"/>
        <v>6</v>
      </c>
      <c r="Q383" s="28">
        <f t="shared" si="109"/>
        <v>1.45675584</v>
      </c>
      <c r="R383" s="28">
        <f t="shared" si="109"/>
        <v>3.7077680812499998</v>
      </c>
      <c r="S383" s="28">
        <f t="shared" si="109"/>
        <v>5.1731786700000004</v>
      </c>
      <c r="T383" s="28">
        <f t="shared" si="109"/>
        <v>5.852987606250001</v>
      </c>
      <c r="U383" s="28">
        <f t="shared" si="109"/>
        <v>5.7471948900000003</v>
      </c>
      <c r="V383" s="28">
        <f t="shared" si="109"/>
        <v>4.8558005212499999</v>
      </c>
      <c r="W383" s="28">
        <f t="shared" si="109"/>
        <v>3.1788045</v>
      </c>
      <c r="X383" s="28">
        <f t="shared" si="109"/>
        <v>2.3922028694812498</v>
      </c>
      <c r="Y383" s="28">
        <f t="shared" si="109"/>
        <v>4.4752238703562499</v>
      </c>
      <c r="Z383" s="28">
        <f t="shared" si="109"/>
        <v>5.7726432187312504</v>
      </c>
      <c r="AA383" s="28">
        <f t="shared" si="109"/>
        <v>6.2844609146062504</v>
      </c>
      <c r="AB383" s="28">
        <f t="shared" si="109"/>
        <v>6.01067695798125</v>
      </c>
      <c r="AC383" s="28">
        <f t="shared" si="109"/>
        <v>4.95129134885625</v>
      </c>
      <c r="AD383" s="28">
        <f t="shared" si="109"/>
        <v>3.1723279699499995</v>
      </c>
      <c r="AE383" s="28">
        <f t="shared" si="109"/>
        <v>5.0873577304499999</v>
      </c>
      <c r="AF383" s="28">
        <f t="shared" si="109"/>
        <v>6.2167858384500008</v>
      </c>
      <c r="AG383" s="28">
        <f t="shared" si="108"/>
        <v>6.5606122939500011</v>
      </c>
      <c r="AH383" s="28">
        <f t="shared" si="108"/>
        <v>6.118837096950001</v>
      </c>
      <c r="AI383" s="28">
        <f t="shared" si="108"/>
        <v>3.7971311414062496</v>
      </c>
      <c r="AJ383" s="28">
        <f t="shared" si="108"/>
        <v>5.5441696615312503</v>
      </c>
      <c r="AK383" s="28">
        <f t="shared" si="108"/>
        <v>6.5056065291562497</v>
      </c>
      <c r="AL383" s="28">
        <f t="shared" si="108"/>
        <v>6.6814417442812504</v>
      </c>
      <c r="AM383" s="28">
        <f t="shared" si="108"/>
        <v>4.2666123838499992</v>
      </c>
      <c r="AN383" s="28">
        <f t="shared" si="108"/>
        <v>5.8456596636000002</v>
      </c>
      <c r="AO383" s="28">
        <f t="shared" si="108"/>
        <v>6.6391052908500008</v>
      </c>
      <c r="AP383" s="28">
        <f t="shared" si="108"/>
        <v>4.58077169728125</v>
      </c>
      <c r="AQ383" s="28">
        <f t="shared" si="108"/>
        <v>5.9918277366562496</v>
      </c>
      <c r="AR383" s="28">
        <f t="shared" si="108"/>
        <v>4.7396090816999994</v>
      </c>
      <c r="AS383" s="28">
        <f t="shared" si="99"/>
        <v>6.6814417442812504</v>
      </c>
      <c r="AT383" s="35" t="str">
        <f t="shared" si="100"/>
        <v>1.5,1.5,0</v>
      </c>
    </row>
    <row r="384" spans="13:46" x14ac:dyDescent="0.15">
      <c r="M384" s="28" t="str">
        <f t="shared" si="98"/>
        <v>4,8,7</v>
      </c>
      <c r="N384" s="28">
        <f t="shared" si="106"/>
        <v>4</v>
      </c>
      <c r="O384" s="28">
        <f t="shared" si="107"/>
        <v>8</v>
      </c>
      <c r="P384" s="28">
        <f t="shared" si="103"/>
        <v>7</v>
      </c>
      <c r="Q384" s="28">
        <f t="shared" si="109"/>
        <v>1.1461356224999986</v>
      </c>
      <c r="R384" s="28">
        <f t="shared" si="109"/>
        <v>3.5234616726562491</v>
      </c>
      <c r="S384" s="28">
        <f t="shared" si="109"/>
        <v>5.0853685612500001</v>
      </c>
      <c r="T384" s="28">
        <f t="shared" si="109"/>
        <v>5.8318562882812506</v>
      </c>
      <c r="U384" s="28">
        <f t="shared" si="109"/>
        <v>5.7629248537500004</v>
      </c>
      <c r="V384" s="28">
        <f t="shared" si="109"/>
        <v>4.8785742576562505</v>
      </c>
      <c r="W384" s="28">
        <f t="shared" si="109"/>
        <v>3.1788045</v>
      </c>
      <c r="X384" s="28">
        <f t="shared" si="109"/>
        <v>2.183532400574999</v>
      </c>
      <c r="Y384" s="28">
        <f t="shared" si="109"/>
        <v>4.36792251335625</v>
      </c>
      <c r="Z384" s="28">
        <f t="shared" si="109"/>
        <v>5.736893464575</v>
      </c>
      <c r="AA384" s="28">
        <f t="shared" si="109"/>
        <v>6.2904452542312512</v>
      </c>
      <c r="AB384" s="28">
        <f t="shared" si="109"/>
        <v>6.0285778823250009</v>
      </c>
      <c r="AC384" s="28">
        <f t="shared" si="109"/>
        <v>4.95129134885625</v>
      </c>
      <c r="AD384" s="28">
        <f t="shared" si="109"/>
        <v>3.0455353646999992</v>
      </c>
      <c r="AE384" s="28">
        <f t="shared" si="109"/>
        <v>5.0369895401062497</v>
      </c>
      <c r="AF384" s="28">
        <f t="shared" si="109"/>
        <v>6.2130245539500004</v>
      </c>
      <c r="AG384" s="28">
        <f t="shared" si="108"/>
        <v>6.5736404062312506</v>
      </c>
      <c r="AH384" s="28">
        <f t="shared" si="108"/>
        <v>6.118837096950001</v>
      </c>
      <c r="AI384" s="28">
        <f t="shared" si="108"/>
        <v>3.7321445148749994</v>
      </c>
      <c r="AJ384" s="28">
        <f t="shared" si="108"/>
        <v>5.5306627529062498</v>
      </c>
      <c r="AK384" s="28">
        <f t="shared" si="108"/>
        <v>6.5137618293749995</v>
      </c>
      <c r="AL384" s="28">
        <f t="shared" si="108"/>
        <v>6.6814417442812504</v>
      </c>
      <c r="AM384" s="28">
        <f t="shared" si="108"/>
        <v>4.2433598510999992</v>
      </c>
      <c r="AN384" s="28">
        <f t="shared" si="108"/>
        <v>5.8489421517562503</v>
      </c>
      <c r="AO384" s="28">
        <f t="shared" si="108"/>
        <v>6.6391052908500008</v>
      </c>
      <c r="AP384" s="28">
        <f t="shared" si="108"/>
        <v>4.5791813733749995</v>
      </c>
      <c r="AQ384" s="28">
        <f t="shared" si="108"/>
        <v>5.9918277366562496</v>
      </c>
      <c r="AR384" s="28">
        <f t="shared" si="108"/>
        <v>4.7396090816999994</v>
      </c>
      <c r="AS384" s="28">
        <f t="shared" si="99"/>
        <v>6.6814417442812504</v>
      </c>
      <c r="AT384" s="35" t="str">
        <f t="shared" si="100"/>
        <v>1.5,1.5,0</v>
      </c>
    </row>
    <row r="385" spans="13:46" x14ac:dyDescent="0.15">
      <c r="M385" s="28" t="str">
        <f t="shared" si="98"/>
        <v>4,8,8</v>
      </c>
      <c r="N385" s="28">
        <f t="shared" si="106"/>
        <v>4</v>
      </c>
      <c r="O385" s="28">
        <f t="shared" si="107"/>
        <v>8</v>
      </c>
      <c r="P385" s="28">
        <f t="shared" si="103"/>
        <v>8</v>
      </c>
      <c r="Q385" s="28">
        <f t="shared" si="109"/>
        <v>0.82413449999999999</v>
      </c>
      <c r="R385" s="28">
        <f t="shared" si="109"/>
        <v>3.3308566874999999</v>
      </c>
      <c r="S385" s="28">
        <f t="shared" si="109"/>
        <v>4.9918680000000011</v>
      </c>
      <c r="T385" s="28">
        <f t="shared" si="109"/>
        <v>5.8071684375000006</v>
      </c>
      <c r="U385" s="28">
        <f t="shared" si="109"/>
        <v>5.7767580000000009</v>
      </c>
      <c r="V385" s="28">
        <f t="shared" si="109"/>
        <v>4.9006366875000005</v>
      </c>
      <c r="W385" s="28">
        <f t="shared" si="109"/>
        <v>3.1788045</v>
      </c>
      <c r="X385" s="28">
        <f t="shared" si="109"/>
        <v>1.9665633551062498</v>
      </c>
      <c r="Y385" s="28">
        <f t="shared" si="109"/>
        <v>4.2549307038562505</v>
      </c>
      <c r="Z385" s="28">
        <f t="shared" si="109"/>
        <v>5.6975871776062501</v>
      </c>
      <c r="AA385" s="28">
        <f t="shared" si="109"/>
        <v>6.2945327763562506</v>
      </c>
      <c r="AB385" s="28">
        <f t="shared" si="109"/>
        <v>6.0457675001062503</v>
      </c>
      <c r="AC385" s="28">
        <f t="shared" si="109"/>
        <v>4.95129134885625</v>
      </c>
      <c r="AD385" s="28">
        <f t="shared" si="109"/>
        <v>2.9130523069499996</v>
      </c>
      <c r="AE385" s="28">
        <f t="shared" si="109"/>
        <v>4.9830648169499998</v>
      </c>
      <c r="AF385" s="28">
        <f t="shared" ref="AF385:AR400" si="110">(AF$5+AF$5*(AF$5-1)/2)*INDEX($F$4:$F$25*$G$4:$G$25,$N385,1)+(AF$6+AF$6*(AF$6-1)/2)*INDEX($H$4:$H$25*$I$4:$I$25,$O385,1)+(AF$7+AF$7*(AF$7-1)/2)*INDEX($J$4:$J$25*$K$4:$K$25,$P385,1)+AF$5*AF$6*INDEX($G$4:$G$25,$N385,1)*INDEX($H$4:$H$25,$O385,1)+(AF$5*INDEX($G$4:$G$25,$N385,1)+AF$6*INDEX($I$4:$I$25,$O385,1))*AF$7*INDEX($J$4:$J$25,$P385,1)</f>
        <v>6.2073664519500005</v>
      </c>
      <c r="AG385" s="28">
        <f t="shared" si="110"/>
        <v>6.5859572119500012</v>
      </c>
      <c r="AH385" s="28">
        <f t="shared" si="110"/>
        <v>6.118837096950001</v>
      </c>
      <c r="AI385" s="28">
        <f t="shared" si="110"/>
        <v>3.6636013555312497</v>
      </c>
      <c r="AJ385" s="28">
        <f t="shared" si="110"/>
        <v>5.5152590267812505</v>
      </c>
      <c r="AK385" s="28">
        <f t="shared" si="110"/>
        <v>6.5212058230312504</v>
      </c>
      <c r="AL385" s="28">
        <f t="shared" si="110"/>
        <v>6.6814417442812504</v>
      </c>
      <c r="AM385" s="28">
        <f t="shared" si="110"/>
        <v>4.2182105008499997</v>
      </c>
      <c r="AN385" s="28">
        <f t="shared" si="110"/>
        <v>5.8515133333499989</v>
      </c>
      <c r="AO385" s="28">
        <f t="shared" si="110"/>
        <v>6.6391052908500008</v>
      </c>
      <c r="AP385" s="28">
        <f t="shared" si="110"/>
        <v>4.5768797429062502</v>
      </c>
      <c r="AQ385" s="28">
        <f t="shared" si="110"/>
        <v>5.9918277366562496</v>
      </c>
      <c r="AR385" s="28">
        <f t="shared" si="110"/>
        <v>4.7396090816999994</v>
      </c>
      <c r="AS385" s="28">
        <f t="shared" si="99"/>
        <v>6.6814417442812504</v>
      </c>
      <c r="AT385" s="35" t="str">
        <f t="shared" si="100"/>
        <v>1.5,1.5,0</v>
      </c>
    </row>
    <row r="386" spans="13:46" x14ac:dyDescent="0.15">
      <c r="M386" s="28" t="str">
        <f t="shared" si="98"/>
        <v>4,8,9</v>
      </c>
      <c r="N386" s="28">
        <f t="shared" si="106"/>
        <v>4</v>
      </c>
      <c r="O386" s="28">
        <f t="shared" si="107"/>
        <v>8</v>
      </c>
      <c r="P386" s="28">
        <f t="shared" si="103"/>
        <v>9</v>
      </c>
      <c r="Q386" s="28">
        <f t="shared" ref="Q386:AF401" si="111">(Q$5+Q$5*(Q$5-1)/2)*INDEX($F$4:$F$25*$G$4:$G$25,$N386,1)+(Q$6+Q$6*(Q$6-1)/2)*INDEX($H$4:$H$25*$I$4:$I$25,$O386,1)+(Q$7+Q$7*(Q$7-1)/2)*INDEX($J$4:$J$25*$K$4:$K$25,$P386,1)+Q$5*Q$6*INDEX($G$4:$G$25,$N386,1)*INDEX($H$4:$H$25,$O386,1)+(Q$5*INDEX($G$4:$G$25,$N386,1)+Q$6*INDEX($I$4:$I$25,$O386,1))*Q$7*INDEX($J$4:$J$25,$P386,1)</f>
        <v>0.60955047956250097</v>
      </c>
      <c r="R386" s="28">
        <f t="shared" si="111"/>
        <v>3.2165766725976566</v>
      </c>
      <c r="S386" s="28">
        <f t="shared" si="111"/>
        <v>4.9520759897812505</v>
      </c>
      <c r="T386" s="28">
        <f t="shared" si="111"/>
        <v>5.8160484311132823</v>
      </c>
      <c r="U386" s="28">
        <f t="shared" si="111"/>
        <v>5.8084939965937501</v>
      </c>
      <c r="V386" s="28">
        <f t="shared" si="111"/>
        <v>4.9294126862226566</v>
      </c>
      <c r="W386" s="28">
        <f t="shared" si="111"/>
        <v>3.1788045</v>
      </c>
      <c r="X386" s="28">
        <f t="shared" si="111"/>
        <v>1.8279192798914066</v>
      </c>
      <c r="Y386" s="28">
        <f t="shared" si="111"/>
        <v>4.1956474453875003</v>
      </c>
      <c r="Z386" s="28">
        <f t="shared" si="111"/>
        <v>5.6918487350320319</v>
      </c>
      <c r="AA386" s="28">
        <f t="shared" si="111"/>
        <v>6.3165231488250004</v>
      </c>
      <c r="AB386" s="28">
        <f t="shared" si="111"/>
        <v>6.0696706867664068</v>
      </c>
      <c r="AC386" s="28">
        <f t="shared" si="111"/>
        <v>4.95129134885625</v>
      </c>
      <c r="AD386" s="28">
        <f t="shared" si="111"/>
        <v>2.8342778002312503</v>
      </c>
      <c r="AE386" s="28">
        <f t="shared" si="111"/>
        <v>4.9627079381882817</v>
      </c>
      <c r="AF386" s="28">
        <f t="shared" si="111"/>
        <v>6.21961120029375</v>
      </c>
      <c r="AG386" s="28">
        <f t="shared" si="110"/>
        <v>6.6049875865476571</v>
      </c>
      <c r="AH386" s="28">
        <f t="shared" si="110"/>
        <v>6.118837096950001</v>
      </c>
      <c r="AI386" s="28">
        <f t="shared" si="110"/>
        <v>3.6286260405820308</v>
      </c>
      <c r="AJ386" s="28">
        <f t="shared" si="110"/>
        <v>5.5177581510000007</v>
      </c>
      <c r="AK386" s="28">
        <f t="shared" si="110"/>
        <v>6.5353633855664057</v>
      </c>
      <c r="AL386" s="28">
        <f t="shared" si="110"/>
        <v>6.6814417442812504</v>
      </c>
      <c r="AM386" s="28">
        <f t="shared" si="110"/>
        <v>4.2109640009437497</v>
      </c>
      <c r="AN386" s="28">
        <f t="shared" si="110"/>
        <v>5.8607980838226563</v>
      </c>
      <c r="AO386" s="28">
        <f t="shared" si="110"/>
        <v>6.6391052908500008</v>
      </c>
      <c r="AP386" s="28">
        <f t="shared" si="110"/>
        <v>4.5812916813164062</v>
      </c>
      <c r="AQ386" s="28">
        <f t="shared" si="110"/>
        <v>5.9918277366562496</v>
      </c>
      <c r="AR386" s="28">
        <f t="shared" si="110"/>
        <v>4.7396090816999994</v>
      </c>
      <c r="AS386" s="28">
        <f t="shared" si="99"/>
        <v>6.6814417442812504</v>
      </c>
      <c r="AT386" s="35" t="str">
        <f t="shared" si="100"/>
        <v>1.5,1.5,0</v>
      </c>
    </row>
    <row r="387" spans="13:46" x14ac:dyDescent="0.15">
      <c r="M387" s="28" t="str">
        <f t="shared" si="98"/>
        <v>4,8,10</v>
      </c>
      <c r="N387" s="28">
        <f t="shared" si="106"/>
        <v>4</v>
      </c>
      <c r="O387" s="28">
        <f t="shared" si="107"/>
        <v>8</v>
      </c>
      <c r="P387" s="28">
        <f t="shared" si="103"/>
        <v>10</v>
      </c>
      <c r="Q387" s="28">
        <f t="shared" si="111"/>
        <v>0.38748057074999992</v>
      </c>
      <c r="R387" s="28">
        <f t="shared" si="111"/>
        <v>3.0968381974218753</v>
      </c>
      <c r="S387" s="28">
        <f t="shared" si="111"/>
        <v>4.9085410353750003</v>
      </c>
      <c r="T387" s="28">
        <f t="shared" si="111"/>
        <v>5.8225890846093762</v>
      </c>
      <c r="U387" s="28">
        <f t="shared" si="111"/>
        <v>5.8389823451250003</v>
      </c>
      <c r="V387" s="28">
        <f t="shared" si="111"/>
        <v>4.9577208169218752</v>
      </c>
      <c r="W387" s="28">
        <f t="shared" si="111"/>
        <v>3.1788045</v>
      </c>
      <c r="X387" s="28">
        <f t="shared" si="111"/>
        <v>1.6838167444031247</v>
      </c>
      <c r="Y387" s="28">
        <f t="shared" si="111"/>
        <v>4.1326212427312505</v>
      </c>
      <c r="Z387" s="28">
        <f t="shared" si="111"/>
        <v>5.6837709523406259</v>
      </c>
      <c r="AA387" s="28">
        <f t="shared" si="111"/>
        <v>6.3372658732312512</v>
      </c>
      <c r="AB387" s="28">
        <f t="shared" si="111"/>
        <v>6.0931060054031256</v>
      </c>
      <c r="AC387" s="28">
        <f t="shared" si="111"/>
        <v>4.95129134885625</v>
      </c>
      <c r="AD387" s="28">
        <f t="shared" si="111"/>
        <v>2.751760349325</v>
      </c>
      <c r="AE387" s="28">
        <f t="shared" si="111"/>
        <v>4.9400117193093749</v>
      </c>
      <c r="AF387" s="28">
        <f t="shared" si="111"/>
        <v>6.2306083005749997</v>
      </c>
      <c r="AG387" s="28">
        <f t="shared" si="110"/>
        <v>6.6235500931218763</v>
      </c>
      <c r="AH387" s="28">
        <f t="shared" si="110"/>
        <v>6.118837096950001</v>
      </c>
      <c r="AI387" s="28">
        <f t="shared" si="110"/>
        <v>3.5913113855156249</v>
      </c>
      <c r="AJ387" s="28">
        <f t="shared" si="110"/>
        <v>5.5190096271562501</v>
      </c>
      <c r="AK387" s="28">
        <f t="shared" si="110"/>
        <v>6.5490530800781253</v>
      </c>
      <c r="AL387" s="28">
        <f t="shared" si="110"/>
        <v>6.6814417442812504</v>
      </c>
      <c r="AM387" s="28">
        <f t="shared" si="110"/>
        <v>4.2024698529749998</v>
      </c>
      <c r="AN387" s="28">
        <f t="shared" si="110"/>
        <v>5.8696149662718753</v>
      </c>
      <c r="AO387" s="28">
        <f t="shared" si="110"/>
        <v>6.6391052908500008</v>
      </c>
      <c r="AP387" s="28">
        <f t="shared" si="110"/>
        <v>4.5852357517031246</v>
      </c>
      <c r="AQ387" s="28">
        <f t="shared" si="110"/>
        <v>5.9918277366562496</v>
      </c>
      <c r="AR387" s="28">
        <f t="shared" si="110"/>
        <v>4.7396090816999994</v>
      </c>
      <c r="AS387" s="28">
        <f t="shared" si="99"/>
        <v>6.6814417442812504</v>
      </c>
      <c r="AT387" s="35" t="str">
        <f t="shared" si="100"/>
        <v>1.5,1.5,0</v>
      </c>
    </row>
    <row r="388" spans="13:46" x14ac:dyDescent="0.15">
      <c r="M388" s="28" t="str">
        <f t="shared" si="98"/>
        <v>4,9,1</v>
      </c>
      <c r="N388" s="28">
        <f t="shared" si="106"/>
        <v>4</v>
      </c>
      <c r="O388" s="28">
        <f t="shared" si="107"/>
        <v>9</v>
      </c>
      <c r="P388" s="28">
        <f t="shared" si="103"/>
        <v>1</v>
      </c>
      <c r="Q388" s="28">
        <f t="shared" si="111"/>
        <v>5.7023999999999999</v>
      </c>
      <c r="R388" s="28">
        <f t="shared" si="111"/>
        <v>6.3816752812500006</v>
      </c>
      <c r="S388" s="28">
        <f t="shared" si="111"/>
        <v>6.6210007500000003</v>
      </c>
      <c r="T388" s="28">
        <f t="shared" si="111"/>
        <v>6.4203764062500008</v>
      </c>
      <c r="U388" s="28">
        <f t="shared" si="111"/>
        <v>5.7798022500000004</v>
      </c>
      <c r="V388" s="28">
        <f t="shared" si="111"/>
        <v>4.6992782812499998</v>
      </c>
      <c r="W388" s="28">
        <f t="shared" si="111"/>
        <v>3.1788045</v>
      </c>
      <c r="X388" s="28">
        <f t="shared" si="111"/>
        <v>5.2324032813749994</v>
      </c>
      <c r="Y388" s="28">
        <f t="shared" si="111"/>
        <v>6.0631111226249992</v>
      </c>
      <c r="Z388" s="28">
        <f t="shared" si="111"/>
        <v>6.4538691513750006</v>
      </c>
      <c r="AA388" s="28">
        <f t="shared" si="111"/>
        <v>6.4046773676250002</v>
      </c>
      <c r="AB388" s="28">
        <f t="shared" si="111"/>
        <v>5.9155357713749996</v>
      </c>
      <c r="AC388" s="28">
        <f t="shared" si="111"/>
        <v>4.9864443626249999</v>
      </c>
      <c r="AD388" s="28">
        <f t="shared" si="111"/>
        <v>4.8697157369999999</v>
      </c>
      <c r="AE388" s="28">
        <f t="shared" si="111"/>
        <v>5.8518561382499996</v>
      </c>
      <c r="AF388" s="28">
        <f t="shared" si="111"/>
        <v>6.3940467270000001</v>
      </c>
      <c r="AG388" s="28">
        <f t="shared" si="110"/>
        <v>6.4962875032500014</v>
      </c>
      <c r="AH388" s="28">
        <f t="shared" si="110"/>
        <v>6.1585784669999999</v>
      </c>
      <c r="AI388" s="28">
        <f t="shared" si="110"/>
        <v>4.6143373668749996</v>
      </c>
      <c r="AJ388" s="28">
        <f t="shared" si="110"/>
        <v>5.7479103281250001</v>
      </c>
      <c r="AK388" s="28">
        <f t="shared" si="110"/>
        <v>6.4415334768750006</v>
      </c>
      <c r="AL388" s="28">
        <f t="shared" si="110"/>
        <v>6.695206813125</v>
      </c>
      <c r="AM388" s="28">
        <f t="shared" si="110"/>
        <v>4.4662681709999994</v>
      </c>
      <c r="AN388" s="28">
        <f t="shared" si="110"/>
        <v>5.7512736922499998</v>
      </c>
      <c r="AO388" s="28">
        <f t="shared" si="110"/>
        <v>6.5963294010000002</v>
      </c>
      <c r="AP388" s="28">
        <f t="shared" si="110"/>
        <v>4.4255081493749993</v>
      </c>
      <c r="AQ388" s="28">
        <f t="shared" si="110"/>
        <v>5.8619462306249996</v>
      </c>
      <c r="AR388" s="28">
        <f t="shared" si="110"/>
        <v>4.4920573019999992</v>
      </c>
      <c r="AS388" s="28">
        <f t="shared" si="99"/>
        <v>6.695206813125</v>
      </c>
      <c r="AT388" s="35" t="str">
        <f t="shared" si="100"/>
        <v>1.5,1.5,0</v>
      </c>
    </row>
    <row r="389" spans="13:46" x14ac:dyDescent="0.15">
      <c r="M389" s="28" t="str">
        <f t="shared" si="98"/>
        <v>4,9,2</v>
      </c>
      <c r="N389" s="28">
        <f t="shared" si="106"/>
        <v>4</v>
      </c>
      <c r="O389" s="28">
        <f t="shared" si="107"/>
        <v>9</v>
      </c>
      <c r="P389" s="28">
        <f t="shared" si="103"/>
        <v>2</v>
      </c>
      <c r="Q389" s="28">
        <f t="shared" si="111"/>
        <v>5.0444999999999993</v>
      </c>
      <c r="R389" s="28">
        <f t="shared" si="111"/>
        <v>5.9863315312499994</v>
      </c>
      <c r="S389" s="28">
        <f t="shared" si="111"/>
        <v>6.4270507499999994</v>
      </c>
      <c r="T389" s="28">
        <f t="shared" si="111"/>
        <v>6.366657656250001</v>
      </c>
      <c r="U389" s="28">
        <f t="shared" si="111"/>
        <v>5.8051522499999999</v>
      </c>
      <c r="V389" s="28">
        <f t="shared" si="111"/>
        <v>4.7425345312499996</v>
      </c>
      <c r="W389" s="28">
        <f t="shared" si="111"/>
        <v>3.1788045</v>
      </c>
      <c r="X389" s="28">
        <f t="shared" si="111"/>
        <v>4.7857532688749993</v>
      </c>
      <c r="Y389" s="28">
        <f t="shared" si="111"/>
        <v>5.8281161126249996</v>
      </c>
      <c r="Z389" s="28">
        <f t="shared" si="111"/>
        <v>6.3693666438750007</v>
      </c>
      <c r="AA389" s="28">
        <f t="shared" si="111"/>
        <v>6.4095048626250009</v>
      </c>
      <c r="AB389" s="28">
        <f t="shared" si="111"/>
        <v>5.948530768875</v>
      </c>
      <c r="AC389" s="28">
        <f t="shared" si="111"/>
        <v>4.9864443626249999</v>
      </c>
      <c r="AD389" s="28">
        <f t="shared" si="111"/>
        <v>4.5936757169999991</v>
      </c>
      <c r="AE389" s="28">
        <f t="shared" si="111"/>
        <v>5.7365698732499997</v>
      </c>
      <c r="AF389" s="28">
        <f t="shared" si="111"/>
        <v>6.3783517170000001</v>
      </c>
      <c r="AG389" s="28">
        <f t="shared" si="110"/>
        <v>6.5190212482500005</v>
      </c>
      <c r="AH389" s="28">
        <f t="shared" si="110"/>
        <v>6.1585784669999999</v>
      </c>
      <c r="AI389" s="28">
        <f t="shared" si="110"/>
        <v>4.4682673443749987</v>
      </c>
      <c r="AJ389" s="28">
        <f t="shared" si="110"/>
        <v>5.7116928131249995</v>
      </c>
      <c r="AK389" s="28">
        <f t="shared" si="110"/>
        <v>6.4540059693750003</v>
      </c>
      <c r="AL389" s="28">
        <f t="shared" si="110"/>
        <v>6.695206813125</v>
      </c>
      <c r="AM389" s="28">
        <f t="shared" si="110"/>
        <v>4.4095281509999991</v>
      </c>
      <c r="AN389" s="28">
        <f t="shared" si="110"/>
        <v>5.7534849322500001</v>
      </c>
      <c r="AO389" s="28">
        <f t="shared" si="110"/>
        <v>6.5963294010000002</v>
      </c>
      <c r="AP389" s="28">
        <f t="shared" si="110"/>
        <v>4.4174581368749992</v>
      </c>
      <c r="AQ389" s="28">
        <f t="shared" si="110"/>
        <v>5.8619462306249996</v>
      </c>
      <c r="AR389" s="28">
        <f t="shared" si="110"/>
        <v>4.4920573019999992</v>
      </c>
      <c r="AS389" s="28">
        <f t="shared" si="99"/>
        <v>6.695206813125</v>
      </c>
      <c r="AT389" s="35" t="str">
        <f t="shared" si="100"/>
        <v>1.5,1.5,0</v>
      </c>
    </row>
    <row r="390" spans="13:46" x14ac:dyDescent="0.15">
      <c r="M390" s="28" t="str">
        <f t="shared" si="98"/>
        <v>4,9,3</v>
      </c>
      <c r="N390" s="28">
        <f t="shared" si="106"/>
        <v>4</v>
      </c>
      <c r="O390" s="28">
        <f t="shared" si="107"/>
        <v>9</v>
      </c>
      <c r="P390" s="28">
        <f t="shared" si="103"/>
        <v>3</v>
      </c>
      <c r="Q390" s="28">
        <f t="shared" si="111"/>
        <v>4.1614559999999994</v>
      </c>
      <c r="R390" s="28">
        <f t="shared" si="111"/>
        <v>5.4268202812500004</v>
      </c>
      <c r="S390" s="28">
        <f t="shared" si="111"/>
        <v>6.1205287500000001</v>
      </c>
      <c r="T390" s="28">
        <f t="shared" si="111"/>
        <v>6.2425814062500002</v>
      </c>
      <c r="U390" s="28">
        <f t="shared" si="111"/>
        <v>5.7929782500000009</v>
      </c>
      <c r="V390" s="28">
        <f t="shared" si="111"/>
        <v>4.7717192812500002</v>
      </c>
      <c r="W390" s="28">
        <f t="shared" si="111"/>
        <v>3.1788045</v>
      </c>
      <c r="X390" s="28">
        <f t="shared" si="111"/>
        <v>4.1749357563749996</v>
      </c>
      <c r="Y390" s="28">
        <f t="shared" si="111"/>
        <v>5.4805491026249999</v>
      </c>
      <c r="Z390" s="28">
        <f t="shared" si="111"/>
        <v>6.2145066363750008</v>
      </c>
      <c r="AA390" s="28">
        <f t="shared" si="111"/>
        <v>6.3768083576250003</v>
      </c>
      <c r="AB390" s="28">
        <f t="shared" si="111"/>
        <v>5.9674542663750003</v>
      </c>
      <c r="AC390" s="28">
        <f t="shared" si="111"/>
        <v>4.9864443626249999</v>
      </c>
      <c r="AD390" s="28">
        <f t="shared" si="111"/>
        <v>4.205063696999999</v>
      </c>
      <c r="AE390" s="28">
        <f t="shared" si="111"/>
        <v>5.5509261082499997</v>
      </c>
      <c r="AF390" s="28">
        <f t="shared" si="111"/>
        <v>6.3251327069999999</v>
      </c>
      <c r="AG390" s="28">
        <f t="shared" si="110"/>
        <v>6.5276834932500005</v>
      </c>
      <c r="AH390" s="28">
        <f t="shared" si="110"/>
        <v>6.1585784669999999</v>
      </c>
      <c r="AI390" s="28">
        <f t="shared" si="110"/>
        <v>4.2518398218749995</v>
      </c>
      <c r="AJ390" s="28">
        <f t="shared" si="110"/>
        <v>5.6379512981249995</v>
      </c>
      <c r="AK390" s="28">
        <f t="shared" si="110"/>
        <v>6.4524069618750008</v>
      </c>
      <c r="AL390" s="28">
        <f t="shared" si="110"/>
        <v>6.695206813125</v>
      </c>
      <c r="AM390" s="28">
        <f t="shared" si="110"/>
        <v>4.3152641309999993</v>
      </c>
      <c r="AN390" s="28">
        <f t="shared" si="110"/>
        <v>5.7416246722499995</v>
      </c>
      <c r="AO390" s="28">
        <f t="shared" si="110"/>
        <v>6.5963294010000002</v>
      </c>
      <c r="AP390" s="28">
        <f t="shared" si="110"/>
        <v>4.3953366243749992</v>
      </c>
      <c r="AQ390" s="28">
        <f t="shared" si="110"/>
        <v>5.8619462306249996</v>
      </c>
      <c r="AR390" s="28">
        <f t="shared" si="110"/>
        <v>4.4920573019999992</v>
      </c>
      <c r="AS390" s="28">
        <f t="shared" si="99"/>
        <v>6.695206813125</v>
      </c>
      <c r="AT390" s="35" t="str">
        <f t="shared" si="100"/>
        <v>1.5,1.5,0</v>
      </c>
    </row>
    <row r="391" spans="13:46" x14ac:dyDescent="0.15">
      <c r="M391" s="28" t="str">
        <f t="shared" si="98"/>
        <v>4,9,4</v>
      </c>
      <c r="N391" s="28">
        <f t="shared" si="106"/>
        <v>4</v>
      </c>
      <c r="O391" s="28">
        <f t="shared" si="107"/>
        <v>9</v>
      </c>
      <c r="P391" s="28">
        <f t="shared" si="103"/>
        <v>4</v>
      </c>
      <c r="Q391" s="28">
        <f t="shared" si="111"/>
        <v>3.1788045</v>
      </c>
      <c r="R391" s="28">
        <f t="shared" si="111"/>
        <v>4.7946785624999997</v>
      </c>
      <c r="S391" s="28">
        <f t="shared" si="111"/>
        <v>5.7642030000000002</v>
      </c>
      <c r="T391" s="28">
        <f t="shared" si="111"/>
        <v>6.0873778125000015</v>
      </c>
      <c r="U391" s="28">
        <f t="shared" si="111"/>
        <v>5.7642030000000002</v>
      </c>
      <c r="V391" s="28">
        <f t="shared" si="111"/>
        <v>4.7946785624999997</v>
      </c>
      <c r="W391" s="28">
        <f t="shared" si="111"/>
        <v>3.1788045</v>
      </c>
      <c r="X391" s="28">
        <f t="shared" si="111"/>
        <v>3.491487775125</v>
      </c>
      <c r="Y391" s="28">
        <f t="shared" si="111"/>
        <v>5.0831783426250006</v>
      </c>
      <c r="Z391" s="28">
        <f t="shared" si="111"/>
        <v>6.0285192851250002</v>
      </c>
      <c r="AA391" s="28">
        <f t="shared" si="111"/>
        <v>6.3275106026250008</v>
      </c>
      <c r="AB391" s="28">
        <f t="shared" si="111"/>
        <v>5.9801522951250004</v>
      </c>
      <c r="AC391" s="28">
        <f t="shared" si="111"/>
        <v>4.9864443626249999</v>
      </c>
      <c r="AD391" s="28">
        <f t="shared" si="111"/>
        <v>3.7666479269999997</v>
      </c>
      <c r="AE391" s="28">
        <f t="shared" si="111"/>
        <v>5.3341549994999999</v>
      </c>
      <c r="AF391" s="28">
        <f t="shared" si="111"/>
        <v>6.2553124470000014</v>
      </c>
      <c r="AG391" s="28">
        <f t="shared" si="110"/>
        <v>6.5301202695000011</v>
      </c>
      <c r="AH391" s="28">
        <f t="shared" si="110"/>
        <v>6.1585784669999999</v>
      </c>
      <c r="AI391" s="28">
        <f t="shared" si="110"/>
        <v>4.0042849556249998</v>
      </c>
      <c r="AJ391" s="28">
        <f t="shared" si="110"/>
        <v>5.5476085331249996</v>
      </c>
      <c r="AK391" s="28">
        <f t="shared" si="110"/>
        <v>6.4445824856250011</v>
      </c>
      <c r="AL391" s="28">
        <f t="shared" si="110"/>
        <v>6.695206813125</v>
      </c>
      <c r="AM391" s="28">
        <f t="shared" si="110"/>
        <v>4.2043988609999996</v>
      </c>
      <c r="AN391" s="28">
        <f t="shared" si="110"/>
        <v>5.7235389434999995</v>
      </c>
      <c r="AO391" s="28">
        <f t="shared" si="110"/>
        <v>6.5963294010000002</v>
      </c>
      <c r="AP391" s="28">
        <f t="shared" si="110"/>
        <v>4.3669896431249988</v>
      </c>
      <c r="AQ391" s="28">
        <f t="shared" si="110"/>
        <v>5.8619462306249996</v>
      </c>
      <c r="AR391" s="28">
        <f t="shared" si="110"/>
        <v>4.4920573019999992</v>
      </c>
      <c r="AS391" s="28">
        <f t="shared" si="99"/>
        <v>6.695206813125</v>
      </c>
      <c r="AT391" s="35" t="str">
        <f t="shared" si="100"/>
        <v>1.5,1.5,0</v>
      </c>
    </row>
    <row r="392" spans="13:46" x14ac:dyDescent="0.15">
      <c r="M392" s="28" t="str">
        <f t="shared" si="98"/>
        <v>4,9,5</v>
      </c>
      <c r="N392" s="28">
        <f t="shared" si="106"/>
        <v>4</v>
      </c>
      <c r="O392" s="28">
        <f t="shared" si="107"/>
        <v>9</v>
      </c>
      <c r="P392" s="28">
        <f t="shared" si="103"/>
        <v>5</v>
      </c>
      <c r="Q392" s="28">
        <f t="shared" si="111"/>
        <v>2.2855996800000002</v>
      </c>
      <c r="R392" s="28">
        <f t="shared" si="111"/>
        <v>4.2277583812500001</v>
      </c>
      <c r="S392" s="28">
        <f t="shared" si="111"/>
        <v>5.4526005899999994</v>
      </c>
      <c r="T392" s="28">
        <f t="shared" si="111"/>
        <v>5.9601263062500003</v>
      </c>
      <c r="U392" s="28">
        <f t="shared" si="111"/>
        <v>5.7503355300000001</v>
      </c>
      <c r="V392" s="28">
        <f t="shared" si="111"/>
        <v>4.8232282612499997</v>
      </c>
      <c r="W392" s="28">
        <f t="shared" si="111"/>
        <v>3.1788045</v>
      </c>
      <c r="X392" s="28">
        <f t="shared" si="111"/>
        <v>2.8732613313749997</v>
      </c>
      <c r="Y392" s="28">
        <f t="shared" si="111"/>
        <v>4.7305309226250003</v>
      </c>
      <c r="Z392" s="28">
        <f t="shared" si="111"/>
        <v>5.8704840213750007</v>
      </c>
      <c r="AA392" s="28">
        <f t="shared" si="111"/>
        <v>6.2931206276250009</v>
      </c>
      <c r="AB392" s="28">
        <f t="shared" si="111"/>
        <v>5.9984407413750001</v>
      </c>
      <c r="AC392" s="28">
        <f t="shared" si="111"/>
        <v>4.9864443626249999</v>
      </c>
      <c r="AD392" s="28">
        <f t="shared" si="111"/>
        <v>3.3729554969999995</v>
      </c>
      <c r="AE392" s="28">
        <f t="shared" si="111"/>
        <v>5.1453359782499994</v>
      </c>
      <c r="AF392" s="28">
        <f t="shared" si="111"/>
        <v>6.2003999670000001</v>
      </c>
      <c r="AG392" s="28">
        <f t="shared" si="110"/>
        <v>6.5381474632500005</v>
      </c>
      <c r="AH392" s="28">
        <f t="shared" si="110"/>
        <v>6.1585784669999999</v>
      </c>
      <c r="AI392" s="28">
        <f t="shared" si="110"/>
        <v>3.7846821768749992</v>
      </c>
      <c r="AJ392" s="28">
        <f t="shared" si="110"/>
        <v>5.4721735481249993</v>
      </c>
      <c r="AK392" s="28">
        <f t="shared" si="110"/>
        <v>6.4423484268750002</v>
      </c>
      <c r="AL392" s="28">
        <f t="shared" si="110"/>
        <v>6.695206813125</v>
      </c>
      <c r="AM392" s="28">
        <f t="shared" si="110"/>
        <v>4.1084413709999987</v>
      </c>
      <c r="AN392" s="28">
        <f t="shared" si="110"/>
        <v>5.7110436322499991</v>
      </c>
      <c r="AO392" s="28">
        <f t="shared" si="110"/>
        <v>6.5963294010000002</v>
      </c>
      <c r="AP392" s="28">
        <f t="shared" si="110"/>
        <v>4.344233079374999</v>
      </c>
      <c r="AQ392" s="28">
        <f t="shared" si="110"/>
        <v>5.8619462306249996</v>
      </c>
      <c r="AR392" s="28">
        <f t="shared" si="110"/>
        <v>4.4920573019999992</v>
      </c>
      <c r="AS392" s="28">
        <f t="shared" si="99"/>
        <v>6.695206813125</v>
      </c>
      <c r="AT392" s="35" t="str">
        <f t="shared" si="100"/>
        <v>1.5,1.5,0</v>
      </c>
    </row>
    <row r="393" spans="13:46" x14ac:dyDescent="0.15">
      <c r="M393" s="28" t="str">
        <f t="shared" ref="M393:M456" si="112">N393&amp;","&amp;O393&amp;","&amp;P393</f>
        <v>4,9,6</v>
      </c>
      <c r="N393" s="28">
        <f t="shared" si="106"/>
        <v>4</v>
      </c>
      <c r="O393" s="28">
        <f t="shared" si="107"/>
        <v>9</v>
      </c>
      <c r="P393" s="28">
        <f t="shared" si="103"/>
        <v>6</v>
      </c>
      <c r="Q393" s="28">
        <f t="shared" si="111"/>
        <v>1.45675584</v>
      </c>
      <c r="R393" s="28">
        <f t="shared" si="111"/>
        <v>3.7077680812499998</v>
      </c>
      <c r="S393" s="28">
        <f t="shared" si="111"/>
        <v>5.1731786700000004</v>
      </c>
      <c r="T393" s="28">
        <f t="shared" si="111"/>
        <v>5.852987606250001</v>
      </c>
      <c r="U393" s="28">
        <f t="shared" si="111"/>
        <v>5.7471948900000003</v>
      </c>
      <c r="V393" s="28">
        <f t="shared" si="111"/>
        <v>4.8558005212499999</v>
      </c>
      <c r="W393" s="28">
        <f t="shared" si="111"/>
        <v>3.1788045</v>
      </c>
      <c r="X393" s="28">
        <f t="shared" si="111"/>
        <v>2.301964768875</v>
      </c>
      <c r="Y393" s="28">
        <f t="shared" si="111"/>
        <v>4.410063992625</v>
      </c>
      <c r="Z393" s="28">
        <f t="shared" si="111"/>
        <v>5.7325615638750005</v>
      </c>
      <c r="AA393" s="28">
        <f t="shared" si="111"/>
        <v>6.2694574826250005</v>
      </c>
      <c r="AB393" s="28">
        <f t="shared" si="111"/>
        <v>6.020751748875</v>
      </c>
      <c r="AC393" s="28">
        <f t="shared" si="111"/>
        <v>4.9864443626249999</v>
      </c>
      <c r="AD393" s="28">
        <f t="shared" si="111"/>
        <v>3.0114435569999998</v>
      </c>
      <c r="AE393" s="28">
        <f t="shared" si="111"/>
        <v>4.9766297632499992</v>
      </c>
      <c r="AF393" s="28">
        <f t="shared" si="111"/>
        <v>6.1562143169999999</v>
      </c>
      <c r="AG393" s="28">
        <f t="shared" si="110"/>
        <v>6.5501972182500001</v>
      </c>
      <c r="AH393" s="28">
        <f t="shared" si="110"/>
        <v>6.1585784669999999</v>
      </c>
      <c r="AI393" s="28">
        <f t="shared" si="110"/>
        <v>3.5851922043749993</v>
      </c>
      <c r="AJ393" s="28">
        <f t="shared" si="110"/>
        <v>5.4074653931249994</v>
      </c>
      <c r="AK393" s="28">
        <f t="shared" si="110"/>
        <v>6.4441369293750004</v>
      </c>
      <c r="AL393" s="28">
        <f t="shared" si="110"/>
        <v>6.695206813125</v>
      </c>
      <c r="AM393" s="28">
        <f t="shared" si="110"/>
        <v>4.0232107109999991</v>
      </c>
      <c r="AN393" s="28">
        <f t="shared" si="110"/>
        <v>5.7025708822499999</v>
      </c>
      <c r="AO393" s="28">
        <f t="shared" si="110"/>
        <v>6.5963294010000002</v>
      </c>
      <c r="AP393" s="28">
        <f t="shared" si="110"/>
        <v>4.3254990768749995</v>
      </c>
      <c r="AQ393" s="28">
        <f t="shared" si="110"/>
        <v>5.8619462306249996</v>
      </c>
      <c r="AR393" s="28">
        <f t="shared" si="110"/>
        <v>4.4920573019999992</v>
      </c>
      <c r="AS393" s="28">
        <f t="shared" ref="AS393:AS456" si="113">MAX(Q393:AR393)</f>
        <v>6.695206813125</v>
      </c>
      <c r="AT393" s="35" t="str">
        <f t="shared" ref="AT393:AT456" si="114">INDEX($Q$1:$AR$1,1,MATCH(AS393,Q393:AR393,0))</f>
        <v>1.5,1.5,0</v>
      </c>
    </row>
    <row r="394" spans="13:46" x14ac:dyDescent="0.15">
      <c r="M394" s="28" t="str">
        <f t="shared" si="112"/>
        <v>4,9,7</v>
      </c>
      <c r="N394" s="28">
        <f t="shared" si="106"/>
        <v>4</v>
      </c>
      <c r="O394" s="28">
        <f t="shared" si="107"/>
        <v>9</v>
      </c>
      <c r="P394" s="28">
        <f t="shared" si="103"/>
        <v>7</v>
      </c>
      <c r="Q394" s="28">
        <f t="shared" si="111"/>
        <v>1.1461356224999986</v>
      </c>
      <c r="R394" s="28">
        <f t="shared" si="111"/>
        <v>3.5234616726562491</v>
      </c>
      <c r="S394" s="28">
        <f t="shared" si="111"/>
        <v>5.0853685612500001</v>
      </c>
      <c r="T394" s="28">
        <f t="shared" si="111"/>
        <v>5.8318562882812506</v>
      </c>
      <c r="U394" s="28">
        <f t="shared" si="111"/>
        <v>5.7629248537500004</v>
      </c>
      <c r="V394" s="28">
        <f t="shared" si="111"/>
        <v>4.8785742576562505</v>
      </c>
      <c r="W394" s="28">
        <f t="shared" si="111"/>
        <v>3.1788045</v>
      </c>
      <c r="X394" s="28">
        <f t="shared" si="111"/>
        <v>2.092005229031249</v>
      </c>
      <c r="Y394" s="28">
        <f t="shared" si="111"/>
        <v>4.3017313788749991</v>
      </c>
      <c r="Z394" s="28">
        <f t="shared" si="111"/>
        <v>5.69603836715625</v>
      </c>
      <c r="AA394" s="28">
        <f t="shared" si="111"/>
        <v>6.2749261938750012</v>
      </c>
      <c r="AB394" s="28">
        <f t="shared" si="111"/>
        <v>6.03839485903125</v>
      </c>
      <c r="AC394" s="28">
        <f t="shared" si="111"/>
        <v>4.9864443626249999</v>
      </c>
      <c r="AD394" s="28">
        <f t="shared" si="111"/>
        <v>2.8825884382499991</v>
      </c>
      <c r="AE394" s="28">
        <f t="shared" si="111"/>
        <v>4.9247146877812495</v>
      </c>
      <c r="AF394" s="28">
        <f t="shared" si="111"/>
        <v>6.1514217757500003</v>
      </c>
      <c r="AG394" s="28">
        <f t="shared" si="110"/>
        <v>6.5627097021562504</v>
      </c>
      <c r="AH394" s="28">
        <f t="shared" si="110"/>
        <v>6.1585784669999999</v>
      </c>
      <c r="AI394" s="28">
        <f t="shared" si="110"/>
        <v>3.5178852501562492</v>
      </c>
      <c r="AJ394" s="28">
        <f t="shared" si="110"/>
        <v>5.3924115993749995</v>
      </c>
      <c r="AK394" s="28">
        <f t="shared" si="110"/>
        <v>6.45151878703125</v>
      </c>
      <c r="AL394" s="28">
        <f t="shared" si="110"/>
        <v>6.695206813125</v>
      </c>
      <c r="AM394" s="28">
        <f t="shared" si="110"/>
        <v>3.9978956647499988</v>
      </c>
      <c r="AN394" s="28">
        <f t="shared" si="110"/>
        <v>5.7048221136562498</v>
      </c>
      <c r="AO394" s="28">
        <f t="shared" si="110"/>
        <v>6.5963294010000002</v>
      </c>
      <c r="AP394" s="28">
        <f t="shared" si="110"/>
        <v>4.3226196820312488</v>
      </c>
      <c r="AQ394" s="28">
        <f t="shared" si="110"/>
        <v>5.8619462306249996</v>
      </c>
      <c r="AR394" s="28">
        <f t="shared" si="110"/>
        <v>4.4920573019999992</v>
      </c>
      <c r="AS394" s="28">
        <f t="shared" si="113"/>
        <v>6.695206813125</v>
      </c>
      <c r="AT394" s="35" t="str">
        <f t="shared" si="114"/>
        <v>1.5,1.5,0</v>
      </c>
    </row>
    <row r="395" spans="13:46" x14ac:dyDescent="0.15">
      <c r="M395" s="28" t="str">
        <f t="shared" si="112"/>
        <v>4,9,8</v>
      </c>
      <c r="N395" s="28">
        <f t="shared" si="106"/>
        <v>4</v>
      </c>
      <c r="O395" s="28">
        <f t="shared" si="107"/>
        <v>9</v>
      </c>
      <c r="P395" s="28">
        <f t="shared" si="103"/>
        <v>8</v>
      </c>
      <c r="Q395" s="28">
        <f t="shared" si="111"/>
        <v>0.82413449999999999</v>
      </c>
      <c r="R395" s="28">
        <f t="shared" si="111"/>
        <v>3.3308566874999999</v>
      </c>
      <c r="S395" s="28">
        <f t="shared" si="111"/>
        <v>4.9918680000000011</v>
      </c>
      <c r="T395" s="28">
        <f t="shared" si="111"/>
        <v>5.8071684375000006</v>
      </c>
      <c r="U395" s="28">
        <f t="shared" si="111"/>
        <v>5.7767580000000009</v>
      </c>
      <c r="V395" s="28">
        <f t="shared" si="111"/>
        <v>4.9006366875000005</v>
      </c>
      <c r="W395" s="28">
        <f t="shared" si="111"/>
        <v>3.1788045</v>
      </c>
      <c r="X395" s="28">
        <f t="shared" si="111"/>
        <v>1.8737471126249998</v>
      </c>
      <c r="Y395" s="28">
        <f t="shared" si="111"/>
        <v>4.1877083126250003</v>
      </c>
      <c r="Z395" s="28">
        <f t="shared" si="111"/>
        <v>5.655958637625</v>
      </c>
      <c r="AA395" s="28">
        <f t="shared" si="111"/>
        <v>6.2784980876250005</v>
      </c>
      <c r="AB395" s="28">
        <f t="shared" si="111"/>
        <v>6.0553266626250002</v>
      </c>
      <c r="AC395" s="28">
        <f t="shared" si="111"/>
        <v>4.9864443626249999</v>
      </c>
      <c r="AD395" s="28">
        <f t="shared" si="111"/>
        <v>2.7480428669999997</v>
      </c>
      <c r="AE395" s="28">
        <f t="shared" si="111"/>
        <v>4.8692430794999995</v>
      </c>
      <c r="AF395" s="28">
        <f t="shared" si="111"/>
        <v>6.1447324170000002</v>
      </c>
      <c r="AG395" s="28">
        <f t="shared" si="110"/>
        <v>6.5745108795000009</v>
      </c>
      <c r="AH395" s="28">
        <f t="shared" si="110"/>
        <v>6.1585784669999999</v>
      </c>
      <c r="AI395" s="28">
        <f t="shared" si="110"/>
        <v>3.4470217631249991</v>
      </c>
      <c r="AJ395" s="28">
        <f t="shared" si="110"/>
        <v>5.3754609881249991</v>
      </c>
      <c r="AK395" s="28">
        <f t="shared" si="110"/>
        <v>6.4581893381250008</v>
      </c>
      <c r="AL395" s="28">
        <f t="shared" si="110"/>
        <v>6.695206813125</v>
      </c>
      <c r="AM395" s="28">
        <f t="shared" si="110"/>
        <v>3.9706838009999994</v>
      </c>
      <c r="AN395" s="28">
        <f t="shared" si="110"/>
        <v>5.7063620385</v>
      </c>
      <c r="AO395" s="28">
        <f t="shared" si="110"/>
        <v>6.5963294010000002</v>
      </c>
      <c r="AP395" s="28">
        <f t="shared" si="110"/>
        <v>4.3190289806249993</v>
      </c>
      <c r="AQ395" s="28">
        <f t="shared" si="110"/>
        <v>5.8619462306249996</v>
      </c>
      <c r="AR395" s="28">
        <f t="shared" si="110"/>
        <v>4.4920573019999992</v>
      </c>
      <c r="AS395" s="28">
        <f t="shared" si="113"/>
        <v>6.695206813125</v>
      </c>
      <c r="AT395" s="35" t="str">
        <f t="shared" si="114"/>
        <v>1.5,1.5,0</v>
      </c>
    </row>
    <row r="396" spans="13:46" x14ac:dyDescent="0.15">
      <c r="M396" s="28" t="str">
        <f t="shared" si="112"/>
        <v>4,9,9</v>
      </c>
      <c r="N396" s="28">
        <f t="shared" si="106"/>
        <v>4</v>
      </c>
      <c r="O396" s="28">
        <f t="shared" si="107"/>
        <v>9</v>
      </c>
      <c r="P396" s="28">
        <f t="shared" si="103"/>
        <v>9</v>
      </c>
      <c r="Q396" s="28">
        <f t="shared" si="111"/>
        <v>0.60955047956250097</v>
      </c>
      <c r="R396" s="28">
        <f t="shared" si="111"/>
        <v>3.2165766725976566</v>
      </c>
      <c r="S396" s="28">
        <f t="shared" si="111"/>
        <v>4.9520759897812505</v>
      </c>
      <c r="T396" s="28">
        <f t="shared" si="111"/>
        <v>5.8160484311132823</v>
      </c>
      <c r="U396" s="28">
        <f t="shared" si="111"/>
        <v>5.8084939965937501</v>
      </c>
      <c r="V396" s="28">
        <f t="shared" si="111"/>
        <v>4.9294126862226566</v>
      </c>
      <c r="W396" s="28">
        <f t="shared" si="111"/>
        <v>3.1788045</v>
      </c>
      <c r="X396" s="28">
        <f t="shared" si="111"/>
        <v>1.7338139664726566</v>
      </c>
      <c r="Y396" s="28">
        <f t="shared" si="111"/>
        <v>4.1273937974062509</v>
      </c>
      <c r="Z396" s="28">
        <f t="shared" si="111"/>
        <v>5.6494467524882817</v>
      </c>
      <c r="AA396" s="28">
        <f t="shared" si="111"/>
        <v>6.2999728317187511</v>
      </c>
      <c r="AB396" s="28">
        <f t="shared" si="111"/>
        <v>6.0789720350976566</v>
      </c>
      <c r="AC396" s="28">
        <f t="shared" si="111"/>
        <v>4.9864443626249999</v>
      </c>
      <c r="AD396" s="28">
        <f t="shared" si="111"/>
        <v>2.6672058467812496</v>
      </c>
      <c r="AE396" s="28">
        <f t="shared" si="111"/>
        <v>4.8473393156132811</v>
      </c>
      <c r="AF396" s="28">
        <f t="shared" si="111"/>
        <v>6.1559459085937505</v>
      </c>
      <c r="AG396" s="28">
        <f t="shared" si="110"/>
        <v>6.5930256257226567</v>
      </c>
      <c r="AH396" s="28">
        <f t="shared" si="110"/>
        <v>6.1585784669999999</v>
      </c>
      <c r="AI396" s="28">
        <f t="shared" si="110"/>
        <v>3.4097261204882807</v>
      </c>
      <c r="AJ396" s="28">
        <f t="shared" si="110"/>
        <v>5.3764132272187499</v>
      </c>
      <c r="AK396" s="28">
        <f t="shared" si="110"/>
        <v>6.4715734580976569</v>
      </c>
      <c r="AL396" s="28">
        <f t="shared" si="110"/>
        <v>6.695206813125</v>
      </c>
      <c r="AM396" s="28">
        <f t="shared" si="110"/>
        <v>3.9613747875937495</v>
      </c>
      <c r="AN396" s="28">
        <f t="shared" si="110"/>
        <v>5.7146155322226555</v>
      </c>
      <c r="AO396" s="28">
        <f t="shared" si="110"/>
        <v>6.5963294010000002</v>
      </c>
      <c r="AP396" s="28">
        <f t="shared" si="110"/>
        <v>4.322151848097656</v>
      </c>
      <c r="AQ396" s="28">
        <f t="shared" si="110"/>
        <v>5.8619462306249996</v>
      </c>
      <c r="AR396" s="28">
        <f t="shared" si="110"/>
        <v>4.4920573019999992</v>
      </c>
      <c r="AS396" s="28">
        <f t="shared" si="113"/>
        <v>6.695206813125</v>
      </c>
      <c r="AT396" s="35" t="str">
        <f t="shared" si="114"/>
        <v>1.5,1.5,0</v>
      </c>
    </row>
    <row r="397" spans="13:46" x14ac:dyDescent="0.15">
      <c r="M397" s="28" t="str">
        <f t="shared" si="112"/>
        <v>4,9,10</v>
      </c>
      <c r="N397" s="28">
        <f t="shared" si="106"/>
        <v>4</v>
      </c>
      <c r="O397" s="28">
        <f t="shared" si="107"/>
        <v>9</v>
      </c>
      <c r="P397" s="28">
        <f t="shared" si="103"/>
        <v>10</v>
      </c>
      <c r="Q397" s="28">
        <f t="shared" si="111"/>
        <v>0.38748057074999992</v>
      </c>
      <c r="R397" s="28">
        <f t="shared" si="111"/>
        <v>3.0968381974218753</v>
      </c>
      <c r="S397" s="28">
        <f t="shared" si="111"/>
        <v>4.9085410353750003</v>
      </c>
      <c r="T397" s="28">
        <f t="shared" si="111"/>
        <v>5.8225890846093762</v>
      </c>
      <c r="U397" s="28">
        <f t="shared" si="111"/>
        <v>5.8389823451250003</v>
      </c>
      <c r="V397" s="28">
        <f t="shared" si="111"/>
        <v>4.9577208169218752</v>
      </c>
      <c r="W397" s="28">
        <f t="shared" si="111"/>
        <v>3.1788045</v>
      </c>
      <c r="X397" s="28">
        <f t="shared" si="111"/>
        <v>1.588422360046875</v>
      </c>
      <c r="Y397" s="28">
        <f t="shared" si="111"/>
        <v>4.063336338</v>
      </c>
      <c r="Z397" s="28">
        <f t="shared" si="111"/>
        <v>5.6405955272343746</v>
      </c>
      <c r="AA397" s="28">
        <f t="shared" si="111"/>
        <v>6.3201999277500018</v>
      </c>
      <c r="AB397" s="28">
        <f t="shared" si="111"/>
        <v>6.1021495395468754</v>
      </c>
      <c r="AC397" s="28">
        <f t="shared" si="111"/>
        <v>4.9864443626249999</v>
      </c>
      <c r="AD397" s="28">
        <f t="shared" si="111"/>
        <v>2.5826258823749995</v>
      </c>
      <c r="AE397" s="28">
        <f t="shared" si="111"/>
        <v>4.823096211609375</v>
      </c>
      <c r="AF397" s="28">
        <f t="shared" si="111"/>
        <v>6.165911752125</v>
      </c>
      <c r="AG397" s="28">
        <f t="shared" si="110"/>
        <v>6.6110725039218758</v>
      </c>
      <c r="AH397" s="28">
        <f t="shared" si="110"/>
        <v>6.1585784669999999</v>
      </c>
      <c r="AI397" s="28">
        <f t="shared" si="110"/>
        <v>3.3700911377343745</v>
      </c>
      <c r="AJ397" s="28">
        <f t="shared" si="110"/>
        <v>5.37611781825</v>
      </c>
      <c r="AK397" s="28">
        <f t="shared" si="110"/>
        <v>6.4844897100468755</v>
      </c>
      <c r="AL397" s="28">
        <f t="shared" si="110"/>
        <v>6.695206813125</v>
      </c>
      <c r="AM397" s="28">
        <f t="shared" si="110"/>
        <v>3.9508181261249993</v>
      </c>
      <c r="AN397" s="28">
        <f t="shared" si="110"/>
        <v>5.7224011579218743</v>
      </c>
      <c r="AO397" s="28">
        <f t="shared" si="110"/>
        <v>6.5963294010000002</v>
      </c>
      <c r="AP397" s="28">
        <f t="shared" si="110"/>
        <v>4.3248068475468742</v>
      </c>
      <c r="AQ397" s="28">
        <f t="shared" si="110"/>
        <v>5.8619462306249996</v>
      </c>
      <c r="AR397" s="28">
        <f t="shared" si="110"/>
        <v>4.4920573019999992</v>
      </c>
      <c r="AS397" s="28">
        <f t="shared" si="113"/>
        <v>6.695206813125</v>
      </c>
      <c r="AT397" s="35" t="str">
        <f t="shared" si="114"/>
        <v>1.5,1.5,0</v>
      </c>
    </row>
    <row r="398" spans="13:46" x14ac:dyDescent="0.15">
      <c r="M398" s="28" t="str">
        <f t="shared" si="112"/>
        <v>4,10,1</v>
      </c>
      <c r="N398" s="28">
        <f t="shared" si="106"/>
        <v>4</v>
      </c>
      <c r="O398" s="28">
        <f t="shared" si="107"/>
        <v>10</v>
      </c>
      <c r="P398" s="28">
        <f t="shared" si="103"/>
        <v>1</v>
      </c>
      <c r="Q398" s="28">
        <f t="shared" si="111"/>
        <v>5.7023999999999999</v>
      </c>
      <c r="R398" s="28">
        <f t="shared" si="111"/>
        <v>6.3816752812500006</v>
      </c>
      <c r="S398" s="28">
        <f t="shared" si="111"/>
        <v>6.6210007500000003</v>
      </c>
      <c r="T398" s="28">
        <f t="shared" si="111"/>
        <v>6.4203764062500008</v>
      </c>
      <c r="U398" s="28">
        <f t="shared" si="111"/>
        <v>5.7798022500000004</v>
      </c>
      <c r="V398" s="28">
        <f t="shared" si="111"/>
        <v>4.6992782812499998</v>
      </c>
      <c r="W398" s="28">
        <f t="shared" si="111"/>
        <v>3.1788045</v>
      </c>
      <c r="X398" s="28">
        <f t="shared" si="111"/>
        <v>5.1589357008749994</v>
      </c>
      <c r="Y398" s="28">
        <f t="shared" si="111"/>
        <v>6.0114372221250001</v>
      </c>
      <c r="Z398" s="28">
        <f t="shared" si="111"/>
        <v>6.4239889308749998</v>
      </c>
      <c r="AA398" s="28">
        <f t="shared" si="111"/>
        <v>6.3965908271250012</v>
      </c>
      <c r="AB398" s="28">
        <f t="shared" si="111"/>
        <v>5.9292429108750007</v>
      </c>
      <c r="AC398" s="28">
        <f t="shared" si="111"/>
        <v>5.0219451821250001</v>
      </c>
      <c r="AD398" s="28">
        <f t="shared" si="111"/>
        <v>4.7360351489999992</v>
      </c>
      <c r="AE398" s="28">
        <f t="shared" si="111"/>
        <v>5.761762910249999</v>
      </c>
      <c r="AF398" s="28">
        <f t="shared" si="111"/>
        <v>6.3475408590000004</v>
      </c>
      <c r="AG398" s="28">
        <f t="shared" si="110"/>
        <v>6.49336899525</v>
      </c>
      <c r="AH398" s="28">
        <f t="shared" si="110"/>
        <v>6.1992473190000004</v>
      </c>
      <c r="AI398" s="28">
        <f t="shared" si="110"/>
        <v>4.4336983443749993</v>
      </c>
      <c r="AJ398" s="28">
        <f t="shared" si="110"/>
        <v>5.6326523456249999</v>
      </c>
      <c r="AK398" s="28">
        <f t="shared" si="110"/>
        <v>6.3916565343750005</v>
      </c>
      <c r="AL398" s="28">
        <f t="shared" si="110"/>
        <v>6.710710910625</v>
      </c>
      <c r="AM398" s="28">
        <f t="shared" si="110"/>
        <v>4.2519252869999988</v>
      </c>
      <c r="AN398" s="28">
        <f t="shared" si="110"/>
        <v>5.6241055282499985</v>
      </c>
      <c r="AO398" s="28">
        <f t="shared" si="110"/>
        <v>6.5563359569999999</v>
      </c>
      <c r="AP398" s="28">
        <f t="shared" si="110"/>
        <v>4.1907159768749986</v>
      </c>
      <c r="AQ398" s="28">
        <f t="shared" si="110"/>
        <v>5.7361224581249992</v>
      </c>
      <c r="AR398" s="28">
        <f t="shared" si="110"/>
        <v>4.2500704139999987</v>
      </c>
      <c r="AS398" s="28">
        <f t="shared" si="113"/>
        <v>6.710710910625</v>
      </c>
      <c r="AT398" s="35" t="str">
        <f t="shared" si="114"/>
        <v>1.5,1.5,0</v>
      </c>
    </row>
    <row r="399" spans="13:46" x14ac:dyDescent="0.15">
      <c r="M399" s="28" t="str">
        <f t="shared" si="112"/>
        <v>4,10,2</v>
      </c>
      <c r="N399" s="28">
        <f t="shared" si="106"/>
        <v>4</v>
      </c>
      <c r="O399" s="28">
        <f t="shared" si="107"/>
        <v>10</v>
      </c>
      <c r="P399" s="28">
        <f t="shared" si="103"/>
        <v>2</v>
      </c>
      <c r="Q399" s="28">
        <f t="shared" si="111"/>
        <v>5.0444999999999993</v>
      </c>
      <c r="R399" s="28">
        <f t="shared" si="111"/>
        <v>5.9863315312499994</v>
      </c>
      <c r="S399" s="28">
        <f t="shared" si="111"/>
        <v>6.4270507499999994</v>
      </c>
      <c r="T399" s="28">
        <f t="shared" si="111"/>
        <v>6.366657656250001</v>
      </c>
      <c r="U399" s="28">
        <f t="shared" si="111"/>
        <v>5.8051522499999999</v>
      </c>
      <c r="V399" s="28">
        <f t="shared" si="111"/>
        <v>4.7425345312499996</v>
      </c>
      <c r="W399" s="28">
        <f t="shared" si="111"/>
        <v>3.1788045</v>
      </c>
      <c r="X399" s="28">
        <f t="shared" si="111"/>
        <v>4.7098547133749991</v>
      </c>
      <c r="Y399" s="28">
        <f t="shared" si="111"/>
        <v>5.774497432125</v>
      </c>
      <c r="Z399" s="28">
        <f t="shared" si="111"/>
        <v>6.3380278383749999</v>
      </c>
      <c r="AA399" s="28">
        <f t="shared" si="111"/>
        <v>6.4004459321250007</v>
      </c>
      <c r="AB399" s="28">
        <f t="shared" si="111"/>
        <v>5.9617517133749995</v>
      </c>
      <c r="AC399" s="28">
        <f t="shared" si="111"/>
        <v>5.0219451821250001</v>
      </c>
      <c r="AD399" s="28">
        <f t="shared" si="111"/>
        <v>4.4561055689999991</v>
      </c>
      <c r="AE399" s="28">
        <f t="shared" si="111"/>
        <v>5.6435594752499991</v>
      </c>
      <c r="AF399" s="28">
        <f t="shared" si="111"/>
        <v>6.3299010689999999</v>
      </c>
      <c r="AG399" s="28">
        <f t="shared" si="110"/>
        <v>6.5151303502500006</v>
      </c>
      <c r="AH399" s="28">
        <f t="shared" si="110"/>
        <v>6.1992473190000004</v>
      </c>
      <c r="AI399" s="28">
        <f t="shared" si="110"/>
        <v>4.2832525668749994</v>
      </c>
      <c r="AJ399" s="28">
        <f t="shared" si="110"/>
        <v>5.5935176606250003</v>
      </c>
      <c r="AK399" s="28">
        <f t="shared" si="110"/>
        <v>6.4026704418749993</v>
      </c>
      <c r="AL399" s="28">
        <f t="shared" si="110"/>
        <v>6.710710910625</v>
      </c>
      <c r="AM399" s="28">
        <f t="shared" si="110"/>
        <v>4.1912957069999992</v>
      </c>
      <c r="AN399" s="28">
        <f t="shared" si="110"/>
        <v>5.6243719882499992</v>
      </c>
      <c r="AO399" s="28">
        <f t="shared" si="110"/>
        <v>6.5563359569999999</v>
      </c>
      <c r="AP399" s="28">
        <f t="shared" si="110"/>
        <v>4.1802349893749993</v>
      </c>
      <c r="AQ399" s="28">
        <f t="shared" si="110"/>
        <v>5.7361224581249992</v>
      </c>
      <c r="AR399" s="28">
        <f t="shared" si="110"/>
        <v>4.2500704139999987</v>
      </c>
      <c r="AS399" s="28">
        <f t="shared" si="113"/>
        <v>6.710710910625</v>
      </c>
      <c r="AT399" s="35" t="str">
        <f t="shared" si="114"/>
        <v>1.5,1.5,0</v>
      </c>
    </row>
    <row r="400" spans="13:46" x14ac:dyDescent="0.15">
      <c r="M400" s="28" t="str">
        <f t="shared" si="112"/>
        <v>4,10,3</v>
      </c>
      <c r="N400" s="28">
        <f t="shared" si="106"/>
        <v>4</v>
      </c>
      <c r="O400" s="28">
        <f t="shared" si="107"/>
        <v>10</v>
      </c>
      <c r="P400" s="28">
        <f t="shared" si="103"/>
        <v>3</v>
      </c>
      <c r="Q400" s="28">
        <f t="shared" si="111"/>
        <v>4.1614559999999994</v>
      </c>
      <c r="R400" s="28">
        <f t="shared" si="111"/>
        <v>5.4268202812500004</v>
      </c>
      <c r="S400" s="28">
        <f t="shared" si="111"/>
        <v>6.1205287500000001</v>
      </c>
      <c r="T400" s="28">
        <f t="shared" si="111"/>
        <v>6.2425814062500002</v>
      </c>
      <c r="U400" s="28">
        <f t="shared" si="111"/>
        <v>5.7929782500000009</v>
      </c>
      <c r="V400" s="28">
        <f t="shared" si="111"/>
        <v>4.7717192812500002</v>
      </c>
      <c r="W400" s="28">
        <f t="shared" si="111"/>
        <v>3.1788045</v>
      </c>
      <c r="X400" s="28">
        <f t="shared" si="111"/>
        <v>4.096606225875</v>
      </c>
      <c r="Y400" s="28">
        <f t="shared" si="111"/>
        <v>5.4249856421249998</v>
      </c>
      <c r="Z400" s="28">
        <f t="shared" si="111"/>
        <v>6.181709245875</v>
      </c>
      <c r="AA400" s="28">
        <f t="shared" si="111"/>
        <v>6.3667770371250008</v>
      </c>
      <c r="AB400" s="28">
        <f t="shared" si="111"/>
        <v>5.9801890158750011</v>
      </c>
      <c r="AC400" s="28">
        <f t="shared" si="111"/>
        <v>5.0219451821250001</v>
      </c>
      <c r="AD400" s="28">
        <f t="shared" si="111"/>
        <v>4.0636039889999989</v>
      </c>
      <c r="AE400" s="28">
        <f t="shared" si="111"/>
        <v>5.4549985402499992</v>
      </c>
      <c r="AF400" s="28">
        <f t="shared" si="111"/>
        <v>6.274737279</v>
      </c>
      <c r="AG400" s="28">
        <f t="shared" si="110"/>
        <v>6.5228202052500004</v>
      </c>
      <c r="AH400" s="28">
        <f t="shared" si="110"/>
        <v>6.1992473190000004</v>
      </c>
      <c r="AI400" s="28">
        <f t="shared" si="110"/>
        <v>4.0624492893749995</v>
      </c>
      <c r="AJ400" s="28">
        <f t="shared" si="110"/>
        <v>5.5168589756249995</v>
      </c>
      <c r="AK400" s="28">
        <f t="shared" si="110"/>
        <v>6.3996128493750009</v>
      </c>
      <c r="AL400" s="28">
        <f t="shared" si="110"/>
        <v>6.710710910625</v>
      </c>
      <c r="AM400" s="28">
        <f t="shared" si="110"/>
        <v>4.0931421269999984</v>
      </c>
      <c r="AN400" s="28">
        <f t="shared" si="110"/>
        <v>5.6105669482499989</v>
      </c>
      <c r="AO400" s="28">
        <f t="shared" si="110"/>
        <v>6.5563359569999999</v>
      </c>
      <c r="AP400" s="28">
        <f t="shared" si="110"/>
        <v>4.155682501874999</v>
      </c>
      <c r="AQ400" s="28">
        <f t="shared" si="110"/>
        <v>5.7361224581249992</v>
      </c>
      <c r="AR400" s="28">
        <f t="shared" si="110"/>
        <v>4.2500704139999987</v>
      </c>
      <c r="AS400" s="28">
        <f t="shared" si="113"/>
        <v>6.710710910625</v>
      </c>
      <c r="AT400" s="35" t="str">
        <f t="shared" si="114"/>
        <v>1.5,1.5,0</v>
      </c>
    </row>
    <row r="401" spans="13:46" x14ac:dyDescent="0.15">
      <c r="M401" s="28" t="str">
        <f t="shared" si="112"/>
        <v>4,10,4</v>
      </c>
      <c r="N401" s="28">
        <f t="shared" si="106"/>
        <v>4</v>
      </c>
      <c r="O401" s="28">
        <f t="shared" si="107"/>
        <v>10</v>
      </c>
      <c r="P401" s="28">
        <f t="shared" si="103"/>
        <v>4</v>
      </c>
      <c r="Q401" s="28">
        <f t="shared" si="111"/>
        <v>3.1788045</v>
      </c>
      <c r="R401" s="28">
        <f t="shared" si="111"/>
        <v>4.7946785624999997</v>
      </c>
      <c r="S401" s="28">
        <f t="shared" si="111"/>
        <v>5.7642030000000002</v>
      </c>
      <c r="T401" s="28">
        <f t="shared" si="111"/>
        <v>6.0873778125000015</v>
      </c>
      <c r="U401" s="28">
        <f t="shared" si="111"/>
        <v>5.7642030000000002</v>
      </c>
      <c r="V401" s="28">
        <f t="shared" si="111"/>
        <v>4.7946785624999997</v>
      </c>
      <c r="W401" s="28">
        <f t="shared" si="111"/>
        <v>3.1788045</v>
      </c>
      <c r="X401" s="28">
        <f t="shared" si="111"/>
        <v>3.4107272696250002</v>
      </c>
      <c r="Y401" s="28">
        <f t="shared" si="111"/>
        <v>5.0256701021249999</v>
      </c>
      <c r="Z401" s="28">
        <f t="shared" si="111"/>
        <v>5.9942633096250004</v>
      </c>
      <c r="AA401" s="28">
        <f t="shared" si="111"/>
        <v>6.3165068921250009</v>
      </c>
      <c r="AB401" s="28">
        <f t="shared" si="111"/>
        <v>5.9924008496250005</v>
      </c>
      <c r="AC401" s="28">
        <f t="shared" si="111"/>
        <v>5.0219451821250001</v>
      </c>
      <c r="AD401" s="28">
        <f t="shared" si="111"/>
        <v>3.6212986589999998</v>
      </c>
      <c r="AE401" s="28">
        <f t="shared" si="111"/>
        <v>5.2353102614999996</v>
      </c>
      <c r="AF401" s="28">
        <f t="shared" ref="AF401:AR416" si="115">(AF$5+AF$5*(AF$5-1)/2)*INDEX($F$4:$F$25*$G$4:$G$25,$N401,1)+(AF$6+AF$6*(AF$6-1)/2)*INDEX($H$4:$H$25*$I$4:$I$25,$O401,1)+(AF$7+AF$7*(AF$7-1)/2)*INDEX($J$4:$J$25*$K$4:$K$25,$P401,1)+AF$5*AF$6*INDEX($G$4:$G$25,$N401,1)*INDEX($H$4:$H$25,$O401,1)+(AF$5*INDEX($G$4:$G$25,$N401,1)+AF$6*INDEX($I$4:$I$25,$O401,1))*AF$7*INDEX($J$4:$J$25,$P401,1)</f>
        <v>6.2029722390000002</v>
      </c>
      <c r="AG401" s="28">
        <f t="shared" si="115"/>
        <v>6.5242845915000007</v>
      </c>
      <c r="AH401" s="28">
        <f t="shared" si="115"/>
        <v>6.1992473190000004</v>
      </c>
      <c r="AI401" s="28">
        <f t="shared" si="115"/>
        <v>3.8105186681249998</v>
      </c>
      <c r="AJ401" s="28">
        <f t="shared" si="115"/>
        <v>5.4235990406249996</v>
      </c>
      <c r="AK401" s="28">
        <f t="shared" si="115"/>
        <v>6.3903297881250012</v>
      </c>
      <c r="AL401" s="28">
        <f t="shared" si="115"/>
        <v>6.710710910625</v>
      </c>
      <c r="AM401" s="28">
        <f t="shared" si="115"/>
        <v>3.9783872969999994</v>
      </c>
      <c r="AN401" s="28">
        <f t="shared" si="115"/>
        <v>5.5905364394999992</v>
      </c>
      <c r="AO401" s="28">
        <f t="shared" si="115"/>
        <v>6.5563359569999999</v>
      </c>
      <c r="AP401" s="28">
        <f t="shared" si="115"/>
        <v>4.1249045456249993</v>
      </c>
      <c r="AQ401" s="28">
        <f t="shared" si="115"/>
        <v>5.7361224581249992</v>
      </c>
      <c r="AR401" s="28">
        <f t="shared" si="115"/>
        <v>4.2500704139999987</v>
      </c>
      <c r="AS401" s="28">
        <f t="shared" si="113"/>
        <v>6.710710910625</v>
      </c>
      <c r="AT401" s="35" t="str">
        <f t="shared" si="114"/>
        <v>1.5,1.5,0</v>
      </c>
    </row>
    <row r="402" spans="13:46" x14ac:dyDescent="0.15">
      <c r="M402" s="28" t="str">
        <f t="shared" si="112"/>
        <v>4,10,5</v>
      </c>
      <c r="N402" s="28">
        <f t="shared" si="106"/>
        <v>4</v>
      </c>
      <c r="O402" s="28">
        <f t="shared" si="107"/>
        <v>10</v>
      </c>
      <c r="P402" s="28">
        <f t="shared" si="103"/>
        <v>5</v>
      </c>
      <c r="Q402" s="28">
        <f t="shared" ref="Q402:AF417" si="116">(Q$5+Q$5*(Q$5-1)/2)*INDEX($F$4:$F$25*$G$4:$G$25,$N402,1)+(Q$6+Q$6*(Q$6-1)/2)*INDEX($H$4:$H$25*$I$4:$I$25,$O402,1)+(Q$7+Q$7*(Q$7-1)/2)*INDEX($J$4:$J$25*$K$4:$K$25,$P402,1)+Q$5*Q$6*INDEX($G$4:$G$25,$N402,1)*INDEX($H$4:$H$25,$O402,1)+(Q$5*INDEX($G$4:$G$25,$N402,1)+Q$6*INDEX($I$4:$I$25,$O402,1))*Q$7*INDEX($J$4:$J$25,$P402,1)</f>
        <v>2.2855996800000002</v>
      </c>
      <c r="R402" s="28">
        <f t="shared" si="116"/>
        <v>4.2277583812500001</v>
      </c>
      <c r="S402" s="28">
        <f t="shared" si="116"/>
        <v>5.4526005899999994</v>
      </c>
      <c r="T402" s="28">
        <f t="shared" si="116"/>
        <v>5.9601263062500003</v>
      </c>
      <c r="U402" s="28">
        <f t="shared" si="116"/>
        <v>5.7503355300000001</v>
      </c>
      <c r="V402" s="28">
        <f t="shared" si="116"/>
        <v>4.8232282612499997</v>
      </c>
      <c r="W402" s="28">
        <f t="shared" si="116"/>
        <v>3.1788045</v>
      </c>
      <c r="X402" s="28">
        <f t="shared" si="116"/>
        <v>2.7900698508749997</v>
      </c>
      <c r="Y402" s="28">
        <f t="shared" si="116"/>
        <v>4.671077902125</v>
      </c>
      <c r="Z402" s="28">
        <f t="shared" si="116"/>
        <v>5.834769460875</v>
      </c>
      <c r="AA402" s="28">
        <f t="shared" si="116"/>
        <v>6.2811445271250008</v>
      </c>
      <c r="AB402" s="28">
        <f t="shared" si="116"/>
        <v>6.0102031008749996</v>
      </c>
      <c r="AC402" s="28">
        <f t="shared" si="116"/>
        <v>5.0219451821250001</v>
      </c>
      <c r="AD402" s="28">
        <f t="shared" si="116"/>
        <v>3.2237166689999994</v>
      </c>
      <c r="AE402" s="28">
        <f t="shared" si="116"/>
        <v>5.0435740702499992</v>
      </c>
      <c r="AF402" s="28">
        <f t="shared" si="116"/>
        <v>6.146114979</v>
      </c>
      <c r="AG402" s="28">
        <f t="shared" si="115"/>
        <v>6.5313393952500007</v>
      </c>
      <c r="AH402" s="28">
        <f t="shared" si="115"/>
        <v>6.1992473190000004</v>
      </c>
      <c r="AI402" s="28">
        <f t="shared" si="115"/>
        <v>3.5865401343749994</v>
      </c>
      <c r="AJ402" s="28">
        <f t="shared" si="115"/>
        <v>5.3452468856250004</v>
      </c>
      <c r="AK402" s="28">
        <f t="shared" si="115"/>
        <v>6.3866371443750003</v>
      </c>
      <c r="AL402" s="28">
        <f t="shared" si="115"/>
        <v>6.710710910625</v>
      </c>
      <c r="AM402" s="28">
        <f t="shared" si="115"/>
        <v>3.8785402469999992</v>
      </c>
      <c r="AN402" s="28">
        <f t="shared" si="115"/>
        <v>5.5760963482499992</v>
      </c>
      <c r="AO402" s="28">
        <f t="shared" si="115"/>
        <v>6.5563359569999999</v>
      </c>
      <c r="AP402" s="28">
        <f t="shared" si="115"/>
        <v>4.0997170068749984</v>
      </c>
      <c r="AQ402" s="28">
        <f t="shared" si="115"/>
        <v>5.7361224581249992</v>
      </c>
      <c r="AR402" s="28">
        <f t="shared" si="115"/>
        <v>4.2500704139999987</v>
      </c>
      <c r="AS402" s="28">
        <f t="shared" si="113"/>
        <v>6.710710910625</v>
      </c>
      <c r="AT402" s="35" t="str">
        <f t="shared" si="114"/>
        <v>1.5,1.5,0</v>
      </c>
    </row>
    <row r="403" spans="13:46" x14ac:dyDescent="0.15">
      <c r="M403" s="28" t="str">
        <f t="shared" si="112"/>
        <v>4,10,6</v>
      </c>
      <c r="N403" s="28">
        <f t="shared" si="106"/>
        <v>4</v>
      </c>
      <c r="O403" s="28">
        <f t="shared" si="107"/>
        <v>10</v>
      </c>
      <c r="P403" s="28">
        <f t="shared" ref="P403:P466" si="117">P393</f>
        <v>6</v>
      </c>
      <c r="Q403" s="28">
        <f t="shared" si="116"/>
        <v>1.45675584</v>
      </c>
      <c r="R403" s="28">
        <f t="shared" si="116"/>
        <v>3.7077680812499998</v>
      </c>
      <c r="S403" s="28">
        <f t="shared" si="116"/>
        <v>5.1731786700000004</v>
      </c>
      <c r="T403" s="28">
        <f t="shared" si="116"/>
        <v>5.852987606250001</v>
      </c>
      <c r="U403" s="28">
        <f t="shared" si="116"/>
        <v>5.7471948900000003</v>
      </c>
      <c r="V403" s="28">
        <f t="shared" si="116"/>
        <v>4.8558005212499999</v>
      </c>
      <c r="W403" s="28">
        <f t="shared" si="116"/>
        <v>3.1788045</v>
      </c>
      <c r="X403" s="28">
        <f t="shared" si="116"/>
        <v>2.2163423133749998</v>
      </c>
      <c r="Y403" s="28">
        <f t="shared" si="116"/>
        <v>4.3486661921250001</v>
      </c>
      <c r="Z403" s="28">
        <f t="shared" si="116"/>
        <v>5.6953884183749999</v>
      </c>
      <c r="AA403" s="28">
        <f t="shared" si="116"/>
        <v>6.256508992125001</v>
      </c>
      <c r="AB403" s="28">
        <f t="shared" si="116"/>
        <v>6.0320279133749999</v>
      </c>
      <c r="AC403" s="28">
        <f t="shared" si="116"/>
        <v>5.0219451821250001</v>
      </c>
      <c r="AD403" s="28">
        <f t="shared" si="116"/>
        <v>2.858315168999999</v>
      </c>
      <c r="AE403" s="28">
        <f t="shared" si="116"/>
        <v>4.871950685249999</v>
      </c>
      <c r="AF403" s="28">
        <f t="shared" si="116"/>
        <v>6.0999845490000002</v>
      </c>
      <c r="AG403" s="28">
        <f t="shared" si="115"/>
        <v>6.542416760250001</v>
      </c>
      <c r="AH403" s="28">
        <f t="shared" si="115"/>
        <v>6.1992473190000004</v>
      </c>
      <c r="AI403" s="28">
        <f t="shared" si="115"/>
        <v>3.3826744068749992</v>
      </c>
      <c r="AJ403" s="28">
        <f t="shared" si="115"/>
        <v>5.2776215606249997</v>
      </c>
      <c r="AK403" s="28">
        <f t="shared" si="115"/>
        <v>6.3869670618749996</v>
      </c>
      <c r="AL403" s="28">
        <f t="shared" si="115"/>
        <v>6.710710910625</v>
      </c>
      <c r="AM403" s="28">
        <f t="shared" si="115"/>
        <v>3.7894200269999985</v>
      </c>
      <c r="AN403" s="28">
        <f t="shared" si="115"/>
        <v>5.5656788182499994</v>
      </c>
      <c r="AO403" s="28">
        <f t="shared" si="115"/>
        <v>6.5563359569999999</v>
      </c>
      <c r="AP403" s="28">
        <f t="shared" si="115"/>
        <v>4.0785520293749986</v>
      </c>
      <c r="AQ403" s="28">
        <f t="shared" si="115"/>
        <v>5.7361224581249992</v>
      </c>
      <c r="AR403" s="28">
        <f t="shared" si="115"/>
        <v>4.2500704139999987</v>
      </c>
      <c r="AS403" s="28">
        <f t="shared" si="113"/>
        <v>6.710710910625</v>
      </c>
      <c r="AT403" s="35" t="str">
        <f t="shared" si="114"/>
        <v>1.5,1.5,0</v>
      </c>
    </row>
    <row r="404" spans="13:46" x14ac:dyDescent="0.15">
      <c r="M404" s="28" t="str">
        <f t="shared" si="112"/>
        <v>4,10,7</v>
      </c>
      <c r="N404" s="28">
        <f t="shared" si="106"/>
        <v>4</v>
      </c>
      <c r="O404" s="28">
        <f t="shared" si="107"/>
        <v>10</v>
      </c>
      <c r="P404" s="28">
        <f t="shared" si="117"/>
        <v>7</v>
      </c>
      <c r="Q404" s="28">
        <f t="shared" si="116"/>
        <v>1.1461356224999986</v>
      </c>
      <c r="R404" s="28">
        <f t="shared" si="116"/>
        <v>3.5234616726562491</v>
      </c>
      <c r="S404" s="28">
        <f t="shared" si="116"/>
        <v>5.0853685612500001</v>
      </c>
      <c r="T404" s="28">
        <f t="shared" si="116"/>
        <v>5.8318562882812506</v>
      </c>
      <c r="U404" s="28">
        <f t="shared" si="116"/>
        <v>5.7629248537500004</v>
      </c>
      <c r="V404" s="28">
        <f t="shared" si="116"/>
        <v>4.8785742576562505</v>
      </c>
      <c r="W404" s="28">
        <f t="shared" si="116"/>
        <v>3.1788045</v>
      </c>
      <c r="X404" s="28">
        <f t="shared" si="116"/>
        <v>2.0051672860312486</v>
      </c>
      <c r="Y404" s="28">
        <f t="shared" si="116"/>
        <v>4.2393611883749998</v>
      </c>
      <c r="Z404" s="28">
        <f t="shared" si="116"/>
        <v>5.6581359291562503</v>
      </c>
      <c r="AA404" s="28">
        <f t="shared" si="116"/>
        <v>6.2614915083750011</v>
      </c>
      <c r="AB404" s="28">
        <f t="shared" si="116"/>
        <v>6.0494279260312505</v>
      </c>
      <c r="AC404" s="28">
        <f t="shared" si="116"/>
        <v>5.0219451821250001</v>
      </c>
      <c r="AD404" s="28">
        <f t="shared" si="116"/>
        <v>2.7275152702499987</v>
      </c>
      <c r="AE404" s="28">
        <f t="shared" si="116"/>
        <v>4.8185770247812494</v>
      </c>
      <c r="AF404" s="28">
        <f t="shared" si="116"/>
        <v>6.0942196177500003</v>
      </c>
      <c r="AG404" s="28">
        <f t="shared" si="115"/>
        <v>6.5544430491562515</v>
      </c>
      <c r="AH404" s="28">
        <f t="shared" si="115"/>
        <v>6.1992473190000004</v>
      </c>
      <c r="AI404" s="28">
        <f t="shared" si="115"/>
        <v>3.3131795751562487</v>
      </c>
      <c r="AJ404" s="28">
        <f t="shared" si="115"/>
        <v>5.2611091818749998</v>
      </c>
      <c r="AK404" s="28">
        <f t="shared" si="115"/>
        <v>6.3936196270312502</v>
      </c>
      <c r="AL404" s="28">
        <f t="shared" si="115"/>
        <v>6.710710910625</v>
      </c>
      <c r="AM404" s="28">
        <f t="shared" si="115"/>
        <v>3.7621602007499986</v>
      </c>
      <c r="AN404" s="28">
        <f t="shared" si="115"/>
        <v>5.56695765965625</v>
      </c>
      <c r="AO404" s="28">
        <f t="shared" si="115"/>
        <v>6.5563359569999999</v>
      </c>
      <c r="AP404" s="28">
        <f t="shared" si="115"/>
        <v>4.0744571470312492</v>
      </c>
      <c r="AQ404" s="28">
        <f t="shared" si="115"/>
        <v>5.7361224581249992</v>
      </c>
      <c r="AR404" s="28">
        <f t="shared" si="115"/>
        <v>4.2500704139999987</v>
      </c>
      <c r="AS404" s="28">
        <f t="shared" si="113"/>
        <v>6.710710910625</v>
      </c>
      <c r="AT404" s="35" t="str">
        <f t="shared" si="114"/>
        <v>1.5,1.5,0</v>
      </c>
    </row>
    <row r="405" spans="13:46" x14ac:dyDescent="0.15">
      <c r="M405" s="28" t="str">
        <f t="shared" si="112"/>
        <v>4,10,8</v>
      </c>
      <c r="N405" s="28">
        <f t="shared" si="106"/>
        <v>4</v>
      </c>
      <c r="O405" s="28">
        <f t="shared" si="107"/>
        <v>10</v>
      </c>
      <c r="P405" s="28">
        <f t="shared" si="117"/>
        <v>8</v>
      </c>
      <c r="Q405" s="28">
        <f t="shared" si="116"/>
        <v>0.82413449999999999</v>
      </c>
      <c r="R405" s="28">
        <f t="shared" si="116"/>
        <v>3.3308566874999999</v>
      </c>
      <c r="S405" s="28">
        <f t="shared" si="116"/>
        <v>4.9918680000000011</v>
      </c>
      <c r="T405" s="28">
        <f t="shared" si="116"/>
        <v>5.8071684375000006</v>
      </c>
      <c r="U405" s="28">
        <f t="shared" si="116"/>
        <v>5.7767580000000009</v>
      </c>
      <c r="V405" s="28">
        <f t="shared" si="116"/>
        <v>4.9006366875000005</v>
      </c>
      <c r="W405" s="28">
        <f t="shared" si="116"/>
        <v>3.1788045</v>
      </c>
      <c r="X405" s="28">
        <f t="shared" si="116"/>
        <v>1.7856936821249998</v>
      </c>
      <c r="Y405" s="28">
        <f t="shared" si="116"/>
        <v>4.1243657321249998</v>
      </c>
      <c r="Z405" s="28">
        <f t="shared" si="116"/>
        <v>5.6173269071250003</v>
      </c>
      <c r="AA405" s="28">
        <f t="shared" si="116"/>
        <v>6.2645772071250008</v>
      </c>
      <c r="AB405" s="28">
        <f t="shared" si="116"/>
        <v>6.0661166321250004</v>
      </c>
      <c r="AC405" s="28">
        <f t="shared" si="116"/>
        <v>5.0219451821250001</v>
      </c>
      <c r="AD405" s="28">
        <f t="shared" si="116"/>
        <v>2.5910249189999992</v>
      </c>
      <c r="AE405" s="28">
        <f t="shared" si="116"/>
        <v>4.7616468314999993</v>
      </c>
      <c r="AF405" s="28">
        <f t="shared" si="116"/>
        <v>6.086557869</v>
      </c>
      <c r="AG405" s="28">
        <f t="shared" si="115"/>
        <v>6.5657580315000006</v>
      </c>
      <c r="AH405" s="28">
        <f t="shared" si="115"/>
        <v>6.1992473190000004</v>
      </c>
      <c r="AI405" s="28">
        <f t="shared" si="115"/>
        <v>3.2401282106249996</v>
      </c>
      <c r="AJ405" s="28">
        <f t="shared" si="115"/>
        <v>5.2426999856249994</v>
      </c>
      <c r="AK405" s="28">
        <f t="shared" si="115"/>
        <v>6.399560885625001</v>
      </c>
      <c r="AL405" s="28">
        <f t="shared" si="115"/>
        <v>6.710710910625</v>
      </c>
      <c r="AM405" s="28">
        <f t="shared" si="115"/>
        <v>3.7330035569999986</v>
      </c>
      <c r="AN405" s="28">
        <f t="shared" si="115"/>
        <v>5.5675251944999991</v>
      </c>
      <c r="AO405" s="28">
        <f t="shared" si="115"/>
        <v>6.5563359569999999</v>
      </c>
      <c r="AP405" s="28">
        <f t="shared" si="115"/>
        <v>4.0696509581249991</v>
      </c>
      <c r="AQ405" s="28">
        <f t="shared" si="115"/>
        <v>5.7361224581249992</v>
      </c>
      <c r="AR405" s="28">
        <f t="shared" si="115"/>
        <v>4.2500704139999987</v>
      </c>
      <c r="AS405" s="28">
        <f t="shared" si="113"/>
        <v>6.710710910625</v>
      </c>
      <c r="AT405" s="35" t="str">
        <f t="shared" si="114"/>
        <v>1.5,1.5,0</v>
      </c>
    </row>
    <row r="406" spans="13:46" x14ac:dyDescent="0.15">
      <c r="M406" s="28" t="str">
        <f t="shared" si="112"/>
        <v>4,10,9</v>
      </c>
      <c r="N406" s="28">
        <f t="shared" si="106"/>
        <v>4</v>
      </c>
      <c r="O406" s="28">
        <f t="shared" si="107"/>
        <v>10</v>
      </c>
      <c r="P406" s="28">
        <f t="shared" si="117"/>
        <v>9</v>
      </c>
      <c r="Q406" s="28">
        <f t="shared" si="116"/>
        <v>0.60955047956250097</v>
      </c>
      <c r="R406" s="28">
        <f t="shared" si="116"/>
        <v>3.2165766725976566</v>
      </c>
      <c r="S406" s="28">
        <f t="shared" si="116"/>
        <v>4.9520759897812505</v>
      </c>
      <c r="T406" s="28">
        <f t="shared" si="116"/>
        <v>5.8160484311132823</v>
      </c>
      <c r="U406" s="28">
        <f t="shared" si="116"/>
        <v>5.8084939965937501</v>
      </c>
      <c r="V406" s="28">
        <f t="shared" si="116"/>
        <v>4.9294126862226566</v>
      </c>
      <c r="W406" s="28">
        <f t="shared" si="116"/>
        <v>3.1788045</v>
      </c>
      <c r="X406" s="28">
        <f t="shared" si="116"/>
        <v>1.6445450484726565</v>
      </c>
      <c r="Y406" s="28">
        <f t="shared" si="116"/>
        <v>4.0630788269062501</v>
      </c>
      <c r="Z406" s="28">
        <f t="shared" si="116"/>
        <v>5.6100857294882811</v>
      </c>
      <c r="AA406" s="28">
        <f t="shared" si="116"/>
        <v>6.2855657562187508</v>
      </c>
      <c r="AB406" s="28">
        <f t="shared" si="116"/>
        <v>6.0895189070976565</v>
      </c>
      <c r="AC406" s="28">
        <f t="shared" si="116"/>
        <v>5.0219451821250001</v>
      </c>
      <c r="AD406" s="28">
        <f t="shared" si="116"/>
        <v>2.5082431187812499</v>
      </c>
      <c r="AE406" s="28">
        <f t="shared" si="116"/>
        <v>4.7382844826132811</v>
      </c>
      <c r="AF406" s="28">
        <f t="shared" si="116"/>
        <v>6.09679897059375</v>
      </c>
      <c r="AG406" s="28">
        <f t="shared" si="115"/>
        <v>6.5837865827226576</v>
      </c>
      <c r="AH406" s="28">
        <f t="shared" si="115"/>
        <v>6.1992473190000004</v>
      </c>
      <c r="AI406" s="28">
        <f t="shared" si="115"/>
        <v>3.2006446904882808</v>
      </c>
      <c r="AJ406" s="28">
        <f t="shared" si="115"/>
        <v>5.2421936397187494</v>
      </c>
      <c r="AK406" s="28">
        <f t="shared" si="115"/>
        <v>6.4122157130976563</v>
      </c>
      <c r="AL406" s="28">
        <f t="shared" si="115"/>
        <v>6.710710910625</v>
      </c>
      <c r="AM406" s="28">
        <f t="shared" si="115"/>
        <v>3.7217497635937491</v>
      </c>
      <c r="AN406" s="28">
        <f t="shared" si="115"/>
        <v>5.5748062982226561</v>
      </c>
      <c r="AO406" s="28">
        <f t="shared" si="115"/>
        <v>6.5563359569999999</v>
      </c>
      <c r="AP406" s="28">
        <f t="shared" si="115"/>
        <v>4.0715583380976552</v>
      </c>
      <c r="AQ406" s="28">
        <f t="shared" si="115"/>
        <v>5.7361224581249992</v>
      </c>
      <c r="AR406" s="28">
        <f t="shared" si="115"/>
        <v>4.2500704139999987</v>
      </c>
      <c r="AS406" s="28">
        <f t="shared" si="113"/>
        <v>6.710710910625</v>
      </c>
      <c r="AT406" s="35" t="str">
        <f t="shared" si="114"/>
        <v>1.5,1.5,0</v>
      </c>
    </row>
    <row r="407" spans="13:46" x14ac:dyDescent="0.15">
      <c r="M407" s="28" t="str">
        <f t="shared" si="112"/>
        <v>4,10,10</v>
      </c>
      <c r="N407" s="28">
        <f t="shared" si="106"/>
        <v>4</v>
      </c>
      <c r="O407" s="28">
        <f t="shared" si="107"/>
        <v>10</v>
      </c>
      <c r="P407" s="28">
        <f t="shared" si="117"/>
        <v>10</v>
      </c>
      <c r="Q407" s="28">
        <f t="shared" si="116"/>
        <v>0.38748057074999992</v>
      </c>
      <c r="R407" s="28">
        <f t="shared" si="116"/>
        <v>3.0968381974218753</v>
      </c>
      <c r="S407" s="28">
        <f t="shared" si="116"/>
        <v>4.9085410353750003</v>
      </c>
      <c r="T407" s="28">
        <f t="shared" si="116"/>
        <v>5.8225890846093762</v>
      </c>
      <c r="U407" s="28">
        <f t="shared" si="116"/>
        <v>5.8389823451250003</v>
      </c>
      <c r="V407" s="28">
        <f t="shared" si="116"/>
        <v>4.9577208169218752</v>
      </c>
      <c r="W407" s="28">
        <f t="shared" si="116"/>
        <v>3.1788045</v>
      </c>
      <c r="X407" s="28">
        <f t="shared" si="116"/>
        <v>1.4979379545468747</v>
      </c>
      <c r="Y407" s="28">
        <f t="shared" si="116"/>
        <v>3.9980489774999999</v>
      </c>
      <c r="Z407" s="28">
        <f t="shared" si="116"/>
        <v>5.600505211734375</v>
      </c>
      <c r="AA407" s="28">
        <f t="shared" si="116"/>
        <v>6.3053066572500009</v>
      </c>
      <c r="AB407" s="28">
        <f t="shared" si="116"/>
        <v>6.112453314046876</v>
      </c>
      <c r="AC407" s="28">
        <f t="shared" si="116"/>
        <v>5.0219451821250001</v>
      </c>
      <c r="AD407" s="28">
        <f t="shared" si="116"/>
        <v>2.4217183743749997</v>
      </c>
      <c r="AE407" s="28">
        <f t="shared" si="116"/>
        <v>4.7125827936093749</v>
      </c>
      <c r="AF407" s="28">
        <f t="shared" si="116"/>
        <v>6.1057924241250001</v>
      </c>
      <c r="AG407" s="28">
        <f t="shared" si="115"/>
        <v>6.6013472659218762</v>
      </c>
      <c r="AH407" s="28">
        <f t="shared" si="115"/>
        <v>6.1992473190000004</v>
      </c>
      <c r="AI407" s="28">
        <f t="shared" si="115"/>
        <v>3.1588218302343742</v>
      </c>
      <c r="AJ407" s="28">
        <f t="shared" si="115"/>
        <v>5.2404396457499995</v>
      </c>
      <c r="AK407" s="28">
        <f t="shared" si="115"/>
        <v>6.4244026725468748</v>
      </c>
      <c r="AL407" s="28">
        <f t="shared" si="115"/>
        <v>6.710710910625</v>
      </c>
      <c r="AM407" s="28">
        <f t="shared" si="115"/>
        <v>3.7092483221249992</v>
      </c>
      <c r="AN407" s="28">
        <f t="shared" si="115"/>
        <v>5.5816195339218746</v>
      </c>
      <c r="AO407" s="28">
        <f t="shared" si="115"/>
        <v>6.5563359569999999</v>
      </c>
      <c r="AP407" s="28">
        <f t="shared" si="115"/>
        <v>4.0729978500468738</v>
      </c>
      <c r="AQ407" s="28">
        <f t="shared" si="115"/>
        <v>5.7361224581249992</v>
      </c>
      <c r="AR407" s="28">
        <f t="shared" si="115"/>
        <v>4.2500704139999987</v>
      </c>
      <c r="AS407" s="28">
        <f t="shared" si="113"/>
        <v>6.710710910625</v>
      </c>
      <c r="AT407" s="35" t="str">
        <f t="shared" si="114"/>
        <v>1.5,1.5,0</v>
      </c>
    </row>
    <row r="408" spans="13:46" x14ac:dyDescent="0.15">
      <c r="M408" s="28" t="str">
        <f t="shared" si="112"/>
        <v>5,1,1</v>
      </c>
      <c r="N408" s="28">
        <f t="shared" si="106"/>
        <v>5</v>
      </c>
      <c r="O408" s="28">
        <f t="shared" si="107"/>
        <v>1</v>
      </c>
      <c r="P408" s="28">
        <f t="shared" si="117"/>
        <v>1</v>
      </c>
      <c r="Q408" s="28">
        <f t="shared" si="116"/>
        <v>5.7023999999999999</v>
      </c>
      <c r="R408" s="28">
        <f t="shared" si="116"/>
        <v>6.4008499800000003</v>
      </c>
      <c r="S408" s="28">
        <f t="shared" si="116"/>
        <v>6.5921332800000005</v>
      </c>
      <c r="T408" s="28">
        <f t="shared" si="116"/>
        <v>6.2762498999999998</v>
      </c>
      <c r="U408" s="28">
        <f t="shared" si="116"/>
        <v>5.4531998399999999</v>
      </c>
      <c r="V408" s="28">
        <f t="shared" si="116"/>
        <v>4.1229831000000008</v>
      </c>
      <c r="W408" s="28">
        <f t="shared" si="116"/>
        <v>2.2855996800000002</v>
      </c>
      <c r="X408" s="28">
        <f t="shared" si="116"/>
        <v>5.9184562500000002</v>
      </c>
      <c r="Y408" s="28">
        <f t="shared" si="116"/>
        <v>6.5433562300000006</v>
      </c>
      <c r="Z408" s="28">
        <f t="shared" si="116"/>
        <v>6.6610895299999999</v>
      </c>
      <c r="AA408" s="28">
        <f t="shared" si="116"/>
        <v>6.2716561500000001</v>
      </c>
      <c r="AB408" s="28">
        <f t="shared" si="116"/>
        <v>5.3750560900000002</v>
      </c>
      <c r="AC408" s="28">
        <f t="shared" si="116"/>
        <v>3.9712893500000006</v>
      </c>
      <c r="AD408" s="28">
        <f t="shared" si="116"/>
        <v>6.0729500000000005</v>
      </c>
      <c r="AE408" s="28">
        <f t="shared" si="116"/>
        <v>6.62429998</v>
      </c>
      <c r="AF408" s="28">
        <f t="shared" si="116"/>
        <v>6.6684832800000002</v>
      </c>
      <c r="AG408" s="28">
        <f t="shared" si="115"/>
        <v>6.2054998999999995</v>
      </c>
      <c r="AH408" s="28">
        <f t="shared" si="115"/>
        <v>5.2353498400000005</v>
      </c>
      <c r="AI408" s="28">
        <f t="shared" si="115"/>
        <v>6.1658812500000009</v>
      </c>
      <c r="AJ408" s="28">
        <f t="shared" si="115"/>
        <v>6.6436812300000003</v>
      </c>
      <c r="AK408" s="28">
        <f t="shared" si="115"/>
        <v>6.6143145299999997</v>
      </c>
      <c r="AL408" s="28">
        <f t="shared" si="115"/>
        <v>6.0777811500000007</v>
      </c>
      <c r="AM408" s="28">
        <f t="shared" si="115"/>
        <v>6.1972500000000013</v>
      </c>
      <c r="AN408" s="28">
        <f t="shared" si="115"/>
        <v>6.6014999800000007</v>
      </c>
      <c r="AO408" s="28">
        <f t="shared" si="115"/>
        <v>6.498583280000001</v>
      </c>
      <c r="AP408" s="28">
        <f t="shared" si="115"/>
        <v>6.1670562500000008</v>
      </c>
      <c r="AQ408" s="28">
        <f t="shared" si="115"/>
        <v>6.497756230000002</v>
      </c>
      <c r="AR408" s="28">
        <f t="shared" si="115"/>
        <v>6.0753000000000021</v>
      </c>
      <c r="AS408" s="28">
        <f t="shared" si="113"/>
        <v>6.6684832800000002</v>
      </c>
      <c r="AT408" s="35" t="str">
        <f t="shared" si="114"/>
        <v>1,1,1</v>
      </c>
    </row>
    <row r="409" spans="13:46" x14ac:dyDescent="0.15">
      <c r="M409" s="28" t="str">
        <f t="shared" si="112"/>
        <v>5,1,2</v>
      </c>
      <c r="N409" s="28">
        <f t="shared" si="106"/>
        <v>5</v>
      </c>
      <c r="O409" s="28">
        <f t="shared" si="107"/>
        <v>1</v>
      </c>
      <c r="P409" s="28">
        <f t="shared" si="117"/>
        <v>2</v>
      </c>
      <c r="Q409" s="28">
        <f t="shared" si="116"/>
        <v>5.0444999999999993</v>
      </c>
      <c r="R409" s="28">
        <f t="shared" si="116"/>
        <v>6.0086312299999989</v>
      </c>
      <c r="S409" s="28">
        <f t="shared" si="116"/>
        <v>6.4031832799999995</v>
      </c>
      <c r="T409" s="28">
        <f t="shared" si="116"/>
        <v>6.2281561499999984</v>
      </c>
      <c r="U409" s="28">
        <f t="shared" si="116"/>
        <v>5.4835498400000002</v>
      </c>
      <c r="V409" s="28">
        <f t="shared" si="116"/>
        <v>4.1693643500000004</v>
      </c>
      <c r="W409" s="28">
        <f t="shared" si="116"/>
        <v>2.2855996800000002</v>
      </c>
      <c r="X409" s="28">
        <f t="shared" si="116"/>
        <v>5.4962687499999996</v>
      </c>
      <c r="Y409" s="28">
        <f t="shared" si="116"/>
        <v>6.3304312299999994</v>
      </c>
      <c r="Z409" s="28">
        <f t="shared" si="116"/>
        <v>6.5950145300000003</v>
      </c>
      <c r="AA409" s="28">
        <f t="shared" si="116"/>
        <v>6.2900186500000004</v>
      </c>
      <c r="AB409" s="28">
        <f t="shared" si="116"/>
        <v>5.4154435900000006</v>
      </c>
      <c r="AC409" s="28">
        <f t="shared" si="116"/>
        <v>3.9712893500000006</v>
      </c>
      <c r="AD409" s="28">
        <f t="shared" si="116"/>
        <v>5.8360500000000002</v>
      </c>
      <c r="AE409" s="28">
        <f t="shared" si="116"/>
        <v>6.5402437300000003</v>
      </c>
      <c r="AF409" s="28">
        <f t="shared" si="116"/>
        <v>6.6748582800000005</v>
      </c>
      <c r="AG409" s="28">
        <f t="shared" si="115"/>
        <v>6.23989365</v>
      </c>
      <c r="AH409" s="28">
        <f t="shared" si="115"/>
        <v>5.2353498400000005</v>
      </c>
      <c r="AI409" s="28">
        <f t="shared" si="115"/>
        <v>6.0638437500000002</v>
      </c>
      <c r="AJ409" s="28">
        <f t="shared" si="115"/>
        <v>6.6380687300000005</v>
      </c>
      <c r="AK409" s="28">
        <f t="shared" si="115"/>
        <v>6.6427145300000001</v>
      </c>
      <c r="AL409" s="28">
        <f t="shared" si="115"/>
        <v>6.0777811500000007</v>
      </c>
      <c r="AM409" s="28">
        <f t="shared" si="115"/>
        <v>6.1796500000000014</v>
      </c>
      <c r="AN409" s="28">
        <f t="shared" si="115"/>
        <v>6.6239062300000011</v>
      </c>
      <c r="AO409" s="28">
        <f t="shared" si="115"/>
        <v>6.498583280000001</v>
      </c>
      <c r="AP409" s="28">
        <f t="shared" si="115"/>
        <v>6.1834687500000012</v>
      </c>
      <c r="AQ409" s="28">
        <f t="shared" si="115"/>
        <v>6.497756230000002</v>
      </c>
      <c r="AR409" s="28">
        <f t="shared" si="115"/>
        <v>6.0753000000000021</v>
      </c>
      <c r="AS409" s="28">
        <f t="shared" si="113"/>
        <v>6.6748582800000005</v>
      </c>
      <c r="AT409" s="35" t="str">
        <f t="shared" si="114"/>
        <v>1,1,1</v>
      </c>
    </row>
    <row r="410" spans="13:46" x14ac:dyDescent="0.15">
      <c r="M410" s="28" t="str">
        <f t="shared" si="112"/>
        <v>5,1,3</v>
      </c>
      <c r="N410" s="28">
        <f t="shared" si="106"/>
        <v>5</v>
      </c>
      <c r="O410" s="28">
        <f t="shared" si="107"/>
        <v>1</v>
      </c>
      <c r="P410" s="28">
        <f t="shared" si="117"/>
        <v>3</v>
      </c>
      <c r="Q410" s="28">
        <f t="shared" si="116"/>
        <v>4.1614559999999994</v>
      </c>
      <c r="R410" s="28">
        <f t="shared" si="116"/>
        <v>5.4522449799999997</v>
      </c>
      <c r="S410" s="28">
        <f t="shared" si="116"/>
        <v>6.1016612799999992</v>
      </c>
      <c r="T410" s="28">
        <f t="shared" si="116"/>
        <v>6.1097048999999997</v>
      </c>
      <c r="U410" s="28">
        <f t="shared" si="116"/>
        <v>5.4763758399999993</v>
      </c>
      <c r="V410" s="28">
        <f t="shared" si="116"/>
        <v>4.2016741</v>
      </c>
      <c r="W410" s="28">
        <f t="shared" si="116"/>
        <v>2.2855996800000002</v>
      </c>
      <c r="X410" s="28">
        <f t="shared" si="116"/>
        <v>4.9099137500000003</v>
      </c>
      <c r="Y410" s="28">
        <f t="shared" si="116"/>
        <v>6.0049342299999999</v>
      </c>
      <c r="Z410" s="28">
        <f t="shared" si="116"/>
        <v>6.4585820300000005</v>
      </c>
      <c r="AA410" s="28">
        <f t="shared" si="116"/>
        <v>6.2708571499999994</v>
      </c>
      <c r="AB410" s="28">
        <f t="shared" si="116"/>
        <v>5.4417595900000002</v>
      </c>
      <c r="AC410" s="28">
        <f t="shared" si="116"/>
        <v>3.9712893500000006</v>
      </c>
      <c r="AD410" s="28">
        <f t="shared" si="116"/>
        <v>5.4865779999999997</v>
      </c>
      <c r="AE410" s="28">
        <f t="shared" si="116"/>
        <v>6.3858299800000005</v>
      </c>
      <c r="AF410" s="28">
        <f t="shared" si="116"/>
        <v>6.6437092800000004</v>
      </c>
      <c r="AG410" s="28">
        <f t="shared" si="115"/>
        <v>6.2602159000000004</v>
      </c>
      <c r="AH410" s="28">
        <f t="shared" si="115"/>
        <v>5.2353498400000005</v>
      </c>
      <c r="AI410" s="28">
        <f t="shared" si="115"/>
        <v>5.8914487500000003</v>
      </c>
      <c r="AJ410" s="28">
        <f t="shared" si="115"/>
        <v>6.5949322299999995</v>
      </c>
      <c r="AK410" s="28">
        <f t="shared" si="115"/>
        <v>6.6570430300000005</v>
      </c>
      <c r="AL410" s="28">
        <f t="shared" si="115"/>
        <v>6.0777811500000007</v>
      </c>
      <c r="AM410" s="28">
        <f t="shared" si="115"/>
        <v>6.1245260000000012</v>
      </c>
      <c r="AN410" s="28">
        <f t="shared" si="115"/>
        <v>6.6322409800000006</v>
      </c>
      <c r="AO410" s="28">
        <f t="shared" si="115"/>
        <v>6.498583280000001</v>
      </c>
      <c r="AP410" s="28">
        <f t="shared" si="115"/>
        <v>6.1858097500000016</v>
      </c>
      <c r="AQ410" s="28">
        <f t="shared" si="115"/>
        <v>6.497756230000002</v>
      </c>
      <c r="AR410" s="28">
        <f t="shared" si="115"/>
        <v>6.0753000000000021</v>
      </c>
      <c r="AS410" s="28">
        <f t="shared" si="113"/>
        <v>6.6570430300000005</v>
      </c>
      <c r="AT410" s="35" t="str">
        <f t="shared" si="114"/>
        <v>1,1.5,0.5</v>
      </c>
    </row>
    <row r="411" spans="13:46" x14ac:dyDescent="0.15">
      <c r="M411" s="28" t="str">
        <f t="shared" si="112"/>
        <v>5,1,4</v>
      </c>
      <c r="N411" s="28">
        <f t="shared" si="106"/>
        <v>5</v>
      </c>
      <c r="O411" s="28">
        <f t="shared" si="107"/>
        <v>1</v>
      </c>
      <c r="P411" s="28">
        <f t="shared" si="117"/>
        <v>4</v>
      </c>
      <c r="Q411" s="28">
        <f t="shared" si="116"/>
        <v>3.1788045</v>
      </c>
      <c r="R411" s="28">
        <f t="shared" si="116"/>
        <v>4.8232282612499997</v>
      </c>
      <c r="S411" s="28">
        <f t="shared" si="116"/>
        <v>5.7503355300000001</v>
      </c>
      <c r="T411" s="28">
        <f t="shared" si="116"/>
        <v>5.9601263062500003</v>
      </c>
      <c r="U411" s="28">
        <f t="shared" si="116"/>
        <v>5.4526005899999994</v>
      </c>
      <c r="V411" s="28">
        <f t="shared" si="116"/>
        <v>4.2277583812500001</v>
      </c>
      <c r="W411" s="28">
        <f t="shared" si="116"/>
        <v>2.2855996800000002</v>
      </c>
      <c r="X411" s="28">
        <f t="shared" si="116"/>
        <v>4.2509282812500011</v>
      </c>
      <c r="Y411" s="28">
        <f t="shared" si="116"/>
        <v>5.6296334800000007</v>
      </c>
      <c r="Z411" s="28">
        <f t="shared" si="116"/>
        <v>6.2910221862500002</v>
      </c>
      <c r="AA411" s="28">
        <f t="shared" si="116"/>
        <v>6.2350944000000004</v>
      </c>
      <c r="AB411" s="28">
        <f t="shared" si="116"/>
        <v>5.4618501212500004</v>
      </c>
      <c r="AC411" s="28">
        <f t="shared" si="116"/>
        <v>3.9712893500000006</v>
      </c>
      <c r="AD411" s="28">
        <f t="shared" si="116"/>
        <v>5.0873022500000005</v>
      </c>
      <c r="AE411" s="28">
        <f t="shared" si="116"/>
        <v>6.200288886250001</v>
      </c>
      <c r="AF411" s="28">
        <f t="shared" si="116"/>
        <v>6.5959590300000013</v>
      </c>
      <c r="AG411" s="28">
        <f t="shared" si="115"/>
        <v>6.2743126812500005</v>
      </c>
      <c r="AH411" s="28">
        <f t="shared" si="115"/>
        <v>5.2353498400000005</v>
      </c>
      <c r="AI411" s="28">
        <f t="shared" si="115"/>
        <v>5.6879264062500017</v>
      </c>
      <c r="AJ411" s="28">
        <f t="shared" si="115"/>
        <v>6.5351944800000004</v>
      </c>
      <c r="AK411" s="28">
        <f t="shared" si="115"/>
        <v>6.6651460612499998</v>
      </c>
      <c r="AL411" s="28">
        <f t="shared" si="115"/>
        <v>6.0777811500000007</v>
      </c>
      <c r="AM411" s="28">
        <f t="shared" si="115"/>
        <v>6.0528007500000012</v>
      </c>
      <c r="AN411" s="28">
        <f t="shared" si="115"/>
        <v>6.6343502612500007</v>
      </c>
      <c r="AO411" s="28">
        <f t="shared" si="115"/>
        <v>6.498583280000001</v>
      </c>
      <c r="AP411" s="28">
        <f t="shared" si="115"/>
        <v>6.1819252812500016</v>
      </c>
      <c r="AQ411" s="28">
        <f t="shared" si="115"/>
        <v>6.497756230000002</v>
      </c>
      <c r="AR411" s="28">
        <f t="shared" si="115"/>
        <v>6.0753000000000021</v>
      </c>
      <c r="AS411" s="28">
        <f t="shared" si="113"/>
        <v>6.6651460612499998</v>
      </c>
      <c r="AT411" s="35" t="str">
        <f t="shared" si="114"/>
        <v>1,1.5,0.5</v>
      </c>
    </row>
    <row r="412" spans="13:46" x14ac:dyDescent="0.15">
      <c r="M412" s="28" t="str">
        <f t="shared" si="112"/>
        <v>5,1,5</v>
      </c>
      <c r="N412" s="28">
        <f t="shared" si="106"/>
        <v>5</v>
      </c>
      <c r="O412" s="28">
        <f t="shared" si="107"/>
        <v>1</v>
      </c>
      <c r="P412" s="28">
        <f t="shared" si="117"/>
        <v>5</v>
      </c>
      <c r="Q412" s="28">
        <f t="shared" si="116"/>
        <v>2.2855996800000002</v>
      </c>
      <c r="R412" s="28">
        <f t="shared" si="116"/>
        <v>4.25943308</v>
      </c>
      <c r="S412" s="28">
        <f t="shared" si="116"/>
        <v>5.4437331199999992</v>
      </c>
      <c r="T412" s="28">
        <f t="shared" si="116"/>
        <v>5.8384997999999992</v>
      </c>
      <c r="U412" s="28">
        <f t="shared" si="116"/>
        <v>5.4437331199999992</v>
      </c>
      <c r="V412" s="28">
        <f t="shared" si="116"/>
        <v>4.25943308</v>
      </c>
      <c r="W412" s="28">
        <f t="shared" si="116"/>
        <v>2.2855996800000002</v>
      </c>
      <c r="X412" s="28">
        <f t="shared" si="116"/>
        <v>3.6571643500000004</v>
      </c>
      <c r="Y412" s="28">
        <f t="shared" si="116"/>
        <v>5.2990560700000007</v>
      </c>
      <c r="Z412" s="28">
        <f t="shared" si="116"/>
        <v>6.15141443</v>
      </c>
      <c r="AA412" s="28">
        <f t="shared" si="116"/>
        <v>6.2142394300000001</v>
      </c>
      <c r="AB412" s="28">
        <f t="shared" si="116"/>
        <v>5.4875310700000011</v>
      </c>
      <c r="AC412" s="28">
        <f t="shared" si="116"/>
        <v>3.9712893500000006</v>
      </c>
      <c r="AD412" s="28">
        <f t="shared" si="116"/>
        <v>4.7327498400000003</v>
      </c>
      <c r="AE412" s="28">
        <f t="shared" si="116"/>
        <v>6.0426998800000007</v>
      </c>
      <c r="AF412" s="28">
        <f t="shared" si="116"/>
        <v>6.563116560000001</v>
      </c>
      <c r="AG412" s="28">
        <f t="shared" si="115"/>
        <v>6.2939998799999994</v>
      </c>
      <c r="AH412" s="28">
        <f t="shared" si="115"/>
        <v>5.2353498400000005</v>
      </c>
      <c r="AI412" s="28">
        <f t="shared" si="115"/>
        <v>5.5123561500000005</v>
      </c>
      <c r="AJ412" s="28">
        <f t="shared" si="115"/>
        <v>6.4903645100000009</v>
      </c>
      <c r="AK412" s="28">
        <f t="shared" si="115"/>
        <v>6.6788395100000004</v>
      </c>
      <c r="AL412" s="28">
        <f t="shared" si="115"/>
        <v>6.0777811500000007</v>
      </c>
      <c r="AM412" s="28">
        <f t="shared" si="115"/>
        <v>5.9959832800000008</v>
      </c>
      <c r="AN412" s="28">
        <f t="shared" si="115"/>
        <v>6.6420499600000014</v>
      </c>
      <c r="AO412" s="28">
        <f t="shared" si="115"/>
        <v>6.498583280000001</v>
      </c>
      <c r="AP412" s="28">
        <f t="shared" si="115"/>
        <v>6.1836312300000014</v>
      </c>
      <c r="AQ412" s="28">
        <f t="shared" si="115"/>
        <v>6.497756230000002</v>
      </c>
      <c r="AR412" s="28">
        <f t="shared" si="115"/>
        <v>6.0753000000000021</v>
      </c>
      <c r="AS412" s="28">
        <f t="shared" si="113"/>
        <v>6.6788395100000004</v>
      </c>
      <c r="AT412" s="35" t="str">
        <f t="shared" si="114"/>
        <v>1,1.5,0.5</v>
      </c>
    </row>
    <row r="413" spans="13:46" x14ac:dyDescent="0.15">
      <c r="M413" s="28" t="str">
        <f t="shared" si="112"/>
        <v>5,1,6</v>
      </c>
      <c r="N413" s="28">
        <f t="shared" si="106"/>
        <v>5</v>
      </c>
      <c r="O413" s="28">
        <f t="shared" si="107"/>
        <v>1</v>
      </c>
      <c r="P413" s="28">
        <f t="shared" si="117"/>
        <v>6</v>
      </c>
      <c r="Q413" s="28">
        <f t="shared" si="116"/>
        <v>1.45675584</v>
      </c>
      <c r="R413" s="28">
        <f t="shared" si="116"/>
        <v>3.7425677799999999</v>
      </c>
      <c r="S413" s="28">
        <f t="shared" si="116"/>
        <v>5.1693111999999992</v>
      </c>
      <c r="T413" s="28">
        <f t="shared" si="116"/>
        <v>5.7369860999999993</v>
      </c>
      <c r="U413" s="28">
        <f t="shared" si="116"/>
        <v>5.4455924800000002</v>
      </c>
      <c r="V413" s="28">
        <f t="shared" si="116"/>
        <v>4.29513034</v>
      </c>
      <c r="W413" s="28">
        <f t="shared" si="116"/>
        <v>2.2855996800000002</v>
      </c>
      <c r="X413" s="28">
        <f t="shared" si="116"/>
        <v>3.1103303000000002</v>
      </c>
      <c r="Y413" s="28">
        <f t="shared" si="116"/>
        <v>5.0006591500000006</v>
      </c>
      <c r="Z413" s="28">
        <f t="shared" si="116"/>
        <v>6.03191948</v>
      </c>
      <c r="AA413" s="28">
        <f t="shared" si="116"/>
        <v>6.2041112900000002</v>
      </c>
      <c r="AB413" s="28">
        <f t="shared" si="116"/>
        <v>5.5172345800000002</v>
      </c>
      <c r="AC413" s="28">
        <f t="shared" si="116"/>
        <v>3.9712893500000006</v>
      </c>
      <c r="AD413" s="28">
        <f t="shared" si="116"/>
        <v>4.4103779200000002</v>
      </c>
      <c r="AE413" s="28">
        <f t="shared" si="116"/>
        <v>5.9052236800000006</v>
      </c>
      <c r="AF413" s="28">
        <f t="shared" si="116"/>
        <v>6.5410009200000001</v>
      </c>
      <c r="AG413" s="28">
        <f t="shared" si="115"/>
        <v>6.3177096400000003</v>
      </c>
      <c r="AH413" s="28">
        <f t="shared" si="115"/>
        <v>5.2353498400000005</v>
      </c>
      <c r="AI413" s="28">
        <f t="shared" si="115"/>
        <v>5.3568987000000003</v>
      </c>
      <c r="AJ413" s="28">
        <f t="shared" si="115"/>
        <v>6.45626137</v>
      </c>
      <c r="AK413" s="28">
        <f t="shared" si="115"/>
        <v>6.6965555200000004</v>
      </c>
      <c r="AL413" s="28">
        <f t="shared" si="115"/>
        <v>6.0777811500000007</v>
      </c>
      <c r="AM413" s="28">
        <f t="shared" si="115"/>
        <v>5.9498926400000016</v>
      </c>
      <c r="AN413" s="28">
        <f t="shared" si="115"/>
        <v>6.6537722200000013</v>
      </c>
      <c r="AO413" s="28">
        <f t="shared" si="115"/>
        <v>6.498583280000001</v>
      </c>
      <c r="AP413" s="28">
        <f t="shared" si="115"/>
        <v>6.1893597400000013</v>
      </c>
      <c r="AQ413" s="28">
        <f t="shared" si="115"/>
        <v>6.497756230000002</v>
      </c>
      <c r="AR413" s="28">
        <f t="shared" si="115"/>
        <v>6.0753000000000021</v>
      </c>
      <c r="AS413" s="28">
        <f t="shared" si="113"/>
        <v>6.6965555200000004</v>
      </c>
      <c r="AT413" s="35" t="str">
        <f t="shared" si="114"/>
        <v>1,1.5,0.5</v>
      </c>
    </row>
    <row r="414" spans="13:46" x14ac:dyDescent="0.15">
      <c r="M414" s="28" t="str">
        <f t="shared" si="112"/>
        <v>5,1,7</v>
      </c>
      <c r="N414" s="28">
        <f t="shared" si="106"/>
        <v>5</v>
      </c>
      <c r="O414" s="28">
        <f t="shared" si="107"/>
        <v>1</v>
      </c>
      <c r="P414" s="28">
        <f t="shared" si="117"/>
        <v>7</v>
      </c>
      <c r="Q414" s="28">
        <f t="shared" si="116"/>
        <v>1.1461356224999986</v>
      </c>
      <c r="R414" s="28">
        <f t="shared" si="116"/>
        <v>3.5598238714062491</v>
      </c>
      <c r="S414" s="28">
        <f t="shared" si="116"/>
        <v>5.0840010912499993</v>
      </c>
      <c r="T414" s="28">
        <f t="shared" si="116"/>
        <v>5.718667282031249</v>
      </c>
      <c r="U414" s="28">
        <f t="shared" si="116"/>
        <v>5.4638224437499998</v>
      </c>
      <c r="V414" s="28">
        <f t="shared" si="116"/>
        <v>4.3194665764062501</v>
      </c>
      <c r="W414" s="28">
        <f t="shared" si="116"/>
        <v>2.2855996800000002</v>
      </c>
      <c r="X414" s="28">
        <f t="shared" si="116"/>
        <v>2.9126020164062494</v>
      </c>
      <c r="Y414" s="28">
        <f t="shared" si="116"/>
        <v>4.9033615412499998</v>
      </c>
      <c r="Z414" s="28">
        <f t="shared" si="116"/>
        <v>6.0046100370312505</v>
      </c>
      <c r="AA414" s="28">
        <f t="shared" si="116"/>
        <v>6.2163475037500007</v>
      </c>
      <c r="AB414" s="28">
        <f t="shared" si="116"/>
        <v>5.5385739414062503</v>
      </c>
      <c r="AC414" s="28">
        <f t="shared" si="116"/>
        <v>3.9712893500000006</v>
      </c>
      <c r="AD414" s="28">
        <f t="shared" si="116"/>
        <v>4.3010928112500002</v>
      </c>
      <c r="AE414" s="28">
        <f t="shared" si="116"/>
        <v>5.8689236120312511</v>
      </c>
      <c r="AF414" s="28">
        <f t="shared" si="116"/>
        <v>6.5472433837500006</v>
      </c>
      <c r="AG414" s="28">
        <f t="shared" si="115"/>
        <v>6.3360521264062495</v>
      </c>
      <c r="AH414" s="28">
        <f t="shared" si="115"/>
        <v>5.2353498400000005</v>
      </c>
      <c r="AI414" s="28">
        <f t="shared" si="115"/>
        <v>5.3116080070312508</v>
      </c>
      <c r="AJ414" s="28">
        <f t="shared" si="115"/>
        <v>6.4565100837500005</v>
      </c>
      <c r="AK414" s="28">
        <f t="shared" si="115"/>
        <v>6.7119011314062504</v>
      </c>
      <c r="AL414" s="28">
        <f t="shared" si="115"/>
        <v>6.0777811500000007</v>
      </c>
      <c r="AM414" s="28">
        <f t="shared" si="115"/>
        <v>5.9441476037500012</v>
      </c>
      <c r="AN414" s="28">
        <f t="shared" si="115"/>
        <v>6.6661209564062514</v>
      </c>
      <c r="AO414" s="28">
        <f t="shared" si="115"/>
        <v>6.498583280000001</v>
      </c>
      <c r="AP414" s="28">
        <f t="shared" si="115"/>
        <v>6.1987116014062513</v>
      </c>
      <c r="AQ414" s="28">
        <f t="shared" si="115"/>
        <v>6.497756230000002</v>
      </c>
      <c r="AR414" s="28">
        <f t="shared" si="115"/>
        <v>6.0753000000000021</v>
      </c>
      <c r="AS414" s="28">
        <f t="shared" si="113"/>
        <v>6.7119011314062504</v>
      </c>
      <c r="AT414" s="35" t="str">
        <f t="shared" si="114"/>
        <v>1,1.5,0.5</v>
      </c>
    </row>
    <row r="415" spans="13:46" x14ac:dyDescent="0.15">
      <c r="M415" s="28" t="str">
        <f t="shared" si="112"/>
        <v>5,1,8</v>
      </c>
      <c r="N415" s="28">
        <f t="shared" si="106"/>
        <v>5</v>
      </c>
      <c r="O415" s="28">
        <f t="shared" si="107"/>
        <v>1</v>
      </c>
      <c r="P415" s="28">
        <f t="shared" si="117"/>
        <v>8</v>
      </c>
      <c r="Q415" s="28">
        <f t="shared" si="116"/>
        <v>0.82413449999999999</v>
      </c>
      <c r="R415" s="28">
        <f t="shared" si="116"/>
        <v>3.3687813862500002</v>
      </c>
      <c r="S415" s="28">
        <f t="shared" si="116"/>
        <v>4.9930005299999998</v>
      </c>
      <c r="T415" s="28">
        <f t="shared" si="116"/>
        <v>5.6967919312499999</v>
      </c>
      <c r="U415" s="28">
        <f t="shared" si="116"/>
        <v>5.480155589999999</v>
      </c>
      <c r="V415" s="28">
        <f t="shared" si="116"/>
        <v>4.3430915062500004</v>
      </c>
      <c r="W415" s="28">
        <f t="shared" si="116"/>
        <v>2.2855996800000002</v>
      </c>
      <c r="X415" s="28">
        <f t="shared" si="116"/>
        <v>2.7065751562500004</v>
      </c>
      <c r="Y415" s="28">
        <f t="shared" si="116"/>
        <v>4.8003734800000002</v>
      </c>
      <c r="Z415" s="28">
        <f t="shared" si="116"/>
        <v>5.9737440612499997</v>
      </c>
      <c r="AA415" s="28">
        <f t="shared" si="116"/>
        <v>6.2266868999999998</v>
      </c>
      <c r="AB415" s="28">
        <f t="shared" si="116"/>
        <v>5.5592019962500006</v>
      </c>
      <c r="AC415" s="28">
        <f t="shared" si="116"/>
        <v>3.9712893500000006</v>
      </c>
      <c r="AD415" s="28">
        <f t="shared" si="116"/>
        <v>4.1861172500000006</v>
      </c>
      <c r="AE415" s="28">
        <f t="shared" si="116"/>
        <v>5.8290670112500003</v>
      </c>
      <c r="AF415" s="28">
        <f t="shared" si="116"/>
        <v>6.5515890300000006</v>
      </c>
      <c r="AG415" s="28">
        <f t="shared" si="115"/>
        <v>6.3536833062499998</v>
      </c>
      <c r="AH415" s="28">
        <f t="shared" si="115"/>
        <v>5.2353498400000005</v>
      </c>
      <c r="AI415" s="28">
        <f t="shared" si="115"/>
        <v>5.2627607812500008</v>
      </c>
      <c r="AJ415" s="28">
        <f t="shared" si="115"/>
        <v>6.4548619800000004</v>
      </c>
      <c r="AK415" s="28">
        <f t="shared" si="115"/>
        <v>6.7265354362499998</v>
      </c>
      <c r="AL415" s="28">
        <f t="shared" si="115"/>
        <v>6.0777811500000007</v>
      </c>
      <c r="AM415" s="28">
        <f t="shared" si="115"/>
        <v>5.936505750000002</v>
      </c>
      <c r="AN415" s="28">
        <f t="shared" si="115"/>
        <v>6.6777583862500007</v>
      </c>
      <c r="AO415" s="28">
        <f t="shared" si="115"/>
        <v>6.498583280000001</v>
      </c>
      <c r="AP415" s="28">
        <f t="shared" si="115"/>
        <v>6.2073521562500016</v>
      </c>
      <c r="AQ415" s="28">
        <f t="shared" si="115"/>
        <v>6.497756230000002</v>
      </c>
      <c r="AR415" s="28">
        <f t="shared" si="115"/>
        <v>6.0753000000000021</v>
      </c>
      <c r="AS415" s="28">
        <f t="shared" si="113"/>
        <v>6.7265354362499998</v>
      </c>
      <c r="AT415" s="35" t="str">
        <f t="shared" si="114"/>
        <v>1,1.5,0.5</v>
      </c>
    </row>
    <row r="416" spans="13:46" x14ac:dyDescent="0.15">
      <c r="M416" s="28" t="str">
        <f t="shared" si="112"/>
        <v>5,1,9</v>
      </c>
      <c r="N416" s="28">
        <f t="shared" si="106"/>
        <v>5</v>
      </c>
      <c r="O416" s="28">
        <f t="shared" si="107"/>
        <v>1</v>
      </c>
      <c r="P416" s="28">
        <f t="shared" si="117"/>
        <v>9</v>
      </c>
      <c r="Q416" s="28">
        <f t="shared" si="116"/>
        <v>0.60955047956250097</v>
      </c>
      <c r="R416" s="28">
        <f t="shared" si="116"/>
        <v>3.2560638713476568</v>
      </c>
      <c r="S416" s="28">
        <f t="shared" si="116"/>
        <v>4.9557085197812505</v>
      </c>
      <c r="T416" s="28">
        <f t="shared" si="116"/>
        <v>5.7084844248632809</v>
      </c>
      <c r="U416" s="28">
        <f t="shared" si="116"/>
        <v>5.5143915865937494</v>
      </c>
      <c r="V416" s="28">
        <f t="shared" si="116"/>
        <v>4.373430004972656</v>
      </c>
      <c r="W416" s="28">
        <f t="shared" si="116"/>
        <v>2.2855996800000002</v>
      </c>
      <c r="X416" s="28">
        <f t="shared" si="116"/>
        <v>2.5788732663476575</v>
      </c>
      <c r="Y416" s="28">
        <f t="shared" si="116"/>
        <v>4.75109396978125</v>
      </c>
      <c r="Z416" s="28">
        <f t="shared" si="116"/>
        <v>5.9764459298632815</v>
      </c>
      <c r="AA416" s="28">
        <f t="shared" si="116"/>
        <v>6.2549291465937493</v>
      </c>
      <c r="AB416" s="28">
        <f t="shared" si="116"/>
        <v>5.586543619972657</v>
      </c>
      <c r="AC416" s="28">
        <f t="shared" si="116"/>
        <v>3.9712893500000006</v>
      </c>
      <c r="AD416" s="28">
        <f t="shared" si="116"/>
        <v>4.1248502397812512</v>
      </c>
      <c r="AE416" s="28">
        <f t="shared" si="116"/>
        <v>5.822778254863282</v>
      </c>
      <c r="AF416" s="28">
        <f t="shared" si="116"/>
        <v>6.5738375265937501</v>
      </c>
      <c r="AG416" s="28">
        <f t="shared" si="115"/>
        <v>6.3780280549726562</v>
      </c>
      <c r="AH416" s="28">
        <f t="shared" si="115"/>
        <v>5.2353498400000005</v>
      </c>
      <c r="AI416" s="28">
        <f t="shared" si="115"/>
        <v>5.2474813998632825</v>
      </c>
      <c r="AJ416" s="28">
        <f t="shared" si="115"/>
        <v>6.4711167265937508</v>
      </c>
      <c r="AK416" s="28">
        <f t="shared" si="115"/>
        <v>6.7478833099726563</v>
      </c>
      <c r="AL416" s="28">
        <f t="shared" si="115"/>
        <v>6.0777811500000007</v>
      </c>
      <c r="AM416" s="28">
        <f t="shared" si="115"/>
        <v>5.9467667465937515</v>
      </c>
      <c r="AN416" s="28">
        <f t="shared" si="115"/>
        <v>6.6961093849726581</v>
      </c>
      <c r="AO416" s="28">
        <f t="shared" si="115"/>
        <v>6.498583280000001</v>
      </c>
      <c r="AP416" s="28">
        <f t="shared" si="115"/>
        <v>6.2227062799726571</v>
      </c>
      <c r="AQ416" s="28">
        <f t="shared" si="115"/>
        <v>6.497756230000002</v>
      </c>
      <c r="AR416" s="28">
        <f t="shared" si="115"/>
        <v>6.0753000000000021</v>
      </c>
      <c r="AS416" s="28">
        <f t="shared" si="113"/>
        <v>6.7478833099726563</v>
      </c>
      <c r="AT416" s="35" t="str">
        <f t="shared" si="114"/>
        <v>1,1.5,0.5</v>
      </c>
    </row>
    <row r="417" spans="13:46" x14ac:dyDescent="0.15">
      <c r="M417" s="28" t="str">
        <f t="shared" si="112"/>
        <v>5,1,10</v>
      </c>
      <c r="N417" s="28">
        <f t="shared" si="106"/>
        <v>5</v>
      </c>
      <c r="O417" s="28">
        <f t="shared" si="107"/>
        <v>1</v>
      </c>
      <c r="P417" s="28">
        <f t="shared" si="117"/>
        <v>10</v>
      </c>
      <c r="Q417" s="28">
        <f t="shared" si="116"/>
        <v>0.38748057074999992</v>
      </c>
      <c r="R417" s="28">
        <f t="shared" si="116"/>
        <v>3.137887896171875</v>
      </c>
      <c r="S417" s="28">
        <f t="shared" si="116"/>
        <v>4.9146735653749998</v>
      </c>
      <c r="T417" s="28">
        <f t="shared" si="116"/>
        <v>5.717837578359374</v>
      </c>
      <c r="U417" s="28">
        <f t="shared" si="116"/>
        <v>5.5473799351249999</v>
      </c>
      <c r="V417" s="28">
        <f t="shared" si="116"/>
        <v>4.4033006356718749</v>
      </c>
      <c r="W417" s="28">
        <f t="shared" si="116"/>
        <v>2.2855996800000002</v>
      </c>
      <c r="X417" s="28">
        <f t="shared" si="116"/>
        <v>2.4457129161718756</v>
      </c>
      <c r="Y417" s="28">
        <f t="shared" si="116"/>
        <v>4.6980715153750001</v>
      </c>
      <c r="Z417" s="28">
        <f t="shared" si="116"/>
        <v>5.9768084583593755</v>
      </c>
      <c r="AA417" s="28">
        <f t="shared" si="116"/>
        <v>6.2819237451250007</v>
      </c>
      <c r="AB417" s="28">
        <f t="shared" si="116"/>
        <v>5.6134173756718759</v>
      </c>
      <c r="AC417" s="28">
        <f t="shared" si="116"/>
        <v>3.9712893500000006</v>
      </c>
      <c r="AD417" s="28">
        <f t="shared" si="116"/>
        <v>4.0598402853750004</v>
      </c>
      <c r="AE417" s="28">
        <f t="shared" si="116"/>
        <v>5.814150158359376</v>
      </c>
      <c r="AF417" s="28">
        <f t="shared" ref="AF417:AR432" si="118">(AF$5+AF$5*(AF$5-1)/2)*INDEX($F$4:$F$25*$G$4:$G$25,$N417,1)+(AF$6+AF$6*(AF$6-1)/2)*INDEX($H$4:$H$25*$I$4:$I$25,$O417,1)+(AF$7+AF$7*(AF$7-1)/2)*INDEX($J$4:$J$25*$K$4:$K$25,$P417,1)+AF$5*AF$6*INDEX($G$4:$G$25,$N417,1)*INDEX($H$4:$H$25,$O417,1)+(AF$5*INDEX($G$4:$G$25,$N417,1)+AF$6*INDEX($I$4:$I$25,$O417,1))*AF$7*INDEX($J$4:$J$25,$P417,1)</f>
        <v>6.5948383751250006</v>
      </c>
      <c r="AG417" s="28">
        <f t="shared" si="118"/>
        <v>6.4019049356718751</v>
      </c>
      <c r="AH417" s="28">
        <f t="shared" si="118"/>
        <v>5.2353498400000005</v>
      </c>
      <c r="AI417" s="28">
        <f t="shared" si="118"/>
        <v>5.2298626783593765</v>
      </c>
      <c r="AJ417" s="28">
        <f t="shared" si="118"/>
        <v>6.4861238251250004</v>
      </c>
      <c r="AK417" s="28">
        <f t="shared" si="118"/>
        <v>6.7687633156718752</v>
      </c>
      <c r="AL417" s="28">
        <f t="shared" si="118"/>
        <v>6.0777811500000007</v>
      </c>
      <c r="AM417" s="28">
        <f t="shared" si="118"/>
        <v>5.9557800951250019</v>
      </c>
      <c r="AN417" s="28">
        <f t="shared" si="118"/>
        <v>6.7139925156718769</v>
      </c>
      <c r="AO417" s="28">
        <f t="shared" si="118"/>
        <v>6.498583280000001</v>
      </c>
      <c r="AP417" s="28">
        <f t="shared" si="118"/>
        <v>6.237592535671876</v>
      </c>
      <c r="AQ417" s="28">
        <f t="shared" si="118"/>
        <v>6.497756230000002</v>
      </c>
      <c r="AR417" s="28">
        <f t="shared" si="118"/>
        <v>6.0753000000000021</v>
      </c>
      <c r="AS417" s="28">
        <f t="shared" si="113"/>
        <v>6.7687633156718752</v>
      </c>
      <c r="AT417" s="35" t="str">
        <f t="shared" si="114"/>
        <v>1,1.5,0.5</v>
      </c>
    </row>
    <row r="418" spans="13:46" x14ac:dyDescent="0.15">
      <c r="M418" s="28" t="str">
        <f t="shared" si="112"/>
        <v>5,2,1</v>
      </c>
      <c r="N418" s="28">
        <f t="shared" si="106"/>
        <v>5</v>
      </c>
      <c r="O418" s="28">
        <f t="shared" si="107"/>
        <v>2</v>
      </c>
      <c r="P418" s="28">
        <f t="shared" si="117"/>
        <v>1</v>
      </c>
      <c r="Q418" s="28">
        <f t="shared" ref="Q418:AF433" si="119">(Q$5+Q$5*(Q$5-1)/2)*INDEX($F$4:$F$25*$G$4:$G$25,$N418,1)+(Q$6+Q$6*(Q$6-1)/2)*INDEX($H$4:$H$25*$I$4:$I$25,$O418,1)+(Q$7+Q$7*(Q$7-1)/2)*INDEX($J$4:$J$25*$K$4:$K$25,$P418,1)+Q$5*Q$6*INDEX($G$4:$G$25,$N418,1)*INDEX($H$4:$H$25,$O418,1)+(Q$5*INDEX($G$4:$G$25,$N418,1)+Q$6*INDEX($I$4:$I$25,$O418,1))*Q$7*INDEX($J$4:$J$25,$P418,1)</f>
        <v>5.7023999999999999</v>
      </c>
      <c r="R418" s="28">
        <f t="shared" si="119"/>
        <v>6.4008499800000003</v>
      </c>
      <c r="S418" s="28">
        <f t="shared" si="119"/>
        <v>6.5921332800000005</v>
      </c>
      <c r="T418" s="28">
        <f t="shared" si="119"/>
        <v>6.2762498999999998</v>
      </c>
      <c r="U418" s="28">
        <f t="shared" si="119"/>
        <v>5.4531998399999999</v>
      </c>
      <c r="V418" s="28">
        <f t="shared" si="119"/>
        <v>4.1229831000000008</v>
      </c>
      <c r="W418" s="28">
        <f t="shared" si="119"/>
        <v>2.2855996800000002</v>
      </c>
      <c r="X418" s="28">
        <f t="shared" si="119"/>
        <v>5.8686045468750008</v>
      </c>
      <c r="Y418" s="28">
        <f t="shared" si="119"/>
        <v>6.5194213125892855</v>
      </c>
      <c r="Z418" s="28">
        <f t="shared" si="119"/>
        <v>6.6630713983035719</v>
      </c>
      <c r="AA418" s="28">
        <f t="shared" si="119"/>
        <v>6.2995548040178564</v>
      </c>
      <c r="AB418" s="28">
        <f t="shared" si="119"/>
        <v>5.4288715297321435</v>
      </c>
      <c r="AC418" s="28">
        <f t="shared" si="119"/>
        <v>4.0510215754464287</v>
      </c>
      <c r="AD418" s="28">
        <f t="shared" si="119"/>
        <v>5.9942349821428564</v>
      </c>
      <c r="AE418" s="28">
        <f t="shared" si="119"/>
        <v>6.5974185335714282</v>
      </c>
      <c r="AF418" s="28">
        <f t="shared" si="119"/>
        <v>6.6934354049999989</v>
      </c>
      <c r="AG418" s="28">
        <f t="shared" si="118"/>
        <v>6.2822855964285713</v>
      </c>
      <c r="AH418" s="28">
        <f t="shared" si="118"/>
        <v>5.3639691078571428</v>
      </c>
      <c r="AI418" s="28">
        <f t="shared" si="118"/>
        <v>6.0792913058035714</v>
      </c>
      <c r="AJ418" s="28">
        <f t="shared" si="118"/>
        <v>6.6348416429464283</v>
      </c>
      <c r="AK418" s="28">
        <f t="shared" si="118"/>
        <v>6.6832253000892852</v>
      </c>
      <c r="AL418" s="28">
        <f t="shared" si="118"/>
        <v>6.2244422772321428</v>
      </c>
      <c r="AM418" s="28">
        <f t="shared" si="118"/>
        <v>6.1237735178571429</v>
      </c>
      <c r="AN418" s="28">
        <f t="shared" si="118"/>
        <v>6.6316906407142859</v>
      </c>
      <c r="AO418" s="28">
        <f t="shared" si="118"/>
        <v>6.6324410835714289</v>
      </c>
      <c r="AP418" s="28">
        <f t="shared" si="118"/>
        <v>6.1276816183035709</v>
      </c>
      <c r="AQ418" s="28">
        <f t="shared" si="118"/>
        <v>6.5879655268750001</v>
      </c>
      <c r="AR418" s="28">
        <f t="shared" si="118"/>
        <v>6.0910156071428574</v>
      </c>
      <c r="AS418" s="28">
        <f t="shared" si="113"/>
        <v>6.6934354049999989</v>
      </c>
      <c r="AT418" s="35" t="str">
        <f t="shared" si="114"/>
        <v>1,1,1</v>
      </c>
    </row>
    <row r="419" spans="13:46" x14ac:dyDescent="0.15">
      <c r="M419" s="28" t="str">
        <f t="shared" si="112"/>
        <v>5,2,2</v>
      </c>
      <c r="N419" s="28">
        <f t="shared" si="106"/>
        <v>5</v>
      </c>
      <c r="O419" s="28">
        <f t="shared" si="107"/>
        <v>2</v>
      </c>
      <c r="P419" s="28">
        <f t="shared" si="117"/>
        <v>2</v>
      </c>
      <c r="Q419" s="28">
        <f t="shared" si="119"/>
        <v>5.0444999999999993</v>
      </c>
      <c r="R419" s="28">
        <f t="shared" si="119"/>
        <v>6.0086312299999989</v>
      </c>
      <c r="S419" s="28">
        <f t="shared" si="119"/>
        <v>6.4031832799999995</v>
      </c>
      <c r="T419" s="28">
        <f t="shared" si="119"/>
        <v>6.2281561499999984</v>
      </c>
      <c r="U419" s="28">
        <f t="shared" si="119"/>
        <v>5.4835498400000002</v>
      </c>
      <c r="V419" s="28">
        <f t="shared" si="119"/>
        <v>4.1693643500000004</v>
      </c>
      <c r="W419" s="28">
        <f t="shared" si="119"/>
        <v>2.2855996800000002</v>
      </c>
      <c r="X419" s="28">
        <f t="shared" si="119"/>
        <v>5.4442989665178558</v>
      </c>
      <c r="Y419" s="28">
        <f t="shared" si="119"/>
        <v>6.3048018483035708</v>
      </c>
      <c r="Z419" s="28">
        <f t="shared" si="119"/>
        <v>6.595725550089286</v>
      </c>
      <c r="AA419" s="28">
        <f t="shared" si="119"/>
        <v>6.3170700718749995</v>
      </c>
      <c r="AB419" s="28">
        <f t="shared" si="119"/>
        <v>5.4688354136607149</v>
      </c>
      <c r="AC419" s="28">
        <f t="shared" si="119"/>
        <v>4.0510215754464287</v>
      </c>
      <c r="AD419" s="28">
        <f t="shared" si="119"/>
        <v>5.7539460535714282</v>
      </c>
      <c r="AE419" s="28">
        <f t="shared" si="119"/>
        <v>6.5108205871428568</v>
      </c>
      <c r="AF419" s="28">
        <f t="shared" si="119"/>
        <v>6.6981159407142847</v>
      </c>
      <c r="AG419" s="28">
        <f t="shared" si="118"/>
        <v>6.3158321142857137</v>
      </c>
      <c r="AH419" s="28">
        <f t="shared" si="118"/>
        <v>5.3639691078571428</v>
      </c>
      <c r="AI419" s="28">
        <f t="shared" si="118"/>
        <v>5.9734412611607137</v>
      </c>
      <c r="AJ419" s="28">
        <f t="shared" si="118"/>
        <v>6.6266874465178578</v>
      </c>
      <c r="AK419" s="28">
        <f t="shared" si="118"/>
        <v>6.7103544518750002</v>
      </c>
      <c r="AL419" s="28">
        <f t="shared" si="118"/>
        <v>6.2244422772321428</v>
      </c>
      <c r="AM419" s="28">
        <f t="shared" si="118"/>
        <v>6.1027845892857142</v>
      </c>
      <c r="AN419" s="28">
        <f t="shared" si="118"/>
        <v>6.652402426428571</v>
      </c>
      <c r="AO419" s="28">
        <f t="shared" si="118"/>
        <v>6.6324410835714289</v>
      </c>
      <c r="AP419" s="28">
        <f t="shared" si="118"/>
        <v>6.1419760379464279</v>
      </c>
      <c r="AQ419" s="28">
        <f t="shared" si="118"/>
        <v>6.5879655268750001</v>
      </c>
      <c r="AR419" s="28">
        <f t="shared" si="118"/>
        <v>6.0910156071428574</v>
      </c>
      <c r="AS419" s="28">
        <f t="shared" si="113"/>
        <v>6.7103544518750002</v>
      </c>
      <c r="AT419" s="35" t="str">
        <f t="shared" si="114"/>
        <v>1,1.5,0.5</v>
      </c>
    </row>
    <row r="420" spans="13:46" x14ac:dyDescent="0.15">
      <c r="M420" s="28" t="str">
        <f t="shared" si="112"/>
        <v>5,2,3</v>
      </c>
      <c r="N420" s="28">
        <f t="shared" si="106"/>
        <v>5</v>
      </c>
      <c r="O420" s="28">
        <f t="shared" si="107"/>
        <v>2</v>
      </c>
      <c r="P420" s="28">
        <f t="shared" si="117"/>
        <v>3</v>
      </c>
      <c r="Q420" s="28">
        <f t="shared" si="119"/>
        <v>4.1614559999999994</v>
      </c>
      <c r="R420" s="28">
        <f t="shared" si="119"/>
        <v>5.4522449799999997</v>
      </c>
      <c r="S420" s="28">
        <f t="shared" si="119"/>
        <v>6.1016612799999992</v>
      </c>
      <c r="T420" s="28">
        <f t="shared" si="119"/>
        <v>6.1097048999999997</v>
      </c>
      <c r="U420" s="28">
        <f t="shared" si="119"/>
        <v>5.4763758399999993</v>
      </c>
      <c r="V420" s="28">
        <f t="shared" si="119"/>
        <v>4.2016741</v>
      </c>
      <c r="W420" s="28">
        <f t="shared" si="119"/>
        <v>2.2855996800000002</v>
      </c>
      <c r="X420" s="28">
        <f t="shared" si="119"/>
        <v>4.855825886160714</v>
      </c>
      <c r="Y420" s="28">
        <f t="shared" si="119"/>
        <v>5.977610384017856</v>
      </c>
      <c r="Z420" s="28">
        <f t="shared" si="119"/>
        <v>6.458022201875</v>
      </c>
      <c r="AA420" s="28">
        <f t="shared" si="119"/>
        <v>6.2970613397321422</v>
      </c>
      <c r="AB420" s="28">
        <f t="shared" si="119"/>
        <v>5.4947277975892854</v>
      </c>
      <c r="AC420" s="28">
        <f t="shared" si="119"/>
        <v>4.0510215754464287</v>
      </c>
      <c r="AD420" s="28">
        <f t="shared" si="119"/>
        <v>5.4010851249999998</v>
      </c>
      <c r="AE420" s="28">
        <f t="shared" si="119"/>
        <v>6.3538651407142854</v>
      </c>
      <c r="AF420" s="28">
        <f t="shared" si="119"/>
        <v>6.6652724764285711</v>
      </c>
      <c r="AG420" s="28">
        <f t="shared" si="118"/>
        <v>6.3353071321428569</v>
      </c>
      <c r="AH420" s="28">
        <f t="shared" si="118"/>
        <v>5.3639691078571428</v>
      </c>
      <c r="AI420" s="28">
        <f t="shared" si="118"/>
        <v>5.7972337165178569</v>
      </c>
      <c r="AJ420" s="28">
        <f t="shared" si="118"/>
        <v>6.5810092500892861</v>
      </c>
      <c r="AK420" s="28">
        <f t="shared" si="118"/>
        <v>6.7234121036607144</v>
      </c>
      <c r="AL420" s="28">
        <f t="shared" si="118"/>
        <v>6.2244422772321428</v>
      </c>
      <c r="AM420" s="28">
        <f t="shared" si="118"/>
        <v>6.0442716607142861</v>
      </c>
      <c r="AN420" s="28">
        <f t="shared" si="118"/>
        <v>6.6590427121428579</v>
      </c>
      <c r="AO420" s="28">
        <f t="shared" si="118"/>
        <v>6.6324410835714289</v>
      </c>
      <c r="AP420" s="28">
        <f t="shared" si="118"/>
        <v>6.1421989575892857</v>
      </c>
      <c r="AQ420" s="28">
        <f t="shared" si="118"/>
        <v>6.5879655268750001</v>
      </c>
      <c r="AR420" s="28">
        <f t="shared" si="118"/>
        <v>6.0910156071428574</v>
      </c>
      <c r="AS420" s="28">
        <f t="shared" si="113"/>
        <v>6.7234121036607144</v>
      </c>
      <c r="AT420" s="35" t="str">
        <f t="shared" si="114"/>
        <v>1,1.5,0.5</v>
      </c>
    </row>
    <row r="421" spans="13:46" x14ac:dyDescent="0.15">
      <c r="M421" s="28" t="str">
        <f t="shared" si="112"/>
        <v>5,2,4</v>
      </c>
      <c r="N421" s="28">
        <f t="shared" si="106"/>
        <v>5</v>
      </c>
      <c r="O421" s="28">
        <f t="shared" si="107"/>
        <v>2</v>
      </c>
      <c r="P421" s="28">
        <f t="shared" si="117"/>
        <v>4</v>
      </c>
      <c r="Q421" s="28">
        <f t="shared" si="119"/>
        <v>3.1788045</v>
      </c>
      <c r="R421" s="28">
        <f t="shared" si="119"/>
        <v>4.8232282612499997</v>
      </c>
      <c r="S421" s="28">
        <f t="shared" si="119"/>
        <v>5.7503355300000001</v>
      </c>
      <c r="T421" s="28">
        <f t="shared" si="119"/>
        <v>5.9601263062500003</v>
      </c>
      <c r="U421" s="28">
        <f t="shared" si="119"/>
        <v>5.4526005899999994</v>
      </c>
      <c r="V421" s="28">
        <f t="shared" si="119"/>
        <v>4.2277583812500001</v>
      </c>
      <c r="W421" s="28">
        <f t="shared" si="119"/>
        <v>2.2855996800000002</v>
      </c>
      <c r="X421" s="28">
        <f t="shared" si="119"/>
        <v>4.1947223370535713</v>
      </c>
      <c r="Y421" s="28">
        <f t="shared" si="119"/>
        <v>5.6006151697321425</v>
      </c>
      <c r="Z421" s="28">
        <f t="shared" si="119"/>
        <v>6.2891915099107152</v>
      </c>
      <c r="AA421" s="28">
        <f t="shared" si="119"/>
        <v>6.2604513575892859</v>
      </c>
      <c r="AB421" s="28">
        <f t="shared" si="119"/>
        <v>5.5143947127678574</v>
      </c>
      <c r="AC421" s="28">
        <f t="shared" si="119"/>
        <v>4.0510215754464287</v>
      </c>
      <c r="AD421" s="28">
        <f t="shared" si="119"/>
        <v>4.9984204464285718</v>
      </c>
      <c r="AE421" s="28">
        <f t="shared" si="119"/>
        <v>6.1657823505357143</v>
      </c>
      <c r="AF421" s="28">
        <f t="shared" si="119"/>
        <v>6.6158277621428576</v>
      </c>
      <c r="AG421" s="28">
        <f t="shared" si="118"/>
        <v>6.3485566812499998</v>
      </c>
      <c r="AH421" s="28">
        <f t="shared" si="118"/>
        <v>5.3639691078571428</v>
      </c>
      <c r="AI421" s="28">
        <f t="shared" si="118"/>
        <v>5.5898988281249995</v>
      </c>
      <c r="AJ421" s="28">
        <f t="shared" si="118"/>
        <v>6.5187298036607144</v>
      </c>
      <c r="AK421" s="28">
        <f t="shared" si="118"/>
        <v>6.7302442866964283</v>
      </c>
      <c r="AL421" s="28">
        <f t="shared" si="118"/>
        <v>6.2244422772321428</v>
      </c>
      <c r="AM421" s="28">
        <f t="shared" si="118"/>
        <v>5.9691574821428581</v>
      </c>
      <c r="AN421" s="28">
        <f t="shared" si="118"/>
        <v>6.6594575291071436</v>
      </c>
      <c r="AO421" s="28">
        <f t="shared" si="118"/>
        <v>6.6324410835714289</v>
      </c>
      <c r="AP421" s="28">
        <f t="shared" si="118"/>
        <v>6.1361964084821423</v>
      </c>
      <c r="AQ421" s="28">
        <f t="shared" si="118"/>
        <v>6.5879655268750001</v>
      </c>
      <c r="AR421" s="28">
        <f t="shared" si="118"/>
        <v>6.0910156071428574</v>
      </c>
      <c r="AS421" s="28">
        <f t="shared" si="113"/>
        <v>6.7302442866964283</v>
      </c>
      <c r="AT421" s="35" t="str">
        <f t="shared" si="114"/>
        <v>1,1.5,0.5</v>
      </c>
    </row>
    <row r="422" spans="13:46" x14ac:dyDescent="0.15">
      <c r="M422" s="28" t="str">
        <f t="shared" si="112"/>
        <v>5,2,5</v>
      </c>
      <c r="N422" s="28">
        <f t="shared" si="106"/>
        <v>5</v>
      </c>
      <c r="O422" s="28">
        <f t="shared" si="107"/>
        <v>2</v>
      </c>
      <c r="P422" s="28">
        <f t="shared" si="117"/>
        <v>5</v>
      </c>
      <c r="Q422" s="28">
        <f t="shared" si="119"/>
        <v>2.2855996800000002</v>
      </c>
      <c r="R422" s="28">
        <f t="shared" si="119"/>
        <v>4.25943308</v>
      </c>
      <c r="S422" s="28">
        <f t="shared" si="119"/>
        <v>5.4437331199999992</v>
      </c>
      <c r="T422" s="28">
        <f t="shared" si="119"/>
        <v>5.8384997999999992</v>
      </c>
      <c r="U422" s="28">
        <f t="shared" si="119"/>
        <v>5.4437331199999992</v>
      </c>
      <c r="V422" s="28">
        <f t="shared" si="119"/>
        <v>4.25943308</v>
      </c>
      <c r="W422" s="28">
        <f t="shared" si="119"/>
        <v>2.2855996800000002</v>
      </c>
      <c r="X422" s="28">
        <f t="shared" si="119"/>
        <v>3.5988403254464285</v>
      </c>
      <c r="Y422" s="28">
        <f t="shared" si="119"/>
        <v>5.268343295446428</v>
      </c>
      <c r="Z422" s="28">
        <f t="shared" si="119"/>
        <v>6.1483129054464287</v>
      </c>
      <c r="AA422" s="28">
        <f t="shared" si="119"/>
        <v>6.2387491554464276</v>
      </c>
      <c r="AB422" s="28">
        <f t="shared" si="119"/>
        <v>5.5396520454464282</v>
      </c>
      <c r="AC422" s="28">
        <f t="shared" si="119"/>
        <v>4.0510215754464287</v>
      </c>
      <c r="AD422" s="28">
        <f t="shared" si="119"/>
        <v>4.6404791078571428</v>
      </c>
      <c r="AE422" s="28">
        <f t="shared" si="119"/>
        <v>6.0056516478571424</v>
      </c>
      <c r="AF422" s="28">
        <f t="shared" si="119"/>
        <v>6.5812908278571429</v>
      </c>
      <c r="AG422" s="28">
        <f t="shared" si="118"/>
        <v>6.3673966478571415</v>
      </c>
      <c r="AH422" s="28">
        <f t="shared" si="118"/>
        <v>5.3639691078571428</v>
      </c>
      <c r="AI422" s="28">
        <f t="shared" si="118"/>
        <v>5.4105160272321431</v>
      </c>
      <c r="AJ422" s="28">
        <f t="shared" si="118"/>
        <v>6.4713581372321425</v>
      </c>
      <c r="AK422" s="28">
        <f t="shared" si="118"/>
        <v>6.7426668872321427</v>
      </c>
      <c r="AL422" s="28">
        <f t="shared" si="118"/>
        <v>6.2244422772321428</v>
      </c>
      <c r="AM422" s="28">
        <f t="shared" si="118"/>
        <v>5.9089510835714281</v>
      </c>
      <c r="AN422" s="28">
        <f t="shared" si="118"/>
        <v>6.6654627635714281</v>
      </c>
      <c r="AO422" s="28">
        <f t="shared" si="118"/>
        <v>6.6324410835714289</v>
      </c>
      <c r="AP422" s="28">
        <f t="shared" si="118"/>
        <v>6.1357842768750004</v>
      </c>
      <c r="AQ422" s="28">
        <f t="shared" si="118"/>
        <v>6.5879655268750001</v>
      </c>
      <c r="AR422" s="28">
        <f t="shared" si="118"/>
        <v>6.0910156071428574</v>
      </c>
      <c r="AS422" s="28">
        <f t="shared" si="113"/>
        <v>6.7426668872321427</v>
      </c>
      <c r="AT422" s="35" t="str">
        <f t="shared" si="114"/>
        <v>1,1.5,0.5</v>
      </c>
    </row>
    <row r="423" spans="13:46" x14ac:dyDescent="0.15">
      <c r="M423" s="28" t="str">
        <f t="shared" si="112"/>
        <v>5,2,6</v>
      </c>
      <c r="N423" s="28">
        <f t="shared" si="106"/>
        <v>5</v>
      </c>
      <c r="O423" s="28">
        <f t="shared" si="107"/>
        <v>2</v>
      </c>
      <c r="P423" s="28">
        <f t="shared" si="117"/>
        <v>6</v>
      </c>
      <c r="Q423" s="28">
        <f t="shared" si="119"/>
        <v>1.45675584</v>
      </c>
      <c r="R423" s="28">
        <f t="shared" si="119"/>
        <v>3.7425677799999999</v>
      </c>
      <c r="S423" s="28">
        <f t="shared" si="119"/>
        <v>5.1693111999999992</v>
      </c>
      <c r="T423" s="28">
        <f t="shared" si="119"/>
        <v>5.7369860999999993</v>
      </c>
      <c r="U423" s="28">
        <f t="shared" si="119"/>
        <v>5.4455924800000002</v>
      </c>
      <c r="V423" s="28">
        <f t="shared" si="119"/>
        <v>4.29513034</v>
      </c>
      <c r="W423" s="28">
        <f t="shared" si="119"/>
        <v>2.2855996800000002</v>
      </c>
      <c r="X423" s="28">
        <f t="shared" si="119"/>
        <v>3.0498881950892853</v>
      </c>
      <c r="Y423" s="28">
        <f t="shared" si="119"/>
        <v>4.9682519111607135</v>
      </c>
      <c r="Z423" s="28">
        <f t="shared" si="119"/>
        <v>6.0275471072321425</v>
      </c>
      <c r="AA423" s="28">
        <f t="shared" si="119"/>
        <v>6.2277737833035705</v>
      </c>
      <c r="AB423" s="28">
        <f t="shared" si="119"/>
        <v>5.5689319393750001</v>
      </c>
      <c r="AC423" s="28">
        <f t="shared" si="119"/>
        <v>4.0510215754464287</v>
      </c>
      <c r="AD423" s="28">
        <f t="shared" si="119"/>
        <v>4.3147182592857138</v>
      </c>
      <c r="AE423" s="28">
        <f t="shared" si="119"/>
        <v>5.8656337514285717</v>
      </c>
      <c r="AF423" s="28">
        <f t="shared" si="119"/>
        <v>6.5574807235714285</v>
      </c>
      <c r="AG423" s="28">
        <f t="shared" si="118"/>
        <v>6.3902591757142844</v>
      </c>
      <c r="AH423" s="28">
        <f t="shared" si="118"/>
        <v>5.3639691078571428</v>
      </c>
      <c r="AI423" s="28">
        <f t="shared" si="118"/>
        <v>5.251246032589286</v>
      </c>
      <c r="AJ423" s="28">
        <f t="shared" si="118"/>
        <v>6.4347133008035708</v>
      </c>
      <c r="AK423" s="28">
        <f t="shared" si="118"/>
        <v>6.7591120490178564</v>
      </c>
      <c r="AL423" s="28">
        <f t="shared" si="118"/>
        <v>6.2244422772321428</v>
      </c>
      <c r="AM423" s="28">
        <f t="shared" si="118"/>
        <v>5.8594715150000001</v>
      </c>
      <c r="AN423" s="28">
        <f t="shared" si="118"/>
        <v>6.6754905592857146</v>
      </c>
      <c r="AO423" s="28">
        <f t="shared" si="118"/>
        <v>6.6324410835714289</v>
      </c>
      <c r="AP423" s="28">
        <f t="shared" si="118"/>
        <v>6.1393947065178569</v>
      </c>
      <c r="AQ423" s="28">
        <f t="shared" si="118"/>
        <v>6.5879655268750001</v>
      </c>
      <c r="AR423" s="28">
        <f t="shared" si="118"/>
        <v>6.0910156071428574</v>
      </c>
      <c r="AS423" s="28">
        <f t="shared" si="113"/>
        <v>6.7591120490178564</v>
      </c>
      <c r="AT423" s="35" t="str">
        <f t="shared" si="114"/>
        <v>1,1.5,0.5</v>
      </c>
    </row>
    <row r="424" spans="13:46" x14ac:dyDescent="0.15">
      <c r="M424" s="28" t="str">
        <f t="shared" si="112"/>
        <v>5,2,7</v>
      </c>
      <c r="N424" s="28">
        <f t="shared" si="106"/>
        <v>5</v>
      </c>
      <c r="O424" s="28">
        <f t="shared" si="107"/>
        <v>2</v>
      </c>
      <c r="P424" s="28">
        <f t="shared" si="117"/>
        <v>7</v>
      </c>
      <c r="Q424" s="28">
        <f t="shared" si="119"/>
        <v>1.1461356224999986</v>
      </c>
      <c r="R424" s="28">
        <f t="shared" si="119"/>
        <v>3.5598238714062491</v>
      </c>
      <c r="S424" s="28">
        <f t="shared" si="119"/>
        <v>5.0840010912499993</v>
      </c>
      <c r="T424" s="28">
        <f t="shared" si="119"/>
        <v>5.718667282031249</v>
      </c>
      <c r="U424" s="28">
        <f t="shared" si="119"/>
        <v>5.4638224437499998</v>
      </c>
      <c r="V424" s="28">
        <f t="shared" si="119"/>
        <v>4.3194665764062501</v>
      </c>
      <c r="W424" s="28">
        <f t="shared" si="119"/>
        <v>2.2855996800000002</v>
      </c>
      <c r="X424" s="28">
        <f t="shared" si="119"/>
        <v>2.8511008713169632</v>
      </c>
      <c r="Y424" s="28">
        <f t="shared" si="119"/>
        <v>4.8701070702678564</v>
      </c>
      <c r="Z424" s="28">
        <f t="shared" si="119"/>
        <v>5.9996022401562499</v>
      </c>
      <c r="AA424" s="28">
        <f t="shared" si="119"/>
        <v>6.2395863809821428</v>
      </c>
      <c r="AB424" s="28">
        <f t="shared" si="119"/>
        <v>5.5900594927455352</v>
      </c>
      <c r="AC424" s="28">
        <f t="shared" si="119"/>
        <v>4.0510215754464287</v>
      </c>
      <c r="AD424" s="28">
        <f t="shared" si="119"/>
        <v>4.2037386862499995</v>
      </c>
      <c r="AE424" s="28">
        <f t="shared" si="119"/>
        <v>5.8280628352455359</v>
      </c>
      <c r="AF424" s="28">
        <f t="shared" si="119"/>
        <v>6.5628759551785709</v>
      </c>
      <c r="AG424" s="28">
        <f t="shared" si="118"/>
        <v>6.4081780460491062</v>
      </c>
      <c r="AH424" s="28">
        <f t="shared" si="118"/>
        <v>5.3639691078571428</v>
      </c>
      <c r="AI424" s="28">
        <f t="shared" si="118"/>
        <v>5.2040490672991071</v>
      </c>
      <c r="AJ424" s="28">
        <f t="shared" si="118"/>
        <v>6.4336911663392851</v>
      </c>
      <c r="AK424" s="28">
        <f t="shared" si="118"/>
        <v>6.7738222363169642</v>
      </c>
      <c r="AL424" s="28">
        <f t="shared" si="118"/>
        <v>6.2244422772321428</v>
      </c>
      <c r="AM424" s="28">
        <f t="shared" si="118"/>
        <v>5.8520320144642852</v>
      </c>
      <c r="AN424" s="28">
        <f t="shared" si="118"/>
        <v>6.6869920635491074</v>
      </c>
      <c r="AO424" s="28">
        <f t="shared" si="118"/>
        <v>6.6324410835714289</v>
      </c>
      <c r="AP424" s="28">
        <f t="shared" si="118"/>
        <v>6.1476875277455356</v>
      </c>
      <c r="AQ424" s="28">
        <f t="shared" si="118"/>
        <v>6.5879655268750001</v>
      </c>
      <c r="AR424" s="28">
        <f t="shared" si="118"/>
        <v>6.0910156071428574</v>
      </c>
      <c r="AS424" s="28">
        <f t="shared" si="113"/>
        <v>6.7738222363169642</v>
      </c>
      <c r="AT424" s="35" t="str">
        <f t="shared" si="114"/>
        <v>1,1.5,0.5</v>
      </c>
    </row>
    <row r="425" spans="13:46" x14ac:dyDescent="0.15">
      <c r="M425" s="28" t="str">
        <f t="shared" si="112"/>
        <v>5,2,8</v>
      </c>
      <c r="N425" s="28">
        <f t="shared" si="106"/>
        <v>5</v>
      </c>
      <c r="O425" s="28">
        <f t="shared" si="107"/>
        <v>2</v>
      </c>
      <c r="P425" s="28">
        <f t="shared" si="117"/>
        <v>8</v>
      </c>
      <c r="Q425" s="28">
        <f t="shared" si="119"/>
        <v>0.82413449999999999</v>
      </c>
      <c r="R425" s="28">
        <f t="shared" si="119"/>
        <v>3.3687813862500002</v>
      </c>
      <c r="S425" s="28">
        <f t="shared" si="119"/>
        <v>4.9930005299999998</v>
      </c>
      <c r="T425" s="28">
        <f t="shared" si="119"/>
        <v>5.6967919312499999</v>
      </c>
      <c r="U425" s="28">
        <f t="shared" si="119"/>
        <v>5.480155589999999</v>
      </c>
      <c r="V425" s="28">
        <f t="shared" si="119"/>
        <v>4.3430915062500004</v>
      </c>
      <c r="W425" s="28">
        <f t="shared" si="119"/>
        <v>2.2855996800000002</v>
      </c>
      <c r="X425" s="28">
        <f t="shared" si="119"/>
        <v>2.644014970982143</v>
      </c>
      <c r="Y425" s="28">
        <f t="shared" si="119"/>
        <v>4.7662717768749996</v>
      </c>
      <c r="Z425" s="28">
        <f t="shared" si="119"/>
        <v>5.9681008402678568</v>
      </c>
      <c r="AA425" s="28">
        <f t="shared" si="119"/>
        <v>6.2495021611607129</v>
      </c>
      <c r="AB425" s="28">
        <f t="shared" si="119"/>
        <v>5.6104757395535714</v>
      </c>
      <c r="AC425" s="28">
        <f t="shared" si="119"/>
        <v>4.0510215754464287</v>
      </c>
      <c r="AD425" s="28">
        <f t="shared" si="119"/>
        <v>4.0870686607142854</v>
      </c>
      <c r="AE425" s="28">
        <f t="shared" si="119"/>
        <v>5.7869353862499997</v>
      </c>
      <c r="AF425" s="28">
        <f t="shared" si="119"/>
        <v>6.5663743692857137</v>
      </c>
      <c r="AG425" s="28">
        <f t="shared" si="118"/>
        <v>6.4253856098214284</v>
      </c>
      <c r="AH425" s="28">
        <f t="shared" si="118"/>
        <v>5.3639691078571428</v>
      </c>
      <c r="AI425" s="28">
        <f t="shared" si="118"/>
        <v>5.1532955691964286</v>
      </c>
      <c r="AJ425" s="28">
        <f t="shared" si="118"/>
        <v>6.4307722143750006</v>
      </c>
      <c r="AK425" s="28">
        <f t="shared" si="118"/>
        <v>6.7878211170535714</v>
      </c>
      <c r="AL425" s="28">
        <f t="shared" si="118"/>
        <v>6.2244422772321428</v>
      </c>
      <c r="AM425" s="28">
        <f t="shared" si="118"/>
        <v>5.8426956964285717</v>
      </c>
      <c r="AN425" s="28">
        <f t="shared" si="118"/>
        <v>6.6977822612500004</v>
      </c>
      <c r="AO425" s="28">
        <f t="shared" si="118"/>
        <v>6.6324410835714289</v>
      </c>
      <c r="AP425" s="28">
        <f t="shared" si="118"/>
        <v>6.1552690424107137</v>
      </c>
      <c r="AQ425" s="28">
        <f t="shared" si="118"/>
        <v>6.5879655268750001</v>
      </c>
      <c r="AR425" s="28">
        <f t="shared" si="118"/>
        <v>6.0910156071428574</v>
      </c>
      <c r="AS425" s="28">
        <f t="shared" si="113"/>
        <v>6.7878211170535714</v>
      </c>
      <c r="AT425" s="35" t="str">
        <f t="shared" si="114"/>
        <v>1,1.5,0.5</v>
      </c>
    </row>
    <row r="426" spans="13:46" x14ac:dyDescent="0.15">
      <c r="M426" s="28" t="str">
        <f t="shared" si="112"/>
        <v>5,2,9</v>
      </c>
      <c r="N426" s="28">
        <f t="shared" si="106"/>
        <v>5</v>
      </c>
      <c r="O426" s="28">
        <f t="shared" si="107"/>
        <v>2</v>
      </c>
      <c r="P426" s="28">
        <f t="shared" si="117"/>
        <v>9</v>
      </c>
      <c r="Q426" s="28">
        <f t="shared" si="119"/>
        <v>0.60955047956250097</v>
      </c>
      <c r="R426" s="28">
        <f t="shared" si="119"/>
        <v>3.2560638713476568</v>
      </c>
      <c r="S426" s="28">
        <f t="shared" si="119"/>
        <v>4.9557085197812505</v>
      </c>
      <c r="T426" s="28">
        <f t="shared" si="119"/>
        <v>5.7084844248632809</v>
      </c>
      <c r="U426" s="28">
        <f t="shared" si="119"/>
        <v>5.5143915865937494</v>
      </c>
      <c r="V426" s="28">
        <f t="shared" si="119"/>
        <v>4.373430004972656</v>
      </c>
      <c r="W426" s="28">
        <f t="shared" si="119"/>
        <v>2.2855996800000002</v>
      </c>
      <c r="X426" s="28">
        <f t="shared" si="119"/>
        <v>2.5152540409012283</v>
      </c>
      <c r="Y426" s="28">
        <f t="shared" si="119"/>
        <v>4.7161450345133931</v>
      </c>
      <c r="Z426" s="28">
        <f t="shared" si="119"/>
        <v>5.9701672847739955</v>
      </c>
      <c r="AA426" s="28">
        <f t="shared" si="119"/>
        <v>6.2773207916830351</v>
      </c>
      <c r="AB426" s="28">
        <f t="shared" si="119"/>
        <v>5.6376055552405138</v>
      </c>
      <c r="AC426" s="28">
        <f t="shared" si="119"/>
        <v>4.0510215754464287</v>
      </c>
      <c r="AD426" s="28">
        <f t="shared" si="119"/>
        <v>4.0241071862098217</v>
      </c>
      <c r="AE426" s="28">
        <f t="shared" si="119"/>
        <v>5.7793757816489952</v>
      </c>
      <c r="AF426" s="28">
        <f t="shared" si="119"/>
        <v>6.5877756337366069</v>
      </c>
      <c r="AG426" s="28">
        <f t="shared" si="118"/>
        <v>6.4493067424726549</v>
      </c>
      <c r="AH426" s="28">
        <f t="shared" si="118"/>
        <v>5.3639691078571428</v>
      </c>
      <c r="AI426" s="28">
        <f t="shared" si="118"/>
        <v>5.136109915488281</v>
      </c>
      <c r="AJ426" s="28">
        <f t="shared" si="118"/>
        <v>6.4457561127544647</v>
      </c>
      <c r="AK426" s="28">
        <f t="shared" si="118"/>
        <v>6.8085335666690847</v>
      </c>
      <c r="AL426" s="28">
        <f t="shared" si="118"/>
        <v>6.2244422772321428</v>
      </c>
      <c r="AM426" s="28">
        <f t="shared" si="118"/>
        <v>5.8512622287366067</v>
      </c>
      <c r="AN426" s="28">
        <f t="shared" si="118"/>
        <v>6.7152860278297997</v>
      </c>
      <c r="AO426" s="28">
        <f t="shared" si="118"/>
        <v>6.6324410835714289</v>
      </c>
      <c r="AP426" s="28">
        <f t="shared" si="118"/>
        <v>6.1695641259547989</v>
      </c>
      <c r="AQ426" s="28">
        <f t="shared" si="118"/>
        <v>6.5879655268750001</v>
      </c>
      <c r="AR426" s="28">
        <f t="shared" si="118"/>
        <v>6.0910156071428574</v>
      </c>
      <c r="AS426" s="28">
        <f t="shared" si="113"/>
        <v>6.8085335666690847</v>
      </c>
      <c r="AT426" s="35" t="str">
        <f t="shared" si="114"/>
        <v>1,1.5,0.5</v>
      </c>
    </row>
    <row r="427" spans="13:46" x14ac:dyDescent="0.15">
      <c r="M427" s="28" t="str">
        <f t="shared" si="112"/>
        <v>5,2,10</v>
      </c>
      <c r="N427" s="28">
        <f t="shared" si="106"/>
        <v>5</v>
      </c>
      <c r="O427" s="28">
        <f t="shared" si="107"/>
        <v>2</v>
      </c>
      <c r="P427" s="28">
        <f t="shared" si="117"/>
        <v>10</v>
      </c>
      <c r="Q427" s="28">
        <f t="shared" si="119"/>
        <v>0.38748057074999992</v>
      </c>
      <c r="R427" s="28">
        <f t="shared" si="119"/>
        <v>3.137887896171875</v>
      </c>
      <c r="S427" s="28">
        <f t="shared" si="119"/>
        <v>4.9146735653749998</v>
      </c>
      <c r="T427" s="28">
        <f t="shared" si="119"/>
        <v>5.717837578359374</v>
      </c>
      <c r="U427" s="28">
        <f t="shared" si="119"/>
        <v>5.5473799351249999</v>
      </c>
      <c r="V427" s="28">
        <f t="shared" si="119"/>
        <v>4.4033006356718749</v>
      </c>
      <c r="W427" s="28">
        <f t="shared" si="119"/>
        <v>2.2855996800000002</v>
      </c>
      <c r="X427" s="28">
        <f t="shared" si="119"/>
        <v>2.3810346505468751</v>
      </c>
      <c r="Y427" s="28">
        <f t="shared" si="119"/>
        <v>4.662275347964286</v>
      </c>
      <c r="Z427" s="28">
        <f t="shared" si="119"/>
        <v>5.9698943891629472</v>
      </c>
      <c r="AA427" s="28">
        <f t="shared" si="119"/>
        <v>6.3038917741428566</v>
      </c>
      <c r="AB427" s="28">
        <f t="shared" si="119"/>
        <v>5.6642675029040177</v>
      </c>
      <c r="AC427" s="28">
        <f t="shared" si="119"/>
        <v>4.0510215754464287</v>
      </c>
      <c r="AD427" s="28">
        <f t="shared" si="119"/>
        <v>3.9574027675178574</v>
      </c>
      <c r="AE427" s="28">
        <f t="shared" si="119"/>
        <v>5.7694768369308029</v>
      </c>
      <c r="AF427" s="28">
        <f t="shared" si="119"/>
        <v>6.6079292501250002</v>
      </c>
      <c r="AG427" s="28">
        <f t="shared" si="118"/>
        <v>6.4727600071004456</v>
      </c>
      <c r="AH427" s="28">
        <f t="shared" si="118"/>
        <v>5.3639691078571428</v>
      </c>
      <c r="AI427" s="28">
        <f t="shared" si="118"/>
        <v>5.1165849216629464</v>
      </c>
      <c r="AJ427" s="28">
        <f t="shared" si="118"/>
        <v>6.4594923630714289</v>
      </c>
      <c r="AK427" s="28">
        <f t="shared" si="118"/>
        <v>6.8287781482611605</v>
      </c>
      <c r="AL427" s="28">
        <f t="shared" si="118"/>
        <v>6.2244422772321428</v>
      </c>
      <c r="AM427" s="28">
        <f t="shared" si="118"/>
        <v>5.8585811129821437</v>
      </c>
      <c r="AN427" s="28">
        <f t="shared" si="118"/>
        <v>6.7323219263861613</v>
      </c>
      <c r="AO427" s="28">
        <f t="shared" si="118"/>
        <v>6.6324410835714289</v>
      </c>
      <c r="AP427" s="28">
        <f t="shared" si="118"/>
        <v>6.1833913414754464</v>
      </c>
      <c r="AQ427" s="28">
        <f t="shared" si="118"/>
        <v>6.5879655268750001</v>
      </c>
      <c r="AR427" s="28">
        <f t="shared" si="118"/>
        <v>6.0910156071428574</v>
      </c>
      <c r="AS427" s="28">
        <f t="shared" si="113"/>
        <v>6.8287781482611605</v>
      </c>
      <c r="AT427" s="35" t="str">
        <f t="shared" si="114"/>
        <v>1,1.5,0.5</v>
      </c>
    </row>
    <row r="428" spans="13:46" x14ac:dyDescent="0.15">
      <c r="M428" s="28" t="str">
        <f t="shared" si="112"/>
        <v>5,3,1</v>
      </c>
      <c r="N428" s="28">
        <f t="shared" si="106"/>
        <v>5</v>
      </c>
      <c r="O428" s="28">
        <f t="shared" si="107"/>
        <v>3</v>
      </c>
      <c r="P428" s="28">
        <f t="shared" si="117"/>
        <v>1</v>
      </c>
      <c r="Q428" s="28">
        <f t="shared" si="119"/>
        <v>5.7023999999999999</v>
      </c>
      <c r="R428" s="28">
        <f t="shared" si="119"/>
        <v>6.4008499800000003</v>
      </c>
      <c r="S428" s="28">
        <f t="shared" si="119"/>
        <v>6.5921332800000005</v>
      </c>
      <c r="T428" s="28">
        <f t="shared" si="119"/>
        <v>6.2762498999999998</v>
      </c>
      <c r="U428" s="28">
        <f t="shared" si="119"/>
        <v>5.4531998399999999</v>
      </c>
      <c r="V428" s="28">
        <f t="shared" si="119"/>
        <v>4.1229831000000008</v>
      </c>
      <c r="W428" s="28">
        <f t="shared" si="119"/>
        <v>2.2855996800000002</v>
      </c>
      <c r="X428" s="28">
        <f t="shared" si="119"/>
        <v>5.8207230803571441</v>
      </c>
      <c r="Y428" s="28">
        <f t="shared" si="119"/>
        <v>6.4969766317857145</v>
      </c>
      <c r="Z428" s="28">
        <f t="shared" si="119"/>
        <v>6.6660635032142856</v>
      </c>
      <c r="AA428" s="28">
        <f t="shared" si="119"/>
        <v>6.3279836946428567</v>
      </c>
      <c r="AB428" s="28">
        <f t="shared" si="119"/>
        <v>5.4827372060714286</v>
      </c>
      <c r="AC428" s="28">
        <f t="shared" si="119"/>
        <v>4.1303240375000003</v>
      </c>
      <c r="AD428" s="28">
        <f t="shared" si="119"/>
        <v>5.9182139285714292</v>
      </c>
      <c r="AE428" s="28">
        <f t="shared" si="119"/>
        <v>6.5722710514285714</v>
      </c>
      <c r="AF428" s="28">
        <f t="shared" si="119"/>
        <v>6.7191614942857143</v>
      </c>
      <c r="AG428" s="28">
        <f t="shared" si="118"/>
        <v>6.3588852571428562</v>
      </c>
      <c r="AH428" s="28">
        <f t="shared" si="118"/>
        <v>5.4914423399999999</v>
      </c>
      <c r="AI428" s="28">
        <f t="shared" si="118"/>
        <v>5.9948725446428579</v>
      </c>
      <c r="AJ428" s="28">
        <f t="shared" si="118"/>
        <v>6.6267332389285709</v>
      </c>
      <c r="AK428" s="28">
        <f t="shared" si="118"/>
        <v>6.7514272532142856</v>
      </c>
      <c r="AL428" s="28">
        <f t="shared" si="118"/>
        <v>6.3689545875000002</v>
      </c>
      <c r="AM428" s="28">
        <f t="shared" si="118"/>
        <v>6.0506989285714283</v>
      </c>
      <c r="AN428" s="28">
        <f t="shared" si="118"/>
        <v>6.660363194285714</v>
      </c>
      <c r="AO428" s="28">
        <f t="shared" si="118"/>
        <v>6.7628607800000005</v>
      </c>
      <c r="AP428" s="28">
        <f t="shared" si="118"/>
        <v>6.0856930803571441</v>
      </c>
      <c r="AQ428" s="28">
        <f t="shared" si="118"/>
        <v>6.6731609175000006</v>
      </c>
      <c r="AR428" s="28">
        <f t="shared" si="118"/>
        <v>6.0998550000000007</v>
      </c>
      <c r="AS428" s="28">
        <f t="shared" si="113"/>
        <v>6.7628607800000005</v>
      </c>
      <c r="AT428" s="35" t="str">
        <f t="shared" si="114"/>
        <v>1,2,0</v>
      </c>
    </row>
    <row r="429" spans="13:46" x14ac:dyDescent="0.15">
      <c r="M429" s="28" t="str">
        <f t="shared" si="112"/>
        <v>5,3,2</v>
      </c>
      <c r="N429" s="28">
        <f t="shared" ref="N429:N492" si="120">N329+1</f>
        <v>5</v>
      </c>
      <c r="O429" s="28">
        <f t="shared" ref="O429:O492" si="121">O329</f>
        <v>3</v>
      </c>
      <c r="P429" s="28">
        <f t="shared" si="117"/>
        <v>2</v>
      </c>
      <c r="Q429" s="28">
        <f t="shared" si="119"/>
        <v>5.0444999999999993</v>
      </c>
      <c r="R429" s="28">
        <f t="shared" si="119"/>
        <v>6.0086312299999989</v>
      </c>
      <c r="S429" s="28">
        <f t="shared" si="119"/>
        <v>6.4031832799999995</v>
      </c>
      <c r="T429" s="28">
        <f t="shared" si="119"/>
        <v>6.2281561499999984</v>
      </c>
      <c r="U429" s="28">
        <f t="shared" si="119"/>
        <v>5.4835498400000002</v>
      </c>
      <c r="V429" s="28">
        <f t="shared" si="119"/>
        <v>4.1693643500000004</v>
      </c>
      <c r="W429" s="28">
        <f t="shared" si="119"/>
        <v>2.2855996800000002</v>
      </c>
      <c r="X429" s="28">
        <f t="shared" si="119"/>
        <v>5.3943994196428573</v>
      </c>
      <c r="Y429" s="28">
        <f t="shared" si="119"/>
        <v>6.2807427032142851</v>
      </c>
      <c r="Z429" s="28">
        <f t="shared" si="119"/>
        <v>6.5975068067857148</v>
      </c>
      <c r="AA429" s="28">
        <f t="shared" si="119"/>
        <v>6.3446917303571428</v>
      </c>
      <c r="AB429" s="28">
        <f t="shared" si="119"/>
        <v>5.5222974739285711</v>
      </c>
      <c r="AC429" s="28">
        <f t="shared" si="119"/>
        <v>4.1303240375000003</v>
      </c>
      <c r="AD429" s="28">
        <f t="shared" si="119"/>
        <v>5.6746960714285715</v>
      </c>
      <c r="AE429" s="28">
        <f t="shared" si="119"/>
        <v>6.4832514085714283</v>
      </c>
      <c r="AF429" s="28">
        <f t="shared" si="119"/>
        <v>6.7222275657142863</v>
      </c>
      <c r="AG429" s="28">
        <f t="shared" si="118"/>
        <v>6.3916245428571425</v>
      </c>
      <c r="AH429" s="28">
        <f t="shared" si="118"/>
        <v>5.4914423399999999</v>
      </c>
      <c r="AI429" s="28">
        <f t="shared" si="118"/>
        <v>5.8853899553571427</v>
      </c>
      <c r="AJ429" s="28">
        <f t="shared" si="118"/>
        <v>6.6161573460714287</v>
      </c>
      <c r="AK429" s="28">
        <f t="shared" si="118"/>
        <v>6.7773455567857148</v>
      </c>
      <c r="AL429" s="28">
        <f t="shared" si="118"/>
        <v>6.3689545875000002</v>
      </c>
      <c r="AM429" s="28">
        <f t="shared" si="118"/>
        <v>6.0264810714285719</v>
      </c>
      <c r="AN429" s="28">
        <f t="shared" si="118"/>
        <v>6.6794605157142861</v>
      </c>
      <c r="AO429" s="28">
        <f t="shared" si="118"/>
        <v>6.7628607800000005</v>
      </c>
      <c r="AP429" s="28">
        <f t="shared" si="118"/>
        <v>6.0979694196428582</v>
      </c>
      <c r="AQ429" s="28">
        <f t="shared" si="118"/>
        <v>6.6731609175000006</v>
      </c>
      <c r="AR429" s="28">
        <f t="shared" si="118"/>
        <v>6.0998550000000007</v>
      </c>
      <c r="AS429" s="28">
        <f t="shared" si="113"/>
        <v>6.7773455567857148</v>
      </c>
      <c r="AT429" s="35" t="str">
        <f t="shared" si="114"/>
        <v>1,1.5,0.5</v>
      </c>
    </row>
    <row r="430" spans="13:46" x14ac:dyDescent="0.15">
      <c r="M430" s="28" t="str">
        <f t="shared" si="112"/>
        <v>5,3,3</v>
      </c>
      <c r="N430" s="28">
        <f t="shared" si="120"/>
        <v>5</v>
      </c>
      <c r="O430" s="28">
        <f t="shared" si="121"/>
        <v>3</v>
      </c>
      <c r="P430" s="28">
        <f t="shared" si="117"/>
        <v>3</v>
      </c>
      <c r="Q430" s="28">
        <f t="shared" si="119"/>
        <v>4.1614559999999994</v>
      </c>
      <c r="R430" s="28">
        <f t="shared" si="119"/>
        <v>5.4522449799999997</v>
      </c>
      <c r="S430" s="28">
        <f t="shared" si="119"/>
        <v>6.1016612799999992</v>
      </c>
      <c r="T430" s="28">
        <f t="shared" si="119"/>
        <v>6.1097048999999997</v>
      </c>
      <c r="U430" s="28">
        <f t="shared" si="119"/>
        <v>5.4763758399999993</v>
      </c>
      <c r="V430" s="28">
        <f t="shared" si="119"/>
        <v>4.2016741</v>
      </c>
      <c r="W430" s="28">
        <f t="shared" si="119"/>
        <v>2.2855996800000002</v>
      </c>
      <c r="X430" s="28">
        <f t="shared" si="119"/>
        <v>4.8039082589285718</v>
      </c>
      <c r="Y430" s="28">
        <f t="shared" si="119"/>
        <v>5.9519367746428573</v>
      </c>
      <c r="Z430" s="28">
        <f t="shared" si="119"/>
        <v>6.458592610357142</v>
      </c>
      <c r="AA430" s="28">
        <f t="shared" si="119"/>
        <v>6.3238757660714278</v>
      </c>
      <c r="AB430" s="28">
        <f t="shared" si="119"/>
        <v>5.5477862417857144</v>
      </c>
      <c r="AC430" s="28">
        <f t="shared" si="119"/>
        <v>4.1303240375000003</v>
      </c>
      <c r="AD430" s="28">
        <f t="shared" si="119"/>
        <v>5.3186062142857145</v>
      </c>
      <c r="AE430" s="28">
        <f t="shared" si="119"/>
        <v>6.3238742657142861</v>
      </c>
      <c r="AF430" s="28">
        <f t="shared" si="119"/>
        <v>6.687769637142857</v>
      </c>
      <c r="AG430" s="28">
        <f t="shared" si="118"/>
        <v>6.4102923285714279</v>
      </c>
      <c r="AH430" s="28">
        <f t="shared" si="118"/>
        <v>5.4914423399999999</v>
      </c>
      <c r="AI430" s="28">
        <f t="shared" si="118"/>
        <v>5.7055498660714292</v>
      </c>
      <c r="AJ430" s="28">
        <f t="shared" si="118"/>
        <v>6.5680574532142861</v>
      </c>
      <c r="AK430" s="28">
        <f t="shared" si="118"/>
        <v>6.7891923603571431</v>
      </c>
      <c r="AL430" s="28">
        <f t="shared" si="118"/>
        <v>6.3689545875000002</v>
      </c>
      <c r="AM430" s="28">
        <f t="shared" si="118"/>
        <v>5.9647392142857143</v>
      </c>
      <c r="AN430" s="28">
        <f t="shared" si="118"/>
        <v>6.6844863371428573</v>
      </c>
      <c r="AO430" s="28">
        <f t="shared" si="118"/>
        <v>6.7628607800000005</v>
      </c>
      <c r="AP430" s="28">
        <f t="shared" si="118"/>
        <v>6.0961742589285723</v>
      </c>
      <c r="AQ430" s="28">
        <f t="shared" si="118"/>
        <v>6.6731609175000006</v>
      </c>
      <c r="AR430" s="28">
        <f t="shared" si="118"/>
        <v>6.0998550000000007</v>
      </c>
      <c r="AS430" s="28">
        <f t="shared" si="113"/>
        <v>6.7891923603571431</v>
      </c>
      <c r="AT430" s="35" t="str">
        <f t="shared" si="114"/>
        <v>1,1.5,0.5</v>
      </c>
    </row>
    <row r="431" spans="13:46" x14ac:dyDescent="0.15">
      <c r="M431" s="28" t="str">
        <f t="shared" si="112"/>
        <v>5,3,4</v>
      </c>
      <c r="N431" s="28">
        <f t="shared" si="120"/>
        <v>5</v>
      </c>
      <c r="O431" s="28">
        <f t="shared" si="121"/>
        <v>3</v>
      </c>
      <c r="P431" s="28">
        <f t="shared" si="117"/>
        <v>4</v>
      </c>
      <c r="Q431" s="28">
        <f t="shared" si="119"/>
        <v>3.1788045</v>
      </c>
      <c r="R431" s="28">
        <f t="shared" si="119"/>
        <v>4.8232282612499997</v>
      </c>
      <c r="S431" s="28">
        <f t="shared" si="119"/>
        <v>5.7503355300000001</v>
      </c>
      <c r="T431" s="28">
        <f t="shared" si="119"/>
        <v>5.9601263062500003</v>
      </c>
      <c r="U431" s="28">
        <f t="shared" si="119"/>
        <v>5.4526005899999994</v>
      </c>
      <c r="V431" s="28">
        <f t="shared" si="119"/>
        <v>4.2277583812500001</v>
      </c>
      <c r="W431" s="28">
        <f t="shared" si="119"/>
        <v>2.2855996800000002</v>
      </c>
      <c r="X431" s="28">
        <f t="shared" si="119"/>
        <v>4.1407866294642854</v>
      </c>
      <c r="Y431" s="28">
        <f t="shared" si="119"/>
        <v>5.573327096071429</v>
      </c>
      <c r="Z431" s="28">
        <f t="shared" si="119"/>
        <v>6.2885510701785723</v>
      </c>
      <c r="AA431" s="28">
        <f t="shared" si="119"/>
        <v>6.2864585517857137</v>
      </c>
      <c r="AB431" s="28">
        <f t="shared" si="119"/>
        <v>5.5670495408928566</v>
      </c>
      <c r="AC431" s="28">
        <f t="shared" si="119"/>
        <v>4.1303240375000003</v>
      </c>
      <c r="AD431" s="28">
        <f t="shared" si="119"/>
        <v>4.9127126071428577</v>
      </c>
      <c r="AE431" s="28">
        <f t="shared" si="119"/>
        <v>6.1333697791071433</v>
      </c>
      <c r="AF431" s="28">
        <f t="shared" si="119"/>
        <v>6.6367104585714287</v>
      </c>
      <c r="AG431" s="28">
        <f t="shared" si="118"/>
        <v>6.4227346455357139</v>
      </c>
      <c r="AH431" s="28">
        <f t="shared" si="118"/>
        <v>5.4914423399999999</v>
      </c>
      <c r="AI431" s="28">
        <f t="shared" si="118"/>
        <v>5.4945824330357151</v>
      </c>
      <c r="AJ431" s="28">
        <f t="shared" si="118"/>
        <v>6.5033563103571428</v>
      </c>
      <c r="AK431" s="28">
        <f t="shared" si="118"/>
        <v>6.794813695178572</v>
      </c>
      <c r="AL431" s="28">
        <f t="shared" si="118"/>
        <v>6.3689545875000002</v>
      </c>
      <c r="AM431" s="28">
        <f t="shared" si="118"/>
        <v>5.8863961071428577</v>
      </c>
      <c r="AN431" s="28">
        <f t="shared" si="118"/>
        <v>6.6832866898214283</v>
      </c>
      <c r="AO431" s="28">
        <f t="shared" si="118"/>
        <v>6.7628607800000005</v>
      </c>
      <c r="AP431" s="28">
        <f t="shared" si="118"/>
        <v>6.0881536294642871</v>
      </c>
      <c r="AQ431" s="28">
        <f t="shared" si="118"/>
        <v>6.6731609175000006</v>
      </c>
      <c r="AR431" s="28">
        <f t="shared" si="118"/>
        <v>6.0998550000000007</v>
      </c>
      <c r="AS431" s="28">
        <f t="shared" si="113"/>
        <v>6.794813695178572</v>
      </c>
      <c r="AT431" s="35" t="str">
        <f t="shared" si="114"/>
        <v>1,1.5,0.5</v>
      </c>
    </row>
    <row r="432" spans="13:46" x14ac:dyDescent="0.15">
      <c r="M432" s="28" t="str">
        <f t="shared" si="112"/>
        <v>5,3,5</v>
      </c>
      <c r="N432" s="28">
        <f t="shared" si="120"/>
        <v>5</v>
      </c>
      <c r="O432" s="28">
        <f t="shared" si="121"/>
        <v>3</v>
      </c>
      <c r="P432" s="28">
        <f t="shared" si="117"/>
        <v>5</v>
      </c>
      <c r="Q432" s="28">
        <f t="shared" si="119"/>
        <v>2.2855996800000002</v>
      </c>
      <c r="R432" s="28">
        <f t="shared" si="119"/>
        <v>4.25943308</v>
      </c>
      <c r="S432" s="28">
        <f t="shared" si="119"/>
        <v>5.4437331199999992</v>
      </c>
      <c r="T432" s="28">
        <f t="shared" si="119"/>
        <v>5.8384997999999992</v>
      </c>
      <c r="U432" s="28">
        <f t="shared" si="119"/>
        <v>5.4437331199999992</v>
      </c>
      <c r="V432" s="28">
        <f t="shared" si="119"/>
        <v>4.25943308</v>
      </c>
      <c r="W432" s="28">
        <f t="shared" si="119"/>
        <v>2.2855996800000002</v>
      </c>
      <c r="X432" s="28">
        <f t="shared" si="119"/>
        <v>3.5428865375000003</v>
      </c>
      <c r="Y432" s="28">
        <f t="shared" si="119"/>
        <v>5.2394407575000006</v>
      </c>
      <c r="Z432" s="28">
        <f t="shared" si="119"/>
        <v>6.1464616175</v>
      </c>
      <c r="AA432" s="28">
        <f t="shared" si="119"/>
        <v>6.2639491174999993</v>
      </c>
      <c r="AB432" s="28">
        <f t="shared" si="119"/>
        <v>5.5919032575000003</v>
      </c>
      <c r="AC432" s="28">
        <f t="shared" si="119"/>
        <v>4.1303240375000003</v>
      </c>
      <c r="AD432" s="28">
        <f t="shared" si="119"/>
        <v>4.5515423400000001</v>
      </c>
      <c r="AE432" s="28">
        <f t="shared" si="119"/>
        <v>5.9708173799999997</v>
      </c>
      <c r="AF432" s="28">
        <f t="shared" si="119"/>
        <v>6.6005590600000001</v>
      </c>
      <c r="AG432" s="28">
        <f t="shared" si="118"/>
        <v>6.4407673799999996</v>
      </c>
      <c r="AH432" s="28">
        <f t="shared" si="118"/>
        <v>5.4914423399999999</v>
      </c>
      <c r="AI432" s="28">
        <f t="shared" si="118"/>
        <v>5.3115670875000003</v>
      </c>
      <c r="AJ432" s="28">
        <f t="shared" si="118"/>
        <v>6.4535629475</v>
      </c>
      <c r="AK432" s="28">
        <f t="shared" si="118"/>
        <v>6.8060254474999997</v>
      </c>
      <c r="AL432" s="28">
        <f t="shared" si="118"/>
        <v>6.3689545875000002</v>
      </c>
      <c r="AM432" s="28">
        <f t="shared" si="118"/>
        <v>5.8229607800000007</v>
      </c>
      <c r="AN432" s="28">
        <f t="shared" si="118"/>
        <v>6.6876774599999997</v>
      </c>
      <c r="AO432" s="28">
        <f t="shared" si="118"/>
        <v>6.7628607800000005</v>
      </c>
      <c r="AP432" s="28">
        <f t="shared" si="118"/>
        <v>6.0857234175000015</v>
      </c>
      <c r="AQ432" s="28">
        <f t="shared" si="118"/>
        <v>6.6731609175000006</v>
      </c>
      <c r="AR432" s="28">
        <f t="shared" si="118"/>
        <v>6.0998550000000007</v>
      </c>
      <c r="AS432" s="28">
        <f t="shared" si="113"/>
        <v>6.8060254474999997</v>
      </c>
      <c r="AT432" s="35" t="str">
        <f t="shared" si="114"/>
        <v>1,1.5,0.5</v>
      </c>
    </row>
    <row r="433" spans="13:46" x14ac:dyDescent="0.15">
      <c r="M433" s="28" t="str">
        <f t="shared" si="112"/>
        <v>5,3,6</v>
      </c>
      <c r="N433" s="28">
        <f t="shared" si="120"/>
        <v>5</v>
      </c>
      <c r="O433" s="28">
        <f t="shared" si="121"/>
        <v>3</v>
      </c>
      <c r="P433" s="28">
        <f t="shared" si="117"/>
        <v>6</v>
      </c>
      <c r="Q433" s="28">
        <f t="shared" si="119"/>
        <v>1.45675584</v>
      </c>
      <c r="R433" s="28">
        <f t="shared" si="119"/>
        <v>3.7425677799999999</v>
      </c>
      <c r="S433" s="28">
        <f t="shared" si="119"/>
        <v>5.1693111999999992</v>
      </c>
      <c r="T433" s="28">
        <f t="shared" si="119"/>
        <v>5.7369860999999993</v>
      </c>
      <c r="U433" s="28">
        <f t="shared" si="119"/>
        <v>5.4455924800000002</v>
      </c>
      <c r="V433" s="28">
        <f t="shared" si="119"/>
        <v>4.29513034</v>
      </c>
      <c r="W433" s="28">
        <f t="shared" si="119"/>
        <v>2.2855996800000002</v>
      </c>
      <c r="X433" s="28">
        <f t="shared" si="119"/>
        <v>2.9919163267857147</v>
      </c>
      <c r="Y433" s="28">
        <f t="shared" si="119"/>
        <v>4.9377349089285714</v>
      </c>
      <c r="Z433" s="28">
        <f t="shared" si="119"/>
        <v>6.0244849710714288</v>
      </c>
      <c r="AA433" s="28">
        <f t="shared" si="119"/>
        <v>6.2521665132142852</v>
      </c>
      <c r="AB433" s="28">
        <f t="shared" si="119"/>
        <v>5.6207795353571424</v>
      </c>
      <c r="AC433" s="28">
        <f t="shared" si="119"/>
        <v>4.1303240375000003</v>
      </c>
      <c r="AD433" s="28">
        <f t="shared" si="119"/>
        <v>4.2225525628571434</v>
      </c>
      <c r="AE433" s="28">
        <f t="shared" si="119"/>
        <v>5.8283777871428573</v>
      </c>
      <c r="AF433" s="28">
        <f t="shared" ref="AF433:AR448" si="122">(AF$5+AF$5*(AF$5-1)/2)*INDEX($F$4:$F$25*$G$4:$G$25,$N433,1)+(AF$6+AF$6*(AF$6-1)/2)*INDEX($H$4:$H$25*$I$4:$I$25,$O433,1)+(AF$7+AF$7*(AF$7-1)/2)*INDEX($J$4:$J$25*$K$4:$K$25,$P433,1)+AF$5*AF$6*INDEX($G$4:$G$25,$N433,1)*INDEX($H$4:$H$25,$O433,1)+(AF$5*INDEX($G$4:$G$25,$N433,1)+AF$6*INDEX($I$4:$I$25,$O433,1))*AF$7*INDEX($J$4:$J$25,$P433,1)</f>
        <v>6.575134491428571</v>
      </c>
      <c r="AG433" s="28">
        <f t="shared" si="122"/>
        <v>6.4628226757142855</v>
      </c>
      <c r="AH433" s="28">
        <f t="shared" si="122"/>
        <v>5.4914423399999999</v>
      </c>
      <c r="AI433" s="28">
        <f t="shared" si="122"/>
        <v>5.1486645482142865</v>
      </c>
      <c r="AJ433" s="28">
        <f t="shared" si="122"/>
        <v>6.4144964146428576</v>
      </c>
      <c r="AK433" s="28">
        <f t="shared" si="122"/>
        <v>6.8212597610714285</v>
      </c>
      <c r="AL433" s="28">
        <f t="shared" si="122"/>
        <v>6.3689545875000002</v>
      </c>
      <c r="AM433" s="28">
        <f t="shared" si="122"/>
        <v>5.7702522828571432</v>
      </c>
      <c r="AN433" s="28">
        <f t="shared" si="122"/>
        <v>6.6960907914285723</v>
      </c>
      <c r="AO433" s="28">
        <f t="shared" si="122"/>
        <v>6.7628607800000005</v>
      </c>
      <c r="AP433" s="28">
        <f t="shared" si="122"/>
        <v>6.0873157667857152</v>
      </c>
      <c r="AQ433" s="28">
        <f t="shared" si="122"/>
        <v>6.6731609175000006</v>
      </c>
      <c r="AR433" s="28">
        <f t="shared" si="122"/>
        <v>6.0998550000000007</v>
      </c>
      <c r="AS433" s="28">
        <f t="shared" si="113"/>
        <v>6.8212597610714285</v>
      </c>
      <c r="AT433" s="35" t="str">
        <f t="shared" si="114"/>
        <v>1,1.5,0.5</v>
      </c>
    </row>
    <row r="434" spans="13:46" x14ac:dyDescent="0.15">
      <c r="M434" s="28" t="str">
        <f t="shared" si="112"/>
        <v>5,3,7</v>
      </c>
      <c r="N434" s="28">
        <f t="shared" si="120"/>
        <v>5</v>
      </c>
      <c r="O434" s="28">
        <f t="shared" si="121"/>
        <v>3</v>
      </c>
      <c r="P434" s="28">
        <f t="shared" si="117"/>
        <v>7</v>
      </c>
      <c r="Q434" s="28">
        <f t="shared" ref="Q434:AF449" si="123">(Q$5+Q$5*(Q$5-1)/2)*INDEX($F$4:$F$25*$G$4:$G$25,$N434,1)+(Q$6+Q$6*(Q$6-1)/2)*INDEX($H$4:$H$25*$I$4:$I$25,$O434,1)+(Q$7+Q$7*(Q$7-1)/2)*INDEX($J$4:$J$25*$K$4:$K$25,$P434,1)+Q$5*Q$6*INDEX($G$4:$G$25,$N434,1)*INDEX($H$4:$H$25,$O434,1)+(Q$5*INDEX($G$4:$G$25,$N434,1)+Q$6*INDEX($I$4:$I$25,$O434,1))*Q$7*INDEX($J$4:$J$25,$P434,1)</f>
        <v>1.1461356224999986</v>
      </c>
      <c r="R434" s="28">
        <f t="shared" si="123"/>
        <v>3.5598238714062491</v>
      </c>
      <c r="S434" s="28">
        <f t="shared" si="123"/>
        <v>5.0840010912499993</v>
      </c>
      <c r="T434" s="28">
        <f t="shared" si="123"/>
        <v>5.718667282031249</v>
      </c>
      <c r="U434" s="28">
        <f t="shared" si="123"/>
        <v>5.4638224437499998</v>
      </c>
      <c r="V434" s="28">
        <f t="shared" si="123"/>
        <v>4.3194665764062501</v>
      </c>
      <c r="W434" s="28">
        <f t="shared" si="123"/>
        <v>2.2855996800000002</v>
      </c>
      <c r="X434" s="28">
        <f t="shared" si="123"/>
        <v>2.7921199628348208</v>
      </c>
      <c r="Y434" s="28">
        <f t="shared" si="123"/>
        <v>4.8387828358928573</v>
      </c>
      <c r="Z434" s="28">
        <f t="shared" si="123"/>
        <v>5.9959346798883928</v>
      </c>
      <c r="AA434" s="28">
        <f t="shared" si="123"/>
        <v>6.2635754948214277</v>
      </c>
      <c r="AB434" s="28">
        <f t="shared" si="123"/>
        <v>5.6417052806919639</v>
      </c>
      <c r="AC434" s="28">
        <f t="shared" si="123"/>
        <v>4.1303240375000003</v>
      </c>
      <c r="AD434" s="28">
        <f t="shared" si="123"/>
        <v>4.1099585255357134</v>
      </c>
      <c r="AE434" s="28">
        <f t="shared" si="123"/>
        <v>5.7895960227455356</v>
      </c>
      <c r="AF434" s="28">
        <f t="shared" si="123"/>
        <v>6.5797224908928573</v>
      </c>
      <c r="AG434" s="28">
        <f t="shared" si="122"/>
        <v>6.4803379299776775</v>
      </c>
      <c r="AH434" s="28">
        <f t="shared" si="122"/>
        <v>5.4914423399999999</v>
      </c>
      <c r="AI434" s="28">
        <f t="shared" si="122"/>
        <v>5.0996513106026793</v>
      </c>
      <c r="AJ434" s="28">
        <f t="shared" si="122"/>
        <v>6.4122634319642859</v>
      </c>
      <c r="AK434" s="28">
        <f t="shared" si="122"/>
        <v>6.8353645242633929</v>
      </c>
      <c r="AL434" s="28">
        <f t="shared" si="122"/>
        <v>6.3689545875000002</v>
      </c>
      <c r="AM434" s="28">
        <f t="shared" si="122"/>
        <v>5.7611983180357145</v>
      </c>
      <c r="AN434" s="28">
        <f t="shared" si="122"/>
        <v>6.7067850635491082</v>
      </c>
      <c r="AO434" s="28">
        <f t="shared" si="122"/>
        <v>6.7628607800000005</v>
      </c>
      <c r="AP434" s="28">
        <f t="shared" si="122"/>
        <v>6.0945995478348225</v>
      </c>
      <c r="AQ434" s="28">
        <f t="shared" si="122"/>
        <v>6.6731609175000006</v>
      </c>
      <c r="AR434" s="28">
        <f t="shared" si="122"/>
        <v>6.0998550000000007</v>
      </c>
      <c r="AS434" s="28">
        <f t="shared" si="113"/>
        <v>6.8353645242633929</v>
      </c>
      <c r="AT434" s="35" t="str">
        <f t="shared" si="114"/>
        <v>1,1.5,0.5</v>
      </c>
    </row>
    <row r="435" spans="13:46" x14ac:dyDescent="0.15">
      <c r="M435" s="28" t="str">
        <f t="shared" si="112"/>
        <v>5,3,8</v>
      </c>
      <c r="N435" s="28">
        <f t="shared" si="120"/>
        <v>5</v>
      </c>
      <c r="O435" s="28">
        <f t="shared" si="121"/>
        <v>3</v>
      </c>
      <c r="P435" s="28">
        <f t="shared" si="117"/>
        <v>8</v>
      </c>
      <c r="Q435" s="28">
        <f t="shared" si="123"/>
        <v>0.82413449999999999</v>
      </c>
      <c r="R435" s="28">
        <f t="shared" si="123"/>
        <v>3.3687813862500002</v>
      </c>
      <c r="S435" s="28">
        <f t="shared" si="123"/>
        <v>4.9930005299999998</v>
      </c>
      <c r="T435" s="28">
        <f t="shared" si="123"/>
        <v>5.6967919312499999</v>
      </c>
      <c r="U435" s="28">
        <f t="shared" si="123"/>
        <v>5.480155589999999</v>
      </c>
      <c r="V435" s="28">
        <f t="shared" si="123"/>
        <v>4.3430915062500004</v>
      </c>
      <c r="W435" s="28">
        <f t="shared" si="123"/>
        <v>2.2855996800000002</v>
      </c>
      <c r="X435" s="28">
        <f t="shared" si="123"/>
        <v>2.5840250223214287</v>
      </c>
      <c r="Y435" s="28">
        <f t="shared" si="123"/>
        <v>4.7341403103571427</v>
      </c>
      <c r="Z435" s="28">
        <f t="shared" si="123"/>
        <v>5.9638278558928572</v>
      </c>
      <c r="AA435" s="28">
        <f t="shared" si="123"/>
        <v>6.2730876589285707</v>
      </c>
      <c r="AB435" s="28">
        <f t="shared" si="123"/>
        <v>5.6619197194642856</v>
      </c>
      <c r="AC435" s="28">
        <f t="shared" si="123"/>
        <v>4.1303240375000003</v>
      </c>
      <c r="AD435" s="28">
        <f t="shared" si="123"/>
        <v>3.9916740357142864</v>
      </c>
      <c r="AE435" s="28">
        <f t="shared" si="123"/>
        <v>5.7472577255357145</v>
      </c>
      <c r="AF435" s="28">
        <f t="shared" si="123"/>
        <v>6.5824136728571432</v>
      </c>
      <c r="AG435" s="28">
        <f t="shared" si="122"/>
        <v>6.4971418776785708</v>
      </c>
      <c r="AH435" s="28">
        <f t="shared" si="122"/>
        <v>5.4914423399999999</v>
      </c>
      <c r="AI435" s="28">
        <f t="shared" si="122"/>
        <v>5.0470815401785725</v>
      </c>
      <c r="AJ435" s="28">
        <f t="shared" si="122"/>
        <v>6.4081336317857147</v>
      </c>
      <c r="AK435" s="28">
        <f t="shared" si="122"/>
        <v>6.8487579808928576</v>
      </c>
      <c r="AL435" s="28">
        <f t="shared" si="122"/>
        <v>6.3689545875000002</v>
      </c>
      <c r="AM435" s="28">
        <f t="shared" si="122"/>
        <v>5.7502475357142862</v>
      </c>
      <c r="AN435" s="28">
        <f t="shared" si="122"/>
        <v>6.7167680291071425</v>
      </c>
      <c r="AO435" s="28">
        <f t="shared" si="122"/>
        <v>6.7628607800000005</v>
      </c>
      <c r="AP435" s="28">
        <f t="shared" si="122"/>
        <v>6.1011720223214301</v>
      </c>
      <c r="AQ435" s="28">
        <f t="shared" si="122"/>
        <v>6.6731609175000006</v>
      </c>
      <c r="AR435" s="28">
        <f t="shared" si="122"/>
        <v>6.0998550000000007</v>
      </c>
      <c r="AS435" s="28">
        <f t="shared" si="113"/>
        <v>6.8487579808928576</v>
      </c>
      <c r="AT435" s="35" t="str">
        <f t="shared" si="114"/>
        <v>1,1.5,0.5</v>
      </c>
    </row>
    <row r="436" spans="13:46" x14ac:dyDescent="0.15">
      <c r="M436" s="28" t="str">
        <f t="shared" si="112"/>
        <v>5,3,9</v>
      </c>
      <c r="N436" s="28">
        <f t="shared" si="120"/>
        <v>5</v>
      </c>
      <c r="O436" s="28">
        <f t="shared" si="121"/>
        <v>3</v>
      </c>
      <c r="P436" s="28">
        <f t="shared" si="117"/>
        <v>9</v>
      </c>
      <c r="Q436" s="28">
        <f t="shared" si="123"/>
        <v>0.60955047956250097</v>
      </c>
      <c r="R436" s="28">
        <f t="shared" si="123"/>
        <v>3.2560638713476568</v>
      </c>
      <c r="S436" s="28">
        <f t="shared" si="123"/>
        <v>4.9557085197812505</v>
      </c>
      <c r="T436" s="28">
        <f t="shared" si="123"/>
        <v>5.7084844248632809</v>
      </c>
      <c r="U436" s="28">
        <f t="shared" si="123"/>
        <v>5.5143915865937494</v>
      </c>
      <c r="V436" s="28">
        <f t="shared" si="123"/>
        <v>4.373430004972656</v>
      </c>
      <c r="W436" s="28">
        <f t="shared" si="123"/>
        <v>2.2855996800000002</v>
      </c>
      <c r="X436" s="28">
        <f t="shared" si="123"/>
        <v>2.4542550520619431</v>
      </c>
      <c r="Y436" s="28">
        <f t="shared" si="123"/>
        <v>4.6832063358526792</v>
      </c>
      <c r="Z436" s="28">
        <f t="shared" si="123"/>
        <v>5.9652888762918526</v>
      </c>
      <c r="AA436" s="28">
        <f t="shared" si="123"/>
        <v>6.300502673379464</v>
      </c>
      <c r="AB436" s="28">
        <f t="shared" si="123"/>
        <v>5.6888477271155136</v>
      </c>
      <c r="AC436" s="28">
        <f t="shared" si="123"/>
        <v>4.1303240375000003</v>
      </c>
      <c r="AD436" s="28">
        <f t="shared" si="123"/>
        <v>3.9270980969241078</v>
      </c>
      <c r="AE436" s="28">
        <f t="shared" si="123"/>
        <v>5.7384872727204241</v>
      </c>
      <c r="AF436" s="28">
        <f t="shared" si="123"/>
        <v>6.6030077051651785</v>
      </c>
      <c r="AG436" s="28">
        <f t="shared" si="122"/>
        <v>6.5206593942583702</v>
      </c>
      <c r="AH436" s="28">
        <f t="shared" si="122"/>
        <v>5.4914423399999999</v>
      </c>
      <c r="AI436" s="28">
        <f t="shared" si="122"/>
        <v>5.0280796141489965</v>
      </c>
      <c r="AJ436" s="28">
        <f t="shared" si="122"/>
        <v>6.421906681950893</v>
      </c>
      <c r="AK436" s="28">
        <f t="shared" si="122"/>
        <v>6.8688650064012275</v>
      </c>
      <c r="AL436" s="28">
        <f t="shared" si="122"/>
        <v>6.3689545875000002</v>
      </c>
      <c r="AM436" s="28">
        <f t="shared" si="122"/>
        <v>5.7571996037366082</v>
      </c>
      <c r="AN436" s="28">
        <f t="shared" si="122"/>
        <v>6.7334645635440857</v>
      </c>
      <c r="AO436" s="28">
        <f t="shared" si="122"/>
        <v>6.7628607800000005</v>
      </c>
      <c r="AP436" s="28">
        <f t="shared" si="122"/>
        <v>6.1144580656869429</v>
      </c>
      <c r="AQ436" s="28">
        <f t="shared" si="122"/>
        <v>6.6731609175000006</v>
      </c>
      <c r="AR436" s="28">
        <f t="shared" si="122"/>
        <v>6.0998550000000007</v>
      </c>
      <c r="AS436" s="28">
        <f t="shared" si="113"/>
        <v>6.8688650064012275</v>
      </c>
      <c r="AT436" s="35" t="str">
        <f t="shared" si="114"/>
        <v>1,1.5,0.5</v>
      </c>
    </row>
    <row r="437" spans="13:46" x14ac:dyDescent="0.15">
      <c r="M437" s="28" t="str">
        <f t="shared" si="112"/>
        <v>5,3,10</v>
      </c>
      <c r="N437" s="28">
        <f t="shared" si="120"/>
        <v>5</v>
      </c>
      <c r="O437" s="28">
        <f t="shared" si="121"/>
        <v>3</v>
      </c>
      <c r="P437" s="28">
        <f t="shared" si="117"/>
        <v>10</v>
      </c>
      <c r="Q437" s="28">
        <f t="shared" si="123"/>
        <v>0.38748057074999992</v>
      </c>
      <c r="R437" s="28">
        <f t="shared" si="123"/>
        <v>3.137887896171875</v>
      </c>
      <c r="S437" s="28">
        <f t="shared" si="123"/>
        <v>4.9146735653749998</v>
      </c>
      <c r="T437" s="28">
        <f t="shared" si="123"/>
        <v>5.717837578359374</v>
      </c>
      <c r="U437" s="28">
        <f t="shared" si="123"/>
        <v>5.5473799351249999</v>
      </c>
      <c r="V437" s="28">
        <f t="shared" si="123"/>
        <v>4.4033006356718749</v>
      </c>
      <c r="W437" s="28">
        <f t="shared" si="123"/>
        <v>2.2855996800000002</v>
      </c>
      <c r="X437" s="28">
        <f t="shared" si="123"/>
        <v>2.3190266215290181</v>
      </c>
      <c r="Y437" s="28">
        <f t="shared" si="123"/>
        <v>4.6285294171607143</v>
      </c>
      <c r="Z437" s="28">
        <f t="shared" si="123"/>
        <v>5.9644105565736609</v>
      </c>
      <c r="AA437" s="28">
        <f t="shared" si="123"/>
        <v>6.3266700397678566</v>
      </c>
      <c r="AB437" s="28">
        <f t="shared" si="123"/>
        <v>5.7153078667433039</v>
      </c>
      <c r="AC437" s="28">
        <f t="shared" si="123"/>
        <v>4.1303240375000003</v>
      </c>
      <c r="AD437" s="28">
        <f t="shared" si="123"/>
        <v>3.8587792139464288</v>
      </c>
      <c r="AE437" s="28">
        <f t="shared" si="123"/>
        <v>5.7273774797879469</v>
      </c>
      <c r="AF437" s="28">
        <f t="shared" si="123"/>
        <v>6.6223540894107149</v>
      </c>
      <c r="AG437" s="28">
        <f t="shared" si="122"/>
        <v>6.543709042814732</v>
      </c>
      <c r="AH437" s="28">
        <f t="shared" si="122"/>
        <v>5.4914423399999999</v>
      </c>
      <c r="AI437" s="28">
        <f t="shared" si="122"/>
        <v>5.0067383480022327</v>
      </c>
      <c r="AJ437" s="28">
        <f t="shared" si="122"/>
        <v>6.4344320840535723</v>
      </c>
      <c r="AK437" s="28">
        <f t="shared" si="122"/>
        <v>6.8885041638861608</v>
      </c>
      <c r="AL437" s="28">
        <f t="shared" si="122"/>
        <v>6.3689545875000002</v>
      </c>
      <c r="AM437" s="28">
        <f t="shared" si="122"/>
        <v>5.7629040236964295</v>
      </c>
      <c r="AN437" s="28">
        <f t="shared" si="122"/>
        <v>6.7496932299575905</v>
      </c>
      <c r="AO437" s="28">
        <f t="shared" si="122"/>
        <v>6.7628607800000005</v>
      </c>
      <c r="AP437" s="28">
        <f t="shared" si="122"/>
        <v>6.1272762410290191</v>
      </c>
      <c r="AQ437" s="28">
        <f t="shared" si="122"/>
        <v>6.6731609175000006</v>
      </c>
      <c r="AR437" s="28">
        <f t="shared" si="122"/>
        <v>6.0998550000000007</v>
      </c>
      <c r="AS437" s="28">
        <f t="shared" si="113"/>
        <v>6.8885041638861608</v>
      </c>
      <c r="AT437" s="35" t="str">
        <f t="shared" si="114"/>
        <v>1,1.5,0.5</v>
      </c>
    </row>
    <row r="438" spans="13:46" x14ac:dyDescent="0.15">
      <c r="M438" s="28" t="str">
        <f t="shared" si="112"/>
        <v>5,4,1</v>
      </c>
      <c r="N438" s="28">
        <f t="shared" si="120"/>
        <v>5</v>
      </c>
      <c r="O438" s="28">
        <f t="shared" si="121"/>
        <v>4</v>
      </c>
      <c r="P438" s="28">
        <f t="shared" si="117"/>
        <v>1</v>
      </c>
      <c r="Q438" s="28">
        <f t="shared" si="123"/>
        <v>5.7023999999999999</v>
      </c>
      <c r="R438" s="28">
        <f t="shared" si="123"/>
        <v>6.4008499800000003</v>
      </c>
      <c r="S438" s="28">
        <f t="shared" si="123"/>
        <v>6.5921332800000005</v>
      </c>
      <c r="T438" s="28">
        <f t="shared" si="123"/>
        <v>6.2762498999999998</v>
      </c>
      <c r="U438" s="28">
        <f t="shared" si="123"/>
        <v>5.4531998399999999</v>
      </c>
      <c r="V438" s="28">
        <f t="shared" si="123"/>
        <v>4.1229831000000008</v>
      </c>
      <c r="W438" s="28">
        <f t="shared" si="123"/>
        <v>2.2855996800000002</v>
      </c>
      <c r="X438" s="28">
        <f t="shared" si="123"/>
        <v>5.7266106614224146</v>
      </c>
      <c r="Y438" s="28">
        <f t="shared" si="123"/>
        <v>6.4351993655603437</v>
      </c>
      <c r="Z438" s="28">
        <f t="shared" si="123"/>
        <v>6.6366213896982753</v>
      </c>
      <c r="AA438" s="28">
        <f t="shared" si="123"/>
        <v>6.330876733836206</v>
      </c>
      <c r="AB438" s="28">
        <f t="shared" si="123"/>
        <v>5.5179653979741374</v>
      </c>
      <c r="AC438" s="28">
        <f t="shared" si="123"/>
        <v>4.1978873821120697</v>
      </c>
      <c r="AD438" s="28">
        <f t="shared" si="123"/>
        <v>5.7557016258620681</v>
      </c>
      <c r="AE438" s="28">
        <f t="shared" si="123"/>
        <v>6.4744290541379304</v>
      </c>
      <c r="AF438" s="28">
        <f t="shared" si="123"/>
        <v>6.6859898024137934</v>
      </c>
      <c r="AG438" s="28">
        <f t="shared" si="122"/>
        <v>6.3903838706896545</v>
      </c>
      <c r="AH438" s="28">
        <f t="shared" si="122"/>
        <v>5.5876112589655174</v>
      </c>
      <c r="AI438" s="28">
        <f t="shared" si="122"/>
        <v>5.7896728933189641</v>
      </c>
      <c r="AJ438" s="28">
        <f t="shared" si="122"/>
        <v>6.5185390457327586</v>
      </c>
      <c r="AK438" s="28">
        <f t="shared" si="122"/>
        <v>6.7402385181465512</v>
      </c>
      <c r="AL438" s="28">
        <f t="shared" si="122"/>
        <v>6.4547713105603446</v>
      </c>
      <c r="AM438" s="28">
        <f t="shared" si="122"/>
        <v>5.8285244637931024</v>
      </c>
      <c r="AN438" s="28">
        <f t="shared" si="122"/>
        <v>6.5675293403448265</v>
      </c>
      <c r="AO438" s="28">
        <f t="shared" si="122"/>
        <v>6.7993675368965514</v>
      </c>
      <c r="AP438" s="28">
        <f t="shared" si="122"/>
        <v>5.8722563372844814</v>
      </c>
      <c r="AQ438" s="28">
        <f t="shared" si="122"/>
        <v>6.6213999379741377</v>
      </c>
      <c r="AR438" s="28">
        <f t="shared" si="122"/>
        <v>5.9208685137931027</v>
      </c>
      <c r="AS438" s="28">
        <f t="shared" si="113"/>
        <v>6.7993675368965514</v>
      </c>
      <c r="AT438" s="35" t="str">
        <f t="shared" si="114"/>
        <v>1,2,0</v>
      </c>
    </row>
    <row r="439" spans="13:46" x14ac:dyDescent="0.15">
      <c r="M439" s="28" t="str">
        <f t="shared" si="112"/>
        <v>5,4,2</v>
      </c>
      <c r="N439" s="28">
        <f t="shared" si="120"/>
        <v>5</v>
      </c>
      <c r="O439" s="28">
        <f t="shared" si="121"/>
        <v>4</v>
      </c>
      <c r="P439" s="28">
        <f t="shared" si="117"/>
        <v>2</v>
      </c>
      <c r="Q439" s="28">
        <f t="shared" si="123"/>
        <v>5.0444999999999993</v>
      </c>
      <c r="R439" s="28">
        <f t="shared" si="123"/>
        <v>6.0086312299999989</v>
      </c>
      <c r="S439" s="28">
        <f t="shared" si="123"/>
        <v>6.4031832799999995</v>
      </c>
      <c r="T439" s="28">
        <f t="shared" si="123"/>
        <v>6.2281561499999984</v>
      </c>
      <c r="U439" s="28">
        <f t="shared" si="123"/>
        <v>5.4835498400000002</v>
      </c>
      <c r="V439" s="28">
        <f t="shared" si="123"/>
        <v>4.1693643500000004</v>
      </c>
      <c r="W439" s="28">
        <f t="shared" si="123"/>
        <v>2.2855996800000002</v>
      </c>
      <c r="X439" s="28">
        <f t="shared" si="123"/>
        <v>5.2968317605603437</v>
      </c>
      <c r="Y439" s="28">
        <f t="shared" si="123"/>
        <v>6.216201244870688</v>
      </c>
      <c r="Z439" s="28">
        <f t="shared" si="123"/>
        <v>6.5659915491810334</v>
      </c>
      <c r="AA439" s="28">
        <f t="shared" si="123"/>
        <v>6.3462026734913781</v>
      </c>
      <c r="AB439" s="28">
        <f t="shared" si="123"/>
        <v>5.5568346178017238</v>
      </c>
      <c r="AC439" s="28">
        <f t="shared" si="123"/>
        <v>4.1978873821120697</v>
      </c>
      <c r="AD439" s="28">
        <f t="shared" si="123"/>
        <v>5.506655384482757</v>
      </c>
      <c r="AE439" s="28">
        <f t="shared" si="123"/>
        <v>6.381263123103448</v>
      </c>
      <c r="AF439" s="28">
        <f t="shared" si="123"/>
        <v>6.6862916817241373</v>
      </c>
      <c r="AG439" s="28">
        <f t="shared" si="122"/>
        <v>6.4217410603448268</v>
      </c>
      <c r="AH439" s="28">
        <f t="shared" si="122"/>
        <v>5.5876112589655174</v>
      </c>
      <c r="AI439" s="28">
        <f t="shared" si="122"/>
        <v>5.6739708717672404</v>
      </c>
      <c r="AJ439" s="28">
        <f t="shared" si="122"/>
        <v>6.5038168646982752</v>
      </c>
      <c r="AK439" s="28">
        <f t="shared" si="122"/>
        <v>6.7640836776293085</v>
      </c>
      <c r="AL439" s="28">
        <f t="shared" si="122"/>
        <v>6.4547713105603446</v>
      </c>
      <c r="AM439" s="28">
        <f t="shared" si="122"/>
        <v>5.7987782224137927</v>
      </c>
      <c r="AN439" s="28">
        <f t="shared" si="122"/>
        <v>6.5838624696551715</v>
      </c>
      <c r="AO439" s="28">
        <f t="shared" si="122"/>
        <v>6.7993675368965514</v>
      </c>
      <c r="AP439" s="28">
        <f t="shared" si="122"/>
        <v>5.8810774364224123</v>
      </c>
      <c r="AQ439" s="28">
        <f t="shared" si="122"/>
        <v>6.6213999379741377</v>
      </c>
      <c r="AR439" s="28">
        <f t="shared" si="122"/>
        <v>5.9208685137931027</v>
      </c>
      <c r="AS439" s="28">
        <f t="shared" si="113"/>
        <v>6.7993675368965514</v>
      </c>
      <c r="AT439" s="35" t="str">
        <f t="shared" si="114"/>
        <v>1,2,0</v>
      </c>
    </row>
    <row r="440" spans="13:46" x14ac:dyDescent="0.15">
      <c r="M440" s="28" t="str">
        <f t="shared" si="112"/>
        <v>5,4,3</v>
      </c>
      <c r="N440" s="28">
        <f t="shared" si="120"/>
        <v>5</v>
      </c>
      <c r="O440" s="28">
        <f t="shared" si="121"/>
        <v>4</v>
      </c>
      <c r="P440" s="28">
        <f t="shared" si="117"/>
        <v>3</v>
      </c>
      <c r="Q440" s="28">
        <f t="shared" si="123"/>
        <v>4.1614559999999994</v>
      </c>
      <c r="R440" s="28">
        <f t="shared" si="123"/>
        <v>5.4522449799999997</v>
      </c>
      <c r="S440" s="28">
        <f t="shared" si="123"/>
        <v>6.1016612799999992</v>
      </c>
      <c r="T440" s="28">
        <f t="shared" si="123"/>
        <v>6.1097048999999997</v>
      </c>
      <c r="U440" s="28">
        <f t="shared" si="123"/>
        <v>5.4763758399999993</v>
      </c>
      <c r="V440" s="28">
        <f t="shared" si="123"/>
        <v>4.2016741</v>
      </c>
      <c r="W440" s="28">
        <f t="shared" si="123"/>
        <v>2.2855996800000002</v>
      </c>
      <c r="X440" s="28">
        <f t="shared" si="123"/>
        <v>4.7028853596982758</v>
      </c>
      <c r="Y440" s="28">
        <f t="shared" si="123"/>
        <v>5.8846311241810332</v>
      </c>
      <c r="Z440" s="28">
        <f t="shared" si="123"/>
        <v>6.4250042086637924</v>
      </c>
      <c r="AA440" s="28">
        <f t="shared" si="123"/>
        <v>6.3240046131465508</v>
      </c>
      <c r="AB440" s="28">
        <f t="shared" si="123"/>
        <v>5.5816323376293102</v>
      </c>
      <c r="AC440" s="28">
        <f t="shared" si="123"/>
        <v>4.1978873821120697</v>
      </c>
      <c r="AD440" s="28">
        <f t="shared" si="123"/>
        <v>5.1450371431034476</v>
      </c>
      <c r="AE440" s="28">
        <f t="shared" si="123"/>
        <v>6.2177396920689656</v>
      </c>
      <c r="AF440" s="28">
        <f t="shared" si="123"/>
        <v>6.6490695610344819</v>
      </c>
      <c r="AG440" s="28">
        <f t="shared" si="122"/>
        <v>6.43902675</v>
      </c>
      <c r="AH440" s="28">
        <f t="shared" si="122"/>
        <v>5.5876112589655174</v>
      </c>
      <c r="AI440" s="28">
        <f t="shared" si="122"/>
        <v>5.4879113502155157</v>
      </c>
      <c r="AJ440" s="28">
        <f t="shared" si="122"/>
        <v>6.4515706836637925</v>
      </c>
      <c r="AK440" s="28">
        <f t="shared" si="122"/>
        <v>6.7738573371120685</v>
      </c>
      <c r="AL440" s="28">
        <f t="shared" si="122"/>
        <v>6.4547713105603446</v>
      </c>
      <c r="AM440" s="28">
        <f t="shared" si="122"/>
        <v>5.7315079810344827</v>
      </c>
      <c r="AN440" s="28">
        <f t="shared" si="122"/>
        <v>6.5861240989655165</v>
      </c>
      <c r="AO440" s="28">
        <f t="shared" si="122"/>
        <v>6.7993675368965514</v>
      </c>
      <c r="AP440" s="28">
        <f t="shared" si="122"/>
        <v>5.8758270355603432</v>
      </c>
      <c r="AQ440" s="28">
        <f t="shared" si="122"/>
        <v>6.6213999379741377</v>
      </c>
      <c r="AR440" s="28">
        <f t="shared" si="122"/>
        <v>5.9208685137931027</v>
      </c>
      <c r="AS440" s="28">
        <f t="shared" si="113"/>
        <v>6.7993675368965514</v>
      </c>
      <c r="AT440" s="35" t="str">
        <f t="shared" si="114"/>
        <v>1,2,0</v>
      </c>
    </row>
    <row r="441" spans="13:46" x14ac:dyDescent="0.15">
      <c r="M441" s="28" t="str">
        <f t="shared" si="112"/>
        <v>5,4,4</v>
      </c>
      <c r="N441" s="28">
        <f t="shared" si="120"/>
        <v>5</v>
      </c>
      <c r="O441" s="28">
        <f t="shared" si="121"/>
        <v>4</v>
      </c>
      <c r="P441" s="28">
        <f t="shared" si="117"/>
        <v>4</v>
      </c>
      <c r="Q441" s="28">
        <f t="shared" si="123"/>
        <v>3.1788045</v>
      </c>
      <c r="R441" s="28">
        <f t="shared" si="123"/>
        <v>4.8232282612499997</v>
      </c>
      <c r="S441" s="28">
        <f t="shared" si="123"/>
        <v>5.7503355300000001</v>
      </c>
      <c r="T441" s="28">
        <f t="shared" si="123"/>
        <v>5.9601263062500003</v>
      </c>
      <c r="U441" s="28">
        <f t="shared" si="123"/>
        <v>5.4526005899999994</v>
      </c>
      <c r="V441" s="28">
        <f t="shared" si="123"/>
        <v>4.2277583812500001</v>
      </c>
      <c r="W441" s="28">
        <f t="shared" si="123"/>
        <v>2.2855996800000002</v>
      </c>
      <c r="X441" s="28">
        <f t="shared" si="123"/>
        <v>4.0363084900862063</v>
      </c>
      <c r="Y441" s="28">
        <f t="shared" si="123"/>
        <v>5.5032572534913786</v>
      </c>
      <c r="Z441" s="28">
        <f t="shared" si="123"/>
        <v>6.2528895243965517</v>
      </c>
      <c r="AA441" s="28">
        <f t="shared" si="123"/>
        <v>6.2852053028017236</v>
      </c>
      <c r="AB441" s="28">
        <f t="shared" si="123"/>
        <v>5.6002045887068963</v>
      </c>
      <c r="AC441" s="28">
        <f t="shared" si="123"/>
        <v>4.1978873821120697</v>
      </c>
      <c r="AD441" s="28">
        <f t="shared" si="123"/>
        <v>4.7336151517241376</v>
      </c>
      <c r="AE441" s="28">
        <f t="shared" si="123"/>
        <v>6.0230889172844826</v>
      </c>
      <c r="AF441" s="28">
        <f t="shared" si="123"/>
        <v>6.5952461903448274</v>
      </c>
      <c r="AG441" s="28">
        <f t="shared" si="122"/>
        <v>6.450086970905172</v>
      </c>
      <c r="AH441" s="28">
        <f t="shared" si="122"/>
        <v>5.5876112589655174</v>
      </c>
      <c r="AI441" s="28">
        <f t="shared" si="122"/>
        <v>5.2707244849137922</v>
      </c>
      <c r="AJ441" s="28">
        <f t="shared" si="122"/>
        <v>6.3827232526293098</v>
      </c>
      <c r="AK441" s="28">
        <f t="shared" si="122"/>
        <v>6.7774055278448273</v>
      </c>
      <c r="AL441" s="28">
        <f t="shared" si="122"/>
        <v>6.4547713105603446</v>
      </c>
      <c r="AM441" s="28">
        <f t="shared" si="122"/>
        <v>5.6476364896551718</v>
      </c>
      <c r="AN441" s="28">
        <f t="shared" si="122"/>
        <v>6.5821602595258604</v>
      </c>
      <c r="AO441" s="28">
        <f t="shared" si="122"/>
        <v>6.7993675368965514</v>
      </c>
      <c r="AP441" s="28">
        <f t="shared" si="122"/>
        <v>5.8643511659482748</v>
      </c>
      <c r="AQ441" s="28">
        <f t="shared" si="122"/>
        <v>6.6213999379741377</v>
      </c>
      <c r="AR441" s="28">
        <f t="shared" si="122"/>
        <v>5.9208685137931027</v>
      </c>
      <c r="AS441" s="28">
        <f t="shared" si="113"/>
        <v>6.7993675368965514</v>
      </c>
      <c r="AT441" s="35" t="str">
        <f t="shared" si="114"/>
        <v>1,2,0</v>
      </c>
    </row>
    <row r="442" spans="13:46" x14ac:dyDescent="0.15">
      <c r="M442" s="28" t="str">
        <f t="shared" si="112"/>
        <v>5,4,5</v>
      </c>
      <c r="N442" s="28">
        <f t="shared" si="120"/>
        <v>5</v>
      </c>
      <c r="O442" s="28">
        <f t="shared" si="121"/>
        <v>4</v>
      </c>
      <c r="P442" s="28">
        <f t="shared" si="117"/>
        <v>5</v>
      </c>
      <c r="Q442" s="28">
        <f t="shared" si="123"/>
        <v>2.2855996800000002</v>
      </c>
      <c r="R442" s="28">
        <f t="shared" si="123"/>
        <v>4.25943308</v>
      </c>
      <c r="S442" s="28">
        <f t="shared" si="123"/>
        <v>5.4437331199999992</v>
      </c>
      <c r="T442" s="28">
        <f t="shared" si="123"/>
        <v>5.8384997999999992</v>
      </c>
      <c r="U442" s="28">
        <f t="shared" si="123"/>
        <v>5.4437331199999992</v>
      </c>
      <c r="V442" s="28">
        <f t="shared" si="123"/>
        <v>4.25943308</v>
      </c>
      <c r="W442" s="28">
        <f t="shared" si="123"/>
        <v>2.2855996800000002</v>
      </c>
      <c r="X442" s="28">
        <f t="shared" si="123"/>
        <v>3.4349531579741375</v>
      </c>
      <c r="Y442" s="28">
        <f t="shared" si="123"/>
        <v>5.1666067228017232</v>
      </c>
      <c r="Z442" s="28">
        <f t="shared" si="123"/>
        <v>6.1087269276293092</v>
      </c>
      <c r="AA442" s="28">
        <f t="shared" si="123"/>
        <v>6.2613137724568961</v>
      </c>
      <c r="AB442" s="28">
        <f t="shared" si="123"/>
        <v>5.6243672572844829</v>
      </c>
      <c r="AC442" s="28">
        <f t="shared" si="123"/>
        <v>4.1978873821120697</v>
      </c>
      <c r="AD442" s="28">
        <f t="shared" si="123"/>
        <v>4.3669165003448267</v>
      </c>
      <c r="AE442" s="28">
        <f t="shared" si="123"/>
        <v>5.8563902299999997</v>
      </c>
      <c r="AF442" s="28">
        <f t="shared" si="123"/>
        <v>6.5563305996551717</v>
      </c>
      <c r="AG442" s="28">
        <f t="shared" si="122"/>
        <v>6.4667376093103446</v>
      </c>
      <c r="AH442" s="28">
        <f t="shared" si="122"/>
        <v>5.5876112589655174</v>
      </c>
      <c r="AI442" s="28">
        <f t="shared" si="122"/>
        <v>5.0814897071120679</v>
      </c>
      <c r="AJ442" s="28">
        <f t="shared" si="122"/>
        <v>6.328783601594826</v>
      </c>
      <c r="AK442" s="28">
        <f t="shared" si="122"/>
        <v>6.7865441360775849</v>
      </c>
      <c r="AL442" s="28">
        <f t="shared" si="122"/>
        <v>6.4547713105603446</v>
      </c>
      <c r="AM442" s="28">
        <f t="shared" si="122"/>
        <v>5.5786727782758607</v>
      </c>
      <c r="AN442" s="28">
        <f t="shared" si="122"/>
        <v>6.5837868375862056</v>
      </c>
      <c r="AO442" s="28">
        <f t="shared" si="122"/>
        <v>6.7993675368965514</v>
      </c>
      <c r="AP442" s="28">
        <f t="shared" si="122"/>
        <v>5.8584657138362051</v>
      </c>
      <c r="AQ442" s="28">
        <f t="shared" si="122"/>
        <v>6.6213999379741377</v>
      </c>
      <c r="AR442" s="28">
        <f t="shared" si="122"/>
        <v>5.9208685137931027</v>
      </c>
      <c r="AS442" s="28">
        <f t="shared" si="113"/>
        <v>6.7993675368965514</v>
      </c>
      <c r="AT442" s="35" t="str">
        <f t="shared" si="114"/>
        <v>1,2,0</v>
      </c>
    </row>
    <row r="443" spans="13:46" x14ac:dyDescent="0.15">
      <c r="M443" s="28" t="str">
        <f t="shared" si="112"/>
        <v>5,4,6</v>
      </c>
      <c r="N443" s="28">
        <f t="shared" si="120"/>
        <v>5</v>
      </c>
      <c r="O443" s="28">
        <f t="shared" si="121"/>
        <v>4</v>
      </c>
      <c r="P443" s="28">
        <f t="shared" si="117"/>
        <v>6</v>
      </c>
      <c r="Q443" s="28">
        <f t="shared" si="123"/>
        <v>1.45675584</v>
      </c>
      <c r="R443" s="28">
        <f t="shared" si="123"/>
        <v>3.7425677799999999</v>
      </c>
      <c r="S443" s="28">
        <f t="shared" si="123"/>
        <v>5.1693111999999992</v>
      </c>
      <c r="T443" s="28">
        <f t="shared" si="123"/>
        <v>5.7369860999999993</v>
      </c>
      <c r="U443" s="28">
        <f t="shared" si="123"/>
        <v>5.4455924800000002</v>
      </c>
      <c r="V443" s="28">
        <f t="shared" si="123"/>
        <v>4.29513034</v>
      </c>
      <c r="W443" s="28">
        <f t="shared" si="123"/>
        <v>2.2855996800000002</v>
      </c>
      <c r="X443" s="28">
        <f t="shared" si="123"/>
        <v>2.8805277071120683</v>
      </c>
      <c r="Y443" s="28">
        <f t="shared" si="123"/>
        <v>4.8621366821120677</v>
      </c>
      <c r="Z443" s="28">
        <f t="shared" si="123"/>
        <v>5.9846771371120688</v>
      </c>
      <c r="AA443" s="28">
        <f t="shared" si="123"/>
        <v>6.248149072112068</v>
      </c>
      <c r="AB443" s="28">
        <f t="shared" si="123"/>
        <v>5.652552487112068</v>
      </c>
      <c r="AC443" s="28">
        <f t="shared" si="123"/>
        <v>4.1978873821120697</v>
      </c>
      <c r="AD443" s="28">
        <f t="shared" si="123"/>
        <v>4.0323983389655158</v>
      </c>
      <c r="AE443" s="28">
        <f t="shared" si="123"/>
        <v>5.7098043489655161</v>
      </c>
      <c r="AF443" s="28">
        <f t="shared" si="123"/>
        <v>6.5281418389655155</v>
      </c>
      <c r="AG443" s="28">
        <f t="shared" si="122"/>
        <v>6.4874108089655165</v>
      </c>
      <c r="AH443" s="28">
        <f t="shared" si="122"/>
        <v>5.5876112589655174</v>
      </c>
      <c r="AI443" s="28">
        <f t="shared" si="122"/>
        <v>4.912367735560343</v>
      </c>
      <c r="AJ443" s="28">
        <f t="shared" si="122"/>
        <v>6.2855707805603434</v>
      </c>
      <c r="AK443" s="28">
        <f t="shared" si="122"/>
        <v>6.7997053055603427</v>
      </c>
      <c r="AL443" s="28">
        <f t="shared" si="122"/>
        <v>6.4547713105603446</v>
      </c>
      <c r="AM443" s="28">
        <f t="shared" si="122"/>
        <v>5.5204358968965508</v>
      </c>
      <c r="AN443" s="28">
        <f t="shared" si="122"/>
        <v>6.5894359768965511</v>
      </c>
      <c r="AO443" s="28">
        <f t="shared" si="122"/>
        <v>6.7993675368965514</v>
      </c>
      <c r="AP443" s="28">
        <f t="shared" si="122"/>
        <v>5.8566028229741365</v>
      </c>
      <c r="AQ443" s="28">
        <f t="shared" si="122"/>
        <v>6.6213999379741377</v>
      </c>
      <c r="AR443" s="28">
        <f t="shared" si="122"/>
        <v>5.9208685137931027</v>
      </c>
      <c r="AS443" s="28">
        <f t="shared" si="113"/>
        <v>6.7997053055603427</v>
      </c>
      <c r="AT443" s="35" t="str">
        <f t="shared" si="114"/>
        <v>1,1.5,0.5</v>
      </c>
    </row>
    <row r="444" spans="13:46" x14ac:dyDescent="0.15">
      <c r="M444" s="28" t="str">
        <f t="shared" si="112"/>
        <v>5,4,7</v>
      </c>
      <c r="N444" s="28">
        <f t="shared" si="120"/>
        <v>5</v>
      </c>
      <c r="O444" s="28">
        <f t="shared" si="121"/>
        <v>4</v>
      </c>
      <c r="P444" s="28">
        <f t="shared" si="117"/>
        <v>7</v>
      </c>
      <c r="Q444" s="28">
        <f t="shared" si="123"/>
        <v>1.1461356224999986</v>
      </c>
      <c r="R444" s="28">
        <f t="shared" si="123"/>
        <v>3.5598238714062491</v>
      </c>
      <c r="S444" s="28">
        <f t="shared" si="123"/>
        <v>5.0840010912499993</v>
      </c>
      <c r="T444" s="28">
        <f t="shared" si="123"/>
        <v>5.718667282031249</v>
      </c>
      <c r="U444" s="28">
        <f t="shared" si="123"/>
        <v>5.4638224437499998</v>
      </c>
      <c r="V444" s="28">
        <f t="shared" si="123"/>
        <v>4.3194665764062501</v>
      </c>
      <c r="W444" s="28">
        <f t="shared" si="123"/>
        <v>2.2855996800000002</v>
      </c>
      <c r="X444" s="28">
        <f t="shared" si="123"/>
        <v>2.6790037230872832</v>
      </c>
      <c r="Y444" s="28">
        <f t="shared" si="123"/>
        <v>4.7618025130172406</v>
      </c>
      <c r="Z444" s="28">
        <f t="shared" si="123"/>
        <v>5.9550902738846974</v>
      </c>
      <c r="AA444" s="28">
        <f t="shared" si="123"/>
        <v>6.2588670056896545</v>
      </c>
      <c r="AB444" s="28">
        <f t="shared" si="123"/>
        <v>5.6731327084321119</v>
      </c>
      <c r="AC444" s="28">
        <f t="shared" si="123"/>
        <v>4.1978873821120697</v>
      </c>
      <c r="AD444" s="28">
        <f t="shared" si="123"/>
        <v>3.9170401095258609</v>
      </c>
      <c r="AE444" s="28">
        <f t="shared" si="123"/>
        <v>5.6689494404795253</v>
      </c>
      <c r="AF444" s="28">
        <f t="shared" si="123"/>
        <v>6.5313477423706896</v>
      </c>
      <c r="AG444" s="28">
        <f t="shared" si="122"/>
        <v>6.5042350151993524</v>
      </c>
      <c r="AH444" s="28">
        <f t="shared" si="122"/>
        <v>5.5876112589655174</v>
      </c>
      <c r="AI444" s="28">
        <f t="shared" si="122"/>
        <v>4.8602447818157311</v>
      </c>
      <c r="AJ444" s="28">
        <f t="shared" si="122"/>
        <v>6.2812646537931016</v>
      </c>
      <c r="AK444" s="28">
        <f t="shared" si="122"/>
        <v>6.8127734967079725</v>
      </c>
      <c r="AL444" s="28">
        <f t="shared" si="122"/>
        <v>6.4547713105603446</v>
      </c>
      <c r="AM444" s="28">
        <f t="shared" si="122"/>
        <v>5.508617739956895</v>
      </c>
      <c r="AN444" s="28">
        <f t="shared" si="122"/>
        <v>6.5987481529579739</v>
      </c>
      <c r="AO444" s="28">
        <f t="shared" si="122"/>
        <v>6.7993675368965514</v>
      </c>
      <c r="AP444" s="28">
        <f t="shared" si="122"/>
        <v>5.8621589839493513</v>
      </c>
      <c r="AQ444" s="28">
        <f t="shared" si="122"/>
        <v>6.6213999379741377</v>
      </c>
      <c r="AR444" s="28">
        <f t="shared" si="122"/>
        <v>5.9208685137931027</v>
      </c>
      <c r="AS444" s="28">
        <f t="shared" si="113"/>
        <v>6.8127734967079725</v>
      </c>
      <c r="AT444" s="35" t="str">
        <f t="shared" si="114"/>
        <v>1,1.5,0.5</v>
      </c>
    </row>
    <row r="445" spans="13:46" x14ac:dyDescent="0.15">
      <c r="M445" s="28" t="str">
        <f t="shared" si="112"/>
        <v>5,4,8</v>
      </c>
      <c r="N445" s="28">
        <f t="shared" si="120"/>
        <v>5</v>
      </c>
      <c r="O445" s="28">
        <f t="shared" si="121"/>
        <v>4</v>
      </c>
      <c r="P445" s="28">
        <f t="shared" si="117"/>
        <v>8</v>
      </c>
      <c r="Q445" s="28">
        <f t="shared" si="123"/>
        <v>0.82413449999999999</v>
      </c>
      <c r="R445" s="28">
        <f t="shared" si="123"/>
        <v>3.3687813862500002</v>
      </c>
      <c r="S445" s="28">
        <f t="shared" si="123"/>
        <v>4.9930005299999998</v>
      </c>
      <c r="T445" s="28">
        <f t="shared" si="123"/>
        <v>5.6967919312499999</v>
      </c>
      <c r="U445" s="28">
        <f t="shared" si="123"/>
        <v>5.480155589999999</v>
      </c>
      <c r="V445" s="28">
        <f t="shared" si="123"/>
        <v>4.3430915062500004</v>
      </c>
      <c r="W445" s="28">
        <f t="shared" si="123"/>
        <v>2.2855996800000002</v>
      </c>
      <c r="X445" s="28">
        <f t="shared" si="123"/>
        <v>2.4691811624999995</v>
      </c>
      <c r="Y445" s="28">
        <f t="shared" si="123"/>
        <v>4.6557778914224128</v>
      </c>
      <c r="Z445" s="28">
        <f t="shared" si="123"/>
        <v>5.9219468778448281</v>
      </c>
      <c r="AA445" s="28">
        <f t="shared" si="123"/>
        <v>6.2676881217672404</v>
      </c>
      <c r="AB445" s="28">
        <f t="shared" si="123"/>
        <v>5.6930016231896552</v>
      </c>
      <c r="AC445" s="28">
        <f t="shared" si="123"/>
        <v>4.1978873821120697</v>
      </c>
      <c r="AD445" s="28">
        <f t="shared" si="123"/>
        <v>3.7959914275862059</v>
      </c>
      <c r="AE445" s="28">
        <f t="shared" si="123"/>
        <v>5.624537999181034</v>
      </c>
      <c r="AF445" s="28">
        <f t="shared" si="123"/>
        <v>6.5326568282758615</v>
      </c>
      <c r="AG445" s="28">
        <f t="shared" si="122"/>
        <v>6.5203479148706887</v>
      </c>
      <c r="AH445" s="28">
        <f t="shared" si="122"/>
        <v>5.5876112589655174</v>
      </c>
      <c r="AI445" s="28">
        <f t="shared" si="122"/>
        <v>4.8045652952586195</v>
      </c>
      <c r="AJ445" s="28">
        <f t="shared" si="122"/>
        <v>6.2750617095258612</v>
      </c>
      <c r="AK445" s="28">
        <f t="shared" si="122"/>
        <v>6.8251303812931026</v>
      </c>
      <c r="AL445" s="28">
        <f t="shared" si="122"/>
        <v>6.4547713105603446</v>
      </c>
      <c r="AM445" s="28">
        <f t="shared" si="122"/>
        <v>5.4949027655172404</v>
      </c>
      <c r="AN445" s="28">
        <f t="shared" si="122"/>
        <v>6.6073490224568951</v>
      </c>
      <c r="AO445" s="28">
        <f t="shared" si="122"/>
        <v>6.7993675368965514</v>
      </c>
      <c r="AP445" s="28">
        <f t="shared" si="122"/>
        <v>5.8670038383620673</v>
      </c>
      <c r="AQ445" s="28">
        <f t="shared" si="122"/>
        <v>6.6213999379741377</v>
      </c>
      <c r="AR445" s="28">
        <f t="shared" si="122"/>
        <v>5.9208685137931027</v>
      </c>
      <c r="AS445" s="28">
        <f t="shared" si="113"/>
        <v>6.8251303812931026</v>
      </c>
      <c r="AT445" s="35" t="str">
        <f t="shared" si="114"/>
        <v>1,1.5,0.5</v>
      </c>
    </row>
    <row r="446" spans="13:46" x14ac:dyDescent="0.15">
      <c r="M446" s="28" t="str">
        <f t="shared" si="112"/>
        <v>5,4,9</v>
      </c>
      <c r="N446" s="28">
        <f t="shared" si="120"/>
        <v>5</v>
      </c>
      <c r="O446" s="28">
        <f t="shared" si="121"/>
        <v>4</v>
      </c>
      <c r="P446" s="28">
        <f t="shared" si="117"/>
        <v>9</v>
      </c>
      <c r="Q446" s="28">
        <f t="shared" si="123"/>
        <v>0.60955047956250097</v>
      </c>
      <c r="R446" s="28">
        <f t="shared" si="123"/>
        <v>3.2560638713476568</v>
      </c>
      <c r="S446" s="28">
        <f t="shared" si="123"/>
        <v>4.9557085197812505</v>
      </c>
      <c r="T446" s="28">
        <f t="shared" si="123"/>
        <v>5.7084844248632809</v>
      </c>
      <c r="U446" s="28">
        <f t="shared" si="123"/>
        <v>5.5143915865937494</v>
      </c>
      <c r="V446" s="28">
        <f t="shared" si="123"/>
        <v>4.373430004972656</v>
      </c>
      <c r="W446" s="28">
        <f t="shared" si="123"/>
        <v>2.2855996800000002</v>
      </c>
      <c r="X446" s="28">
        <f t="shared" si="123"/>
        <v>2.3376835721666223</v>
      </c>
      <c r="Y446" s="28">
        <f t="shared" si="123"/>
        <v>4.6034618208588354</v>
      </c>
      <c r="Z446" s="28">
        <f t="shared" si="123"/>
        <v>5.922371326199487</v>
      </c>
      <c r="AA446" s="28">
        <f t="shared" si="123"/>
        <v>6.2944120881885768</v>
      </c>
      <c r="AB446" s="28">
        <f t="shared" si="123"/>
        <v>5.7195841068261046</v>
      </c>
      <c r="AC446" s="28">
        <f t="shared" si="123"/>
        <v>4.1978873821120697</v>
      </c>
      <c r="AD446" s="28">
        <f t="shared" si="123"/>
        <v>3.7286512966778012</v>
      </c>
      <c r="AE446" s="28">
        <f t="shared" si="123"/>
        <v>5.6136944022770745</v>
      </c>
      <c r="AF446" s="28">
        <f t="shared" si="123"/>
        <v>6.5518687645247837</v>
      </c>
      <c r="AG446" s="28">
        <f t="shared" si="122"/>
        <v>6.5431743834209311</v>
      </c>
      <c r="AH446" s="28">
        <f t="shared" si="122"/>
        <v>5.5876112589655174</v>
      </c>
      <c r="AI446" s="28">
        <f t="shared" si="122"/>
        <v>4.7824536530960389</v>
      </c>
      <c r="AJ446" s="28">
        <f t="shared" si="122"/>
        <v>6.2867616156023693</v>
      </c>
      <c r="AK446" s="28">
        <f t="shared" si="122"/>
        <v>6.844200834757137</v>
      </c>
      <c r="AL446" s="28">
        <f t="shared" si="122"/>
        <v>6.4547713105603446</v>
      </c>
      <c r="AM446" s="28">
        <f t="shared" si="122"/>
        <v>5.4990906414213354</v>
      </c>
      <c r="AN446" s="28">
        <f t="shared" si="122"/>
        <v>6.6226634608347243</v>
      </c>
      <c r="AO446" s="28">
        <f t="shared" si="122"/>
        <v>6.7993675368965514</v>
      </c>
      <c r="AP446" s="28">
        <f t="shared" si="122"/>
        <v>5.8785622616536894</v>
      </c>
      <c r="AQ446" s="28">
        <f t="shared" si="122"/>
        <v>6.6213999379741377</v>
      </c>
      <c r="AR446" s="28">
        <f t="shared" si="122"/>
        <v>5.9208685137931027</v>
      </c>
      <c r="AS446" s="28">
        <f t="shared" si="113"/>
        <v>6.844200834757137</v>
      </c>
      <c r="AT446" s="35" t="str">
        <f t="shared" si="114"/>
        <v>1,1.5,0.5</v>
      </c>
    </row>
    <row r="447" spans="13:46" x14ac:dyDescent="0.15">
      <c r="M447" s="28" t="str">
        <f t="shared" si="112"/>
        <v>5,4,10</v>
      </c>
      <c r="N447" s="28">
        <f t="shared" si="120"/>
        <v>5</v>
      </c>
      <c r="O447" s="28">
        <f t="shared" si="121"/>
        <v>4</v>
      </c>
      <c r="P447" s="28">
        <f t="shared" si="117"/>
        <v>10</v>
      </c>
      <c r="Q447" s="28">
        <f t="shared" si="123"/>
        <v>0.38748057074999992</v>
      </c>
      <c r="R447" s="28">
        <f t="shared" si="123"/>
        <v>3.137887896171875</v>
      </c>
      <c r="S447" s="28">
        <f t="shared" si="123"/>
        <v>4.9146735653749998</v>
      </c>
      <c r="T447" s="28">
        <f t="shared" si="123"/>
        <v>5.717837578359374</v>
      </c>
      <c r="U447" s="28">
        <f t="shared" si="123"/>
        <v>5.5473799351249999</v>
      </c>
      <c r="V447" s="28">
        <f t="shared" si="123"/>
        <v>4.4033006356718749</v>
      </c>
      <c r="W447" s="28">
        <f t="shared" si="123"/>
        <v>2.2855996800000002</v>
      </c>
      <c r="X447" s="28">
        <f t="shared" si="123"/>
        <v>2.2007275215598057</v>
      </c>
      <c r="Y447" s="28">
        <f t="shared" si="123"/>
        <v>4.5474028061077583</v>
      </c>
      <c r="Z447" s="28">
        <f t="shared" si="123"/>
        <v>5.9204564344369608</v>
      </c>
      <c r="AA447" s="28">
        <f t="shared" si="123"/>
        <v>6.3198884065474132</v>
      </c>
      <c r="AB447" s="28">
        <f t="shared" si="123"/>
        <v>5.7456987224391165</v>
      </c>
      <c r="AC447" s="28">
        <f t="shared" si="123"/>
        <v>4.1978873821120697</v>
      </c>
      <c r="AD447" s="28">
        <f t="shared" si="123"/>
        <v>3.6575682215818959</v>
      </c>
      <c r="AE447" s="28">
        <f t="shared" si="123"/>
        <v>5.6005114652559271</v>
      </c>
      <c r="AF447" s="28">
        <f t="shared" si="123"/>
        <v>6.569833052711207</v>
      </c>
      <c r="AG447" s="28">
        <f t="shared" si="122"/>
        <v>6.5655329839477368</v>
      </c>
      <c r="AH447" s="28">
        <f t="shared" si="122"/>
        <v>5.5876112589655174</v>
      </c>
      <c r="AI447" s="28">
        <f t="shared" si="122"/>
        <v>4.7580026708162704</v>
      </c>
      <c r="AJ447" s="28">
        <f t="shared" si="122"/>
        <v>6.2972138736163785</v>
      </c>
      <c r="AK447" s="28">
        <f t="shared" si="122"/>
        <v>6.8628034201977357</v>
      </c>
      <c r="AL447" s="28">
        <f t="shared" si="122"/>
        <v>6.4547713105603446</v>
      </c>
      <c r="AM447" s="28">
        <f t="shared" si="122"/>
        <v>5.5020308692629305</v>
      </c>
      <c r="AN447" s="28">
        <f t="shared" si="122"/>
        <v>6.637510031189116</v>
      </c>
      <c r="AO447" s="28">
        <f t="shared" si="122"/>
        <v>6.7993675368965514</v>
      </c>
      <c r="AP447" s="28">
        <f t="shared" si="122"/>
        <v>5.889652816921874</v>
      </c>
      <c r="AQ447" s="28">
        <f t="shared" si="122"/>
        <v>6.6213999379741377</v>
      </c>
      <c r="AR447" s="28">
        <f t="shared" si="122"/>
        <v>5.9208685137931027</v>
      </c>
      <c r="AS447" s="28">
        <f t="shared" si="113"/>
        <v>6.8628034201977357</v>
      </c>
      <c r="AT447" s="35" t="str">
        <f t="shared" si="114"/>
        <v>1,1.5,0.5</v>
      </c>
    </row>
    <row r="448" spans="13:46" x14ac:dyDescent="0.15">
      <c r="M448" s="28" t="str">
        <f t="shared" si="112"/>
        <v>5,5,1</v>
      </c>
      <c r="N448" s="28">
        <f t="shared" si="120"/>
        <v>5</v>
      </c>
      <c r="O448" s="28">
        <f t="shared" si="121"/>
        <v>5</v>
      </c>
      <c r="P448" s="28">
        <f t="shared" si="117"/>
        <v>1</v>
      </c>
      <c r="Q448" s="28">
        <f t="shared" si="123"/>
        <v>5.7023999999999999</v>
      </c>
      <c r="R448" s="28">
        <f t="shared" si="123"/>
        <v>6.4008499800000003</v>
      </c>
      <c r="S448" s="28">
        <f t="shared" si="123"/>
        <v>6.5921332800000005</v>
      </c>
      <c r="T448" s="28">
        <f t="shared" si="123"/>
        <v>6.2762498999999998</v>
      </c>
      <c r="U448" s="28">
        <f t="shared" si="123"/>
        <v>5.4531998399999999</v>
      </c>
      <c r="V448" s="28">
        <f t="shared" si="123"/>
        <v>4.1229831000000008</v>
      </c>
      <c r="W448" s="28">
        <f t="shared" si="123"/>
        <v>2.2855996800000002</v>
      </c>
      <c r="X448" s="28">
        <f t="shared" si="123"/>
        <v>5.6066570317241382</v>
      </c>
      <c r="Y448" s="28">
        <f t="shared" si="123"/>
        <v>6.3512135220689654</v>
      </c>
      <c r="Z448" s="28">
        <f t="shared" si="123"/>
        <v>6.5886033324137934</v>
      </c>
      <c r="AA448" s="28">
        <f t="shared" si="123"/>
        <v>6.3188264627586204</v>
      </c>
      <c r="AB448" s="28">
        <f t="shared" si="123"/>
        <v>5.5418829131034482</v>
      </c>
      <c r="AC448" s="28">
        <f t="shared" si="123"/>
        <v>4.2577726834482768</v>
      </c>
      <c r="AD448" s="28">
        <f t="shared" si="123"/>
        <v>5.5436534731034488</v>
      </c>
      <c r="AE448" s="28">
        <f t="shared" si="123"/>
        <v>6.3343164737931028</v>
      </c>
      <c r="AF448" s="28">
        <f t="shared" si="123"/>
        <v>6.6178127944827576</v>
      </c>
      <c r="AG448" s="28">
        <f t="shared" si="122"/>
        <v>6.3941424351724132</v>
      </c>
      <c r="AH448" s="28">
        <f t="shared" si="122"/>
        <v>5.6633053958620687</v>
      </c>
      <c r="AI448" s="28">
        <f t="shared" si="122"/>
        <v>5.5133893241379308</v>
      </c>
      <c r="AJ448" s="28">
        <f t="shared" si="122"/>
        <v>6.3501588351724134</v>
      </c>
      <c r="AK448" s="28">
        <f t="shared" si="122"/>
        <v>6.6797616662068959</v>
      </c>
      <c r="AL448" s="28">
        <f t="shared" si="122"/>
        <v>6.5021978172413792</v>
      </c>
      <c r="AM448" s="28">
        <f t="shared" si="122"/>
        <v>5.515864584827586</v>
      </c>
      <c r="AN448" s="28">
        <f t="shared" si="122"/>
        <v>6.3987406062068963</v>
      </c>
      <c r="AO448" s="28">
        <f t="shared" si="122"/>
        <v>6.7744499475862066</v>
      </c>
      <c r="AP448" s="28">
        <f t="shared" si="122"/>
        <v>5.5510792551724135</v>
      </c>
      <c r="AQ448" s="28">
        <f t="shared" si="122"/>
        <v>6.4800617868965524</v>
      </c>
      <c r="AR448" s="28">
        <f t="shared" si="122"/>
        <v>5.6190333351724142</v>
      </c>
      <c r="AS448" s="28">
        <f t="shared" si="113"/>
        <v>6.7744499475862066</v>
      </c>
      <c r="AT448" s="35" t="str">
        <f t="shared" si="114"/>
        <v>1,2,0</v>
      </c>
    </row>
    <row r="449" spans="13:46" x14ac:dyDescent="0.15">
      <c r="M449" s="28" t="str">
        <f t="shared" si="112"/>
        <v>5,5,2</v>
      </c>
      <c r="N449" s="28">
        <f t="shared" si="120"/>
        <v>5</v>
      </c>
      <c r="O449" s="28">
        <f t="shared" si="121"/>
        <v>5</v>
      </c>
      <c r="P449" s="28">
        <f t="shared" si="117"/>
        <v>2</v>
      </c>
      <c r="Q449" s="28">
        <f t="shared" si="123"/>
        <v>5.0444999999999993</v>
      </c>
      <c r="R449" s="28">
        <f t="shared" si="123"/>
        <v>6.0086312299999989</v>
      </c>
      <c r="S449" s="28">
        <f t="shared" si="123"/>
        <v>6.4031832799999995</v>
      </c>
      <c r="T449" s="28">
        <f t="shared" si="123"/>
        <v>6.2281561499999984</v>
      </c>
      <c r="U449" s="28">
        <f t="shared" si="123"/>
        <v>5.4835498400000002</v>
      </c>
      <c r="V449" s="28">
        <f t="shared" si="123"/>
        <v>4.1693643500000004</v>
      </c>
      <c r="W449" s="28">
        <f t="shared" si="123"/>
        <v>2.2855996800000002</v>
      </c>
      <c r="X449" s="28">
        <f t="shared" si="123"/>
        <v>5.1726660920689653</v>
      </c>
      <c r="Y449" s="28">
        <f t="shared" si="123"/>
        <v>6.1288457703448271</v>
      </c>
      <c r="Z449" s="28">
        <f t="shared" si="123"/>
        <v>6.5154462686206891</v>
      </c>
      <c r="AA449" s="28">
        <f t="shared" si="123"/>
        <v>6.3324675868965512</v>
      </c>
      <c r="AB449" s="28">
        <f t="shared" si="123"/>
        <v>5.5799097251724135</v>
      </c>
      <c r="AC449" s="28">
        <f t="shared" si="123"/>
        <v>4.2577726834482768</v>
      </c>
      <c r="AD449" s="28">
        <f t="shared" si="123"/>
        <v>5.2878679696551716</v>
      </c>
      <c r="AE449" s="28">
        <f t="shared" si="123"/>
        <v>6.2360960962068956</v>
      </c>
      <c r="AF449" s="28">
        <f t="shared" ref="AF449:AR464" si="124">(AF$5+AF$5*(AF$5-1)/2)*INDEX($F$4:$F$25*$G$4:$G$25,$N449,1)+(AF$6+AF$6*(AF$6-1)/2)*INDEX($H$4:$H$25*$I$4:$I$25,$O449,1)+(AF$7+AF$7*(AF$7-1)/2)*INDEX($J$4:$J$25*$K$4:$K$25,$P449,1)+AF$5*AF$6*INDEX($G$4:$G$25,$N449,1)*INDEX($H$4:$H$25,$O449,1)+(AF$5*INDEX($G$4:$G$25,$N449,1)+AF$6*INDEX($I$4:$I$25,$O449,1))*AF$7*INDEX($J$4:$J$25,$P449,1)</f>
        <v>6.6147450427586207</v>
      </c>
      <c r="AG449" s="28">
        <f t="shared" si="124"/>
        <v>6.4238148093103451</v>
      </c>
      <c r="AH449" s="28">
        <f t="shared" si="124"/>
        <v>5.6633053958620687</v>
      </c>
      <c r="AI449" s="28">
        <f t="shared" si="124"/>
        <v>5.3901056327586208</v>
      </c>
      <c r="AJ449" s="28">
        <f t="shared" si="124"/>
        <v>6.3303822075862062</v>
      </c>
      <c r="AK449" s="28">
        <f t="shared" si="124"/>
        <v>6.7010796024137935</v>
      </c>
      <c r="AL449" s="28">
        <f t="shared" si="124"/>
        <v>6.5021978172413792</v>
      </c>
      <c r="AM449" s="28">
        <f t="shared" si="124"/>
        <v>5.4793790813793102</v>
      </c>
      <c r="AN449" s="28">
        <f t="shared" si="124"/>
        <v>6.4117041044827578</v>
      </c>
      <c r="AO449" s="28">
        <f t="shared" si="124"/>
        <v>6.7744499475862066</v>
      </c>
      <c r="AP449" s="28">
        <f t="shared" si="124"/>
        <v>5.5556883155172416</v>
      </c>
      <c r="AQ449" s="28">
        <f t="shared" si="124"/>
        <v>6.4800617868965524</v>
      </c>
      <c r="AR449" s="28">
        <f t="shared" si="124"/>
        <v>5.6190333351724142</v>
      </c>
      <c r="AS449" s="28">
        <f t="shared" si="113"/>
        <v>6.7744499475862066</v>
      </c>
      <c r="AT449" s="35" t="str">
        <f t="shared" si="114"/>
        <v>1,2,0</v>
      </c>
    </row>
    <row r="450" spans="13:46" x14ac:dyDescent="0.15">
      <c r="M450" s="28" t="str">
        <f t="shared" si="112"/>
        <v>5,5,3</v>
      </c>
      <c r="N450" s="28">
        <f t="shared" si="120"/>
        <v>5</v>
      </c>
      <c r="O450" s="28">
        <f t="shared" si="121"/>
        <v>5</v>
      </c>
      <c r="P450" s="28">
        <f t="shared" si="117"/>
        <v>3</v>
      </c>
      <c r="Q450" s="28">
        <f t="shared" ref="Q450:AF465" si="125">(Q$5+Q$5*(Q$5-1)/2)*INDEX($F$4:$F$25*$G$4:$G$25,$N450,1)+(Q$6+Q$6*(Q$6-1)/2)*INDEX($H$4:$H$25*$I$4:$I$25,$O450,1)+(Q$7+Q$7*(Q$7-1)/2)*INDEX($J$4:$J$25*$K$4:$K$25,$P450,1)+Q$5*Q$6*INDEX($G$4:$G$25,$N450,1)*INDEX($H$4:$H$25,$O450,1)+(Q$5*INDEX($G$4:$G$25,$N450,1)+Q$6*INDEX($I$4:$I$25,$O450,1))*Q$7*INDEX($J$4:$J$25,$P450,1)</f>
        <v>4.1614559999999994</v>
      </c>
      <c r="R450" s="28">
        <f t="shared" si="125"/>
        <v>5.4522449799999997</v>
      </c>
      <c r="S450" s="28">
        <f t="shared" si="125"/>
        <v>6.1016612799999992</v>
      </c>
      <c r="T450" s="28">
        <f t="shared" si="125"/>
        <v>6.1097048999999997</v>
      </c>
      <c r="U450" s="28">
        <f t="shared" si="125"/>
        <v>5.4763758399999993</v>
      </c>
      <c r="V450" s="28">
        <f t="shared" si="125"/>
        <v>4.2016741</v>
      </c>
      <c r="W450" s="28">
        <f t="shared" si="125"/>
        <v>2.2855996800000002</v>
      </c>
      <c r="X450" s="28">
        <f t="shared" si="125"/>
        <v>4.5745076524137929</v>
      </c>
      <c r="Y450" s="28">
        <f t="shared" si="125"/>
        <v>5.7939060186206897</v>
      </c>
      <c r="Z450" s="28">
        <f t="shared" si="125"/>
        <v>6.3719317048275865</v>
      </c>
      <c r="AA450" s="28">
        <f t="shared" si="125"/>
        <v>6.3085847110344826</v>
      </c>
      <c r="AB450" s="28">
        <f t="shared" si="125"/>
        <v>5.6038650372413787</v>
      </c>
      <c r="AC450" s="28">
        <f t="shared" si="125"/>
        <v>4.2577726834482768</v>
      </c>
      <c r="AD450" s="28">
        <f t="shared" si="125"/>
        <v>4.919510466206896</v>
      </c>
      <c r="AE450" s="28">
        <f t="shared" si="125"/>
        <v>6.0675182186206893</v>
      </c>
      <c r="AF450" s="28">
        <f t="shared" si="125"/>
        <v>6.5741532910344826</v>
      </c>
      <c r="AG450" s="28">
        <f t="shared" si="124"/>
        <v>6.4394156834482761</v>
      </c>
      <c r="AH450" s="28">
        <f t="shared" si="124"/>
        <v>5.6633053958620687</v>
      </c>
      <c r="AI450" s="28">
        <f t="shared" si="124"/>
        <v>5.1964644413793106</v>
      </c>
      <c r="AJ450" s="28">
        <f t="shared" si="124"/>
        <v>6.2730815799999995</v>
      </c>
      <c r="AK450" s="28">
        <f t="shared" si="124"/>
        <v>6.7083260386206902</v>
      </c>
      <c r="AL450" s="28">
        <f t="shared" si="124"/>
        <v>6.5021978172413792</v>
      </c>
      <c r="AM450" s="28">
        <f t="shared" si="124"/>
        <v>5.4053695779310349</v>
      </c>
      <c r="AN450" s="28">
        <f t="shared" si="124"/>
        <v>6.4105961027586211</v>
      </c>
      <c r="AO450" s="28">
        <f t="shared" si="124"/>
        <v>6.7744499475862066</v>
      </c>
      <c r="AP450" s="28">
        <f t="shared" si="124"/>
        <v>5.5462258758620688</v>
      </c>
      <c r="AQ450" s="28">
        <f t="shared" si="124"/>
        <v>6.4800617868965524</v>
      </c>
      <c r="AR450" s="28">
        <f t="shared" si="124"/>
        <v>5.6190333351724142</v>
      </c>
      <c r="AS450" s="28">
        <f t="shared" si="113"/>
        <v>6.7744499475862066</v>
      </c>
      <c r="AT450" s="35" t="str">
        <f t="shared" si="114"/>
        <v>1,2,0</v>
      </c>
    </row>
    <row r="451" spans="13:46" x14ac:dyDescent="0.15">
      <c r="M451" s="28" t="str">
        <f t="shared" si="112"/>
        <v>5,5,4</v>
      </c>
      <c r="N451" s="28">
        <f t="shared" si="120"/>
        <v>5</v>
      </c>
      <c r="O451" s="28">
        <f t="shared" si="121"/>
        <v>5</v>
      </c>
      <c r="P451" s="28">
        <f t="shared" si="117"/>
        <v>4</v>
      </c>
      <c r="Q451" s="28">
        <f t="shared" si="125"/>
        <v>3.1788045</v>
      </c>
      <c r="R451" s="28">
        <f t="shared" si="125"/>
        <v>4.8232282612499997</v>
      </c>
      <c r="S451" s="28">
        <f t="shared" si="125"/>
        <v>5.7503355300000001</v>
      </c>
      <c r="T451" s="28">
        <f t="shared" si="125"/>
        <v>5.9601263062500003</v>
      </c>
      <c r="U451" s="28">
        <f t="shared" si="125"/>
        <v>5.4526005899999994</v>
      </c>
      <c r="V451" s="28">
        <f t="shared" si="125"/>
        <v>4.2277583812500001</v>
      </c>
      <c r="W451" s="28">
        <f t="shared" si="125"/>
        <v>2.2855996800000002</v>
      </c>
      <c r="X451" s="28">
        <f t="shared" si="125"/>
        <v>3.9037187440086205</v>
      </c>
      <c r="Y451" s="28">
        <f t="shared" si="125"/>
        <v>5.4091625168965525</v>
      </c>
      <c r="Z451" s="28">
        <f t="shared" si="125"/>
        <v>6.1972897972844834</v>
      </c>
      <c r="AA451" s="28">
        <f t="shared" si="125"/>
        <v>6.2681005851724141</v>
      </c>
      <c r="AB451" s="28">
        <f t="shared" si="125"/>
        <v>5.6215948805603446</v>
      </c>
      <c r="AC451" s="28">
        <f t="shared" si="125"/>
        <v>4.2577726834482768</v>
      </c>
      <c r="AD451" s="28">
        <f t="shared" si="125"/>
        <v>4.5013492127586208</v>
      </c>
      <c r="AE451" s="28">
        <f t="shared" si="125"/>
        <v>5.8678129972844824</v>
      </c>
      <c r="AF451" s="28">
        <f t="shared" si="125"/>
        <v>6.5169602893103455</v>
      </c>
      <c r="AG451" s="28">
        <f t="shared" si="124"/>
        <v>6.4487910888362068</v>
      </c>
      <c r="AH451" s="28">
        <f t="shared" si="124"/>
        <v>5.6633053958620687</v>
      </c>
      <c r="AI451" s="28">
        <f t="shared" si="124"/>
        <v>4.9716959062499999</v>
      </c>
      <c r="AJ451" s="28">
        <f t="shared" si="124"/>
        <v>6.1991797024137929</v>
      </c>
      <c r="AK451" s="28">
        <f t="shared" si="124"/>
        <v>6.7093470060775857</v>
      </c>
      <c r="AL451" s="28">
        <f t="shared" si="124"/>
        <v>6.5021978172413792</v>
      </c>
      <c r="AM451" s="28">
        <f t="shared" si="124"/>
        <v>5.3147588244827588</v>
      </c>
      <c r="AN451" s="28">
        <f t="shared" si="124"/>
        <v>6.4032626322844832</v>
      </c>
      <c r="AO451" s="28">
        <f t="shared" si="124"/>
        <v>6.7744499475862066</v>
      </c>
      <c r="AP451" s="28">
        <f t="shared" si="124"/>
        <v>5.5305379674568966</v>
      </c>
      <c r="AQ451" s="28">
        <f t="shared" si="124"/>
        <v>6.4800617868965524</v>
      </c>
      <c r="AR451" s="28">
        <f t="shared" si="124"/>
        <v>5.6190333351724142</v>
      </c>
      <c r="AS451" s="28">
        <f t="shared" si="113"/>
        <v>6.7744499475862066</v>
      </c>
      <c r="AT451" s="35" t="str">
        <f t="shared" si="114"/>
        <v>1,2,0</v>
      </c>
    </row>
    <row r="452" spans="13:46" x14ac:dyDescent="0.15">
      <c r="M452" s="28" t="str">
        <f t="shared" si="112"/>
        <v>5,5,5</v>
      </c>
      <c r="N452" s="28">
        <f t="shared" si="120"/>
        <v>5</v>
      </c>
      <c r="O452" s="28">
        <f t="shared" si="121"/>
        <v>5</v>
      </c>
      <c r="P452" s="28">
        <f t="shared" si="117"/>
        <v>5</v>
      </c>
      <c r="Q452" s="28">
        <f t="shared" si="125"/>
        <v>2.2855996800000002</v>
      </c>
      <c r="R452" s="28">
        <f t="shared" si="125"/>
        <v>4.25943308</v>
      </c>
      <c r="S452" s="28">
        <f t="shared" si="125"/>
        <v>5.4437331199999992</v>
      </c>
      <c r="T452" s="28">
        <f t="shared" si="125"/>
        <v>5.8384997999999992</v>
      </c>
      <c r="U452" s="28">
        <f t="shared" si="125"/>
        <v>5.4437331199999992</v>
      </c>
      <c r="V452" s="28">
        <f t="shared" si="125"/>
        <v>4.25943308</v>
      </c>
      <c r="W452" s="28">
        <f t="shared" si="125"/>
        <v>2.2855996800000002</v>
      </c>
      <c r="X452" s="28">
        <f t="shared" si="125"/>
        <v>3.2981513731034484</v>
      </c>
      <c r="Y452" s="28">
        <f t="shared" si="125"/>
        <v>5.0691423551724135</v>
      </c>
      <c r="Z452" s="28">
        <f t="shared" si="125"/>
        <v>6.0505999772413794</v>
      </c>
      <c r="AA452" s="28">
        <f t="shared" si="125"/>
        <v>6.2425242393103435</v>
      </c>
      <c r="AB452" s="28">
        <f t="shared" si="125"/>
        <v>5.6449151413793093</v>
      </c>
      <c r="AC452" s="28">
        <f t="shared" si="125"/>
        <v>4.2577726834482768</v>
      </c>
      <c r="AD452" s="28">
        <f t="shared" si="125"/>
        <v>4.1279112993103446</v>
      </c>
      <c r="AE452" s="28">
        <f t="shared" si="125"/>
        <v>5.6960598634482746</v>
      </c>
      <c r="AF452" s="28">
        <f t="shared" si="125"/>
        <v>6.4746750675862064</v>
      </c>
      <c r="AG452" s="28">
        <f t="shared" si="124"/>
        <v>6.463756911724138</v>
      </c>
      <c r="AH452" s="28">
        <f t="shared" si="124"/>
        <v>5.6633053958620687</v>
      </c>
      <c r="AI452" s="28">
        <f t="shared" si="124"/>
        <v>4.7748794586206893</v>
      </c>
      <c r="AJ452" s="28">
        <f t="shared" si="124"/>
        <v>6.140185604827586</v>
      </c>
      <c r="AK452" s="28">
        <f t="shared" si="124"/>
        <v>6.7159583910344827</v>
      </c>
      <c r="AL452" s="28">
        <f t="shared" si="124"/>
        <v>6.5021978172413792</v>
      </c>
      <c r="AM452" s="28">
        <f t="shared" si="124"/>
        <v>5.2390558510344825</v>
      </c>
      <c r="AN452" s="28">
        <f t="shared" si="124"/>
        <v>6.4015195793103441</v>
      </c>
      <c r="AO452" s="28">
        <f t="shared" si="124"/>
        <v>6.7744499475862066</v>
      </c>
      <c r="AP452" s="28">
        <f t="shared" si="124"/>
        <v>5.520440476551725</v>
      </c>
      <c r="AQ452" s="28">
        <f t="shared" si="124"/>
        <v>6.4800617868965524</v>
      </c>
      <c r="AR452" s="28">
        <f t="shared" si="124"/>
        <v>5.6190333351724142</v>
      </c>
      <c r="AS452" s="28">
        <f t="shared" si="113"/>
        <v>6.7744499475862066</v>
      </c>
      <c r="AT452" s="35" t="str">
        <f t="shared" si="114"/>
        <v>1,2,0</v>
      </c>
    </row>
    <row r="453" spans="13:46" x14ac:dyDescent="0.15">
      <c r="M453" s="28" t="str">
        <f t="shared" si="112"/>
        <v>5,5,6</v>
      </c>
      <c r="N453" s="28">
        <f t="shared" si="120"/>
        <v>5</v>
      </c>
      <c r="O453" s="28">
        <f t="shared" si="121"/>
        <v>5</v>
      </c>
      <c r="P453" s="28">
        <f t="shared" si="117"/>
        <v>6</v>
      </c>
      <c r="Q453" s="28">
        <f t="shared" si="125"/>
        <v>1.45675584</v>
      </c>
      <c r="R453" s="28">
        <f t="shared" si="125"/>
        <v>3.7425677799999999</v>
      </c>
      <c r="S453" s="28">
        <f t="shared" si="125"/>
        <v>5.1693111999999992</v>
      </c>
      <c r="T453" s="28">
        <f t="shared" si="125"/>
        <v>5.7369860999999993</v>
      </c>
      <c r="U453" s="28">
        <f t="shared" si="125"/>
        <v>5.4455924800000002</v>
      </c>
      <c r="V453" s="28">
        <f t="shared" si="125"/>
        <v>4.29513034</v>
      </c>
      <c r="W453" s="28">
        <f t="shared" si="125"/>
        <v>2.2855996800000002</v>
      </c>
      <c r="X453" s="28">
        <f t="shared" si="125"/>
        <v>2.739513883448276</v>
      </c>
      <c r="Y453" s="28">
        <f t="shared" si="125"/>
        <v>4.7613026834482755</v>
      </c>
      <c r="Z453" s="28">
        <f t="shared" si="125"/>
        <v>5.9240229634482748</v>
      </c>
      <c r="AA453" s="28">
        <f t="shared" si="125"/>
        <v>6.2276747234482759</v>
      </c>
      <c r="AB453" s="28">
        <f t="shared" si="125"/>
        <v>5.6722579634482759</v>
      </c>
      <c r="AC453" s="28">
        <f t="shared" si="125"/>
        <v>4.2577726834482768</v>
      </c>
      <c r="AD453" s="28">
        <f t="shared" si="125"/>
        <v>3.7866538758620689</v>
      </c>
      <c r="AE453" s="28">
        <f t="shared" si="125"/>
        <v>5.544419535862068</v>
      </c>
      <c r="AF453" s="28">
        <f t="shared" si="125"/>
        <v>6.4431166758620684</v>
      </c>
      <c r="AG453" s="28">
        <f t="shared" si="124"/>
        <v>6.4827452958620686</v>
      </c>
      <c r="AH453" s="28">
        <f t="shared" si="124"/>
        <v>5.6633053958620687</v>
      </c>
      <c r="AI453" s="28">
        <f t="shared" si="124"/>
        <v>4.5981758172413789</v>
      </c>
      <c r="AJ453" s="28">
        <f t="shared" si="124"/>
        <v>6.0919183372413794</v>
      </c>
      <c r="AK453" s="28">
        <f t="shared" si="124"/>
        <v>6.7265923372413789</v>
      </c>
      <c r="AL453" s="28">
        <f t="shared" si="124"/>
        <v>6.5021978172413792</v>
      </c>
      <c r="AM453" s="28">
        <f t="shared" si="124"/>
        <v>5.1740797075862073</v>
      </c>
      <c r="AN453" s="28">
        <f t="shared" si="124"/>
        <v>6.4037990875862061</v>
      </c>
      <c r="AO453" s="28">
        <f t="shared" si="124"/>
        <v>6.7744499475862066</v>
      </c>
      <c r="AP453" s="28">
        <f t="shared" si="124"/>
        <v>5.5143655468965518</v>
      </c>
      <c r="AQ453" s="28">
        <f t="shared" si="124"/>
        <v>6.4800617868965524</v>
      </c>
      <c r="AR453" s="28">
        <f t="shared" si="124"/>
        <v>5.6190333351724142</v>
      </c>
      <c r="AS453" s="28">
        <f t="shared" si="113"/>
        <v>6.7744499475862066</v>
      </c>
      <c r="AT453" s="35" t="str">
        <f t="shared" si="114"/>
        <v>1,2,0</v>
      </c>
    </row>
    <row r="454" spans="13:46" x14ac:dyDescent="0.15">
      <c r="M454" s="28" t="str">
        <f t="shared" si="112"/>
        <v>5,5,7</v>
      </c>
      <c r="N454" s="28">
        <f t="shared" si="120"/>
        <v>5</v>
      </c>
      <c r="O454" s="28">
        <f t="shared" si="121"/>
        <v>5</v>
      </c>
      <c r="P454" s="28">
        <f t="shared" si="117"/>
        <v>7</v>
      </c>
      <c r="Q454" s="28">
        <f t="shared" si="125"/>
        <v>1.1461356224999986</v>
      </c>
      <c r="R454" s="28">
        <f t="shared" si="125"/>
        <v>3.5598238714062491</v>
      </c>
      <c r="S454" s="28">
        <f t="shared" si="125"/>
        <v>5.0840010912499993</v>
      </c>
      <c r="T454" s="28">
        <f t="shared" si="125"/>
        <v>5.718667282031249</v>
      </c>
      <c r="U454" s="28">
        <f t="shared" si="125"/>
        <v>5.4638224437499998</v>
      </c>
      <c r="V454" s="28">
        <f t="shared" si="125"/>
        <v>4.3194665764062501</v>
      </c>
      <c r="W454" s="28">
        <f t="shared" si="125"/>
        <v>2.2855996800000002</v>
      </c>
      <c r="X454" s="28">
        <f t="shared" si="125"/>
        <v>2.5358838800269385</v>
      </c>
      <c r="Y454" s="28">
        <f t="shared" si="125"/>
        <v>4.6592836988362061</v>
      </c>
      <c r="Z454" s="28">
        <f t="shared" si="125"/>
        <v>5.8931724885829739</v>
      </c>
      <c r="AA454" s="28">
        <f t="shared" si="125"/>
        <v>6.2375502492672403</v>
      </c>
      <c r="AB454" s="28">
        <f t="shared" si="125"/>
        <v>5.6924169808890088</v>
      </c>
      <c r="AC454" s="28">
        <f t="shared" si="125"/>
        <v>4.2577726834482768</v>
      </c>
      <c r="AD454" s="28">
        <f t="shared" si="125"/>
        <v>3.6679260153879305</v>
      </c>
      <c r="AE454" s="28">
        <f t="shared" si="125"/>
        <v>5.5010374041002148</v>
      </c>
      <c r="AF454" s="28">
        <f t="shared" si="125"/>
        <v>6.4446377637500003</v>
      </c>
      <c r="AG454" s="28">
        <f t="shared" si="124"/>
        <v>6.4987270943372843</v>
      </c>
      <c r="AH454" s="28">
        <f t="shared" si="124"/>
        <v>5.6633053958620687</v>
      </c>
      <c r="AI454" s="28">
        <f t="shared" si="124"/>
        <v>4.5422620285829733</v>
      </c>
      <c r="AJ454" s="28">
        <f t="shared" si="124"/>
        <v>6.0850849871982753</v>
      </c>
      <c r="AK454" s="28">
        <f t="shared" si="124"/>
        <v>6.7383969167510775</v>
      </c>
      <c r="AL454" s="28">
        <f t="shared" si="124"/>
        <v>6.5021978172413792</v>
      </c>
      <c r="AM454" s="28">
        <f t="shared" si="124"/>
        <v>5.1588919196120688</v>
      </c>
      <c r="AN454" s="28">
        <f t="shared" si="124"/>
        <v>6.4114264481303866</v>
      </c>
      <c r="AO454" s="28">
        <f t="shared" si="124"/>
        <v>6.7744499475862066</v>
      </c>
      <c r="AP454" s="28">
        <f t="shared" si="124"/>
        <v>5.5178156884752152</v>
      </c>
      <c r="AQ454" s="28">
        <f t="shared" si="124"/>
        <v>6.4800617868965524</v>
      </c>
      <c r="AR454" s="28">
        <f t="shared" si="124"/>
        <v>5.6190333351724142</v>
      </c>
      <c r="AS454" s="28">
        <f t="shared" si="113"/>
        <v>6.7744499475862066</v>
      </c>
      <c r="AT454" s="35" t="str">
        <f t="shared" si="114"/>
        <v>1,2,0</v>
      </c>
    </row>
    <row r="455" spans="13:46" x14ac:dyDescent="0.15">
      <c r="M455" s="28" t="str">
        <f t="shared" si="112"/>
        <v>5,5,8</v>
      </c>
      <c r="N455" s="28">
        <f t="shared" si="120"/>
        <v>5</v>
      </c>
      <c r="O455" s="28">
        <f t="shared" si="121"/>
        <v>5</v>
      </c>
      <c r="P455" s="28">
        <f t="shared" si="117"/>
        <v>8</v>
      </c>
      <c r="Q455" s="28">
        <f t="shared" si="125"/>
        <v>0.82413449999999999</v>
      </c>
      <c r="R455" s="28">
        <f t="shared" si="125"/>
        <v>3.3687813862500002</v>
      </c>
      <c r="S455" s="28">
        <f t="shared" si="125"/>
        <v>4.9930005299999998</v>
      </c>
      <c r="T455" s="28">
        <f t="shared" si="125"/>
        <v>5.6967919312499999</v>
      </c>
      <c r="U455" s="28">
        <f t="shared" si="125"/>
        <v>5.480155589999999</v>
      </c>
      <c r="V455" s="28">
        <f t="shared" si="125"/>
        <v>4.3430915062500004</v>
      </c>
      <c r="W455" s="28">
        <f t="shared" si="125"/>
        <v>2.2855996800000002</v>
      </c>
      <c r="X455" s="28">
        <f t="shared" si="125"/>
        <v>2.3239553000431035</v>
      </c>
      <c r="Y455" s="28">
        <f t="shared" si="125"/>
        <v>4.5515742617241379</v>
      </c>
      <c r="Z455" s="28">
        <f t="shared" si="125"/>
        <v>5.8587654809051717</v>
      </c>
      <c r="AA455" s="28">
        <f t="shared" si="125"/>
        <v>6.245528957586207</v>
      </c>
      <c r="AB455" s="28">
        <f t="shared" si="125"/>
        <v>5.7118646917672411</v>
      </c>
      <c r="AC455" s="28">
        <f t="shared" si="125"/>
        <v>4.2577726834482768</v>
      </c>
      <c r="AD455" s="28">
        <f t="shared" si="125"/>
        <v>3.5435077024137929</v>
      </c>
      <c r="AE455" s="28">
        <f t="shared" si="125"/>
        <v>5.4540987395258611</v>
      </c>
      <c r="AF455" s="28">
        <f t="shared" si="125"/>
        <v>6.4442620341379309</v>
      </c>
      <c r="AG455" s="28">
        <f t="shared" si="124"/>
        <v>6.5139975862499995</v>
      </c>
      <c r="AH455" s="28">
        <f t="shared" si="124"/>
        <v>5.6633053958620687</v>
      </c>
      <c r="AI455" s="28">
        <f t="shared" si="124"/>
        <v>4.4827917071120691</v>
      </c>
      <c r="AJ455" s="28">
        <f t="shared" si="124"/>
        <v>6.0763548196551724</v>
      </c>
      <c r="AK455" s="28">
        <f t="shared" si="124"/>
        <v>6.7494901896982755</v>
      </c>
      <c r="AL455" s="28">
        <f t="shared" si="124"/>
        <v>6.5021978172413792</v>
      </c>
      <c r="AM455" s="28">
        <f t="shared" si="124"/>
        <v>5.1418073141379317</v>
      </c>
      <c r="AN455" s="28">
        <f t="shared" si="124"/>
        <v>6.4183425021120692</v>
      </c>
      <c r="AO455" s="28">
        <f t="shared" si="124"/>
        <v>6.7744499475862066</v>
      </c>
      <c r="AP455" s="28">
        <f t="shared" si="124"/>
        <v>5.5205545234913798</v>
      </c>
      <c r="AQ455" s="28">
        <f t="shared" si="124"/>
        <v>6.4800617868965524</v>
      </c>
      <c r="AR455" s="28">
        <f t="shared" si="124"/>
        <v>5.6190333351724142</v>
      </c>
      <c r="AS455" s="28">
        <f t="shared" si="113"/>
        <v>6.7744499475862066</v>
      </c>
      <c r="AT455" s="35" t="str">
        <f t="shared" si="114"/>
        <v>1,2,0</v>
      </c>
    </row>
    <row r="456" spans="13:46" x14ac:dyDescent="0.15">
      <c r="M456" s="28" t="str">
        <f t="shared" si="112"/>
        <v>5,5,9</v>
      </c>
      <c r="N456" s="28">
        <f t="shared" si="120"/>
        <v>5</v>
      </c>
      <c r="O456" s="28">
        <f t="shared" si="121"/>
        <v>5</v>
      </c>
      <c r="P456" s="28">
        <f t="shared" si="117"/>
        <v>9</v>
      </c>
      <c r="Q456" s="28">
        <f t="shared" si="125"/>
        <v>0.60955047956250097</v>
      </c>
      <c r="R456" s="28">
        <f t="shared" si="125"/>
        <v>3.2560638713476568</v>
      </c>
      <c r="S456" s="28">
        <f t="shared" si="125"/>
        <v>4.9557085197812505</v>
      </c>
      <c r="T456" s="28">
        <f t="shared" si="125"/>
        <v>5.7084844248632809</v>
      </c>
      <c r="U456" s="28">
        <f t="shared" si="125"/>
        <v>5.5143915865937494</v>
      </c>
      <c r="V456" s="28">
        <f t="shared" si="125"/>
        <v>4.373430004972656</v>
      </c>
      <c r="W456" s="28">
        <f t="shared" si="125"/>
        <v>2.2855996800000002</v>
      </c>
      <c r="X456" s="28">
        <f t="shared" si="125"/>
        <v>2.1903516903131739</v>
      </c>
      <c r="Y456" s="28">
        <f t="shared" si="125"/>
        <v>4.4975733756433192</v>
      </c>
      <c r="Z456" s="28">
        <f t="shared" si="125"/>
        <v>5.8579263176219021</v>
      </c>
      <c r="AA456" s="28">
        <f t="shared" si="125"/>
        <v>6.2714105162489222</v>
      </c>
      <c r="AB456" s="28">
        <f t="shared" si="125"/>
        <v>5.7380259715243795</v>
      </c>
      <c r="AC456" s="28">
        <f t="shared" si="125"/>
        <v>4.2577726834482768</v>
      </c>
      <c r="AD456" s="28">
        <f t="shared" si="125"/>
        <v>3.4727979404709055</v>
      </c>
      <c r="AE456" s="28">
        <f t="shared" si="125"/>
        <v>5.4407279193460392</v>
      </c>
      <c r="AF456" s="28">
        <f t="shared" si="125"/>
        <v>6.4617891548696118</v>
      </c>
      <c r="AG456" s="28">
        <f t="shared" si="124"/>
        <v>6.5359816470416217</v>
      </c>
      <c r="AH456" s="28">
        <f t="shared" si="124"/>
        <v>5.6633053958620687</v>
      </c>
      <c r="AI456" s="28">
        <f t="shared" si="124"/>
        <v>4.4568892300356948</v>
      </c>
      <c r="AJ456" s="28">
        <f t="shared" si="124"/>
        <v>6.0855275024558182</v>
      </c>
      <c r="AK456" s="28">
        <f t="shared" si="124"/>
        <v>6.7672970315243806</v>
      </c>
      <c r="AL456" s="28">
        <f t="shared" si="124"/>
        <v>6.5021978172413792</v>
      </c>
      <c r="AM456" s="28">
        <f t="shared" si="124"/>
        <v>5.1426255590075431</v>
      </c>
      <c r="AN456" s="28">
        <f t="shared" si="124"/>
        <v>6.4319721249726554</v>
      </c>
      <c r="AO456" s="28">
        <f t="shared" si="124"/>
        <v>6.7744499475862066</v>
      </c>
      <c r="AP456" s="28">
        <f t="shared" si="124"/>
        <v>5.5300069273864496</v>
      </c>
      <c r="AQ456" s="28">
        <f t="shared" si="124"/>
        <v>6.4800617868965524</v>
      </c>
      <c r="AR456" s="28">
        <f t="shared" si="124"/>
        <v>5.6190333351724142</v>
      </c>
      <c r="AS456" s="28">
        <f t="shared" si="113"/>
        <v>6.7744499475862066</v>
      </c>
      <c r="AT456" s="35" t="str">
        <f t="shared" si="114"/>
        <v>1,2,0</v>
      </c>
    </row>
    <row r="457" spans="13:46" x14ac:dyDescent="0.15">
      <c r="M457" s="28" t="str">
        <f t="shared" ref="M457:M520" si="126">N457&amp;","&amp;O457&amp;","&amp;P457</f>
        <v>5,5,10</v>
      </c>
      <c r="N457" s="28">
        <f t="shared" si="120"/>
        <v>5</v>
      </c>
      <c r="O457" s="28">
        <f t="shared" si="121"/>
        <v>5</v>
      </c>
      <c r="P457" s="28">
        <f t="shared" si="117"/>
        <v>10</v>
      </c>
      <c r="Q457" s="28">
        <f t="shared" si="125"/>
        <v>0.38748057074999992</v>
      </c>
      <c r="R457" s="28">
        <f t="shared" si="125"/>
        <v>3.137887896171875</v>
      </c>
      <c r="S457" s="28">
        <f t="shared" si="125"/>
        <v>4.9146735653749998</v>
      </c>
      <c r="T457" s="28">
        <f t="shared" si="125"/>
        <v>5.717837578359374</v>
      </c>
      <c r="U457" s="28">
        <f t="shared" si="125"/>
        <v>5.5473799351249999</v>
      </c>
      <c r="V457" s="28">
        <f t="shared" si="125"/>
        <v>4.4033006356718749</v>
      </c>
      <c r="W457" s="28">
        <f t="shared" si="125"/>
        <v>2.2855996800000002</v>
      </c>
      <c r="X457" s="28">
        <f t="shared" si="125"/>
        <v>2.0512896203098059</v>
      </c>
      <c r="Y457" s="28">
        <f t="shared" si="125"/>
        <v>4.4398295453749999</v>
      </c>
      <c r="Z457" s="28">
        <f t="shared" si="125"/>
        <v>5.8547478142214437</v>
      </c>
      <c r="AA457" s="28">
        <f t="shared" si="125"/>
        <v>6.2960444268491376</v>
      </c>
      <c r="AB457" s="28">
        <f t="shared" si="125"/>
        <v>5.7637193832580813</v>
      </c>
      <c r="AC457" s="28">
        <f t="shared" si="125"/>
        <v>4.2577726834482768</v>
      </c>
      <c r="AD457" s="28">
        <f t="shared" si="125"/>
        <v>3.3983452343405172</v>
      </c>
      <c r="AE457" s="28">
        <f t="shared" si="125"/>
        <v>5.4250177590490294</v>
      </c>
      <c r="AF457" s="28">
        <f t="shared" si="125"/>
        <v>6.4780686275387929</v>
      </c>
      <c r="AG457" s="28">
        <f t="shared" si="124"/>
        <v>6.5574978398098054</v>
      </c>
      <c r="AH457" s="28">
        <f t="shared" si="124"/>
        <v>5.6633053958620687</v>
      </c>
      <c r="AI457" s="28">
        <f t="shared" si="124"/>
        <v>4.4286474128421336</v>
      </c>
      <c r="AJ457" s="28">
        <f t="shared" si="124"/>
        <v>6.093452537193965</v>
      </c>
      <c r="AK457" s="28">
        <f t="shared" si="124"/>
        <v>6.7846360053270471</v>
      </c>
      <c r="AL457" s="28">
        <f t="shared" si="124"/>
        <v>6.5021978172413792</v>
      </c>
      <c r="AM457" s="28">
        <f t="shared" si="124"/>
        <v>5.1421961558146556</v>
      </c>
      <c r="AN457" s="28">
        <f t="shared" si="124"/>
        <v>6.4451338798098057</v>
      </c>
      <c r="AO457" s="28">
        <f t="shared" si="124"/>
        <v>6.7744499475862066</v>
      </c>
      <c r="AP457" s="28">
        <f t="shared" si="124"/>
        <v>5.5389914632580819</v>
      </c>
      <c r="AQ457" s="28">
        <f t="shared" si="124"/>
        <v>6.4800617868965524</v>
      </c>
      <c r="AR457" s="28">
        <f t="shared" si="124"/>
        <v>5.6190333351724142</v>
      </c>
      <c r="AS457" s="28">
        <f t="shared" ref="AS457:AS520" si="127">MAX(Q457:AR457)</f>
        <v>6.7846360053270471</v>
      </c>
      <c r="AT457" s="35" t="str">
        <f t="shared" ref="AT457:AT520" si="128">INDEX($Q$1:$AR$1,1,MATCH(AS457,Q457:AR457,0))</f>
        <v>1,1.5,0.5</v>
      </c>
    </row>
    <row r="458" spans="13:46" x14ac:dyDescent="0.15">
      <c r="M458" s="28" t="str">
        <f t="shared" si="126"/>
        <v>5,6,1</v>
      </c>
      <c r="N458" s="28">
        <f t="shared" si="120"/>
        <v>5</v>
      </c>
      <c r="O458" s="28">
        <f t="shared" si="121"/>
        <v>6</v>
      </c>
      <c r="P458" s="28">
        <f t="shared" si="117"/>
        <v>1</v>
      </c>
      <c r="Q458" s="28">
        <f t="shared" si="125"/>
        <v>5.7023999999999999</v>
      </c>
      <c r="R458" s="28">
        <f t="shared" si="125"/>
        <v>6.4008499800000003</v>
      </c>
      <c r="S458" s="28">
        <f t="shared" si="125"/>
        <v>6.5921332800000005</v>
      </c>
      <c r="T458" s="28">
        <f t="shared" si="125"/>
        <v>6.2762498999999998</v>
      </c>
      <c r="U458" s="28">
        <f t="shared" si="125"/>
        <v>5.4531998399999999</v>
      </c>
      <c r="V458" s="28">
        <f t="shared" si="125"/>
        <v>4.1229831000000008</v>
      </c>
      <c r="W458" s="28">
        <f t="shared" si="125"/>
        <v>2.2855996800000002</v>
      </c>
      <c r="X458" s="28">
        <f t="shared" si="125"/>
        <v>5.4775381846713369</v>
      </c>
      <c r="Y458" s="28">
        <f t="shared" si="125"/>
        <v>6.2590976862230612</v>
      </c>
      <c r="Z458" s="28">
        <f t="shared" si="125"/>
        <v>6.5334905077747845</v>
      </c>
      <c r="AA458" s="28">
        <f t="shared" si="125"/>
        <v>6.3007166493265077</v>
      </c>
      <c r="AB458" s="28">
        <f t="shared" si="125"/>
        <v>5.5607761108782325</v>
      </c>
      <c r="AC458" s="28">
        <f t="shared" si="125"/>
        <v>4.3136688924299573</v>
      </c>
      <c r="AD458" s="28">
        <f t="shared" si="125"/>
        <v>5.3126859407327593</v>
      </c>
      <c r="AE458" s="28">
        <f t="shared" si="125"/>
        <v>6.1773549638362066</v>
      </c>
      <c r="AF458" s="28">
        <f t="shared" si="125"/>
        <v>6.5348573069396547</v>
      </c>
      <c r="AG458" s="28">
        <f t="shared" si="124"/>
        <v>6.3851929700431027</v>
      </c>
      <c r="AH458" s="28">
        <f t="shared" si="124"/>
        <v>5.7283619531465515</v>
      </c>
      <c r="AI458" s="28">
        <f t="shared" si="124"/>
        <v>5.2078432681842681</v>
      </c>
      <c r="AJ458" s="28">
        <f t="shared" si="124"/>
        <v>6.1556218128394402</v>
      </c>
      <c r="AK458" s="28">
        <f t="shared" si="124"/>
        <v>6.5962336774946122</v>
      </c>
      <c r="AL458" s="28">
        <f t="shared" si="124"/>
        <v>6.529678862149785</v>
      </c>
      <c r="AM458" s="28">
        <f t="shared" si="124"/>
        <v>5.1630101670258632</v>
      </c>
      <c r="AN458" s="28">
        <f t="shared" si="124"/>
        <v>6.1938982332327583</v>
      </c>
      <c r="AO458" s="28">
        <f t="shared" si="124"/>
        <v>6.717619619439656</v>
      </c>
      <c r="AP458" s="28">
        <f t="shared" si="124"/>
        <v>5.1781866372575438</v>
      </c>
      <c r="AQ458" s="28">
        <f t="shared" si="124"/>
        <v>6.2921842250161646</v>
      </c>
      <c r="AR458" s="28">
        <f t="shared" si="124"/>
        <v>5.2533726788793116</v>
      </c>
      <c r="AS458" s="28">
        <f t="shared" si="127"/>
        <v>6.717619619439656</v>
      </c>
      <c r="AT458" s="35" t="str">
        <f t="shared" si="128"/>
        <v>1,2,0</v>
      </c>
    </row>
    <row r="459" spans="13:46" x14ac:dyDescent="0.15">
      <c r="M459" s="28" t="str">
        <f t="shared" si="126"/>
        <v>5,6,2</v>
      </c>
      <c r="N459" s="28">
        <f t="shared" si="120"/>
        <v>5</v>
      </c>
      <c r="O459" s="28">
        <f t="shared" si="121"/>
        <v>6</v>
      </c>
      <c r="P459" s="28">
        <f t="shared" si="117"/>
        <v>2</v>
      </c>
      <c r="Q459" s="28">
        <f t="shared" si="125"/>
        <v>5.0444999999999993</v>
      </c>
      <c r="R459" s="28">
        <f t="shared" si="125"/>
        <v>6.0086312299999989</v>
      </c>
      <c r="S459" s="28">
        <f t="shared" si="125"/>
        <v>6.4031832799999995</v>
      </c>
      <c r="T459" s="28">
        <f t="shared" si="125"/>
        <v>6.2281561499999984</v>
      </c>
      <c r="U459" s="28">
        <f t="shared" si="125"/>
        <v>5.4835498400000002</v>
      </c>
      <c r="V459" s="28">
        <f t="shared" si="125"/>
        <v>4.1693643500000004</v>
      </c>
      <c r="W459" s="28">
        <f t="shared" si="125"/>
        <v>2.2855996800000002</v>
      </c>
      <c r="X459" s="28">
        <f t="shared" si="125"/>
        <v>5.0391195343480604</v>
      </c>
      <c r="Y459" s="28">
        <f t="shared" si="125"/>
        <v>6.0331877659644402</v>
      </c>
      <c r="Z459" s="28">
        <f t="shared" si="125"/>
        <v>6.4576768175808184</v>
      </c>
      <c r="AA459" s="28">
        <f t="shared" si="125"/>
        <v>6.3125866891971976</v>
      </c>
      <c r="AB459" s="28">
        <f t="shared" si="125"/>
        <v>5.5979173808135778</v>
      </c>
      <c r="AC459" s="28">
        <f t="shared" si="125"/>
        <v>4.3136688924299573</v>
      </c>
      <c r="AD459" s="28">
        <f t="shared" si="125"/>
        <v>5.0498161002155175</v>
      </c>
      <c r="AE459" s="28">
        <f t="shared" si="125"/>
        <v>6.0738213334482758</v>
      </c>
      <c r="AF459" s="28">
        <f t="shared" si="125"/>
        <v>6.5282473866810342</v>
      </c>
      <c r="AG459" s="28">
        <f t="shared" si="124"/>
        <v>6.4130942599137928</v>
      </c>
      <c r="AH459" s="28">
        <f t="shared" si="124"/>
        <v>5.7283619531465515</v>
      </c>
      <c r="AI459" s="28">
        <f t="shared" si="124"/>
        <v>5.0765896976023717</v>
      </c>
      <c r="AJ459" s="28">
        <f t="shared" si="124"/>
        <v>6.1305319324515084</v>
      </c>
      <c r="AK459" s="28">
        <f t="shared" si="124"/>
        <v>6.6148949873006462</v>
      </c>
      <c r="AL459" s="28">
        <f t="shared" si="124"/>
        <v>6.529678862149785</v>
      </c>
      <c r="AM459" s="28">
        <f t="shared" si="124"/>
        <v>5.1194403265086219</v>
      </c>
      <c r="AN459" s="28">
        <f t="shared" si="124"/>
        <v>6.203319562974138</v>
      </c>
      <c r="AO459" s="28">
        <f t="shared" si="124"/>
        <v>6.717619619439656</v>
      </c>
      <c r="AP459" s="28">
        <f t="shared" si="124"/>
        <v>5.1783679869342683</v>
      </c>
      <c r="AQ459" s="28">
        <f t="shared" si="124"/>
        <v>6.2921842250161646</v>
      </c>
      <c r="AR459" s="28">
        <f t="shared" si="124"/>
        <v>5.2533726788793116</v>
      </c>
      <c r="AS459" s="28">
        <f t="shared" si="127"/>
        <v>6.717619619439656</v>
      </c>
      <c r="AT459" s="35" t="str">
        <f t="shared" si="128"/>
        <v>1,2,0</v>
      </c>
    </row>
    <row r="460" spans="13:46" x14ac:dyDescent="0.15">
      <c r="M460" s="28" t="str">
        <f t="shared" si="126"/>
        <v>5,6,3</v>
      </c>
      <c r="N460" s="28">
        <f t="shared" si="120"/>
        <v>5</v>
      </c>
      <c r="O460" s="28">
        <f t="shared" si="121"/>
        <v>6</v>
      </c>
      <c r="P460" s="28">
        <f t="shared" si="117"/>
        <v>3</v>
      </c>
      <c r="Q460" s="28">
        <f t="shared" si="125"/>
        <v>4.1614559999999994</v>
      </c>
      <c r="R460" s="28">
        <f t="shared" si="125"/>
        <v>5.4522449799999997</v>
      </c>
      <c r="S460" s="28">
        <f t="shared" si="125"/>
        <v>6.1016612799999992</v>
      </c>
      <c r="T460" s="28">
        <f t="shared" si="125"/>
        <v>6.1097048999999997</v>
      </c>
      <c r="U460" s="28">
        <f t="shared" si="125"/>
        <v>5.4763758399999993</v>
      </c>
      <c r="V460" s="28">
        <f t="shared" si="125"/>
        <v>4.2016741</v>
      </c>
      <c r="W460" s="28">
        <f t="shared" si="125"/>
        <v>2.2855996800000002</v>
      </c>
      <c r="X460" s="28">
        <f t="shared" si="125"/>
        <v>4.4365333840247843</v>
      </c>
      <c r="Y460" s="28">
        <f t="shared" si="125"/>
        <v>5.6947058457058191</v>
      </c>
      <c r="Z460" s="28">
        <f t="shared" si="125"/>
        <v>6.3115056273868539</v>
      </c>
      <c r="AA460" s="28">
        <f t="shared" si="125"/>
        <v>6.2869327290678871</v>
      </c>
      <c r="AB460" s="28">
        <f t="shared" si="125"/>
        <v>5.6209871507489222</v>
      </c>
      <c r="AC460" s="28">
        <f t="shared" si="125"/>
        <v>4.3136688924299573</v>
      </c>
      <c r="AD460" s="28">
        <f t="shared" si="125"/>
        <v>4.6743742596982765</v>
      </c>
      <c r="AE460" s="28">
        <f t="shared" si="125"/>
        <v>5.8999302030603449</v>
      </c>
      <c r="AF460" s="28">
        <f t="shared" si="125"/>
        <v>6.4841134664224143</v>
      </c>
      <c r="AG460" s="28">
        <f t="shared" si="124"/>
        <v>6.426924049784482</v>
      </c>
      <c r="AH460" s="28">
        <f t="shared" si="124"/>
        <v>5.7283619531465515</v>
      </c>
      <c r="AI460" s="28">
        <f t="shared" si="124"/>
        <v>4.8749786270204751</v>
      </c>
      <c r="AJ460" s="28">
        <f t="shared" si="124"/>
        <v>6.0679180520635772</v>
      </c>
      <c r="AK460" s="28">
        <f t="shared" si="124"/>
        <v>6.6194847971066819</v>
      </c>
      <c r="AL460" s="28">
        <f t="shared" si="124"/>
        <v>6.529678862149785</v>
      </c>
      <c r="AM460" s="28">
        <f t="shared" si="124"/>
        <v>5.0383464859913802</v>
      </c>
      <c r="AN460" s="28">
        <f t="shared" si="124"/>
        <v>6.1986693927155176</v>
      </c>
      <c r="AO460" s="28">
        <f t="shared" si="124"/>
        <v>6.717619619439656</v>
      </c>
      <c r="AP460" s="28">
        <f t="shared" si="124"/>
        <v>5.1644778366109927</v>
      </c>
      <c r="AQ460" s="28">
        <f t="shared" si="124"/>
        <v>6.2921842250161646</v>
      </c>
      <c r="AR460" s="28">
        <f t="shared" si="124"/>
        <v>5.2533726788793116</v>
      </c>
      <c r="AS460" s="28">
        <f t="shared" si="127"/>
        <v>6.717619619439656</v>
      </c>
      <c r="AT460" s="35" t="str">
        <f t="shared" si="128"/>
        <v>1,2,0</v>
      </c>
    </row>
    <row r="461" spans="13:46" x14ac:dyDescent="0.15">
      <c r="M461" s="28" t="str">
        <f t="shared" si="126"/>
        <v>5,6,4</v>
      </c>
      <c r="N461" s="28">
        <f t="shared" si="120"/>
        <v>5</v>
      </c>
      <c r="O461" s="28">
        <f t="shared" si="121"/>
        <v>6</v>
      </c>
      <c r="P461" s="28">
        <f t="shared" si="117"/>
        <v>4</v>
      </c>
      <c r="Q461" s="28">
        <f t="shared" si="125"/>
        <v>3.1788045</v>
      </c>
      <c r="R461" s="28">
        <f t="shared" si="125"/>
        <v>4.8232282612499997</v>
      </c>
      <c r="S461" s="28">
        <f t="shared" si="125"/>
        <v>5.7503355300000001</v>
      </c>
      <c r="T461" s="28">
        <f t="shared" si="125"/>
        <v>5.9601263062500003</v>
      </c>
      <c r="U461" s="28">
        <f t="shared" si="125"/>
        <v>5.4526005899999994</v>
      </c>
      <c r="V461" s="28">
        <f t="shared" si="125"/>
        <v>4.2277583812500001</v>
      </c>
      <c r="W461" s="28">
        <f t="shared" si="125"/>
        <v>2.2855996800000002</v>
      </c>
      <c r="X461" s="28">
        <f t="shared" si="125"/>
        <v>3.7613167649515091</v>
      </c>
      <c r="Y461" s="28">
        <f t="shared" si="125"/>
        <v>5.3064201754471991</v>
      </c>
      <c r="Z461" s="28">
        <f t="shared" si="125"/>
        <v>6.1342070934428889</v>
      </c>
      <c r="AA461" s="28">
        <f t="shared" si="125"/>
        <v>6.2446775189385768</v>
      </c>
      <c r="AB461" s="28">
        <f t="shared" si="125"/>
        <v>5.637831451934268</v>
      </c>
      <c r="AC461" s="28">
        <f t="shared" si="125"/>
        <v>4.3136688924299573</v>
      </c>
      <c r="AD461" s="28">
        <f t="shared" si="125"/>
        <v>4.2491286691810357</v>
      </c>
      <c r="AE461" s="28">
        <f t="shared" si="125"/>
        <v>5.6949117289224134</v>
      </c>
      <c r="AF461" s="28">
        <f t="shared" si="125"/>
        <v>6.4233782961637935</v>
      </c>
      <c r="AG461" s="28">
        <f t="shared" si="124"/>
        <v>6.4345283709051717</v>
      </c>
      <c r="AH461" s="28">
        <f t="shared" si="124"/>
        <v>5.7283619531465515</v>
      </c>
      <c r="AI461" s="28">
        <f t="shared" si="124"/>
        <v>4.6422402126885789</v>
      </c>
      <c r="AJ461" s="28">
        <f t="shared" si="124"/>
        <v>5.9887029216756478</v>
      </c>
      <c r="AK461" s="28">
        <f t="shared" si="124"/>
        <v>6.6178491381627165</v>
      </c>
      <c r="AL461" s="28">
        <f t="shared" si="124"/>
        <v>6.529678862149785</v>
      </c>
      <c r="AM461" s="28">
        <f t="shared" si="124"/>
        <v>4.9406513954741396</v>
      </c>
      <c r="AN461" s="28">
        <f t="shared" si="124"/>
        <v>6.187793753706897</v>
      </c>
      <c r="AO461" s="28">
        <f t="shared" si="124"/>
        <v>6.717619619439656</v>
      </c>
      <c r="AP461" s="28">
        <f t="shared" si="124"/>
        <v>5.1443622175377168</v>
      </c>
      <c r="AQ461" s="28">
        <f t="shared" si="124"/>
        <v>6.2921842250161646</v>
      </c>
      <c r="AR461" s="28">
        <f t="shared" si="124"/>
        <v>5.2533726788793116</v>
      </c>
      <c r="AS461" s="28">
        <f t="shared" si="127"/>
        <v>6.717619619439656</v>
      </c>
      <c r="AT461" s="35" t="str">
        <f t="shared" si="128"/>
        <v>1,2,0</v>
      </c>
    </row>
    <row r="462" spans="13:46" x14ac:dyDescent="0.15">
      <c r="M462" s="28" t="str">
        <f t="shared" si="126"/>
        <v>5,6,5</v>
      </c>
      <c r="N462" s="28">
        <f t="shared" si="120"/>
        <v>5</v>
      </c>
      <c r="O462" s="28">
        <f t="shared" si="121"/>
        <v>6</v>
      </c>
      <c r="P462" s="28">
        <f t="shared" si="117"/>
        <v>5</v>
      </c>
      <c r="Q462" s="28">
        <f t="shared" si="125"/>
        <v>2.2855996800000002</v>
      </c>
      <c r="R462" s="28">
        <f t="shared" si="125"/>
        <v>4.25943308</v>
      </c>
      <c r="S462" s="28">
        <f t="shared" si="125"/>
        <v>5.4437331199999992</v>
      </c>
      <c r="T462" s="28">
        <f t="shared" si="125"/>
        <v>5.8384997999999992</v>
      </c>
      <c r="U462" s="28">
        <f t="shared" si="125"/>
        <v>5.4437331199999992</v>
      </c>
      <c r="V462" s="28">
        <f t="shared" si="125"/>
        <v>4.25943308</v>
      </c>
      <c r="W462" s="28">
        <f t="shared" si="125"/>
        <v>2.2855996800000002</v>
      </c>
      <c r="X462" s="28">
        <f t="shared" si="125"/>
        <v>3.1513216833782334</v>
      </c>
      <c r="Y462" s="28">
        <f t="shared" si="125"/>
        <v>4.9628578451885783</v>
      </c>
      <c r="Z462" s="28">
        <f t="shared" si="125"/>
        <v>5.9848606469989223</v>
      </c>
      <c r="AA462" s="28">
        <f t="shared" si="125"/>
        <v>6.2173300888092662</v>
      </c>
      <c r="AB462" s="28">
        <f t="shared" si="125"/>
        <v>5.6602661706196118</v>
      </c>
      <c r="AC462" s="28">
        <f t="shared" si="125"/>
        <v>4.3136688924299573</v>
      </c>
      <c r="AD462" s="28">
        <f t="shared" si="125"/>
        <v>3.8686064186637936</v>
      </c>
      <c r="AE462" s="28">
        <f t="shared" si="125"/>
        <v>5.5178453422844829</v>
      </c>
      <c r="AF462" s="28">
        <f t="shared" si="125"/>
        <v>6.3775509059051725</v>
      </c>
      <c r="AG462" s="28">
        <f t="shared" si="124"/>
        <v>6.447723109525862</v>
      </c>
      <c r="AH462" s="28">
        <f t="shared" si="124"/>
        <v>5.7283619531465515</v>
      </c>
      <c r="AI462" s="28">
        <f t="shared" si="124"/>
        <v>4.4374538858566819</v>
      </c>
      <c r="AJ462" s="28">
        <f t="shared" si="124"/>
        <v>5.9243955712877163</v>
      </c>
      <c r="AK462" s="28">
        <f t="shared" si="124"/>
        <v>6.6218038967187498</v>
      </c>
      <c r="AL462" s="28">
        <f t="shared" si="124"/>
        <v>6.529678862149785</v>
      </c>
      <c r="AM462" s="28">
        <f t="shared" si="124"/>
        <v>4.8578640849568977</v>
      </c>
      <c r="AN462" s="28">
        <f t="shared" si="124"/>
        <v>6.182508532198276</v>
      </c>
      <c r="AO462" s="28">
        <f t="shared" si="124"/>
        <v>6.717619619439656</v>
      </c>
      <c r="AP462" s="28">
        <f t="shared" si="124"/>
        <v>5.1298370159644406</v>
      </c>
      <c r="AQ462" s="28">
        <f t="shared" si="124"/>
        <v>6.2921842250161646</v>
      </c>
      <c r="AR462" s="28">
        <f t="shared" si="124"/>
        <v>5.2533726788793116</v>
      </c>
      <c r="AS462" s="28">
        <f t="shared" si="127"/>
        <v>6.717619619439656</v>
      </c>
      <c r="AT462" s="35" t="str">
        <f t="shared" si="128"/>
        <v>1,2,0</v>
      </c>
    </row>
    <row r="463" spans="13:46" x14ac:dyDescent="0.15">
      <c r="M463" s="28" t="str">
        <f t="shared" si="126"/>
        <v>5,6,6</v>
      </c>
      <c r="N463" s="28">
        <f t="shared" si="120"/>
        <v>5</v>
      </c>
      <c r="O463" s="28">
        <f t="shared" si="121"/>
        <v>6</v>
      </c>
      <c r="P463" s="28">
        <f t="shared" si="117"/>
        <v>6</v>
      </c>
      <c r="Q463" s="28">
        <f t="shared" si="125"/>
        <v>1.45675584</v>
      </c>
      <c r="R463" s="28">
        <f t="shared" si="125"/>
        <v>3.7425677799999999</v>
      </c>
      <c r="S463" s="28">
        <f t="shared" si="125"/>
        <v>5.1693111999999992</v>
      </c>
      <c r="T463" s="28">
        <f t="shared" si="125"/>
        <v>5.7369860999999993</v>
      </c>
      <c r="U463" s="28">
        <f t="shared" si="125"/>
        <v>5.4455924800000002</v>
      </c>
      <c r="V463" s="28">
        <f t="shared" si="125"/>
        <v>4.29513034</v>
      </c>
      <c r="W463" s="28">
        <f t="shared" si="125"/>
        <v>2.2855996800000002</v>
      </c>
      <c r="X463" s="28">
        <f t="shared" si="125"/>
        <v>2.5882564830549573</v>
      </c>
      <c r="Y463" s="28">
        <f t="shared" si="125"/>
        <v>4.6514760049299566</v>
      </c>
      <c r="Z463" s="28">
        <f t="shared" si="125"/>
        <v>5.8556270068049567</v>
      </c>
      <c r="AA463" s="28">
        <f t="shared" si="125"/>
        <v>6.2007094886799559</v>
      </c>
      <c r="AB463" s="28">
        <f t="shared" si="125"/>
        <v>5.6867234505549575</v>
      </c>
      <c r="AC463" s="28">
        <f t="shared" si="125"/>
        <v>4.3136688924299573</v>
      </c>
      <c r="AD463" s="28">
        <f t="shared" si="125"/>
        <v>3.5202646581465524</v>
      </c>
      <c r="AE463" s="28">
        <f t="shared" si="125"/>
        <v>5.3608917618965517</v>
      </c>
      <c r="AF463" s="28">
        <f t="shared" si="125"/>
        <v>6.3424503456465517</v>
      </c>
      <c r="AG463" s="28">
        <f t="shared" si="124"/>
        <v>6.4649404093965508</v>
      </c>
      <c r="AH463" s="28">
        <f t="shared" si="124"/>
        <v>5.7283619531465515</v>
      </c>
      <c r="AI463" s="28">
        <f t="shared" si="124"/>
        <v>4.252780365274786</v>
      </c>
      <c r="AJ463" s="28">
        <f t="shared" si="124"/>
        <v>5.8708150508997843</v>
      </c>
      <c r="AK463" s="28">
        <f t="shared" si="124"/>
        <v>6.6297812165247842</v>
      </c>
      <c r="AL463" s="28">
        <f t="shared" si="124"/>
        <v>6.529678862149785</v>
      </c>
      <c r="AM463" s="28">
        <f t="shared" si="124"/>
        <v>4.7858036044396561</v>
      </c>
      <c r="AN463" s="28">
        <f t="shared" si="124"/>
        <v>6.1812458719396552</v>
      </c>
      <c r="AO463" s="28">
        <f t="shared" si="124"/>
        <v>6.717619619439656</v>
      </c>
      <c r="AP463" s="28">
        <f t="shared" si="124"/>
        <v>5.1193343756411647</v>
      </c>
      <c r="AQ463" s="28">
        <f t="shared" si="124"/>
        <v>6.2921842250161646</v>
      </c>
      <c r="AR463" s="28">
        <f t="shared" si="124"/>
        <v>5.2533726788793116</v>
      </c>
      <c r="AS463" s="28">
        <f t="shared" si="127"/>
        <v>6.717619619439656</v>
      </c>
      <c r="AT463" s="35" t="str">
        <f t="shared" si="128"/>
        <v>1,2,0</v>
      </c>
    </row>
    <row r="464" spans="13:46" x14ac:dyDescent="0.15">
      <c r="M464" s="28" t="str">
        <f t="shared" si="126"/>
        <v>5,6,7</v>
      </c>
      <c r="N464" s="28">
        <f t="shared" si="120"/>
        <v>5</v>
      </c>
      <c r="O464" s="28">
        <f t="shared" si="121"/>
        <v>6</v>
      </c>
      <c r="P464" s="28">
        <f t="shared" si="117"/>
        <v>7</v>
      </c>
      <c r="Q464" s="28">
        <f t="shared" si="125"/>
        <v>1.1461356224999986</v>
      </c>
      <c r="R464" s="28">
        <f t="shared" si="125"/>
        <v>3.5598238714062491</v>
      </c>
      <c r="S464" s="28">
        <f t="shared" si="125"/>
        <v>5.0840010912499993</v>
      </c>
      <c r="T464" s="28">
        <f t="shared" si="125"/>
        <v>5.718667282031249</v>
      </c>
      <c r="U464" s="28">
        <f t="shared" si="125"/>
        <v>5.4638224437499998</v>
      </c>
      <c r="V464" s="28">
        <f t="shared" si="125"/>
        <v>4.3194665764062501</v>
      </c>
      <c r="W464" s="28">
        <f t="shared" si="125"/>
        <v>2.2855996800000002</v>
      </c>
      <c r="X464" s="28">
        <f t="shared" si="125"/>
        <v>2.3824126242995685</v>
      </c>
      <c r="Y464" s="28">
        <f t="shared" si="125"/>
        <v>4.5476859360506463</v>
      </c>
      <c r="Z464" s="28">
        <f t="shared" si="125"/>
        <v>5.823448218739224</v>
      </c>
      <c r="AA464" s="28">
        <f t="shared" si="125"/>
        <v>6.2096994723653012</v>
      </c>
      <c r="AB464" s="28">
        <f t="shared" si="125"/>
        <v>5.7064396969288795</v>
      </c>
      <c r="AC464" s="28">
        <f t="shared" si="125"/>
        <v>4.3136688924299573</v>
      </c>
      <c r="AD464" s="28">
        <f t="shared" si="125"/>
        <v>3.3979946291379313</v>
      </c>
      <c r="AE464" s="28">
        <f t="shared" si="125"/>
        <v>5.3148530037338357</v>
      </c>
      <c r="AF464" s="28">
        <f t="shared" si="125"/>
        <v>6.342200349267241</v>
      </c>
      <c r="AG464" s="28">
        <f t="shared" si="124"/>
        <v>6.4800366657381456</v>
      </c>
      <c r="AH464" s="28">
        <f t="shared" si="124"/>
        <v>5.7283619531465515</v>
      </c>
      <c r="AI464" s="28">
        <f t="shared" si="124"/>
        <v>4.1928816370150876</v>
      </c>
      <c r="AJ464" s="28">
        <f t="shared" si="124"/>
        <v>5.8613250744558201</v>
      </c>
      <c r="AK464" s="28">
        <f t="shared" si="124"/>
        <v>6.6402574828340519</v>
      </c>
      <c r="AL464" s="28">
        <f t="shared" si="124"/>
        <v>6.529678862149785</v>
      </c>
      <c r="AM464" s="28">
        <f t="shared" si="124"/>
        <v>4.7670736479310349</v>
      </c>
      <c r="AN464" s="28">
        <f t="shared" si="124"/>
        <v>6.1871021482165949</v>
      </c>
      <c r="AO464" s="28">
        <f t="shared" si="124"/>
        <v>6.717619619439656</v>
      </c>
      <c r="AP464" s="28">
        <f t="shared" si="124"/>
        <v>5.1205706618857771</v>
      </c>
      <c r="AQ464" s="28">
        <f t="shared" si="124"/>
        <v>6.2921842250161646</v>
      </c>
      <c r="AR464" s="28">
        <f t="shared" si="124"/>
        <v>5.2533726788793116</v>
      </c>
      <c r="AS464" s="28">
        <f t="shared" si="127"/>
        <v>6.717619619439656</v>
      </c>
      <c r="AT464" s="35" t="str">
        <f t="shared" si="128"/>
        <v>1,2,0</v>
      </c>
    </row>
    <row r="465" spans="13:46" x14ac:dyDescent="0.15">
      <c r="M465" s="28" t="str">
        <f t="shared" si="126"/>
        <v>5,6,8</v>
      </c>
      <c r="N465" s="28">
        <f t="shared" si="120"/>
        <v>5</v>
      </c>
      <c r="O465" s="28">
        <f t="shared" si="121"/>
        <v>6</v>
      </c>
      <c r="P465" s="28">
        <f t="shared" si="117"/>
        <v>8</v>
      </c>
      <c r="Q465" s="28">
        <f t="shared" si="125"/>
        <v>0.82413449999999999</v>
      </c>
      <c r="R465" s="28">
        <f t="shared" si="125"/>
        <v>3.3687813862500002</v>
      </c>
      <c r="S465" s="28">
        <f t="shared" si="125"/>
        <v>4.9930005299999998</v>
      </c>
      <c r="T465" s="28">
        <f t="shared" si="125"/>
        <v>5.6967919312499999</v>
      </c>
      <c r="U465" s="28">
        <f t="shared" si="125"/>
        <v>5.480155589999999</v>
      </c>
      <c r="V465" s="28">
        <f t="shared" si="125"/>
        <v>4.3430915062500004</v>
      </c>
      <c r="W465" s="28">
        <f t="shared" si="125"/>
        <v>2.2855996800000002</v>
      </c>
      <c r="X465" s="28">
        <f t="shared" si="125"/>
        <v>2.1682701889816816</v>
      </c>
      <c r="Y465" s="28">
        <f t="shared" si="125"/>
        <v>4.4382054146713372</v>
      </c>
      <c r="Z465" s="28">
        <f t="shared" si="125"/>
        <v>5.7877128978609917</v>
      </c>
      <c r="AA465" s="28">
        <f t="shared" si="125"/>
        <v>6.216792638550646</v>
      </c>
      <c r="AB465" s="28">
        <f t="shared" si="125"/>
        <v>5.7254446367403018</v>
      </c>
      <c r="AC465" s="28">
        <f t="shared" si="125"/>
        <v>4.3136688924299573</v>
      </c>
      <c r="AD465" s="28">
        <f t="shared" si="125"/>
        <v>3.2700341476293109</v>
      </c>
      <c r="AE465" s="28">
        <f t="shared" si="125"/>
        <v>5.2652577127586202</v>
      </c>
      <c r="AF465" s="28">
        <f t="shared" ref="AF465:AR480" si="129">(AF$5+AF$5*(AF$5-1)/2)*INDEX($F$4:$F$25*$G$4:$G$25,$N465,1)+(AF$6+AF$6*(AF$6-1)/2)*INDEX($H$4:$H$25*$I$4:$I$25,$O465,1)+(AF$7+AF$7*(AF$7-1)/2)*INDEX($J$4:$J$25*$K$4:$K$25,$P465,1)+AF$5*AF$6*INDEX($G$4:$G$25,$N465,1)*INDEX($H$4:$H$25,$O465,1)+(AF$5*INDEX($G$4:$G$25,$N465,1)+AF$6*INDEX($I$4:$I$25,$O465,1))*AF$7*INDEX($J$4:$J$25,$P465,1)</f>
        <v>6.3400535353879315</v>
      </c>
      <c r="AG465" s="28">
        <f t="shared" si="129"/>
        <v>6.4944216155172407</v>
      </c>
      <c r="AH465" s="28">
        <f t="shared" si="129"/>
        <v>5.7283619531465515</v>
      </c>
      <c r="AI465" s="28">
        <f t="shared" si="129"/>
        <v>4.1294263759428889</v>
      </c>
      <c r="AJ465" s="28">
        <f t="shared" si="129"/>
        <v>5.8499382805118536</v>
      </c>
      <c r="AK465" s="28">
        <f t="shared" si="129"/>
        <v>6.6500224425808199</v>
      </c>
      <c r="AL465" s="28">
        <f t="shared" si="129"/>
        <v>6.529678862149785</v>
      </c>
      <c r="AM465" s="28">
        <f t="shared" si="129"/>
        <v>4.7464468739224142</v>
      </c>
      <c r="AN465" s="28">
        <f t="shared" si="129"/>
        <v>6.1922471179310348</v>
      </c>
      <c r="AO465" s="28">
        <f t="shared" si="129"/>
        <v>6.717619619439656</v>
      </c>
      <c r="AP465" s="28">
        <f t="shared" si="129"/>
        <v>5.121095641567889</v>
      </c>
      <c r="AQ465" s="28">
        <f t="shared" si="129"/>
        <v>6.2921842250161646</v>
      </c>
      <c r="AR465" s="28">
        <f t="shared" si="129"/>
        <v>5.2533726788793116</v>
      </c>
      <c r="AS465" s="28">
        <f t="shared" si="127"/>
        <v>6.717619619439656</v>
      </c>
      <c r="AT465" s="35" t="str">
        <f t="shared" si="128"/>
        <v>1,2,0</v>
      </c>
    </row>
    <row r="466" spans="13:46" x14ac:dyDescent="0.15">
      <c r="M466" s="28" t="str">
        <f t="shared" si="126"/>
        <v>5,6,9</v>
      </c>
      <c r="N466" s="28">
        <f t="shared" si="120"/>
        <v>5</v>
      </c>
      <c r="O466" s="28">
        <f t="shared" si="121"/>
        <v>6</v>
      </c>
      <c r="P466" s="28">
        <f t="shared" si="117"/>
        <v>9</v>
      </c>
      <c r="Q466" s="28">
        <f t="shared" ref="Q466:AF481" si="130">(Q$5+Q$5*(Q$5-1)/2)*INDEX($F$4:$F$25*$G$4:$G$25,$N466,1)+(Q$6+Q$6*(Q$6-1)/2)*INDEX($H$4:$H$25*$I$4:$I$25,$O466,1)+(Q$7+Q$7*(Q$7-1)/2)*INDEX($J$4:$J$25*$K$4:$K$25,$P466,1)+Q$5*Q$6*INDEX($G$4:$G$25,$N466,1)*INDEX($H$4:$H$25,$O466,1)+(Q$5*INDEX($G$4:$G$25,$N466,1)+Q$6*INDEX($I$4:$I$25,$O466,1))*Q$7*INDEX($J$4:$J$25,$P466,1)</f>
        <v>0.60955047956250097</v>
      </c>
      <c r="R466" s="28">
        <f t="shared" si="130"/>
        <v>3.2560638713476568</v>
      </c>
      <c r="S466" s="28">
        <f t="shared" si="130"/>
        <v>4.9557085197812505</v>
      </c>
      <c r="T466" s="28">
        <f t="shared" si="130"/>
        <v>5.7084844248632809</v>
      </c>
      <c r="U466" s="28">
        <f t="shared" si="130"/>
        <v>5.5143915865937494</v>
      </c>
      <c r="V466" s="28">
        <f t="shared" si="130"/>
        <v>4.373430004972656</v>
      </c>
      <c r="W466" s="28">
        <f t="shared" si="130"/>
        <v>2.2855996800000002</v>
      </c>
      <c r="X466" s="28">
        <f t="shared" si="130"/>
        <v>2.0324527239177002</v>
      </c>
      <c r="Y466" s="28">
        <f t="shared" si="130"/>
        <v>4.3824334443232766</v>
      </c>
      <c r="Z466" s="28">
        <f t="shared" si="130"/>
        <v>5.7855454213772903</v>
      </c>
      <c r="AA466" s="28">
        <f t="shared" si="130"/>
        <v>6.2417886550797403</v>
      </c>
      <c r="AB466" s="28">
        <f t="shared" si="130"/>
        <v>5.7511631454306311</v>
      </c>
      <c r="AC466" s="28">
        <f t="shared" si="130"/>
        <v>4.3136688924299573</v>
      </c>
      <c r="AD466" s="28">
        <f t="shared" si="130"/>
        <v>3.1957822171519412</v>
      </c>
      <c r="AE466" s="28">
        <f t="shared" si="130"/>
        <v>5.2492302661779364</v>
      </c>
      <c r="AF466" s="28">
        <f t="shared" si="130"/>
        <v>6.3558095718523706</v>
      </c>
      <c r="AG466" s="28">
        <f t="shared" si="129"/>
        <v>6.515520134175242</v>
      </c>
      <c r="AH466" s="28">
        <f t="shared" si="129"/>
        <v>5.7283619531465515</v>
      </c>
      <c r="AI466" s="28">
        <f t="shared" si="129"/>
        <v>4.0995389592652218</v>
      </c>
      <c r="AJ466" s="28">
        <f t="shared" si="129"/>
        <v>5.8564543369116375</v>
      </c>
      <c r="AK466" s="28">
        <f t="shared" si="129"/>
        <v>6.6665009712064922</v>
      </c>
      <c r="AL466" s="28">
        <f t="shared" si="129"/>
        <v>6.529678862149785</v>
      </c>
      <c r="AM466" s="28">
        <f t="shared" si="129"/>
        <v>4.7437229502575446</v>
      </c>
      <c r="AN466" s="28">
        <f t="shared" si="129"/>
        <v>6.2041056565243808</v>
      </c>
      <c r="AO466" s="28">
        <f t="shared" si="129"/>
        <v>6.717619619439656</v>
      </c>
      <c r="AP466" s="28">
        <f t="shared" si="129"/>
        <v>5.128334190128907</v>
      </c>
      <c r="AQ466" s="28">
        <f t="shared" si="129"/>
        <v>6.2921842250161646</v>
      </c>
      <c r="AR466" s="28">
        <f t="shared" si="129"/>
        <v>5.2533726788793116</v>
      </c>
      <c r="AS466" s="28">
        <f t="shared" si="127"/>
        <v>6.717619619439656</v>
      </c>
      <c r="AT466" s="35" t="str">
        <f t="shared" si="128"/>
        <v>1,2,0</v>
      </c>
    </row>
    <row r="467" spans="13:46" x14ac:dyDescent="0.15">
      <c r="M467" s="28" t="str">
        <f t="shared" si="126"/>
        <v>5,6,10</v>
      </c>
      <c r="N467" s="28">
        <f t="shared" si="120"/>
        <v>5</v>
      </c>
      <c r="O467" s="28">
        <f t="shared" si="121"/>
        <v>6</v>
      </c>
      <c r="P467" s="28">
        <f t="shared" ref="P467:P530" si="131">P457</f>
        <v>10</v>
      </c>
      <c r="Q467" s="28">
        <f t="shared" si="130"/>
        <v>0.38748057074999992</v>
      </c>
      <c r="R467" s="28">
        <f t="shared" si="130"/>
        <v>3.137887896171875</v>
      </c>
      <c r="S467" s="28">
        <f t="shared" si="130"/>
        <v>4.9146735653749998</v>
      </c>
      <c r="T467" s="28">
        <f t="shared" si="130"/>
        <v>5.717837578359374</v>
      </c>
      <c r="U467" s="28">
        <f t="shared" si="130"/>
        <v>5.5473799351249999</v>
      </c>
      <c r="V467" s="28">
        <f t="shared" si="130"/>
        <v>4.4033006356718749</v>
      </c>
      <c r="W467" s="28">
        <f t="shared" si="130"/>
        <v>2.2855996800000002</v>
      </c>
      <c r="X467" s="28">
        <f t="shared" si="130"/>
        <v>1.8911767985802805</v>
      </c>
      <c r="Y467" s="28">
        <f t="shared" si="130"/>
        <v>4.3229185297877155</v>
      </c>
      <c r="Z467" s="28">
        <f t="shared" si="130"/>
        <v>5.781038604776402</v>
      </c>
      <c r="AA467" s="28">
        <f t="shared" si="130"/>
        <v>6.2655370235463366</v>
      </c>
      <c r="AB467" s="28">
        <f t="shared" si="130"/>
        <v>5.776413786097522</v>
      </c>
      <c r="AC467" s="28">
        <f t="shared" si="130"/>
        <v>4.3136688924299573</v>
      </c>
      <c r="AD467" s="28">
        <f t="shared" si="130"/>
        <v>3.1177873424870697</v>
      </c>
      <c r="AE467" s="28">
        <f t="shared" si="130"/>
        <v>5.2308634794800639</v>
      </c>
      <c r="AF467" s="28">
        <f t="shared" si="130"/>
        <v>6.3703179602543107</v>
      </c>
      <c r="AG467" s="28">
        <f t="shared" si="129"/>
        <v>6.5361507848098057</v>
      </c>
      <c r="AH467" s="28">
        <f t="shared" si="129"/>
        <v>5.7283619531465515</v>
      </c>
      <c r="AI467" s="28">
        <f t="shared" si="129"/>
        <v>4.067312202470367</v>
      </c>
      <c r="AJ467" s="28">
        <f t="shared" si="129"/>
        <v>5.8617227452489225</v>
      </c>
      <c r="AK467" s="28">
        <f t="shared" si="129"/>
        <v>6.6825116318087279</v>
      </c>
      <c r="AL467" s="28">
        <f t="shared" si="129"/>
        <v>6.529678862149785</v>
      </c>
      <c r="AM467" s="28">
        <f t="shared" si="129"/>
        <v>4.7397513785301744</v>
      </c>
      <c r="AN467" s="28">
        <f t="shared" si="129"/>
        <v>6.2154963270942893</v>
      </c>
      <c r="AO467" s="28">
        <f t="shared" si="129"/>
        <v>6.717619619439656</v>
      </c>
      <c r="AP467" s="28">
        <f t="shared" si="129"/>
        <v>5.1351048706664884</v>
      </c>
      <c r="AQ467" s="28">
        <f t="shared" si="129"/>
        <v>6.2921842250161646</v>
      </c>
      <c r="AR467" s="28">
        <f t="shared" si="129"/>
        <v>5.2533726788793116</v>
      </c>
      <c r="AS467" s="28">
        <f t="shared" si="127"/>
        <v>6.717619619439656</v>
      </c>
      <c r="AT467" s="35" t="str">
        <f t="shared" si="128"/>
        <v>1,2,0</v>
      </c>
    </row>
    <row r="468" spans="13:46" x14ac:dyDescent="0.15">
      <c r="M468" s="28" t="str">
        <f t="shared" si="126"/>
        <v>5,7,1</v>
      </c>
      <c r="N468" s="28">
        <f t="shared" si="120"/>
        <v>5</v>
      </c>
      <c r="O468" s="28">
        <f t="shared" si="121"/>
        <v>7</v>
      </c>
      <c r="P468" s="28">
        <f t="shared" si="131"/>
        <v>1</v>
      </c>
      <c r="Q468" s="28">
        <f t="shared" si="130"/>
        <v>5.7023999999999999</v>
      </c>
      <c r="R468" s="28">
        <f t="shared" si="130"/>
        <v>6.4008499800000003</v>
      </c>
      <c r="S468" s="28">
        <f t="shared" si="130"/>
        <v>6.5921332800000005</v>
      </c>
      <c r="T468" s="28">
        <f t="shared" si="130"/>
        <v>6.2762498999999998</v>
      </c>
      <c r="U468" s="28">
        <f t="shared" si="130"/>
        <v>5.4531998399999999</v>
      </c>
      <c r="V468" s="28">
        <f t="shared" si="130"/>
        <v>4.1229831000000008</v>
      </c>
      <c r="W468" s="28">
        <f t="shared" si="130"/>
        <v>2.2855996800000002</v>
      </c>
      <c r="X468" s="28">
        <f t="shared" si="130"/>
        <v>5.3908984044562498</v>
      </c>
      <c r="Y468" s="28">
        <f t="shared" si="130"/>
        <v>6.19701188145625</v>
      </c>
      <c r="Z468" s="28">
        <f t="shared" si="130"/>
        <v>6.4959586784562493</v>
      </c>
      <c r="AA468" s="28">
        <f t="shared" si="130"/>
        <v>6.2877387954562494</v>
      </c>
      <c r="AB468" s="28">
        <f t="shared" si="130"/>
        <v>5.5723522324562502</v>
      </c>
      <c r="AC468" s="28">
        <f t="shared" si="130"/>
        <v>4.3497989894562501</v>
      </c>
      <c r="AD468" s="28">
        <f t="shared" si="130"/>
        <v>5.1566010625500001</v>
      </c>
      <c r="AE468" s="28">
        <f t="shared" si="130"/>
        <v>6.0703780365500002</v>
      </c>
      <c r="AF468" s="28">
        <f t="shared" si="130"/>
        <v>6.4769883305499993</v>
      </c>
      <c r="AG468" s="28">
        <f t="shared" si="129"/>
        <v>6.3764319445499993</v>
      </c>
      <c r="AH468" s="28">
        <f t="shared" si="129"/>
        <v>5.76870887855</v>
      </c>
      <c r="AI468" s="28">
        <f t="shared" si="129"/>
        <v>4.9995079742812498</v>
      </c>
      <c r="AJ468" s="28">
        <f t="shared" si="129"/>
        <v>6.0209484452812498</v>
      </c>
      <c r="AK468" s="28">
        <f t="shared" si="129"/>
        <v>6.5352222362812498</v>
      </c>
      <c r="AL468" s="28">
        <f t="shared" si="129"/>
        <v>6.5423293472812505</v>
      </c>
      <c r="AM468" s="28">
        <f t="shared" si="129"/>
        <v>4.9196191396500009</v>
      </c>
      <c r="AN468" s="28">
        <f t="shared" si="129"/>
        <v>6.0487231076499999</v>
      </c>
      <c r="AO468" s="28">
        <f t="shared" si="129"/>
        <v>6.6706603956499997</v>
      </c>
      <c r="AP468" s="28">
        <f t="shared" si="129"/>
        <v>4.9169345586562496</v>
      </c>
      <c r="AQ468" s="28">
        <f t="shared" si="129"/>
        <v>6.1537020236562494</v>
      </c>
      <c r="AR468" s="28">
        <f t="shared" si="129"/>
        <v>4.9914542313000005</v>
      </c>
      <c r="AS468" s="28">
        <f t="shared" si="127"/>
        <v>6.6706603956499997</v>
      </c>
      <c r="AT468" s="35" t="str">
        <f t="shared" si="128"/>
        <v>1,2,0</v>
      </c>
    </row>
    <row r="469" spans="13:46" x14ac:dyDescent="0.15">
      <c r="M469" s="28" t="str">
        <f t="shared" si="126"/>
        <v>5,7,2</v>
      </c>
      <c r="N469" s="28">
        <f t="shared" si="120"/>
        <v>5</v>
      </c>
      <c r="O469" s="28">
        <f t="shared" si="121"/>
        <v>7</v>
      </c>
      <c r="P469" s="28">
        <f t="shared" si="131"/>
        <v>2</v>
      </c>
      <c r="Q469" s="28">
        <f t="shared" si="130"/>
        <v>5.0444999999999993</v>
      </c>
      <c r="R469" s="28">
        <f t="shared" si="130"/>
        <v>6.0086312299999989</v>
      </c>
      <c r="S469" s="28">
        <f t="shared" si="130"/>
        <v>6.4031832799999995</v>
      </c>
      <c r="T469" s="28">
        <f t="shared" si="130"/>
        <v>6.2281561499999984</v>
      </c>
      <c r="U469" s="28">
        <f t="shared" si="130"/>
        <v>5.4835498400000002</v>
      </c>
      <c r="V469" s="28">
        <f t="shared" si="130"/>
        <v>4.1693643500000004</v>
      </c>
      <c r="W469" s="28">
        <f t="shared" si="130"/>
        <v>2.2855996800000002</v>
      </c>
      <c r="X469" s="28">
        <f t="shared" si="130"/>
        <v>4.9495518425812497</v>
      </c>
      <c r="Y469" s="28">
        <f t="shared" si="130"/>
        <v>5.9687596319562495</v>
      </c>
      <c r="Z469" s="28">
        <f t="shared" si="130"/>
        <v>6.4183882413312494</v>
      </c>
      <c r="AA469" s="28">
        <f t="shared" si="130"/>
        <v>6.2984376707062495</v>
      </c>
      <c r="AB469" s="28">
        <f t="shared" si="130"/>
        <v>5.6089079200812497</v>
      </c>
      <c r="AC469" s="28">
        <f t="shared" si="130"/>
        <v>4.3497989894562501</v>
      </c>
      <c r="AD469" s="28">
        <f t="shared" si="130"/>
        <v>4.88904656355</v>
      </c>
      <c r="AE469" s="28">
        <f t="shared" si="130"/>
        <v>5.9633309123</v>
      </c>
      <c r="AF469" s="28">
        <f t="shared" si="130"/>
        <v>6.4680360810500002</v>
      </c>
      <c r="AG469" s="28">
        <f t="shared" si="129"/>
        <v>6.4031620697999996</v>
      </c>
      <c r="AH469" s="28">
        <f t="shared" si="129"/>
        <v>5.76870887855</v>
      </c>
      <c r="AI469" s="28">
        <f t="shared" si="129"/>
        <v>4.8629841629062494</v>
      </c>
      <c r="AJ469" s="28">
        <f t="shared" si="129"/>
        <v>5.9923450710312505</v>
      </c>
      <c r="AK469" s="28">
        <f t="shared" si="129"/>
        <v>6.5521267991562491</v>
      </c>
      <c r="AL469" s="28">
        <f t="shared" si="129"/>
        <v>6.5423293472812505</v>
      </c>
      <c r="AM469" s="28">
        <f t="shared" si="129"/>
        <v>4.8713646406500004</v>
      </c>
      <c r="AN469" s="28">
        <f t="shared" si="129"/>
        <v>6.05580210815</v>
      </c>
      <c r="AO469" s="28">
        <f t="shared" si="129"/>
        <v>6.6706603956499997</v>
      </c>
      <c r="AP469" s="28">
        <f t="shared" si="129"/>
        <v>4.9141879967812505</v>
      </c>
      <c r="AQ469" s="28">
        <f t="shared" si="129"/>
        <v>6.1537020236562494</v>
      </c>
      <c r="AR469" s="28">
        <f t="shared" si="129"/>
        <v>4.9914542313000005</v>
      </c>
      <c r="AS469" s="28">
        <f t="shared" si="127"/>
        <v>6.6706603956499997</v>
      </c>
      <c r="AT469" s="35" t="str">
        <f t="shared" si="128"/>
        <v>1,2,0</v>
      </c>
    </row>
    <row r="470" spans="13:46" x14ac:dyDescent="0.15">
      <c r="M470" s="28" t="str">
        <f t="shared" si="126"/>
        <v>5,7,3</v>
      </c>
      <c r="N470" s="28">
        <f t="shared" si="120"/>
        <v>5</v>
      </c>
      <c r="O470" s="28">
        <f t="shared" si="121"/>
        <v>7</v>
      </c>
      <c r="P470" s="28">
        <f t="shared" si="131"/>
        <v>3</v>
      </c>
      <c r="Q470" s="28">
        <f t="shared" si="130"/>
        <v>4.1614559999999994</v>
      </c>
      <c r="R470" s="28">
        <f t="shared" si="130"/>
        <v>5.4522449799999997</v>
      </c>
      <c r="S470" s="28">
        <f t="shared" si="130"/>
        <v>6.1016612799999992</v>
      </c>
      <c r="T470" s="28">
        <f t="shared" si="130"/>
        <v>6.1097048999999997</v>
      </c>
      <c r="U470" s="28">
        <f t="shared" si="130"/>
        <v>5.4763758399999993</v>
      </c>
      <c r="V470" s="28">
        <f t="shared" si="130"/>
        <v>4.2016741</v>
      </c>
      <c r="W470" s="28">
        <f t="shared" si="130"/>
        <v>2.2855996800000002</v>
      </c>
      <c r="X470" s="28">
        <f t="shared" si="130"/>
        <v>4.34403778070625</v>
      </c>
      <c r="Y470" s="28">
        <f t="shared" si="130"/>
        <v>5.6279353824562506</v>
      </c>
      <c r="Z470" s="28">
        <f t="shared" si="130"/>
        <v>6.2704603042062494</v>
      </c>
      <c r="AA470" s="28">
        <f t="shared" si="130"/>
        <v>6.2716125459562502</v>
      </c>
      <c r="AB470" s="28">
        <f t="shared" si="130"/>
        <v>5.6313921077062501</v>
      </c>
      <c r="AC470" s="28">
        <f t="shared" si="130"/>
        <v>4.3497989894562501</v>
      </c>
      <c r="AD470" s="28">
        <f t="shared" si="130"/>
        <v>4.5089200645499998</v>
      </c>
      <c r="AE470" s="28">
        <f t="shared" si="130"/>
        <v>5.7859262880499998</v>
      </c>
      <c r="AF470" s="28">
        <f t="shared" si="130"/>
        <v>6.4215598315500007</v>
      </c>
      <c r="AG470" s="28">
        <f t="shared" si="129"/>
        <v>6.415820695049999</v>
      </c>
      <c r="AH470" s="28">
        <f t="shared" si="129"/>
        <v>5.76870887855</v>
      </c>
      <c r="AI470" s="28">
        <f t="shared" si="129"/>
        <v>4.6561028515312506</v>
      </c>
      <c r="AJ470" s="28">
        <f t="shared" si="129"/>
        <v>5.9262176967812508</v>
      </c>
      <c r="AK470" s="28">
        <f t="shared" si="129"/>
        <v>6.5549598620312501</v>
      </c>
      <c r="AL470" s="28">
        <f t="shared" si="129"/>
        <v>6.5423293472812505</v>
      </c>
      <c r="AM470" s="28">
        <f t="shared" si="129"/>
        <v>4.7855861416500005</v>
      </c>
      <c r="AN470" s="28">
        <f t="shared" si="129"/>
        <v>6.0488096086500001</v>
      </c>
      <c r="AO470" s="28">
        <f t="shared" si="129"/>
        <v>6.6706603956499997</v>
      </c>
      <c r="AP470" s="28">
        <f t="shared" si="129"/>
        <v>4.8973699349062505</v>
      </c>
      <c r="AQ470" s="28">
        <f t="shared" si="129"/>
        <v>6.1537020236562494</v>
      </c>
      <c r="AR470" s="28">
        <f t="shared" si="129"/>
        <v>4.9914542313000005</v>
      </c>
      <c r="AS470" s="28">
        <f t="shared" si="127"/>
        <v>6.6706603956499997</v>
      </c>
      <c r="AT470" s="35" t="str">
        <f t="shared" si="128"/>
        <v>1,2,0</v>
      </c>
    </row>
    <row r="471" spans="13:46" x14ac:dyDescent="0.15">
      <c r="M471" s="28" t="str">
        <f t="shared" si="126"/>
        <v>5,7,4</v>
      </c>
      <c r="N471" s="28">
        <f t="shared" si="120"/>
        <v>5</v>
      </c>
      <c r="O471" s="28">
        <f t="shared" si="121"/>
        <v>7</v>
      </c>
      <c r="P471" s="28">
        <f t="shared" si="131"/>
        <v>4</v>
      </c>
      <c r="Q471" s="28">
        <f t="shared" si="130"/>
        <v>3.1788045</v>
      </c>
      <c r="R471" s="28">
        <f t="shared" si="130"/>
        <v>4.8232282612499997</v>
      </c>
      <c r="S471" s="28">
        <f t="shared" si="130"/>
        <v>5.7503355300000001</v>
      </c>
      <c r="T471" s="28">
        <f t="shared" si="130"/>
        <v>5.9601263062500003</v>
      </c>
      <c r="U471" s="28">
        <f t="shared" si="130"/>
        <v>5.4526005899999994</v>
      </c>
      <c r="V471" s="28">
        <f t="shared" si="130"/>
        <v>4.2277583812500001</v>
      </c>
      <c r="W471" s="28">
        <f t="shared" si="130"/>
        <v>2.2855996800000002</v>
      </c>
      <c r="X471" s="28">
        <f t="shared" si="130"/>
        <v>3.6658932500812504</v>
      </c>
      <c r="Y471" s="28">
        <f t="shared" si="130"/>
        <v>5.2373073829562511</v>
      </c>
      <c r="Z471" s="28">
        <f t="shared" si="130"/>
        <v>6.0914050233312498</v>
      </c>
      <c r="AA471" s="28">
        <f t="shared" si="130"/>
        <v>6.2281861712062501</v>
      </c>
      <c r="AB471" s="28">
        <f t="shared" si="130"/>
        <v>5.6476508265812502</v>
      </c>
      <c r="AC471" s="28">
        <f t="shared" si="130"/>
        <v>4.3497989894562501</v>
      </c>
      <c r="AD471" s="28">
        <f t="shared" si="130"/>
        <v>4.0789898155500008</v>
      </c>
      <c r="AE471" s="28">
        <f t="shared" si="130"/>
        <v>5.5773943200499998</v>
      </c>
      <c r="AF471" s="28">
        <f t="shared" si="130"/>
        <v>6.3584823320500004</v>
      </c>
      <c r="AG471" s="28">
        <f t="shared" si="129"/>
        <v>6.4222538515499989</v>
      </c>
      <c r="AH471" s="28">
        <f t="shared" si="129"/>
        <v>5.76870887855</v>
      </c>
      <c r="AI471" s="28">
        <f t="shared" si="129"/>
        <v>4.4180941964062503</v>
      </c>
      <c r="AJ471" s="28">
        <f t="shared" si="129"/>
        <v>5.8434890725312503</v>
      </c>
      <c r="AK471" s="28">
        <f t="shared" si="129"/>
        <v>6.55156745615625</v>
      </c>
      <c r="AL471" s="28">
        <f t="shared" si="129"/>
        <v>6.5423293472812505</v>
      </c>
      <c r="AM471" s="28">
        <f t="shared" si="129"/>
        <v>4.6832063926500007</v>
      </c>
      <c r="AN471" s="28">
        <f t="shared" si="129"/>
        <v>6.0355916403999998</v>
      </c>
      <c r="AO471" s="28">
        <f t="shared" si="129"/>
        <v>6.6706603956499997</v>
      </c>
      <c r="AP471" s="28">
        <f t="shared" si="129"/>
        <v>4.8743264042812502</v>
      </c>
      <c r="AQ471" s="28">
        <f t="shared" si="129"/>
        <v>6.1537020236562494</v>
      </c>
      <c r="AR471" s="28">
        <f t="shared" si="129"/>
        <v>4.9914542313000005</v>
      </c>
      <c r="AS471" s="28">
        <f t="shared" si="127"/>
        <v>6.6706603956499997</v>
      </c>
      <c r="AT471" s="35" t="str">
        <f t="shared" si="128"/>
        <v>1,2,0</v>
      </c>
    </row>
    <row r="472" spans="13:46" x14ac:dyDescent="0.15">
      <c r="M472" s="28" t="str">
        <f t="shared" si="126"/>
        <v>5,7,5</v>
      </c>
      <c r="N472" s="28">
        <f t="shared" si="120"/>
        <v>5</v>
      </c>
      <c r="O472" s="28">
        <f t="shared" si="121"/>
        <v>7</v>
      </c>
      <c r="P472" s="28">
        <f t="shared" si="131"/>
        <v>5</v>
      </c>
      <c r="Q472" s="28">
        <f t="shared" si="130"/>
        <v>2.2855996800000002</v>
      </c>
      <c r="R472" s="28">
        <f t="shared" si="130"/>
        <v>4.25943308</v>
      </c>
      <c r="S472" s="28">
        <f t="shared" si="130"/>
        <v>5.4437331199999992</v>
      </c>
      <c r="T472" s="28">
        <f t="shared" si="130"/>
        <v>5.8384997999999992</v>
      </c>
      <c r="U472" s="28">
        <f t="shared" si="130"/>
        <v>5.4437331199999992</v>
      </c>
      <c r="V472" s="28">
        <f t="shared" si="130"/>
        <v>4.25943308</v>
      </c>
      <c r="W472" s="28">
        <f t="shared" si="130"/>
        <v>2.2855996800000002</v>
      </c>
      <c r="X472" s="28">
        <f t="shared" si="130"/>
        <v>3.0529702569562502</v>
      </c>
      <c r="Y472" s="28">
        <f t="shared" si="130"/>
        <v>4.8914027234562498</v>
      </c>
      <c r="Z472" s="28">
        <f t="shared" si="130"/>
        <v>5.9403018299562493</v>
      </c>
      <c r="AA472" s="28">
        <f t="shared" si="130"/>
        <v>6.1996675764562488</v>
      </c>
      <c r="AB472" s="28">
        <f t="shared" si="130"/>
        <v>5.6694999629562499</v>
      </c>
      <c r="AC472" s="28">
        <f t="shared" si="130"/>
        <v>4.3497989894562501</v>
      </c>
      <c r="AD472" s="28">
        <f t="shared" si="130"/>
        <v>3.6937829065500001</v>
      </c>
      <c r="AE472" s="28">
        <f t="shared" si="130"/>
        <v>5.3968144395499991</v>
      </c>
      <c r="AF472" s="28">
        <f t="shared" si="130"/>
        <v>6.3103126125499998</v>
      </c>
      <c r="AG472" s="28">
        <f t="shared" si="129"/>
        <v>6.4342774255499986</v>
      </c>
      <c r="AH472" s="28">
        <f t="shared" si="129"/>
        <v>5.76870887855</v>
      </c>
      <c r="AI472" s="28">
        <f t="shared" si="129"/>
        <v>4.2080376287812502</v>
      </c>
      <c r="AJ472" s="28">
        <f t="shared" si="129"/>
        <v>5.7756682282812495</v>
      </c>
      <c r="AK472" s="28">
        <f t="shared" si="129"/>
        <v>6.5537654677812496</v>
      </c>
      <c r="AL472" s="28">
        <f t="shared" si="129"/>
        <v>6.5423293472812505</v>
      </c>
      <c r="AM472" s="28">
        <f t="shared" si="129"/>
        <v>4.5957344236500006</v>
      </c>
      <c r="AN472" s="28">
        <f t="shared" si="129"/>
        <v>6.0279640896499993</v>
      </c>
      <c r="AO472" s="28">
        <f t="shared" si="129"/>
        <v>6.6706603956499997</v>
      </c>
      <c r="AP472" s="28">
        <f t="shared" si="129"/>
        <v>4.8568732911562496</v>
      </c>
      <c r="AQ472" s="28">
        <f t="shared" si="129"/>
        <v>6.1537020236562494</v>
      </c>
      <c r="AR472" s="28">
        <f t="shared" si="129"/>
        <v>4.9914542313000005</v>
      </c>
      <c r="AS472" s="28">
        <f t="shared" si="127"/>
        <v>6.6706603956499997</v>
      </c>
      <c r="AT472" s="35" t="str">
        <f t="shared" si="128"/>
        <v>1,2,0</v>
      </c>
    </row>
    <row r="473" spans="13:46" x14ac:dyDescent="0.15">
      <c r="M473" s="28" t="str">
        <f t="shared" si="126"/>
        <v>5,7,6</v>
      </c>
      <c r="N473" s="28">
        <f t="shared" si="120"/>
        <v>5</v>
      </c>
      <c r="O473" s="28">
        <f t="shared" si="121"/>
        <v>7</v>
      </c>
      <c r="P473" s="28">
        <f t="shared" si="131"/>
        <v>6</v>
      </c>
      <c r="Q473" s="28">
        <f t="shared" si="130"/>
        <v>1.45675584</v>
      </c>
      <c r="R473" s="28">
        <f t="shared" si="130"/>
        <v>3.7425677799999999</v>
      </c>
      <c r="S473" s="28">
        <f t="shared" si="130"/>
        <v>5.1693111999999992</v>
      </c>
      <c r="T473" s="28">
        <f t="shared" si="130"/>
        <v>5.7369860999999993</v>
      </c>
      <c r="U473" s="28">
        <f t="shared" si="130"/>
        <v>5.4455924800000002</v>
      </c>
      <c r="V473" s="28">
        <f t="shared" si="130"/>
        <v>4.29513034</v>
      </c>
      <c r="W473" s="28">
        <f t="shared" si="130"/>
        <v>2.2855996800000002</v>
      </c>
      <c r="X473" s="28">
        <f t="shared" si="130"/>
        <v>2.4869771450812501</v>
      </c>
      <c r="Y473" s="28">
        <f t="shared" si="130"/>
        <v>4.5776785539562503</v>
      </c>
      <c r="Z473" s="28">
        <f t="shared" si="130"/>
        <v>5.80931144283125</v>
      </c>
      <c r="AA473" s="28">
        <f t="shared" si="130"/>
        <v>6.1818758117062496</v>
      </c>
      <c r="AB473" s="28">
        <f t="shared" si="130"/>
        <v>5.6953716605812499</v>
      </c>
      <c r="AC473" s="28">
        <f t="shared" si="130"/>
        <v>4.3497989894562501</v>
      </c>
      <c r="AD473" s="28">
        <f t="shared" si="130"/>
        <v>3.3407564875500002</v>
      </c>
      <c r="AE473" s="28">
        <f t="shared" si="130"/>
        <v>5.2363473653000003</v>
      </c>
      <c r="AF473" s="28">
        <f t="shared" si="130"/>
        <v>6.2728697230500003</v>
      </c>
      <c r="AG473" s="28">
        <f t="shared" si="129"/>
        <v>6.4503235607999994</v>
      </c>
      <c r="AH473" s="28">
        <f t="shared" si="129"/>
        <v>5.76870887855</v>
      </c>
      <c r="AI473" s="28">
        <f t="shared" si="129"/>
        <v>4.0180938674062503</v>
      </c>
      <c r="AJ473" s="28">
        <f t="shared" si="129"/>
        <v>5.7185742140312499</v>
      </c>
      <c r="AK473" s="28">
        <f t="shared" si="129"/>
        <v>6.5599860406562494</v>
      </c>
      <c r="AL473" s="28">
        <f t="shared" si="129"/>
        <v>6.5423293472812505</v>
      </c>
      <c r="AM473" s="28">
        <f t="shared" si="129"/>
        <v>4.5189892846500008</v>
      </c>
      <c r="AN473" s="28">
        <f t="shared" si="129"/>
        <v>6.0243591001499999</v>
      </c>
      <c r="AO473" s="28">
        <f t="shared" si="129"/>
        <v>6.6706603956499997</v>
      </c>
      <c r="AP473" s="28">
        <f t="shared" si="129"/>
        <v>4.84344273928125</v>
      </c>
      <c r="AQ473" s="28">
        <f t="shared" si="129"/>
        <v>6.1537020236562494</v>
      </c>
      <c r="AR473" s="28">
        <f t="shared" si="129"/>
        <v>4.9914542313000005</v>
      </c>
      <c r="AS473" s="28">
        <f t="shared" si="127"/>
        <v>6.6706603956499997</v>
      </c>
      <c r="AT473" s="35" t="str">
        <f t="shared" si="128"/>
        <v>1,2,0</v>
      </c>
    </row>
    <row r="474" spans="13:46" x14ac:dyDescent="0.15">
      <c r="M474" s="28" t="str">
        <f t="shared" si="126"/>
        <v>5,7,7</v>
      </c>
      <c r="N474" s="28">
        <f t="shared" si="120"/>
        <v>5</v>
      </c>
      <c r="O474" s="28">
        <f t="shared" si="121"/>
        <v>7</v>
      </c>
      <c r="P474" s="28">
        <f t="shared" si="131"/>
        <v>7</v>
      </c>
      <c r="Q474" s="28">
        <f t="shared" si="130"/>
        <v>1.1461356224999986</v>
      </c>
      <c r="R474" s="28">
        <f t="shared" si="130"/>
        <v>3.5598238714062491</v>
      </c>
      <c r="S474" s="28">
        <f t="shared" si="130"/>
        <v>5.0840010912499993</v>
      </c>
      <c r="T474" s="28">
        <f t="shared" si="130"/>
        <v>5.718667282031249</v>
      </c>
      <c r="U474" s="28">
        <f t="shared" si="130"/>
        <v>5.4638224437499998</v>
      </c>
      <c r="V474" s="28">
        <f t="shared" si="130"/>
        <v>4.3194665764062501</v>
      </c>
      <c r="W474" s="28">
        <f t="shared" si="130"/>
        <v>2.2855996800000002</v>
      </c>
      <c r="X474" s="28">
        <f t="shared" si="130"/>
        <v>2.2796693305499991</v>
      </c>
      <c r="Y474" s="28">
        <f t="shared" si="130"/>
        <v>4.4727173204562494</v>
      </c>
      <c r="Z474" s="28">
        <f t="shared" si="130"/>
        <v>5.7762542813</v>
      </c>
      <c r="AA474" s="28">
        <f t="shared" si="130"/>
        <v>6.1902802130812491</v>
      </c>
      <c r="AB474" s="28">
        <f t="shared" si="130"/>
        <v>5.7147951157999994</v>
      </c>
      <c r="AC474" s="28">
        <f t="shared" si="130"/>
        <v>4.3497989894562501</v>
      </c>
      <c r="AD474" s="28">
        <f t="shared" si="130"/>
        <v>3.2161441292999999</v>
      </c>
      <c r="AE474" s="28">
        <f t="shared" si="130"/>
        <v>5.1885518602062497</v>
      </c>
      <c r="AF474" s="28">
        <f t="shared" si="130"/>
        <v>6.2714485620500007</v>
      </c>
      <c r="AG474" s="28">
        <f t="shared" si="129"/>
        <v>6.4648342348312493</v>
      </c>
      <c r="AH474" s="28">
        <f t="shared" si="129"/>
        <v>5.76870887855</v>
      </c>
      <c r="AI474" s="28">
        <f t="shared" si="129"/>
        <v>3.95556001875</v>
      </c>
      <c r="AJ474" s="28">
        <f t="shared" si="129"/>
        <v>5.7073274906562492</v>
      </c>
      <c r="AK474" s="28">
        <f t="shared" si="129"/>
        <v>6.5695839334999988</v>
      </c>
      <c r="AL474" s="28">
        <f t="shared" si="129"/>
        <v>6.5423293472812505</v>
      </c>
      <c r="AM474" s="28">
        <f t="shared" si="129"/>
        <v>4.4979169989000001</v>
      </c>
      <c r="AN474" s="28">
        <f t="shared" si="129"/>
        <v>6.0290442118062497</v>
      </c>
      <c r="AO474" s="28">
        <f t="shared" si="129"/>
        <v>6.6706603956499997</v>
      </c>
      <c r="AP474" s="28">
        <f t="shared" si="129"/>
        <v>4.8432150697500003</v>
      </c>
      <c r="AQ474" s="28">
        <f t="shared" si="129"/>
        <v>6.1537020236562494</v>
      </c>
      <c r="AR474" s="28">
        <f t="shared" si="129"/>
        <v>4.9914542313000005</v>
      </c>
      <c r="AS474" s="28">
        <f t="shared" si="127"/>
        <v>6.6706603956499997</v>
      </c>
      <c r="AT474" s="35" t="str">
        <f t="shared" si="128"/>
        <v>1,2,0</v>
      </c>
    </row>
    <row r="475" spans="13:46" x14ac:dyDescent="0.15">
      <c r="M475" s="28" t="str">
        <f t="shared" si="126"/>
        <v>5,7,8</v>
      </c>
      <c r="N475" s="28">
        <f t="shared" si="120"/>
        <v>5</v>
      </c>
      <c r="O475" s="28">
        <f t="shared" si="121"/>
        <v>7</v>
      </c>
      <c r="P475" s="28">
        <f t="shared" si="131"/>
        <v>8</v>
      </c>
      <c r="Q475" s="28">
        <f t="shared" si="130"/>
        <v>0.82413449999999999</v>
      </c>
      <c r="R475" s="28">
        <f t="shared" si="130"/>
        <v>3.3687813862500002</v>
      </c>
      <c r="S475" s="28">
        <f t="shared" si="130"/>
        <v>4.9930005299999998</v>
      </c>
      <c r="T475" s="28">
        <f t="shared" si="130"/>
        <v>5.6967919312499999</v>
      </c>
      <c r="U475" s="28">
        <f t="shared" si="130"/>
        <v>5.480155589999999</v>
      </c>
      <c r="V475" s="28">
        <f t="shared" si="130"/>
        <v>4.3430915062500004</v>
      </c>
      <c r="W475" s="28">
        <f t="shared" si="130"/>
        <v>2.2855996800000002</v>
      </c>
      <c r="X475" s="28">
        <f t="shared" si="130"/>
        <v>2.0640629394562504</v>
      </c>
      <c r="Y475" s="28">
        <f t="shared" si="130"/>
        <v>4.3620656344562505</v>
      </c>
      <c r="Z475" s="28">
        <f t="shared" si="130"/>
        <v>5.7396405869562503</v>
      </c>
      <c r="AA475" s="28">
        <f t="shared" si="130"/>
        <v>6.196787796956249</v>
      </c>
      <c r="AB475" s="28">
        <f t="shared" si="130"/>
        <v>5.7335072644562501</v>
      </c>
      <c r="AC475" s="28">
        <f t="shared" si="130"/>
        <v>4.3497989894562501</v>
      </c>
      <c r="AD475" s="28">
        <f t="shared" si="130"/>
        <v>3.08584131855</v>
      </c>
      <c r="AE475" s="28">
        <f t="shared" si="130"/>
        <v>5.1371998223000004</v>
      </c>
      <c r="AF475" s="28">
        <f t="shared" si="130"/>
        <v>6.2681305835500005</v>
      </c>
      <c r="AG475" s="28">
        <f t="shared" si="129"/>
        <v>6.4786336022999986</v>
      </c>
      <c r="AH475" s="28">
        <f t="shared" si="129"/>
        <v>5.76870887855</v>
      </c>
      <c r="AI475" s="28">
        <f t="shared" si="129"/>
        <v>3.8894696372812505</v>
      </c>
      <c r="AJ475" s="28">
        <f t="shared" si="129"/>
        <v>5.6941839497812499</v>
      </c>
      <c r="AK475" s="28">
        <f t="shared" si="129"/>
        <v>6.5784705197812503</v>
      </c>
      <c r="AL475" s="28">
        <f t="shared" si="129"/>
        <v>6.5423293472812505</v>
      </c>
      <c r="AM475" s="28">
        <f t="shared" si="129"/>
        <v>4.4749478956500006</v>
      </c>
      <c r="AN475" s="28">
        <f t="shared" si="129"/>
        <v>6.0330180168999998</v>
      </c>
      <c r="AO475" s="28">
        <f t="shared" si="129"/>
        <v>6.6706603956499997</v>
      </c>
      <c r="AP475" s="28">
        <f t="shared" si="129"/>
        <v>4.8422760936562508</v>
      </c>
      <c r="AQ475" s="28">
        <f t="shared" si="129"/>
        <v>6.1537020236562494</v>
      </c>
      <c r="AR475" s="28">
        <f t="shared" si="129"/>
        <v>4.9914542313000005</v>
      </c>
      <c r="AS475" s="28">
        <f t="shared" si="127"/>
        <v>6.6706603956499997</v>
      </c>
      <c r="AT475" s="35" t="str">
        <f t="shared" si="128"/>
        <v>1,2,0</v>
      </c>
    </row>
    <row r="476" spans="13:46" x14ac:dyDescent="0.15">
      <c r="M476" s="28" t="str">
        <f t="shared" si="126"/>
        <v>5,7,9</v>
      </c>
      <c r="N476" s="28">
        <f t="shared" si="120"/>
        <v>5</v>
      </c>
      <c r="O476" s="28">
        <f t="shared" si="121"/>
        <v>7</v>
      </c>
      <c r="P476" s="28">
        <f t="shared" si="131"/>
        <v>9</v>
      </c>
      <c r="Q476" s="28">
        <f t="shared" si="130"/>
        <v>0.60955047956250097</v>
      </c>
      <c r="R476" s="28">
        <f t="shared" si="130"/>
        <v>3.2560638713476568</v>
      </c>
      <c r="S476" s="28">
        <f t="shared" si="130"/>
        <v>4.9557085197812505</v>
      </c>
      <c r="T476" s="28">
        <f t="shared" si="130"/>
        <v>5.7084844248632809</v>
      </c>
      <c r="U476" s="28">
        <f t="shared" si="130"/>
        <v>5.5143915865937494</v>
      </c>
      <c r="V476" s="28">
        <f t="shared" si="130"/>
        <v>4.373430004972656</v>
      </c>
      <c r="W476" s="28">
        <f t="shared" si="130"/>
        <v>2.2855996800000002</v>
      </c>
      <c r="X476" s="28">
        <f t="shared" si="130"/>
        <v>1.9267815186164072</v>
      </c>
      <c r="Y476" s="28">
        <f t="shared" si="130"/>
        <v>4.3051224994875001</v>
      </c>
      <c r="Z476" s="28">
        <f t="shared" si="130"/>
        <v>5.7365947370070316</v>
      </c>
      <c r="AA476" s="28">
        <f t="shared" si="130"/>
        <v>6.2211982311749994</v>
      </c>
      <c r="AB476" s="28">
        <f t="shared" si="130"/>
        <v>5.7589329819914052</v>
      </c>
      <c r="AC476" s="28">
        <f t="shared" si="130"/>
        <v>4.3497989894562501</v>
      </c>
      <c r="AD476" s="28">
        <f t="shared" si="130"/>
        <v>3.0092470588312503</v>
      </c>
      <c r="AE476" s="28">
        <f t="shared" si="130"/>
        <v>5.1194156287882819</v>
      </c>
      <c r="AF476" s="28">
        <f t="shared" si="130"/>
        <v>6.2827154553937499</v>
      </c>
      <c r="AG476" s="28">
        <f t="shared" si="129"/>
        <v>6.4991465386476559</v>
      </c>
      <c r="AH476" s="28">
        <f t="shared" si="129"/>
        <v>5.76870887855</v>
      </c>
      <c r="AI476" s="28">
        <f t="shared" si="129"/>
        <v>3.8569471002070319</v>
      </c>
      <c r="AJ476" s="28">
        <f t="shared" si="129"/>
        <v>5.69894325925</v>
      </c>
      <c r="AK476" s="28">
        <f t="shared" si="129"/>
        <v>6.5940706749414053</v>
      </c>
      <c r="AL476" s="28">
        <f t="shared" si="129"/>
        <v>6.5423293472812505</v>
      </c>
      <c r="AM476" s="28">
        <f t="shared" si="129"/>
        <v>4.4698816427437507</v>
      </c>
      <c r="AN476" s="28">
        <f t="shared" si="129"/>
        <v>6.0437053908726561</v>
      </c>
      <c r="AO476" s="28">
        <f t="shared" si="129"/>
        <v>6.6706603956499997</v>
      </c>
      <c r="AP476" s="28">
        <f t="shared" si="129"/>
        <v>4.8480506864414066</v>
      </c>
      <c r="AQ476" s="28">
        <f t="shared" si="129"/>
        <v>6.1537020236562494</v>
      </c>
      <c r="AR476" s="28">
        <f t="shared" si="129"/>
        <v>4.9914542313000005</v>
      </c>
      <c r="AS476" s="28">
        <f t="shared" si="127"/>
        <v>6.6706603956499997</v>
      </c>
      <c r="AT476" s="35" t="str">
        <f t="shared" si="128"/>
        <v>1,2,0</v>
      </c>
    </row>
    <row r="477" spans="13:46" x14ac:dyDescent="0.15">
      <c r="M477" s="28" t="str">
        <f t="shared" si="126"/>
        <v>5,7,10</v>
      </c>
      <c r="N477" s="28">
        <f t="shared" si="120"/>
        <v>5</v>
      </c>
      <c r="O477" s="28">
        <f t="shared" si="121"/>
        <v>7</v>
      </c>
      <c r="P477" s="28">
        <f t="shared" si="131"/>
        <v>10</v>
      </c>
      <c r="Q477" s="28">
        <f t="shared" si="130"/>
        <v>0.38748057074999992</v>
      </c>
      <c r="R477" s="28">
        <f t="shared" si="130"/>
        <v>3.137887896171875</v>
      </c>
      <c r="S477" s="28">
        <f t="shared" si="130"/>
        <v>4.9146735653749998</v>
      </c>
      <c r="T477" s="28">
        <f t="shared" si="130"/>
        <v>5.717837578359374</v>
      </c>
      <c r="U477" s="28">
        <f t="shared" si="130"/>
        <v>5.5473799351249999</v>
      </c>
      <c r="V477" s="28">
        <f t="shared" si="130"/>
        <v>4.4033006356718749</v>
      </c>
      <c r="W477" s="28">
        <f t="shared" si="130"/>
        <v>2.2855996800000002</v>
      </c>
      <c r="X477" s="28">
        <f t="shared" si="130"/>
        <v>1.7840416375031252</v>
      </c>
      <c r="Y477" s="28">
        <f t="shared" si="130"/>
        <v>4.2444364203312501</v>
      </c>
      <c r="Z477" s="28">
        <f t="shared" si="130"/>
        <v>5.7312095469406241</v>
      </c>
      <c r="AA477" s="28">
        <f t="shared" si="130"/>
        <v>6.2443610173312489</v>
      </c>
      <c r="AB477" s="28">
        <f t="shared" si="130"/>
        <v>5.7838908315031254</v>
      </c>
      <c r="AC477" s="28">
        <f t="shared" si="130"/>
        <v>4.3497989894562501</v>
      </c>
      <c r="AD477" s="28">
        <f t="shared" si="130"/>
        <v>2.9289098549250001</v>
      </c>
      <c r="AE477" s="28">
        <f t="shared" si="130"/>
        <v>5.0992920951593756</v>
      </c>
      <c r="AF477" s="28">
        <f t="shared" si="130"/>
        <v>6.2960526791750002</v>
      </c>
      <c r="AG477" s="28">
        <f t="shared" si="129"/>
        <v>6.5191916069718747</v>
      </c>
      <c r="AH477" s="28">
        <f t="shared" si="129"/>
        <v>5.76870887855</v>
      </c>
      <c r="AI477" s="28">
        <f t="shared" si="129"/>
        <v>3.822085223015625</v>
      </c>
      <c r="AJ477" s="28">
        <f t="shared" si="129"/>
        <v>5.7024549206562494</v>
      </c>
      <c r="AK477" s="28">
        <f t="shared" si="129"/>
        <v>6.6092029620781245</v>
      </c>
      <c r="AL477" s="28">
        <f t="shared" si="129"/>
        <v>6.5423293472812505</v>
      </c>
      <c r="AM477" s="28">
        <f t="shared" si="129"/>
        <v>4.4635677417750008</v>
      </c>
      <c r="AN477" s="28">
        <f t="shared" si="129"/>
        <v>6.0539248968218748</v>
      </c>
      <c r="AO477" s="28">
        <f t="shared" si="129"/>
        <v>6.6706603956499997</v>
      </c>
      <c r="AP477" s="28">
        <f t="shared" si="129"/>
        <v>4.8533574112031257</v>
      </c>
      <c r="AQ477" s="28">
        <f t="shared" si="129"/>
        <v>6.1537020236562494</v>
      </c>
      <c r="AR477" s="28">
        <f t="shared" si="129"/>
        <v>4.9914542313000005</v>
      </c>
      <c r="AS477" s="28">
        <f t="shared" si="127"/>
        <v>6.6706603956499997</v>
      </c>
      <c r="AT477" s="35" t="str">
        <f t="shared" si="128"/>
        <v>1,2,0</v>
      </c>
    </row>
    <row r="478" spans="13:46" x14ac:dyDescent="0.15">
      <c r="M478" s="28" t="str">
        <f t="shared" si="126"/>
        <v>5,8,1</v>
      </c>
      <c r="N478" s="28">
        <f t="shared" si="120"/>
        <v>5</v>
      </c>
      <c r="O478" s="28">
        <f t="shared" si="121"/>
        <v>8</v>
      </c>
      <c r="P478" s="28">
        <f t="shared" si="131"/>
        <v>1</v>
      </c>
      <c r="Q478" s="28">
        <f t="shared" si="130"/>
        <v>5.7023999999999999</v>
      </c>
      <c r="R478" s="28">
        <f t="shared" si="130"/>
        <v>6.4008499800000003</v>
      </c>
      <c r="S478" s="28">
        <f t="shared" si="130"/>
        <v>6.5921332800000005</v>
      </c>
      <c r="T478" s="28">
        <f t="shared" si="130"/>
        <v>6.2762498999999998</v>
      </c>
      <c r="U478" s="28">
        <f t="shared" si="130"/>
        <v>5.4531998399999999</v>
      </c>
      <c r="V478" s="28">
        <f t="shared" si="130"/>
        <v>4.1229831000000008</v>
      </c>
      <c r="W478" s="28">
        <f t="shared" si="130"/>
        <v>2.2855996800000002</v>
      </c>
      <c r="X478" s="28">
        <f t="shared" si="130"/>
        <v>5.30975067260625</v>
      </c>
      <c r="Y478" s="28">
        <f t="shared" si="130"/>
        <v>6.1394456316062502</v>
      </c>
      <c r="Z478" s="28">
        <f t="shared" si="130"/>
        <v>6.4619739106062495</v>
      </c>
      <c r="AA478" s="28">
        <f t="shared" si="130"/>
        <v>6.2773355096062495</v>
      </c>
      <c r="AB478" s="28">
        <f t="shared" si="130"/>
        <v>5.5855304286062495</v>
      </c>
      <c r="AC478" s="28">
        <f t="shared" si="130"/>
        <v>4.3865586676062502</v>
      </c>
      <c r="AD478" s="28">
        <f t="shared" si="130"/>
        <v>5.0099750149499993</v>
      </c>
      <c r="AE478" s="28">
        <f t="shared" si="130"/>
        <v>5.9709149529499994</v>
      </c>
      <c r="AF478" s="28">
        <f t="shared" si="130"/>
        <v>6.4246882109499994</v>
      </c>
      <c r="AG478" s="28">
        <f t="shared" si="129"/>
        <v>6.3712947889499993</v>
      </c>
      <c r="AH478" s="28">
        <f t="shared" si="129"/>
        <v>5.8107346869499992</v>
      </c>
      <c r="AI478" s="28">
        <f t="shared" si="129"/>
        <v>4.8030730270312496</v>
      </c>
      <c r="AJ478" s="28">
        <f t="shared" si="129"/>
        <v>5.8952579440312496</v>
      </c>
      <c r="AK478" s="28">
        <f t="shared" si="129"/>
        <v>6.4802761810312495</v>
      </c>
      <c r="AL478" s="28">
        <f t="shared" si="129"/>
        <v>6.5581277380312502</v>
      </c>
      <c r="AM478" s="28">
        <f t="shared" si="129"/>
        <v>4.68904470885</v>
      </c>
      <c r="AN478" s="28">
        <f t="shared" si="129"/>
        <v>5.912474604849999</v>
      </c>
      <c r="AO478" s="28">
        <f t="shared" si="129"/>
        <v>6.6287378208499987</v>
      </c>
      <c r="AP478" s="28">
        <f t="shared" si="129"/>
        <v>4.6678900604062497</v>
      </c>
      <c r="AQ478" s="28">
        <f t="shared" si="129"/>
        <v>6.0225649354062494</v>
      </c>
      <c r="AR478" s="28">
        <f t="shared" si="129"/>
        <v>4.7396090816999994</v>
      </c>
      <c r="AS478" s="28">
        <f t="shared" si="127"/>
        <v>6.6287378208499987</v>
      </c>
      <c r="AT478" s="35" t="str">
        <f t="shared" si="128"/>
        <v>1,2,0</v>
      </c>
    </row>
    <row r="479" spans="13:46" x14ac:dyDescent="0.15">
      <c r="M479" s="28" t="str">
        <f t="shared" si="126"/>
        <v>5,8,2</v>
      </c>
      <c r="N479" s="28">
        <f t="shared" si="120"/>
        <v>5</v>
      </c>
      <c r="O479" s="28">
        <f t="shared" si="121"/>
        <v>8</v>
      </c>
      <c r="P479" s="28">
        <f t="shared" si="131"/>
        <v>2</v>
      </c>
      <c r="Q479" s="28">
        <f t="shared" si="130"/>
        <v>5.0444999999999993</v>
      </c>
      <c r="R479" s="28">
        <f t="shared" si="130"/>
        <v>6.0086312299999989</v>
      </c>
      <c r="S479" s="28">
        <f t="shared" si="130"/>
        <v>6.4031832799999995</v>
      </c>
      <c r="T479" s="28">
        <f t="shared" si="130"/>
        <v>6.2281561499999984</v>
      </c>
      <c r="U479" s="28">
        <f t="shared" si="130"/>
        <v>5.4835498400000002</v>
      </c>
      <c r="V479" s="28">
        <f t="shared" si="130"/>
        <v>4.1693643500000004</v>
      </c>
      <c r="W479" s="28">
        <f t="shared" si="130"/>
        <v>2.2855996800000002</v>
      </c>
      <c r="X479" s="28">
        <f t="shared" si="130"/>
        <v>4.8656788019812494</v>
      </c>
      <c r="Y479" s="28">
        <f t="shared" si="130"/>
        <v>5.9090131351062496</v>
      </c>
      <c r="Z479" s="28">
        <f t="shared" si="130"/>
        <v>6.3827682882312491</v>
      </c>
      <c r="AA479" s="28">
        <f t="shared" si="130"/>
        <v>6.2869442613562496</v>
      </c>
      <c r="AB479" s="28">
        <f t="shared" si="130"/>
        <v>5.6215410544812503</v>
      </c>
      <c r="AC479" s="28">
        <f t="shared" si="130"/>
        <v>4.3865586676062502</v>
      </c>
      <c r="AD479" s="28">
        <f t="shared" si="130"/>
        <v>4.73806002195</v>
      </c>
      <c r="AE479" s="28">
        <f t="shared" si="130"/>
        <v>5.8605974581999991</v>
      </c>
      <c r="AF479" s="28">
        <f t="shared" si="130"/>
        <v>6.4135557144499993</v>
      </c>
      <c r="AG479" s="28">
        <f t="shared" si="129"/>
        <v>6.3969347906999987</v>
      </c>
      <c r="AH479" s="28">
        <f t="shared" si="129"/>
        <v>5.8107346869499992</v>
      </c>
      <c r="AI479" s="28">
        <f t="shared" si="129"/>
        <v>4.6616436599062494</v>
      </c>
      <c r="AJ479" s="28">
        <f t="shared" si="129"/>
        <v>5.8633841992812492</v>
      </c>
      <c r="AK479" s="28">
        <f t="shared" si="129"/>
        <v>6.4955455586562492</v>
      </c>
      <c r="AL479" s="28">
        <f t="shared" si="129"/>
        <v>6.5581277380312502</v>
      </c>
      <c r="AM479" s="28">
        <f t="shared" si="129"/>
        <v>4.6364297158499994</v>
      </c>
      <c r="AN479" s="28">
        <f t="shared" si="129"/>
        <v>5.917373358349999</v>
      </c>
      <c r="AO479" s="28">
        <f t="shared" si="129"/>
        <v>6.6287378208499987</v>
      </c>
      <c r="AP479" s="28">
        <f t="shared" si="129"/>
        <v>4.66241818978125</v>
      </c>
      <c r="AQ479" s="28">
        <f t="shared" si="129"/>
        <v>6.0225649354062494</v>
      </c>
      <c r="AR479" s="28">
        <f t="shared" si="129"/>
        <v>4.7396090816999994</v>
      </c>
      <c r="AS479" s="28">
        <f t="shared" si="127"/>
        <v>6.6287378208499987</v>
      </c>
      <c r="AT479" s="35" t="str">
        <f t="shared" si="128"/>
        <v>1,2,0</v>
      </c>
    </row>
    <row r="480" spans="13:46" x14ac:dyDescent="0.15">
      <c r="M480" s="28" t="str">
        <f t="shared" si="126"/>
        <v>5,8,3</v>
      </c>
      <c r="N480" s="28">
        <f t="shared" si="120"/>
        <v>5</v>
      </c>
      <c r="O480" s="28">
        <f t="shared" si="121"/>
        <v>8</v>
      </c>
      <c r="P480" s="28">
        <f t="shared" si="131"/>
        <v>3</v>
      </c>
      <c r="Q480" s="28">
        <f t="shared" si="130"/>
        <v>4.1614559999999994</v>
      </c>
      <c r="R480" s="28">
        <f t="shared" si="130"/>
        <v>5.4522449799999997</v>
      </c>
      <c r="S480" s="28">
        <f t="shared" si="130"/>
        <v>6.1016612799999992</v>
      </c>
      <c r="T480" s="28">
        <f t="shared" si="130"/>
        <v>6.1097048999999997</v>
      </c>
      <c r="U480" s="28">
        <f t="shared" si="130"/>
        <v>5.4763758399999993</v>
      </c>
      <c r="V480" s="28">
        <f t="shared" si="130"/>
        <v>4.2016741</v>
      </c>
      <c r="W480" s="28">
        <f t="shared" si="130"/>
        <v>2.2855996800000002</v>
      </c>
      <c r="X480" s="28">
        <f t="shared" si="130"/>
        <v>4.25743943135625</v>
      </c>
      <c r="Y480" s="28">
        <f t="shared" si="130"/>
        <v>5.5660086386062497</v>
      </c>
      <c r="Z480" s="28">
        <f t="shared" si="130"/>
        <v>6.2332051658562495</v>
      </c>
      <c r="AA480" s="28">
        <f t="shared" si="130"/>
        <v>6.2590290131062494</v>
      </c>
      <c r="AB480" s="28">
        <f t="shared" si="130"/>
        <v>5.6434801803562502</v>
      </c>
      <c r="AC480" s="28">
        <f t="shared" si="130"/>
        <v>4.3865586676062502</v>
      </c>
      <c r="AD480" s="28">
        <f t="shared" si="130"/>
        <v>4.3535730289499996</v>
      </c>
      <c r="AE480" s="28">
        <f t="shared" si="130"/>
        <v>5.6799224634499996</v>
      </c>
      <c r="AF480" s="28">
        <f t="shared" si="130"/>
        <v>6.3648992179499997</v>
      </c>
      <c r="AG480" s="28">
        <f t="shared" si="129"/>
        <v>6.4085032924499998</v>
      </c>
      <c r="AH480" s="28">
        <f t="shared" si="129"/>
        <v>5.8107346869499992</v>
      </c>
      <c r="AI480" s="28">
        <f t="shared" si="129"/>
        <v>4.44985679278125</v>
      </c>
      <c r="AJ480" s="28">
        <f t="shared" si="129"/>
        <v>5.7939864545312503</v>
      </c>
      <c r="AK480" s="28">
        <f t="shared" si="129"/>
        <v>6.4967434362812497</v>
      </c>
      <c r="AL480" s="28">
        <f t="shared" si="129"/>
        <v>6.5581277380312502</v>
      </c>
      <c r="AM480" s="28">
        <f t="shared" si="129"/>
        <v>4.5462907228499994</v>
      </c>
      <c r="AN480" s="28">
        <f t="shared" si="129"/>
        <v>5.908200611849999</v>
      </c>
      <c r="AO480" s="28">
        <f t="shared" si="129"/>
        <v>6.6287378208499987</v>
      </c>
      <c r="AP480" s="28">
        <f t="shared" si="129"/>
        <v>4.6428748191562494</v>
      </c>
      <c r="AQ480" s="28">
        <f t="shared" si="129"/>
        <v>6.0225649354062494</v>
      </c>
      <c r="AR480" s="28">
        <f t="shared" si="129"/>
        <v>4.7396090816999994</v>
      </c>
      <c r="AS480" s="28">
        <f t="shared" si="127"/>
        <v>6.6287378208499987</v>
      </c>
      <c r="AT480" s="35" t="str">
        <f t="shared" si="128"/>
        <v>1,2,0</v>
      </c>
    </row>
    <row r="481" spans="13:46" x14ac:dyDescent="0.15">
      <c r="M481" s="28" t="str">
        <f t="shared" si="126"/>
        <v>5,8,4</v>
      </c>
      <c r="N481" s="28">
        <f t="shared" si="120"/>
        <v>5</v>
      </c>
      <c r="O481" s="28">
        <f t="shared" si="121"/>
        <v>8</v>
      </c>
      <c r="P481" s="28">
        <f t="shared" si="131"/>
        <v>4</v>
      </c>
      <c r="Q481" s="28">
        <f t="shared" si="130"/>
        <v>3.1788045</v>
      </c>
      <c r="R481" s="28">
        <f t="shared" si="130"/>
        <v>4.8232282612499997</v>
      </c>
      <c r="S481" s="28">
        <f t="shared" si="130"/>
        <v>5.7503355300000001</v>
      </c>
      <c r="T481" s="28">
        <f t="shared" si="130"/>
        <v>5.9601263062500003</v>
      </c>
      <c r="U481" s="28">
        <f t="shared" si="130"/>
        <v>5.4526005899999994</v>
      </c>
      <c r="V481" s="28">
        <f t="shared" si="130"/>
        <v>4.2277583812500001</v>
      </c>
      <c r="W481" s="28">
        <f t="shared" si="130"/>
        <v>2.2855996800000002</v>
      </c>
      <c r="X481" s="28">
        <f t="shared" si="130"/>
        <v>3.5765695919812504</v>
      </c>
      <c r="Y481" s="28">
        <f t="shared" si="130"/>
        <v>5.1732003921062502</v>
      </c>
      <c r="Z481" s="28">
        <f t="shared" si="130"/>
        <v>6.0525146997312493</v>
      </c>
      <c r="AA481" s="28">
        <f t="shared" si="130"/>
        <v>6.2145125148562492</v>
      </c>
      <c r="AB481" s="28">
        <f t="shared" si="130"/>
        <v>5.6591938374812498</v>
      </c>
      <c r="AC481" s="28">
        <f t="shared" si="130"/>
        <v>4.3865586676062502</v>
      </c>
      <c r="AD481" s="28">
        <f t="shared" si="130"/>
        <v>3.9192822859500001</v>
      </c>
      <c r="AE481" s="28">
        <f t="shared" si="130"/>
        <v>5.4681201249499995</v>
      </c>
      <c r="AF481" s="28">
        <f t="shared" ref="AF481:AR496" si="132">(AF$5+AF$5*(AF$5-1)/2)*INDEX($F$4:$F$25*$G$4:$G$25,$N481,1)+(AF$6+AF$6*(AF$6-1)/2)*INDEX($H$4:$H$25*$I$4:$I$25,$O481,1)+(AF$7+AF$7*(AF$7-1)/2)*INDEX($J$4:$J$25*$K$4:$K$25,$P481,1)+AF$5*AF$6*INDEX($G$4:$G$25,$N481,1)*INDEX($H$4:$H$25,$O481,1)+(AF$5*INDEX($G$4:$G$25,$N481,1)+AF$6*INDEX($I$4:$I$25,$O481,1))*AF$7*INDEX($J$4:$J$25,$P481,1)</f>
        <v>6.2996414714500002</v>
      </c>
      <c r="AG481" s="28">
        <f t="shared" si="132"/>
        <v>6.4138463254499998</v>
      </c>
      <c r="AH481" s="28">
        <f t="shared" si="132"/>
        <v>5.8107346869499992</v>
      </c>
      <c r="AI481" s="28">
        <f t="shared" si="132"/>
        <v>4.20694258190625</v>
      </c>
      <c r="AJ481" s="28">
        <f t="shared" si="132"/>
        <v>5.7079874597812497</v>
      </c>
      <c r="AK481" s="28">
        <f t="shared" si="132"/>
        <v>6.4917158451562491</v>
      </c>
      <c r="AL481" s="28">
        <f t="shared" si="132"/>
        <v>6.5581277380312502</v>
      </c>
      <c r="AM481" s="28">
        <f t="shared" si="132"/>
        <v>4.4395504798500003</v>
      </c>
      <c r="AN481" s="28">
        <f t="shared" si="132"/>
        <v>5.8928023965999987</v>
      </c>
      <c r="AO481" s="28">
        <f t="shared" si="132"/>
        <v>6.6287378208499987</v>
      </c>
      <c r="AP481" s="28">
        <f t="shared" si="132"/>
        <v>4.6171059797812495</v>
      </c>
      <c r="AQ481" s="28">
        <f t="shared" si="132"/>
        <v>6.0225649354062494</v>
      </c>
      <c r="AR481" s="28">
        <f t="shared" si="132"/>
        <v>4.7396090816999994</v>
      </c>
      <c r="AS481" s="28">
        <f t="shared" si="127"/>
        <v>6.6287378208499987</v>
      </c>
      <c r="AT481" s="35" t="str">
        <f t="shared" si="128"/>
        <v>1,2,0</v>
      </c>
    </row>
    <row r="482" spans="13:46" x14ac:dyDescent="0.15">
      <c r="M482" s="28" t="str">
        <f t="shared" si="126"/>
        <v>5,8,5</v>
      </c>
      <c r="N482" s="28">
        <f t="shared" si="120"/>
        <v>5</v>
      </c>
      <c r="O482" s="28">
        <f t="shared" si="121"/>
        <v>8</v>
      </c>
      <c r="P482" s="28">
        <f t="shared" si="131"/>
        <v>5</v>
      </c>
      <c r="Q482" s="28">
        <f t="shared" ref="Q482:AF497" si="133">(Q$5+Q$5*(Q$5-1)/2)*INDEX($F$4:$F$25*$G$4:$G$25,$N482,1)+(Q$6+Q$6*(Q$6-1)/2)*INDEX($H$4:$H$25*$I$4:$I$25,$O482,1)+(Q$7+Q$7*(Q$7-1)/2)*INDEX($J$4:$J$25*$K$4:$K$25,$P482,1)+Q$5*Q$6*INDEX($G$4:$G$25,$N482,1)*INDEX($H$4:$H$25,$O482,1)+(Q$5*INDEX($G$4:$G$25,$N482,1)+Q$6*INDEX($I$4:$I$25,$O482,1))*Q$7*INDEX($J$4:$J$25,$P482,1)</f>
        <v>2.2855996800000002</v>
      </c>
      <c r="R482" s="28">
        <f t="shared" si="133"/>
        <v>4.25943308</v>
      </c>
      <c r="S482" s="28">
        <f t="shared" si="133"/>
        <v>5.4437331199999992</v>
      </c>
      <c r="T482" s="28">
        <f t="shared" si="133"/>
        <v>5.8384997999999992</v>
      </c>
      <c r="U482" s="28">
        <f t="shared" si="133"/>
        <v>5.4437331199999992</v>
      </c>
      <c r="V482" s="28">
        <f t="shared" si="133"/>
        <v>4.25943308</v>
      </c>
      <c r="W482" s="28">
        <f t="shared" si="133"/>
        <v>2.2855996800000002</v>
      </c>
      <c r="X482" s="28">
        <f t="shared" si="133"/>
        <v>2.96092129010625</v>
      </c>
      <c r="Y482" s="28">
        <f t="shared" si="133"/>
        <v>4.8251154856062497</v>
      </c>
      <c r="Z482" s="28">
        <f t="shared" si="133"/>
        <v>5.8997763211062493</v>
      </c>
      <c r="AA482" s="28">
        <f t="shared" si="133"/>
        <v>6.1849037966062497</v>
      </c>
      <c r="AB482" s="28">
        <f t="shared" si="133"/>
        <v>5.6804979121062491</v>
      </c>
      <c r="AC482" s="28">
        <f t="shared" si="133"/>
        <v>4.3865586676062502</v>
      </c>
      <c r="AD482" s="28">
        <f t="shared" si="133"/>
        <v>3.5297148829499996</v>
      </c>
      <c r="AE482" s="28">
        <f t="shared" si="133"/>
        <v>5.2842698739499987</v>
      </c>
      <c r="AF482" s="28">
        <f t="shared" si="133"/>
        <v>6.2492915049499995</v>
      </c>
      <c r="AG482" s="28">
        <f t="shared" si="132"/>
        <v>6.4247797759499994</v>
      </c>
      <c r="AH482" s="28">
        <f t="shared" si="132"/>
        <v>5.8107346869499992</v>
      </c>
      <c r="AI482" s="28">
        <f t="shared" si="132"/>
        <v>3.9919804585312497</v>
      </c>
      <c r="AJ482" s="28">
        <f t="shared" si="132"/>
        <v>5.6368962450312488</v>
      </c>
      <c r="AK482" s="28">
        <f t="shared" si="132"/>
        <v>6.492278671531249</v>
      </c>
      <c r="AL482" s="28">
        <f t="shared" si="132"/>
        <v>6.5581277380312502</v>
      </c>
      <c r="AM482" s="28">
        <f t="shared" si="132"/>
        <v>4.3477180168499991</v>
      </c>
      <c r="AN482" s="28">
        <f t="shared" si="132"/>
        <v>5.882994598849999</v>
      </c>
      <c r="AO482" s="28">
        <f t="shared" si="132"/>
        <v>6.6287378208499987</v>
      </c>
      <c r="AP482" s="28">
        <f t="shared" si="132"/>
        <v>4.5969275579062492</v>
      </c>
      <c r="AQ482" s="28">
        <f t="shared" si="132"/>
        <v>6.0225649354062494</v>
      </c>
      <c r="AR482" s="28">
        <f t="shared" si="132"/>
        <v>4.7396090816999994</v>
      </c>
      <c r="AS482" s="28">
        <f t="shared" si="127"/>
        <v>6.6287378208499987</v>
      </c>
      <c r="AT482" s="35" t="str">
        <f t="shared" si="128"/>
        <v>1,2,0</v>
      </c>
    </row>
    <row r="483" spans="13:46" x14ac:dyDescent="0.15">
      <c r="M483" s="28" t="str">
        <f t="shared" si="126"/>
        <v>5,8,6</v>
      </c>
      <c r="N483" s="28">
        <f t="shared" si="120"/>
        <v>5</v>
      </c>
      <c r="O483" s="28">
        <f t="shared" si="121"/>
        <v>8</v>
      </c>
      <c r="P483" s="28">
        <f t="shared" si="131"/>
        <v>6</v>
      </c>
      <c r="Q483" s="28">
        <f t="shared" si="133"/>
        <v>1.45675584</v>
      </c>
      <c r="R483" s="28">
        <f t="shared" si="133"/>
        <v>3.7425677799999999</v>
      </c>
      <c r="S483" s="28">
        <f t="shared" si="133"/>
        <v>5.1693111999999992</v>
      </c>
      <c r="T483" s="28">
        <f t="shared" si="133"/>
        <v>5.7369860999999993</v>
      </c>
      <c r="U483" s="28">
        <f t="shared" si="133"/>
        <v>5.4455924800000002</v>
      </c>
      <c r="V483" s="28">
        <f t="shared" si="133"/>
        <v>4.29513034</v>
      </c>
      <c r="W483" s="28">
        <f t="shared" si="133"/>
        <v>2.2855996800000002</v>
      </c>
      <c r="X483" s="28">
        <f t="shared" si="133"/>
        <v>2.3922028694812498</v>
      </c>
      <c r="Y483" s="28">
        <f t="shared" si="133"/>
        <v>4.5092110691062501</v>
      </c>
      <c r="Z483" s="28">
        <f t="shared" si="133"/>
        <v>5.7671507487312486</v>
      </c>
      <c r="AA483" s="28">
        <f t="shared" si="133"/>
        <v>6.1660219083562495</v>
      </c>
      <c r="AB483" s="28">
        <f t="shared" si="133"/>
        <v>5.7058245479812495</v>
      </c>
      <c r="AC483" s="28">
        <f t="shared" si="133"/>
        <v>4.3865586676062502</v>
      </c>
      <c r="AD483" s="28">
        <f t="shared" si="133"/>
        <v>3.1723279699499995</v>
      </c>
      <c r="AE483" s="28">
        <f t="shared" si="133"/>
        <v>5.120532429199999</v>
      </c>
      <c r="AF483" s="28">
        <f t="shared" si="133"/>
        <v>6.20966836845</v>
      </c>
      <c r="AG483" s="28">
        <f t="shared" si="132"/>
        <v>6.4397357876999983</v>
      </c>
      <c r="AH483" s="28">
        <f t="shared" si="132"/>
        <v>5.8107346869499992</v>
      </c>
      <c r="AI483" s="28">
        <f t="shared" si="132"/>
        <v>3.7971311414062496</v>
      </c>
      <c r="AJ483" s="28">
        <f t="shared" si="132"/>
        <v>5.5765318602812499</v>
      </c>
      <c r="AK483" s="28">
        <f t="shared" si="132"/>
        <v>6.4968640591562492</v>
      </c>
      <c r="AL483" s="28">
        <f t="shared" si="132"/>
        <v>6.5581277380312502</v>
      </c>
      <c r="AM483" s="28">
        <f t="shared" si="132"/>
        <v>4.2666123838499992</v>
      </c>
      <c r="AN483" s="28">
        <f t="shared" si="132"/>
        <v>5.8772093623499995</v>
      </c>
      <c r="AO483" s="28">
        <f t="shared" si="132"/>
        <v>6.6287378208499987</v>
      </c>
      <c r="AP483" s="28">
        <f t="shared" si="132"/>
        <v>4.58077169728125</v>
      </c>
      <c r="AQ483" s="28">
        <f t="shared" si="132"/>
        <v>6.0225649354062494</v>
      </c>
      <c r="AR483" s="28">
        <f t="shared" si="132"/>
        <v>4.7396090816999994</v>
      </c>
      <c r="AS483" s="28">
        <f t="shared" si="127"/>
        <v>6.6287378208499987</v>
      </c>
      <c r="AT483" s="35" t="str">
        <f t="shared" si="128"/>
        <v>1,2,0</v>
      </c>
    </row>
    <row r="484" spans="13:46" x14ac:dyDescent="0.15">
      <c r="M484" s="28" t="str">
        <f t="shared" si="126"/>
        <v>5,8,7</v>
      </c>
      <c r="N484" s="28">
        <f t="shared" si="120"/>
        <v>5</v>
      </c>
      <c r="O484" s="28">
        <f t="shared" si="121"/>
        <v>8</v>
      </c>
      <c r="P484" s="28">
        <f t="shared" si="131"/>
        <v>7</v>
      </c>
      <c r="Q484" s="28">
        <f t="shared" si="133"/>
        <v>1.1461356224999986</v>
      </c>
      <c r="R484" s="28">
        <f t="shared" si="133"/>
        <v>3.5598238714062491</v>
      </c>
      <c r="S484" s="28">
        <f t="shared" si="133"/>
        <v>5.0840010912499993</v>
      </c>
      <c r="T484" s="28">
        <f t="shared" si="133"/>
        <v>5.718667282031249</v>
      </c>
      <c r="U484" s="28">
        <f t="shared" si="133"/>
        <v>5.4638224437499998</v>
      </c>
      <c r="V484" s="28">
        <f t="shared" si="133"/>
        <v>4.3194665764062501</v>
      </c>
      <c r="W484" s="28">
        <f t="shared" si="133"/>
        <v>2.2855996800000002</v>
      </c>
      <c r="X484" s="28">
        <f t="shared" si="133"/>
        <v>2.183532400574999</v>
      </c>
      <c r="Y484" s="28">
        <f t="shared" si="133"/>
        <v>4.4031597121062491</v>
      </c>
      <c r="Z484" s="28">
        <f t="shared" si="133"/>
        <v>5.7332759945749991</v>
      </c>
      <c r="AA484" s="28">
        <f t="shared" si="133"/>
        <v>6.1738812479812495</v>
      </c>
      <c r="AB484" s="28">
        <f t="shared" si="133"/>
        <v>5.7249754723250001</v>
      </c>
      <c r="AC484" s="28">
        <f t="shared" si="133"/>
        <v>4.3865586676062502</v>
      </c>
      <c r="AD484" s="28">
        <f t="shared" si="133"/>
        <v>3.0455353646999992</v>
      </c>
      <c r="AE484" s="28">
        <f t="shared" si="133"/>
        <v>5.0711017388562496</v>
      </c>
      <c r="AF484" s="28">
        <f t="shared" si="133"/>
        <v>6.2071570839499994</v>
      </c>
      <c r="AG484" s="28">
        <f t="shared" si="132"/>
        <v>6.4537013999812487</v>
      </c>
      <c r="AH484" s="28">
        <f t="shared" si="132"/>
        <v>5.8107346869499992</v>
      </c>
      <c r="AI484" s="28">
        <f t="shared" si="132"/>
        <v>3.7321445148749994</v>
      </c>
      <c r="AJ484" s="28">
        <f t="shared" si="132"/>
        <v>5.5636499516562488</v>
      </c>
      <c r="AK484" s="28">
        <f t="shared" si="132"/>
        <v>6.5056443593749993</v>
      </c>
      <c r="AL484" s="28">
        <f t="shared" si="132"/>
        <v>6.5581277380312502</v>
      </c>
      <c r="AM484" s="28">
        <f t="shared" si="132"/>
        <v>4.2433598510999992</v>
      </c>
      <c r="AN484" s="28">
        <f t="shared" si="132"/>
        <v>5.8808043505062493</v>
      </c>
      <c r="AO484" s="28">
        <f t="shared" si="132"/>
        <v>6.6287378208499987</v>
      </c>
      <c r="AP484" s="28">
        <f t="shared" si="132"/>
        <v>4.5791813733749995</v>
      </c>
      <c r="AQ484" s="28">
        <f t="shared" si="132"/>
        <v>6.0225649354062494</v>
      </c>
      <c r="AR484" s="28">
        <f t="shared" si="132"/>
        <v>4.7396090816999994</v>
      </c>
      <c r="AS484" s="28">
        <f t="shared" si="127"/>
        <v>6.6287378208499987</v>
      </c>
      <c r="AT484" s="35" t="str">
        <f t="shared" si="128"/>
        <v>1,2,0</v>
      </c>
    </row>
    <row r="485" spans="13:46" x14ac:dyDescent="0.15">
      <c r="M485" s="28" t="str">
        <f t="shared" si="126"/>
        <v>5,8,8</v>
      </c>
      <c r="N485" s="28">
        <f t="shared" si="120"/>
        <v>5</v>
      </c>
      <c r="O485" s="28">
        <f t="shared" si="121"/>
        <v>8</v>
      </c>
      <c r="P485" s="28">
        <f t="shared" si="131"/>
        <v>8</v>
      </c>
      <c r="Q485" s="28">
        <f t="shared" si="133"/>
        <v>0.82413449999999999</v>
      </c>
      <c r="R485" s="28">
        <f t="shared" si="133"/>
        <v>3.3687813862500002</v>
      </c>
      <c r="S485" s="28">
        <f t="shared" si="133"/>
        <v>4.9930005299999998</v>
      </c>
      <c r="T485" s="28">
        <f t="shared" si="133"/>
        <v>5.6967919312499999</v>
      </c>
      <c r="U485" s="28">
        <f t="shared" si="133"/>
        <v>5.480155589999999</v>
      </c>
      <c r="V485" s="28">
        <f t="shared" si="133"/>
        <v>4.3430915062500004</v>
      </c>
      <c r="W485" s="28">
        <f t="shared" si="133"/>
        <v>2.2855996800000002</v>
      </c>
      <c r="X485" s="28">
        <f t="shared" si="133"/>
        <v>1.9665633551062498</v>
      </c>
      <c r="Y485" s="28">
        <f t="shared" si="133"/>
        <v>4.2914179026062493</v>
      </c>
      <c r="Z485" s="28">
        <f t="shared" si="133"/>
        <v>5.6958447076062493</v>
      </c>
      <c r="AA485" s="28">
        <f t="shared" si="133"/>
        <v>6.179843770106249</v>
      </c>
      <c r="AB485" s="28">
        <f t="shared" si="133"/>
        <v>5.7434150901062502</v>
      </c>
      <c r="AC485" s="28">
        <f t="shared" si="133"/>
        <v>4.3865586676062502</v>
      </c>
      <c r="AD485" s="28">
        <f t="shared" si="133"/>
        <v>2.9130523069499996</v>
      </c>
      <c r="AE485" s="28">
        <f t="shared" si="133"/>
        <v>5.0181145156999989</v>
      </c>
      <c r="AF485" s="28">
        <f t="shared" si="133"/>
        <v>6.2027489819499992</v>
      </c>
      <c r="AG485" s="28">
        <f t="shared" si="132"/>
        <v>6.4669557057000002</v>
      </c>
      <c r="AH485" s="28">
        <f t="shared" si="132"/>
        <v>5.8107346869499992</v>
      </c>
      <c r="AI485" s="28">
        <f t="shared" si="132"/>
        <v>3.6636013555312497</v>
      </c>
      <c r="AJ485" s="28">
        <f t="shared" si="132"/>
        <v>5.5488712255312489</v>
      </c>
      <c r="AK485" s="28">
        <f t="shared" si="132"/>
        <v>6.5137133530312497</v>
      </c>
      <c r="AL485" s="28">
        <f t="shared" si="132"/>
        <v>6.5581277380312502</v>
      </c>
      <c r="AM485" s="28">
        <f t="shared" si="132"/>
        <v>4.2182105008499997</v>
      </c>
      <c r="AN485" s="28">
        <f t="shared" si="132"/>
        <v>5.8836880320999985</v>
      </c>
      <c r="AO485" s="28">
        <f t="shared" si="132"/>
        <v>6.6287378208499987</v>
      </c>
      <c r="AP485" s="28">
        <f t="shared" si="132"/>
        <v>4.5768797429062502</v>
      </c>
      <c r="AQ485" s="28">
        <f t="shared" si="132"/>
        <v>6.0225649354062494</v>
      </c>
      <c r="AR485" s="28">
        <f t="shared" si="132"/>
        <v>4.7396090816999994</v>
      </c>
      <c r="AS485" s="28">
        <f t="shared" si="127"/>
        <v>6.6287378208499987</v>
      </c>
      <c r="AT485" s="35" t="str">
        <f t="shared" si="128"/>
        <v>1,2,0</v>
      </c>
    </row>
    <row r="486" spans="13:46" x14ac:dyDescent="0.15">
      <c r="M486" s="28" t="str">
        <f t="shared" si="126"/>
        <v>5,8,9</v>
      </c>
      <c r="N486" s="28">
        <f t="shared" si="120"/>
        <v>5</v>
      </c>
      <c r="O486" s="28">
        <f t="shared" si="121"/>
        <v>8</v>
      </c>
      <c r="P486" s="28">
        <f t="shared" si="131"/>
        <v>9</v>
      </c>
      <c r="Q486" s="28">
        <f t="shared" si="133"/>
        <v>0.60955047956250097</v>
      </c>
      <c r="R486" s="28">
        <f t="shared" si="133"/>
        <v>3.2560638713476568</v>
      </c>
      <c r="S486" s="28">
        <f t="shared" si="133"/>
        <v>4.9557085197812505</v>
      </c>
      <c r="T486" s="28">
        <f t="shared" si="133"/>
        <v>5.7084844248632809</v>
      </c>
      <c r="U486" s="28">
        <f t="shared" si="133"/>
        <v>5.5143915865937494</v>
      </c>
      <c r="V486" s="28">
        <f t="shared" si="133"/>
        <v>4.373430004972656</v>
      </c>
      <c r="W486" s="28">
        <f t="shared" si="133"/>
        <v>2.2855996800000002</v>
      </c>
      <c r="X486" s="28">
        <f t="shared" si="133"/>
        <v>1.8279192798914066</v>
      </c>
      <c r="Y486" s="28">
        <f t="shared" si="133"/>
        <v>4.2333846441374998</v>
      </c>
      <c r="Z486" s="28">
        <f t="shared" si="133"/>
        <v>5.6919812650320303</v>
      </c>
      <c r="AA486" s="28">
        <f t="shared" si="133"/>
        <v>6.2037091425749988</v>
      </c>
      <c r="AB486" s="28">
        <f t="shared" si="133"/>
        <v>5.7685682767664055</v>
      </c>
      <c r="AC486" s="28">
        <f t="shared" si="133"/>
        <v>4.3865586676062502</v>
      </c>
      <c r="AD486" s="28">
        <f t="shared" si="133"/>
        <v>2.8342778002312503</v>
      </c>
      <c r="AE486" s="28">
        <f t="shared" si="133"/>
        <v>4.9986951369382808</v>
      </c>
      <c r="AF486" s="28">
        <f t="shared" si="133"/>
        <v>6.2162437302937494</v>
      </c>
      <c r="AG486" s="28">
        <f t="shared" si="132"/>
        <v>6.4869235802976553</v>
      </c>
      <c r="AH486" s="28">
        <f t="shared" si="132"/>
        <v>5.8107346869499992</v>
      </c>
      <c r="AI486" s="28">
        <f t="shared" si="132"/>
        <v>3.6286260405820308</v>
      </c>
      <c r="AJ486" s="28">
        <f t="shared" si="132"/>
        <v>5.5519953497499994</v>
      </c>
      <c r="AK486" s="28">
        <f t="shared" si="132"/>
        <v>6.5284959155664053</v>
      </c>
      <c r="AL486" s="28">
        <f t="shared" si="132"/>
        <v>6.5581277380312502</v>
      </c>
      <c r="AM486" s="28">
        <f t="shared" si="132"/>
        <v>4.2109640009437497</v>
      </c>
      <c r="AN486" s="28">
        <f t="shared" si="132"/>
        <v>5.8932852825726556</v>
      </c>
      <c r="AO486" s="28">
        <f t="shared" si="132"/>
        <v>6.6287378208499987</v>
      </c>
      <c r="AP486" s="28">
        <f t="shared" si="132"/>
        <v>4.5812916813164062</v>
      </c>
      <c r="AQ486" s="28">
        <f t="shared" si="132"/>
        <v>6.0225649354062494</v>
      </c>
      <c r="AR486" s="28">
        <f t="shared" si="132"/>
        <v>4.7396090816999994</v>
      </c>
      <c r="AS486" s="28">
        <f t="shared" si="127"/>
        <v>6.6287378208499987</v>
      </c>
      <c r="AT486" s="35" t="str">
        <f t="shared" si="128"/>
        <v>1,2,0</v>
      </c>
    </row>
    <row r="487" spans="13:46" x14ac:dyDescent="0.15">
      <c r="M487" s="28" t="str">
        <f t="shared" si="126"/>
        <v>5,8,10</v>
      </c>
      <c r="N487" s="28">
        <f t="shared" si="120"/>
        <v>5</v>
      </c>
      <c r="O487" s="28">
        <f t="shared" si="121"/>
        <v>8</v>
      </c>
      <c r="P487" s="28">
        <f t="shared" si="131"/>
        <v>10</v>
      </c>
      <c r="Q487" s="28">
        <f t="shared" si="133"/>
        <v>0.38748057074999992</v>
      </c>
      <c r="R487" s="28">
        <f t="shared" si="133"/>
        <v>3.137887896171875</v>
      </c>
      <c r="S487" s="28">
        <f t="shared" si="133"/>
        <v>4.9146735653749998</v>
      </c>
      <c r="T487" s="28">
        <f t="shared" si="133"/>
        <v>5.717837578359374</v>
      </c>
      <c r="U487" s="28">
        <f t="shared" si="133"/>
        <v>5.5473799351249999</v>
      </c>
      <c r="V487" s="28">
        <f t="shared" si="133"/>
        <v>4.4033006356718749</v>
      </c>
      <c r="W487" s="28">
        <f t="shared" si="133"/>
        <v>2.2855996800000002</v>
      </c>
      <c r="X487" s="28">
        <f t="shared" si="133"/>
        <v>1.6838167444031247</v>
      </c>
      <c r="Y487" s="28">
        <f t="shared" si="133"/>
        <v>4.1716084414812498</v>
      </c>
      <c r="Z487" s="28">
        <f t="shared" si="133"/>
        <v>5.6857784823406243</v>
      </c>
      <c r="AA487" s="28">
        <f t="shared" si="133"/>
        <v>6.2263268669812497</v>
      </c>
      <c r="AB487" s="28">
        <f t="shared" si="133"/>
        <v>5.793253595403125</v>
      </c>
      <c r="AC487" s="28">
        <f t="shared" si="133"/>
        <v>4.3865586676062502</v>
      </c>
      <c r="AD487" s="28">
        <f t="shared" si="133"/>
        <v>2.751760349325</v>
      </c>
      <c r="AE487" s="28">
        <f t="shared" si="133"/>
        <v>4.976936418059374</v>
      </c>
      <c r="AF487" s="28">
        <f t="shared" si="133"/>
        <v>6.2284908305749997</v>
      </c>
      <c r="AG487" s="28">
        <f t="shared" si="132"/>
        <v>6.5064235868718736</v>
      </c>
      <c r="AH487" s="28">
        <f t="shared" si="132"/>
        <v>5.8107346869499992</v>
      </c>
      <c r="AI487" s="28">
        <f t="shared" si="132"/>
        <v>3.5913113855156249</v>
      </c>
      <c r="AJ487" s="28">
        <f t="shared" si="132"/>
        <v>5.5538718259062492</v>
      </c>
      <c r="AK487" s="28">
        <f t="shared" si="132"/>
        <v>6.5428106100781243</v>
      </c>
      <c r="AL487" s="28">
        <f t="shared" si="132"/>
        <v>6.5581277380312502</v>
      </c>
      <c r="AM487" s="28">
        <f t="shared" si="132"/>
        <v>4.2024698529749998</v>
      </c>
      <c r="AN487" s="28">
        <f t="shared" si="132"/>
        <v>5.9024146650218743</v>
      </c>
      <c r="AO487" s="28">
        <f t="shared" si="132"/>
        <v>6.6287378208499987</v>
      </c>
      <c r="AP487" s="28">
        <f t="shared" si="132"/>
        <v>4.5852357517031246</v>
      </c>
      <c r="AQ487" s="28">
        <f t="shared" si="132"/>
        <v>6.0225649354062494</v>
      </c>
      <c r="AR487" s="28">
        <f t="shared" si="132"/>
        <v>4.7396090816999994</v>
      </c>
      <c r="AS487" s="28">
        <f t="shared" si="127"/>
        <v>6.6287378208499987</v>
      </c>
      <c r="AT487" s="35" t="str">
        <f t="shared" si="128"/>
        <v>1,2,0</v>
      </c>
    </row>
    <row r="488" spans="13:46" x14ac:dyDescent="0.15">
      <c r="M488" s="28" t="str">
        <f t="shared" si="126"/>
        <v>5,9,1</v>
      </c>
      <c r="N488" s="28">
        <f t="shared" si="120"/>
        <v>5</v>
      </c>
      <c r="O488" s="28">
        <f t="shared" si="121"/>
        <v>9</v>
      </c>
      <c r="P488" s="28">
        <f t="shared" si="131"/>
        <v>1</v>
      </c>
      <c r="Q488" s="28">
        <f t="shared" si="133"/>
        <v>5.7023999999999999</v>
      </c>
      <c r="R488" s="28">
        <f t="shared" si="133"/>
        <v>6.4008499800000003</v>
      </c>
      <c r="S488" s="28">
        <f t="shared" si="133"/>
        <v>6.5921332800000005</v>
      </c>
      <c r="T488" s="28">
        <f t="shared" si="133"/>
        <v>6.2762498999999998</v>
      </c>
      <c r="U488" s="28">
        <f t="shared" si="133"/>
        <v>5.4531998399999999</v>
      </c>
      <c r="V488" s="28">
        <f t="shared" si="133"/>
        <v>4.1229831000000008</v>
      </c>
      <c r="W488" s="28">
        <f t="shared" si="133"/>
        <v>2.2855996800000002</v>
      </c>
      <c r="X488" s="28">
        <f t="shared" si="133"/>
        <v>5.2324032813749994</v>
      </c>
      <c r="Y488" s="28">
        <f t="shared" si="133"/>
        <v>6.0849733213750001</v>
      </c>
      <c r="Z488" s="28">
        <f t="shared" si="133"/>
        <v>6.4303766813749998</v>
      </c>
      <c r="AA488" s="28">
        <f t="shared" si="133"/>
        <v>6.2686133613749995</v>
      </c>
      <c r="AB488" s="28">
        <f t="shared" si="133"/>
        <v>5.5996833613749999</v>
      </c>
      <c r="AC488" s="28">
        <f t="shared" si="133"/>
        <v>4.4235866813750002</v>
      </c>
      <c r="AD488" s="28">
        <f t="shared" si="133"/>
        <v>4.8697157369999999</v>
      </c>
      <c r="AE488" s="28">
        <f t="shared" si="133"/>
        <v>5.8764058370000001</v>
      </c>
      <c r="AF488" s="28">
        <f t="shared" si="133"/>
        <v>6.3759292569999992</v>
      </c>
      <c r="AG488" s="28">
        <f t="shared" si="132"/>
        <v>6.3682859969999992</v>
      </c>
      <c r="AH488" s="28">
        <f t="shared" si="132"/>
        <v>5.853476057</v>
      </c>
      <c r="AI488" s="28">
        <f t="shared" si="132"/>
        <v>4.6143373668749996</v>
      </c>
      <c r="AJ488" s="28">
        <f t="shared" si="132"/>
        <v>5.7751475268749992</v>
      </c>
      <c r="AK488" s="28">
        <f t="shared" si="132"/>
        <v>6.4287910068749987</v>
      </c>
      <c r="AL488" s="28">
        <f t="shared" si="132"/>
        <v>6.5752678068749999</v>
      </c>
      <c r="AM488" s="28">
        <f t="shared" si="132"/>
        <v>4.4662681709999994</v>
      </c>
      <c r="AN488" s="28">
        <f t="shared" si="132"/>
        <v>5.7811983909999993</v>
      </c>
      <c r="AO488" s="28">
        <f t="shared" si="132"/>
        <v>6.5889619309999992</v>
      </c>
      <c r="AP488" s="28">
        <f t="shared" si="132"/>
        <v>4.4255081493749993</v>
      </c>
      <c r="AQ488" s="28">
        <f t="shared" si="132"/>
        <v>5.8945584293749995</v>
      </c>
      <c r="AR488" s="28">
        <f t="shared" si="132"/>
        <v>4.4920573019999992</v>
      </c>
      <c r="AS488" s="28">
        <f t="shared" si="127"/>
        <v>6.5921332800000005</v>
      </c>
      <c r="AT488" s="35" t="str">
        <f t="shared" si="128"/>
        <v>1,0,2</v>
      </c>
    </row>
    <row r="489" spans="13:46" x14ac:dyDescent="0.15">
      <c r="M489" s="28" t="str">
        <f t="shared" si="126"/>
        <v>5,9,2</v>
      </c>
      <c r="N489" s="28">
        <f t="shared" si="120"/>
        <v>5</v>
      </c>
      <c r="O489" s="28">
        <f t="shared" si="121"/>
        <v>9</v>
      </c>
      <c r="P489" s="28">
        <f t="shared" si="131"/>
        <v>2</v>
      </c>
      <c r="Q489" s="28">
        <f t="shared" si="133"/>
        <v>5.0444999999999993</v>
      </c>
      <c r="R489" s="28">
        <f t="shared" si="133"/>
        <v>6.0086312299999989</v>
      </c>
      <c r="S489" s="28">
        <f t="shared" si="133"/>
        <v>6.4031832799999995</v>
      </c>
      <c r="T489" s="28">
        <f t="shared" si="133"/>
        <v>6.2281561499999984</v>
      </c>
      <c r="U489" s="28">
        <f t="shared" si="133"/>
        <v>5.4835498400000002</v>
      </c>
      <c r="V489" s="28">
        <f t="shared" si="133"/>
        <v>4.1693643500000004</v>
      </c>
      <c r="W489" s="28">
        <f t="shared" si="133"/>
        <v>2.2855996800000002</v>
      </c>
      <c r="X489" s="28">
        <f t="shared" si="133"/>
        <v>4.7857532688749993</v>
      </c>
      <c r="Y489" s="28">
        <f t="shared" si="133"/>
        <v>5.8524783113749992</v>
      </c>
      <c r="Z489" s="28">
        <f t="shared" si="133"/>
        <v>6.3496241738750001</v>
      </c>
      <c r="AA489" s="28">
        <f t="shared" si="133"/>
        <v>6.2771908563749985</v>
      </c>
      <c r="AB489" s="28">
        <f t="shared" si="133"/>
        <v>5.6351783588749997</v>
      </c>
      <c r="AC489" s="28">
        <f t="shared" si="133"/>
        <v>4.4235866813750002</v>
      </c>
      <c r="AD489" s="28">
        <f t="shared" si="133"/>
        <v>4.5936757169999991</v>
      </c>
      <c r="AE489" s="28">
        <f t="shared" si="133"/>
        <v>5.7629945719999993</v>
      </c>
      <c r="AF489" s="28">
        <f t="shared" si="133"/>
        <v>6.3627342469999988</v>
      </c>
      <c r="AG489" s="28">
        <f t="shared" si="132"/>
        <v>6.3928947419999993</v>
      </c>
      <c r="AH489" s="28">
        <f t="shared" si="132"/>
        <v>5.853476057</v>
      </c>
      <c r="AI489" s="28">
        <f t="shared" si="132"/>
        <v>4.4682673443749987</v>
      </c>
      <c r="AJ489" s="28">
        <f t="shared" si="132"/>
        <v>5.7401800118749984</v>
      </c>
      <c r="AK489" s="28">
        <f t="shared" si="132"/>
        <v>6.442513499375</v>
      </c>
      <c r="AL489" s="28">
        <f t="shared" si="132"/>
        <v>6.5752678068749999</v>
      </c>
      <c r="AM489" s="28">
        <f t="shared" si="132"/>
        <v>4.4095281509999991</v>
      </c>
      <c r="AN489" s="28">
        <f t="shared" si="132"/>
        <v>5.784034630999999</v>
      </c>
      <c r="AO489" s="28">
        <f t="shared" si="132"/>
        <v>6.5889619309999992</v>
      </c>
      <c r="AP489" s="28">
        <f t="shared" si="132"/>
        <v>4.4174581368749992</v>
      </c>
      <c r="AQ489" s="28">
        <f t="shared" si="132"/>
        <v>5.8945584293749995</v>
      </c>
      <c r="AR489" s="28">
        <f t="shared" si="132"/>
        <v>4.4920573019999992</v>
      </c>
      <c r="AS489" s="28">
        <f t="shared" si="127"/>
        <v>6.5889619309999992</v>
      </c>
      <c r="AT489" s="35" t="str">
        <f t="shared" si="128"/>
        <v>1,2,0</v>
      </c>
    </row>
    <row r="490" spans="13:46" x14ac:dyDescent="0.15">
      <c r="M490" s="28" t="str">
        <f t="shared" si="126"/>
        <v>5,9,3</v>
      </c>
      <c r="N490" s="28">
        <f t="shared" si="120"/>
        <v>5</v>
      </c>
      <c r="O490" s="28">
        <f t="shared" si="121"/>
        <v>9</v>
      </c>
      <c r="P490" s="28">
        <f t="shared" si="131"/>
        <v>3</v>
      </c>
      <c r="Q490" s="28">
        <f t="shared" si="133"/>
        <v>4.1614559999999994</v>
      </c>
      <c r="R490" s="28">
        <f t="shared" si="133"/>
        <v>5.4522449799999997</v>
      </c>
      <c r="S490" s="28">
        <f t="shared" si="133"/>
        <v>6.1016612799999992</v>
      </c>
      <c r="T490" s="28">
        <f t="shared" si="133"/>
        <v>6.1097048999999997</v>
      </c>
      <c r="U490" s="28">
        <f t="shared" si="133"/>
        <v>5.4763758399999993</v>
      </c>
      <c r="V490" s="28">
        <f t="shared" si="133"/>
        <v>4.2016741</v>
      </c>
      <c r="W490" s="28">
        <f t="shared" si="133"/>
        <v>2.2855996800000002</v>
      </c>
      <c r="X490" s="28">
        <f t="shared" si="133"/>
        <v>4.1749357563749996</v>
      </c>
      <c r="Y490" s="28">
        <f t="shared" si="133"/>
        <v>5.507411301374999</v>
      </c>
      <c r="Z490" s="28">
        <f t="shared" si="133"/>
        <v>6.1985141663749994</v>
      </c>
      <c r="AA490" s="28">
        <f t="shared" si="133"/>
        <v>6.2482443513749999</v>
      </c>
      <c r="AB490" s="28">
        <f t="shared" si="133"/>
        <v>5.6566018563749996</v>
      </c>
      <c r="AC490" s="28">
        <f t="shared" si="133"/>
        <v>4.4235866813750002</v>
      </c>
      <c r="AD490" s="28">
        <f t="shared" si="133"/>
        <v>4.205063696999999</v>
      </c>
      <c r="AE490" s="28">
        <f t="shared" si="133"/>
        <v>5.5792258069999985</v>
      </c>
      <c r="AF490" s="28">
        <f t="shared" si="133"/>
        <v>6.3120152369999998</v>
      </c>
      <c r="AG490" s="28">
        <f t="shared" si="132"/>
        <v>6.4034319869999994</v>
      </c>
      <c r="AH490" s="28">
        <f t="shared" si="132"/>
        <v>5.853476057</v>
      </c>
      <c r="AI490" s="28">
        <f t="shared" si="132"/>
        <v>4.2518398218749995</v>
      </c>
      <c r="AJ490" s="28">
        <f t="shared" si="132"/>
        <v>5.667688496874999</v>
      </c>
      <c r="AK490" s="28">
        <f t="shared" si="132"/>
        <v>6.4421644918749994</v>
      </c>
      <c r="AL490" s="28">
        <f t="shared" si="132"/>
        <v>6.5752678068749999</v>
      </c>
      <c r="AM490" s="28">
        <f t="shared" si="132"/>
        <v>4.3152641309999993</v>
      </c>
      <c r="AN490" s="28">
        <f t="shared" si="132"/>
        <v>5.7727993709999996</v>
      </c>
      <c r="AO490" s="28">
        <f t="shared" si="132"/>
        <v>6.5889619309999992</v>
      </c>
      <c r="AP490" s="28">
        <f t="shared" si="132"/>
        <v>4.3953366243749992</v>
      </c>
      <c r="AQ490" s="28">
        <f t="shared" si="132"/>
        <v>5.8945584293749995</v>
      </c>
      <c r="AR490" s="28">
        <f t="shared" si="132"/>
        <v>4.4920573019999992</v>
      </c>
      <c r="AS490" s="28">
        <f t="shared" si="127"/>
        <v>6.5889619309999992</v>
      </c>
      <c r="AT490" s="35" t="str">
        <f t="shared" si="128"/>
        <v>1,2,0</v>
      </c>
    </row>
    <row r="491" spans="13:46" x14ac:dyDescent="0.15">
      <c r="M491" s="28" t="str">
        <f t="shared" si="126"/>
        <v>5,9,4</v>
      </c>
      <c r="N491" s="28">
        <f t="shared" si="120"/>
        <v>5</v>
      </c>
      <c r="O491" s="28">
        <f t="shared" si="121"/>
        <v>9</v>
      </c>
      <c r="P491" s="28">
        <f t="shared" si="131"/>
        <v>4</v>
      </c>
      <c r="Q491" s="28">
        <f t="shared" si="133"/>
        <v>3.1788045</v>
      </c>
      <c r="R491" s="28">
        <f t="shared" si="133"/>
        <v>4.8232282612499997</v>
      </c>
      <c r="S491" s="28">
        <f t="shared" si="133"/>
        <v>5.7503355300000001</v>
      </c>
      <c r="T491" s="28">
        <f t="shared" si="133"/>
        <v>5.9601263062500003</v>
      </c>
      <c r="U491" s="28">
        <f t="shared" si="133"/>
        <v>5.4526005899999994</v>
      </c>
      <c r="V491" s="28">
        <f t="shared" si="133"/>
        <v>4.2277583812500001</v>
      </c>
      <c r="W491" s="28">
        <f t="shared" si="133"/>
        <v>2.2855996800000002</v>
      </c>
      <c r="X491" s="28">
        <f t="shared" si="133"/>
        <v>3.491487775125</v>
      </c>
      <c r="Y491" s="28">
        <f t="shared" si="133"/>
        <v>5.112540541375</v>
      </c>
      <c r="Z491" s="28">
        <f t="shared" si="133"/>
        <v>6.0162768151249999</v>
      </c>
      <c r="AA491" s="28">
        <f t="shared" si="133"/>
        <v>6.2026965963749996</v>
      </c>
      <c r="AB491" s="28">
        <f t="shared" si="133"/>
        <v>5.671799885125</v>
      </c>
      <c r="AC491" s="28">
        <f t="shared" si="133"/>
        <v>4.4235866813750002</v>
      </c>
      <c r="AD491" s="28">
        <f t="shared" si="133"/>
        <v>3.7666479269999997</v>
      </c>
      <c r="AE491" s="28">
        <f t="shared" si="133"/>
        <v>5.3643296982499997</v>
      </c>
      <c r="AF491" s="28">
        <f t="shared" si="133"/>
        <v>6.244694977</v>
      </c>
      <c r="AG491" s="28">
        <f t="shared" si="132"/>
        <v>6.4077437632499992</v>
      </c>
      <c r="AH491" s="28">
        <f t="shared" si="132"/>
        <v>5.853476057</v>
      </c>
      <c r="AI491" s="28">
        <f t="shared" si="132"/>
        <v>4.0042849556249998</v>
      </c>
      <c r="AJ491" s="28">
        <f t="shared" si="132"/>
        <v>5.5785957318749997</v>
      </c>
      <c r="AK491" s="28">
        <f t="shared" si="132"/>
        <v>6.4355900156249985</v>
      </c>
      <c r="AL491" s="28">
        <f t="shared" si="132"/>
        <v>6.5752678068749999</v>
      </c>
      <c r="AM491" s="28">
        <f t="shared" si="132"/>
        <v>4.2043988609999996</v>
      </c>
      <c r="AN491" s="28">
        <f t="shared" si="132"/>
        <v>5.755338642249999</v>
      </c>
      <c r="AO491" s="28">
        <f t="shared" si="132"/>
        <v>6.5889619309999992</v>
      </c>
      <c r="AP491" s="28">
        <f t="shared" si="132"/>
        <v>4.3669896431249988</v>
      </c>
      <c r="AQ491" s="28">
        <f t="shared" si="132"/>
        <v>5.8945584293749995</v>
      </c>
      <c r="AR491" s="28">
        <f t="shared" si="132"/>
        <v>4.4920573019999992</v>
      </c>
      <c r="AS491" s="28">
        <f t="shared" si="127"/>
        <v>6.5889619309999992</v>
      </c>
      <c r="AT491" s="35" t="str">
        <f t="shared" si="128"/>
        <v>1,2,0</v>
      </c>
    </row>
    <row r="492" spans="13:46" x14ac:dyDescent="0.15">
      <c r="M492" s="28" t="str">
        <f t="shared" si="126"/>
        <v>5,9,5</v>
      </c>
      <c r="N492" s="28">
        <f t="shared" si="120"/>
        <v>5</v>
      </c>
      <c r="O492" s="28">
        <f t="shared" si="121"/>
        <v>9</v>
      </c>
      <c r="P492" s="28">
        <f t="shared" si="131"/>
        <v>5</v>
      </c>
      <c r="Q492" s="28">
        <f t="shared" si="133"/>
        <v>2.2855996800000002</v>
      </c>
      <c r="R492" s="28">
        <f t="shared" si="133"/>
        <v>4.25943308</v>
      </c>
      <c r="S492" s="28">
        <f t="shared" si="133"/>
        <v>5.4437331199999992</v>
      </c>
      <c r="T492" s="28">
        <f t="shared" si="133"/>
        <v>5.8384997999999992</v>
      </c>
      <c r="U492" s="28">
        <f t="shared" si="133"/>
        <v>5.4437331199999992</v>
      </c>
      <c r="V492" s="28">
        <f t="shared" si="133"/>
        <v>4.25943308</v>
      </c>
      <c r="W492" s="28">
        <f t="shared" si="133"/>
        <v>2.2855996800000002</v>
      </c>
      <c r="X492" s="28">
        <f t="shared" si="133"/>
        <v>2.8732613313749997</v>
      </c>
      <c r="Y492" s="28">
        <f t="shared" si="133"/>
        <v>4.7623931213750001</v>
      </c>
      <c r="Z492" s="28">
        <f t="shared" si="133"/>
        <v>5.8619915513749996</v>
      </c>
      <c r="AA492" s="28">
        <f t="shared" si="133"/>
        <v>6.172056621374999</v>
      </c>
      <c r="AB492" s="28">
        <f t="shared" si="133"/>
        <v>5.6925883313749992</v>
      </c>
      <c r="AC492" s="28">
        <f t="shared" si="133"/>
        <v>4.4235866813750002</v>
      </c>
      <c r="AD492" s="28">
        <f t="shared" si="133"/>
        <v>3.3729554969999995</v>
      </c>
      <c r="AE492" s="28">
        <f t="shared" si="133"/>
        <v>5.1773856769999993</v>
      </c>
      <c r="AF492" s="28">
        <f t="shared" si="133"/>
        <v>6.192282496999999</v>
      </c>
      <c r="AG492" s="28">
        <f t="shared" si="132"/>
        <v>6.4176459569999995</v>
      </c>
      <c r="AH492" s="28">
        <f t="shared" si="132"/>
        <v>5.853476057</v>
      </c>
      <c r="AI492" s="28">
        <f t="shared" si="132"/>
        <v>3.7846821768749992</v>
      </c>
      <c r="AJ492" s="28">
        <f t="shared" si="132"/>
        <v>5.5044107468749992</v>
      </c>
      <c r="AK492" s="28">
        <f t="shared" si="132"/>
        <v>6.4346059568749991</v>
      </c>
      <c r="AL492" s="28">
        <f t="shared" si="132"/>
        <v>6.5752678068749999</v>
      </c>
      <c r="AM492" s="28">
        <f t="shared" si="132"/>
        <v>4.1084413709999987</v>
      </c>
      <c r="AN492" s="28">
        <f t="shared" si="132"/>
        <v>5.743468330999999</v>
      </c>
      <c r="AO492" s="28">
        <f t="shared" si="132"/>
        <v>6.5889619309999992</v>
      </c>
      <c r="AP492" s="28">
        <f t="shared" si="132"/>
        <v>4.344233079374999</v>
      </c>
      <c r="AQ492" s="28">
        <f t="shared" si="132"/>
        <v>5.8945584293749995</v>
      </c>
      <c r="AR492" s="28">
        <f t="shared" si="132"/>
        <v>4.4920573019999992</v>
      </c>
      <c r="AS492" s="28">
        <f t="shared" si="127"/>
        <v>6.5889619309999992</v>
      </c>
      <c r="AT492" s="35" t="str">
        <f t="shared" si="128"/>
        <v>1,2,0</v>
      </c>
    </row>
    <row r="493" spans="13:46" x14ac:dyDescent="0.15">
      <c r="M493" s="28" t="str">
        <f t="shared" si="126"/>
        <v>5,9,6</v>
      </c>
      <c r="N493" s="28">
        <f t="shared" ref="N493:N556" si="134">N393+1</f>
        <v>5</v>
      </c>
      <c r="O493" s="28">
        <f t="shared" ref="O493:O556" si="135">O393</f>
        <v>9</v>
      </c>
      <c r="P493" s="28">
        <f t="shared" si="131"/>
        <v>6</v>
      </c>
      <c r="Q493" s="28">
        <f t="shared" si="133"/>
        <v>1.45675584</v>
      </c>
      <c r="R493" s="28">
        <f t="shared" si="133"/>
        <v>3.7425677799999999</v>
      </c>
      <c r="S493" s="28">
        <f t="shared" si="133"/>
        <v>5.1693111999999992</v>
      </c>
      <c r="T493" s="28">
        <f t="shared" si="133"/>
        <v>5.7369860999999993</v>
      </c>
      <c r="U493" s="28">
        <f t="shared" si="133"/>
        <v>5.4455924800000002</v>
      </c>
      <c r="V493" s="28">
        <f t="shared" si="133"/>
        <v>4.29513034</v>
      </c>
      <c r="W493" s="28">
        <f t="shared" si="133"/>
        <v>2.2855996800000002</v>
      </c>
      <c r="X493" s="28">
        <f t="shared" si="133"/>
        <v>2.301964768875</v>
      </c>
      <c r="Y493" s="28">
        <f t="shared" si="133"/>
        <v>4.4444261913749994</v>
      </c>
      <c r="Z493" s="28">
        <f t="shared" si="133"/>
        <v>5.7278190938749995</v>
      </c>
      <c r="AA493" s="28">
        <f t="shared" si="133"/>
        <v>6.1521434763749987</v>
      </c>
      <c r="AB493" s="28">
        <f t="shared" si="133"/>
        <v>5.7173993388749995</v>
      </c>
      <c r="AC493" s="28">
        <f t="shared" si="133"/>
        <v>4.4235866813750002</v>
      </c>
      <c r="AD493" s="28">
        <f t="shared" si="133"/>
        <v>3.0114435569999998</v>
      </c>
      <c r="AE493" s="28">
        <f t="shared" si="133"/>
        <v>5.0105544619999991</v>
      </c>
      <c r="AF493" s="28">
        <f t="shared" si="133"/>
        <v>6.1505968469999992</v>
      </c>
      <c r="AG493" s="28">
        <f t="shared" si="132"/>
        <v>6.4315707119999992</v>
      </c>
      <c r="AH493" s="28">
        <f t="shared" si="132"/>
        <v>5.853476057</v>
      </c>
      <c r="AI493" s="28">
        <f t="shared" si="132"/>
        <v>3.5851922043749993</v>
      </c>
      <c r="AJ493" s="28">
        <f t="shared" si="132"/>
        <v>5.440952591874999</v>
      </c>
      <c r="AK493" s="28">
        <f t="shared" si="132"/>
        <v>6.4376444593749991</v>
      </c>
      <c r="AL493" s="28">
        <f t="shared" si="132"/>
        <v>6.5752678068749999</v>
      </c>
      <c r="AM493" s="28">
        <f t="shared" si="132"/>
        <v>4.0232107109999991</v>
      </c>
      <c r="AN493" s="28">
        <f t="shared" si="132"/>
        <v>5.7356205809999983</v>
      </c>
      <c r="AO493" s="28">
        <f t="shared" si="132"/>
        <v>6.5889619309999992</v>
      </c>
      <c r="AP493" s="28">
        <f t="shared" si="132"/>
        <v>4.3254990768749995</v>
      </c>
      <c r="AQ493" s="28">
        <f t="shared" si="132"/>
        <v>5.8945584293749995</v>
      </c>
      <c r="AR493" s="28">
        <f t="shared" si="132"/>
        <v>4.4920573019999992</v>
      </c>
      <c r="AS493" s="28">
        <f t="shared" si="127"/>
        <v>6.5889619309999992</v>
      </c>
      <c r="AT493" s="35" t="str">
        <f t="shared" si="128"/>
        <v>1,2,0</v>
      </c>
    </row>
    <row r="494" spans="13:46" x14ac:dyDescent="0.15">
      <c r="M494" s="28" t="str">
        <f t="shared" si="126"/>
        <v>5,9,7</v>
      </c>
      <c r="N494" s="28">
        <f t="shared" si="134"/>
        <v>5</v>
      </c>
      <c r="O494" s="28">
        <f t="shared" si="135"/>
        <v>9</v>
      </c>
      <c r="P494" s="28">
        <f t="shared" si="131"/>
        <v>7</v>
      </c>
      <c r="Q494" s="28">
        <f t="shared" si="133"/>
        <v>1.1461356224999986</v>
      </c>
      <c r="R494" s="28">
        <f t="shared" si="133"/>
        <v>3.5598238714062491</v>
      </c>
      <c r="S494" s="28">
        <f t="shared" si="133"/>
        <v>5.0840010912499993</v>
      </c>
      <c r="T494" s="28">
        <f t="shared" si="133"/>
        <v>5.718667282031249</v>
      </c>
      <c r="U494" s="28">
        <f t="shared" si="133"/>
        <v>5.4638224437499998</v>
      </c>
      <c r="V494" s="28">
        <f t="shared" si="133"/>
        <v>4.3194665764062501</v>
      </c>
      <c r="W494" s="28">
        <f t="shared" si="133"/>
        <v>2.2855996800000002</v>
      </c>
      <c r="X494" s="28">
        <f t="shared" si="133"/>
        <v>2.092005229031249</v>
      </c>
      <c r="Y494" s="28">
        <f t="shared" si="133"/>
        <v>4.3373435776249991</v>
      </c>
      <c r="Z494" s="28">
        <f t="shared" si="133"/>
        <v>5.69317089715625</v>
      </c>
      <c r="AA494" s="28">
        <f t="shared" si="133"/>
        <v>6.1594871876249986</v>
      </c>
      <c r="AB494" s="28">
        <f t="shared" si="133"/>
        <v>5.7362924490312501</v>
      </c>
      <c r="AC494" s="28">
        <f t="shared" si="133"/>
        <v>4.4235866813750002</v>
      </c>
      <c r="AD494" s="28">
        <f t="shared" si="133"/>
        <v>2.8825884382499991</v>
      </c>
      <c r="AE494" s="28">
        <f t="shared" si="133"/>
        <v>4.9595768865312486</v>
      </c>
      <c r="AF494" s="28">
        <f t="shared" si="133"/>
        <v>6.1470543057500002</v>
      </c>
      <c r="AG494" s="28">
        <f t="shared" si="132"/>
        <v>6.4450206959062486</v>
      </c>
      <c r="AH494" s="28">
        <f t="shared" si="132"/>
        <v>5.853476057</v>
      </c>
      <c r="AI494" s="28">
        <f t="shared" si="132"/>
        <v>3.5178852501562492</v>
      </c>
      <c r="AJ494" s="28">
        <f t="shared" si="132"/>
        <v>5.4265237981249994</v>
      </c>
      <c r="AK494" s="28">
        <f t="shared" si="132"/>
        <v>6.4456513170312491</v>
      </c>
      <c r="AL494" s="28">
        <f t="shared" si="132"/>
        <v>6.5752678068749999</v>
      </c>
      <c r="AM494" s="28">
        <f t="shared" si="132"/>
        <v>3.9978956647499988</v>
      </c>
      <c r="AN494" s="28">
        <f t="shared" si="132"/>
        <v>5.7381843124062488</v>
      </c>
      <c r="AO494" s="28">
        <f t="shared" si="132"/>
        <v>6.5889619309999992</v>
      </c>
      <c r="AP494" s="28">
        <f t="shared" si="132"/>
        <v>4.3226196820312488</v>
      </c>
      <c r="AQ494" s="28">
        <f t="shared" si="132"/>
        <v>5.8945584293749995</v>
      </c>
      <c r="AR494" s="28">
        <f t="shared" si="132"/>
        <v>4.4920573019999992</v>
      </c>
      <c r="AS494" s="28">
        <f t="shared" si="127"/>
        <v>6.5889619309999992</v>
      </c>
      <c r="AT494" s="35" t="str">
        <f t="shared" si="128"/>
        <v>1,2,0</v>
      </c>
    </row>
    <row r="495" spans="13:46" x14ac:dyDescent="0.15">
      <c r="M495" s="28" t="str">
        <f t="shared" si="126"/>
        <v>5,9,8</v>
      </c>
      <c r="N495" s="28">
        <f t="shared" si="134"/>
        <v>5</v>
      </c>
      <c r="O495" s="28">
        <f t="shared" si="135"/>
        <v>9</v>
      </c>
      <c r="P495" s="28">
        <f t="shared" si="131"/>
        <v>8</v>
      </c>
      <c r="Q495" s="28">
        <f t="shared" si="133"/>
        <v>0.82413449999999999</v>
      </c>
      <c r="R495" s="28">
        <f t="shared" si="133"/>
        <v>3.3687813862500002</v>
      </c>
      <c r="S495" s="28">
        <f t="shared" si="133"/>
        <v>4.9930005299999998</v>
      </c>
      <c r="T495" s="28">
        <f t="shared" si="133"/>
        <v>5.6967919312499999</v>
      </c>
      <c r="U495" s="28">
        <f t="shared" si="133"/>
        <v>5.480155589999999</v>
      </c>
      <c r="V495" s="28">
        <f t="shared" si="133"/>
        <v>4.3430915062500004</v>
      </c>
      <c r="W495" s="28">
        <f t="shared" si="133"/>
        <v>2.2855996800000002</v>
      </c>
      <c r="X495" s="28">
        <f t="shared" si="133"/>
        <v>1.8737471126249998</v>
      </c>
      <c r="Y495" s="28">
        <f t="shared" si="133"/>
        <v>4.2245705113750001</v>
      </c>
      <c r="Z495" s="28">
        <f t="shared" si="133"/>
        <v>5.654966167625</v>
      </c>
      <c r="AA495" s="28">
        <f t="shared" si="133"/>
        <v>6.1649340813749989</v>
      </c>
      <c r="AB495" s="28">
        <f t="shared" si="133"/>
        <v>5.7544742526250001</v>
      </c>
      <c r="AC495" s="28">
        <f t="shared" si="133"/>
        <v>4.4235866813750002</v>
      </c>
      <c r="AD495" s="28">
        <f t="shared" si="133"/>
        <v>2.7480428669999997</v>
      </c>
      <c r="AE495" s="28">
        <f t="shared" si="133"/>
        <v>4.9050427782499995</v>
      </c>
      <c r="AF495" s="28">
        <f t="shared" si="133"/>
        <v>6.1416149469999999</v>
      </c>
      <c r="AG495" s="28">
        <f t="shared" si="132"/>
        <v>6.4577593732499992</v>
      </c>
      <c r="AH495" s="28">
        <f t="shared" si="132"/>
        <v>5.853476057</v>
      </c>
      <c r="AI495" s="28">
        <f t="shared" si="132"/>
        <v>3.4470217631249991</v>
      </c>
      <c r="AJ495" s="28">
        <f t="shared" si="132"/>
        <v>5.4101981868749984</v>
      </c>
      <c r="AK495" s="28">
        <f t="shared" si="132"/>
        <v>6.4529468681249984</v>
      </c>
      <c r="AL495" s="28">
        <f t="shared" si="132"/>
        <v>6.5752678068749999</v>
      </c>
      <c r="AM495" s="28">
        <f t="shared" si="132"/>
        <v>3.9706838009999994</v>
      </c>
      <c r="AN495" s="28">
        <f t="shared" si="132"/>
        <v>5.7400367372499996</v>
      </c>
      <c r="AO495" s="28">
        <f t="shared" si="132"/>
        <v>6.5889619309999992</v>
      </c>
      <c r="AP495" s="28">
        <f t="shared" si="132"/>
        <v>4.3190289806249993</v>
      </c>
      <c r="AQ495" s="28">
        <f t="shared" si="132"/>
        <v>5.8945584293749995</v>
      </c>
      <c r="AR495" s="28">
        <f t="shared" si="132"/>
        <v>4.4920573019999992</v>
      </c>
      <c r="AS495" s="28">
        <f t="shared" si="127"/>
        <v>6.5889619309999992</v>
      </c>
      <c r="AT495" s="35" t="str">
        <f t="shared" si="128"/>
        <v>1,2,0</v>
      </c>
    </row>
    <row r="496" spans="13:46" x14ac:dyDescent="0.15">
      <c r="M496" s="28" t="str">
        <f t="shared" si="126"/>
        <v>5,9,9</v>
      </c>
      <c r="N496" s="28">
        <f t="shared" si="134"/>
        <v>5</v>
      </c>
      <c r="O496" s="28">
        <f t="shared" si="135"/>
        <v>9</v>
      </c>
      <c r="P496" s="28">
        <f t="shared" si="131"/>
        <v>9</v>
      </c>
      <c r="Q496" s="28">
        <f t="shared" si="133"/>
        <v>0.60955047956250097</v>
      </c>
      <c r="R496" s="28">
        <f t="shared" si="133"/>
        <v>3.2560638713476568</v>
      </c>
      <c r="S496" s="28">
        <f t="shared" si="133"/>
        <v>4.9557085197812505</v>
      </c>
      <c r="T496" s="28">
        <f t="shared" si="133"/>
        <v>5.7084844248632809</v>
      </c>
      <c r="U496" s="28">
        <f t="shared" si="133"/>
        <v>5.5143915865937494</v>
      </c>
      <c r="V496" s="28">
        <f t="shared" si="133"/>
        <v>4.373430004972656</v>
      </c>
      <c r="W496" s="28">
        <f t="shared" si="133"/>
        <v>2.2855996800000002</v>
      </c>
      <c r="X496" s="28">
        <f t="shared" si="133"/>
        <v>1.7338139664726566</v>
      </c>
      <c r="Y496" s="28">
        <f t="shared" si="133"/>
        <v>4.1655059961562504</v>
      </c>
      <c r="Z496" s="28">
        <f t="shared" si="133"/>
        <v>5.6503292824882809</v>
      </c>
      <c r="AA496" s="28">
        <f t="shared" si="133"/>
        <v>6.1882838254687496</v>
      </c>
      <c r="AB496" s="28">
        <f t="shared" si="133"/>
        <v>5.7793696250976563</v>
      </c>
      <c r="AC496" s="28">
        <f t="shared" si="133"/>
        <v>4.4235866813750002</v>
      </c>
      <c r="AD496" s="28">
        <f t="shared" si="133"/>
        <v>2.6672058467812496</v>
      </c>
      <c r="AE496" s="28">
        <f t="shared" si="133"/>
        <v>4.8840765143632812</v>
      </c>
      <c r="AF496" s="28">
        <f t="shared" si="133"/>
        <v>6.1540784385937499</v>
      </c>
      <c r="AG496" s="28">
        <f t="shared" si="132"/>
        <v>6.477211619472655</v>
      </c>
      <c r="AH496" s="28">
        <f t="shared" si="132"/>
        <v>5.853476057</v>
      </c>
      <c r="AI496" s="28">
        <f t="shared" si="132"/>
        <v>3.4097261204882807</v>
      </c>
      <c r="AJ496" s="28">
        <f t="shared" si="132"/>
        <v>5.4117754259687487</v>
      </c>
      <c r="AK496" s="28">
        <f t="shared" si="132"/>
        <v>6.4669559880976548</v>
      </c>
      <c r="AL496" s="28">
        <f t="shared" si="132"/>
        <v>6.5752678068749999</v>
      </c>
      <c r="AM496" s="28">
        <f t="shared" si="132"/>
        <v>3.9613747875937495</v>
      </c>
      <c r="AN496" s="28">
        <f t="shared" si="132"/>
        <v>5.7486027309726548</v>
      </c>
      <c r="AO496" s="28">
        <f t="shared" si="132"/>
        <v>6.5889619309999992</v>
      </c>
      <c r="AP496" s="28">
        <f t="shared" si="132"/>
        <v>4.322151848097656</v>
      </c>
      <c r="AQ496" s="28">
        <f t="shared" si="132"/>
        <v>5.8945584293749995</v>
      </c>
      <c r="AR496" s="28">
        <f t="shared" si="132"/>
        <v>4.4920573019999992</v>
      </c>
      <c r="AS496" s="28">
        <f t="shared" si="127"/>
        <v>6.5889619309999992</v>
      </c>
      <c r="AT496" s="35" t="str">
        <f t="shared" si="128"/>
        <v>1,2,0</v>
      </c>
    </row>
    <row r="497" spans="13:46" x14ac:dyDescent="0.15">
      <c r="M497" s="28" t="str">
        <f t="shared" si="126"/>
        <v>5,9,10</v>
      </c>
      <c r="N497" s="28">
        <f t="shared" si="134"/>
        <v>5</v>
      </c>
      <c r="O497" s="28">
        <f t="shared" si="135"/>
        <v>9</v>
      </c>
      <c r="P497" s="28">
        <f t="shared" si="131"/>
        <v>10</v>
      </c>
      <c r="Q497" s="28">
        <f t="shared" si="133"/>
        <v>0.38748057074999992</v>
      </c>
      <c r="R497" s="28">
        <f t="shared" si="133"/>
        <v>3.137887896171875</v>
      </c>
      <c r="S497" s="28">
        <f t="shared" si="133"/>
        <v>4.9146735653749998</v>
      </c>
      <c r="T497" s="28">
        <f t="shared" si="133"/>
        <v>5.717837578359374</v>
      </c>
      <c r="U497" s="28">
        <f t="shared" si="133"/>
        <v>5.5473799351249999</v>
      </c>
      <c r="V497" s="28">
        <f t="shared" si="133"/>
        <v>4.4033006356718749</v>
      </c>
      <c r="W497" s="28">
        <f t="shared" si="133"/>
        <v>2.2855996800000002</v>
      </c>
      <c r="X497" s="28">
        <f t="shared" si="133"/>
        <v>1.588422360046875</v>
      </c>
      <c r="Y497" s="28">
        <f t="shared" si="133"/>
        <v>4.1026985367499993</v>
      </c>
      <c r="Z497" s="28">
        <f t="shared" si="133"/>
        <v>5.6433530572343749</v>
      </c>
      <c r="AA497" s="28">
        <f t="shared" si="133"/>
        <v>6.2103859214999995</v>
      </c>
      <c r="AB497" s="28">
        <f t="shared" si="133"/>
        <v>5.8037971295468749</v>
      </c>
      <c r="AC497" s="28">
        <f t="shared" si="133"/>
        <v>4.4235866813750002</v>
      </c>
      <c r="AD497" s="28">
        <f t="shared" si="133"/>
        <v>2.5826258823749995</v>
      </c>
      <c r="AE497" s="28">
        <f t="shared" si="133"/>
        <v>4.8607709103593741</v>
      </c>
      <c r="AF497" s="28">
        <f t="shared" ref="AF497:AR512" si="136">(AF$5+AF$5*(AF$5-1)/2)*INDEX($F$4:$F$25*$G$4:$G$25,$N497,1)+(AF$6+AF$6*(AF$6-1)/2)*INDEX($H$4:$H$25*$I$4:$I$25,$O497,1)+(AF$7+AF$7*(AF$7-1)/2)*INDEX($J$4:$J$25*$K$4:$K$25,$P497,1)+AF$5*AF$6*INDEX($G$4:$G$25,$N497,1)*INDEX($H$4:$H$25,$O497,1)+(AF$5*INDEX($G$4:$G$25,$N497,1)+AF$6*INDEX($I$4:$I$25,$O497,1))*AF$7*INDEX($J$4:$J$25,$P497,1)</f>
        <v>6.1652942821250001</v>
      </c>
      <c r="AG497" s="28">
        <f t="shared" si="136"/>
        <v>6.4961959976718742</v>
      </c>
      <c r="AH497" s="28">
        <f t="shared" si="136"/>
        <v>5.853476057</v>
      </c>
      <c r="AI497" s="28">
        <f t="shared" si="136"/>
        <v>3.3700911377343745</v>
      </c>
      <c r="AJ497" s="28">
        <f t="shared" si="136"/>
        <v>5.4121050169999991</v>
      </c>
      <c r="AK497" s="28">
        <f t="shared" si="136"/>
        <v>6.4804972400468737</v>
      </c>
      <c r="AL497" s="28">
        <f t="shared" si="136"/>
        <v>6.5752678068749999</v>
      </c>
      <c r="AM497" s="28">
        <f t="shared" si="136"/>
        <v>3.9508181261249993</v>
      </c>
      <c r="AN497" s="28">
        <f t="shared" si="136"/>
        <v>5.7567008566718734</v>
      </c>
      <c r="AO497" s="28">
        <f t="shared" si="136"/>
        <v>6.5889619309999992</v>
      </c>
      <c r="AP497" s="28">
        <f t="shared" si="136"/>
        <v>4.3248068475468742</v>
      </c>
      <c r="AQ497" s="28">
        <f t="shared" si="136"/>
        <v>5.8945584293749995</v>
      </c>
      <c r="AR497" s="28">
        <f t="shared" si="136"/>
        <v>4.4920573019999992</v>
      </c>
      <c r="AS497" s="28">
        <f t="shared" si="127"/>
        <v>6.5889619309999992</v>
      </c>
      <c r="AT497" s="35" t="str">
        <f t="shared" si="128"/>
        <v>1,2,0</v>
      </c>
    </row>
    <row r="498" spans="13:46" x14ac:dyDescent="0.15">
      <c r="M498" s="28" t="str">
        <f t="shared" si="126"/>
        <v>5,10,1</v>
      </c>
      <c r="N498" s="28">
        <f t="shared" si="134"/>
        <v>5</v>
      </c>
      <c r="O498" s="28">
        <f t="shared" si="135"/>
        <v>10</v>
      </c>
      <c r="P498" s="28">
        <f t="shared" si="131"/>
        <v>1</v>
      </c>
      <c r="Q498" s="28">
        <f t="shared" ref="Q498:AF513" si="137">(Q$5+Q$5*(Q$5-1)/2)*INDEX($F$4:$F$25*$G$4:$G$25,$N498,1)+(Q$6+Q$6*(Q$6-1)/2)*INDEX($H$4:$H$25*$I$4:$I$25,$O498,1)+(Q$7+Q$7*(Q$7-1)/2)*INDEX($J$4:$J$25*$K$4:$K$25,$P498,1)+Q$5*Q$6*INDEX($G$4:$G$25,$N498,1)*INDEX($H$4:$H$25,$O498,1)+(Q$5*INDEX($G$4:$G$25,$N498,1)+Q$6*INDEX($I$4:$I$25,$O498,1))*Q$7*INDEX($J$4:$J$25,$P498,1)</f>
        <v>5.7023999999999999</v>
      </c>
      <c r="R498" s="28">
        <f t="shared" si="137"/>
        <v>6.4008499800000003</v>
      </c>
      <c r="S498" s="28">
        <f t="shared" si="137"/>
        <v>6.5921332800000005</v>
      </c>
      <c r="T498" s="28">
        <f t="shared" si="137"/>
        <v>6.2762498999999998</v>
      </c>
      <c r="U498" s="28">
        <f t="shared" si="137"/>
        <v>5.4531998399999999</v>
      </c>
      <c r="V498" s="28">
        <f t="shared" si="137"/>
        <v>4.1229831000000008</v>
      </c>
      <c r="W498" s="28">
        <f t="shared" si="137"/>
        <v>2.2855996800000002</v>
      </c>
      <c r="X498" s="28">
        <f t="shared" si="137"/>
        <v>5.1589357008749994</v>
      </c>
      <c r="Y498" s="28">
        <f t="shared" si="137"/>
        <v>6.0336744208749993</v>
      </c>
      <c r="Z498" s="28">
        <f t="shared" si="137"/>
        <v>6.4012464608749999</v>
      </c>
      <c r="AA498" s="28">
        <f t="shared" si="137"/>
        <v>6.2616518208749987</v>
      </c>
      <c r="AB498" s="28">
        <f t="shared" si="137"/>
        <v>5.6148905008750001</v>
      </c>
      <c r="AC498" s="28">
        <f t="shared" si="137"/>
        <v>4.4609625008750005</v>
      </c>
      <c r="AD498" s="28">
        <f t="shared" si="137"/>
        <v>4.7360351489999992</v>
      </c>
      <c r="AE498" s="28">
        <f t="shared" si="137"/>
        <v>5.7870626089999995</v>
      </c>
      <c r="AF498" s="28">
        <f t="shared" si="137"/>
        <v>6.3309233890000005</v>
      </c>
      <c r="AG498" s="28">
        <f t="shared" si="136"/>
        <v>6.3676174889999997</v>
      </c>
      <c r="AH498" s="28">
        <f t="shared" si="136"/>
        <v>5.8971449089999997</v>
      </c>
      <c r="AI498" s="28">
        <f t="shared" si="136"/>
        <v>4.4336983443749993</v>
      </c>
      <c r="AJ498" s="28">
        <f t="shared" si="136"/>
        <v>5.6610145443749991</v>
      </c>
      <c r="AK498" s="28">
        <f t="shared" si="136"/>
        <v>6.3811640643749987</v>
      </c>
      <c r="AL498" s="28">
        <f t="shared" si="136"/>
        <v>6.5941469043750001</v>
      </c>
      <c r="AM498" s="28">
        <f t="shared" si="136"/>
        <v>4.2519252869999988</v>
      </c>
      <c r="AN498" s="28">
        <f t="shared" si="136"/>
        <v>5.6555302269999999</v>
      </c>
      <c r="AO498" s="28">
        <f t="shared" si="136"/>
        <v>6.5519684869999999</v>
      </c>
      <c r="AP498" s="28">
        <f t="shared" si="136"/>
        <v>4.1907159768749986</v>
      </c>
      <c r="AQ498" s="28">
        <f t="shared" si="136"/>
        <v>5.7706096568749992</v>
      </c>
      <c r="AR498" s="28">
        <f t="shared" si="136"/>
        <v>4.2500704139999987</v>
      </c>
      <c r="AS498" s="28">
        <f t="shared" si="127"/>
        <v>6.5941469043750001</v>
      </c>
      <c r="AT498" s="35" t="str">
        <f t="shared" si="128"/>
        <v>1.5,1.5,0</v>
      </c>
    </row>
    <row r="499" spans="13:46" x14ac:dyDescent="0.15">
      <c r="M499" s="28" t="str">
        <f t="shared" si="126"/>
        <v>5,10,2</v>
      </c>
      <c r="N499" s="28">
        <f t="shared" si="134"/>
        <v>5</v>
      </c>
      <c r="O499" s="28">
        <f t="shared" si="135"/>
        <v>10</v>
      </c>
      <c r="P499" s="28">
        <f t="shared" si="131"/>
        <v>2</v>
      </c>
      <c r="Q499" s="28">
        <f t="shared" si="137"/>
        <v>5.0444999999999993</v>
      </c>
      <c r="R499" s="28">
        <f t="shared" si="137"/>
        <v>6.0086312299999989</v>
      </c>
      <c r="S499" s="28">
        <f t="shared" si="137"/>
        <v>6.4031832799999995</v>
      </c>
      <c r="T499" s="28">
        <f t="shared" si="137"/>
        <v>6.2281561499999984</v>
      </c>
      <c r="U499" s="28">
        <f t="shared" si="137"/>
        <v>5.4835498400000002</v>
      </c>
      <c r="V499" s="28">
        <f t="shared" si="137"/>
        <v>4.1693643500000004</v>
      </c>
      <c r="W499" s="28">
        <f t="shared" si="137"/>
        <v>2.2855996800000002</v>
      </c>
      <c r="X499" s="28">
        <f t="shared" si="137"/>
        <v>4.7098547133749991</v>
      </c>
      <c r="Y499" s="28">
        <f t="shared" si="137"/>
        <v>5.7992346308749987</v>
      </c>
      <c r="Z499" s="28">
        <f t="shared" si="137"/>
        <v>6.3190353683749994</v>
      </c>
      <c r="AA499" s="28">
        <f t="shared" si="137"/>
        <v>6.2692569258749993</v>
      </c>
      <c r="AB499" s="28">
        <f t="shared" si="137"/>
        <v>5.6498993033750002</v>
      </c>
      <c r="AC499" s="28">
        <f t="shared" si="137"/>
        <v>4.4609625008750005</v>
      </c>
      <c r="AD499" s="28">
        <f t="shared" si="137"/>
        <v>4.4561055689999991</v>
      </c>
      <c r="AE499" s="28">
        <f t="shared" si="137"/>
        <v>5.6707341739999997</v>
      </c>
      <c r="AF499" s="28">
        <f t="shared" si="137"/>
        <v>6.3157835989999995</v>
      </c>
      <c r="AG499" s="28">
        <f t="shared" si="136"/>
        <v>6.3912538439999995</v>
      </c>
      <c r="AH499" s="28">
        <f t="shared" si="136"/>
        <v>5.8971449089999997</v>
      </c>
      <c r="AI499" s="28">
        <f t="shared" si="136"/>
        <v>4.2832525668749994</v>
      </c>
      <c r="AJ499" s="28">
        <f t="shared" si="136"/>
        <v>5.6231298593749992</v>
      </c>
      <c r="AK499" s="28">
        <f t="shared" si="136"/>
        <v>6.3934279718749991</v>
      </c>
      <c r="AL499" s="28">
        <f t="shared" si="136"/>
        <v>6.5941469043750001</v>
      </c>
      <c r="AM499" s="28">
        <f t="shared" si="136"/>
        <v>4.1912957069999992</v>
      </c>
      <c r="AN499" s="28">
        <f t="shared" si="136"/>
        <v>5.6564216869999981</v>
      </c>
      <c r="AO499" s="28">
        <f t="shared" si="136"/>
        <v>6.5519684869999999</v>
      </c>
      <c r="AP499" s="28">
        <f t="shared" si="136"/>
        <v>4.1802349893749993</v>
      </c>
      <c r="AQ499" s="28">
        <f t="shared" si="136"/>
        <v>5.7706096568749992</v>
      </c>
      <c r="AR499" s="28">
        <f t="shared" si="136"/>
        <v>4.2500704139999987</v>
      </c>
      <c r="AS499" s="28">
        <f t="shared" si="127"/>
        <v>6.5941469043750001</v>
      </c>
      <c r="AT499" s="35" t="str">
        <f t="shared" si="128"/>
        <v>1.5,1.5,0</v>
      </c>
    </row>
    <row r="500" spans="13:46" x14ac:dyDescent="0.15">
      <c r="M500" s="28" t="str">
        <f t="shared" si="126"/>
        <v>5,10,3</v>
      </c>
      <c r="N500" s="28">
        <f t="shared" si="134"/>
        <v>5</v>
      </c>
      <c r="O500" s="28">
        <f t="shared" si="135"/>
        <v>10</v>
      </c>
      <c r="P500" s="28">
        <f t="shared" si="131"/>
        <v>3</v>
      </c>
      <c r="Q500" s="28">
        <f t="shared" si="137"/>
        <v>4.1614559999999994</v>
      </c>
      <c r="R500" s="28">
        <f t="shared" si="137"/>
        <v>5.4522449799999997</v>
      </c>
      <c r="S500" s="28">
        <f t="shared" si="137"/>
        <v>6.1016612799999992</v>
      </c>
      <c r="T500" s="28">
        <f t="shared" si="137"/>
        <v>6.1097048999999997</v>
      </c>
      <c r="U500" s="28">
        <f t="shared" si="137"/>
        <v>5.4763758399999993</v>
      </c>
      <c r="V500" s="28">
        <f t="shared" si="137"/>
        <v>4.2016741</v>
      </c>
      <c r="W500" s="28">
        <f t="shared" si="137"/>
        <v>2.2855996800000002</v>
      </c>
      <c r="X500" s="28">
        <f t="shared" si="137"/>
        <v>4.096606225875</v>
      </c>
      <c r="Y500" s="28">
        <f t="shared" si="137"/>
        <v>5.4522228408749989</v>
      </c>
      <c r="Z500" s="28">
        <f t="shared" si="137"/>
        <v>6.1664667758749996</v>
      </c>
      <c r="AA500" s="28">
        <f t="shared" si="137"/>
        <v>6.2393380308749995</v>
      </c>
      <c r="AB500" s="28">
        <f t="shared" si="137"/>
        <v>5.6708366058749995</v>
      </c>
      <c r="AC500" s="28">
        <f t="shared" si="137"/>
        <v>4.4609625008750005</v>
      </c>
      <c r="AD500" s="28">
        <f t="shared" si="137"/>
        <v>4.0636039889999989</v>
      </c>
      <c r="AE500" s="28">
        <f t="shared" si="137"/>
        <v>5.4840482389999989</v>
      </c>
      <c r="AF500" s="28">
        <f t="shared" si="137"/>
        <v>6.2631198089999991</v>
      </c>
      <c r="AG500" s="28">
        <f t="shared" si="136"/>
        <v>6.4008186989999984</v>
      </c>
      <c r="AH500" s="28">
        <f t="shared" si="136"/>
        <v>5.8971449089999997</v>
      </c>
      <c r="AI500" s="28">
        <f t="shared" si="136"/>
        <v>4.0624492893749995</v>
      </c>
      <c r="AJ500" s="28">
        <f t="shared" si="136"/>
        <v>5.547721174374999</v>
      </c>
      <c r="AK500" s="28">
        <f t="shared" si="136"/>
        <v>6.3916203793749986</v>
      </c>
      <c r="AL500" s="28">
        <f t="shared" si="136"/>
        <v>6.5941469043750001</v>
      </c>
      <c r="AM500" s="28">
        <f t="shared" si="136"/>
        <v>4.0931421269999984</v>
      </c>
      <c r="AN500" s="28">
        <f t="shared" si="136"/>
        <v>5.643241647</v>
      </c>
      <c r="AO500" s="28">
        <f t="shared" si="136"/>
        <v>6.5519684869999999</v>
      </c>
      <c r="AP500" s="28">
        <f t="shared" si="136"/>
        <v>4.155682501874999</v>
      </c>
      <c r="AQ500" s="28">
        <f t="shared" si="136"/>
        <v>5.7706096568749992</v>
      </c>
      <c r="AR500" s="28">
        <f t="shared" si="136"/>
        <v>4.2500704139999987</v>
      </c>
      <c r="AS500" s="28">
        <f t="shared" si="127"/>
        <v>6.5941469043750001</v>
      </c>
      <c r="AT500" s="35" t="str">
        <f t="shared" si="128"/>
        <v>1.5,1.5,0</v>
      </c>
    </row>
    <row r="501" spans="13:46" x14ac:dyDescent="0.15">
      <c r="M501" s="28" t="str">
        <f t="shared" si="126"/>
        <v>5,10,4</v>
      </c>
      <c r="N501" s="28">
        <f t="shared" si="134"/>
        <v>5</v>
      </c>
      <c r="O501" s="28">
        <f t="shared" si="135"/>
        <v>10</v>
      </c>
      <c r="P501" s="28">
        <f t="shared" si="131"/>
        <v>4</v>
      </c>
      <c r="Q501" s="28">
        <f t="shared" si="137"/>
        <v>3.1788045</v>
      </c>
      <c r="R501" s="28">
        <f t="shared" si="137"/>
        <v>4.8232282612499997</v>
      </c>
      <c r="S501" s="28">
        <f t="shared" si="137"/>
        <v>5.7503355300000001</v>
      </c>
      <c r="T501" s="28">
        <f t="shared" si="137"/>
        <v>5.9601263062500003</v>
      </c>
      <c r="U501" s="28">
        <f t="shared" si="137"/>
        <v>5.4526005899999994</v>
      </c>
      <c r="V501" s="28">
        <f t="shared" si="137"/>
        <v>4.2277583812500001</v>
      </c>
      <c r="W501" s="28">
        <f t="shared" si="137"/>
        <v>2.2855996800000002</v>
      </c>
      <c r="X501" s="28">
        <f t="shared" si="137"/>
        <v>3.4107272696250002</v>
      </c>
      <c r="Y501" s="28">
        <f t="shared" si="137"/>
        <v>5.0554073008750002</v>
      </c>
      <c r="Z501" s="28">
        <f t="shared" si="137"/>
        <v>5.982770839625001</v>
      </c>
      <c r="AA501" s="28">
        <f t="shared" si="137"/>
        <v>6.1928178858749998</v>
      </c>
      <c r="AB501" s="28">
        <f t="shared" si="137"/>
        <v>5.6855484396250002</v>
      </c>
      <c r="AC501" s="28">
        <f t="shared" si="137"/>
        <v>4.4609625008750005</v>
      </c>
      <c r="AD501" s="28">
        <f t="shared" si="137"/>
        <v>3.6212986589999998</v>
      </c>
      <c r="AE501" s="28">
        <f t="shared" si="137"/>
        <v>5.2662349602499994</v>
      </c>
      <c r="AF501" s="28">
        <f t="shared" si="137"/>
        <v>6.1938547689999996</v>
      </c>
      <c r="AG501" s="28">
        <f t="shared" si="136"/>
        <v>6.4041580852499989</v>
      </c>
      <c r="AH501" s="28">
        <f t="shared" si="136"/>
        <v>5.8971449089999997</v>
      </c>
      <c r="AI501" s="28">
        <f t="shared" si="136"/>
        <v>3.8105186681249998</v>
      </c>
      <c r="AJ501" s="28">
        <f t="shared" si="136"/>
        <v>5.4557112393749989</v>
      </c>
      <c r="AK501" s="28">
        <f t="shared" si="136"/>
        <v>6.3835873181249987</v>
      </c>
      <c r="AL501" s="28">
        <f t="shared" si="136"/>
        <v>6.5941469043750001</v>
      </c>
      <c r="AM501" s="28">
        <f t="shared" si="136"/>
        <v>3.9783872969999994</v>
      </c>
      <c r="AN501" s="28">
        <f t="shared" si="136"/>
        <v>5.6238361382499997</v>
      </c>
      <c r="AO501" s="28">
        <f t="shared" si="136"/>
        <v>6.5519684869999999</v>
      </c>
      <c r="AP501" s="28">
        <f t="shared" si="136"/>
        <v>4.1249045456249993</v>
      </c>
      <c r="AQ501" s="28">
        <f t="shared" si="136"/>
        <v>5.7706096568749992</v>
      </c>
      <c r="AR501" s="28">
        <f t="shared" si="136"/>
        <v>4.2500704139999987</v>
      </c>
      <c r="AS501" s="28">
        <f t="shared" si="127"/>
        <v>6.5941469043750001</v>
      </c>
      <c r="AT501" s="35" t="str">
        <f t="shared" si="128"/>
        <v>1.5,1.5,0</v>
      </c>
    </row>
    <row r="502" spans="13:46" x14ac:dyDescent="0.15">
      <c r="M502" s="28" t="str">
        <f t="shared" si="126"/>
        <v>5,10,5</v>
      </c>
      <c r="N502" s="28">
        <f t="shared" si="134"/>
        <v>5</v>
      </c>
      <c r="O502" s="28">
        <f t="shared" si="135"/>
        <v>10</v>
      </c>
      <c r="P502" s="28">
        <f t="shared" si="131"/>
        <v>5</v>
      </c>
      <c r="Q502" s="28">
        <f t="shared" si="137"/>
        <v>2.2855996800000002</v>
      </c>
      <c r="R502" s="28">
        <f t="shared" si="137"/>
        <v>4.25943308</v>
      </c>
      <c r="S502" s="28">
        <f t="shared" si="137"/>
        <v>5.4437331199999992</v>
      </c>
      <c r="T502" s="28">
        <f t="shared" si="137"/>
        <v>5.8384997999999992</v>
      </c>
      <c r="U502" s="28">
        <f t="shared" si="137"/>
        <v>5.4437331199999992</v>
      </c>
      <c r="V502" s="28">
        <f t="shared" si="137"/>
        <v>4.25943308</v>
      </c>
      <c r="W502" s="28">
        <f t="shared" si="137"/>
        <v>2.2855996800000002</v>
      </c>
      <c r="X502" s="28">
        <f t="shared" si="137"/>
        <v>2.7900698508749997</v>
      </c>
      <c r="Y502" s="28">
        <f t="shared" si="137"/>
        <v>4.7033151008749998</v>
      </c>
      <c r="Z502" s="28">
        <f t="shared" si="137"/>
        <v>5.8270269908749999</v>
      </c>
      <c r="AA502" s="28">
        <f t="shared" si="137"/>
        <v>6.161205520874999</v>
      </c>
      <c r="AB502" s="28">
        <f t="shared" si="137"/>
        <v>5.7058506908749997</v>
      </c>
      <c r="AC502" s="28">
        <f t="shared" si="137"/>
        <v>4.4609625008750005</v>
      </c>
      <c r="AD502" s="28">
        <f t="shared" si="137"/>
        <v>3.2237166689999994</v>
      </c>
      <c r="AE502" s="28">
        <f t="shared" si="137"/>
        <v>5.0763737689999999</v>
      </c>
      <c r="AF502" s="28">
        <f t="shared" si="137"/>
        <v>6.1394975089999999</v>
      </c>
      <c r="AG502" s="28">
        <f t="shared" si="136"/>
        <v>6.4130878889999989</v>
      </c>
      <c r="AH502" s="28">
        <f t="shared" si="136"/>
        <v>5.8971449089999997</v>
      </c>
      <c r="AI502" s="28">
        <f t="shared" si="136"/>
        <v>3.5865401343749994</v>
      </c>
      <c r="AJ502" s="28">
        <f t="shared" si="136"/>
        <v>5.3786090843749985</v>
      </c>
      <c r="AK502" s="28">
        <f t="shared" si="136"/>
        <v>6.3811446743749993</v>
      </c>
      <c r="AL502" s="28">
        <f t="shared" si="136"/>
        <v>6.5941469043750001</v>
      </c>
      <c r="AM502" s="28">
        <f t="shared" si="136"/>
        <v>3.8785402469999992</v>
      </c>
      <c r="AN502" s="28">
        <f t="shared" si="136"/>
        <v>5.6100210469999992</v>
      </c>
      <c r="AO502" s="28">
        <f t="shared" si="136"/>
        <v>6.5519684869999999</v>
      </c>
      <c r="AP502" s="28">
        <f t="shared" si="136"/>
        <v>4.0997170068749984</v>
      </c>
      <c r="AQ502" s="28">
        <f t="shared" si="136"/>
        <v>5.7706096568749992</v>
      </c>
      <c r="AR502" s="28">
        <f t="shared" si="136"/>
        <v>4.2500704139999987</v>
      </c>
      <c r="AS502" s="28">
        <f t="shared" si="127"/>
        <v>6.5941469043750001</v>
      </c>
      <c r="AT502" s="35" t="str">
        <f t="shared" si="128"/>
        <v>1.5,1.5,0</v>
      </c>
    </row>
    <row r="503" spans="13:46" x14ac:dyDescent="0.15">
      <c r="M503" s="28" t="str">
        <f t="shared" si="126"/>
        <v>5,10,6</v>
      </c>
      <c r="N503" s="28">
        <f t="shared" si="134"/>
        <v>5</v>
      </c>
      <c r="O503" s="28">
        <f t="shared" si="135"/>
        <v>10</v>
      </c>
      <c r="P503" s="28">
        <f t="shared" si="131"/>
        <v>6</v>
      </c>
      <c r="Q503" s="28">
        <f t="shared" si="137"/>
        <v>1.45675584</v>
      </c>
      <c r="R503" s="28">
        <f t="shared" si="137"/>
        <v>3.7425677799999999</v>
      </c>
      <c r="S503" s="28">
        <f t="shared" si="137"/>
        <v>5.1693111999999992</v>
      </c>
      <c r="T503" s="28">
        <f t="shared" si="137"/>
        <v>5.7369860999999993</v>
      </c>
      <c r="U503" s="28">
        <f t="shared" si="137"/>
        <v>5.4455924800000002</v>
      </c>
      <c r="V503" s="28">
        <f t="shared" si="137"/>
        <v>4.29513034</v>
      </c>
      <c r="W503" s="28">
        <f t="shared" si="137"/>
        <v>2.2855996800000002</v>
      </c>
      <c r="X503" s="28">
        <f t="shared" si="137"/>
        <v>2.2163423133749998</v>
      </c>
      <c r="Y503" s="28">
        <f t="shared" si="137"/>
        <v>4.3834033908749994</v>
      </c>
      <c r="Z503" s="28">
        <f t="shared" si="137"/>
        <v>5.6913959483749998</v>
      </c>
      <c r="AA503" s="28">
        <f t="shared" si="137"/>
        <v>6.1403199858749993</v>
      </c>
      <c r="AB503" s="28">
        <f t="shared" si="137"/>
        <v>5.7301755033750004</v>
      </c>
      <c r="AC503" s="28">
        <f t="shared" si="137"/>
        <v>4.4609625008750005</v>
      </c>
      <c r="AD503" s="28">
        <f t="shared" si="137"/>
        <v>2.858315168999999</v>
      </c>
      <c r="AE503" s="28">
        <f t="shared" si="137"/>
        <v>4.9066253839999998</v>
      </c>
      <c r="AF503" s="28">
        <f t="shared" si="137"/>
        <v>6.0958670789999996</v>
      </c>
      <c r="AG503" s="28">
        <f t="shared" si="136"/>
        <v>6.4260402539999992</v>
      </c>
      <c r="AH503" s="28">
        <f t="shared" si="136"/>
        <v>5.8971449089999997</v>
      </c>
      <c r="AI503" s="28">
        <f t="shared" si="136"/>
        <v>3.3826744068749992</v>
      </c>
      <c r="AJ503" s="28">
        <f t="shared" si="136"/>
        <v>5.3122337593749993</v>
      </c>
      <c r="AK503" s="28">
        <f t="shared" si="136"/>
        <v>6.3827245918749993</v>
      </c>
      <c r="AL503" s="28">
        <f t="shared" si="136"/>
        <v>6.5941469043750001</v>
      </c>
      <c r="AM503" s="28">
        <f t="shared" si="136"/>
        <v>3.7894200269999985</v>
      </c>
      <c r="AN503" s="28">
        <f t="shared" si="136"/>
        <v>5.6002285169999988</v>
      </c>
      <c r="AO503" s="28">
        <f t="shared" si="136"/>
        <v>6.5519684869999999</v>
      </c>
      <c r="AP503" s="28">
        <f t="shared" si="136"/>
        <v>4.0785520293749986</v>
      </c>
      <c r="AQ503" s="28">
        <f t="shared" si="136"/>
        <v>5.7706096568749992</v>
      </c>
      <c r="AR503" s="28">
        <f t="shared" si="136"/>
        <v>4.2500704139999987</v>
      </c>
      <c r="AS503" s="28">
        <f t="shared" si="127"/>
        <v>6.5941469043750001</v>
      </c>
      <c r="AT503" s="35" t="str">
        <f t="shared" si="128"/>
        <v>1.5,1.5,0</v>
      </c>
    </row>
    <row r="504" spans="13:46" x14ac:dyDescent="0.15">
      <c r="M504" s="28" t="str">
        <f t="shared" si="126"/>
        <v>5,10,7</v>
      </c>
      <c r="N504" s="28">
        <f t="shared" si="134"/>
        <v>5</v>
      </c>
      <c r="O504" s="28">
        <f t="shared" si="135"/>
        <v>10</v>
      </c>
      <c r="P504" s="28">
        <f t="shared" si="131"/>
        <v>7</v>
      </c>
      <c r="Q504" s="28">
        <f t="shared" si="137"/>
        <v>1.1461356224999986</v>
      </c>
      <c r="R504" s="28">
        <f t="shared" si="137"/>
        <v>3.5598238714062491</v>
      </c>
      <c r="S504" s="28">
        <f t="shared" si="137"/>
        <v>5.0840010912499993</v>
      </c>
      <c r="T504" s="28">
        <f t="shared" si="137"/>
        <v>5.718667282031249</v>
      </c>
      <c r="U504" s="28">
        <f t="shared" si="137"/>
        <v>5.4638224437499998</v>
      </c>
      <c r="V504" s="28">
        <f t="shared" si="137"/>
        <v>4.3194665764062501</v>
      </c>
      <c r="W504" s="28">
        <f t="shared" si="137"/>
        <v>2.2855996800000002</v>
      </c>
      <c r="X504" s="28">
        <f t="shared" si="137"/>
        <v>2.0051672860312486</v>
      </c>
      <c r="Y504" s="28">
        <f t="shared" si="137"/>
        <v>4.2753483871249998</v>
      </c>
      <c r="Z504" s="28">
        <f t="shared" si="137"/>
        <v>5.6560184591562503</v>
      </c>
      <c r="AA504" s="28">
        <f t="shared" si="137"/>
        <v>6.1471775021249986</v>
      </c>
      <c r="AB504" s="28">
        <f t="shared" si="137"/>
        <v>5.7488255160312498</v>
      </c>
      <c r="AC504" s="28">
        <f t="shared" si="137"/>
        <v>4.4609625008750005</v>
      </c>
      <c r="AD504" s="28">
        <f t="shared" si="137"/>
        <v>2.7275152702499987</v>
      </c>
      <c r="AE504" s="28">
        <f t="shared" si="137"/>
        <v>4.8541892235312485</v>
      </c>
      <c r="AF504" s="28">
        <f t="shared" si="137"/>
        <v>6.0913521477499994</v>
      </c>
      <c r="AG504" s="28">
        <f t="shared" si="136"/>
        <v>6.4390040429062498</v>
      </c>
      <c r="AH504" s="28">
        <f t="shared" si="136"/>
        <v>5.8971449089999997</v>
      </c>
      <c r="AI504" s="28">
        <f t="shared" si="136"/>
        <v>3.3131795751562487</v>
      </c>
      <c r="AJ504" s="28">
        <f t="shared" si="136"/>
        <v>5.2963463806249989</v>
      </c>
      <c r="AK504" s="28">
        <f t="shared" si="136"/>
        <v>6.3900021570312493</v>
      </c>
      <c r="AL504" s="28">
        <f t="shared" si="136"/>
        <v>6.5941469043750001</v>
      </c>
      <c r="AM504" s="28">
        <f t="shared" si="136"/>
        <v>3.7621602007499986</v>
      </c>
      <c r="AN504" s="28">
        <f t="shared" si="136"/>
        <v>5.6018198584062482</v>
      </c>
      <c r="AO504" s="28">
        <f t="shared" si="136"/>
        <v>6.5519684869999999</v>
      </c>
      <c r="AP504" s="28">
        <f t="shared" si="136"/>
        <v>4.0744571470312492</v>
      </c>
      <c r="AQ504" s="28">
        <f t="shared" si="136"/>
        <v>5.7706096568749992</v>
      </c>
      <c r="AR504" s="28">
        <f t="shared" si="136"/>
        <v>4.2500704139999987</v>
      </c>
      <c r="AS504" s="28">
        <f t="shared" si="127"/>
        <v>6.5941469043750001</v>
      </c>
      <c r="AT504" s="35" t="str">
        <f t="shared" si="128"/>
        <v>1.5,1.5,0</v>
      </c>
    </row>
    <row r="505" spans="13:46" x14ac:dyDescent="0.15">
      <c r="M505" s="28" t="str">
        <f t="shared" si="126"/>
        <v>5,10,8</v>
      </c>
      <c r="N505" s="28">
        <f t="shared" si="134"/>
        <v>5</v>
      </c>
      <c r="O505" s="28">
        <f t="shared" si="135"/>
        <v>10</v>
      </c>
      <c r="P505" s="28">
        <f t="shared" si="131"/>
        <v>8</v>
      </c>
      <c r="Q505" s="28">
        <f t="shared" si="137"/>
        <v>0.82413449999999999</v>
      </c>
      <c r="R505" s="28">
        <f t="shared" si="137"/>
        <v>3.3687813862500002</v>
      </c>
      <c r="S505" s="28">
        <f t="shared" si="137"/>
        <v>4.9930005299999998</v>
      </c>
      <c r="T505" s="28">
        <f t="shared" si="137"/>
        <v>5.6967919312499999</v>
      </c>
      <c r="U505" s="28">
        <f t="shared" si="137"/>
        <v>5.480155589999999</v>
      </c>
      <c r="V505" s="28">
        <f t="shared" si="137"/>
        <v>4.3430915062500004</v>
      </c>
      <c r="W505" s="28">
        <f t="shared" si="137"/>
        <v>2.2855996800000002</v>
      </c>
      <c r="X505" s="28">
        <f t="shared" si="137"/>
        <v>1.7856936821249998</v>
      </c>
      <c r="Y505" s="28">
        <f t="shared" si="137"/>
        <v>4.1616029308750004</v>
      </c>
      <c r="Z505" s="28">
        <f t="shared" si="137"/>
        <v>5.6170844371249995</v>
      </c>
      <c r="AA505" s="28">
        <f t="shared" si="137"/>
        <v>6.1521382008749992</v>
      </c>
      <c r="AB505" s="28">
        <f t="shared" si="137"/>
        <v>5.7667642221250004</v>
      </c>
      <c r="AC505" s="28">
        <f t="shared" si="137"/>
        <v>4.4609625008750005</v>
      </c>
      <c r="AD505" s="28">
        <f t="shared" si="137"/>
        <v>2.5910249189999992</v>
      </c>
      <c r="AE505" s="28">
        <f t="shared" si="137"/>
        <v>4.7981965302499994</v>
      </c>
      <c r="AF505" s="28">
        <f t="shared" si="137"/>
        <v>6.0849403989999997</v>
      </c>
      <c r="AG505" s="28">
        <f t="shared" si="136"/>
        <v>6.4512565252499989</v>
      </c>
      <c r="AH505" s="28">
        <f t="shared" si="136"/>
        <v>5.8971449089999997</v>
      </c>
      <c r="AI505" s="28">
        <f t="shared" si="136"/>
        <v>3.2401282106249996</v>
      </c>
      <c r="AJ505" s="28">
        <f t="shared" si="136"/>
        <v>5.2785621843749997</v>
      </c>
      <c r="AK505" s="28">
        <f t="shared" si="136"/>
        <v>6.3965684156249987</v>
      </c>
      <c r="AL505" s="28">
        <f t="shared" si="136"/>
        <v>6.5941469043750001</v>
      </c>
      <c r="AM505" s="28">
        <f t="shared" si="136"/>
        <v>3.7330035569999986</v>
      </c>
      <c r="AN505" s="28">
        <f t="shared" si="136"/>
        <v>5.6026998932499996</v>
      </c>
      <c r="AO505" s="28">
        <f t="shared" si="136"/>
        <v>6.5519684869999999</v>
      </c>
      <c r="AP505" s="28">
        <f t="shared" si="136"/>
        <v>4.0696509581249991</v>
      </c>
      <c r="AQ505" s="28">
        <f t="shared" si="136"/>
        <v>5.7706096568749992</v>
      </c>
      <c r="AR505" s="28">
        <f t="shared" si="136"/>
        <v>4.2500704139999987</v>
      </c>
      <c r="AS505" s="28">
        <f t="shared" si="127"/>
        <v>6.5941469043750001</v>
      </c>
      <c r="AT505" s="35" t="str">
        <f t="shared" si="128"/>
        <v>1.5,1.5,0</v>
      </c>
    </row>
    <row r="506" spans="13:46" x14ac:dyDescent="0.15">
      <c r="M506" s="28" t="str">
        <f t="shared" si="126"/>
        <v>5,10,9</v>
      </c>
      <c r="N506" s="28">
        <f t="shared" si="134"/>
        <v>5</v>
      </c>
      <c r="O506" s="28">
        <f t="shared" si="135"/>
        <v>10</v>
      </c>
      <c r="P506" s="28">
        <f t="shared" si="131"/>
        <v>9</v>
      </c>
      <c r="Q506" s="28">
        <f t="shared" si="137"/>
        <v>0.60955047956250097</v>
      </c>
      <c r="R506" s="28">
        <f t="shared" si="137"/>
        <v>3.2560638713476568</v>
      </c>
      <c r="S506" s="28">
        <f t="shared" si="137"/>
        <v>4.9557085197812505</v>
      </c>
      <c r="T506" s="28">
        <f t="shared" si="137"/>
        <v>5.7084844248632809</v>
      </c>
      <c r="U506" s="28">
        <f t="shared" si="137"/>
        <v>5.5143915865937494</v>
      </c>
      <c r="V506" s="28">
        <f t="shared" si="137"/>
        <v>4.373430004972656</v>
      </c>
      <c r="W506" s="28">
        <f t="shared" si="137"/>
        <v>2.2855996800000002</v>
      </c>
      <c r="X506" s="28">
        <f t="shared" si="137"/>
        <v>1.6445450484726565</v>
      </c>
      <c r="Y506" s="28">
        <f t="shared" si="137"/>
        <v>4.1015660256562505</v>
      </c>
      <c r="Z506" s="28">
        <f t="shared" si="137"/>
        <v>5.6117182594882813</v>
      </c>
      <c r="AA506" s="28">
        <f t="shared" si="137"/>
        <v>6.1750017499687493</v>
      </c>
      <c r="AB506" s="28">
        <f t="shared" si="137"/>
        <v>5.7914164970976563</v>
      </c>
      <c r="AC506" s="28">
        <f t="shared" si="137"/>
        <v>4.4609625008750005</v>
      </c>
      <c r="AD506" s="28">
        <f t="shared" si="137"/>
        <v>2.5082431187812499</v>
      </c>
      <c r="AE506" s="28">
        <f t="shared" si="137"/>
        <v>4.7757716813632811</v>
      </c>
      <c r="AF506" s="28">
        <f t="shared" si="137"/>
        <v>6.0964315005937495</v>
      </c>
      <c r="AG506" s="28">
        <f t="shared" si="136"/>
        <v>6.470222576472656</v>
      </c>
      <c r="AH506" s="28">
        <f t="shared" si="136"/>
        <v>5.8971449089999997</v>
      </c>
      <c r="AI506" s="28">
        <f t="shared" si="136"/>
        <v>3.2006446904882808</v>
      </c>
      <c r="AJ506" s="28">
        <f t="shared" si="136"/>
        <v>5.2786808384687491</v>
      </c>
      <c r="AK506" s="28">
        <f t="shared" si="136"/>
        <v>6.409848243097656</v>
      </c>
      <c r="AL506" s="28">
        <f t="shared" si="136"/>
        <v>6.5941469043750001</v>
      </c>
      <c r="AM506" s="28">
        <f t="shared" si="136"/>
        <v>3.7217497635937491</v>
      </c>
      <c r="AN506" s="28">
        <f t="shared" si="136"/>
        <v>5.6102934969726546</v>
      </c>
      <c r="AO506" s="28">
        <f t="shared" si="136"/>
        <v>6.5519684869999999</v>
      </c>
      <c r="AP506" s="28">
        <f t="shared" si="136"/>
        <v>4.0715583380976552</v>
      </c>
      <c r="AQ506" s="28">
        <f t="shared" si="136"/>
        <v>5.7706096568749992</v>
      </c>
      <c r="AR506" s="28">
        <f t="shared" si="136"/>
        <v>4.2500704139999987</v>
      </c>
      <c r="AS506" s="28">
        <f t="shared" si="127"/>
        <v>6.5941469043750001</v>
      </c>
      <c r="AT506" s="35" t="str">
        <f t="shared" si="128"/>
        <v>1.5,1.5,0</v>
      </c>
    </row>
    <row r="507" spans="13:46" x14ac:dyDescent="0.15">
      <c r="M507" s="28" t="str">
        <f t="shared" si="126"/>
        <v>5,10,10</v>
      </c>
      <c r="N507" s="28">
        <f t="shared" si="134"/>
        <v>5</v>
      </c>
      <c r="O507" s="28">
        <f t="shared" si="135"/>
        <v>10</v>
      </c>
      <c r="P507" s="28">
        <f t="shared" si="131"/>
        <v>10</v>
      </c>
      <c r="Q507" s="28">
        <f t="shared" si="137"/>
        <v>0.38748057074999992</v>
      </c>
      <c r="R507" s="28">
        <f t="shared" si="137"/>
        <v>3.137887896171875</v>
      </c>
      <c r="S507" s="28">
        <f t="shared" si="137"/>
        <v>4.9146735653749998</v>
      </c>
      <c r="T507" s="28">
        <f t="shared" si="137"/>
        <v>5.717837578359374</v>
      </c>
      <c r="U507" s="28">
        <f t="shared" si="137"/>
        <v>5.5473799351249999</v>
      </c>
      <c r="V507" s="28">
        <f t="shared" si="137"/>
        <v>4.4033006356718749</v>
      </c>
      <c r="W507" s="28">
        <f t="shared" si="137"/>
        <v>2.2855996800000002</v>
      </c>
      <c r="X507" s="28">
        <f t="shared" si="137"/>
        <v>1.4979379545468747</v>
      </c>
      <c r="Y507" s="28">
        <f t="shared" si="137"/>
        <v>4.03778617625</v>
      </c>
      <c r="Z507" s="28">
        <f t="shared" si="137"/>
        <v>5.6040127417343744</v>
      </c>
      <c r="AA507" s="28">
        <f t="shared" si="137"/>
        <v>6.1966176509999986</v>
      </c>
      <c r="AB507" s="28">
        <f t="shared" si="137"/>
        <v>5.8156009040468755</v>
      </c>
      <c r="AC507" s="28">
        <f t="shared" si="137"/>
        <v>4.4609625008750005</v>
      </c>
      <c r="AD507" s="28">
        <f t="shared" si="137"/>
        <v>2.4217183743749997</v>
      </c>
      <c r="AE507" s="28">
        <f t="shared" si="137"/>
        <v>4.7510074923593741</v>
      </c>
      <c r="AF507" s="28">
        <f t="shared" si="137"/>
        <v>6.1066749541249994</v>
      </c>
      <c r="AG507" s="28">
        <f t="shared" si="136"/>
        <v>6.4887207596718746</v>
      </c>
      <c r="AH507" s="28">
        <f t="shared" si="136"/>
        <v>5.8971449089999997</v>
      </c>
      <c r="AI507" s="28">
        <f t="shared" si="136"/>
        <v>3.1588218302343742</v>
      </c>
      <c r="AJ507" s="28">
        <f t="shared" si="136"/>
        <v>5.2775518444999987</v>
      </c>
      <c r="AK507" s="28">
        <f t="shared" si="136"/>
        <v>6.4226602025468749</v>
      </c>
      <c r="AL507" s="28">
        <f t="shared" si="136"/>
        <v>6.5941469043750001</v>
      </c>
      <c r="AM507" s="28">
        <f t="shared" si="136"/>
        <v>3.7092483221249992</v>
      </c>
      <c r="AN507" s="28">
        <f t="shared" si="136"/>
        <v>5.6174192326718737</v>
      </c>
      <c r="AO507" s="28">
        <f t="shared" si="136"/>
        <v>6.5519684869999999</v>
      </c>
      <c r="AP507" s="28">
        <f t="shared" si="136"/>
        <v>4.0729978500468738</v>
      </c>
      <c r="AQ507" s="28">
        <f t="shared" si="136"/>
        <v>5.7706096568749992</v>
      </c>
      <c r="AR507" s="28">
        <f t="shared" si="136"/>
        <v>4.2500704139999987</v>
      </c>
      <c r="AS507" s="28">
        <f t="shared" si="127"/>
        <v>6.5941469043750001</v>
      </c>
      <c r="AT507" s="35" t="str">
        <f t="shared" si="128"/>
        <v>1.5,1.5,0</v>
      </c>
    </row>
    <row r="508" spans="13:46" x14ac:dyDescent="0.15">
      <c r="M508" s="28" t="str">
        <f t="shared" si="126"/>
        <v>6,1,1</v>
      </c>
      <c r="N508" s="28">
        <f t="shared" si="134"/>
        <v>6</v>
      </c>
      <c r="O508" s="28">
        <f t="shared" si="135"/>
        <v>1</v>
      </c>
      <c r="P508" s="28">
        <f t="shared" si="131"/>
        <v>1</v>
      </c>
      <c r="Q508" s="28">
        <f t="shared" si="137"/>
        <v>5.7023999999999999</v>
      </c>
      <c r="R508" s="28">
        <f t="shared" si="137"/>
        <v>6.4240472400000002</v>
      </c>
      <c r="S508" s="28">
        <f t="shared" si="137"/>
        <v>6.5739926400000002</v>
      </c>
      <c r="T508" s="28">
        <f t="shared" si="137"/>
        <v>6.152236199999999</v>
      </c>
      <c r="U508" s="28">
        <f t="shared" si="137"/>
        <v>5.1587779200000003</v>
      </c>
      <c r="V508" s="28">
        <f t="shared" si="137"/>
        <v>3.5936177999999996</v>
      </c>
      <c r="W508" s="28">
        <f t="shared" si="137"/>
        <v>1.45675584</v>
      </c>
      <c r="X508" s="28">
        <f t="shared" si="137"/>
        <v>5.9184562500000002</v>
      </c>
      <c r="Y508" s="28">
        <f t="shared" si="137"/>
        <v>6.5653034899999998</v>
      </c>
      <c r="Z508" s="28">
        <f t="shared" si="137"/>
        <v>6.64044889</v>
      </c>
      <c r="AA508" s="28">
        <f t="shared" si="137"/>
        <v>6.1438924500000001</v>
      </c>
      <c r="AB508" s="28">
        <f t="shared" si="137"/>
        <v>5.0756341699999998</v>
      </c>
      <c r="AC508" s="28">
        <f t="shared" si="137"/>
        <v>3.4356740500000003</v>
      </c>
      <c r="AD508" s="28">
        <f t="shared" si="137"/>
        <v>6.0729500000000005</v>
      </c>
      <c r="AE508" s="28">
        <f t="shared" si="137"/>
        <v>6.6449972400000004</v>
      </c>
      <c r="AF508" s="28">
        <f t="shared" si="137"/>
        <v>6.64534264</v>
      </c>
      <c r="AG508" s="28">
        <f t="shared" si="136"/>
        <v>6.0739862000000002</v>
      </c>
      <c r="AH508" s="28">
        <f t="shared" si="136"/>
        <v>4.9309279200000002</v>
      </c>
      <c r="AI508" s="28">
        <f t="shared" si="136"/>
        <v>6.1658812500000009</v>
      </c>
      <c r="AJ508" s="28">
        <f t="shared" si="136"/>
        <v>6.6631284900000001</v>
      </c>
      <c r="AK508" s="28">
        <f t="shared" si="136"/>
        <v>6.5886738900000008</v>
      </c>
      <c r="AL508" s="28">
        <f t="shared" si="136"/>
        <v>5.9425174500000004</v>
      </c>
      <c r="AM508" s="28">
        <f t="shared" si="136"/>
        <v>6.1972500000000013</v>
      </c>
      <c r="AN508" s="28">
        <f t="shared" si="136"/>
        <v>6.6196972400000007</v>
      </c>
      <c r="AO508" s="28">
        <f t="shared" si="136"/>
        <v>6.4704426400000017</v>
      </c>
      <c r="AP508" s="28">
        <f t="shared" si="136"/>
        <v>6.1670562500000008</v>
      </c>
      <c r="AQ508" s="28">
        <f t="shared" si="136"/>
        <v>6.5147034900000014</v>
      </c>
      <c r="AR508" s="28">
        <f t="shared" si="136"/>
        <v>6.0753000000000021</v>
      </c>
      <c r="AS508" s="28">
        <f t="shared" si="127"/>
        <v>6.6631284900000001</v>
      </c>
      <c r="AT508" s="35" t="str">
        <f t="shared" si="128"/>
        <v>0.5,1.5,1</v>
      </c>
    </row>
    <row r="509" spans="13:46" x14ac:dyDescent="0.15">
      <c r="M509" s="28" t="str">
        <f t="shared" si="126"/>
        <v>6,1,2</v>
      </c>
      <c r="N509" s="28">
        <f t="shared" si="134"/>
        <v>6</v>
      </c>
      <c r="O509" s="28">
        <f t="shared" si="135"/>
        <v>1</v>
      </c>
      <c r="P509" s="28">
        <f t="shared" si="131"/>
        <v>2</v>
      </c>
      <c r="Q509" s="28">
        <f t="shared" si="137"/>
        <v>5.0444999999999993</v>
      </c>
      <c r="R509" s="28">
        <f t="shared" si="137"/>
        <v>6.0349534899999995</v>
      </c>
      <c r="S509" s="28">
        <f t="shared" si="137"/>
        <v>6.3900426399999999</v>
      </c>
      <c r="T509" s="28">
        <f t="shared" si="137"/>
        <v>6.1097674499999997</v>
      </c>
      <c r="U509" s="28">
        <f t="shared" si="137"/>
        <v>5.1941279199999997</v>
      </c>
      <c r="V509" s="28">
        <f t="shared" si="137"/>
        <v>3.6431240499999999</v>
      </c>
      <c r="W509" s="28">
        <f t="shared" si="137"/>
        <v>1.45675584</v>
      </c>
      <c r="X509" s="28">
        <f t="shared" si="137"/>
        <v>5.4962687499999996</v>
      </c>
      <c r="Y509" s="28">
        <f t="shared" si="137"/>
        <v>6.354878489999999</v>
      </c>
      <c r="Z509" s="28">
        <f t="shared" si="137"/>
        <v>6.5781238900000005</v>
      </c>
      <c r="AA509" s="28">
        <f t="shared" si="137"/>
        <v>6.1660049499999996</v>
      </c>
      <c r="AB509" s="28">
        <f t="shared" si="137"/>
        <v>5.1185216699999998</v>
      </c>
      <c r="AC509" s="28">
        <f t="shared" si="137"/>
        <v>3.4356740500000003</v>
      </c>
      <c r="AD509" s="28">
        <f t="shared" si="137"/>
        <v>5.8360500000000002</v>
      </c>
      <c r="AE509" s="28">
        <f t="shared" si="137"/>
        <v>6.5628159900000007</v>
      </c>
      <c r="AF509" s="28">
        <f t="shared" si="137"/>
        <v>6.6542176399999997</v>
      </c>
      <c r="AG509" s="28">
        <f t="shared" si="136"/>
        <v>6.1102549500000007</v>
      </c>
      <c r="AH509" s="28">
        <f t="shared" si="136"/>
        <v>4.9309279200000002</v>
      </c>
      <c r="AI509" s="28">
        <f t="shared" si="136"/>
        <v>6.0638437500000002</v>
      </c>
      <c r="AJ509" s="28">
        <f t="shared" si="136"/>
        <v>6.6587659900000009</v>
      </c>
      <c r="AK509" s="28">
        <f t="shared" si="136"/>
        <v>6.618323890000001</v>
      </c>
      <c r="AL509" s="28">
        <f t="shared" si="136"/>
        <v>5.9425174500000004</v>
      </c>
      <c r="AM509" s="28">
        <f t="shared" si="136"/>
        <v>6.1796500000000014</v>
      </c>
      <c r="AN509" s="28">
        <f t="shared" si="136"/>
        <v>6.6427284900000014</v>
      </c>
      <c r="AO509" s="28">
        <f t="shared" si="136"/>
        <v>6.4704426400000017</v>
      </c>
      <c r="AP509" s="28">
        <f t="shared" si="136"/>
        <v>6.1834687500000012</v>
      </c>
      <c r="AQ509" s="28">
        <f t="shared" si="136"/>
        <v>6.5147034900000014</v>
      </c>
      <c r="AR509" s="28">
        <f t="shared" si="136"/>
        <v>6.0753000000000021</v>
      </c>
      <c r="AS509" s="28">
        <f t="shared" si="127"/>
        <v>6.6587659900000009</v>
      </c>
      <c r="AT509" s="35" t="str">
        <f t="shared" si="128"/>
        <v>0.5,1.5,1</v>
      </c>
    </row>
    <row r="510" spans="13:46" x14ac:dyDescent="0.15">
      <c r="M510" s="28" t="str">
        <f t="shared" si="126"/>
        <v>6,1,3</v>
      </c>
      <c r="N510" s="28">
        <f t="shared" si="134"/>
        <v>6</v>
      </c>
      <c r="O510" s="28">
        <f t="shared" si="135"/>
        <v>1</v>
      </c>
      <c r="P510" s="28">
        <f t="shared" si="131"/>
        <v>3</v>
      </c>
      <c r="Q510" s="28">
        <f t="shared" si="137"/>
        <v>4.1614559999999994</v>
      </c>
      <c r="R510" s="28">
        <f t="shared" si="137"/>
        <v>5.4816922400000001</v>
      </c>
      <c r="S510" s="28">
        <f t="shared" si="137"/>
        <v>6.0935206399999995</v>
      </c>
      <c r="T510" s="28">
        <f t="shared" si="137"/>
        <v>5.9969412000000002</v>
      </c>
      <c r="U510" s="28">
        <f t="shared" si="137"/>
        <v>5.1919539199999996</v>
      </c>
      <c r="V510" s="28">
        <f t="shared" si="137"/>
        <v>3.6785588000000002</v>
      </c>
      <c r="W510" s="28">
        <f t="shared" si="137"/>
        <v>1.45675584</v>
      </c>
      <c r="X510" s="28">
        <f t="shared" si="137"/>
        <v>4.9099137500000003</v>
      </c>
      <c r="Y510" s="28">
        <f t="shared" si="137"/>
        <v>6.03188149</v>
      </c>
      <c r="Z510" s="28">
        <f t="shared" si="137"/>
        <v>6.4454413900000009</v>
      </c>
      <c r="AA510" s="28">
        <f t="shared" si="137"/>
        <v>6.1505934500000006</v>
      </c>
      <c r="AB510" s="28">
        <f t="shared" si="137"/>
        <v>5.1473376700000006</v>
      </c>
      <c r="AC510" s="28">
        <f t="shared" si="137"/>
        <v>3.4356740500000003</v>
      </c>
      <c r="AD510" s="28">
        <f t="shared" si="137"/>
        <v>5.4865779999999997</v>
      </c>
      <c r="AE510" s="28">
        <f t="shared" si="137"/>
        <v>6.410277240000001</v>
      </c>
      <c r="AF510" s="28">
        <f t="shared" si="137"/>
        <v>6.62556864</v>
      </c>
      <c r="AG510" s="28">
        <f t="shared" si="136"/>
        <v>6.1324521999999995</v>
      </c>
      <c r="AH510" s="28">
        <f t="shared" si="136"/>
        <v>4.9309279200000002</v>
      </c>
      <c r="AI510" s="28">
        <f t="shared" si="136"/>
        <v>5.8914487500000003</v>
      </c>
      <c r="AJ510" s="28">
        <f t="shared" si="136"/>
        <v>6.6168794900000005</v>
      </c>
      <c r="AK510" s="28">
        <f t="shared" si="136"/>
        <v>6.6339023900000011</v>
      </c>
      <c r="AL510" s="28">
        <f t="shared" si="136"/>
        <v>5.9425174500000004</v>
      </c>
      <c r="AM510" s="28">
        <f t="shared" si="136"/>
        <v>6.1245260000000012</v>
      </c>
      <c r="AN510" s="28">
        <f t="shared" si="136"/>
        <v>6.6516882400000013</v>
      </c>
      <c r="AO510" s="28">
        <f t="shared" si="136"/>
        <v>6.4704426400000017</v>
      </c>
      <c r="AP510" s="28">
        <f t="shared" si="136"/>
        <v>6.1858097500000016</v>
      </c>
      <c r="AQ510" s="28">
        <f t="shared" si="136"/>
        <v>6.5147034900000014</v>
      </c>
      <c r="AR510" s="28">
        <f t="shared" si="136"/>
        <v>6.0753000000000021</v>
      </c>
      <c r="AS510" s="28">
        <f t="shared" si="127"/>
        <v>6.6516882400000013</v>
      </c>
      <c r="AT510" s="35" t="str">
        <f t="shared" si="128"/>
        <v>0.5,2,0.5</v>
      </c>
    </row>
    <row r="511" spans="13:46" x14ac:dyDescent="0.15">
      <c r="M511" s="28" t="str">
        <f t="shared" si="126"/>
        <v>6,1,4</v>
      </c>
      <c r="N511" s="28">
        <f t="shared" si="134"/>
        <v>6</v>
      </c>
      <c r="O511" s="28">
        <f t="shared" si="135"/>
        <v>1</v>
      </c>
      <c r="P511" s="28">
        <f t="shared" si="131"/>
        <v>4</v>
      </c>
      <c r="Q511" s="28">
        <f t="shared" si="137"/>
        <v>3.1788045</v>
      </c>
      <c r="R511" s="28">
        <f t="shared" si="137"/>
        <v>4.8558005212499999</v>
      </c>
      <c r="S511" s="28">
        <f t="shared" si="137"/>
        <v>5.7471948900000003</v>
      </c>
      <c r="T511" s="28">
        <f t="shared" si="137"/>
        <v>5.8529876062500001</v>
      </c>
      <c r="U511" s="28">
        <f t="shared" si="137"/>
        <v>5.1731786700000004</v>
      </c>
      <c r="V511" s="28">
        <f t="shared" si="137"/>
        <v>3.7077680812500002</v>
      </c>
      <c r="W511" s="28">
        <f t="shared" si="137"/>
        <v>1.45675584</v>
      </c>
      <c r="X511" s="28">
        <f t="shared" si="137"/>
        <v>4.2509282812500011</v>
      </c>
      <c r="Y511" s="28">
        <f t="shared" si="137"/>
        <v>5.6590807400000003</v>
      </c>
      <c r="Z511" s="28">
        <f t="shared" si="137"/>
        <v>6.2816315462500008</v>
      </c>
      <c r="AA511" s="28">
        <f t="shared" si="137"/>
        <v>6.1185807000000008</v>
      </c>
      <c r="AB511" s="28">
        <f t="shared" si="137"/>
        <v>5.1699282012500003</v>
      </c>
      <c r="AC511" s="28">
        <f t="shared" si="137"/>
        <v>3.4356740500000003</v>
      </c>
      <c r="AD511" s="28">
        <f t="shared" si="137"/>
        <v>5.0873022500000005</v>
      </c>
      <c r="AE511" s="28">
        <f t="shared" si="137"/>
        <v>6.2266111462500007</v>
      </c>
      <c r="AF511" s="28">
        <f t="shared" si="137"/>
        <v>6.5803183900000004</v>
      </c>
      <c r="AG511" s="28">
        <f t="shared" si="136"/>
        <v>6.1484239812499997</v>
      </c>
      <c r="AH511" s="28">
        <f t="shared" si="136"/>
        <v>4.9309279200000002</v>
      </c>
      <c r="AI511" s="28">
        <f t="shared" si="136"/>
        <v>5.6879264062500017</v>
      </c>
      <c r="AJ511" s="28">
        <f t="shared" si="136"/>
        <v>6.5583917400000011</v>
      </c>
      <c r="AK511" s="28">
        <f t="shared" si="136"/>
        <v>6.643255421250001</v>
      </c>
      <c r="AL511" s="28">
        <f t="shared" si="136"/>
        <v>5.9425174500000004</v>
      </c>
      <c r="AM511" s="28">
        <f t="shared" si="136"/>
        <v>6.0528007500000012</v>
      </c>
      <c r="AN511" s="28">
        <f t="shared" si="136"/>
        <v>6.6544225212500008</v>
      </c>
      <c r="AO511" s="28">
        <f t="shared" si="136"/>
        <v>6.4704426400000017</v>
      </c>
      <c r="AP511" s="28">
        <f t="shared" si="136"/>
        <v>6.1819252812500016</v>
      </c>
      <c r="AQ511" s="28">
        <f t="shared" si="136"/>
        <v>6.5147034900000014</v>
      </c>
      <c r="AR511" s="28">
        <f t="shared" si="136"/>
        <v>6.0753000000000021</v>
      </c>
      <c r="AS511" s="28">
        <f t="shared" si="127"/>
        <v>6.6544225212500008</v>
      </c>
      <c r="AT511" s="35" t="str">
        <f t="shared" si="128"/>
        <v>0.5,2,0.5</v>
      </c>
    </row>
    <row r="512" spans="13:46" x14ac:dyDescent="0.15">
      <c r="M512" s="28" t="str">
        <f t="shared" si="126"/>
        <v>6,1,5</v>
      </c>
      <c r="N512" s="28">
        <f t="shared" si="134"/>
        <v>6</v>
      </c>
      <c r="O512" s="28">
        <f t="shared" si="135"/>
        <v>1</v>
      </c>
      <c r="P512" s="28">
        <f t="shared" si="131"/>
        <v>5</v>
      </c>
      <c r="Q512" s="28">
        <f t="shared" si="137"/>
        <v>2.2855996800000002</v>
      </c>
      <c r="R512" s="28">
        <f t="shared" si="137"/>
        <v>4.29513034</v>
      </c>
      <c r="S512" s="28">
        <f t="shared" si="137"/>
        <v>5.4455924800000002</v>
      </c>
      <c r="T512" s="28">
        <f t="shared" si="137"/>
        <v>5.7369860999999993</v>
      </c>
      <c r="U512" s="28">
        <f t="shared" si="137"/>
        <v>5.1693111999999992</v>
      </c>
      <c r="V512" s="28">
        <f t="shared" si="137"/>
        <v>3.7425677799999999</v>
      </c>
      <c r="W512" s="28">
        <f t="shared" si="137"/>
        <v>1.45675584</v>
      </c>
      <c r="X512" s="28">
        <f t="shared" si="137"/>
        <v>3.6571643500000004</v>
      </c>
      <c r="Y512" s="28">
        <f t="shared" si="137"/>
        <v>5.3310033299999997</v>
      </c>
      <c r="Z512" s="28">
        <f t="shared" si="137"/>
        <v>6.1457737899999998</v>
      </c>
      <c r="AA512" s="28">
        <f t="shared" si="137"/>
        <v>6.1014757299999998</v>
      </c>
      <c r="AB512" s="28">
        <f t="shared" si="137"/>
        <v>5.1981091499999996</v>
      </c>
      <c r="AC512" s="28">
        <f t="shared" si="137"/>
        <v>3.4356740500000003</v>
      </c>
      <c r="AD512" s="28">
        <f t="shared" si="137"/>
        <v>4.7327498400000003</v>
      </c>
      <c r="AE512" s="28">
        <f t="shared" si="137"/>
        <v>6.0708971400000005</v>
      </c>
      <c r="AF512" s="28">
        <f t="shared" si="137"/>
        <v>6.5499759199999996</v>
      </c>
      <c r="AG512" s="28">
        <f t="shared" si="136"/>
        <v>6.1699861800000004</v>
      </c>
      <c r="AH512" s="28">
        <f t="shared" si="136"/>
        <v>4.9309279200000002</v>
      </c>
      <c r="AI512" s="28">
        <f t="shared" si="136"/>
        <v>5.5123561500000005</v>
      </c>
      <c r="AJ512" s="28">
        <f t="shared" si="136"/>
        <v>6.5148117699999997</v>
      </c>
      <c r="AK512" s="28">
        <f t="shared" si="136"/>
        <v>6.6581988699999997</v>
      </c>
      <c r="AL512" s="28">
        <f t="shared" si="136"/>
        <v>5.9425174500000004</v>
      </c>
      <c r="AM512" s="28">
        <f t="shared" si="136"/>
        <v>5.9959832800000008</v>
      </c>
      <c r="AN512" s="28">
        <f t="shared" si="136"/>
        <v>6.6627472200000009</v>
      </c>
      <c r="AO512" s="28">
        <f t="shared" si="136"/>
        <v>6.4704426400000017</v>
      </c>
      <c r="AP512" s="28">
        <f t="shared" si="136"/>
        <v>6.1836312300000014</v>
      </c>
      <c r="AQ512" s="28">
        <f t="shared" si="136"/>
        <v>6.5147034900000014</v>
      </c>
      <c r="AR512" s="28">
        <f t="shared" si="136"/>
        <v>6.0753000000000021</v>
      </c>
      <c r="AS512" s="28">
        <f t="shared" si="127"/>
        <v>6.6627472200000009</v>
      </c>
      <c r="AT512" s="35" t="str">
        <f t="shared" si="128"/>
        <v>0.5,2,0.5</v>
      </c>
    </row>
    <row r="513" spans="13:46" x14ac:dyDescent="0.15">
      <c r="M513" s="28" t="str">
        <f t="shared" si="126"/>
        <v>6,1,6</v>
      </c>
      <c r="N513" s="28">
        <f t="shared" si="134"/>
        <v>6</v>
      </c>
      <c r="O513" s="28">
        <f t="shared" si="135"/>
        <v>1</v>
      </c>
      <c r="P513" s="28">
        <f t="shared" si="131"/>
        <v>6</v>
      </c>
      <c r="Q513" s="28">
        <f t="shared" si="137"/>
        <v>1.45675584</v>
      </c>
      <c r="R513" s="28">
        <f t="shared" si="137"/>
        <v>3.7813900399999998</v>
      </c>
      <c r="S513" s="28">
        <f t="shared" si="137"/>
        <v>5.1761705600000001</v>
      </c>
      <c r="T513" s="28">
        <f t="shared" si="137"/>
        <v>5.6410973999999996</v>
      </c>
      <c r="U513" s="28">
        <f t="shared" si="137"/>
        <v>5.1761705600000001</v>
      </c>
      <c r="V513" s="28">
        <f t="shared" si="137"/>
        <v>3.7813900399999998</v>
      </c>
      <c r="W513" s="28">
        <f t="shared" si="137"/>
        <v>1.45675584</v>
      </c>
      <c r="X513" s="28">
        <f t="shared" si="137"/>
        <v>3.1103303000000002</v>
      </c>
      <c r="Y513" s="28">
        <f t="shared" si="137"/>
        <v>5.03510641</v>
      </c>
      <c r="Z513" s="28">
        <f t="shared" si="137"/>
        <v>6.0300288399999999</v>
      </c>
      <c r="AA513" s="28">
        <f t="shared" si="137"/>
        <v>6.09509759</v>
      </c>
      <c r="AB513" s="28">
        <f t="shared" si="137"/>
        <v>5.2303126600000001</v>
      </c>
      <c r="AC513" s="28">
        <f t="shared" si="137"/>
        <v>3.4356740500000003</v>
      </c>
      <c r="AD513" s="28">
        <f t="shared" si="137"/>
        <v>4.4103779200000002</v>
      </c>
      <c r="AE513" s="28">
        <f t="shared" si="137"/>
        <v>5.9352959400000005</v>
      </c>
      <c r="AF513" s="28">
        <f t="shared" ref="AF513:AR528" si="138">(AF$5+AF$5*(AF$5-1)/2)*INDEX($F$4:$F$25*$G$4:$G$25,$N513,1)+(AF$6+AF$6*(AF$6-1)/2)*INDEX($H$4:$H$25*$I$4:$I$25,$O513,1)+(AF$7+AF$7*(AF$7-1)/2)*INDEX($J$4:$J$25*$K$4:$K$25,$P513,1)+AF$5*AF$6*INDEX($G$4:$G$25,$N513,1)*INDEX($H$4:$H$25,$O513,1)+(AF$5*INDEX($G$4:$G$25,$N513,1)+AF$6*INDEX($I$4:$I$25,$O513,1))*AF$7*INDEX($J$4:$J$25,$P513,1)</f>
        <v>6.53036028</v>
      </c>
      <c r="AG513" s="28">
        <f t="shared" si="138"/>
        <v>6.1955709399999996</v>
      </c>
      <c r="AH513" s="28">
        <f t="shared" si="138"/>
        <v>4.9309279200000002</v>
      </c>
      <c r="AI513" s="28">
        <f t="shared" si="138"/>
        <v>5.3568987000000003</v>
      </c>
      <c r="AJ513" s="28">
        <f t="shared" si="138"/>
        <v>6.4819586300000012</v>
      </c>
      <c r="AK513" s="28">
        <f t="shared" si="138"/>
        <v>6.6771648800000012</v>
      </c>
      <c r="AL513" s="28">
        <f t="shared" si="138"/>
        <v>5.9425174500000004</v>
      </c>
      <c r="AM513" s="28">
        <f t="shared" si="138"/>
        <v>5.9498926400000016</v>
      </c>
      <c r="AN513" s="28">
        <f t="shared" si="138"/>
        <v>6.6750944800000012</v>
      </c>
      <c r="AO513" s="28">
        <f t="shared" si="138"/>
        <v>6.4704426400000017</v>
      </c>
      <c r="AP513" s="28">
        <f t="shared" si="138"/>
        <v>6.1893597400000013</v>
      </c>
      <c r="AQ513" s="28">
        <f t="shared" si="138"/>
        <v>6.5147034900000014</v>
      </c>
      <c r="AR513" s="28">
        <f t="shared" si="138"/>
        <v>6.0753000000000021</v>
      </c>
      <c r="AS513" s="28">
        <f t="shared" si="127"/>
        <v>6.6771648800000012</v>
      </c>
      <c r="AT513" s="35" t="str">
        <f t="shared" si="128"/>
        <v>1,1.5,0.5</v>
      </c>
    </row>
    <row r="514" spans="13:46" x14ac:dyDescent="0.15">
      <c r="M514" s="28" t="str">
        <f t="shared" si="126"/>
        <v>6,1,7</v>
      </c>
      <c r="N514" s="28">
        <f t="shared" si="134"/>
        <v>6</v>
      </c>
      <c r="O514" s="28">
        <f t="shared" si="135"/>
        <v>1</v>
      </c>
      <c r="P514" s="28">
        <f t="shared" si="131"/>
        <v>7</v>
      </c>
      <c r="Q514" s="28">
        <f t="shared" ref="Q514:AF529" si="139">(Q$5+Q$5*(Q$5-1)/2)*INDEX($F$4:$F$25*$G$4:$G$25,$N514,1)+(Q$6+Q$6*(Q$6-1)/2)*INDEX($H$4:$H$25*$I$4:$I$25,$O514,1)+(Q$7+Q$7*(Q$7-1)/2)*INDEX($J$4:$J$25*$K$4:$K$25,$P514,1)+Q$5*Q$6*INDEX($G$4:$G$25,$N514,1)*INDEX($H$4:$H$25,$O514,1)+(Q$5*INDEX($G$4:$G$25,$N514,1)+Q$6*INDEX($I$4:$I$25,$O514,1))*Q$7*INDEX($J$4:$J$25,$P514,1)</f>
        <v>1.1461356224999986</v>
      </c>
      <c r="R514" s="28">
        <f t="shared" si="139"/>
        <v>3.6002086314062494</v>
      </c>
      <c r="S514" s="28">
        <f t="shared" si="139"/>
        <v>5.0933604512499988</v>
      </c>
      <c r="T514" s="28">
        <f t="shared" si="139"/>
        <v>5.6255910820312494</v>
      </c>
      <c r="U514" s="28">
        <f t="shared" si="139"/>
        <v>5.1969005237499992</v>
      </c>
      <c r="V514" s="28">
        <f t="shared" si="139"/>
        <v>3.8072887764062502</v>
      </c>
      <c r="W514" s="28">
        <f t="shared" si="139"/>
        <v>1.45675584</v>
      </c>
      <c r="X514" s="28">
        <f t="shared" si="139"/>
        <v>2.9126020164062494</v>
      </c>
      <c r="Y514" s="28">
        <f t="shared" si="139"/>
        <v>4.939058801249999</v>
      </c>
      <c r="Z514" s="28">
        <f t="shared" si="139"/>
        <v>6.0045943970312505</v>
      </c>
      <c r="AA514" s="28">
        <f t="shared" si="139"/>
        <v>6.1092088037500005</v>
      </c>
      <c r="AB514" s="28">
        <f t="shared" si="139"/>
        <v>5.2529020214062498</v>
      </c>
      <c r="AC514" s="28">
        <f t="shared" si="139"/>
        <v>3.4356740500000003</v>
      </c>
      <c r="AD514" s="28">
        <f t="shared" si="139"/>
        <v>4.3010928112500002</v>
      </c>
      <c r="AE514" s="28">
        <f t="shared" si="139"/>
        <v>5.899933372031251</v>
      </c>
      <c r="AF514" s="28">
        <f t="shared" si="139"/>
        <v>6.5378527437499994</v>
      </c>
      <c r="AG514" s="28">
        <f t="shared" si="138"/>
        <v>6.2148509264062497</v>
      </c>
      <c r="AH514" s="28">
        <f t="shared" si="138"/>
        <v>4.9309279200000002</v>
      </c>
      <c r="AI514" s="28">
        <f t="shared" si="138"/>
        <v>5.3116080070312508</v>
      </c>
      <c r="AJ514" s="28">
        <f t="shared" si="138"/>
        <v>6.4828323437500002</v>
      </c>
      <c r="AK514" s="28">
        <f t="shared" si="138"/>
        <v>6.6931354914062506</v>
      </c>
      <c r="AL514" s="28">
        <f t="shared" si="138"/>
        <v>5.9425174500000004</v>
      </c>
      <c r="AM514" s="28">
        <f t="shared" si="138"/>
        <v>5.9441476037500012</v>
      </c>
      <c r="AN514" s="28">
        <f t="shared" si="138"/>
        <v>6.6877557164062509</v>
      </c>
      <c r="AO514" s="28">
        <f t="shared" si="138"/>
        <v>6.4704426400000017</v>
      </c>
      <c r="AP514" s="28">
        <f t="shared" si="138"/>
        <v>6.1987116014062513</v>
      </c>
      <c r="AQ514" s="28">
        <f t="shared" si="138"/>
        <v>6.5147034900000014</v>
      </c>
      <c r="AR514" s="28">
        <f t="shared" si="138"/>
        <v>6.0753000000000021</v>
      </c>
      <c r="AS514" s="28">
        <f t="shared" si="127"/>
        <v>6.6931354914062506</v>
      </c>
      <c r="AT514" s="35" t="str">
        <f t="shared" si="128"/>
        <v>1,1.5,0.5</v>
      </c>
    </row>
    <row r="515" spans="13:46" x14ac:dyDescent="0.15">
      <c r="M515" s="28" t="str">
        <f t="shared" si="126"/>
        <v>6,1,8</v>
      </c>
      <c r="N515" s="28">
        <f t="shared" si="134"/>
        <v>6</v>
      </c>
      <c r="O515" s="28">
        <f t="shared" si="135"/>
        <v>1</v>
      </c>
      <c r="P515" s="28">
        <f t="shared" si="131"/>
        <v>8</v>
      </c>
      <c r="Q515" s="28">
        <f t="shared" si="139"/>
        <v>0.82413449999999999</v>
      </c>
      <c r="R515" s="28">
        <f t="shared" si="139"/>
        <v>3.4107286462499999</v>
      </c>
      <c r="S515" s="28">
        <f t="shared" si="139"/>
        <v>5.0048598899999996</v>
      </c>
      <c r="T515" s="28">
        <f t="shared" si="139"/>
        <v>5.6065282312499995</v>
      </c>
      <c r="U515" s="28">
        <f t="shared" si="139"/>
        <v>5.2157336699999997</v>
      </c>
      <c r="V515" s="28">
        <f t="shared" si="139"/>
        <v>3.83247620625</v>
      </c>
      <c r="W515" s="28">
        <f t="shared" si="139"/>
        <v>1.45675584</v>
      </c>
      <c r="X515" s="28">
        <f t="shared" si="139"/>
        <v>2.7065751562500004</v>
      </c>
      <c r="Y515" s="28">
        <f t="shared" si="139"/>
        <v>4.83732074</v>
      </c>
      <c r="Z515" s="28">
        <f t="shared" si="139"/>
        <v>5.9756034212500007</v>
      </c>
      <c r="AA515" s="28">
        <f t="shared" si="139"/>
        <v>6.1214232000000006</v>
      </c>
      <c r="AB515" s="28">
        <f t="shared" si="139"/>
        <v>5.2747800762499999</v>
      </c>
      <c r="AC515" s="28">
        <f t="shared" si="139"/>
        <v>3.4356740500000003</v>
      </c>
      <c r="AD515" s="28">
        <f t="shared" si="139"/>
        <v>4.1861172500000006</v>
      </c>
      <c r="AE515" s="28">
        <f t="shared" si="139"/>
        <v>5.8610142712500011</v>
      </c>
      <c r="AF515" s="28">
        <f t="shared" si="139"/>
        <v>6.54344839</v>
      </c>
      <c r="AG515" s="28">
        <f t="shared" si="138"/>
        <v>6.2334196062500009</v>
      </c>
      <c r="AH515" s="28">
        <f t="shared" si="138"/>
        <v>4.9309279200000002</v>
      </c>
      <c r="AI515" s="28">
        <f t="shared" si="138"/>
        <v>5.2627607812500008</v>
      </c>
      <c r="AJ515" s="28">
        <f t="shared" si="138"/>
        <v>6.4818092400000005</v>
      </c>
      <c r="AK515" s="28">
        <f t="shared" si="138"/>
        <v>6.7083947962500012</v>
      </c>
      <c r="AL515" s="28">
        <f t="shared" si="138"/>
        <v>5.9425174500000004</v>
      </c>
      <c r="AM515" s="28">
        <f t="shared" si="138"/>
        <v>5.936505750000002</v>
      </c>
      <c r="AN515" s="28">
        <f t="shared" si="138"/>
        <v>6.6997056462500009</v>
      </c>
      <c r="AO515" s="28">
        <f t="shared" si="138"/>
        <v>6.4704426400000017</v>
      </c>
      <c r="AP515" s="28">
        <f t="shared" si="138"/>
        <v>6.2073521562500016</v>
      </c>
      <c r="AQ515" s="28">
        <f t="shared" si="138"/>
        <v>6.5147034900000014</v>
      </c>
      <c r="AR515" s="28">
        <f t="shared" si="138"/>
        <v>6.0753000000000021</v>
      </c>
      <c r="AS515" s="28">
        <f t="shared" si="127"/>
        <v>6.7083947962500012</v>
      </c>
      <c r="AT515" s="35" t="str">
        <f t="shared" si="128"/>
        <v>1,1.5,0.5</v>
      </c>
    </row>
    <row r="516" spans="13:46" x14ac:dyDescent="0.15">
      <c r="M516" s="28" t="str">
        <f t="shared" si="126"/>
        <v>6,1,9</v>
      </c>
      <c r="N516" s="28">
        <f t="shared" si="134"/>
        <v>6</v>
      </c>
      <c r="O516" s="28">
        <f t="shared" si="135"/>
        <v>1</v>
      </c>
      <c r="P516" s="28">
        <f t="shared" si="131"/>
        <v>9</v>
      </c>
      <c r="Q516" s="28">
        <f t="shared" si="139"/>
        <v>0.60955047956250097</v>
      </c>
      <c r="R516" s="28">
        <f t="shared" si="139"/>
        <v>3.2995736313476565</v>
      </c>
      <c r="S516" s="28">
        <f t="shared" si="139"/>
        <v>4.9700678797812499</v>
      </c>
      <c r="T516" s="28">
        <f t="shared" si="139"/>
        <v>5.6210332248632806</v>
      </c>
      <c r="U516" s="28">
        <f t="shared" si="139"/>
        <v>5.2524696665937496</v>
      </c>
      <c r="V516" s="28">
        <f t="shared" si="139"/>
        <v>3.8643772049726559</v>
      </c>
      <c r="W516" s="28">
        <f t="shared" si="139"/>
        <v>1.45675584</v>
      </c>
      <c r="X516" s="28">
        <f t="shared" si="139"/>
        <v>2.5788732663476575</v>
      </c>
      <c r="Y516" s="28">
        <f t="shared" si="139"/>
        <v>4.7892912297812504</v>
      </c>
      <c r="Z516" s="28">
        <f t="shared" si="139"/>
        <v>5.9801802898632817</v>
      </c>
      <c r="AA516" s="28">
        <f t="shared" si="139"/>
        <v>6.1515404465937502</v>
      </c>
      <c r="AB516" s="28">
        <f t="shared" si="139"/>
        <v>5.3033716999726561</v>
      </c>
      <c r="AC516" s="28">
        <f t="shared" si="139"/>
        <v>3.4356740500000003</v>
      </c>
      <c r="AD516" s="28">
        <f t="shared" si="139"/>
        <v>4.1248502397812512</v>
      </c>
      <c r="AE516" s="28">
        <f t="shared" si="139"/>
        <v>5.855663014863282</v>
      </c>
      <c r="AF516" s="28">
        <f t="shared" si="139"/>
        <v>6.5669468865937501</v>
      </c>
      <c r="AG516" s="28">
        <f t="shared" si="138"/>
        <v>6.2587018549726565</v>
      </c>
      <c r="AH516" s="28">
        <f t="shared" si="138"/>
        <v>4.9309279200000002</v>
      </c>
      <c r="AI516" s="28">
        <f t="shared" si="138"/>
        <v>5.2474813998632825</v>
      </c>
      <c r="AJ516" s="28">
        <f t="shared" si="138"/>
        <v>6.4986889865937503</v>
      </c>
      <c r="AK516" s="28">
        <f t="shared" si="138"/>
        <v>6.7303676699726571</v>
      </c>
      <c r="AL516" s="28">
        <f t="shared" si="138"/>
        <v>5.9425174500000004</v>
      </c>
      <c r="AM516" s="28">
        <f t="shared" si="138"/>
        <v>5.9467667465937515</v>
      </c>
      <c r="AN516" s="28">
        <f t="shared" si="138"/>
        <v>6.718369144972657</v>
      </c>
      <c r="AO516" s="28">
        <f t="shared" si="138"/>
        <v>6.4704426400000017</v>
      </c>
      <c r="AP516" s="28">
        <f t="shared" si="138"/>
        <v>6.2227062799726571</v>
      </c>
      <c r="AQ516" s="28">
        <f t="shared" si="138"/>
        <v>6.5147034900000014</v>
      </c>
      <c r="AR516" s="28">
        <f t="shared" si="138"/>
        <v>6.0753000000000021</v>
      </c>
      <c r="AS516" s="28">
        <f t="shared" si="127"/>
        <v>6.7303676699726571</v>
      </c>
      <c r="AT516" s="35" t="str">
        <f t="shared" si="128"/>
        <v>1,1.5,0.5</v>
      </c>
    </row>
    <row r="517" spans="13:46" x14ac:dyDescent="0.15">
      <c r="M517" s="28" t="str">
        <f t="shared" si="126"/>
        <v>6,1,10</v>
      </c>
      <c r="N517" s="28">
        <f t="shared" si="134"/>
        <v>6</v>
      </c>
      <c r="O517" s="28">
        <f t="shared" si="135"/>
        <v>1</v>
      </c>
      <c r="P517" s="28">
        <f t="shared" si="131"/>
        <v>10</v>
      </c>
      <c r="Q517" s="28">
        <f t="shared" si="139"/>
        <v>0.38748057074999992</v>
      </c>
      <c r="R517" s="28">
        <f t="shared" si="139"/>
        <v>3.182960156171875</v>
      </c>
      <c r="S517" s="28">
        <f t="shared" si="139"/>
        <v>4.9315329253750004</v>
      </c>
      <c r="T517" s="28">
        <f t="shared" si="139"/>
        <v>5.6331988783593747</v>
      </c>
      <c r="U517" s="28">
        <f t="shared" si="139"/>
        <v>5.2879580151249996</v>
      </c>
      <c r="V517" s="28">
        <f t="shared" si="139"/>
        <v>3.8958103356718752</v>
      </c>
      <c r="W517" s="28">
        <f t="shared" si="139"/>
        <v>1.45675584</v>
      </c>
      <c r="X517" s="28">
        <f t="shared" si="139"/>
        <v>2.4457129161718756</v>
      </c>
      <c r="Y517" s="28">
        <f t="shared" si="139"/>
        <v>4.7375187753749994</v>
      </c>
      <c r="Z517" s="28">
        <f t="shared" si="139"/>
        <v>5.9824178183593748</v>
      </c>
      <c r="AA517" s="28">
        <f t="shared" si="139"/>
        <v>6.1804100451250008</v>
      </c>
      <c r="AB517" s="28">
        <f t="shared" si="139"/>
        <v>5.3314954556718757</v>
      </c>
      <c r="AC517" s="28">
        <f t="shared" si="139"/>
        <v>3.4356740500000003</v>
      </c>
      <c r="AD517" s="28">
        <f t="shared" si="139"/>
        <v>4.0598402853750004</v>
      </c>
      <c r="AE517" s="28">
        <f t="shared" si="139"/>
        <v>5.847972418359376</v>
      </c>
      <c r="AF517" s="28">
        <f t="shared" si="139"/>
        <v>6.5891977351249995</v>
      </c>
      <c r="AG517" s="28">
        <f t="shared" si="138"/>
        <v>6.2835162356718754</v>
      </c>
      <c r="AH517" s="28">
        <f t="shared" si="138"/>
        <v>4.9309279200000002</v>
      </c>
      <c r="AI517" s="28">
        <f t="shared" si="138"/>
        <v>5.2298626783593765</v>
      </c>
      <c r="AJ517" s="28">
        <f t="shared" si="138"/>
        <v>6.5143210851250011</v>
      </c>
      <c r="AK517" s="28">
        <f t="shared" si="138"/>
        <v>6.7518726756718763</v>
      </c>
      <c r="AL517" s="28">
        <f t="shared" si="138"/>
        <v>5.9425174500000004</v>
      </c>
      <c r="AM517" s="28">
        <f t="shared" si="138"/>
        <v>5.9557800951250019</v>
      </c>
      <c r="AN517" s="28">
        <f t="shared" si="138"/>
        <v>6.7365647756718765</v>
      </c>
      <c r="AO517" s="28">
        <f t="shared" si="138"/>
        <v>6.4704426400000017</v>
      </c>
      <c r="AP517" s="28">
        <f t="shared" si="138"/>
        <v>6.237592535671876</v>
      </c>
      <c r="AQ517" s="28">
        <f t="shared" si="138"/>
        <v>6.5147034900000014</v>
      </c>
      <c r="AR517" s="28">
        <f t="shared" si="138"/>
        <v>6.0753000000000021</v>
      </c>
      <c r="AS517" s="28">
        <f t="shared" si="127"/>
        <v>6.7518726756718763</v>
      </c>
      <c r="AT517" s="35" t="str">
        <f t="shared" si="128"/>
        <v>1,1.5,0.5</v>
      </c>
    </row>
    <row r="518" spans="13:46" x14ac:dyDescent="0.15">
      <c r="M518" s="28" t="str">
        <f t="shared" si="126"/>
        <v>6,2,1</v>
      </c>
      <c r="N518" s="28">
        <f t="shared" si="134"/>
        <v>6</v>
      </c>
      <c r="O518" s="28">
        <f t="shared" si="135"/>
        <v>2</v>
      </c>
      <c r="P518" s="28">
        <f t="shared" si="131"/>
        <v>1</v>
      </c>
      <c r="Q518" s="28">
        <f t="shared" si="139"/>
        <v>5.7023999999999999</v>
      </c>
      <c r="R518" s="28">
        <f t="shared" si="139"/>
        <v>6.4240472400000002</v>
      </c>
      <c r="S518" s="28">
        <f t="shared" si="139"/>
        <v>6.5739926400000002</v>
      </c>
      <c r="T518" s="28">
        <f t="shared" si="139"/>
        <v>6.152236199999999</v>
      </c>
      <c r="U518" s="28">
        <f t="shared" si="139"/>
        <v>5.1587779200000003</v>
      </c>
      <c r="V518" s="28">
        <f t="shared" si="139"/>
        <v>3.5936177999999996</v>
      </c>
      <c r="W518" s="28">
        <f t="shared" si="139"/>
        <v>1.45675584</v>
      </c>
      <c r="X518" s="28">
        <f t="shared" si="139"/>
        <v>5.8686045468750008</v>
      </c>
      <c r="Y518" s="28">
        <f t="shared" si="139"/>
        <v>6.5419310725892856</v>
      </c>
      <c r="Z518" s="28">
        <f t="shared" si="139"/>
        <v>6.6435557583035703</v>
      </c>
      <c r="AA518" s="28">
        <f t="shared" si="139"/>
        <v>6.1734786040178564</v>
      </c>
      <c r="AB518" s="28">
        <f t="shared" si="139"/>
        <v>5.1316996097321432</v>
      </c>
      <c r="AC518" s="28">
        <f t="shared" si="139"/>
        <v>3.5182187754464285</v>
      </c>
      <c r="AD518" s="28">
        <f t="shared" si="139"/>
        <v>5.9942349821428564</v>
      </c>
      <c r="AE518" s="28">
        <f t="shared" si="139"/>
        <v>6.6192407935714286</v>
      </c>
      <c r="AF518" s="28">
        <f t="shared" si="139"/>
        <v>6.6725447649999996</v>
      </c>
      <c r="AG518" s="28">
        <f t="shared" si="138"/>
        <v>6.1541468964285713</v>
      </c>
      <c r="AH518" s="28">
        <f t="shared" si="138"/>
        <v>5.0640471878571427</v>
      </c>
      <c r="AI518" s="28">
        <f t="shared" si="138"/>
        <v>6.0792913058035714</v>
      </c>
      <c r="AJ518" s="28">
        <f t="shared" si="138"/>
        <v>6.655976402946429</v>
      </c>
      <c r="AK518" s="28">
        <f t="shared" si="138"/>
        <v>6.6609596600892855</v>
      </c>
      <c r="AL518" s="28">
        <f t="shared" si="138"/>
        <v>6.0942410772321427</v>
      </c>
      <c r="AM518" s="28">
        <f t="shared" si="138"/>
        <v>6.1237735178571429</v>
      </c>
      <c r="AN518" s="28">
        <f t="shared" si="138"/>
        <v>6.652137900714286</v>
      </c>
      <c r="AO518" s="28">
        <f t="shared" si="138"/>
        <v>6.6088004435714289</v>
      </c>
      <c r="AP518" s="28">
        <f t="shared" si="138"/>
        <v>6.1276816183035709</v>
      </c>
      <c r="AQ518" s="28">
        <f t="shared" si="138"/>
        <v>6.6077252868749996</v>
      </c>
      <c r="AR518" s="28">
        <f t="shared" si="138"/>
        <v>6.0910156071428574</v>
      </c>
      <c r="AS518" s="28">
        <f t="shared" si="127"/>
        <v>6.6725447649999996</v>
      </c>
      <c r="AT518" s="35" t="str">
        <f t="shared" si="128"/>
        <v>1,1,1</v>
      </c>
    </row>
    <row r="519" spans="13:46" x14ac:dyDescent="0.15">
      <c r="M519" s="28" t="str">
        <f t="shared" si="126"/>
        <v>6,2,2</v>
      </c>
      <c r="N519" s="28">
        <f t="shared" si="134"/>
        <v>6</v>
      </c>
      <c r="O519" s="28">
        <f t="shared" si="135"/>
        <v>2</v>
      </c>
      <c r="P519" s="28">
        <f t="shared" si="131"/>
        <v>2</v>
      </c>
      <c r="Q519" s="28">
        <f t="shared" si="139"/>
        <v>5.0444999999999993</v>
      </c>
      <c r="R519" s="28">
        <f t="shared" si="139"/>
        <v>6.0349534899999995</v>
      </c>
      <c r="S519" s="28">
        <f t="shared" si="139"/>
        <v>6.3900426399999999</v>
      </c>
      <c r="T519" s="28">
        <f t="shared" si="139"/>
        <v>6.1097674499999997</v>
      </c>
      <c r="U519" s="28">
        <f t="shared" si="139"/>
        <v>5.1941279199999997</v>
      </c>
      <c r="V519" s="28">
        <f t="shared" si="139"/>
        <v>3.6431240499999999</v>
      </c>
      <c r="W519" s="28">
        <f t="shared" si="139"/>
        <v>1.45675584</v>
      </c>
      <c r="X519" s="28">
        <f t="shared" si="139"/>
        <v>5.4442989665178558</v>
      </c>
      <c r="Y519" s="28">
        <f t="shared" si="139"/>
        <v>6.3298116083035714</v>
      </c>
      <c r="Z519" s="28">
        <f t="shared" si="139"/>
        <v>6.5799599100892845</v>
      </c>
      <c r="AA519" s="28">
        <f t="shared" si="139"/>
        <v>6.1947438718749996</v>
      </c>
      <c r="AB519" s="28">
        <f t="shared" si="139"/>
        <v>5.1741634936607142</v>
      </c>
      <c r="AC519" s="28">
        <f t="shared" si="139"/>
        <v>3.5182187754464285</v>
      </c>
      <c r="AD519" s="28">
        <f t="shared" si="139"/>
        <v>5.7539460535714282</v>
      </c>
      <c r="AE519" s="28">
        <f t="shared" si="139"/>
        <v>6.5345178471428573</v>
      </c>
      <c r="AF519" s="28">
        <f t="shared" si="139"/>
        <v>6.6797253007142867</v>
      </c>
      <c r="AG519" s="28">
        <f t="shared" si="138"/>
        <v>6.1895684142857146</v>
      </c>
      <c r="AH519" s="28">
        <f t="shared" si="138"/>
        <v>5.0640471878571427</v>
      </c>
      <c r="AI519" s="28">
        <f t="shared" si="138"/>
        <v>5.9734412611607137</v>
      </c>
      <c r="AJ519" s="28">
        <f t="shared" si="138"/>
        <v>6.6490722065178574</v>
      </c>
      <c r="AK519" s="28">
        <f t="shared" si="138"/>
        <v>6.6893388118749995</v>
      </c>
      <c r="AL519" s="28">
        <f t="shared" si="138"/>
        <v>6.0942410772321427</v>
      </c>
      <c r="AM519" s="28">
        <f t="shared" si="138"/>
        <v>6.1027845892857142</v>
      </c>
      <c r="AN519" s="28">
        <f t="shared" si="138"/>
        <v>6.6734746864285714</v>
      </c>
      <c r="AO519" s="28">
        <f t="shared" si="138"/>
        <v>6.6088004435714289</v>
      </c>
      <c r="AP519" s="28">
        <f t="shared" si="138"/>
        <v>6.1419760379464279</v>
      </c>
      <c r="AQ519" s="28">
        <f t="shared" si="138"/>
        <v>6.6077252868749996</v>
      </c>
      <c r="AR519" s="28">
        <f t="shared" si="138"/>
        <v>6.0910156071428574</v>
      </c>
      <c r="AS519" s="28">
        <f t="shared" si="127"/>
        <v>6.6893388118749995</v>
      </c>
      <c r="AT519" s="35" t="str">
        <f t="shared" si="128"/>
        <v>1,1.5,0.5</v>
      </c>
    </row>
    <row r="520" spans="13:46" x14ac:dyDescent="0.15">
      <c r="M520" s="28" t="str">
        <f t="shared" si="126"/>
        <v>6,2,3</v>
      </c>
      <c r="N520" s="28">
        <f t="shared" si="134"/>
        <v>6</v>
      </c>
      <c r="O520" s="28">
        <f t="shared" si="135"/>
        <v>2</v>
      </c>
      <c r="P520" s="28">
        <f t="shared" si="131"/>
        <v>3</v>
      </c>
      <c r="Q520" s="28">
        <f t="shared" si="139"/>
        <v>4.1614559999999994</v>
      </c>
      <c r="R520" s="28">
        <f t="shared" si="139"/>
        <v>5.4816922400000001</v>
      </c>
      <c r="S520" s="28">
        <f t="shared" si="139"/>
        <v>6.0935206399999995</v>
      </c>
      <c r="T520" s="28">
        <f t="shared" si="139"/>
        <v>5.9969412000000002</v>
      </c>
      <c r="U520" s="28">
        <f t="shared" si="139"/>
        <v>5.1919539199999996</v>
      </c>
      <c r="V520" s="28">
        <f t="shared" si="139"/>
        <v>3.6785588000000002</v>
      </c>
      <c r="W520" s="28">
        <f t="shared" si="139"/>
        <v>1.45675584</v>
      </c>
      <c r="X520" s="28">
        <f t="shared" si="139"/>
        <v>4.855825886160714</v>
      </c>
      <c r="Y520" s="28">
        <f t="shared" si="139"/>
        <v>6.005120144017857</v>
      </c>
      <c r="Z520" s="28">
        <f t="shared" si="139"/>
        <v>6.4460065618750004</v>
      </c>
      <c r="AA520" s="28">
        <f t="shared" si="139"/>
        <v>6.1784851397321425</v>
      </c>
      <c r="AB520" s="28">
        <f t="shared" si="139"/>
        <v>5.2025558775892851</v>
      </c>
      <c r="AC520" s="28">
        <f t="shared" si="139"/>
        <v>3.5182187754464285</v>
      </c>
      <c r="AD520" s="28">
        <f t="shared" si="139"/>
        <v>5.4010851249999998</v>
      </c>
      <c r="AE520" s="28">
        <f t="shared" si="139"/>
        <v>6.379437400714286</v>
      </c>
      <c r="AF520" s="28">
        <f t="shared" si="139"/>
        <v>6.6493818364285717</v>
      </c>
      <c r="AG520" s="28">
        <f t="shared" si="138"/>
        <v>6.2109184321428561</v>
      </c>
      <c r="AH520" s="28">
        <f t="shared" si="138"/>
        <v>5.0640471878571427</v>
      </c>
      <c r="AI520" s="28">
        <f t="shared" si="138"/>
        <v>5.7972337165178569</v>
      </c>
      <c r="AJ520" s="28">
        <f t="shared" si="138"/>
        <v>6.6046440100892863</v>
      </c>
      <c r="AK520" s="28">
        <f t="shared" si="138"/>
        <v>6.7036464636607143</v>
      </c>
      <c r="AL520" s="28">
        <f t="shared" si="138"/>
        <v>6.0942410772321427</v>
      </c>
      <c r="AM520" s="28">
        <f t="shared" si="138"/>
        <v>6.0442716607142861</v>
      </c>
      <c r="AN520" s="28">
        <f t="shared" si="138"/>
        <v>6.6807399721428578</v>
      </c>
      <c r="AO520" s="28">
        <f t="shared" si="138"/>
        <v>6.6088004435714289</v>
      </c>
      <c r="AP520" s="28">
        <f t="shared" si="138"/>
        <v>6.1421989575892857</v>
      </c>
      <c r="AQ520" s="28">
        <f t="shared" si="138"/>
        <v>6.6077252868749996</v>
      </c>
      <c r="AR520" s="28">
        <f t="shared" si="138"/>
        <v>6.0910156071428574</v>
      </c>
      <c r="AS520" s="28">
        <f t="shared" si="127"/>
        <v>6.7036464636607143</v>
      </c>
      <c r="AT520" s="35" t="str">
        <f t="shared" si="128"/>
        <v>1,1.5,0.5</v>
      </c>
    </row>
    <row r="521" spans="13:46" x14ac:dyDescent="0.15">
      <c r="M521" s="28" t="str">
        <f t="shared" ref="M521:M584" si="140">N521&amp;","&amp;O521&amp;","&amp;P521</f>
        <v>6,2,4</v>
      </c>
      <c r="N521" s="28">
        <f t="shared" si="134"/>
        <v>6</v>
      </c>
      <c r="O521" s="28">
        <f t="shared" si="135"/>
        <v>2</v>
      </c>
      <c r="P521" s="28">
        <f t="shared" si="131"/>
        <v>4</v>
      </c>
      <c r="Q521" s="28">
        <f t="shared" si="139"/>
        <v>3.1788045</v>
      </c>
      <c r="R521" s="28">
        <f t="shared" si="139"/>
        <v>4.8558005212499999</v>
      </c>
      <c r="S521" s="28">
        <f t="shared" si="139"/>
        <v>5.7471948900000003</v>
      </c>
      <c r="T521" s="28">
        <f t="shared" si="139"/>
        <v>5.8529876062500001</v>
      </c>
      <c r="U521" s="28">
        <f t="shared" si="139"/>
        <v>5.1731786700000004</v>
      </c>
      <c r="V521" s="28">
        <f t="shared" si="139"/>
        <v>3.7077680812500002</v>
      </c>
      <c r="W521" s="28">
        <f t="shared" si="139"/>
        <v>1.45675584</v>
      </c>
      <c r="X521" s="28">
        <f t="shared" si="139"/>
        <v>4.1947223370535713</v>
      </c>
      <c r="Y521" s="28">
        <f t="shared" si="139"/>
        <v>5.6306249297321429</v>
      </c>
      <c r="Z521" s="28">
        <f t="shared" si="139"/>
        <v>6.280925869910714</v>
      </c>
      <c r="AA521" s="28">
        <f t="shared" si="139"/>
        <v>6.1456251575892864</v>
      </c>
      <c r="AB521" s="28">
        <f t="shared" si="139"/>
        <v>5.2247227927678574</v>
      </c>
      <c r="AC521" s="28">
        <f t="shared" si="139"/>
        <v>3.5182187754464285</v>
      </c>
      <c r="AD521" s="28">
        <f t="shared" si="139"/>
        <v>4.9984204464285718</v>
      </c>
      <c r="AE521" s="28">
        <f t="shared" si="139"/>
        <v>6.193229610535715</v>
      </c>
      <c r="AF521" s="28">
        <f t="shared" si="139"/>
        <v>6.6024371221428577</v>
      </c>
      <c r="AG521" s="28">
        <f t="shared" si="138"/>
        <v>6.2260429812499991</v>
      </c>
      <c r="AH521" s="28">
        <f t="shared" si="138"/>
        <v>5.0640471878571427</v>
      </c>
      <c r="AI521" s="28">
        <f t="shared" si="138"/>
        <v>5.5898988281249995</v>
      </c>
      <c r="AJ521" s="28">
        <f t="shared" si="138"/>
        <v>6.5436145636607144</v>
      </c>
      <c r="AK521" s="28">
        <f t="shared" si="138"/>
        <v>6.7117286466964288</v>
      </c>
      <c r="AL521" s="28">
        <f t="shared" si="138"/>
        <v>6.0942410772321427</v>
      </c>
      <c r="AM521" s="28">
        <f t="shared" si="138"/>
        <v>5.9691574821428581</v>
      </c>
      <c r="AN521" s="28">
        <f t="shared" si="138"/>
        <v>6.6817797891071429</v>
      </c>
      <c r="AO521" s="28">
        <f t="shared" si="138"/>
        <v>6.6088004435714289</v>
      </c>
      <c r="AP521" s="28">
        <f t="shared" si="138"/>
        <v>6.1361964084821423</v>
      </c>
      <c r="AQ521" s="28">
        <f t="shared" si="138"/>
        <v>6.6077252868749996</v>
      </c>
      <c r="AR521" s="28">
        <f t="shared" si="138"/>
        <v>6.0910156071428574</v>
      </c>
      <c r="AS521" s="28">
        <f t="shared" ref="AS521:AS584" si="141">MAX(Q521:AR521)</f>
        <v>6.7117286466964288</v>
      </c>
      <c r="AT521" s="35" t="str">
        <f t="shared" ref="AT521:AT584" si="142">INDEX($Q$1:$AR$1,1,MATCH(AS521,Q521:AR521,0))</f>
        <v>1,1.5,0.5</v>
      </c>
    </row>
    <row r="522" spans="13:46" x14ac:dyDescent="0.15">
      <c r="M522" s="28" t="str">
        <f t="shared" si="140"/>
        <v>6,2,5</v>
      </c>
      <c r="N522" s="28">
        <f t="shared" si="134"/>
        <v>6</v>
      </c>
      <c r="O522" s="28">
        <f t="shared" si="135"/>
        <v>2</v>
      </c>
      <c r="P522" s="28">
        <f t="shared" si="131"/>
        <v>5</v>
      </c>
      <c r="Q522" s="28">
        <f t="shared" si="139"/>
        <v>2.2855996800000002</v>
      </c>
      <c r="R522" s="28">
        <f t="shared" si="139"/>
        <v>4.29513034</v>
      </c>
      <c r="S522" s="28">
        <f t="shared" si="139"/>
        <v>5.4455924800000002</v>
      </c>
      <c r="T522" s="28">
        <f t="shared" si="139"/>
        <v>5.7369860999999993</v>
      </c>
      <c r="U522" s="28">
        <f t="shared" si="139"/>
        <v>5.1693111999999992</v>
      </c>
      <c r="V522" s="28">
        <f t="shared" si="139"/>
        <v>3.7425677799999999</v>
      </c>
      <c r="W522" s="28">
        <f t="shared" si="139"/>
        <v>1.45675584</v>
      </c>
      <c r="X522" s="28">
        <f t="shared" si="139"/>
        <v>3.5988403254464285</v>
      </c>
      <c r="Y522" s="28">
        <f t="shared" si="139"/>
        <v>5.3008530554464288</v>
      </c>
      <c r="Z522" s="28">
        <f t="shared" si="139"/>
        <v>6.1437972654464286</v>
      </c>
      <c r="AA522" s="28">
        <f t="shared" si="139"/>
        <v>6.1276729554464282</v>
      </c>
      <c r="AB522" s="28">
        <f t="shared" si="139"/>
        <v>5.2524801254464286</v>
      </c>
      <c r="AC522" s="28">
        <f t="shared" si="139"/>
        <v>3.5182187754464285</v>
      </c>
      <c r="AD522" s="28">
        <f t="shared" si="139"/>
        <v>4.6404791078571428</v>
      </c>
      <c r="AE522" s="28">
        <f t="shared" si="139"/>
        <v>6.0349739078571432</v>
      </c>
      <c r="AF522" s="28">
        <f t="shared" si="139"/>
        <v>6.5704001878571425</v>
      </c>
      <c r="AG522" s="28">
        <f t="shared" si="138"/>
        <v>6.2467579478571427</v>
      </c>
      <c r="AH522" s="28">
        <f t="shared" si="138"/>
        <v>5.0640471878571427</v>
      </c>
      <c r="AI522" s="28">
        <f t="shared" si="138"/>
        <v>5.4105160272321431</v>
      </c>
      <c r="AJ522" s="28">
        <f t="shared" si="138"/>
        <v>6.4974928972321431</v>
      </c>
      <c r="AK522" s="28">
        <f t="shared" si="138"/>
        <v>6.7254012472321421</v>
      </c>
      <c r="AL522" s="28">
        <f t="shared" si="138"/>
        <v>6.0942410772321427</v>
      </c>
      <c r="AM522" s="28">
        <f t="shared" si="138"/>
        <v>5.9089510835714281</v>
      </c>
      <c r="AN522" s="28">
        <f t="shared" si="138"/>
        <v>6.6884100235714286</v>
      </c>
      <c r="AO522" s="28">
        <f t="shared" si="138"/>
        <v>6.6088004435714289</v>
      </c>
      <c r="AP522" s="28">
        <f t="shared" si="138"/>
        <v>6.1357842768750004</v>
      </c>
      <c r="AQ522" s="28">
        <f t="shared" si="138"/>
        <v>6.6077252868749996</v>
      </c>
      <c r="AR522" s="28">
        <f t="shared" si="138"/>
        <v>6.0910156071428574</v>
      </c>
      <c r="AS522" s="28">
        <f t="shared" si="141"/>
        <v>6.7254012472321421</v>
      </c>
      <c r="AT522" s="35" t="str">
        <f t="shared" si="142"/>
        <v>1,1.5,0.5</v>
      </c>
    </row>
    <row r="523" spans="13:46" x14ac:dyDescent="0.15">
      <c r="M523" s="28" t="str">
        <f t="shared" si="140"/>
        <v>6,2,6</v>
      </c>
      <c r="N523" s="28">
        <f t="shared" si="134"/>
        <v>6</v>
      </c>
      <c r="O523" s="28">
        <f t="shared" si="135"/>
        <v>2</v>
      </c>
      <c r="P523" s="28">
        <f t="shared" si="131"/>
        <v>6</v>
      </c>
      <c r="Q523" s="28">
        <f t="shared" si="139"/>
        <v>1.45675584</v>
      </c>
      <c r="R523" s="28">
        <f t="shared" si="139"/>
        <v>3.7813900399999998</v>
      </c>
      <c r="S523" s="28">
        <f t="shared" si="139"/>
        <v>5.1761705600000001</v>
      </c>
      <c r="T523" s="28">
        <f t="shared" si="139"/>
        <v>5.6410973999999996</v>
      </c>
      <c r="U523" s="28">
        <f t="shared" si="139"/>
        <v>5.1761705600000001</v>
      </c>
      <c r="V523" s="28">
        <f t="shared" si="139"/>
        <v>3.7813900399999998</v>
      </c>
      <c r="W523" s="28">
        <f t="shared" si="139"/>
        <v>1.45675584</v>
      </c>
      <c r="X523" s="28">
        <f t="shared" si="139"/>
        <v>3.0498881950892853</v>
      </c>
      <c r="Y523" s="28">
        <f t="shared" si="139"/>
        <v>5.0032616711607147</v>
      </c>
      <c r="Z523" s="28">
        <f t="shared" si="139"/>
        <v>6.0267814672321425</v>
      </c>
      <c r="AA523" s="28">
        <f t="shared" si="139"/>
        <v>6.1204475833035712</v>
      </c>
      <c r="AB523" s="28">
        <f t="shared" si="139"/>
        <v>5.2842600193749991</v>
      </c>
      <c r="AC523" s="28">
        <f t="shared" si="139"/>
        <v>3.5182187754464285</v>
      </c>
      <c r="AD523" s="28">
        <f t="shared" si="139"/>
        <v>4.3147182592857138</v>
      </c>
      <c r="AE523" s="28">
        <f t="shared" si="139"/>
        <v>5.8968310114285716</v>
      </c>
      <c r="AF523" s="28">
        <f t="shared" si="139"/>
        <v>6.5490900835714285</v>
      </c>
      <c r="AG523" s="28">
        <f t="shared" si="138"/>
        <v>6.2714954757142856</v>
      </c>
      <c r="AH523" s="28">
        <f t="shared" si="138"/>
        <v>5.0640471878571427</v>
      </c>
      <c r="AI523" s="28">
        <f t="shared" si="138"/>
        <v>5.251246032589286</v>
      </c>
      <c r="AJ523" s="28">
        <f t="shared" si="138"/>
        <v>6.4620980608035712</v>
      </c>
      <c r="AK523" s="28">
        <f t="shared" si="138"/>
        <v>6.7430964090178565</v>
      </c>
      <c r="AL523" s="28">
        <f t="shared" si="138"/>
        <v>6.0942410772321427</v>
      </c>
      <c r="AM523" s="28">
        <f t="shared" si="138"/>
        <v>5.8594715150000001</v>
      </c>
      <c r="AN523" s="28">
        <f t="shared" si="138"/>
        <v>6.6990628192857136</v>
      </c>
      <c r="AO523" s="28">
        <f t="shared" si="138"/>
        <v>6.6088004435714289</v>
      </c>
      <c r="AP523" s="28">
        <f t="shared" si="138"/>
        <v>6.1393947065178569</v>
      </c>
      <c r="AQ523" s="28">
        <f t="shared" si="138"/>
        <v>6.6077252868749996</v>
      </c>
      <c r="AR523" s="28">
        <f t="shared" si="138"/>
        <v>6.0910156071428574</v>
      </c>
      <c r="AS523" s="28">
        <f t="shared" si="141"/>
        <v>6.7430964090178565</v>
      </c>
      <c r="AT523" s="35" t="str">
        <f t="shared" si="142"/>
        <v>1,1.5,0.5</v>
      </c>
    </row>
    <row r="524" spans="13:46" x14ac:dyDescent="0.15">
      <c r="M524" s="28" t="str">
        <f t="shared" si="140"/>
        <v>6,2,7</v>
      </c>
      <c r="N524" s="28">
        <f t="shared" si="134"/>
        <v>6</v>
      </c>
      <c r="O524" s="28">
        <f t="shared" si="135"/>
        <v>2</v>
      </c>
      <c r="P524" s="28">
        <f t="shared" si="131"/>
        <v>7</v>
      </c>
      <c r="Q524" s="28">
        <f t="shared" si="139"/>
        <v>1.1461356224999986</v>
      </c>
      <c r="R524" s="28">
        <f t="shared" si="139"/>
        <v>3.6002086314062494</v>
      </c>
      <c r="S524" s="28">
        <f t="shared" si="139"/>
        <v>5.0933604512499988</v>
      </c>
      <c r="T524" s="28">
        <f t="shared" si="139"/>
        <v>5.6255910820312494</v>
      </c>
      <c r="U524" s="28">
        <f t="shared" si="139"/>
        <v>5.1969005237499992</v>
      </c>
      <c r="V524" s="28">
        <f t="shared" si="139"/>
        <v>3.8072887764062502</v>
      </c>
      <c r="W524" s="28">
        <f t="shared" si="139"/>
        <v>1.45675584</v>
      </c>
      <c r="X524" s="28">
        <f t="shared" si="139"/>
        <v>2.8511008713169632</v>
      </c>
      <c r="Y524" s="28">
        <f t="shared" si="139"/>
        <v>4.9063668302678565</v>
      </c>
      <c r="Z524" s="28">
        <f t="shared" si="139"/>
        <v>6.0007116001562499</v>
      </c>
      <c r="AA524" s="28">
        <f t="shared" si="139"/>
        <v>6.1341351809821418</v>
      </c>
      <c r="AB524" s="28">
        <f t="shared" si="139"/>
        <v>5.3066375727455348</v>
      </c>
      <c r="AC524" s="28">
        <f t="shared" si="139"/>
        <v>3.5182187754464285</v>
      </c>
      <c r="AD524" s="28">
        <f t="shared" si="139"/>
        <v>4.2037386862499995</v>
      </c>
      <c r="AE524" s="28">
        <f t="shared" si="139"/>
        <v>5.8601975952455359</v>
      </c>
      <c r="AF524" s="28">
        <f t="shared" si="139"/>
        <v>6.5557353151785716</v>
      </c>
      <c r="AG524" s="28">
        <f t="shared" si="138"/>
        <v>6.2903518460491075</v>
      </c>
      <c r="AH524" s="28">
        <f t="shared" si="138"/>
        <v>5.0640471878571427</v>
      </c>
      <c r="AI524" s="28">
        <f t="shared" si="138"/>
        <v>5.2040490672991071</v>
      </c>
      <c r="AJ524" s="28">
        <f t="shared" si="138"/>
        <v>6.4617009263392848</v>
      </c>
      <c r="AK524" s="28">
        <f t="shared" si="138"/>
        <v>6.7584315963169637</v>
      </c>
      <c r="AL524" s="28">
        <f t="shared" si="138"/>
        <v>6.0942410772321427</v>
      </c>
      <c r="AM524" s="28">
        <f t="shared" si="138"/>
        <v>5.8520320144642852</v>
      </c>
      <c r="AN524" s="28">
        <f t="shared" si="138"/>
        <v>6.710876823549107</v>
      </c>
      <c r="AO524" s="28">
        <f t="shared" si="138"/>
        <v>6.6088004435714289</v>
      </c>
      <c r="AP524" s="28">
        <f t="shared" si="138"/>
        <v>6.1476875277455356</v>
      </c>
      <c r="AQ524" s="28">
        <f t="shared" si="138"/>
        <v>6.6077252868749996</v>
      </c>
      <c r="AR524" s="28">
        <f t="shared" si="138"/>
        <v>6.0910156071428574</v>
      </c>
      <c r="AS524" s="28">
        <f t="shared" si="141"/>
        <v>6.7584315963169637</v>
      </c>
      <c r="AT524" s="35" t="str">
        <f t="shared" si="142"/>
        <v>1,1.5,0.5</v>
      </c>
    </row>
    <row r="525" spans="13:46" x14ac:dyDescent="0.15">
      <c r="M525" s="28" t="str">
        <f t="shared" si="140"/>
        <v>6,2,8</v>
      </c>
      <c r="N525" s="28">
        <f t="shared" si="134"/>
        <v>6</v>
      </c>
      <c r="O525" s="28">
        <f t="shared" si="135"/>
        <v>2</v>
      </c>
      <c r="P525" s="28">
        <f t="shared" si="131"/>
        <v>8</v>
      </c>
      <c r="Q525" s="28">
        <f t="shared" si="139"/>
        <v>0.82413449999999999</v>
      </c>
      <c r="R525" s="28">
        <f t="shared" si="139"/>
        <v>3.4107286462499999</v>
      </c>
      <c r="S525" s="28">
        <f t="shared" si="139"/>
        <v>5.0048598899999996</v>
      </c>
      <c r="T525" s="28">
        <f t="shared" si="139"/>
        <v>5.6065282312499995</v>
      </c>
      <c r="U525" s="28">
        <f t="shared" si="139"/>
        <v>5.2157336699999997</v>
      </c>
      <c r="V525" s="28">
        <f t="shared" si="139"/>
        <v>3.83247620625</v>
      </c>
      <c r="W525" s="28">
        <f t="shared" si="139"/>
        <v>1.45675584</v>
      </c>
      <c r="X525" s="28">
        <f t="shared" si="139"/>
        <v>2.644014970982143</v>
      </c>
      <c r="Y525" s="28">
        <f t="shared" si="139"/>
        <v>4.8037815368750003</v>
      </c>
      <c r="Z525" s="28">
        <f t="shared" si="139"/>
        <v>5.9710852002678561</v>
      </c>
      <c r="AA525" s="28">
        <f t="shared" si="139"/>
        <v>6.1459259611607138</v>
      </c>
      <c r="AB525" s="28">
        <f t="shared" si="139"/>
        <v>5.3283038195535717</v>
      </c>
      <c r="AC525" s="28">
        <f t="shared" si="139"/>
        <v>3.5182187754464285</v>
      </c>
      <c r="AD525" s="28">
        <f t="shared" si="139"/>
        <v>4.0870686607142854</v>
      </c>
      <c r="AE525" s="28">
        <f t="shared" si="139"/>
        <v>5.8200076462499997</v>
      </c>
      <c r="AF525" s="28">
        <f t="shared" si="139"/>
        <v>6.5604837292857141</v>
      </c>
      <c r="AG525" s="28">
        <f t="shared" si="138"/>
        <v>6.3084969098214279</v>
      </c>
      <c r="AH525" s="28">
        <f t="shared" si="138"/>
        <v>5.0640471878571427</v>
      </c>
      <c r="AI525" s="28">
        <f t="shared" si="138"/>
        <v>5.1532955691964286</v>
      </c>
      <c r="AJ525" s="28">
        <f t="shared" si="138"/>
        <v>6.4594069743749998</v>
      </c>
      <c r="AK525" s="28">
        <f t="shared" si="138"/>
        <v>6.7730554770535711</v>
      </c>
      <c r="AL525" s="28">
        <f t="shared" si="138"/>
        <v>6.0942410772321427</v>
      </c>
      <c r="AM525" s="28">
        <f t="shared" si="138"/>
        <v>5.8426956964285717</v>
      </c>
      <c r="AN525" s="28">
        <f t="shared" si="138"/>
        <v>6.7219795212500006</v>
      </c>
      <c r="AO525" s="28">
        <f t="shared" si="138"/>
        <v>6.6088004435714289</v>
      </c>
      <c r="AP525" s="28">
        <f t="shared" si="138"/>
        <v>6.1552690424107137</v>
      </c>
      <c r="AQ525" s="28">
        <f t="shared" si="138"/>
        <v>6.6077252868749996</v>
      </c>
      <c r="AR525" s="28">
        <f t="shared" si="138"/>
        <v>6.0910156071428574</v>
      </c>
      <c r="AS525" s="28">
        <f t="shared" si="141"/>
        <v>6.7730554770535711</v>
      </c>
      <c r="AT525" s="35" t="str">
        <f t="shared" si="142"/>
        <v>1,1.5,0.5</v>
      </c>
    </row>
    <row r="526" spans="13:46" x14ac:dyDescent="0.15">
      <c r="M526" s="28" t="str">
        <f t="shared" si="140"/>
        <v>6,2,9</v>
      </c>
      <c r="N526" s="28">
        <f t="shared" si="134"/>
        <v>6</v>
      </c>
      <c r="O526" s="28">
        <f t="shared" si="135"/>
        <v>2</v>
      </c>
      <c r="P526" s="28">
        <f t="shared" si="131"/>
        <v>9</v>
      </c>
      <c r="Q526" s="28">
        <f t="shared" si="139"/>
        <v>0.60955047956250097</v>
      </c>
      <c r="R526" s="28">
        <f t="shared" si="139"/>
        <v>3.2995736313476565</v>
      </c>
      <c r="S526" s="28">
        <f t="shared" si="139"/>
        <v>4.9700678797812499</v>
      </c>
      <c r="T526" s="28">
        <f t="shared" si="139"/>
        <v>5.6210332248632806</v>
      </c>
      <c r="U526" s="28">
        <f t="shared" si="139"/>
        <v>5.2524696665937496</v>
      </c>
      <c r="V526" s="28">
        <f t="shared" si="139"/>
        <v>3.8643772049726559</v>
      </c>
      <c r="W526" s="28">
        <f t="shared" si="139"/>
        <v>1.45675584</v>
      </c>
      <c r="X526" s="28">
        <f t="shared" si="139"/>
        <v>2.5152540409012283</v>
      </c>
      <c r="Y526" s="28">
        <f t="shared" si="139"/>
        <v>4.7549047945133935</v>
      </c>
      <c r="Z526" s="28">
        <f t="shared" si="139"/>
        <v>5.9750266447739957</v>
      </c>
      <c r="AA526" s="28">
        <f t="shared" si="139"/>
        <v>6.1756195916830352</v>
      </c>
      <c r="AB526" s="28">
        <f t="shared" si="139"/>
        <v>5.3566836352405129</v>
      </c>
      <c r="AC526" s="28">
        <f t="shared" si="139"/>
        <v>3.5182187754464285</v>
      </c>
      <c r="AD526" s="28">
        <f t="shared" si="139"/>
        <v>4.0241071862098217</v>
      </c>
      <c r="AE526" s="28">
        <f t="shared" si="139"/>
        <v>5.8133855416489961</v>
      </c>
      <c r="AF526" s="28">
        <f t="shared" si="139"/>
        <v>6.583134993736607</v>
      </c>
      <c r="AG526" s="28">
        <f t="shared" si="138"/>
        <v>6.3333555424726562</v>
      </c>
      <c r="AH526" s="28">
        <f t="shared" si="138"/>
        <v>5.0640471878571427</v>
      </c>
      <c r="AI526" s="28">
        <f t="shared" si="138"/>
        <v>5.136109915488281</v>
      </c>
      <c r="AJ526" s="28">
        <f t="shared" si="138"/>
        <v>6.4750158727544642</v>
      </c>
      <c r="AK526" s="28">
        <f t="shared" si="138"/>
        <v>6.7943929266690839</v>
      </c>
      <c r="AL526" s="28">
        <f t="shared" si="138"/>
        <v>6.0942410772321427</v>
      </c>
      <c r="AM526" s="28">
        <f t="shared" si="138"/>
        <v>5.8512622287366067</v>
      </c>
      <c r="AN526" s="28">
        <f t="shared" si="138"/>
        <v>6.7397957878297987</v>
      </c>
      <c r="AO526" s="28">
        <f t="shared" si="138"/>
        <v>6.6088004435714289</v>
      </c>
      <c r="AP526" s="28">
        <f t="shared" si="138"/>
        <v>6.1695641259547989</v>
      </c>
      <c r="AQ526" s="28">
        <f t="shared" si="138"/>
        <v>6.6077252868749996</v>
      </c>
      <c r="AR526" s="28">
        <f t="shared" si="138"/>
        <v>6.0910156071428574</v>
      </c>
      <c r="AS526" s="28">
        <f t="shared" si="141"/>
        <v>6.7943929266690839</v>
      </c>
      <c r="AT526" s="35" t="str">
        <f t="shared" si="142"/>
        <v>1,1.5,0.5</v>
      </c>
    </row>
    <row r="527" spans="13:46" x14ac:dyDescent="0.15">
      <c r="M527" s="28" t="str">
        <f t="shared" si="140"/>
        <v>6,2,10</v>
      </c>
      <c r="N527" s="28">
        <f t="shared" si="134"/>
        <v>6</v>
      </c>
      <c r="O527" s="28">
        <f t="shared" si="135"/>
        <v>2</v>
      </c>
      <c r="P527" s="28">
        <f t="shared" si="131"/>
        <v>10</v>
      </c>
      <c r="Q527" s="28">
        <f t="shared" si="139"/>
        <v>0.38748057074999992</v>
      </c>
      <c r="R527" s="28">
        <f t="shared" si="139"/>
        <v>3.182960156171875</v>
      </c>
      <c r="S527" s="28">
        <f t="shared" si="139"/>
        <v>4.9315329253750004</v>
      </c>
      <c r="T527" s="28">
        <f t="shared" si="139"/>
        <v>5.6331988783593747</v>
      </c>
      <c r="U527" s="28">
        <f t="shared" si="139"/>
        <v>5.2879580151249996</v>
      </c>
      <c r="V527" s="28">
        <f t="shared" si="139"/>
        <v>3.8958103356718752</v>
      </c>
      <c r="W527" s="28">
        <f t="shared" si="139"/>
        <v>1.45675584</v>
      </c>
      <c r="X527" s="28">
        <f t="shared" si="139"/>
        <v>2.3810346505468751</v>
      </c>
      <c r="Y527" s="28">
        <f t="shared" si="139"/>
        <v>4.7022851079642862</v>
      </c>
      <c r="Z527" s="28">
        <f t="shared" si="139"/>
        <v>5.9766287491629466</v>
      </c>
      <c r="AA527" s="28">
        <f t="shared" si="139"/>
        <v>6.2040655741428559</v>
      </c>
      <c r="AB527" s="28">
        <f t="shared" si="139"/>
        <v>5.3845955829040175</v>
      </c>
      <c r="AC527" s="28">
        <f t="shared" si="139"/>
        <v>3.5182187754464285</v>
      </c>
      <c r="AD527" s="28">
        <f t="shared" si="139"/>
        <v>3.9574027675178574</v>
      </c>
      <c r="AE527" s="28">
        <f t="shared" si="139"/>
        <v>5.8044240969308039</v>
      </c>
      <c r="AF527" s="28">
        <f t="shared" si="139"/>
        <v>6.604538610125001</v>
      </c>
      <c r="AG527" s="28">
        <f t="shared" si="138"/>
        <v>6.3577463071004461</v>
      </c>
      <c r="AH527" s="28">
        <f t="shared" si="138"/>
        <v>5.0640471878571427</v>
      </c>
      <c r="AI527" s="28">
        <f t="shared" si="138"/>
        <v>5.1165849216629464</v>
      </c>
      <c r="AJ527" s="28">
        <f t="shared" si="138"/>
        <v>6.4893771230714297</v>
      </c>
      <c r="AK527" s="28">
        <f t="shared" si="138"/>
        <v>6.81526250826116</v>
      </c>
      <c r="AL527" s="28">
        <f t="shared" si="138"/>
        <v>6.0942410772321427</v>
      </c>
      <c r="AM527" s="28">
        <f t="shared" si="138"/>
        <v>5.8585811129821437</v>
      </c>
      <c r="AN527" s="28">
        <f t="shared" si="138"/>
        <v>6.7571441863861601</v>
      </c>
      <c r="AO527" s="28">
        <f t="shared" si="138"/>
        <v>6.6088004435714289</v>
      </c>
      <c r="AP527" s="28">
        <f t="shared" si="138"/>
        <v>6.1833913414754464</v>
      </c>
      <c r="AQ527" s="28">
        <f t="shared" si="138"/>
        <v>6.6077252868749996</v>
      </c>
      <c r="AR527" s="28">
        <f t="shared" si="138"/>
        <v>6.0910156071428574</v>
      </c>
      <c r="AS527" s="28">
        <f t="shared" si="141"/>
        <v>6.81526250826116</v>
      </c>
      <c r="AT527" s="35" t="str">
        <f t="shared" si="142"/>
        <v>1,1.5,0.5</v>
      </c>
    </row>
    <row r="528" spans="13:46" x14ac:dyDescent="0.15">
      <c r="M528" s="28" t="str">
        <f t="shared" si="140"/>
        <v>6,3,1</v>
      </c>
      <c r="N528" s="28">
        <f t="shared" si="134"/>
        <v>6</v>
      </c>
      <c r="O528" s="28">
        <f t="shared" si="135"/>
        <v>3</v>
      </c>
      <c r="P528" s="28">
        <f t="shared" si="131"/>
        <v>1</v>
      </c>
      <c r="Q528" s="28">
        <f t="shared" si="139"/>
        <v>5.7023999999999999</v>
      </c>
      <c r="R528" s="28">
        <f t="shared" si="139"/>
        <v>6.4240472400000002</v>
      </c>
      <c r="S528" s="28">
        <f t="shared" si="139"/>
        <v>6.5739926400000002</v>
      </c>
      <c r="T528" s="28">
        <f t="shared" si="139"/>
        <v>6.152236199999999</v>
      </c>
      <c r="U528" s="28">
        <f t="shared" si="139"/>
        <v>5.1587779200000003</v>
      </c>
      <c r="V528" s="28">
        <f t="shared" si="139"/>
        <v>3.5936177999999996</v>
      </c>
      <c r="W528" s="28">
        <f t="shared" si="139"/>
        <v>1.45675584</v>
      </c>
      <c r="X528" s="28">
        <f t="shared" si="139"/>
        <v>5.8207230803571441</v>
      </c>
      <c r="Y528" s="28">
        <f t="shared" si="139"/>
        <v>6.5200488917857147</v>
      </c>
      <c r="Z528" s="28">
        <f t="shared" si="139"/>
        <v>6.6476728632142859</v>
      </c>
      <c r="AA528" s="28">
        <f t="shared" si="139"/>
        <v>6.2035949946428559</v>
      </c>
      <c r="AB528" s="28">
        <f t="shared" si="139"/>
        <v>5.1878152860714284</v>
      </c>
      <c r="AC528" s="28">
        <f t="shared" si="139"/>
        <v>3.6003337374999997</v>
      </c>
      <c r="AD528" s="28">
        <f t="shared" si="139"/>
        <v>5.9182139285714292</v>
      </c>
      <c r="AE528" s="28">
        <f t="shared" si="139"/>
        <v>6.595218311428571</v>
      </c>
      <c r="AF528" s="28">
        <f t="shared" si="139"/>
        <v>6.7005208542857142</v>
      </c>
      <c r="AG528" s="28">
        <f t="shared" si="138"/>
        <v>6.2341215571428563</v>
      </c>
      <c r="AH528" s="28">
        <f t="shared" si="138"/>
        <v>5.19602042</v>
      </c>
      <c r="AI528" s="28">
        <f t="shared" si="138"/>
        <v>5.9948725446428579</v>
      </c>
      <c r="AJ528" s="28">
        <f t="shared" si="138"/>
        <v>6.6495554989285717</v>
      </c>
      <c r="AK528" s="28">
        <f t="shared" si="138"/>
        <v>6.7325366132142852</v>
      </c>
      <c r="AL528" s="28">
        <f t="shared" si="138"/>
        <v>6.2438158875000003</v>
      </c>
      <c r="AM528" s="28">
        <f t="shared" si="138"/>
        <v>6.0506989285714283</v>
      </c>
      <c r="AN528" s="28">
        <f t="shared" si="138"/>
        <v>6.6830604542857142</v>
      </c>
      <c r="AO528" s="28">
        <f t="shared" si="138"/>
        <v>6.7437201399999998</v>
      </c>
      <c r="AP528" s="28">
        <f t="shared" si="138"/>
        <v>6.0856930803571441</v>
      </c>
      <c r="AQ528" s="28">
        <f t="shared" si="138"/>
        <v>6.6957331775000011</v>
      </c>
      <c r="AR528" s="28">
        <f t="shared" si="138"/>
        <v>6.0998550000000007</v>
      </c>
      <c r="AS528" s="28">
        <f t="shared" si="141"/>
        <v>6.7437201399999998</v>
      </c>
      <c r="AT528" s="35" t="str">
        <f t="shared" si="142"/>
        <v>1,2,0</v>
      </c>
    </row>
    <row r="529" spans="13:46" x14ac:dyDescent="0.15">
      <c r="M529" s="28" t="str">
        <f t="shared" si="140"/>
        <v>6,3,2</v>
      </c>
      <c r="N529" s="28">
        <f t="shared" si="134"/>
        <v>6</v>
      </c>
      <c r="O529" s="28">
        <f t="shared" si="135"/>
        <v>3</v>
      </c>
      <c r="P529" s="28">
        <f t="shared" si="131"/>
        <v>2</v>
      </c>
      <c r="Q529" s="28">
        <f t="shared" si="139"/>
        <v>5.0444999999999993</v>
      </c>
      <c r="R529" s="28">
        <f t="shared" si="139"/>
        <v>6.0349534899999995</v>
      </c>
      <c r="S529" s="28">
        <f t="shared" si="139"/>
        <v>6.3900426399999999</v>
      </c>
      <c r="T529" s="28">
        <f t="shared" si="139"/>
        <v>6.1097674499999997</v>
      </c>
      <c r="U529" s="28">
        <f t="shared" si="139"/>
        <v>5.1941279199999997</v>
      </c>
      <c r="V529" s="28">
        <f t="shared" si="139"/>
        <v>3.6431240499999999</v>
      </c>
      <c r="W529" s="28">
        <f t="shared" si="139"/>
        <v>1.45675584</v>
      </c>
      <c r="X529" s="28">
        <f t="shared" si="139"/>
        <v>5.3943994196428573</v>
      </c>
      <c r="Y529" s="28">
        <f t="shared" si="139"/>
        <v>6.3063149632142856</v>
      </c>
      <c r="Z529" s="28">
        <f t="shared" si="139"/>
        <v>6.5828661667857142</v>
      </c>
      <c r="AA529" s="28">
        <f t="shared" si="139"/>
        <v>6.2240530303571422</v>
      </c>
      <c r="AB529" s="28">
        <f t="shared" si="139"/>
        <v>5.2298755539285713</v>
      </c>
      <c r="AC529" s="28">
        <f t="shared" si="139"/>
        <v>3.6003337374999997</v>
      </c>
      <c r="AD529" s="28">
        <f t="shared" si="139"/>
        <v>5.6746960714285715</v>
      </c>
      <c r="AE529" s="28">
        <f t="shared" si="139"/>
        <v>6.508073668571428</v>
      </c>
      <c r="AF529" s="28">
        <f t="shared" ref="AF529:AR544" si="143">(AF$5+AF$5*(AF$5-1)/2)*INDEX($F$4:$F$25*$G$4:$G$25,$N529,1)+(AF$6+AF$6*(AF$6-1)/2)*INDEX($H$4:$H$25*$I$4:$I$25,$O529,1)+(AF$7+AF$7*(AF$7-1)/2)*INDEX($J$4:$J$25*$K$4:$K$25,$P529,1)+AF$5*AF$6*INDEX($G$4:$G$25,$N529,1)*INDEX($H$4:$H$25,$O529,1)+(AF$5*INDEX($G$4:$G$25,$N529,1)+AF$6*INDEX($I$4:$I$25,$O529,1))*AF$7*INDEX($J$4:$J$25,$P529,1)</f>
        <v>6.7060869257142857</v>
      </c>
      <c r="AG529" s="28">
        <f t="shared" si="143"/>
        <v>6.2687358428571427</v>
      </c>
      <c r="AH529" s="28">
        <f t="shared" si="143"/>
        <v>5.19602042</v>
      </c>
      <c r="AI529" s="28">
        <f t="shared" si="143"/>
        <v>5.8853899553571427</v>
      </c>
      <c r="AJ529" s="28">
        <f t="shared" si="143"/>
        <v>6.6402296060714292</v>
      </c>
      <c r="AK529" s="28">
        <f t="shared" si="143"/>
        <v>6.7597049167857133</v>
      </c>
      <c r="AL529" s="28">
        <f t="shared" si="143"/>
        <v>6.2438158875000003</v>
      </c>
      <c r="AM529" s="28">
        <f t="shared" si="143"/>
        <v>6.0264810714285719</v>
      </c>
      <c r="AN529" s="28">
        <f t="shared" si="143"/>
        <v>6.7027827757142857</v>
      </c>
      <c r="AO529" s="28">
        <f t="shared" si="143"/>
        <v>6.7437201399999998</v>
      </c>
      <c r="AP529" s="28">
        <f t="shared" si="143"/>
        <v>6.0979694196428582</v>
      </c>
      <c r="AQ529" s="28">
        <f t="shared" si="143"/>
        <v>6.6957331775000011</v>
      </c>
      <c r="AR529" s="28">
        <f t="shared" si="143"/>
        <v>6.0998550000000007</v>
      </c>
      <c r="AS529" s="28">
        <f t="shared" si="141"/>
        <v>6.7597049167857133</v>
      </c>
      <c r="AT529" s="35" t="str">
        <f t="shared" si="142"/>
        <v>1,1.5,0.5</v>
      </c>
    </row>
    <row r="530" spans="13:46" x14ac:dyDescent="0.15">
      <c r="M530" s="28" t="str">
        <f t="shared" si="140"/>
        <v>6,3,3</v>
      </c>
      <c r="N530" s="28">
        <f t="shared" si="134"/>
        <v>6</v>
      </c>
      <c r="O530" s="28">
        <f t="shared" si="135"/>
        <v>3</v>
      </c>
      <c r="P530" s="28">
        <f t="shared" si="131"/>
        <v>3</v>
      </c>
      <c r="Q530" s="28">
        <f t="shared" ref="Q530:AF545" si="144">(Q$5+Q$5*(Q$5-1)/2)*INDEX($F$4:$F$25*$G$4:$G$25,$N530,1)+(Q$6+Q$6*(Q$6-1)/2)*INDEX($H$4:$H$25*$I$4:$I$25,$O530,1)+(Q$7+Q$7*(Q$7-1)/2)*INDEX($J$4:$J$25*$K$4:$K$25,$P530,1)+Q$5*Q$6*INDEX($G$4:$G$25,$N530,1)*INDEX($H$4:$H$25,$O530,1)+(Q$5*INDEX($G$4:$G$25,$N530,1)+Q$6*INDEX($I$4:$I$25,$O530,1))*Q$7*INDEX($J$4:$J$25,$P530,1)</f>
        <v>4.1614559999999994</v>
      </c>
      <c r="R530" s="28">
        <f t="shared" si="144"/>
        <v>5.4816922400000001</v>
      </c>
      <c r="S530" s="28">
        <f t="shared" si="144"/>
        <v>6.0935206399999995</v>
      </c>
      <c r="T530" s="28">
        <f t="shared" si="144"/>
        <v>5.9969412000000002</v>
      </c>
      <c r="U530" s="28">
        <f t="shared" si="144"/>
        <v>5.1919539199999996</v>
      </c>
      <c r="V530" s="28">
        <f t="shared" si="144"/>
        <v>3.6785588000000002</v>
      </c>
      <c r="W530" s="28">
        <f t="shared" si="144"/>
        <v>1.45675584</v>
      </c>
      <c r="X530" s="28">
        <f t="shared" si="144"/>
        <v>4.8039082589285718</v>
      </c>
      <c r="Y530" s="28">
        <f t="shared" si="144"/>
        <v>5.9800090346428583</v>
      </c>
      <c r="Z530" s="28">
        <f t="shared" si="144"/>
        <v>6.4477019703571434</v>
      </c>
      <c r="AA530" s="28">
        <f t="shared" si="144"/>
        <v>6.2069870660714281</v>
      </c>
      <c r="AB530" s="28">
        <f t="shared" si="144"/>
        <v>5.2578643217857142</v>
      </c>
      <c r="AC530" s="28">
        <f t="shared" si="144"/>
        <v>3.6003337374999997</v>
      </c>
      <c r="AD530" s="28">
        <f t="shared" si="144"/>
        <v>5.3186062142857145</v>
      </c>
      <c r="AE530" s="28">
        <f t="shared" si="144"/>
        <v>6.3505715257142858</v>
      </c>
      <c r="AF530" s="28">
        <f t="shared" si="144"/>
        <v>6.6741289971428577</v>
      </c>
      <c r="AG530" s="28">
        <f t="shared" si="143"/>
        <v>6.2892786285714273</v>
      </c>
      <c r="AH530" s="28">
        <f t="shared" si="143"/>
        <v>5.19602042</v>
      </c>
      <c r="AI530" s="28">
        <f t="shared" si="143"/>
        <v>5.7055498660714292</v>
      </c>
      <c r="AJ530" s="28">
        <f t="shared" si="143"/>
        <v>6.5933797132142864</v>
      </c>
      <c r="AK530" s="28">
        <f t="shared" si="143"/>
        <v>6.7728017203571422</v>
      </c>
      <c r="AL530" s="28">
        <f t="shared" si="143"/>
        <v>6.2438158875000003</v>
      </c>
      <c r="AM530" s="28">
        <f t="shared" si="143"/>
        <v>5.9647392142857143</v>
      </c>
      <c r="AN530" s="28">
        <f t="shared" si="143"/>
        <v>6.7084335971428573</v>
      </c>
      <c r="AO530" s="28">
        <f t="shared" si="143"/>
        <v>6.7437201399999998</v>
      </c>
      <c r="AP530" s="28">
        <f t="shared" si="143"/>
        <v>6.0961742589285723</v>
      </c>
      <c r="AQ530" s="28">
        <f t="shared" si="143"/>
        <v>6.6957331775000011</v>
      </c>
      <c r="AR530" s="28">
        <f t="shared" si="143"/>
        <v>6.0998550000000007</v>
      </c>
      <c r="AS530" s="28">
        <f t="shared" si="141"/>
        <v>6.7728017203571422</v>
      </c>
      <c r="AT530" s="35" t="str">
        <f t="shared" si="142"/>
        <v>1,1.5,0.5</v>
      </c>
    </row>
    <row r="531" spans="13:46" x14ac:dyDescent="0.15">
      <c r="M531" s="28" t="str">
        <f t="shared" si="140"/>
        <v>6,3,4</v>
      </c>
      <c r="N531" s="28">
        <f t="shared" si="134"/>
        <v>6</v>
      </c>
      <c r="O531" s="28">
        <f t="shared" si="135"/>
        <v>3</v>
      </c>
      <c r="P531" s="28">
        <f t="shared" ref="P531:P594" si="145">P521</f>
        <v>4</v>
      </c>
      <c r="Q531" s="28">
        <f t="shared" si="144"/>
        <v>3.1788045</v>
      </c>
      <c r="R531" s="28">
        <f t="shared" si="144"/>
        <v>4.8558005212499999</v>
      </c>
      <c r="S531" s="28">
        <f t="shared" si="144"/>
        <v>5.7471948900000003</v>
      </c>
      <c r="T531" s="28">
        <f t="shared" si="144"/>
        <v>5.8529876062500001</v>
      </c>
      <c r="U531" s="28">
        <f t="shared" si="144"/>
        <v>5.1731786700000004</v>
      </c>
      <c r="V531" s="28">
        <f t="shared" si="144"/>
        <v>3.7077680812500002</v>
      </c>
      <c r="W531" s="28">
        <f t="shared" si="144"/>
        <v>1.45675584</v>
      </c>
      <c r="X531" s="28">
        <f t="shared" si="144"/>
        <v>4.1407866294642854</v>
      </c>
      <c r="Y531" s="28">
        <f t="shared" si="144"/>
        <v>5.6038993560714294</v>
      </c>
      <c r="Z531" s="28">
        <f t="shared" si="144"/>
        <v>6.281410430178572</v>
      </c>
      <c r="AA531" s="28">
        <f t="shared" si="144"/>
        <v>6.1733198517857142</v>
      </c>
      <c r="AB531" s="28">
        <f t="shared" si="144"/>
        <v>5.2796276208928568</v>
      </c>
      <c r="AC531" s="28">
        <f t="shared" si="144"/>
        <v>3.6003337374999997</v>
      </c>
      <c r="AD531" s="28">
        <f t="shared" si="144"/>
        <v>4.9127126071428577</v>
      </c>
      <c r="AE531" s="28">
        <f t="shared" si="144"/>
        <v>6.1619420391071431</v>
      </c>
      <c r="AF531" s="28">
        <f t="shared" si="144"/>
        <v>6.6255698185714289</v>
      </c>
      <c r="AG531" s="28">
        <f t="shared" si="143"/>
        <v>6.3035959455357133</v>
      </c>
      <c r="AH531" s="28">
        <f t="shared" si="143"/>
        <v>5.19602042</v>
      </c>
      <c r="AI531" s="28">
        <f t="shared" si="143"/>
        <v>5.4945824330357151</v>
      </c>
      <c r="AJ531" s="28">
        <f t="shared" si="143"/>
        <v>6.5299285703571437</v>
      </c>
      <c r="AK531" s="28">
        <f t="shared" si="143"/>
        <v>6.7796730551785709</v>
      </c>
      <c r="AL531" s="28">
        <f t="shared" si="143"/>
        <v>6.2438158875000003</v>
      </c>
      <c r="AM531" s="28">
        <f t="shared" si="143"/>
        <v>5.8863961071428577</v>
      </c>
      <c r="AN531" s="28">
        <f t="shared" si="143"/>
        <v>6.7078589498214285</v>
      </c>
      <c r="AO531" s="28">
        <f t="shared" si="143"/>
        <v>6.7437201399999998</v>
      </c>
      <c r="AP531" s="28">
        <f t="shared" si="143"/>
        <v>6.0881536294642871</v>
      </c>
      <c r="AQ531" s="28">
        <f t="shared" si="143"/>
        <v>6.6957331775000011</v>
      </c>
      <c r="AR531" s="28">
        <f t="shared" si="143"/>
        <v>6.0998550000000007</v>
      </c>
      <c r="AS531" s="28">
        <f t="shared" si="141"/>
        <v>6.7796730551785709</v>
      </c>
      <c r="AT531" s="35" t="str">
        <f t="shared" si="142"/>
        <v>1,1.5,0.5</v>
      </c>
    </row>
    <row r="532" spans="13:46" x14ac:dyDescent="0.15">
      <c r="M532" s="28" t="str">
        <f t="shared" si="140"/>
        <v>6,3,5</v>
      </c>
      <c r="N532" s="28">
        <f t="shared" si="134"/>
        <v>6</v>
      </c>
      <c r="O532" s="28">
        <f t="shared" si="135"/>
        <v>3</v>
      </c>
      <c r="P532" s="28">
        <f t="shared" si="145"/>
        <v>5</v>
      </c>
      <c r="Q532" s="28">
        <f t="shared" si="144"/>
        <v>2.2855996800000002</v>
      </c>
      <c r="R532" s="28">
        <f t="shared" si="144"/>
        <v>4.29513034</v>
      </c>
      <c r="S532" s="28">
        <f t="shared" si="144"/>
        <v>5.4455924800000002</v>
      </c>
      <c r="T532" s="28">
        <f t="shared" si="144"/>
        <v>5.7369860999999993</v>
      </c>
      <c r="U532" s="28">
        <f t="shared" si="144"/>
        <v>5.1693111999999992</v>
      </c>
      <c r="V532" s="28">
        <f t="shared" si="144"/>
        <v>3.7425677799999999</v>
      </c>
      <c r="W532" s="28">
        <f t="shared" si="144"/>
        <v>1.45675584</v>
      </c>
      <c r="X532" s="28">
        <f t="shared" si="144"/>
        <v>3.5428865375000003</v>
      </c>
      <c r="Y532" s="28">
        <f t="shared" si="144"/>
        <v>5.2725130175000006</v>
      </c>
      <c r="Z532" s="28">
        <f t="shared" si="144"/>
        <v>6.1430709775000008</v>
      </c>
      <c r="AA532" s="28">
        <f t="shared" si="144"/>
        <v>6.154560417499999</v>
      </c>
      <c r="AB532" s="28">
        <f t="shared" si="144"/>
        <v>5.3069813374999999</v>
      </c>
      <c r="AC532" s="28">
        <f t="shared" si="144"/>
        <v>3.6003337374999997</v>
      </c>
      <c r="AD532" s="28">
        <f t="shared" si="144"/>
        <v>4.5515423400000001</v>
      </c>
      <c r="AE532" s="28">
        <f t="shared" si="144"/>
        <v>6.0012646400000005</v>
      </c>
      <c r="AF532" s="28">
        <f t="shared" si="144"/>
        <v>6.5919184200000007</v>
      </c>
      <c r="AG532" s="28">
        <f t="shared" si="143"/>
        <v>6.3235036799999991</v>
      </c>
      <c r="AH532" s="28">
        <f t="shared" si="143"/>
        <v>5.19602042</v>
      </c>
      <c r="AI532" s="28">
        <f t="shared" si="143"/>
        <v>5.3115670875000003</v>
      </c>
      <c r="AJ532" s="28">
        <f t="shared" si="143"/>
        <v>6.4813852075000007</v>
      </c>
      <c r="AK532" s="28">
        <f t="shared" si="143"/>
        <v>6.7921348075000001</v>
      </c>
      <c r="AL532" s="28">
        <f t="shared" si="143"/>
        <v>6.2438158875000003</v>
      </c>
      <c r="AM532" s="28">
        <f t="shared" si="143"/>
        <v>5.8229607800000007</v>
      </c>
      <c r="AN532" s="28">
        <f t="shared" si="143"/>
        <v>6.7128747200000003</v>
      </c>
      <c r="AO532" s="28">
        <f t="shared" si="143"/>
        <v>6.7437201399999998</v>
      </c>
      <c r="AP532" s="28">
        <f t="shared" si="143"/>
        <v>6.0857234175000015</v>
      </c>
      <c r="AQ532" s="28">
        <f t="shared" si="143"/>
        <v>6.6957331775000011</v>
      </c>
      <c r="AR532" s="28">
        <f t="shared" si="143"/>
        <v>6.0998550000000007</v>
      </c>
      <c r="AS532" s="28">
        <f t="shared" si="141"/>
        <v>6.7921348075000001</v>
      </c>
      <c r="AT532" s="35" t="str">
        <f t="shared" si="142"/>
        <v>1,1.5,0.5</v>
      </c>
    </row>
    <row r="533" spans="13:46" x14ac:dyDescent="0.15">
      <c r="M533" s="28" t="str">
        <f t="shared" si="140"/>
        <v>6,3,6</v>
      </c>
      <c r="N533" s="28">
        <f t="shared" si="134"/>
        <v>6</v>
      </c>
      <c r="O533" s="28">
        <f t="shared" si="135"/>
        <v>3</v>
      </c>
      <c r="P533" s="28">
        <f t="shared" si="145"/>
        <v>6</v>
      </c>
      <c r="Q533" s="28">
        <f t="shared" si="144"/>
        <v>1.45675584</v>
      </c>
      <c r="R533" s="28">
        <f t="shared" si="144"/>
        <v>3.7813900399999998</v>
      </c>
      <c r="S533" s="28">
        <f t="shared" si="144"/>
        <v>5.1761705600000001</v>
      </c>
      <c r="T533" s="28">
        <f t="shared" si="144"/>
        <v>5.6410973999999996</v>
      </c>
      <c r="U533" s="28">
        <f t="shared" si="144"/>
        <v>5.1761705600000001</v>
      </c>
      <c r="V533" s="28">
        <f t="shared" si="144"/>
        <v>3.7813900399999998</v>
      </c>
      <c r="W533" s="28">
        <f t="shared" si="144"/>
        <v>1.45675584</v>
      </c>
      <c r="X533" s="28">
        <f t="shared" si="144"/>
        <v>2.9919163267857147</v>
      </c>
      <c r="Y533" s="28">
        <f t="shared" si="144"/>
        <v>4.9733071689285717</v>
      </c>
      <c r="Z533" s="28">
        <f t="shared" si="144"/>
        <v>6.0248443310714279</v>
      </c>
      <c r="AA533" s="28">
        <f t="shared" si="144"/>
        <v>6.1465278132142851</v>
      </c>
      <c r="AB533" s="28">
        <f t="shared" si="144"/>
        <v>5.3383576153571433</v>
      </c>
      <c r="AC533" s="28">
        <f t="shared" si="144"/>
        <v>3.6003337374999997</v>
      </c>
      <c r="AD533" s="28">
        <f t="shared" si="144"/>
        <v>4.2225525628571434</v>
      </c>
      <c r="AE533" s="28">
        <f t="shared" si="144"/>
        <v>5.8607000471428563</v>
      </c>
      <c r="AF533" s="28">
        <f t="shared" si="144"/>
        <v>6.5689938514285711</v>
      </c>
      <c r="AG533" s="28">
        <f t="shared" si="143"/>
        <v>6.347433975714285</v>
      </c>
      <c r="AH533" s="28">
        <f t="shared" si="143"/>
        <v>5.19602042</v>
      </c>
      <c r="AI533" s="28">
        <f t="shared" si="143"/>
        <v>5.1486645482142865</v>
      </c>
      <c r="AJ533" s="28">
        <f t="shared" si="143"/>
        <v>6.4435686746428571</v>
      </c>
      <c r="AK533" s="28">
        <f t="shared" si="143"/>
        <v>6.8086191210714277</v>
      </c>
      <c r="AL533" s="28">
        <f t="shared" si="143"/>
        <v>6.2438158875000003</v>
      </c>
      <c r="AM533" s="28">
        <f t="shared" si="143"/>
        <v>5.7702522828571432</v>
      </c>
      <c r="AN533" s="28">
        <f t="shared" si="143"/>
        <v>6.7219130514285714</v>
      </c>
      <c r="AO533" s="28">
        <f t="shared" si="143"/>
        <v>6.7437201399999998</v>
      </c>
      <c r="AP533" s="28">
        <f t="shared" si="143"/>
        <v>6.0873157667857152</v>
      </c>
      <c r="AQ533" s="28">
        <f t="shared" si="143"/>
        <v>6.6957331775000011</v>
      </c>
      <c r="AR533" s="28">
        <f t="shared" si="143"/>
        <v>6.0998550000000007</v>
      </c>
      <c r="AS533" s="28">
        <f t="shared" si="141"/>
        <v>6.8086191210714277</v>
      </c>
      <c r="AT533" s="35" t="str">
        <f t="shared" si="142"/>
        <v>1,1.5,0.5</v>
      </c>
    </row>
    <row r="534" spans="13:46" x14ac:dyDescent="0.15">
      <c r="M534" s="28" t="str">
        <f t="shared" si="140"/>
        <v>6,3,7</v>
      </c>
      <c r="N534" s="28">
        <f t="shared" si="134"/>
        <v>6</v>
      </c>
      <c r="O534" s="28">
        <f t="shared" si="135"/>
        <v>3</v>
      </c>
      <c r="P534" s="28">
        <f t="shared" si="145"/>
        <v>7</v>
      </c>
      <c r="Q534" s="28">
        <f t="shared" si="144"/>
        <v>1.1461356224999986</v>
      </c>
      <c r="R534" s="28">
        <f t="shared" si="144"/>
        <v>3.6002086314062494</v>
      </c>
      <c r="S534" s="28">
        <f t="shared" si="144"/>
        <v>5.0933604512499988</v>
      </c>
      <c r="T534" s="28">
        <f t="shared" si="144"/>
        <v>5.6255910820312494</v>
      </c>
      <c r="U534" s="28">
        <f t="shared" si="144"/>
        <v>5.1969005237499992</v>
      </c>
      <c r="V534" s="28">
        <f t="shared" si="144"/>
        <v>3.8072887764062502</v>
      </c>
      <c r="W534" s="28">
        <f t="shared" si="144"/>
        <v>1.45675584</v>
      </c>
      <c r="X534" s="28">
        <f t="shared" si="144"/>
        <v>2.7921199628348208</v>
      </c>
      <c r="Y534" s="28">
        <f t="shared" si="144"/>
        <v>4.8756050958928574</v>
      </c>
      <c r="Z534" s="28">
        <f t="shared" si="144"/>
        <v>5.9981690398883929</v>
      </c>
      <c r="AA534" s="28">
        <f t="shared" si="144"/>
        <v>6.1598117948214277</v>
      </c>
      <c r="AB534" s="28">
        <f t="shared" si="144"/>
        <v>5.3605333606919636</v>
      </c>
      <c r="AC534" s="28">
        <f t="shared" si="144"/>
        <v>3.6003337374999997</v>
      </c>
      <c r="AD534" s="28">
        <f t="shared" si="144"/>
        <v>4.1099585255357134</v>
      </c>
      <c r="AE534" s="28">
        <f t="shared" si="144"/>
        <v>5.8228557827455365</v>
      </c>
      <c r="AF534" s="28">
        <f t="shared" si="144"/>
        <v>6.574831850892858</v>
      </c>
      <c r="AG534" s="28">
        <f t="shared" si="143"/>
        <v>6.365886729977678</v>
      </c>
      <c r="AH534" s="28">
        <f t="shared" si="143"/>
        <v>5.19602042</v>
      </c>
      <c r="AI534" s="28">
        <f t="shared" si="143"/>
        <v>5.0996513106026793</v>
      </c>
      <c r="AJ534" s="28">
        <f t="shared" si="143"/>
        <v>6.4419606919642858</v>
      </c>
      <c r="AK534" s="28">
        <f t="shared" si="143"/>
        <v>6.8233488842633925</v>
      </c>
      <c r="AL534" s="28">
        <f t="shared" si="143"/>
        <v>6.2438158875000003</v>
      </c>
      <c r="AM534" s="28">
        <f t="shared" si="143"/>
        <v>5.7611983180357145</v>
      </c>
      <c r="AN534" s="28">
        <f t="shared" si="143"/>
        <v>6.732919823549107</v>
      </c>
      <c r="AO534" s="28">
        <f t="shared" si="143"/>
        <v>6.7437201399999998</v>
      </c>
      <c r="AP534" s="28">
        <f t="shared" si="143"/>
        <v>6.0945995478348225</v>
      </c>
      <c r="AQ534" s="28">
        <f t="shared" si="143"/>
        <v>6.6957331775000011</v>
      </c>
      <c r="AR534" s="28">
        <f t="shared" si="143"/>
        <v>6.0998550000000007</v>
      </c>
      <c r="AS534" s="28">
        <f t="shared" si="141"/>
        <v>6.8233488842633925</v>
      </c>
      <c r="AT534" s="35" t="str">
        <f t="shared" si="142"/>
        <v>1,1.5,0.5</v>
      </c>
    </row>
    <row r="535" spans="13:46" x14ac:dyDescent="0.15">
      <c r="M535" s="28" t="str">
        <f t="shared" si="140"/>
        <v>6,3,8</v>
      </c>
      <c r="N535" s="28">
        <f t="shared" si="134"/>
        <v>6</v>
      </c>
      <c r="O535" s="28">
        <f t="shared" si="135"/>
        <v>3</v>
      </c>
      <c r="P535" s="28">
        <f t="shared" si="145"/>
        <v>8</v>
      </c>
      <c r="Q535" s="28">
        <f t="shared" si="144"/>
        <v>0.82413449999999999</v>
      </c>
      <c r="R535" s="28">
        <f t="shared" si="144"/>
        <v>3.4107286462499999</v>
      </c>
      <c r="S535" s="28">
        <f t="shared" si="144"/>
        <v>5.0048598899999996</v>
      </c>
      <c r="T535" s="28">
        <f t="shared" si="144"/>
        <v>5.6065282312499995</v>
      </c>
      <c r="U535" s="28">
        <f t="shared" si="144"/>
        <v>5.2157336699999997</v>
      </c>
      <c r="V535" s="28">
        <f t="shared" si="144"/>
        <v>3.83247620625</v>
      </c>
      <c r="W535" s="28">
        <f t="shared" si="144"/>
        <v>1.45675584</v>
      </c>
      <c r="X535" s="28">
        <f t="shared" si="144"/>
        <v>2.5840250223214287</v>
      </c>
      <c r="Y535" s="28">
        <f t="shared" si="144"/>
        <v>4.7722125703571434</v>
      </c>
      <c r="Z535" s="28">
        <f t="shared" si="144"/>
        <v>5.9679372158928565</v>
      </c>
      <c r="AA535" s="28">
        <f t="shared" si="144"/>
        <v>6.1711989589285707</v>
      </c>
      <c r="AB535" s="28">
        <f t="shared" si="144"/>
        <v>5.3819977994642851</v>
      </c>
      <c r="AC535" s="28">
        <f t="shared" si="144"/>
        <v>3.6003337374999997</v>
      </c>
      <c r="AD535" s="28">
        <f t="shared" si="144"/>
        <v>3.9916740357142864</v>
      </c>
      <c r="AE535" s="28">
        <f t="shared" si="144"/>
        <v>5.7814549855357136</v>
      </c>
      <c r="AF535" s="28">
        <f t="shared" si="144"/>
        <v>6.5787730328571428</v>
      </c>
      <c r="AG535" s="28">
        <f t="shared" si="143"/>
        <v>6.3836281776785704</v>
      </c>
      <c r="AH535" s="28">
        <f t="shared" si="143"/>
        <v>5.19602042</v>
      </c>
      <c r="AI535" s="28">
        <f t="shared" si="143"/>
        <v>5.0470815401785725</v>
      </c>
      <c r="AJ535" s="28">
        <f t="shared" si="143"/>
        <v>6.4384558917857149</v>
      </c>
      <c r="AK535" s="28">
        <f t="shared" si="143"/>
        <v>6.8373673408928566</v>
      </c>
      <c r="AL535" s="28">
        <f t="shared" si="143"/>
        <v>6.2438158875000003</v>
      </c>
      <c r="AM535" s="28">
        <f t="shared" si="143"/>
        <v>5.7502475357142862</v>
      </c>
      <c r="AN535" s="28">
        <f t="shared" si="143"/>
        <v>6.7432152891071429</v>
      </c>
      <c r="AO535" s="28">
        <f t="shared" si="143"/>
        <v>6.7437201399999998</v>
      </c>
      <c r="AP535" s="28">
        <f t="shared" si="143"/>
        <v>6.1011720223214301</v>
      </c>
      <c r="AQ535" s="28">
        <f t="shared" si="143"/>
        <v>6.6957331775000011</v>
      </c>
      <c r="AR535" s="28">
        <f t="shared" si="143"/>
        <v>6.0998550000000007</v>
      </c>
      <c r="AS535" s="28">
        <f t="shared" si="141"/>
        <v>6.8373673408928566</v>
      </c>
      <c r="AT535" s="35" t="str">
        <f t="shared" si="142"/>
        <v>1,1.5,0.5</v>
      </c>
    </row>
    <row r="536" spans="13:46" x14ac:dyDescent="0.15">
      <c r="M536" s="28" t="str">
        <f t="shared" si="140"/>
        <v>6,3,9</v>
      </c>
      <c r="N536" s="28">
        <f t="shared" si="134"/>
        <v>6</v>
      </c>
      <c r="O536" s="28">
        <f t="shared" si="135"/>
        <v>3</v>
      </c>
      <c r="P536" s="28">
        <f t="shared" si="145"/>
        <v>9</v>
      </c>
      <c r="Q536" s="28">
        <f t="shared" si="144"/>
        <v>0.60955047956250097</v>
      </c>
      <c r="R536" s="28">
        <f t="shared" si="144"/>
        <v>3.2995736313476565</v>
      </c>
      <c r="S536" s="28">
        <f t="shared" si="144"/>
        <v>4.9700678797812499</v>
      </c>
      <c r="T536" s="28">
        <f t="shared" si="144"/>
        <v>5.6210332248632806</v>
      </c>
      <c r="U536" s="28">
        <f t="shared" si="144"/>
        <v>5.2524696665937496</v>
      </c>
      <c r="V536" s="28">
        <f t="shared" si="144"/>
        <v>3.8643772049726559</v>
      </c>
      <c r="W536" s="28">
        <f t="shared" si="144"/>
        <v>1.45675584</v>
      </c>
      <c r="X536" s="28">
        <f t="shared" si="144"/>
        <v>2.4542550520619431</v>
      </c>
      <c r="Y536" s="28">
        <f t="shared" si="144"/>
        <v>4.7225285958526797</v>
      </c>
      <c r="Z536" s="28">
        <f t="shared" si="144"/>
        <v>5.9712732362918537</v>
      </c>
      <c r="AA536" s="28">
        <f t="shared" si="144"/>
        <v>6.2004889733794641</v>
      </c>
      <c r="AB536" s="28">
        <f t="shared" si="144"/>
        <v>5.4101758071155128</v>
      </c>
      <c r="AC536" s="28">
        <f t="shared" si="144"/>
        <v>3.6003337374999997</v>
      </c>
      <c r="AD536" s="28">
        <f t="shared" si="144"/>
        <v>3.9270980969241078</v>
      </c>
      <c r="AE536" s="28">
        <f t="shared" si="144"/>
        <v>5.7736220327204242</v>
      </c>
      <c r="AF536" s="28">
        <f t="shared" si="144"/>
        <v>6.6006170651651788</v>
      </c>
      <c r="AG536" s="28">
        <f t="shared" si="143"/>
        <v>6.4080831942583707</v>
      </c>
      <c r="AH536" s="28">
        <f t="shared" si="143"/>
        <v>5.19602042</v>
      </c>
      <c r="AI536" s="28">
        <f t="shared" si="143"/>
        <v>5.0280796141489965</v>
      </c>
      <c r="AJ536" s="28">
        <f t="shared" si="143"/>
        <v>6.4528539419508935</v>
      </c>
      <c r="AK536" s="28">
        <f t="shared" si="143"/>
        <v>6.8580993664012269</v>
      </c>
      <c r="AL536" s="28">
        <f t="shared" si="143"/>
        <v>6.2438158875000003</v>
      </c>
      <c r="AM536" s="28">
        <f t="shared" si="143"/>
        <v>5.7571996037366082</v>
      </c>
      <c r="AN536" s="28">
        <f t="shared" si="143"/>
        <v>6.7602243235440849</v>
      </c>
      <c r="AO536" s="28">
        <f t="shared" si="143"/>
        <v>6.7437201399999998</v>
      </c>
      <c r="AP536" s="28">
        <f t="shared" si="143"/>
        <v>6.1144580656869429</v>
      </c>
      <c r="AQ536" s="28">
        <f t="shared" si="143"/>
        <v>6.6957331775000011</v>
      </c>
      <c r="AR536" s="28">
        <f t="shared" si="143"/>
        <v>6.0998550000000007</v>
      </c>
      <c r="AS536" s="28">
        <f t="shared" si="141"/>
        <v>6.8580993664012269</v>
      </c>
      <c r="AT536" s="35" t="str">
        <f t="shared" si="142"/>
        <v>1,1.5,0.5</v>
      </c>
    </row>
    <row r="537" spans="13:46" x14ac:dyDescent="0.15">
      <c r="M537" s="28" t="str">
        <f t="shared" si="140"/>
        <v>6,3,10</v>
      </c>
      <c r="N537" s="28">
        <f t="shared" si="134"/>
        <v>6</v>
      </c>
      <c r="O537" s="28">
        <f t="shared" si="135"/>
        <v>3</v>
      </c>
      <c r="P537" s="28">
        <f t="shared" si="145"/>
        <v>10</v>
      </c>
      <c r="Q537" s="28">
        <f t="shared" si="144"/>
        <v>0.38748057074999992</v>
      </c>
      <c r="R537" s="28">
        <f t="shared" si="144"/>
        <v>3.182960156171875</v>
      </c>
      <c r="S537" s="28">
        <f t="shared" si="144"/>
        <v>4.9315329253750004</v>
      </c>
      <c r="T537" s="28">
        <f t="shared" si="144"/>
        <v>5.6331988783593747</v>
      </c>
      <c r="U537" s="28">
        <f t="shared" si="144"/>
        <v>5.2879580151249996</v>
      </c>
      <c r="V537" s="28">
        <f t="shared" si="144"/>
        <v>3.8958103356718752</v>
      </c>
      <c r="W537" s="28">
        <f t="shared" si="144"/>
        <v>1.45675584</v>
      </c>
      <c r="X537" s="28">
        <f t="shared" si="144"/>
        <v>2.3190266215290181</v>
      </c>
      <c r="Y537" s="28">
        <f t="shared" si="144"/>
        <v>4.6691016771607146</v>
      </c>
      <c r="Z537" s="28">
        <f t="shared" si="144"/>
        <v>5.9722699165736612</v>
      </c>
      <c r="AA537" s="28">
        <f t="shared" si="144"/>
        <v>6.2285313397678568</v>
      </c>
      <c r="AB537" s="28">
        <f t="shared" si="144"/>
        <v>5.4378859467433038</v>
      </c>
      <c r="AC537" s="28">
        <f t="shared" si="144"/>
        <v>3.6003337374999997</v>
      </c>
      <c r="AD537" s="28">
        <f t="shared" si="144"/>
        <v>3.8587792139464288</v>
      </c>
      <c r="AE537" s="28">
        <f t="shared" si="144"/>
        <v>5.7634497397879461</v>
      </c>
      <c r="AF537" s="28">
        <f t="shared" si="144"/>
        <v>6.6212134494107149</v>
      </c>
      <c r="AG537" s="28">
        <f t="shared" si="143"/>
        <v>6.4320703428147326</v>
      </c>
      <c r="AH537" s="28">
        <f t="shared" si="143"/>
        <v>5.19602042</v>
      </c>
      <c r="AI537" s="28">
        <f t="shared" si="143"/>
        <v>5.0067383480022327</v>
      </c>
      <c r="AJ537" s="28">
        <f t="shared" si="143"/>
        <v>6.4660043440535722</v>
      </c>
      <c r="AK537" s="28">
        <f t="shared" si="143"/>
        <v>6.8783635238861605</v>
      </c>
      <c r="AL537" s="28">
        <f t="shared" si="143"/>
        <v>6.2438158875000003</v>
      </c>
      <c r="AM537" s="28">
        <f t="shared" si="143"/>
        <v>5.7629040236964295</v>
      </c>
      <c r="AN537" s="28">
        <f t="shared" si="143"/>
        <v>6.7767654899575902</v>
      </c>
      <c r="AO537" s="28">
        <f t="shared" si="143"/>
        <v>6.7437201399999998</v>
      </c>
      <c r="AP537" s="28">
        <f t="shared" si="143"/>
        <v>6.1272762410290191</v>
      </c>
      <c r="AQ537" s="28">
        <f t="shared" si="143"/>
        <v>6.6957331775000011</v>
      </c>
      <c r="AR537" s="28">
        <f t="shared" si="143"/>
        <v>6.0998550000000007</v>
      </c>
      <c r="AS537" s="28">
        <f t="shared" si="141"/>
        <v>6.8783635238861605</v>
      </c>
      <c r="AT537" s="35" t="str">
        <f t="shared" si="142"/>
        <v>1,1.5,0.5</v>
      </c>
    </row>
    <row r="538" spans="13:46" x14ac:dyDescent="0.15">
      <c r="M538" s="28" t="str">
        <f t="shared" si="140"/>
        <v>6,4,1</v>
      </c>
      <c r="N538" s="28">
        <f t="shared" si="134"/>
        <v>6</v>
      </c>
      <c r="O538" s="28">
        <f t="shared" si="135"/>
        <v>4</v>
      </c>
      <c r="P538" s="28">
        <f t="shared" si="145"/>
        <v>1</v>
      </c>
      <c r="Q538" s="28">
        <f t="shared" si="144"/>
        <v>5.7023999999999999</v>
      </c>
      <c r="R538" s="28">
        <f t="shared" si="144"/>
        <v>6.4240472400000002</v>
      </c>
      <c r="S538" s="28">
        <f t="shared" si="144"/>
        <v>6.5739926400000002</v>
      </c>
      <c r="T538" s="28">
        <f t="shared" si="144"/>
        <v>6.152236199999999</v>
      </c>
      <c r="U538" s="28">
        <f t="shared" si="144"/>
        <v>5.1587779200000003</v>
      </c>
      <c r="V538" s="28">
        <f t="shared" si="144"/>
        <v>3.5936177999999996</v>
      </c>
      <c r="W538" s="28">
        <f t="shared" si="144"/>
        <v>1.45675584</v>
      </c>
      <c r="X538" s="28">
        <f t="shared" si="144"/>
        <v>5.7266106614224146</v>
      </c>
      <c r="Y538" s="28">
        <f t="shared" si="144"/>
        <v>6.4588341255603439</v>
      </c>
      <c r="Z538" s="28">
        <f t="shared" si="144"/>
        <v>6.6193557496982756</v>
      </c>
      <c r="AA538" s="28">
        <f t="shared" si="144"/>
        <v>6.2081755338362061</v>
      </c>
      <c r="AB538" s="28">
        <f t="shared" si="144"/>
        <v>5.2252934779741373</v>
      </c>
      <c r="AC538" s="28">
        <f t="shared" si="144"/>
        <v>3.6707095821120692</v>
      </c>
      <c r="AD538" s="28">
        <f t="shared" si="144"/>
        <v>5.7557016258620681</v>
      </c>
      <c r="AE538" s="28">
        <f t="shared" si="144"/>
        <v>6.49850131413793</v>
      </c>
      <c r="AF538" s="28">
        <f t="shared" si="144"/>
        <v>6.6695991624137925</v>
      </c>
      <c r="AG538" s="28">
        <f t="shared" si="143"/>
        <v>6.2689951706896547</v>
      </c>
      <c r="AH538" s="28">
        <f t="shared" si="143"/>
        <v>5.2966893389655176</v>
      </c>
      <c r="AI538" s="28">
        <f t="shared" si="143"/>
        <v>5.7896728933189641</v>
      </c>
      <c r="AJ538" s="28">
        <f t="shared" si="143"/>
        <v>6.5430488057327576</v>
      </c>
      <c r="AK538" s="28">
        <f t="shared" si="143"/>
        <v>6.7247228781465509</v>
      </c>
      <c r="AL538" s="28">
        <f t="shared" si="143"/>
        <v>6.3346951105603448</v>
      </c>
      <c r="AM538" s="28">
        <f t="shared" si="143"/>
        <v>5.8285244637931024</v>
      </c>
      <c r="AN538" s="28">
        <f t="shared" si="143"/>
        <v>6.5924766003448267</v>
      </c>
      <c r="AO538" s="28">
        <f t="shared" si="143"/>
        <v>6.7847268968965517</v>
      </c>
      <c r="AP538" s="28">
        <f t="shared" si="143"/>
        <v>5.8722563372844814</v>
      </c>
      <c r="AQ538" s="28">
        <f t="shared" si="143"/>
        <v>6.6467846979741374</v>
      </c>
      <c r="AR538" s="28">
        <f t="shared" si="143"/>
        <v>5.9208685137931027</v>
      </c>
      <c r="AS538" s="28">
        <f t="shared" si="141"/>
        <v>6.7847268968965517</v>
      </c>
      <c r="AT538" s="35" t="str">
        <f t="shared" si="142"/>
        <v>1,2,0</v>
      </c>
    </row>
    <row r="539" spans="13:46" x14ac:dyDescent="0.15">
      <c r="M539" s="28" t="str">
        <f t="shared" si="140"/>
        <v>6,4,2</v>
      </c>
      <c r="N539" s="28">
        <f t="shared" si="134"/>
        <v>6</v>
      </c>
      <c r="O539" s="28">
        <f t="shared" si="135"/>
        <v>4</v>
      </c>
      <c r="P539" s="28">
        <f t="shared" si="145"/>
        <v>2</v>
      </c>
      <c r="Q539" s="28">
        <f t="shared" si="144"/>
        <v>5.0444999999999993</v>
      </c>
      <c r="R539" s="28">
        <f t="shared" si="144"/>
        <v>6.0349534899999995</v>
      </c>
      <c r="S539" s="28">
        <f t="shared" si="144"/>
        <v>6.3900426399999999</v>
      </c>
      <c r="T539" s="28">
        <f t="shared" si="144"/>
        <v>6.1097674499999997</v>
      </c>
      <c r="U539" s="28">
        <f t="shared" si="144"/>
        <v>5.1941279199999997</v>
      </c>
      <c r="V539" s="28">
        <f t="shared" si="144"/>
        <v>3.6431240499999999</v>
      </c>
      <c r="W539" s="28">
        <f t="shared" si="144"/>
        <v>1.45675584</v>
      </c>
      <c r="X539" s="28">
        <f t="shared" si="144"/>
        <v>5.2968317605603437</v>
      </c>
      <c r="Y539" s="28">
        <f t="shared" si="144"/>
        <v>6.2423360048706886</v>
      </c>
      <c r="Z539" s="28">
        <f t="shared" si="144"/>
        <v>6.5524759091810338</v>
      </c>
      <c r="AA539" s="28">
        <f t="shared" si="144"/>
        <v>6.2272514734913784</v>
      </c>
      <c r="AB539" s="28">
        <f t="shared" si="144"/>
        <v>5.2666626978017241</v>
      </c>
      <c r="AC539" s="28">
        <f t="shared" si="144"/>
        <v>3.6707095821120692</v>
      </c>
      <c r="AD539" s="28">
        <f t="shared" si="144"/>
        <v>5.506655384482757</v>
      </c>
      <c r="AE539" s="28">
        <f t="shared" si="144"/>
        <v>6.4072103831034468</v>
      </c>
      <c r="AF539" s="28">
        <f t="shared" si="144"/>
        <v>6.6724010417241377</v>
      </c>
      <c r="AG539" s="28">
        <f t="shared" si="143"/>
        <v>6.302227360344828</v>
      </c>
      <c r="AH539" s="28">
        <f t="shared" si="143"/>
        <v>5.2966893389655176</v>
      </c>
      <c r="AI539" s="28">
        <f t="shared" si="143"/>
        <v>5.6739708717672404</v>
      </c>
      <c r="AJ539" s="28">
        <f t="shared" si="143"/>
        <v>6.5295766246982749</v>
      </c>
      <c r="AK539" s="28">
        <f t="shared" si="143"/>
        <v>6.7498180376293089</v>
      </c>
      <c r="AL539" s="28">
        <f t="shared" si="143"/>
        <v>6.3346951105603448</v>
      </c>
      <c r="AM539" s="28">
        <f t="shared" si="143"/>
        <v>5.7987782224137927</v>
      </c>
      <c r="AN539" s="28">
        <f t="shared" si="143"/>
        <v>6.6094347296551721</v>
      </c>
      <c r="AO539" s="28">
        <f t="shared" si="143"/>
        <v>6.7847268968965517</v>
      </c>
      <c r="AP539" s="28">
        <f t="shared" si="143"/>
        <v>5.8810774364224123</v>
      </c>
      <c r="AQ539" s="28">
        <f t="shared" si="143"/>
        <v>6.6467846979741374</v>
      </c>
      <c r="AR539" s="28">
        <f t="shared" si="143"/>
        <v>5.9208685137931027</v>
      </c>
      <c r="AS539" s="28">
        <f t="shared" si="141"/>
        <v>6.7847268968965517</v>
      </c>
      <c r="AT539" s="35" t="str">
        <f t="shared" si="142"/>
        <v>1,2,0</v>
      </c>
    </row>
    <row r="540" spans="13:46" x14ac:dyDescent="0.15">
      <c r="M540" s="28" t="str">
        <f t="shared" si="140"/>
        <v>6,4,3</v>
      </c>
      <c r="N540" s="28">
        <f t="shared" si="134"/>
        <v>6</v>
      </c>
      <c r="O540" s="28">
        <f t="shared" si="135"/>
        <v>4</v>
      </c>
      <c r="P540" s="28">
        <f t="shared" si="145"/>
        <v>3</v>
      </c>
      <c r="Q540" s="28">
        <f t="shared" si="144"/>
        <v>4.1614559999999994</v>
      </c>
      <c r="R540" s="28">
        <f t="shared" si="144"/>
        <v>5.4816922400000001</v>
      </c>
      <c r="S540" s="28">
        <f t="shared" si="144"/>
        <v>6.0935206399999995</v>
      </c>
      <c r="T540" s="28">
        <f t="shared" si="144"/>
        <v>5.9969412000000002</v>
      </c>
      <c r="U540" s="28">
        <f t="shared" si="144"/>
        <v>5.1919539199999996</v>
      </c>
      <c r="V540" s="28">
        <f t="shared" si="144"/>
        <v>3.6785588000000002</v>
      </c>
      <c r="W540" s="28">
        <f t="shared" si="144"/>
        <v>1.45675584</v>
      </c>
      <c r="X540" s="28">
        <f t="shared" si="144"/>
        <v>4.7028853596982758</v>
      </c>
      <c r="Y540" s="28">
        <f t="shared" si="144"/>
        <v>5.9132658841810342</v>
      </c>
      <c r="Z540" s="28">
        <f t="shared" si="144"/>
        <v>6.4152385686637921</v>
      </c>
      <c r="AA540" s="28">
        <f t="shared" si="144"/>
        <v>6.2088034131465513</v>
      </c>
      <c r="AB540" s="28">
        <f t="shared" si="144"/>
        <v>5.2939604176293109</v>
      </c>
      <c r="AC540" s="28">
        <f t="shared" si="144"/>
        <v>3.6707095821120692</v>
      </c>
      <c r="AD540" s="28">
        <f t="shared" si="144"/>
        <v>5.1450371431034476</v>
      </c>
      <c r="AE540" s="28">
        <f t="shared" si="144"/>
        <v>6.2455619520689645</v>
      </c>
      <c r="AF540" s="28">
        <f t="shared" si="144"/>
        <v>6.6376789210344826</v>
      </c>
      <c r="AG540" s="28">
        <f t="shared" si="143"/>
        <v>6.3213880499999995</v>
      </c>
      <c r="AH540" s="28">
        <f t="shared" si="143"/>
        <v>5.2966893389655176</v>
      </c>
      <c r="AI540" s="28">
        <f t="shared" si="143"/>
        <v>5.4879113502155157</v>
      </c>
      <c r="AJ540" s="28">
        <f t="shared" si="143"/>
        <v>6.4785804436637928</v>
      </c>
      <c r="AK540" s="28">
        <f t="shared" si="143"/>
        <v>6.7608416971120686</v>
      </c>
      <c r="AL540" s="28">
        <f t="shared" si="143"/>
        <v>6.3346951105603448</v>
      </c>
      <c r="AM540" s="28">
        <f t="shared" si="143"/>
        <v>5.7315079810344827</v>
      </c>
      <c r="AN540" s="28">
        <f t="shared" si="143"/>
        <v>6.6123213589655165</v>
      </c>
      <c r="AO540" s="28">
        <f t="shared" si="143"/>
        <v>6.7847268968965517</v>
      </c>
      <c r="AP540" s="28">
        <f t="shared" si="143"/>
        <v>5.8758270355603432</v>
      </c>
      <c r="AQ540" s="28">
        <f t="shared" si="143"/>
        <v>6.6467846979741374</v>
      </c>
      <c r="AR540" s="28">
        <f t="shared" si="143"/>
        <v>5.9208685137931027</v>
      </c>
      <c r="AS540" s="28">
        <f t="shared" si="141"/>
        <v>6.7847268968965517</v>
      </c>
      <c r="AT540" s="35" t="str">
        <f t="shared" si="142"/>
        <v>1,2,0</v>
      </c>
    </row>
    <row r="541" spans="13:46" x14ac:dyDescent="0.15">
      <c r="M541" s="28" t="str">
        <f t="shared" si="140"/>
        <v>6,4,4</v>
      </c>
      <c r="N541" s="28">
        <f t="shared" si="134"/>
        <v>6</v>
      </c>
      <c r="O541" s="28">
        <f t="shared" si="135"/>
        <v>4</v>
      </c>
      <c r="P541" s="28">
        <f t="shared" si="145"/>
        <v>4</v>
      </c>
      <c r="Q541" s="28">
        <f t="shared" si="144"/>
        <v>3.1788045</v>
      </c>
      <c r="R541" s="28">
        <f t="shared" si="144"/>
        <v>4.8558005212499999</v>
      </c>
      <c r="S541" s="28">
        <f t="shared" si="144"/>
        <v>5.7471948900000003</v>
      </c>
      <c r="T541" s="28">
        <f t="shared" si="144"/>
        <v>5.8529876062500001</v>
      </c>
      <c r="U541" s="28">
        <f t="shared" si="144"/>
        <v>5.1731786700000004</v>
      </c>
      <c r="V541" s="28">
        <f t="shared" si="144"/>
        <v>3.7077680812500002</v>
      </c>
      <c r="W541" s="28">
        <f t="shared" si="144"/>
        <v>1.45675584</v>
      </c>
      <c r="X541" s="28">
        <f t="shared" si="144"/>
        <v>4.0363084900862063</v>
      </c>
      <c r="Y541" s="28">
        <f t="shared" si="144"/>
        <v>5.5343920134913791</v>
      </c>
      <c r="Z541" s="28">
        <f t="shared" si="144"/>
        <v>6.2468738843965514</v>
      </c>
      <c r="AA541" s="28">
        <f t="shared" si="144"/>
        <v>6.1737541028017242</v>
      </c>
      <c r="AB541" s="28">
        <f t="shared" si="144"/>
        <v>5.3150326687068965</v>
      </c>
      <c r="AC541" s="28">
        <f t="shared" si="144"/>
        <v>3.6707095821120692</v>
      </c>
      <c r="AD541" s="28">
        <f t="shared" si="144"/>
        <v>4.7336151517241376</v>
      </c>
      <c r="AE541" s="28">
        <f t="shared" si="144"/>
        <v>6.0527861772844824</v>
      </c>
      <c r="AF541" s="28">
        <f t="shared" si="144"/>
        <v>6.5863555503448277</v>
      </c>
      <c r="AG541" s="28">
        <f t="shared" si="143"/>
        <v>6.3343232709051724</v>
      </c>
      <c r="AH541" s="28">
        <f t="shared" si="143"/>
        <v>5.2966893389655176</v>
      </c>
      <c r="AI541" s="28">
        <f t="shared" si="143"/>
        <v>5.2707244849137922</v>
      </c>
      <c r="AJ541" s="28">
        <f t="shared" si="143"/>
        <v>6.410983012629309</v>
      </c>
      <c r="AK541" s="28">
        <f t="shared" si="143"/>
        <v>6.7656398878448272</v>
      </c>
      <c r="AL541" s="28">
        <f t="shared" si="143"/>
        <v>6.3346951105603448</v>
      </c>
      <c r="AM541" s="28">
        <f t="shared" si="143"/>
        <v>5.6476364896551718</v>
      </c>
      <c r="AN541" s="28">
        <f t="shared" si="143"/>
        <v>6.6089825195258616</v>
      </c>
      <c r="AO541" s="28">
        <f t="shared" si="143"/>
        <v>6.7847268968965517</v>
      </c>
      <c r="AP541" s="28">
        <f t="shared" si="143"/>
        <v>5.8643511659482748</v>
      </c>
      <c r="AQ541" s="28">
        <f t="shared" si="143"/>
        <v>6.6467846979741374</v>
      </c>
      <c r="AR541" s="28">
        <f t="shared" si="143"/>
        <v>5.9208685137931027</v>
      </c>
      <c r="AS541" s="28">
        <f t="shared" si="141"/>
        <v>6.7847268968965517</v>
      </c>
      <c r="AT541" s="35" t="str">
        <f t="shared" si="142"/>
        <v>1,2,0</v>
      </c>
    </row>
    <row r="542" spans="13:46" x14ac:dyDescent="0.15">
      <c r="M542" s="28" t="str">
        <f t="shared" si="140"/>
        <v>6,4,5</v>
      </c>
      <c r="N542" s="28">
        <f t="shared" si="134"/>
        <v>6</v>
      </c>
      <c r="O542" s="28">
        <f t="shared" si="135"/>
        <v>4</v>
      </c>
      <c r="P542" s="28">
        <f t="shared" si="145"/>
        <v>5</v>
      </c>
      <c r="Q542" s="28">
        <f t="shared" si="144"/>
        <v>2.2855996800000002</v>
      </c>
      <c r="R542" s="28">
        <f t="shared" si="144"/>
        <v>4.29513034</v>
      </c>
      <c r="S542" s="28">
        <f t="shared" si="144"/>
        <v>5.4455924800000002</v>
      </c>
      <c r="T542" s="28">
        <f t="shared" si="144"/>
        <v>5.7369860999999993</v>
      </c>
      <c r="U542" s="28">
        <f t="shared" si="144"/>
        <v>5.1693111999999992</v>
      </c>
      <c r="V542" s="28">
        <f t="shared" si="144"/>
        <v>3.7425677799999999</v>
      </c>
      <c r="W542" s="28">
        <f t="shared" si="144"/>
        <v>1.45675584</v>
      </c>
      <c r="X542" s="28">
        <f t="shared" si="144"/>
        <v>3.4349531579741375</v>
      </c>
      <c r="Y542" s="28">
        <f t="shared" si="144"/>
        <v>5.200241482801724</v>
      </c>
      <c r="Z542" s="28">
        <f t="shared" si="144"/>
        <v>6.1064612876293101</v>
      </c>
      <c r="AA542" s="28">
        <f t="shared" si="144"/>
        <v>6.1536125724568969</v>
      </c>
      <c r="AB542" s="28">
        <f t="shared" si="144"/>
        <v>5.3416953372844826</v>
      </c>
      <c r="AC542" s="28">
        <f t="shared" si="144"/>
        <v>3.6707095821120692</v>
      </c>
      <c r="AD542" s="28">
        <f t="shared" si="144"/>
        <v>4.3669165003448267</v>
      </c>
      <c r="AE542" s="28">
        <f t="shared" si="144"/>
        <v>5.8879624899999996</v>
      </c>
      <c r="AF542" s="28">
        <f t="shared" si="144"/>
        <v>6.5499399596551715</v>
      </c>
      <c r="AG542" s="28">
        <f t="shared" si="143"/>
        <v>6.3528489093103451</v>
      </c>
      <c r="AH542" s="28">
        <f t="shared" si="143"/>
        <v>5.2966893389655176</v>
      </c>
      <c r="AI542" s="28">
        <f t="shared" si="143"/>
        <v>5.0814897071120679</v>
      </c>
      <c r="AJ542" s="28">
        <f t="shared" si="143"/>
        <v>6.3582933615948267</v>
      </c>
      <c r="AK542" s="28">
        <f t="shared" si="143"/>
        <v>6.7760284960775854</v>
      </c>
      <c r="AL542" s="28">
        <f t="shared" si="143"/>
        <v>6.3346951105603448</v>
      </c>
      <c r="AM542" s="28">
        <f t="shared" si="143"/>
        <v>5.5786727782758607</v>
      </c>
      <c r="AN542" s="28">
        <f t="shared" si="143"/>
        <v>6.6112340975862063</v>
      </c>
      <c r="AO542" s="28">
        <f t="shared" si="143"/>
        <v>6.7847268968965517</v>
      </c>
      <c r="AP542" s="28">
        <f t="shared" si="143"/>
        <v>5.8584657138362051</v>
      </c>
      <c r="AQ542" s="28">
        <f t="shared" si="143"/>
        <v>6.6467846979741374</v>
      </c>
      <c r="AR542" s="28">
        <f t="shared" si="143"/>
        <v>5.9208685137931027</v>
      </c>
      <c r="AS542" s="28">
        <f t="shared" si="141"/>
        <v>6.7847268968965517</v>
      </c>
      <c r="AT542" s="35" t="str">
        <f t="shared" si="142"/>
        <v>1,2,0</v>
      </c>
    </row>
    <row r="543" spans="13:46" x14ac:dyDescent="0.15">
      <c r="M543" s="28" t="str">
        <f t="shared" si="140"/>
        <v>6,4,6</v>
      </c>
      <c r="N543" s="28">
        <f t="shared" si="134"/>
        <v>6</v>
      </c>
      <c r="O543" s="28">
        <f t="shared" si="135"/>
        <v>4</v>
      </c>
      <c r="P543" s="28">
        <f t="shared" si="145"/>
        <v>6</v>
      </c>
      <c r="Q543" s="28">
        <f t="shared" si="144"/>
        <v>1.45675584</v>
      </c>
      <c r="R543" s="28">
        <f t="shared" si="144"/>
        <v>3.7813900399999998</v>
      </c>
      <c r="S543" s="28">
        <f t="shared" si="144"/>
        <v>5.1761705600000001</v>
      </c>
      <c r="T543" s="28">
        <f t="shared" si="144"/>
        <v>5.6410973999999996</v>
      </c>
      <c r="U543" s="28">
        <f t="shared" si="144"/>
        <v>5.1761705600000001</v>
      </c>
      <c r="V543" s="28">
        <f t="shared" si="144"/>
        <v>3.7813900399999998</v>
      </c>
      <c r="W543" s="28">
        <f t="shared" si="144"/>
        <v>1.45675584</v>
      </c>
      <c r="X543" s="28">
        <f t="shared" si="144"/>
        <v>2.8805277071120683</v>
      </c>
      <c r="Y543" s="28">
        <f t="shared" si="144"/>
        <v>4.898271442112069</v>
      </c>
      <c r="Z543" s="28">
        <f t="shared" si="144"/>
        <v>5.9861614971120689</v>
      </c>
      <c r="AA543" s="28">
        <f t="shared" si="144"/>
        <v>6.144197872112068</v>
      </c>
      <c r="AB543" s="28">
        <f t="shared" si="144"/>
        <v>5.372380567112069</v>
      </c>
      <c r="AC543" s="28">
        <f t="shared" si="144"/>
        <v>3.6707095821120692</v>
      </c>
      <c r="AD543" s="28">
        <f t="shared" si="144"/>
        <v>4.0323983389655158</v>
      </c>
      <c r="AE543" s="28">
        <f t="shared" si="144"/>
        <v>5.7432516089655161</v>
      </c>
      <c r="AF543" s="28">
        <f t="shared" si="144"/>
        <v>6.5242511989655174</v>
      </c>
      <c r="AG543" s="28">
        <f t="shared" si="143"/>
        <v>6.375397108965517</v>
      </c>
      <c r="AH543" s="28">
        <f t="shared" si="143"/>
        <v>5.2966893389655176</v>
      </c>
      <c r="AI543" s="28">
        <f t="shared" si="143"/>
        <v>4.912367735560343</v>
      </c>
      <c r="AJ543" s="28">
        <f t="shared" si="143"/>
        <v>6.3163305405603438</v>
      </c>
      <c r="AK543" s="28">
        <f t="shared" si="143"/>
        <v>6.7904396655603438</v>
      </c>
      <c r="AL543" s="28">
        <f t="shared" si="143"/>
        <v>6.3346951105603448</v>
      </c>
      <c r="AM543" s="28">
        <f t="shared" si="143"/>
        <v>5.5204358968965508</v>
      </c>
      <c r="AN543" s="28">
        <f t="shared" si="143"/>
        <v>6.6175082368965512</v>
      </c>
      <c r="AO543" s="28">
        <f t="shared" si="143"/>
        <v>6.7847268968965517</v>
      </c>
      <c r="AP543" s="28">
        <f t="shared" si="143"/>
        <v>5.8566028229741365</v>
      </c>
      <c r="AQ543" s="28">
        <f t="shared" si="143"/>
        <v>6.6467846979741374</v>
      </c>
      <c r="AR543" s="28">
        <f t="shared" si="143"/>
        <v>5.9208685137931027</v>
      </c>
      <c r="AS543" s="28">
        <f t="shared" si="141"/>
        <v>6.7904396655603438</v>
      </c>
      <c r="AT543" s="35" t="str">
        <f t="shared" si="142"/>
        <v>1,1.5,0.5</v>
      </c>
    </row>
    <row r="544" spans="13:46" x14ac:dyDescent="0.15">
      <c r="M544" s="28" t="str">
        <f t="shared" si="140"/>
        <v>6,4,7</v>
      </c>
      <c r="N544" s="28">
        <f t="shared" si="134"/>
        <v>6</v>
      </c>
      <c r="O544" s="28">
        <f t="shared" si="135"/>
        <v>4</v>
      </c>
      <c r="P544" s="28">
        <f t="shared" si="145"/>
        <v>7</v>
      </c>
      <c r="Q544" s="28">
        <f t="shared" si="144"/>
        <v>1.1461356224999986</v>
      </c>
      <c r="R544" s="28">
        <f t="shared" si="144"/>
        <v>3.6002086314062494</v>
      </c>
      <c r="S544" s="28">
        <f t="shared" si="144"/>
        <v>5.0933604512499988</v>
      </c>
      <c r="T544" s="28">
        <f t="shared" si="144"/>
        <v>5.6255910820312494</v>
      </c>
      <c r="U544" s="28">
        <f t="shared" si="144"/>
        <v>5.1969005237499992</v>
      </c>
      <c r="V544" s="28">
        <f t="shared" si="144"/>
        <v>3.8072887764062502</v>
      </c>
      <c r="W544" s="28">
        <f t="shared" si="144"/>
        <v>1.45675584</v>
      </c>
      <c r="X544" s="28">
        <f t="shared" si="144"/>
        <v>2.6790037230872832</v>
      </c>
      <c r="Y544" s="28">
        <f t="shared" si="144"/>
        <v>4.7991872730172407</v>
      </c>
      <c r="Z544" s="28">
        <f t="shared" si="144"/>
        <v>5.9584496338846975</v>
      </c>
      <c r="AA544" s="28">
        <f t="shared" si="144"/>
        <v>6.1567908056896545</v>
      </c>
      <c r="AB544" s="28">
        <f t="shared" si="144"/>
        <v>5.3942107884321118</v>
      </c>
      <c r="AC544" s="28">
        <f t="shared" si="144"/>
        <v>3.6707095821120692</v>
      </c>
      <c r="AD544" s="28">
        <f t="shared" si="144"/>
        <v>3.9170401095258609</v>
      </c>
      <c r="AE544" s="28">
        <f t="shared" si="144"/>
        <v>5.7033342004795244</v>
      </c>
      <c r="AF544" s="28">
        <f t="shared" si="144"/>
        <v>6.5287071023706886</v>
      </c>
      <c r="AG544" s="28">
        <f t="shared" si="143"/>
        <v>6.393158815199353</v>
      </c>
      <c r="AH544" s="28">
        <f t="shared" si="143"/>
        <v>5.2966893389655176</v>
      </c>
      <c r="AI544" s="28">
        <f t="shared" si="143"/>
        <v>4.8602447818157311</v>
      </c>
      <c r="AJ544" s="28">
        <f t="shared" si="143"/>
        <v>6.3126494137931024</v>
      </c>
      <c r="AK544" s="28">
        <f t="shared" si="143"/>
        <v>6.8041328567079731</v>
      </c>
      <c r="AL544" s="28">
        <f t="shared" si="143"/>
        <v>6.3346951105603448</v>
      </c>
      <c r="AM544" s="28">
        <f t="shared" si="143"/>
        <v>5.508617739956895</v>
      </c>
      <c r="AN544" s="28">
        <f t="shared" si="143"/>
        <v>6.6271329129579737</v>
      </c>
      <c r="AO544" s="28">
        <f t="shared" si="143"/>
        <v>6.7847268968965517</v>
      </c>
      <c r="AP544" s="28">
        <f t="shared" si="143"/>
        <v>5.8621589839493513</v>
      </c>
      <c r="AQ544" s="28">
        <f t="shared" si="143"/>
        <v>6.6467846979741374</v>
      </c>
      <c r="AR544" s="28">
        <f t="shared" si="143"/>
        <v>5.9208685137931027</v>
      </c>
      <c r="AS544" s="28">
        <f t="shared" si="141"/>
        <v>6.8041328567079731</v>
      </c>
      <c r="AT544" s="35" t="str">
        <f t="shared" si="142"/>
        <v>1,1.5,0.5</v>
      </c>
    </row>
    <row r="545" spans="13:46" x14ac:dyDescent="0.15">
      <c r="M545" s="28" t="str">
        <f t="shared" si="140"/>
        <v>6,4,8</v>
      </c>
      <c r="N545" s="28">
        <f t="shared" si="134"/>
        <v>6</v>
      </c>
      <c r="O545" s="28">
        <f t="shared" si="135"/>
        <v>4</v>
      </c>
      <c r="P545" s="28">
        <f t="shared" si="145"/>
        <v>8</v>
      </c>
      <c r="Q545" s="28">
        <f t="shared" si="144"/>
        <v>0.82413449999999999</v>
      </c>
      <c r="R545" s="28">
        <f t="shared" si="144"/>
        <v>3.4107286462499999</v>
      </c>
      <c r="S545" s="28">
        <f t="shared" si="144"/>
        <v>5.0048598899999996</v>
      </c>
      <c r="T545" s="28">
        <f t="shared" si="144"/>
        <v>5.6065282312499995</v>
      </c>
      <c r="U545" s="28">
        <f t="shared" si="144"/>
        <v>5.2157336699999997</v>
      </c>
      <c r="V545" s="28">
        <f t="shared" si="144"/>
        <v>3.83247620625</v>
      </c>
      <c r="W545" s="28">
        <f t="shared" si="144"/>
        <v>1.45675584</v>
      </c>
      <c r="X545" s="28">
        <f t="shared" si="144"/>
        <v>2.4691811624999995</v>
      </c>
      <c r="Y545" s="28">
        <f t="shared" si="144"/>
        <v>4.6944126514224136</v>
      </c>
      <c r="Z545" s="28">
        <f t="shared" si="144"/>
        <v>5.9271812378448274</v>
      </c>
      <c r="AA545" s="28">
        <f t="shared" si="144"/>
        <v>6.1674869217672406</v>
      </c>
      <c r="AB545" s="28">
        <f t="shared" si="144"/>
        <v>5.4153297031896557</v>
      </c>
      <c r="AC545" s="28">
        <f t="shared" si="144"/>
        <v>3.6707095821120692</v>
      </c>
      <c r="AD545" s="28">
        <f t="shared" si="144"/>
        <v>3.7959914275862059</v>
      </c>
      <c r="AE545" s="28">
        <f t="shared" si="144"/>
        <v>5.6598602591810341</v>
      </c>
      <c r="AF545" s="28">
        <f t="shared" ref="AF545:AR560" si="146">(AF$5+AF$5*(AF$5-1)/2)*INDEX($F$4:$F$25*$G$4:$G$25,$N545,1)+(AF$6+AF$6*(AF$6-1)/2)*INDEX($H$4:$H$25*$I$4:$I$25,$O545,1)+(AF$7+AF$7*(AF$7-1)/2)*INDEX($J$4:$J$25*$K$4:$K$25,$P545,1)+AF$5*AF$6*INDEX($G$4:$G$25,$N545,1)*INDEX($H$4:$H$25,$O545,1)+(AF$5*INDEX($G$4:$G$25,$N545,1)+AF$6*INDEX($I$4:$I$25,$O545,1))*AF$7*INDEX($J$4:$J$25,$P545,1)</f>
        <v>6.531266188275862</v>
      </c>
      <c r="AG545" s="28">
        <f t="shared" si="146"/>
        <v>6.4102092148706893</v>
      </c>
      <c r="AH545" s="28">
        <f t="shared" si="146"/>
        <v>5.2966893389655176</v>
      </c>
      <c r="AI545" s="28">
        <f t="shared" si="146"/>
        <v>4.8045652952586195</v>
      </c>
      <c r="AJ545" s="28">
        <f t="shared" si="146"/>
        <v>6.3070714695258614</v>
      </c>
      <c r="AK545" s="28">
        <f t="shared" si="146"/>
        <v>6.8171147412931035</v>
      </c>
      <c r="AL545" s="28">
        <f t="shared" si="146"/>
        <v>6.3346951105603448</v>
      </c>
      <c r="AM545" s="28">
        <f t="shared" si="146"/>
        <v>5.4949027655172404</v>
      </c>
      <c r="AN545" s="28">
        <f t="shared" si="146"/>
        <v>6.6360462824568955</v>
      </c>
      <c r="AO545" s="28">
        <f t="shared" si="146"/>
        <v>6.7847268968965517</v>
      </c>
      <c r="AP545" s="28">
        <f t="shared" si="146"/>
        <v>5.8670038383620673</v>
      </c>
      <c r="AQ545" s="28">
        <f t="shared" si="146"/>
        <v>6.6467846979741374</v>
      </c>
      <c r="AR545" s="28">
        <f t="shared" si="146"/>
        <v>5.9208685137931027</v>
      </c>
      <c r="AS545" s="28">
        <f t="shared" si="141"/>
        <v>6.8171147412931035</v>
      </c>
      <c r="AT545" s="35" t="str">
        <f t="shared" si="142"/>
        <v>1,1.5,0.5</v>
      </c>
    </row>
    <row r="546" spans="13:46" x14ac:dyDescent="0.15">
      <c r="M546" s="28" t="str">
        <f t="shared" si="140"/>
        <v>6,4,9</v>
      </c>
      <c r="N546" s="28">
        <f t="shared" si="134"/>
        <v>6</v>
      </c>
      <c r="O546" s="28">
        <f t="shared" si="135"/>
        <v>4</v>
      </c>
      <c r="P546" s="28">
        <f t="shared" si="145"/>
        <v>9</v>
      </c>
      <c r="Q546" s="28">
        <f t="shared" ref="Q546:AF561" si="147">(Q$5+Q$5*(Q$5-1)/2)*INDEX($F$4:$F$25*$G$4:$G$25,$N546,1)+(Q$6+Q$6*(Q$6-1)/2)*INDEX($H$4:$H$25*$I$4:$I$25,$O546,1)+(Q$7+Q$7*(Q$7-1)/2)*INDEX($J$4:$J$25*$K$4:$K$25,$P546,1)+Q$5*Q$6*INDEX($G$4:$G$25,$N546,1)*INDEX($H$4:$H$25,$O546,1)+(Q$5*INDEX($G$4:$G$25,$N546,1)+Q$6*INDEX($I$4:$I$25,$O546,1))*Q$7*INDEX($J$4:$J$25,$P546,1)</f>
        <v>0.60955047956250097</v>
      </c>
      <c r="R546" s="28">
        <f t="shared" si="147"/>
        <v>3.2995736313476565</v>
      </c>
      <c r="S546" s="28">
        <f t="shared" si="147"/>
        <v>4.9700678797812499</v>
      </c>
      <c r="T546" s="28">
        <f t="shared" si="147"/>
        <v>5.6210332248632806</v>
      </c>
      <c r="U546" s="28">
        <f t="shared" si="147"/>
        <v>5.2524696665937496</v>
      </c>
      <c r="V546" s="28">
        <f t="shared" si="147"/>
        <v>3.8643772049726559</v>
      </c>
      <c r="W546" s="28">
        <f t="shared" si="147"/>
        <v>1.45675584</v>
      </c>
      <c r="X546" s="28">
        <f t="shared" si="147"/>
        <v>2.3376835721666223</v>
      </c>
      <c r="Y546" s="28">
        <f t="shared" si="147"/>
        <v>4.6433465808588359</v>
      </c>
      <c r="Z546" s="28">
        <f t="shared" si="147"/>
        <v>5.9294806861994882</v>
      </c>
      <c r="AA546" s="28">
        <f t="shared" si="147"/>
        <v>6.196085888188577</v>
      </c>
      <c r="AB546" s="28">
        <f t="shared" si="147"/>
        <v>5.443162186826104</v>
      </c>
      <c r="AC546" s="28">
        <f t="shared" si="147"/>
        <v>3.6707095821120692</v>
      </c>
      <c r="AD546" s="28">
        <f t="shared" si="147"/>
        <v>3.7286512966778012</v>
      </c>
      <c r="AE546" s="28">
        <f t="shared" si="147"/>
        <v>5.6499541622770737</v>
      </c>
      <c r="AF546" s="28">
        <f t="shared" si="147"/>
        <v>6.551728124524784</v>
      </c>
      <c r="AG546" s="28">
        <f t="shared" si="146"/>
        <v>6.4339731834209317</v>
      </c>
      <c r="AH546" s="28">
        <f t="shared" si="146"/>
        <v>5.2966893389655176</v>
      </c>
      <c r="AI546" s="28">
        <f t="shared" si="146"/>
        <v>4.7824536530960389</v>
      </c>
      <c r="AJ546" s="28">
        <f t="shared" si="146"/>
        <v>6.3193963756023699</v>
      </c>
      <c r="AK546" s="28">
        <f t="shared" si="146"/>
        <v>6.8368101947571382</v>
      </c>
      <c r="AL546" s="28">
        <f t="shared" si="146"/>
        <v>6.3346951105603448</v>
      </c>
      <c r="AM546" s="28">
        <f t="shared" si="146"/>
        <v>5.4990906414213354</v>
      </c>
      <c r="AN546" s="28">
        <f t="shared" si="146"/>
        <v>6.6516732208347245</v>
      </c>
      <c r="AO546" s="28">
        <f t="shared" si="146"/>
        <v>6.7847268968965517</v>
      </c>
      <c r="AP546" s="28">
        <f t="shared" si="146"/>
        <v>5.8785622616536894</v>
      </c>
      <c r="AQ546" s="28">
        <f t="shared" si="146"/>
        <v>6.6467846979741374</v>
      </c>
      <c r="AR546" s="28">
        <f t="shared" si="146"/>
        <v>5.9208685137931027</v>
      </c>
      <c r="AS546" s="28">
        <f t="shared" si="141"/>
        <v>6.8368101947571382</v>
      </c>
      <c r="AT546" s="35" t="str">
        <f t="shared" si="142"/>
        <v>1,1.5,0.5</v>
      </c>
    </row>
    <row r="547" spans="13:46" x14ac:dyDescent="0.15">
      <c r="M547" s="28" t="str">
        <f t="shared" si="140"/>
        <v>6,4,10</v>
      </c>
      <c r="N547" s="28">
        <f t="shared" si="134"/>
        <v>6</v>
      </c>
      <c r="O547" s="28">
        <f t="shared" si="135"/>
        <v>4</v>
      </c>
      <c r="P547" s="28">
        <f t="shared" si="145"/>
        <v>10</v>
      </c>
      <c r="Q547" s="28">
        <f t="shared" si="147"/>
        <v>0.38748057074999992</v>
      </c>
      <c r="R547" s="28">
        <f t="shared" si="147"/>
        <v>3.182960156171875</v>
      </c>
      <c r="S547" s="28">
        <f t="shared" si="147"/>
        <v>4.9315329253750004</v>
      </c>
      <c r="T547" s="28">
        <f t="shared" si="147"/>
        <v>5.6331988783593747</v>
      </c>
      <c r="U547" s="28">
        <f t="shared" si="147"/>
        <v>5.2879580151249996</v>
      </c>
      <c r="V547" s="28">
        <f t="shared" si="147"/>
        <v>3.8958103356718752</v>
      </c>
      <c r="W547" s="28">
        <f t="shared" si="147"/>
        <v>1.45675584</v>
      </c>
      <c r="X547" s="28">
        <f t="shared" si="147"/>
        <v>2.2007275215598057</v>
      </c>
      <c r="Y547" s="28">
        <f t="shared" si="147"/>
        <v>4.5885375661077585</v>
      </c>
      <c r="Z547" s="28">
        <f t="shared" si="147"/>
        <v>5.9294407944369603</v>
      </c>
      <c r="AA547" s="28">
        <f t="shared" si="147"/>
        <v>6.2234372065474135</v>
      </c>
      <c r="AB547" s="28">
        <f t="shared" si="147"/>
        <v>5.4705268024391165</v>
      </c>
      <c r="AC547" s="28">
        <f t="shared" si="147"/>
        <v>3.6707095821120692</v>
      </c>
      <c r="AD547" s="28">
        <f t="shared" si="147"/>
        <v>3.6575682215818959</v>
      </c>
      <c r="AE547" s="28">
        <f t="shared" si="147"/>
        <v>5.6377087252559264</v>
      </c>
      <c r="AF547" s="28">
        <f t="shared" si="147"/>
        <v>6.5709424127112062</v>
      </c>
      <c r="AG547" s="28">
        <f t="shared" si="146"/>
        <v>6.4572692839477366</v>
      </c>
      <c r="AH547" s="28">
        <f t="shared" si="146"/>
        <v>5.2966893389655176</v>
      </c>
      <c r="AI547" s="28">
        <f t="shared" si="146"/>
        <v>4.7580026708162704</v>
      </c>
      <c r="AJ547" s="28">
        <f t="shared" si="146"/>
        <v>6.3304736336163785</v>
      </c>
      <c r="AK547" s="28">
        <f t="shared" si="146"/>
        <v>6.8560377801977364</v>
      </c>
      <c r="AL547" s="28">
        <f t="shared" si="146"/>
        <v>6.3346951105603448</v>
      </c>
      <c r="AM547" s="28">
        <f t="shared" si="146"/>
        <v>5.5020308692629305</v>
      </c>
      <c r="AN547" s="28">
        <f t="shared" si="146"/>
        <v>6.6668322911891158</v>
      </c>
      <c r="AO547" s="28">
        <f t="shared" si="146"/>
        <v>6.7847268968965517</v>
      </c>
      <c r="AP547" s="28">
        <f t="shared" si="146"/>
        <v>5.889652816921874</v>
      </c>
      <c r="AQ547" s="28">
        <f t="shared" si="146"/>
        <v>6.6467846979741374</v>
      </c>
      <c r="AR547" s="28">
        <f t="shared" si="146"/>
        <v>5.9208685137931027</v>
      </c>
      <c r="AS547" s="28">
        <f t="shared" si="141"/>
        <v>6.8560377801977364</v>
      </c>
      <c r="AT547" s="35" t="str">
        <f t="shared" si="142"/>
        <v>1,1.5,0.5</v>
      </c>
    </row>
    <row r="548" spans="13:46" x14ac:dyDescent="0.15">
      <c r="M548" s="28" t="str">
        <f t="shared" si="140"/>
        <v>6,5,1</v>
      </c>
      <c r="N548" s="28">
        <f t="shared" si="134"/>
        <v>6</v>
      </c>
      <c r="O548" s="28">
        <f t="shared" si="135"/>
        <v>5</v>
      </c>
      <c r="P548" s="28">
        <f t="shared" si="145"/>
        <v>1</v>
      </c>
      <c r="Q548" s="28">
        <f t="shared" si="147"/>
        <v>5.7023999999999999</v>
      </c>
      <c r="R548" s="28">
        <f t="shared" si="147"/>
        <v>6.4240472400000002</v>
      </c>
      <c r="S548" s="28">
        <f t="shared" si="147"/>
        <v>6.5739926400000002</v>
      </c>
      <c r="T548" s="28">
        <f t="shared" si="147"/>
        <v>6.152236199999999</v>
      </c>
      <c r="U548" s="28">
        <f t="shared" si="147"/>
        <v>5.1587779200000003</v>
      </c>
      <c r="V548" s="28">
        <f t="shared" si="147"/>
        <v>3.5936177999999996</v>
      </c>
      <c r="W548" s="28">
        <f t="shared" si="147"/>
        <v>1.45675584</v>
      </c>
      <c r="X548" s="28">
        <f t="shared" si="147"/>
        <v>5.6066570317241382</v>
      </c>
      <c r="Y548" s="28">
        <f t="shared" si="147"/>
        <v>6.3754107820689647</v>
      </c>
      <c r="Z548" s="28">
        <f t="shared" si="147"/>
        <v>6.5724626924137937</v>
      </c>
      <c r="AA548" s="28">
        <f t="shared" si="147"/>
        <v>6.1978127627586197</v>
      </c>
      <c r="AB548" s="28">
        <f t="shared" si="147"/>
        <v>5.2514609931034482</v>
      </c>
      <c r="AC548" s="28">
        <f t="shared" si="147"/>
        <v>3.7334073834482755</v>
      </c>
      <c r="AD548" s="28">
        <f t="shared" si="147"/>
        <v>5.5436534731034488</v>
      </c>
      <c r="AE548" s="28">
        <f t="shared" si="147"/>
        <v>6.3595137337931025</v>
      </c>
      <c r="AF548" s="28">
        <f t="shared" si="147"/>
        <v>6.6036721544827586</v>
      </c>
      <c r="AG548" s="28">
        <f t="shared" si="146"/>
        <v>6.2761287351724135</v>
      </c>
      <c r="AH548" s="28">
        <f t="shared" si="146"/>
        <v>5.3768834758620692</v>
      </c>
      <c r="AI548" s="28">
        <f t="shared" si="146"/>
        <v>5.5133893241379308</v>
      </c>
      <c r="AJ548" s="28">
        <f t="shared" si="146"/>
        <v>6.3763560951724134</v>
      </c>
      <c r="AK548" s="28">
        <f t="shared" si="146"/>
        <v>6.6676210262068967</v>
      </c>
      <c r="AL548" s="28">
        <f t="shared" si="146"/>
        <v>6.3871841172413788</v>
      </c>
      <c r="AM548" s="28">
        <f t="shared" si="146"/>
        <v>5.515864584827586</v>
      </c>
      <c r="AN548" s="28">
        <f t="shared" si="146"/>
        <v>6.4259378662068958</v>
      </c>
      <c r="AO548" s="28">
        <f t="shared" si="146"/>
        <v>6.7643093075862071</v>
      </c>
      <c r="AP548" s="28">
        <f t="shared" si="146"/>
        <v>5.5510792551724135</v>
      </c>
      <c r="AQ548" s="28">
        <f t="shared" si="146"/>
        <v>6.5082590468965513</v>
      </c>
      <c r="AR548" s="28">
        <f t="shared" si="146"/>
        <v>5.6190333351724142</v>
      </c>
      <c r="AS548" s="28">
        <f t="shared" si="141"/>
        <v>6.7643093075862071</v>
      </c>
      <c r="AT548" s="35" t="str">
        <f t="shared" si="142"/>
        <v>1,2,0</v>
      </c>
    </row>
    <row r="549" spans="13:46" x14ac:dyDescent="0.15">
      <c r="M549" s="28" t="str">
        <f t="shared" si="140"/>
        <v>6,5,2</v>
      </c>
      <c r="N549" s="28">
        <f t="shared" si="134"/>
        <v>6</v>
      </c>
      <c r="O549" s="28">
        <f t="shared" si="135"/>
        <v>5</v>
      </c>
      <c r="P549" s="28">
        <f t="shared" si="145"/>
        <v>2</v>
      </c>
      <c r="Q549" s="28">
        <f t="shared" si="147"/>
        <v>5.0444999999999993</v>
      </c>
      <c r="R549" s="28">
        <f t="shared" si="147"/>
        <v>6.0349534899999995</v>
      </c>
      <c r="S549" s="28">
        <f t="shared" si="147"/>
        <v>6.3900426399999999</v>
      </c>
      <c r="T549" s="28">
        <f t="shared" si="147"/>
        <v>6.1097674499999997</v>
      </c>
      <c r="U549" s="28">
        <f t="shared" si="147"/>
        <v>5.1941279199999997</v>
      </c>
      <c r="V549" s="28">
        <f t="shared" si="147"/>
        <v>3.6431240499999999</v>
      </c>
      <c r="W549" s="28">
        <f t="shared" si="147"/>
        <v>1.45675584</v>
      </c>
      <c r="X549" s="28">
        <f t="shared" si="147"/>
        <v>5.1726660920689653</v>
      </c>
      <c r="Y549" s="28">
        <f t="shared" si="147"/>
        <v>6.1555430303448269</v>
      </c>
      <c r="Z549" s="28">
        <f t="shared" si="147"/>
        <v>6.5030556286206895</v>
      </c>
      <c r="AA549" s="28">
        <f t="shared" si="147"/>
        <v>6.2152038868965516</v>
      </c>
      <c r="AB549" s="28">
        <f t="shared" si="147"/>
        <v>5.2919878051724139</v>
      </c>
      <c r="AC549" s="28">
        <f t="shared" si="147"/>
        <v>3.7334073834482755</v>
      </c>
      <c r="AD549" s="28">
        <f t="shared" si="147"/>
        <v>5.2878679696551716</v>
      </c>
      <c r="AE549" s="28">
        <f t="shared" si="147"/>
        <v>6.2631683562068963</v>
      </c>
      <c r="AF549" s="28">
        <f t="shared" si="147"/>
        <v>6.6031044027586203</v>
      </c>
      <c r="AG549" s="28">
        <f t="shared" si="146"/>
        <v>6.3076761093103446</v>
      </c>
      <c r="AH549" s="28">
        <f t="shared" si="146"/>
        <v>5.3768834758620692</v>
      </c>
      <c r="AI549" s="28">
        <f t="shared" si="146"/>
        <v>5.3901056327586208</v>
      </c>
      <c r="AJ549" s="28">
        <f t="shared" si="146"/>
        <v>6.3578294675862068</v>
      </c>
      <c r="AK549" s="28">
        <f t="shared" si="146"/>
        <v>6.6901889624137922</v>
      </c>
      <c r="AL549" s="28">
        <f t="shared" si="146"/>
        <v>6.3871841172413788</v>
      </c>
      <c r="AM549" s="28">
        <f t="shared" si="146"/>
        <v>5.4793790813793102</v>
      </c>
      <c r="AN549" s="28">
        <f t="shared" si="146"/>
        <v>6.4395263644827585</v>
      </c>
      <c r="AO549" s="28">
        <f t="shared" si="146"/>
        <v>6.7643093075862071</v>
      </c>
      <c r="AP549" s="28">
        <f t="shared" si="146"/>
        <v>5.5556883155172416</v>
      </c>
      <c r="AQ549" s="28">
        <f t="shared" si="146"/>
        <v>6.5082590468965513</v>
      </c>
      <c r="AR549" s="28">
        <f t="shared" si="146"/>
        <v>5.6190333351724142</v>
      </c>
      <c r="AS549" s="28">
        <f t="shared" si="141"/>
        <v>6.7643093075862071</v>
      </c>
      <c r="AT549" s="35" t="str">
        <f t="shared" si="142"/>
        <v>1,2,0</v>
      </c>
    </row>
    <row r="550" spans="13:46" x14ac:dyDescent="0.15">
      <c r="M550" s="28" t="str">
        <f t="shared" si="140"/>
        <v>6,5,3</v>
      </c>
      <c r="N550" s="28">
        <f t="shared" si="134"/>
        <v>6</v>
      </c>
      <c r="O550" s="28">
        <f t="shared" si="135"/>
        <v>5</v>
      </c>
      <c r="P550" s="28">
        <f t="shared" si="145"/>
        <v>3</v>
      </c>
      <c r="Q550" s="28">
        <f t="shared" si="147"/>
        <v>4.1614559999999994</v>
      </c>
      <c r="R550" s="28">
        <f t="shared" si="147"/>
        <v>5.4816922400000001</v>
      </c>
      <c r="S550" s="28">
        <f t="shared" si="147"/>
        <v>6.0935206399999995</v>
      </c>
      <c r="T550" s="28">
        <f t="shared" si="147"/>
        <v>5.9969412000000002</v>
      </c>
      <c r="U550" s="28">
        <f t="shared" si="147"/>
        <v>5.1919539199999996</v>
      </c>
      <c r="V550" s="28">
        <f t="shared" si="147"/>
        <v>3.6785588000000002</v>
      </c>
      <c r="W550" s="28">
        <f t="shared" si="147"/>
        <v>1.45675584</v>
      </c>
      <c r="X550" s="28">
        <f t="shared" si="147"/>
        <v>4.5745076524137929</v>
      </c>
      <c r="Y550" s="28">
        <f t="shared" si="147"/>
        <v>5.8231032786206889</v>
      </c>
      <c r="Z550" s="28">
        <f t="shared" si="147"/>
        <v>6.3632910648275862</v>
      </c>
      <c r="AA550" s="28">
        <f t="shared" si="147"/>
        <v>6.1950710110344822</v>
      </c>
      <c r="AB550" s="28">
        <f t="shared" si="147"/>
        <v>5.3184431172413795</v>
      </c>
      <c r="AC550" s="28">
        <f t="shared" si="147"/>
        <v>3.7334073834482755</v>
      </c>
      <c r="AD550" s="28">
        <f t="shared" si="147"/>
        <v>4.919510466206896</v>
      </c>
      <c r="AE550" s="28">
        <f t="shared" si="147"/>
        <v>6.09646547862069</v>
      </c>
      <c r="AF550" s="28">
        <f t="shared" si="147"/>
        <v>6.5650126510344826</v>
      </c>
      <c r="AG550" s="28">
        <f t="shared" si="146"/>
        <v>6.3251519834482766</v>
      </c>
      <c r="AH550" s="28">
        <f t="shared" si="146"/>
        <v>5.3768834758620692</v>
      </c>
      <c r="AI550" s="28">
        <f t="shared" si="146"/>
        <v>5.1964644413793106</v>
      </c>
      <c r="AJ550" s="28">
        <f t="shared" si="146"/>
        <v>6.301778839999999</v>
      </c>
      <c r="AK550" s="28">
        <f t="shared" si="146"/>
        <v>6.6986853986206896</v>
      </c>
      <c r="AL550" s="28">
        <f t="shared" si="146"/>
        <v>6.3871841172413788</v>
      </c>
      <c r="AM550" s="28">
        <f t="shared" si="146"/>
        <v>5.4053695779310349</v>
      </c>
      <c r="AN550" s="28">
        <f t="shared" si="146"/>
        <v>6.4390433627586212</v>
      </c>
      <c r="AO550" s="28">
        <f t="shared" si="146"/>
        <v>6.7643093075862071</v>
      </c>
      <c r="AP550" s="28">
        <f t="shared" si="146"/>
        <v>5.5462258758620688</v>
      </c>
      <c r="AQ550" s="28">
        <f t="shared" si="146"/>
        <v>6.5082590468965513</v>
      </c>
      <c r="AR550" s="28">
        <f t="shared" si="146"/>
        <v>5.6190333351724142</v>
      </c>
      <c r="AS550" s="28">
        <f t="shared" si="141"/>
        <v>6.7643093075862071</v>
      </c>
      <c r="AT550" s="35" t="str">
        <f t="shared" si="142"/>
        <v>1,2,0</v>
      </c>
    </row>
    <row r="551" spans="13:46" x14ac:dyDescent="0.15">
      <c r="M551" s="28" t="str">
        <f t="shared" si="140"/>
        <v>6,5,4</v>
      </c>
      <c r="N551" s="28">
        <f t="shared" si="134"/>
        <v>6</v>
      </c>
      <c r="O551" s="28">
        <f t="shared" si="135"/>
        <v>5</v>
      </c>
      <c r="P551" s="28">
        <f t="shared" si="145"/>
        <v>4</v>
      </c>
      <c r="Q551" s="28">
        <f t="shared" si="147"/>
        <v>3.1788045</v>
      </c>
      <c r="R551" s="28">
        <f t="shared" si="147"/>
        <v>4.8558005212499999</v>
      </c>
      <c r="S551" s="28">
        <f t="shared" si="147"/>
        <v>5.7471948900000003</v>
      </c>
      <c r="T551" s="28">
        <f t="shared" si="147"/>
        <v>5.8529876062500001</v>
      </c>
      <c r="U551" s="28">
        <f t="shared" si="147"/>
        <v>5.1731786700000004</v>
      </c>
      <c r="V551" s="28">
        <f t="shared" si="147"/>
        <v>3.7077680812500002</v>
      </c>
      <c r="W551" s="28">
        <f t="shared" si="147"/>
        <v>1.45675584</v>
      </c>
      <c r="X551" s="28">
        <f t="shared" si="147"/>
        <v>3.9037187440086205</v>
      </c>
      <c r="Y551" s="28">
        <f t="shared" si="147"/>
        <v>5.4408597768965521</v>
      </c>
      <c r="Z551" s="28">
        <f t="shared" si="147"/>
        <v>6.1923991572844832</v>
      </c>
      <c r="AA551" s="28">
        <f t="shared" si="147"/>
        <v>6.1583368851724138</v>
      </c>
      <c r="AB551" s="28">
        <f t="shared" si="147"/>
        <v>5.3386729605603449</v>
      </c>
      <c r="AC551" s="28">
        <f t="shared" si="147"/>
        <v>3.7334073834482755</v>
      </c>
      <c r="AD551" s="28">
        <f t="shared" si="147"/>
        <v>4.5013492127586208</v>
      </c>
      <c r="AE551" s="28">
        <f t="shared" si="147"/>
        <v>5.8986352572844831</v>
      </c>
      <c r="AF551" s="28">
        <f t="shared" si="147"/>
        <v>6.510319649310345</v>
      </c>
      <c r="AG551" s="28">
        <f t="shared" si="146"/>
        <v>6.3364023888362073</v>
      </c>
      <c r="AH551" s="28">
        <f t="shared" si="146"/>
        <v>5.3768834758620692</v>
      </c>
      <c r="AI551" s="28">
        <f t="shared" si="146"/>
        <v>4.9716959062499999</v>
      </c>
      <c r="AJ551" s="28">
        <f t="shared" si="146"/>
        <v>6.229126962413793</v>
      </c>
      <c r="AK551" s="28">
        <f t="shared" si="146"/>
        <v>6.7009563660775866</v>
      </c>
      <c r="AL551" s="28">
        <f t="shared" si="146"/>
        <v>6.3871841172413788</v>
      </c>
      <c r="AM551" s="28">
        <f t="shared" si="146"/>
        <v>5.3147588244827588</v>
      </c>
      <c r="AN551" s="28">
        <f t="shared" si="146"/>
        <v>6.4323348922844827</v>
      </c>
      <c r="AO551" s="28">
        <f t="shared" si="146"/>
        <v>6.7643093075862071</v>
      </c>
      <c r="AP551" s="28">
        <f t="shared" si="146"/>
        <v>5.5305379674568966</v>
      </c>
      <c r="AQ551" s="28">
        <f t="shared" si="146"/>
        <v>6.5082590468965513</v>
      </c>
      <c r="AR551" s="28">
        <f t="shared" si="146"/>
        <v>5.6190333351724142</v>
      </c>
      <c r="AS551" s="28">
        <f t="shared" si="141"/>
        <v>6.7643093075862071</v>
      </c>
      <c r="AT551" s="35" t="str">
        <f t="shared" si="142"/>
        <v>1,2,0</v>
      </c>
    </row>
    <row r="552" spans="13:46" x14ac:dyDescent="0.15">
      <c r="M552" s="28" t="str">
        <f t="shared" si="140"/>
        <v>6,5,5</v>
      </c>
      <c r="N552" s="28">
        <f t="shared" si="134"/>
        <v>6</v>
      </c>
      <c r="O552" s="28">
        <f t="shared" si="135"/>
        <v>5</v>
      </c>
      <c r="P552" s="28">
        <f t="shared" si="145"/>
        <v>5</v>
      </c>
      <c r="Q552" s="28">
        <f t="shared" si="147"/>
        <v>2.2855996800000002</v>
      </c>
      <c r="R552" s="28">
        <f t="shared" si="147"/>
        <v>4.29513034</v>
      </c>
      <c r="S552" s="28">
        <f t="shared" si="147"/>
        <v>5.4455924800000002</v>
      </c>
      <c r="T552" s="28">
        <f t="shared" si="147"/>
        <v>5.7369860999999993</v>
      </c>
      <c r="U552" s="28">
        <f t="shared" si="147"/>
        <v>5.1693111999999992</v>
      </c>
      <c r="V552" s="28">
        <f t="shared" si="147"/>
        <v>3.7425677799999999</v>
      </c>
      <c r="W552" s="28">
        <f t="shared" si="147"/>
        <v>1.45675584</v>
      </c>
      <c r="X552" s="28">
        <f t="shared" si="147"/>
        <v>3.2981513731034484</v>
      </c>
      <c r="Y552" s="28">
        <f t="shared" si="147"/>
        <v>5.1033396151724135</v>
      </c>
      <c r="Z552" s="28">
        <f t="shared" si="147"/>
        <v>6.0494593372413785</v>
      </c>
      <c r="AA552" s="28">
        <f t="shared" si="147"/>
        <v>6.1365105393103443</v>
      </c>
      <c r="AB552" s="28">
        <f t="shared" si="147"/>
        <v>5.3644932213793108</v>
      </c>
      <c r="AC552" s="28">
        <f t="shared" si="147"/>
        <v>3.7334073834482755</v>
      </c>
      <c r="AD552" s="28">
        <f t="shared" si="147"/>
        <v>4.1279112993103446</v>
      </c>
      <c r="AE552" s="28">
        <f t="shared" si="147"/>
        <v>5.7287571234482755</v>
      </c>
      <c r="AF552" s="28">
        <f t="shared" si="147"/>
        <v>6.4705344275862062</v>
      </c>
      <c r="AG552" s="28">
        <f t="shared" si="146"/>
        <v>6.3532432117241378</v>
      </c>
      <c r="AH552" s="28">
        <f t="shared" si="146"/>
        <v>5.3768834758620692</v>
      </c>
      <c r="AI552" s="28">
        <f t="shared" si="146"/>
        <v>4.7748794586206893</v>
      </c>
      <c r="AJ552" s="28">
        <f t="shared" si="146"/>
        <v>6.1713828648275859</v>
      </c>
      <c r="AK552" s="28">
        <f t="shared" si="146"/>
        <v>6.7088177510344824</v>
      </c>
      <c r="AL552" s="28">
        <f t="shared" si="146"/>
        <v>6.3871841172413788</v>
      </c>
      <c r="AM552" s="28">
        <f t="shared" si="146"/>
        <v>5.2390558510344825</v>
      </c>
      <c r="AN552" s="28">
        <f t="shared" si="146"/>
        <v>6.4312168393103439</v>
      </c>
      <c r="AO552" s="28">
        <f t="shared" si="146"/>
        <v>6.7643093075862071</v>
      </c>
      <c r="AP552" s="28">
        <f t="shared" si="146"/>
        <v>5.520440476551725</v>
      </c>
      <c r="AQ552" s="28">
        <f t="shared" si="146"/>
        <v>6.5082590468965513</v>
      </c>
      <c r="AR552" s="28">
        <f t="shared" si="146"/>
        <v>5.6190333351724142</v>
      </c>
      <c r="AS552" s="28">
        <f t="shared" si="141"/>
        <v>6.7643093075862071</v>
      </c>
      <c r="AT552" s="35" t="str">
        <f t="shared" si="142"/>
        <v>1,2,0</v>
      </c>
    </row>
    <row r="553" spans="13:46" x14ac:dyDescent="0.15">
      <c r="M553" s="28" t="str">
        <f t="shared" si="140"/>
        <v>6,5,6</v>
      </c>
      <c r="N553" s="28">
        <f t="shared" si="134"/>
        <v>6</v>
      </c>
      <c r="O553" s="28">
        <f t="shared" si="135"/>
        <v>5</v>
      </c>
      <c r="P553" s="28">
        <f t="shared" si="145"/>
        <v>6</v>
      </c>
      <c r="Q553" s="28">
        <f t="shared" si="147"/>
        <v>1.45675584</v>
      </c>
      <c r="R553" s="28">
        <f t="shared" si="147"/>
        <v>3.7813900399999998</v>
      </c>
      <c r="S553" s="28">
        <f t="shared" si="147"/>
        <v>5.1761705600000001</v>
      </c>
      <c r="T553" s="28">
        <f t="shared" si="147"/>
        <v>5.6410973999999996</v>
      </c>
      <c r="U553" s="28">
        <f t="shared" si="147"/>
        <v>5.1761705600000001</v>
      </c>
      <c r="V553" s="28">
        <f t="shared" si="147"/>
        <v>3.7813900399999998</v>
      </c>
      <c r="W553" s="28">
        <f t="shared" si="147"/>
        <v>1.45675584</v>
      </c>
      <c r="X553" s="28">
        <f t="shared" si="147"/>
        <v>2.739513883448276</v>
      </c>
      <c r="Y553" s="28">
        <f t="shared" si="147"/>
        <v>4.797999943448275</v>
      </c>
      <c r="Z553" s="28">
        <f t="shared" si="147"/>
        <v>5.9266323234482758</v>
      </c>
      <c r="AA553" s="28">
        <f t="shared" si="147"/>
        <v>6.1254110234482759</v>
      </c>
      <c r="AB553" s="28">
        <f t="shared" si="147"/>
        <v>5.3943360434482752</v>
      </c>
      <c r="AC553" s="28">
        <f t="shared" si="147"/>
        <v>3.7334073834482755</v>
      </c>
      <c r="AD553" s="28">
        <f t="shared" si="147"/>
        <v>3.7866538758620689</v>
      </c>
      <c r="AE553" s="28">
        <f t="shared" si="147"/>
        <v>5.5789917958620689</v>
      </c>
      <c r="AF553" s="28">
        <f t="shared" si="147"/>
        <v>6.4414760358620686</v>
      </c>
      <c r="AG553" s="28">
        <f t="shared" si="146"/>
        <v>6.3741065958620684</v>
      </c>
      <c r="AH553" s="28">
        <f t="shared" si="146"/>
        <v>5.3768834758620692</v>
      </c>
      <c r="AI553" s="28">
        <f t="shared" si="146"/>
        <v>4.5981758172413789</v>
      </c>
      <c r="AJ553" s="28">
        <f t="shared" si="146"/>
        <v>6.1243655972413791</v>
      </c>
      <c r="AK553" s="28">
        <f t="shared" si="146"/>
        <v>6.7207016972413784</v>
      </c>
      <c r="AL553" s="28">
        <f t="shared" si="146"/>
        <v>6.3871841172413788</v>
      </c>
      <c r="AM553" s="28">
        <f t="shared" si="146"/>
        <v>5.1740797075862073</v>
      </c>
      <c r="AN553" s="28">
        <f t="shared" si="146"/>
        <v>6.4341213475862062</v>
      </c>
      <c r="AO553" s="28">
        <f t="shared" si="146"/>
        <v>6.7643093075862071</v>
      </c>
      <c r="AP553" s="28">
        <f t="shared" si="146"/>
        <v>5.5143655468965518</v>
      </c>
      <c r="AQ553" s="28">
        <f t="shared" si="146"/>
        <v>6.5082590468965513</v>
      </c>
      <c r="AR553" s="28">
        <f t="shared" si="146"/>
        <v>5.6190333351724142</v>
      </c>
      <c r="AS553" s="28">
        <f t="shared" si="141"/>
        <v>6.7643093075862071</v>
      </c>
      <c r="AT553" s="35" t="str">
        <f t="shared" si="142"/>
        <v>1,2,0</v>
      </c>
    </row>
    <row r="554" spans="13:46" x14ac:dyDescent="0.15">
      <c r="M554" s="28" t="str">
        <f t="shared" si="140"/>
        <v>6,5,7</v>
      </c>
      <c r="N554" s="28">
        <f t="shared" si="134"/>
        <v>6</v>
      </c>
      <c r="O554" s="28">
        <f t="shared" si="135"/>
        <v>5</v>
      </c>
      <c r="P554" s="28">
        <f t="shared" si="145"/>
        <v>7</v>
      </c>
      <c r="Q554" s="28">
        <f t="shared" si="147"/>
        <v>1.1461356224999986</v>
      </c>
      <c r="R554" s="28">
        <f t="shared" si="147"/>
        <v>3.6002086314062494</v>
      </c>
      <c r="S554" s="28">
        <f t="shared" si="147"/>
        <v>5.0933604512499988</v>
      </c>
      <c r="T554" s="28">
        <f t="shared" si="147"/>
        <v>5.6255910820312494</v>
      </c>
      <c r="U554" s="28">
        <f t="shared" si="147"/>
        <v>5.1969005237499992</v>
      </c>
      <c r="V554" s="28">
        <f t="shared" si="147"/>
        <v>3.8072887764062502</v>
      </c>
      <c r="W554" s="28">
        <f t="shared" si="147"/>
        <v>1.45675584</v>
      </c>
      <c r="X554" s="28">
        <f t="shared" si="147"/>
        <v>2.5358838800269385</v>
      </c>
      <c r="Y554" s="28">
        <f t="shared" si="147"/>
        <v>4.6972309588362062</v>
      </c>
      <c r="Z554" s="28">
        <f t="shared" si="147"/>
        <v>5.8976568485829741</v>
      </c>
      <c r="AA554" s="28">
        <f t="shared" si="147"/>
        <v>6.1371615492672404</v>
      </c>
      <c r="AB554" s="28">
        <f t="shared" si="147"/>
        <v>5.4157450608890088</v>
      </c>
      <c r="AC554" s="28">
        <f t="shared" si="147"/>
        <v>3.7334073834482755</v>
      </c>
      <c r="AD554" s="28">
        <f t="shared" si="147"/>
        <v>3.6679260153879305</v>
      </c>
      <c r="AE554" s="28">
        <f t="shared" si="147"/>
        <v>5.5365471641002149</v>
      </c>
      <c r="AF554" s="28">
        <f t="shared" si="147"/>
        <v>6.4442471237499994</v>
      </c>
      <c r="AG554" s="28">
        <f t="shared" si="146"/>
        <v>6.3910258943372842</v>
      </c>
      <c r="AH554" s="28">
        <f t="shared" si="146"/>
        <v>5.3768834758620692</v>
      </c>
      <c r="AI554" s="28">
        <f t="shared" si="146"/>
        <v>4.5422620285829733</v>
      </c>
      <c r="AJ554" s="28">
        <f t="shared" si="146"/>
        <v>6.1181572471982744</v>
      </c>
      <c r="AK554" s="28">
        <f t="shared" si="146"/>
        <v>6.7331312767510774</v>
      </c>
      <c r="AL554" s="28">
        <f t="shared" si="146"/>
        <v>6.3871841172413788</v>
      </c>
      <c r="AM554" s="28">
        <f t="shared" si="146"/>
        <v>5.1588919196120688</v>
      </c>
      <c r="AN554" s="28">
        <f t="shared" si="146"/>
        <v>6.4420612081303883</v>
      </c>
      <c r="AO554" s="28">
        <f t="shared" si="146"/>
        <v>6.7643093075862071</v>
      </c>
      <c r="AP554" s="28">
        <f t="shared" si="146"/>
        <v>5.5178156884752152</v>
      </c>
      <c r="AQ554" s="28">
        <f t="shared" si="146"/>
        <v>6.5082590468965513</v>
      </c>
      <c r="AR554" s="28">
        <f t="shared" si="146"/>
        <v>5.6190333351724142</v>
      </c>
      <c r="AS554" s="28">
        <f t="shared" si="141"/>
        <v>6.7643093075862071</v>
      </c>
      <c r="AT554" s="35" t="str">
        <f t="shared" si="142"/>
        <v>1,2,0</v>
      </c>
    </row>
    <row r="555" spans="13:46" x14ac:dyDescent="0.15">
      <c r="M555" s="28" t="str">
        <f t="shared" si="140"/>
        <v>6,5,8</v>
      </c>
      <c r="N555" s="28">
        <f t="shared" si="134"/>
        <v>6</v>
      </c>
      <c r="O555" s="28">
        <f t="shared" si="135"/>
        <v>5</v>
      </c>
      <c r="P555" s="28">
        <f t="shared" si="145"/>
        <v>8</v>
      </c>
      <c r="Q555" s="28">
        <f t="shared" si="147"/>
        <v>0.82413449999999999</v>
      </c>
      <c r="R555" s="28">
        <f t="shared" si="147"/>
        <v>3.4107286462499999</v>
      </c>
      <c r="S555" s="28">
        <f t="shared" si="147"/>
        <v>5.0048598899999996</v>
      </c>
      <c r="T555" s="28">
        <f t="shared" si="147"/>
        <v>5.6065282312499995</v>
      </c>
      <c r="U555" s="28">
        <f t="shared" si="147"/>
        <v>5.2157336699999997</v>
      </c>
      <c r="V555" s="28">
        <f t="shared" si="147"/>
        <v>3.83247620625</v>
      </c>
      <c r="W555" s="28">
        <f t="shared" si="147"/>
        <v>1.45675584</v>
      </c>
      <c r="X555" s="28">
        <f t="shared" si="147"/>
        <v>2.3239553000431035</v>
      </c>
      <c r="Y555" s="28">
        <f t="shared" si="147"/>
        <v>4.5907715217241378</v>
      </c>
      <c r="Z555" s="28">
        <f t="shared" si="147"/>
        <v>5.8651248409051728</v>
      </c>
      <c r="AA555" s="28">
        <f t="shared" si="147"/>
        <v>6.1470152575862063</v>
      </c>
      <c r="AB555" s="28">
        <f t="shared" si="147"/>
        <v>5.4364427717672417</v>
      </c>
      <c r="AC555" s="28">
        <f t="shared" si="147"/>
        <v>3.7334073834482755</v>
      </c>
      <c r="AD555" s="28">
        <f t="shared" si="147"/>
        <v>3.5435077024137929</v>
      </c>
      <c r="AE555" s="28">
        <f t="shared" si="147"/>
        <v>5.4905459995258621</v>
      </c>
      <c r="AF555" s="28">
        <f t="shared" si="147"/>
        <v>6.4451213941379306</v>
      </c>
      <c r="AG555" s="28">
        <f t="shared" si="146"/>
        <v>6.4072338862500002</v>
      </c>
      <c r="AH555" s="28">
        <f t="shared" si="146"/>
        <v>5.3768834758620692</v>
      </c>
      <c r="AI555" s="28">
        <f t="shared" si="146"/>
        <v>4.4827917071120691</v>
      </c>
      <c r="AJ555" s="28">
        <f t="shared" si="146"/>
        <v>6.1100520796551718</v>
      </c>
      <c r="AK555" s="28">
        <f t="shared" si="146"/>
        <v>6.7448495496982765</v>
      </c>
      <c r="AL555" s="28">
        <f t="shared" si="146"/>
        <v>6.3871841172413788</v>
      </c>
      <c r="AM555" s="28">
        <f t="shared" si="146"/>
        <v>5.1418073141379317</v>
      </c>
      <c r="AN555" s="28">
        <f t="shared" si="146"/>
        <v>6.4492897621120688</v>
      </c>
      <c r="AO555" s="28">
        <f t="shared" si="146"/>
        <v>6.7643093075862071</v>
      </c>
      <c r="AP555" s="28">
        <f t="shared" si="146"/>
        <v>5.5205545234913798</v>
      </c>
      <c r="AQ555" s="28">
        <f t="shared" si="146"/>
        <v>6.5082590468965513</v>
      </c>
      <c r="AR555" s="28">
        <f t="shared" si="146"/>
        <v>5.6190333351724142</v>
      </c>
      <c r="AS555" s="28">
        <f t="shared" si="141"/>
        <v>6.7643093075862071</v>
      </c>
      <c r="AT555" s="35" t="str">
        <f t="shared" si="142"/>
        <v>1,2,0</v>
      </c>
    </row>
    <row r="556" spans="13:46" x14ac:dyDescent="0.15">
      <c r="M556" s="28" t="str">
        <f t="shared" si="140"/>
        <v>6,5,9</v>
      </c>
      <c r="N556" s="28">
        <f t="shared" si="134"/>
        <v>6</v>
      </c>
      <c r="O556" s="28">
        <f t="shared" si="135"/>
        <v>5</v>
      </c>
      <c r="P556" s="28">
        <f t="shared" si="145"/>
        <v>9</v>
      </c>
      <c r="Q556" s="28">
        <f t="shared" si="147"/>
        <v>0.60955047956250097</v>
      </c>
      <c r="R556" s="28">
        <f t="shared" si="147"/>
        <v>3.2995736313476565</v>
      </c>
      <c r="S556" s="28">
        <f t="shared" si="147"/>
        <v>4.9700678797812499</v>
      </c>
      <c r="T556" s="28">
        <f t="shared" si="147"/>
        <v>5.6210332248632806</v>
      </c>
      <c r="U556" s="28">
        <f t="shared" si="147"/>
        <v>5.2524696665937496</v>
      </c>
      <c r="V556" s="28">
        <f t="shared" si="147"/>
        <v>3.8643772049726559</v>
      </c>
      <c r="W556" s="28">
        <f t="shared" si="147"/>
        <v>1.45675584</v>
      </c>
      <c r="X556" s="28">
        <f t="shared" si="147"/>
        <v>2.1903516903131739</v>
      </c>
      <c r="Y556" s="28">
        <f t="shared" si="147"/>
        <v>4.5380206356433188</v>
      </c>
      <c r="Z556" s="28">
        <f t="shared" si="147"/>
        <v>5.8661606776219024</v>
      </c>
      <c r="AA556" s="28">
        <f t="shared" si="147"/>
        <v>6.1747718162489225</v>
      </c>
      <c r="AB556" s="28">
        <f t="shared" si="147"/>
        <v>5.4638540515243808</v>
      </c>
      <c r="AC556" s="28">
        <f t="shared" si="147"/>
        <v>3.7334073834482755</v>
      </c>
      <c r="AD556" s="28">
        <f t="shared" si="147"/>
        <v>3.4727979404709055</v>
      </c>
      <c r="AE556" s="28">
        <f t="shared" si="147"/>
        <v>5.4781126793460402</v>
      </c>
      <c r="AF556" s="28">
        <f t="shared" si="147"/>
        <v>6.4638985148696122</v>
      </c>
      <c r="AG556" s="28">
        <f t="shared" si="146"/>
        <v>6.4301554470416207</v>
      </c>
      <c r="AH556" s="28">
        <f t="shared" si="146"/>
        <v>5.3768834758620692</v>
      </c>
      <c r="AI556" s="28">
        <f t="shared" si="146"/>
        <v>4.4568892300356948</v>
      </c>
      <c r="AJ556" s="28">
        <f t="shared" si="146"/>
        <v>6.1198497624558188</v>
      </c>
      <c r="AK556" s="28">
        <f t="shared" si="146"/>
        <v>6.7632813915243801</v>
      </c>
      <c r="AL556" s="28">
        <f t="shared" si="146"/>
        <v>6.3871841172413788</v>
      </c>
      <c r="AM556" s="28">
        <f t="shared" si="146"/>
        <v>5.1426255590075431</v>
      </c>
      <c r="AN556" s="28">
        <f t="shared" si="146"/>
        <v>6.4632318849726555</v>
      </c>
      <c r="AO556" s="28">
        <f t="shared" si="146"/>
        <v>6.7643093075862071</v>
      </c>
      <c r="AP556" s="28">
        <f t="shared" si="146"/>
        <v>5.5300069273864496</v>
      </c>
      <c r="AQ556" s="28">
        <f t="shared" si="146"/>
        <v>6.5082590468965513</v>
      </c>
      <c r="AR556" s="28">
        <f t="shared" si="146"/>
        <v>5.6190333351724142</v>
      </c>
      <c r="AS556" s="28">
        <f t="shared" si="141"/>
        <v>6.7643093075862071</v>
      </c>
      <c r="AT556" s="35" t="str">
        <f t="shared" si="142"/>
        <v>1,2,0</v>
      </c>
    </row>
    <row r="557" spans="13:46" x14ac:dyDescent="0.15">
      <c r="M557" s="28" t="str">
        <f t="shared" si="140"/>
        <v>6,5,10</v>
      </c>
      <c r="N557" s="28">
        <f t="shared" ref="N557:N620" si="148">N457+1</f>
        <v>6</v>
      </c>
      <c r="O557" s="28">
        <f t="shared" ref="O557:O620" si="149">O457</f>
        <v>5</v>
      </c>
      <c r="P557" s="28">
        <f t="shared" si="145"/>
        <v>10</v>
      </c>
      <c r="Q557" s="28">
        <f t="shared" si="147"/>
        <v>0.38748057074999992</v>
      </c>
      <c r="R557" s="28">
        <f t="shared" si="147"/>
        <v>3.182960156171875</v>
      </c>
      <c r="S557" s="28">
        <f t="shared" si="147"/>
        <v>4.9315329253750004</v>
      </c>
      <c r="T557" s="28">
        <f t="shared" si="147"/>
        <v>5.6331988783593747</v>
      </c>
      <c r="U557" s="28">
        <f t="shared" si="147"/>
        <v>5.2879580151249996</v>
      </c>
      <c r="V557" s="28">
        <f t="shared" si="147"/>
        <v>3.8958103356718752</v>
      </c>
      <c r="W557" s="28">
        <f t="shared" si="147"/>
        <v>1.45675584</v>
      </c>
      <c r="X557" s="28">
        <f t="shared" si="147"/>
        <v>2.0512896203098059</v>
      </c>
      <c r="Y557" s="28">
        <f t="shared" si="147"/>
        <v>4.4815268053749993</v>
      </c>
      <c r="Z557" s="28">
        <f t="shared" si="147"/>
        <v>5.864857174221445</v>
      </c>
      <c r="AA557" s="28">
        <f t="shared" si="147"/>
        <v>6.2012807268491379</v>
      </c>
      <c r="AB557" s="28">
        <f t="shared" si="147"/>
        <v>5.4907974632580814</v>
      </c>
      <c r="AC557" s="28">
        <f t="shared" si="147"/>
        <v>3.7334073834482755</v>
      </c>
      <c r="AD557" s="28">
        <f t="shared" si="147"/>
        <v>3.3983452343405172</v>
      </c>
      <c r="AE557" s="28">
        <f t="shared" si="147"/>
        <v>5.4633400190490296</v>
      </c>
      <c r="AF557" s="28">
        <f t="shared" si="147"/>
        <v>6.4814279875387921</v>
      </c>
      <c r="AG557" s="28">
        <f t="shared" si="146"/>
        <v>6.4526091398098053</v>
      </c>
      <c r="AH557" s="28">
        <f t="shared" si="146"/>
        <v>5.3768834758620692</v>
      </c>
      <c r="AI557" s="28">
        <f t="shared" si="146"/>
        <v>4.4286474128421336</v>
      </c>
      <c r="AJ557" s="28">
        <f t="shared" si="146"/>
        <v>6.1283997971939641</v>
      </c>
      <c r="AK557" s="28">
        <f t="shared" si="146"/>
        <v>6.781245365327047</v>
      </c>
      <c r="AL557" s="28">
        <f t="shared" si="146"/>
        <v>6.3871841172413788</v>
      </c>
      <c r="AM557" s="28">
        <f t="shared" si="146"/>
        <v>5.1421961558146556</v>
      </c>
      <c r="AN557" s="28">
        <f t="shared" si="146"/>
        <v>6.4767061398098065</v>
      </c>
      <c r="AO557" s="28">
        <f t="shared" si="146"/>
        <v>6.7643093075862071</v>
      </c>
      <c r="AP557" s="28">
        <f t="shared" si="146"/>
        <v>5.5389914632580819</v>
      </c>
      <c r="AQ557" s="28">
        <f t="shared" si="146"/>
        <v>6.5082590468965513</v>
      </c>
      <c r="AR557" s="28">
        <f t="shared" si="146"/>
        <v>5.6190333351724142</v>
      </c>
      <c r="AS557" s="28">
        <f t="shared" si="141"/>
        <v>6.781245365327047</v>
      </c>
      <c r="AT557" s="35" t="str">
        <f t="shared" si="142"/>
        <v>1,1.5,0.5</v>
      </c>
    </row>
    <row r="558" spans="13:46" x14ac:dyDescent="0.15">
      <c r="M558" s="28" t="str">
        <f t="shared" si="140"/>
        <v>6,6,1</v>
      </c>
      <c r="N558" s="28">
        <f t="shared" si="148"/>
        <v>6</v>
      </c>
      <c r="O558" s="28">
        <f t="shared" si="149"/>
        <v>6</v>
      </c>
      <c r="P558" s="28">
        <f t="shared" si="145"/>
        <v>1</v>
      </c>
      <c r="Q558" s="28">
        <f t="shared" si="147"/>
        <v>5.7023999999999999</v>
      </c>
      <c r="R558" s="28">
        <f t="shared" si="147"/>
        <v>6.4240472400000002</v>
      </c>
      <c r="S558" s="28">
        <f t="shared" si="147"/>
        <v>6.5739926400000002</v>
      </c>
      <c r="T558" s="28">
        <f t="shared" si="147"/>
        <v>6.152236199999999</v>
      </c>
      <c r="U558" s="28">
        <f t="shared" si="147"/>
        <v>5.1587779200000003</v>
      </c>
      <c r="V558" s="28">
        <f t="shared" si="147"/>
        <v>3.5936177999999996</v>
      </c>
      <c r="W558" s="28">
        <f t="shared" si="147"/>
        <v>1.45675584</v>
      </c>
      <c r="X558" s="28">
        <f t="shared" si="147"/>
        <v>5.4775381846713369</v>
      </c>
      <c r="Y558" s="28">
        <f t="shared" si="147"/>
        <v>6.2838574462230596</v>
      </c>
      <c r="Z558" s="28">
        <f t="shared" si="147"/>
        <v>6.5184748677747848</v>
      </c>
      <c r="AA558" s="28">
        <f t="shared" si="147"/>
        <v>6.1813904493265088</v>
      </c>
      <c r="AB558" s="28">
        <f t="shared" si="147"/>
        <v>5.2726041908782326</v>
      </c>
      <c r="AC558" s="28">
        <f t="shared" si="147"/>
        <v>3.7921160924299571</v>
      </c>
      <c r="AD558" s="28">
        <f t="shared" si="147"/>
        <v>5.3126859407327593</v>
      </c>
      <c r="AE558" s="28">
        <f t="shared" si="147"/>
        <v>6.2036772238362072</v>
      </c>
      <c r="AF558" s="28">
        <f t="shared" si="147"/>
        <v>6.5229666669396558</v>
      </c>
      <c r="AG558" s="28">
        <f t="shared" si="146"/>
        <v>6.2705542700431032</v>
      </c>
      <c r="AH558" s="28">
        <f t="shared" si="146"/>
        <v>5.4464400331465512</v>
      </c>
      <c r="AI558" s="28">
        <f t="shared" si="146"/>
        <v>5.2078432681842681</v>
      </c>
      <c r="AJ558" s="28">
        <f t="shared" si="146"/>
        <v>6.1835065728394403</v>
      </c>
      <c r="AK558" s="28">
        <f t="shared" si="146"/>
        <v>6.5874680374946122</v>
      </c>
      <c r="AL558" s="28">
        <f t="shared" si="146"/>
        <v>6.4197276621497839</v>
      </c>
      <c r="AM558" s="28">
        <f t="shared" si="146"/>
        <v>5.1630101670258632</v>
      </c>
      <c r="AN558" s="28">
        <f t="shared" si="146"/>
        <v>6.2233454932327597</v>
      </c>
      <c r="AO558" s="28">
        <f t="shared" si="146"/>
        <v>6.7119789794396549</v>
      </c>
      <c r="AP558" s="28">
        <f t="shared" si="146"/>
        <v>5.1781866372575438</v>
      </c>
      <c r="AQ558" s="28">
        <f t="shared" si="146"/>
        <v>6.3231939850161645</v>
      </c>
      <c r="AR558" s="28">
        <f t="shared" si="146"/>
        <v>5.2533726788793116</v>
      </c>
      <c r="AS558" s="28">
        <f t="shared" si="141"/>
        <v>6.7119789794396549</v>
      </c>
      <c r="AT558" s="35" t="str">
        <f t="shared" si="142"/>
        <v>1,2,0</v>
      </c>
    </row>
    <row r="559" spans="13:46" x14ac:dyDescent="0.15">
      <c r="M559" s="28" t="str">
        <f t="shared" si="140"/>
        <v>6,6,2</v>
      </c>
      <c r="N559" s="28">
        <f t="shared" si="148"/>
        <v>6</v>
      </c>
      <c r="O559" s="28">
        <f t="shared" si="149"/>
        <v>6</v>
      </c>
      <c r="P559" s="28">
        <f t="shared" si="145"/>
        <v>2</v>
      </c>
      <c r="Q559" s="28">
        <f t="shared" si="147"/>
        <v>5.0444999999999993</v>
      </c>
      <c r="R559" s="28">
        <f t="shared" si="147"/>
        <v>6.0349534899999995</v>
      </c>
      <c r="S559" s="28">
        <f t="shared" si="147"/>
        <v>6.3900426399999999</v>
      </c>
      <c r="T559" s="28">
        <f t="shared" si="147"/>
        <v>6.1097674499999997</v>
      </c>
      <c r="U559" s="28">
        <f t="shared" si="147"/>
        <v>5.1941279199999997</v>
      </c>
      <c r="V559" s="28">
        <f t="shared" si="147"/>
        <v>3.6431240499999999</v>
      </c>
      <c r="W559" s="28">
        <f t="shared" si="147"/>
        <v>1.45675584</v>
      </c>
      <c r="X559" s="28">
        <f t="shared" si="147"/>
        <v>5.0391195343480604</v>
      </c>
      <c r="Y559" s="28">
        <f t="shared" si="147"/>
        <v>6.0604475259644399</v>
      </c>
      <c r="Z559" s="28">
        <f t="shared" si="147"/>
        <v>6.4464111775808188</v>
      </c>
      <c r="AA559" s="28">
        <f t="shared" si="147"/>
        <v>6.197010489197198</v>
      </c>
      <c r="AB559" s="28">
        <f t="shared" si="147"/>
        <v>5.3122454608135774</v>
      </c>
      <c r="AC559" s="28">
        <f t="shared" si="147"/>
        <v>3.7921160924299571</v>
      </c>
      <c r="AD559" s="28">
        <f t="shared" si="147"/>
        <v>5.0498161002155175</v>
      </c>
      <c r="AE559" s="28">
        <f t="shared" si="147"/>
        <v>6.1020185934482765</v>
      </c>
      <c r="AF559" s="28">
        <f t="shared" si="147"/>
        <v>6.5188567466810348</v>
      </c>
      <c r="AG559" s="28">
        <f t="shared" si="146"/>
        <v>6.3003305599137924</v>
      </c>
      <c r="AH559" s="28">
        <f t="shared" si="146"/>
        <v>5.4464400331465512</v>
      </c>
      <c r="AI559" s="28">
        <f t="shared" si="146"/>
        <v>5.0765896976023717</v>
      </c>
      <c r="AJ559" s="28">
        <f t="shared" si="146"/>
        <v>6.1596666924515091</v>
      </c>
      <c r="AK559" s="28">
        <f t="shared" si="146"/>
        <v>6.6073793473006468</v>
      </c>
      <c r="AL559" s="28">
        <f t="shared" si="146"/>
        <v>6.4197276621497839</v>
      </c>
      <c r="AM559" s="28">
        <f t="shared" si="146"/>
        <v>5.1194403265086219</v>
      </c>
      <c r="AN559" s="28">
        <f t="shared" si="146"/>
        <v>6.2333918229741387</v>
      </c>
      <c r="AO559" s="28">
        <f t="shared" si="146"/>
        <v>6.7119789794396549</v>
      </c>
      <c r="AP559" s="28">
        <f t="shared" si="146"/>
        <v>5.1783679869342683</v>
      </c>
      <c r="AQ559" s="28">
        <f t="shared" si="146"/>
        <v>6.3231939850161645</v>
      </c>
      <c r="AR559" s="28">
        <f t="shared" si="146"/>
        <v>5.2533726788793116</v>
      </c>
      <c r="AS559" s="28">
        <f t="shared" si="141"/>
        <v>6.7119789794396549</v>
      </c>
      <c r="AT559" s="35" t="str">
        <f t="shared" si="142"/>
        <v>1,2,0</v>
      </c>
    </row>
    <row r="560" spans="13:46" x14ac:dyDescent="0.15">
      <c r="M560" s="28" t="str">
        <f t="shared" si="140"/>
        <v>6,6,3</v>
      </c>
      <c r="N560" s="28">
        <f t="shared" si="148"/>
        <v>6</v>
      </c>
      <c r="O560" s="28">
        <f t="shared" si="149"/>
        <v>6</v>
      </c>
      <c r="P560" s="28">
        <f t="shared" si="145"/>
        <v>3</v>
      </c>
      <c r="Q560" s="28">
        <f t="shared" si="147"/>
        <v>4.1614559999999994</v>
      </c>
      <c r="R560" s="28">
        <f t="shared" si="147"/>
        <v>5.4816922400000001</v>
      </c>
      <c r="S560" s="28">
        <f t="shared" si="147"/>
        <v>6.0935206399999995</v>
      </c>
      <c r="T560" s="28">
        <f t="shared" si="147"/>
        <v>5.9969412000000002</v>
      </c>
      <c r="U560" s="28">
        <f t="shared" si="147"/>
        <v>5.1919539199999996</v>
      </c>
      <c r="V560" s="28">
        <f t="shared" si="147"/>
        <v>3.6785588000000002</v>
      </c>
      <c r="W560" s="28">
        <f t="shared" si="147"/>
        <v>1.45675584</v>
      </c>
      <c r="X560" s="28">
        <f t="shared" si="147"/>
        <v>4.4365333840247843</v>
      </c>
      <c r="Y560" s="28">
        <f t="shared" si="147"/>
        <v>5.7244656057058192</v>
      </c>
      <c r="Z560" s="28">
        <f t="shared" si="147"/>
        <v>6.3039899873868537</v>
      </c>
      <c r="AA560" s="28">
        <f t="shared" si="147"/>
        <v>6.1751065290678877</v>
      </c>
      <c r="AB560" s="28">
        <f t="shared" si="147"/>
        <v>5.3378152307489231</v>
      </c>
      <c r="AC560" s="28">
        <f t="shared" si="147"/>
        <v>3.7921160924299571</v>
      </c>
      <c r="AD560" s="28">
        <f t="shared" si="147"/>
        <v>4.6743742596982765</v>
      </c>
      <c r="AE560" s="28">
        <f t="shared" si="147"/>
        <v>5.9300024630603456</v>
      </c>
      <c r="AF560" s="28">
        <f t="shared" si="147"/>
        <v>6.4772228264224143</v>
      </c>
      <c r="AG560" s="28">
        <f t="shared" si="146"/>
        <v>6.3160353497844834</v>
      </c>
      <c r="AH560" s="28">
        <f t="shared" si="146"/>
        <v>5.4464400331465512</v>
      </c>
      <c r="AI560" s="28">
        <f t="shared" si="146"/>
        <v>4.8749786270204751</v>
      </c>
      <c r="AJ560" s="28">
        <f t="shared" si="146"/>
        <v>6.0983028120635776</v>
      </c>
      <c r="AK560" s="28">
        <f t="shared" si="146"/>
        <v>6.6132191571066805</v>
      </c>
      <c r="AL560" s="28">
        <f t="shared" si="146"/>
        <v>6.4197276621497839</v>
      </c>
      <c r="AM560" s="28">
        <f t="shared" si="146"/>
        <v>5.0383464859913802</v>
      </c>
      <c r="AN560" s="28">
        <f t="shared" si="146"/>
        <v>6.2293666527155178</v>
      </c>
      <c r="AO560" s="28">
        <f t="shared" si="146"/>
        <v>6.7119789794396549</v>
      </c>
      <c r="AP560" s="28">
        <f t="shared" si="146"/>
        <v>5.1644778366109927</v>
      </c>
      <c r="AQ560" s="28">
        <f t="shared" si="146"/>
        <v>6.3231939850161645</v>
      </c>
      <c r="AR560" s="28">
        <f t="shared" si="146"/>
        <v>5.2533726788793116</v>
      </c>
      <c r="AS560" s="28">
        <f t="shared" si="141"/>
        <v>6.7119789794396549</v>
      </c>
      <c r="AT560" s="35" t="str">
        <f t="shared" si="142"/>
        <v>1,2,0</v>
      </c>
    </row>
    <row r="561" spans="13:46" x14ac:dyDescent="0.15">
      <c r="M561" s="28" t="str">
        <f t="shared" si="140"/>
        <v>6,6,4</v>
      </c>
      <c r="N561" s="28">
        <f t="shared" si="148"/>
        <v>6</v>
      </c>
      <c r="O561" s="28">
        <f t="shared" si="149"/>
        <v>6</v>
      </c>
      <c r="P561" s="28">
        <f t="shared" si="145"/>
        <v>4</v>
      </c>
      <c r="Q561" s="28">
        <f t="shared" si="147"/>
        <v>3.1788045</v>
      </c>
      <c r="R561" s="28">
        <f t="shared" si="147"/>
        <v>4.8558005212499999</v>
      </c>
      <c r="S561" s="28">
        <f t="shared" si="147"/>
        <v>5.7471948900000003</v>
      </c>
      <c r="T561" s="28">
        <f t="shared" si="147"/>
        <v>5.8529876062500001</v>
      </c>
      <c r="U561" s="28">
        <f t="shared" si="147"/>
        <v>5.1731786700000004</v>
      </c>
      <c r="V561" s="28">
        <f t="shared" si="147"/>
        <v>3.7077680812500002</v>
      </c>
      <c r="W561" s="28">
        <f t="shared" si="147"/>
        <v>1.45675584</v>
      </c>
      <c r="X561" s="28">
        <f t="shared" si="147"/>
        <v>3.7613167649515091</v>
      </c>
      <c r="Y561" s="28">
        <f t="shared" si="147"/>
        <v>5.3386799354471988</v>
      </c>
      <c r="Z561" s="28">
        <f t="shared" si="147"/>
        <v>6.1304414534428888</v>
      </c>
      <c r="AA561" s="28">
        <f t="shared" si="147"/>
        <v>6.1366013189385775</v>
      </c>
      <c r="AB561" s="28">
        <f t="shared" si="147"/>
        <v>5.3571595319342666</v>
      </c>
      <c r="AC561" s="28">
        <f t="shared" si="147"/>
        <v>3.7921160924299571</v>
      </c>
      <c r="AD561" s="28">
        <f t="shared" si="147"/>
        <v>4.2491286691810357</v>
      </c>
      <c r="AE561" s="28">
        <f t="shared" si="147"/>
        <v>5.7268589889224142</v>
      </c>
      <c r="AF561" s="28">
        <f t="shared" ref="AF561:AR576" si="150">(AF$5+AF$5*(AF$5-1)/2)*INDEX($F$4:$F$25*$G$4:$G$25,$N561,1)+(AF$6+AF$6*(AF$6-1)/2)*INDEX($H$4:$H$25*$I$4:$I$25,$O561,1)+(AF$7+AF$7*(AF$7-1)/2)*INDEX($J$4:$J$25*$K$4:$K$25,$P561,1)+AF$5*AF$6*INDEX($G$4:$G$25,$N561,1)*INDEX($H$4:$H$25,$O561,1)+(AF$5*INDEX($G$4:$G$25,$N561,1)+AF$6*INDEX($I$4:$I$25,$O561,1))*AF$7*INDEX($J$4:$J$25,$P561,1)</f>
        <v>6.4189876561637931</v>
      </c>
      <c r="AG561" s="28">
        <f t="shared" si="150"/>
        <v>6.3255146709051724</v>
      </c>
      <c r="AH561" s="28">
        <f t="shared" si="150"/>
        <v>5.4464400331465512</v>
      </c>
      <c r="AI561" s="28">
        <f t="shared" si="150"/>
        <v>4.6422402126885789</v>
      </c>
      <c r="AJ561" s="28">
        <f t="shared" si="150"/>
        <v>6.0203376816756471</v>
      </c>
      <c r="AK561" s="28">
        <f t="shared" si="150"/>
        <v>6.6128334981627157</v>
      </c>
      <c r="AL561" s="28">
        <f t="shared" si="150"/>
        <v>6.4197276621497839</v>
      </c>
      <c r="AM561" s="28">
        <f t="shared" si="150"/>
        <v>4.9406513954741396</v>
      </c>
      <c r="AN561" s="28">
        <f t="shared" si="150"/>
        <v>6.2191160137068975</v>
      </c>
      <c r="AO561" s="28">
        <f t="shared" si="150"/>
        <v>6.7119789794396549</v>
      </c>
      <c r="AP561" s="28">
        <f t="shared" si="150"/>
        <v>5.1443622175377168</v>
      </c>
      <c r="AQ561" s="28">
        <f t="shared" si="150"/>
        <v>6.3231939850161645</v>
      </c>
      <c r="AR561" s="28">
        <f t="shared" si="150"/>
        <v>5.2533726788793116</v>
      </c>
      <c r="AS561" s="28">
        <f t="shared" si="141"/>
        <v>6.7119789794396549</v>
      </c>
      <c r="AT561" s="35" t="str">
        <f t="shared" si="142"/>
        <v>1,2,0</v>
      </c>
    </row>
    <row r="562" spans="13:46" x14ac:dyDescent="0.15">
      <c r="M562" s="28" t="str">
        <f t="shared" si="140"/>
        <v>6,6,5</v>
      </c>
      <c r="N562" s="28">
        <f t="shared" si="148"/>
        <v>6</v>
      </c>
      <c r="O562" s="28">
        <f t="shared" si="149"/>
        <v>6</v>
      </c>
      <c r="P562" s="28">
        <f t="shared" si="145"/>
        <v>5</v>
      </c>
      <c r="Q562" s="28">
        <f t="shared" ref="Q562:AF577" si="151">(Q$5+Q$5*(Q$5-1)/2)*INDEX($F$4:$F$25*$G$4:$G$25,$N562,1)+(Q$6+Q$6*(Q$6-1)/2)*INDEX($H$4:$H$25*$I$4:$I$25,$O562,1)+(Q$7+Q$7*(Q$7-1)/2)*INDEX($J$4:$J$25*$K$4:$K$25,$P562,1)+Q$5*Q$6*INDEX($G$4:$G$25,$N562,1)*INDEX($H$4:$H$25,$O562,1)+(Q$5*INDEX($G$4:$G$25,$N562,1)+Q$6*INDEX($I$4:$I$25,$O562,1))*Q$7*INDEX($J$4:$J$25,$P562,1)</f>
        <v>2.2855996800000002</v>
      </c>
      <c r="R562" s="28">
        <f t="shared" si="151"/>
        <v>4.29513034</v>
      </c>
      <c r="S562" s="28">
        <f t="shared" si="151"/>
        <v>5.4455924800000002</v>
      </c>
      <c r="T562" s="28">
        <f t="shared" si="151"/>
        <v>5.7369860999999993</v>
      </c>
      <c r="U562" s="28">
        <f t="shared" si="151"/>
        <v>5.1693111999999992</v>
      </c>
      <c r="V562" s="28">
        <f t="shared" si="151"/>
        <v>3.7425677799999999</v>
      </c>
      <c r="W562" s="28">
        <f t="shared" si="151"/>
        <v>1.45675584</v>
      </c>
      <c r="X562" s="28">
        <f t="shared" si="151"/>
        <v>3.1513216833782334</v>
      </c>
      <c r="Y562" s="28">
        <f t="shared" si="151"/>
        <v>4.9976176051885783</v>
      </c>
      <c r="Z562" s="28">
        <f t="shared" si="151"/>
        <v>5.9848450069989223</v>
      </c>
      <c r="AA562" s="28">
        <f t="shared" si="151"/>
        <v>6.113003888809267</v>
      </c>
      <c r="AB562" s="28">
        <f t="shared" si="151"/>
        <v>5.3820942506196126</v>
      </c>
      <c r="AC562" s="28">
        <f t="shared" si="151"/>
        <v>3.7921160924299571</v>
      </c>
      <c r="AD562" s="28">
        <f t="shared" si="151"/>
        <v>3.8686064186637936</v>
      </c>
      <c r="AE562" s="28">
        <f t="shared" si="151"/>
        <v>5.5516676022844837</v>
      </c>
      <c r="AF562" s="28">
        <f t="shared" si="151"/>
        <v>6.3756602659051724</v>
      </c>
      <c r="AG562" s="28">
        <f t="shared" si="150"/>
        <v>6.3405844095258619</v>
      </c>
      <c r="AH562" s="28">
        <f t="shared" si="150"/>
        <v>5.4464400331465512</v>
      </c>
      <c r="AI562" s="28">
        <f t="shared" si="150"/>
        <v>4.4374538858566819</v>
      </c>
      <c r="AJ562" s="28">
        <f t="shared" si="150"/>
        <v>5.9572803312877163</v>
      </c>
      <c r="AK562" s="28">
        <f t="shared" si="150"/>
        <v>6.6180382567187497</v>
      </c>
      <c r="AL562" s="28">
        <f t="shared" si="150"/>
        <v>6.4197276621497839</v>
      </c>
      <c r="AM562" s="28">
        <f t="shared" si="150"/>
        <v>4.8578640849568977</v>
      </c>
      <c r="AN562" s="28">
        <f t="shared" si="150"/>
        <v>6.2144557921982759</v>
      </c>
      <c r="AO562" s="28">
        <f t="shared" si="150"/>
        <v>6.7119789794396549</v>
      </c>
      <c r="AP562" s="28">
        <f t="shared" si="150"/>
        <v>5.1298370159644406</v>
      </c>
      <c r="AQ562" s="28">
        <f t="shared" si="150"/>
        <v>6.3231939850161645</v>
      </c>
      <c r="AR562" s="28">
        <f t="shared" si="150"/>
        <v>5.2533726788793116</v>
      </c>
      <c r="AS562" s="28">
        <f t="shared" si="141"/>
        <v>6.7119789794396549</v>
      </c>
      <c r="AT562" s="35" t="str">
        <f t="shared" si="142"/>
        <v>1,2,0</v>
      </c>
    </row>
    <row r="563" spans="13:46" x14ac:dyDescent="0.15">
      <c r="M563" s="28" t="str">
        <f t="shared" si="140"/>
        <v>6,6,6</v>
      </c>
      <c r="N563" s="28">
        <f t="shared" si="148"/>
        <v>6</v>
      </c>
      <c r="O563" s="28">
        <f t="shared" si="149"/>
        <v>6</v>
      </c>
      <c r="P563" s="28">
        <f t="shared" si="145"/>
        <v>6</v>
      </c>
      <c r="Q563" s="28">
        <f t="shared" si="151"/>
        <v>1.45675584</v>
      </c>
      <c r="R563" s="28">
        <f t="shared" si="151"/>
        <v>3.7813900399999998</v>
      </c>
      <c r="S563" s="28">
        <f t="shared" si="151"/>
        <v>5.1761705600000001</v>
      </c>
      <c r="T563" s="28">
        <f t="shared" si="151"/>
        <v>5.6410973999999996</v>
      </c>
      <c r="U563" s="28">
        <f t="shared" si="151"/>
        <v>5.1761705600000001</v>
      </c>
      <c r="V563" s="28">
        <f t="shared" si="151"/>
        <v>3.7813900399999998</v>
      </c>
      <c r="W563" s="28">
        <f t="shared" si="151"/>
        <v>1.45675584</v>
      </c>
      <c r="X563" s="28">
        <f t="shared" si="151"/>
        <v>2.5882564830549573</v>
      </c>
      <c r="Y563" s="28">
        <f t="shared" si="151"/>
        <v>4.688735764929957</v>
      </c>
      <c r="Z563" s="28">
        <f t="shared" si="151"/>
        <v>5.8593613668049569</v>
      </c>
      <c r="AA563" s="28">
        <f t="shared" si="151"/>
        <v>6.1001332886799569</v>
      </c>
      <c r="AB563" s="28">
        <f t="shared" si="151"/>
        <v>5.4110515305549569</v>
      </c>
      <c r="AC563" s="28">
        <f t="shared" si="151"/>
        <v>3.7921160924299571</v>
      </c>
      <c r="AD563" s="28">
        <f t="shared" si="151"/>
        <v>3.5202646581465524</v>
      </c>
      <c r="AE563" s="28">
        <f t="shared" si="151"/>
        <v>5.3965890218965527</v>
      </c>
      <c r="AF563" s="28">
        <f t="shared" si="151"/>
        <v>6.3430597056465512</v>
      </c>
      <c r="AG563" s="28">
        <f t="shared" si="150"/>
        <v>6.3596767093965507</v>
      </c>
      <c r="AH563" s="28">
        <f t="shared" si="150"/>
        <v>5.4464400331465512</v>
      </c>
      <c r="AI563" s="28">
        <f t="shared" si="150"/>
        <v>4.252780365274786</v>
      </c>
      <c r="AJ563" s="28">
        <f t="shared" si="150"/>
        <v>5.9049498108997849</v>
      </c>
      <c r="AK563" s="28">
        <f t="shared" si="150"/>
        <v>6.6272655765247848</v>
      </c>
      <c r="AL563" s="28">
        <f t="shared" si="150"/>
        <v>6.4197276621497839</v>
      </c>
      <c r="AM563" s="28">
        <f t="shared" si="150"/>
        <v>4.7858036044396561</v>
      </c>
      <c r="AN563" s="28">
        <f t="shared" si="150"/>
        <v>6.2138181319396555</v>
      </c>
      <c r="AO563" s="28">
        <f t="shared" si="150"/>
        <v>6.7119789794396549</v>
      </c>
      <c r="AP563" s="28">
        <f t="shared" si="150"/>
        <v>5.1193343756411647</v>
      </c>
      <c r="AQ563" s="28">
        <f t="shared" si="150"/>
        <v>6.3231939850161645</v>
      </c>
      <c r="AR563" s="28">
        <f t="shared" si="150"/>
        <v>5.2533726788793116</v>
      </c>
      <c r="AS563" s="28">
        <f t="shared" si="141"/>
        <v>6.7119789794396549</v>
      </c>
      <c r="AT563" s="35" t="str">
        <f t="shared" si="142"/>
        <v>1,2,0</v>
      </c>
    </row>
    <row r="564" spans="13:46" x14ac:dyDescent="0.15">
      <c r="M564" s="28" t="str">
        <f t="shared" si="140"/>
        <v>6,6,7</v>
      </c>
      <c r="N564" s="28">
        <f t="shared" si="148"/>
        <v>6</v>
      </c>
      <c r="O564" s="28">
        <f t="shared" si="149"/>
        <v>6</v>
      </c>
      <c r="P564" s="28">
        <f t="shared" si="145"/>
        <v>7</v>
      </c>
      <c r="Q564" s="28">
        <f t="shared" si="151"/>
        <v>1.1461356224999986</v>
      </c>
      <c r="R564" s="28">
        <f t="shared" si="151"/>
        <v>3.6002086314062494</v>
      </c>
      <c r="S564" s="28">
        <f t="shared" si="151"/>
        <v>5.0933604512499988</v>
      </c>
      <c r="T564" s="28">
        <f t="shared" si="151"/>
        <v>5.6255910820312494</v>
      </c>
      <c r="U564" s="28">
        <f t="shared" si="151"/>
        <v>5.1969005237499992</v>
      </c>
      <c r="V564" s="28">
        <f t="shared" si="151"/>
        <v>3.8072887764062502</v>
      </c>
      <c r="W564" s="28">
        <f t="shared" si="151"/>
        <v>1.45675584</v>
      </c>
      <c r="X564" s="28">
        <f t="shared" si="151"/>
        <v>2.3824126242995685</v>
      </c>
      <c r="Y564" s="28">
        <f t="shared" si="151"/>
        <v>4.5861956960506465</v>
      </c>
      <c r="Z564" s="28">
        <f t="shared" si="151"/>
        <v>5.8290575787392243</v>
      </c>
      <c r="AA564" s="28">
        <f t="shared" si="151"/>
        <v>6.1109982723653014</v>
      </c>
      <c r="AB564" s="28">
        <f t="shared" si="151"/>
        <v>5.4320177769288787</v>
      </c>
      <c r="AC564" s="28">
        <f t="shared" si="151"/>
        <v>3.7921160924299571</v>
      </c>
      <c r="AD564" s="28">
        <f t="shared" si="151"/>
        <v>3.3979946291379313</v>
      </c>
      <c r="AE564" s="28">
        <f t="shared" si="151"/>
        <v>5.3514877637338367</v>
      </c>
      <c r="AF564" s="28">
        <f t="shared" si="151"/>
        <v>6.3440597092672419</v>
      </c>
      <c r="AG564" s="28">
        <f t="shared" si="150"/>
        <v>6.3757104657381465</v>
      </c>
      <c r="AH564" s="28">
        <f t="shared" si="150"/>
        <v>5.4464400331465512</v>
      </c>
      <c r="AI564" s="28">
        <f t="shared" si="150"/>
        <v>4.1928816370150876</v>
      </c>
      <c r="AJ564" s="28">
        <f t="shared" si="150"/>
        <v>5.8960848344558192</v>
      </c>
      <c r="AK564" s="28">
        <f t="shared" si="150"/>
        <v>6.6383668428340519</v>
      </c>
      <c r="AL564" s="28">
        <f t="shared" si="150"/>
        <v>6.4197276621497839</v>
      </c>
      <c r="AM564" s="28">
        <f t="shared" si="150"/>
        <v>4.7670736479310349</v>
      </c>
      <c r="AN564" s="28">
        <f t="shared" si="150"/>
        <v>6.2199869082165957</v>
      </c>
      <c r="AO564" s="28">
        <f t="shared" si="150"/>
        <v>6.7119789794396549</v>
      </c>
      <c r="AP564" s="28">
        <f t="shared" si="150"/>
        <v>5.1205706618857771</v>
      </c>
      <c r="AQ564" s="28">
        <f t="shared" si="150"/>
        <v>6.3231939850161645</v>
      </c>
      <c r="AR564" s="28">
        <f t="shared" si="150"/>
        <v>5.2533726788793116</v>
      </c>
      <c r="AS564" s="28">
        <f t="shared" si="141"/>
        <v>6.7119789794396549</v>
      </c>
      <c r="AT564" s="35" t="str">
        <f t="shared" si="142"/>
        <v>1,2,0</v>
      </c>
    </row>
    <row r="565" spans="13:46" x14ac:dyDescent="0.15">
      <c r="M565" s="28" t="str">
        <f t="shared" si="140"/>
        <v>6,6,8</v>
      </c>
      <c r="N565" s="28">
        <f t="shared" si="148"/>
        <v>6</v>
      </c>
      <c r="O565" s="28">
        <f t="shared" si="149"/>
        <v>6</v>
      </c>
      <c r="P565" s="28">
        <f t="shared" si="145"/>
        <v>8</v>
      </c>
      <c r="Q565" s="28">
        <f t="shared" si="151"/>
        <v>0.82413449999999999</v>
      </c>
      <c r="R565" s="28">
        <f t="shared" si="151"/>
        <v>3.4107286462499999</v>
      </c>
      <c r="S565" s="28">
        <f t="shared" si="151"/>
        <v>5.0048598899999996</v>
      </c>
      <c r="T565" s="28">
        <f t="shared" si="151"/>
        <v>5.6065282312499995</v>
      </c>
      <c r="U565" s="28">
        <f t="shared" si="151"/>
        <v>5.2157336699999997</v>
      </c>
      <c r="V565" s="28">
        <f t="shared" si="151"/>
        <v>3.83247620625</v>
      </c>
      <c r="W565" s="28">
        <f t="shared" si="151"/>
        <v>1.45675584</v>
      </c>
      <c r="X565" s="28">
        <f t="shared" si="151"/>
        <v>2.1682701889816816</v>
      </c>
      <c r="Y565" s="28">
        <f t="shared" si="151"/>
        <v>4.4779651746713363</v>
      </c>
      <c r="Z565" s="28">
        <f t="shared" si="151"/>
        <v>5.795197257860992</v>
      </c>
      <c r="AA565" s="28">
        <f t="shared" si="151"/>
        <v>6.1199664385506463</v>
      </c>
      <c r="AB565" s="28">
        <f t="shared" si="151"/>
        <v>5.4522727167403016</v>
      </c>
      <c r="AC565" s="28">
        <f t="shared" si="151"/>
        <v>3.7921160924299571</v>
      </c>
      <c r="AD565" s="28">
        <f t="shared" si="151"/>
        <v>3.2700341476293109</v>
      </c>
      <c r="AE565" s="28">
        <f t="shared" si="151"/>
        <v>5.3028299727586212</v>
      </c>
      <c r="AF565" s="28">
        <f t="shared" si="151"/>
        <v>6.3431628953879304</v>
      </c>
      <c r="AG565" s="28">
        <f t="shared" si="150"/>
        <v>6.3910329155172416</v>
      </c>
      <c r="AH565" s="28">
        <f t="shared" si="150"/>
        <v>5.4464400331465512</v>
      </c>
      <c r="AI565" s="28">
        <f t="shared" si="150"/>
        <v>4.1294263759428889</v>
      </c>
      <c r="AJ565" s="28">
        <f t="shared" si="150"/>
        <v>5.8853230405118531</v>
      </c>
      <c r="AK565" s="28">
        <f t="shared" si="150"/>
        <v>6.6487568025808192</v>
      </c>
      <c r="AL565" s="28">
        <f t="shared" si="150"/>
        <v>6.4197276621497839</v>
      </c>
      <c r="AM565" s="28">
        <f t="shared" si="150"/>
        <v>4.7464468739224142</v>
      </c>
      <c r="AN565" s="28">
        <f t="shared" si="150"/>
        <v>6.2254443779310353</v>
      </c>
      <c r="AO565" s="28">
        <f t="shared" si="150"/>
        <v>6.7119789794396549</v>
      </c>
      <c r="AP565" s="28">
        <f t="shared" si="150"/>
        <v>5.121095641567889</v>
      </c>
      <c r="AQ565" s="28">
        <f t="shared" si="150"/>
        <v>6.3231939850161645</v>
      </c>
      <c r="AR565" s="28">
        <f t="shared" si="150"/>
        <v>5.2533726788793116</v>
      </c>
      <c r="AS565" s="28">
        <f t="shared" si="141"/>
        <v>6.7119789794396549</v>
      </c>
      <c r="AT565" s="35" t="str">
        <f t="shared" si="142"/>
        <v>1,2,0</v>
      </c>
    </row>
    <row r="566" spans="13:46" x14ac:dyDescent="0.15">
      <c r="M566" s="28" t="str">
        <f t="shared" si="140"/>
        <v>6,6,9</v>
      </c>
      <c r="N566" s="28">
        <f t="shared" si="148"/>
        <v>6</v>
      </c>
      <c r="O566" s="28">
        <f t="shared" si="149"/>
        <v>6</v>
      </c>
      <c r="P566" s="28">
        <f t="shared" si="145"/>
        <v>9</v>
      </c>
      <c r="Q566" s="28">
        <f t="shared" si="151"/>
        <v>0.60955047956250097</v>
      </c>
      <c r="R566" s="28">
        <f t="shared" si="151"/>
        <v>3.2995736313476565</v>
      </c>
      <c r="S566" s="28">
        <f t="shared" si="151"/>
        <v>4.9700678797812499</v>
      </c>
      <c r="T566" s="28">
        <f t="shared" si="151"/>
        <v>5.6210332248632806</v>
      </c>
      <c r="U566" s="28">
        <f t="shared" si="151"/>
        <v>5.2524696665937496</v>
      </c>
      <c r="V566" s="28">
        <f t="shared" si="151"/>
        <v>3.8643772049726559</v>
      </c>
      <c r="W566" s="28">
        <f t="shared" si="151"/>
        <v>1.45675584</v>
      </c>
      <c r="X566" s="28">
        <f t="shared" si="151"/>
        <v>2.0324527239177002</v>
      </c>
      <c r="Y566" s="28">
        <f t="shared" si="151"/>
        <v>4.4234432043232763</v>
      </c>
      <c r="Z566" s="28">
        <f t="shared" si="151"/>
        <v>5.7949047813772907</v>
      </c>
      <c r="AA566" s="28">
        <f t="shared" si="151"/>
        <v>6.1468374550797407</v>
      </c>
      <c r="AB566" s="28">
        <f t="shared" si="151"/>
        <v>5.4792412254306306</v>
      </c>
      <c r="AC566" s="28">
        <f t="shared" si="151"/>
        <v>3.7921160924299571</v>
      </c>
      <c r="AD566" s="28">
        <f t="shared" si="151"/>
        <v>3.1957822171519412</v>
      </c>
      <c r="AE566" s="28">
        <f t="shared" si="151"/>
        <v>5.2877400261779375</v>
      </c>
      <c r="AF566" s="28">
        <f t="shared" si="151"/>
        <v>6.3601689318523711</v>
      </c>
      <c r="AG566" s="28">
        <f t="shared" si="150"/>
        <v>6.4130689341752412</v>
      </c>
      <c r="AH566" s="28">
        <f t="shared" si="150"/>
        <v>5.4464400331465512</v>
      </c>
      <c r="AI566" s="28">
        <f t="shared" si="150"/>
        <v>4.0995389592652218</v>
      </c>
      <c r="AJ566" s="28">
        <f t="shared" si="150"/>
        <v>5.8924640969116382</v>
      </c>
      <c r="AK566" s="28">
        <f t="shared" si="150"/>
        <v>6.6658603312064928</v>
      </c>
      <c r="AL566" s="28">
        <f t="shared" si="150"/>
        <v>6.4197276621497839</v>
      </c>
      <c r="AM566" s="28">
        <f t="shared" si="150"/>
        <v>4.7437229502575446</v>
      </c>
      <c r="AN566" s="28">
        <f t="shared" si="150"/>
        <v>6.2376154165243811</v>
      </c>
      <c r="AO566" s="28">
        <f t="shared" si="150"/>
        <v>6.7119789794396549</v>
      </c>
      <c r="AP566" s="28">
        <f t="shared" si="150"/>
        <v>5.128334190128907</v>
      </c>
      <c r="AQ566" s="28">
        <f t="shared" si="150"/>
        <v>6.3231939850161645</v>
      </c>
      <c r="AR566" s="28">
        <f t="shared" si="150"/>
        <v>5.2533726788793116</v>
      </c>
      <c r="AS566" s="28">
        <f t="shared" si="141"/>
        <v>6.7119789794396549</v>
      </c>
      <c r="AT566" s="35" t="str">
        <f t="shared" si="142"/>
        <v>1,2,0</v>
      </c>
    </row>
    <row r="567" spans="13:46" x14ac:dyDescent="0.15">
      <c r="M567" s="28" t="str">
        <f t="shared" si="140"/>
        <v>6,6,10</v>
      </c>
      <c r="N567" s="28">
        <f t="shared" si="148"/>
        <v>6</v>
      </c>
      <c r="O567" s="28">
        <f t="shared" si="149"/>
        <v>6</v>
      </c>
      <c r="P567" s="28">
        <f t="shared" si="145"/>
        <v>10</v>
      </c>
      <c r="Q567" s="28">
        <f t="shared" si="151"/>
        <v>0.38748057074999992</v>
      </c>
      <c r="R567" s="28">
        <f t="shared" si="151"/>
        <v>3.182960156171875</v>
      </c>
      <c r="S567" s="28">
        <f t="shared" si="151"/>
        <v>4.9315329253750004</v>
      </c>
      <c r="T567" s="28">
        <f t="shared" si="151"/>
        <v>5.6331988783593747</v>
      </c>
      <c r="U567" s="28">
        <f t="shared" si="151"/>
        <v>5.2879580151249996</v>
      </c>
      <c r="V567" s="28">
        <f t="shared" si="151"/>
        <v>3.8958103356718752</v>
      </c>
      <c r="W567" s="28">
        <f t="shared" si="151"/>
        <v>1.45675584</v>
      </c>
      <c r="X567" s="28">
        <f t="shared" si="151"/>
        <v>1.8911767985802805</v>
      </c>
      <c r="Y567" s="28">
        <f t="shared" si="151"/>
        <v>4.3651782897877158</v>
      </c>
      <c r="Z567" s="28">
        <f t="shared" si="151"/>
        <v>5.7922729647764015</v>
      </c>
      <c r="AA567" s="28">
        <f t="shared" si="151"/>
        <v>6.1724608235463361</v>
      </c>
      <c r="AB567" s="28">
        <f t="shared" si="151"/>
        <v>5.5057418660975213</v>
      </c>
      <c r="AC567" s="28">
        <f t="shared" si="151"/>
        <v>3.7921160924299571</v>
      </c>
      <c r="AD567" s="28">
        <f t="shared" si="151"/>
        <v>3.1177873424870697</v>
      </c>
      <c r="AE567" s="28">
        <f t="shared" si="151"/>
        <v>5.270310739480065</v>
      </c>
      <c r="AF567" s="28">
        <f t="shared" si="151"/>
        <v>6.375927320254311</v>
      </c>
      <c r="AG567" s="28">
        <f t="shared" si="150"/>
        <v>6.4346370848098058</v>
      </c>
      <c r="AH567" s="28">
        <f t="shared" si="150"/>
        <v>5.4464400331465512</v>
      </c>
      <c r="AI567" s="28">
        <f t="shared" si="150"/>
        <v>4.067312202470367</v>
      </c>
      <c r="AJ567" s="28">
        <f t="shared" si="150"/>
        <v>5.8983575052489225</v>
      </c>
      <c r="AK567" s="28">
        <f t="shared" si="150"/>
        <v>6.6824959918087288</v>
      </c>
      <c r="AL567" s="28">
        <f t="shared" si="150"/>
        <v>6.4197276621497839</v>
      </c>
      <c r="AM567" s="28">
        <f t="shared" si="150"/>
        <v>4.7397513785301744</v>
      </c>
      <c r="AN567" s="28">
        <f t="shared" si="150"/>
        <v>6.2493185870942902</v>
      </c>
      <c r="AO567" s="28">
        <f t="shared" si="150"/>
        <v>6.7119789794396549</v>
      </c>
      <c r="AP567" s="28">
        <f t="shared" si="150"/>
        <v>5.1351048706664884</v>
      </c>
      <c r="AQ567" s="28">
        <f t="shared" si="150"/>
        <v>6.3231939850161645</v>
      </c>
      <c r="AR567" s="28">
        <f t="shared" si="150"/>
        <v>5.2533726788793116</v>
      </c>
      <c r="AS567" s="28">
        <f t="shared" si="141"/>
        <v>6.7119789794396549</v>
      </c>
      <c r="AT567" s="35" t="str">
        <f t="shared" si="142"/>
        <v>1,2,0</v>
      </c>
    </row>
    <row r="568" spans="13:46" x14ac:dyDescent="0.15">
      <c r="M568" s="28" t="str">
        <f t="shared" si="140"/>
        <v>6,7,1</v>
      </c>
      <c r="N568" s="28">
        <f t="shared" si="148"/>
        <v>6</v>
      </c>
      <c r="O568" s="28">
        <f t="shared" si="149"/>
        <v>7</v>
      </c>
      <c r="P568" s="28">
        <f t="shared" si="145"/>
        <v>1</v>
      </c>
      <c r="Q568" s="28">
        <f t="shared" si="151"/>
        <v>5.7023999999999999</v>
      </c>
      <c r="R568" s="28">
        <f t="shared" si="151"/>
        <v>6.4240472400000002</v>
      </c>
      <c r="S568" s="28">
        <f t="shared" si="151"/>
        <v>6.5739926400000002</v>
      </c>
      <c r="T568" s="28">
        <f t="shared" si="151"/>
        <v>6.152236199999999</v>
      </c>
      <c r="U568" s="28">
        <f t="shared" si="151"/>
        <v>5.1587779200000003</v>
      </c>
      <c r="V568" s="28">
        <f t="shared" si="151"/>
        <v>3.5936177999999996</v>
      </c>
      <c r="W568" s="28">
        <f t="shared" si="151"/>
        <v>1.45675584</v>
      </c>
      <c r="X568" s="28">
        <f t="shared" si="151"/>
        <v>5.3908984044562498</v>
      </c>
      <c r="Y568" s="28">
        <f t="shared" si="151"/>
        <v>6.2221466414562503</v>
      </c>
      <c r="Z568" s="28">
        <f t="shared" si="151"/>
        <v>6.4816930384562497</v>
      </c>
      <c r="AA568" s="28">
        <f t="shared" si="151"/>
        <v>6.1695375954562497</v>
      </c>
      <c r="AB568" s="28">
        <f t="shared" si="151"/>
        <v>5.2856803124562495</v>
      </c>
      <c r="AC568" s="28">
        <f t="shared" si="151"/>
        <v>3.8301211894562499</v>
      </c>
      <c r="AD568" s="28">
        <f t="shared" si="151"/>
        <v>5.1566010625500001</v>
      </c>
      <c r="AE568" s="28">
        <f t="shared" si="151"/>
        <v>6.0974502965500008</v>
      </c>
      <c r="AF568" s="28">
        <f t="shared" si="151"/>
        <v>6.4665976905499996</v>
      </c>
      <c r="AG568" s="28">
        <f t="shared" si="150"/>
        <v>6.2640432445499998</v>
      </c>
      <c r="AH568" s="28">
        <f t="shared" si="150"/>
        <v>5.4897869585499999</v>
      </c>
      <c r="AI568" s="28">
        <f t="shared" si="150"/>
        <v>4.9995079742812498</v>
      </c>
      <c r="AJ568" s="28">
        <f t="shared" si="150"/>
        <v>6.0499582052812499</v>
      </c>
      <c r="AK568" s="28">
        <f t="shared" si="150"/>
        <v>6.5287065962812498</v>
      </c>
      <c r="AL568" s="28">
        <f t="shared" si="150"/>
        <v>6.4357531472812504</v>
      </c>
      <c r="AM568" s="28">
        <f t="shared" si="150"/>
        <v>4.9196191396500009</v>
      </c>
      <c r="AN568" s="28">
        <f t="shared" si="150"/>
        <v>6.0796703676499995</v>
      </c>
      <c r="AO568" s="28">
        <f t="shared" si="150"/>
        <v>6.6680197556500005</v>
      </c>
      <c r="AP568" s="28">
        <f t="shared" si="150"/>
        <v>4.9169345586562496</v>
      </c>
      <c r="AQ568" s="28">
        <f t="shared" si="150"/>
        <v>6.1865867836562503</v>
      </c>
      <c r="AR568" s="28">
        <f t="shared" si="150"/>
        <v>4.9914542313000005</v>
      </c>
      <c r="AS568" s="28">
        <f t="shared" si="141"/>
        <v>6.6680197556500005</v>
      </c>
      <c r="AT568" s="35" t="str">
        <f t="shared" si="142"/>
        <v>1,2,0</v>
      </c>
    </row>
    <row r="569" spans="13:46" x14ac:dyDescent="0.15">
      <c r="M569" s="28" t="str">
        <f t="shared" si="140"/>
        <v>6,7,2</v>
      </c>
      <c r="N569" s="28">
        <f t="shared" si="148"/>
        <v>6</v>
      </c>
      <c r="O569" s="28">
        <f t="shared" si="149"/>
        <v>7</v>
      </c>
      <c r="P569" s="28">
        <f t="shared" si="145"/>
        <v>2</v>
      </c>
      <c r="Q569" s="28">
        <f t="shared" si="151"/>
        <v>5.0444999999999993</v>
      </c>
      <c r="R569" s="28">
        <f t="shared" si="151"/>
        <v>6.0349534899999995</v>
      </c>
      <c r="S569" s="28">
        <f t="shared" si="151"/>
        <v>6.3900426399999999</v>
      </c>
      <c r="T569" s="28">
        <f t="shared" si="151"/>
        <v>6.1097674499999997</v>
      </c>
      <c r="U569" s="28">
        <f t="shared" si="151"/>
        <v>5.1941279199999997</v>
      </c>
      <c r="V569" s="28">
        <f t="shared" si="151"/>
        <v>3.6431240499999999</v>
      </c>
      <c r="W569" s="28">
        <f t="shared" si="151"/>
        <v>1.45675584</v>
      </c>
      <c r="X569" s="28">
        <f t="shared" si="151"/>
        <v>4.9495518425812497</v>
      </c>
      <c r="Y569" s="28">
        <f t="shared" si="151"/>
        <v>5.9963943919562492</v>
      </c>
      <c r="Z569" s="28">
        <f t="shared" si="151"/>
        <v>6.4078726013312499</v>
      </c>
      <c r="AA569" s="28">
        <f t="shared" si="151"/>
        <v>6.18398647070625</v>
      </c>
      <c r="AB569" s="28">
        <f t="shared" si="151"/>
        <v>5.3247360000812503</v>
      </c>
      <c r="AC569" s="28">
        <f t="shared" si="151"/>
        <v>3.8301211894562499</v>
      </c>
      <c r="AD569" s="28">
        <f t="shared" si="151"/>
        <v>4.88904656355</v>
      </c>
      <c r="AE569" s="28">
        <f t="shared" si="151"/>
        <v>5.9922781722999998</v>
      </c>
      <c r="AF569" s="28">
        <f t="shared" si="151"/>
        <v>6.4601454410499999</v>
      </c>
      <c r="AG569" s="28">
        <f t="shared" si="150"/>
        <v>6.2926483698000002</v>
      </c>
      <c r="AH569" s="28">
        <f t="shared" si="150"/>
        <v>5.4897869585499999</v>
      </c>
      <c r="AI569" s="28">
        <f t="shared" si="150"/>
        <v>4.8629841629062494</v>
      </c>
      <c r="AJ569" s="28">
        <f t="shared" si="150"/>
        <v>6.0226048310312503</v>
      </c>
      <c r="AK569" s="28">
        <f t="shared" si="150"/>
        <v>6.5468611591562498</v>
      </c>
      <c r="AL569" s="28">
        <f t="shared" si="150"/>
        <v>6.4357531472812504</v>
      </c>
      <c r="AM569" s="28">
        <f t="shared" si="150"/>
        <v>4.8713646406500004</v>
      </c>
      <c r="AN569" s="28">
        <f t="shared" si="150"/>
        <v>6.0873743681500008</v>
      </c>
      <c r="AO569" s="28">
        <f t="shared" si="150"/>
        <v>6.6680197556500005</v>
      </c>
      <c r="AP569" s="28">
        <f t="shared" si="150"/>
        <v>4.9141879967812505</v>
      </c>
      <c r="AQ569" s="28">
        <f t="shared" si="150"/>
        <v>6.1865867836562503</v>
      </c>
      <c r="AR569" s="28">
        <f t="shared" si="150"/>
        <v>4.9914542313000005</v>
      </c>
      <c r="AS569" s="28">
        <f t="shared" si="141"/>
        <v>6.6680197556500005</v>
      </c>
      <c r="AT569" s="35" t="str">
        <f t="shared" si="142"/>
        <v>1,2,0</v>
      </c>
    </row>
    <row r="570" spans="13:46" x14ac:dyDescent="0.15">
      <c r="M570" s="28" t="str">
        <f t="shared" si="140"/>
        <v>6,7,3</v>
      </c>
      <c r="N570" s="28">
        <f t="shared" si="148"/>
        <v>6</v>
      </c>
      <c r="O570" s="28">
        <f t="shared" si="149"/>
        <v>7</v>
      </c>
      <c r="P570" s="28">
        <f t="shared" si="145"/>
        <v>3</v>
      </c>
      <c r="Q570" s="28">
        <f t="shared" si="151"/>
        <v>4.1614559999999994</v>
      </c>
      <c r="R570" s="28">
        <f t="shared" si="151"/>
        <v>5.4816922400000001</v>
      </c>
      <c r="S570" s="28">
        <f t="shared" si="151"/>
        <v>6.0935206399999995</v>
      </c>
      <c r="T570" s="28">
        <f t="shared" si="151"/>
        <v>5.9969412000000002</v>
      </c>
      <c r="U570" s="28">
        <f t="shared" si="151"/>
        <v>5.1919539199999996</v>
      </c>
      <c r="V570" s="28">
        <f t="shared" si="151"/>
        <v>3.6785588000000002</v>
      </c>
      <c r="W570" s="28">
        <f t="shared" si="151"/>
        <v>1.45675584</v>
      </c>
      <c r="X570" s="28">
        <f t="shared" si="151"/>
        <v>4.34403778070625</v>
      </c>
      <c r="Y570" s="28">
        <f t="shared" si="151"/>
        <v>5.6580701424562498</v>
      </c>
      <c r="Z570" s="28">
        <f t="shared" si="151"/>
        <v>6.2636946642062501</v>
      </c>
      <c r="AA570" s="28">
        <f t="shared" si="151"/>
        <v>6.160911345956249</v>
      </c>
      <c r="AB570" s="28">
        <f t="shared" si="151"/>
        <v>5.3497201877062501</v>
      </c>
      <c r="AC570" s="28">
        <f t="shared" si="151"/>
        <v>3.8301211894562499</v>
      </c>
      <c r="AD570" s="28">
        <f t="shared" si="151"/>
        <v>4.5089200645499998</v>
      </c>
      <c r="AE570" s="28">
        <f t="shared" si="151"/>
        <v>5.8167485480499996</v>
      </c>
      <c r="AF570" s="28">
        <f t="shared" si="151"/>
        <v>6.4161691915499999</v>
      </c>
      <c r="AG570" s="28">
        <f t="shared" si="150"/>
        <v>6.3071819950499997</v>
      </c>
      <c r="AH570" s="28">
        <f t="shared" si="150"/>
        <v>5.4897869585499999</v>
      </c>
      <c r="AI570" s="28">
        <f t="shared" si="150"/>
        <v>4.6561028515312506</v>
      </c>
      <c r="AJ570" s="28">
        <f t="shared" si="150"/>
        <v>5.9577274567812504</v>
      </c>
      <c r="AK570" s="28">
        <f t="shared" si="150"/>
        <v>6.5509442220312497</v>
      </c>
      <c r="AL570" s="28">
        <f t="shared" si="150"/>
        <v>6.4357531472812504</v>
      </c>
      <c r="AM570" s="28">
        <f t="shared" si="150"/>
        <v>4.7855861416500005</v>
      </c>
      <c r="AN570" s="28">
        <f t="shared" si="150"/>
        <v>6.0810068686500003</v>
      </c>
      <c r="AO570" s="28">
        <f t="shared" si="150"/>
        <v>6.6680197556500005</v>
      </c>
      <c r="AP570" s="28">
        <f t="shared" si="150"/>
        <v>4.8973699349062505</v>
      </c>
      <c r="AQ570" s="28">
        <f t="shared" si="150"/>
        <v>6.1865867836562503</v>
      </c>
      <c r="AR570" s="28">
        <f t="shared" si="150"/>
        <v>4.9914542313000005</v>
      </c>
      <c r="AS570" s="28">
        <f t="shared" si="141"/>
        <v>6.6680197556500005</v>
      </c>
      <c r="AT570" s="35" t="str">
        <f t="shared" si="142"/>
        <v>1,2,0</v>
      </c>
    </row>
    <row r="571" spans="13:46" x14ac:dyDescent="0.15">
      <c r="M571" s="28" t="str">
        <f t="shared" si="140"/>
        <v>6,7,4</v>
      </c>
      <c r="N571" s="28">
        <f t="shared" si="148"/>
        <v>6</v>
      </c>
      <c r="O571" s="28">
        <f t="shared" si="149"/>
        <v>7</v>
      </c>
      <c r="P571" s="28">
        <f t="shared" si="145"/>
        <v>4</v>
      </c>
      <c r="Q571" s="28">
        <f t="shared" si="151"/>
        <v>3.1788045</v>
      </c>
      <c r="R571" s="28">
        <f t="shared" si="151"/>
        <v>4.8558005212499999</v>
      </c>
      <c r="S571" s="28">
        <f t="shared" si="151"/>
        <v>5.7471948900000003</v>
      </c>
      <c r="T571" s="28">
        <f t="shared" si="151"/>
        <v>5.8529876062500001</v>
      </c>
      <c r="U571" s="28">
        <f t="shared" si="151"/>
        <v>5.1731786700000004</v>
      </c>
      <c r="V571" s="28">
        <f t="shared" si="151"/>
        <v>3.7077680812500002</v>
      </c>
      <c r="W571" s="28">
        <f t="shared" si="151"/>
        <v>1.45675584</v>
      </c>
      <c r="X571" s="28">
        <f t="shared" si="151"/>
        <v>3.6658932500812504</v>
      </c>
      <c r="Y571" s="28">
        <f t="shared" si="151"/>
        <v>5.2699421429562499</v>
      </c>
      <c r="Z571" s="28">
        <f t="shared" si="151"/>
        <v>6.0883893833312506</v>
      </c>
      <c r="AA571" s="28">
        <f t="shared" si="151"/>
        <v>6.1212349712062499</v>
      </c>
      <c r="AB571" s="28">
        <f t="shared" si="151"/>
        <v>5.3684789065812497</v>
      </c>
      <c r="AC571" s="28">
        <f t="shared" si="151"/>
        <v>3.8301211894562499</v>
      </c>
      <c r="AD571" s="28">
        <f t="shared" si="151"/>
        <v>4.0789898155500008</v>
      </c>
      <c r="AE571" s="28">
        <f t="shared" si="151"/>
        <v>5.6100915800499997</v>
      </c>
      <c r="AF571" s="28">
        <f t="shared" si="151"/>
        <v>6.35559169205</v>
      </c>
      <c r="AG571" s="28">
        <f t="shared" si="150"/>
        <v>6.3154901515499997</v>
      </c>
      <c r="AH571" s="28">
        <f t="shared" si="150"/>
        <v>5.4897869585499999</v>
      </c>
      <c r="AI571" s="28">
        <f t="shared" si="150"/>
        <v>4.4180941964062503</v>
      </c>
      <c r="AJ571" s="28">
        <f t="shared" si="150"/>
        <v>5.8762488325312505</v>
      </c>
      <c r="AK571" s="28">
        <f t="shared" si="150"/>
        <v>6.5488018161562493</v>
      </c>
      <c r="AL571" s="28">
        <f t="shared" si="150"/>
        <v>6.4357531472812504</v>
      </c>
      <c r="AM571" s="28">
        <f t="shared" si="150"/>
        <v>4.6832063926500007</v>
      </c>
      <c r="AN571" s="28">
        <f t="shared" si="150"/>
        <v>6.0684139003999995</v>
      </c>
      <c r="AO571" s="28">
        <f t="shared" si="150"/>
        <v>6.6680197556500005</v>
      </c>
      <c r="AP571" s="28">
        <f t="shared" si="150"/>
        <v>4.8743264042812502</v>
      </c>
      <c r="AQ571" s="28">
        <f t="shared" si="150"/>
        <v>6.1865867836562503</v>
      </c>
      <c r="AR571" s="28">
        <f t="shared" si="150"/>
        <v>4.9914542313000005</v>
      </c>
      <c r="AS571" s="28">
        <f t="shared" si="141"/>
        <v>6.6680197556500005</v>
      </c>
      <c r="AT571" s="35" t="str">
        <f t="shared" si="142"/>
        <v>1,2,0</v>
      </c>
    </row>
    <row r="572" spans="13:46" x14ac:dyDescent="0.15">
      <c r="M572" s="28" t="str">
        <f t="shared" si="140"/>
        <v>6,7,5</v>
      </c>
      <c r="N572" s="28">
        <f t="shared" si="148"/>
        <v>6</v>
      </c>
      <c r="O572" s="28">
        <f t="shared" si="149"/>
        <v>7</v>
      </c>
      <c r="P572" s="28">
        <f t="shared" si="145"/>
        <v>5</v>
      </c>
      <c r="Q572" s="28">
        <f t="shared" si="151"/>
        <v>2.2855996800000002</v>
      </c>
      <c r="R572" s="28">
        <f t="shared" si="151"/>
        <v>4.29513034</v>
      </c>
      <c r="S572" s="28">
        <f t="shared" si="151"/>
        <v>5.4455924800000002</v>
      </c>
      <c r="T572" s="28">
        <f t="shared" si="151"/>
        <v>5.7369860999999993</v>
      </c>
      <c r="U572" s="28">
        <f t="shared" si="151"/>
        <v>5.1693111999999992</v>
      </c>
      <c r="V572" s="28">
        <f t="shared" si="151"/>
        <v>3.7425677799999999</v>
      </c>
      <c r="W572" s="28">
        <f t="shared" si="151"/>
        <v>1.45675584</v>
      </c>
      <c r="X572" s="28">
        <f t="shared" si="151"/>
        <v>3.0529702569562502</v>
      </c>
      <c r="Y572" s="28">
        <f t="shared" si="151"/>
        <v>4.9265374834562499</v>
      </c>
      <c r="Z572" s="28">
        <f t="shared" si="151"/>
        <v>5.9410361899562503</v>
      </c>
      <c r="AA572" s="28">
        <f t="shared" si="151"/>
        <v>6.0964663764562488</v>
      </c>
      <c r="AB572" s="28">
        <f t="shared" si="151"/>
        <v>5.3928280429562498</v>
      </c>
      <c r="AC572" s="28">
        <f t="shared" si="151"/>
        <v>3.8301211894562499</v>
      </c>
      <c r="AD572" s="28">
        <f t="shared" si="151"/>
        <v>3.6937829065500001</v>
      </c>
      <c r="AE572" s="28">
        <f t="shared" si="151"/>
        <v>5.43138669955</v>
      </c>
      <c r="AF572" s="28">
        <f t="shared" si="151"/>
        <v>6.3099219725499998</v>
      </c>
      <c r="AG572" s="28">
        <f t="shared" si="150"/>
        <v>6.3293887255500003</v>
      </c>
      <c r="AH572" s="28">
        <f t="shared" si="150"/>
        <v>5.4897869585499999</v>
      </c>
      <c r="AI572" s="28">
        <f t="shared" si="150"/>
        <v>4.2080376287812502</v>
      </c>
      <c r="AJ572" s="28">
        <f t="shared" si="150"/>
        <v>5.8096779882812495</v>
      </c>
      <c r="AK572" s="28">
        <f t="shared" si="150"/>
        <v>6.5522498277812495</v>
      </c>
      <c r="AL572" s="28">
        <f t="shared" si="150"/>
        <v>6.4357531472812504</v>
      </c>
      <c r="AM572" s="28">
        <f t="shared" si="150"/>
        <v>4.5957344236500006</v>
      </c>
      <c r="AN572" s="28">
        <f t="shared" si="150"/>
        <v>6.0614113496500002</v>
      </c>
      <c r="AO572" s="28">
        <f t="shared" si="150"/>
        <v>6.6680197556500005</v>
      </c>
      <c r="AP572" s="28">
        <f t="shared" si="150"/>
        <v>4.8568732911562496</v>
      </c>
      <c r="AQ572" s="28">
        <f t="shared" si="150"/>
        <v>6.1865867836562503</v>
      </c>
      <c r="AR572" s="28">
        <f t="shared" si="150"/>
        <v>4.9914542313000005</v>
      </c>
      <c r="AS572" s="28">
        <f t="shared" si="141"/>
        <v>6.6680197556500005</v>
      </c>
      <c r="AT572" s="35" t="str">
        <f t="shared" si="142"/>
        <v>1,2,0</v>
      </c>
    </row>
    <row r="573" spans="13:46" x14ac:dyDescent="0.15">
      <c r="M573" s="28" t="str">
        <f t="shared" si="140"/>
        <v>6,7,6</v>
      </c>
      <c r="N573" s="28">
        <f t="shared" si="148"/>
        <v>6</v>
      </c>
      <c r="O573" s="28">
        <f t="shared" si="149"/>
        <v>7</v>
      </c>
      <c r="P573" s="28">
        <f t="shared" si="145"/>
        <v>6</v>
      </c>
      <c r="Q573" s="28">
        <f t="shared" si="151"/>
        <v>1.45675584</v>
      </c>
      <c r="R573" s="28">
        <f t="shared" si="151"/>
        <v>3.7813900399999998</v>
      </c>
      <c r="S573" s="28">
        <f t="shared" si="151"/>
        <v>5.1761705600000001</v>
      </c>
      <c r="T573" s="28">
        <f t="shared" si="151"/>
        <v>5.6410973999999996</v>
      </c>
      <c r="U573" s="28">
        <f t="shared" si="151"/>
        <v>5.1761705600000001</v>
      </c>
      <c r="V573" s="28">
        <f t="shared" si="151"/>
        <v>3.7813900399999998</v>
      </c>
      <c r="W573" s="28">
        <f t="shared" si="151"/>
        <v>1.45675584</v>
      </c>
      <c r="X573" s="28">
        <f t="shared" si="151"/>
        <v>2.4869771450812501</v>
      </c>
      <c r="Y573" s="28">
        <f t="shared" si="151"/>
        <v>4.6153133139562499</v>
      </c>
      <c r="Z573" s="28">
        <f t="shared" si="151"/>
        <v>5.8137958028312502</v>
      </c>
      <c r="AA573" s="28">
        <f t="shared" si="151"/>
        <v>6.0824246117062497</v>
      </c>
      <c r="AB573" s="28">
        <f t="shared" si="151"/>
        <v>5.4211997405812493</v>
      </c>
      <c r="AC573" s="28">
        <f t="shared" si="151"/>
        <v>3.8301211894562499</v>
      </c>
      <c r="AD573" s="28">
        <f t="shared" si="151"/>
        <v>3.3407564875500002</v>
      </c>
      <c r="AE573" s="28">
        <f t="shared" si="151"/>
        <v>5.2727946252999995</v>
      </c>
      <c r="AF573" s="28">
        <f t="shared" si="151"/>
        <v>6.2749790830499999</v>
      </c>
      <c r="AG573" s="28">
        <f t="shared" si="150"/>
        <v>6.3473098607999994</v>
      </c>
      <c r="AH573" s="28">
        <f t="shared" si="150"/>
        <v>5.4897869585499999</v>
      </c>
      <c r="AI573" s="28">
        <f t="shared" si="150"/>
        <v>4.0180938674062503</v>
      </c>
      <c r="AJ573" s="28">
        <f t="shared" si="150"/>
        <v>5.7538339740312505</v>
      </c>
      <c r="AK573" s="28">
        <f t="shared" si="150"/>
        <v>6.55972040065625</v>
      </c>
      <c r="AL573" s="28">
        <f t="shared" si="150"/>
        <v>6.4357531472812504</v>
      </c>
      <c r="AM573" s="28">
        <f t="shared" si="150"/>
        <v>4.5189892846500008</v>
      </c>
      <c r="AN573" s="28">
        <f t="shared" si="150"/>
        <v>6.0584313601500011</v>
      </c>
      <c r="AO573" s="28">
        <f t="shared" si="150"/>
        <v>6.6680197556500005</v>
      </c>
      <c r="AP573" s="28">
        <f t="shared" si="150"/>
        <v>4.84344273928125</v>
      </c>
      <c r="AQ573" s="28">
        <f t="shared" si="150"/>
        <v>6.1865867836562503</v>
      </c>
      <c r="AR573" s="28">
        <f t="shared" si="150"/>
        <v>4.9914542313000005</v>
      </c>
      <c r="AS573" s="28">
        <f t="shared" si="141"/>
        <v>6.6680197556500005</v>
      </c>
      <c r="AT573" s="35" t="str">
        <f t="shared" si="142"/>
        <v>1,2,0</v>
      </c>
    </row>
    <row r="574" spans="13:46" x14ac:dyDescent="0.15">
      <c r="M574" s="28" t="str">
        <f t="shared" si="140"/>
        <v>6,7,7</v>
      </c>
      <c r="N574" s="28">
        <f t="shared" si="148"/>
        <v>6</v>
      </c>
      <c r="O574" s="28">
        <f t="shared" si="149"/>
        <v>7</v>
      </c>
      <c r="P574" s="28">
        <f t="shared" si="145"/>
        <v>7</v>
      </c>
      <c r="Q574" s="28">
        <f t="shared" si="151"/>
        <v>1.1461356224999986</v>
      </c>
      <c r="R574" s="28">
        <f t="shared" si="151"/>
        <v>3.6002086314062494</v>
      </c>
      <c r="S574" s="28">
        <f t="shared" si="151"/>
        <v>5.0933604512499988</v>
      </c>
      <c r="T574" s="28">
        <f t="shared" si="151"/>
        <v>5.6255910820312494</v>
      </c>
      <c r="U574" s="28">
        <f t="shared" si="151"/>
        <v>5.1969005237499992</v>
      </c>
      <c r="V574" s="28">
        <f t="shared" si="151"/>
        <v>3.8072887764062502</v>
      </c>
      <c r="W574" s="28">
        <f t="shared" si="151"/>
        <v>1.45675584</v>
      </c>
      <c r="X574" s="28">
        <f t="shared" si="151"/>
        <v>2.2796693305499991</v>
      </c>
      <c r="Y574" s="28">
        <f t="shared" si="151"/>
        <v>4.5116020804562496</v>
      </c>
      <c r="Z574" s="28">
        <f t="shared" si="151"/>
        <v>5.7826136413000002</v>
      </c>
      <c r="AA574" s="28">
        <f t="shared" si="151"/>
        <v>6.0927040130812493</v>
      </c>
      <c r="AB574" s="28">
        <f t="shared" si="151"/>
        <v>5.4418731957999995</v>
      </c>
      <c r="AC574" s="28">
        <f t="shared" si="151"/>
        <v>3.8301211894562499</v>
      </c>
      <c r="AD574" s="28">
        <f t="shared" si="151"/>
        <v>3.2161441292999999</v>
      </c>
      <c r="AE574" s="28">
        <f t="shared" si="151"/>
        <v>5.2259366202062498</v>
      </c>
      <c r="AF574" s="28">
        <f t="shared" si="151"/>
        <v>6.2748079220499999</v>
      </c>
      <c r="AG574" s="28">
        <f t="shared" si="150"/>
        <v>6.3627580348312502</v>
      </c>
      <c r="AH574" s="28">
        <f t="shared" si="150"/>
        <v>5.4897869585499999</v>
      </c>
      <c r="AI574" s="28">
        <f t="shared" si="150"/>
        <v>3.95556001875</v>
      </c>
      <c r="AJ574" s="28">
        <f t="shared" si="150"/>
        <v>5.7432122506562502</v>
      </c>
      <c r="AK574" s="28">
        <f t="shared" si="150"/>
        <v>6.5699432934999997</v>
      </c>
      <c r="AL574" s="28">
        <f t="shared" si="150"/>
        <v>6.4357531472812504</v>
      </c>
      <c r="AM574" s="28">
        <f t="shared" si="150"/>
        <v>4.4979169989000001</v>
      </c>
      <c r="AN574" s="28">
        <f t="shared" si="150"/>
        <v>6.0634289718062506</v>
      </c>
      <c r="AO574" s="28">
        <f t="shared" si="150"/>
        <v>6.6680197556500005</v>
      </c>
      <c r="AP574" s="28">
        <f t="shared" si="150"/>
        <v>4.8432150697500003</v>
      </c>
      <c r="AQ574" s="28">
        <f t="shared" si="150"/>
        <v>6.1865867836562503</v>
      </c>
      <c r="AR574" s="28">
        <f t="shared" si="150"/>
        <v>4.9914542313000005</v>
      </c>
      <c r="AS574" s="28">
        <f t="shared" si="141"/>
        <v>6.6680197556500005</v>
      </c>
      <c r="AT574" s="35" t="str">
        <f t="shared" si="142"/>
        <v>1,2,0</v>
      </c>
    </row>
    <row r="575" spans="13:46" x14ac:dyDescent="0.15">
      <c r="M575" s="28" t="str">
        <f t="shared" si="140"/>
        <v>6,7,8</v>
      </c>
      <c r="N575" s="28">
        <f t="shared" si="148"/>
        <v>6</v>
      </c>
      <c r="O575" s="28">
        <f t="shared" si="149"/>
        <v>7</v>
      </c>
      <c r="P575" s="28">
        <f t="shared" si="145"/>
        <v>8</v>
      </c>
      <c r="Q575" s="28">
        <f t="shared" si="151"/>
        <v>0.82413449999999999</v>
      </c>
      <c r="R575" s="28">
        <f t="shared" si="151"/>
        <v>3.4107286462499999</v>
      </c>
      <c r="S575" s="28">
        <f t="shared" si="151"/>
        <v>5.0048598899999996</v>
      </c>
      <c r="T575" s="28">
        <f t="shared" si="151"/>
        <v>5.6065282312499995</v>
      </c>
      <c r="U575" s="28">
        <f t="shared" si="151"/>
        <v>5.2157336699999997</v>
      </c>
      <c r="V575" s="28">
        <f t="shared" si="151"/>
        <v>3.83247620625</v>
      </c>
      <c r="W575" s="28">
        <f t="shared" si="151"/>
        <v>1.45675584</v>
      </c>
      <c r="X575" s="28">
        <f t="shared" si="151"/>
        <v>2.0640629394562504</v>
      </c>
      <c r="Y575" s="28">
        <f t="shared" si="151"/>
        <v>4.4022003944562496</v>
      </c>
      <c r="Z575" s="28">
        <f t="shared" si="151"/>
        <v>5.7478749469562498</v>
      </c>
      <c r="AA575" s="28">
        <f t="shared" si="151"/>
        <v>6.1010865969562493</v>
      </c>
      <c r="AB575" s="28">
        <f t="shared" si="151"/>
        <v>5.46183534445625</v>
      </c>
      <c r="AC575" s="28">
        <f t="shared" si="151"/>
        <v>3.8301211894562499</v>
      </c>
      <c r="AD575" s="28">
        <f t="shared" si="151"/>
        <v>3.08584131855</v>
      </c>
      <c r="AE575" s="28">
        <f t="shared" si="151"/>
        <v>5.1755220823000005</v>
      </c>
      <c r="AF575" s="28">
        <f t="shared" si="151"/>
        <v>6.2727399435500004</v>
      </c>
      <c r="AG575" s="28">
        <f t="shared" si="150"/>
        <v>6.3774949022999996</v>
      </c>
      <c r="AH575" s="28">
        <f t="shared" si="150"/>
        <v>5.4897869585499999</v>
      </c>
      <c r="AI575" s="28">
        <f t="shared" si="150"/>
        <v>3.8894696372812505</v>
      </c>
      <c r="AJ575" s="28">
        <f t="shared" si="150"/>
        <v>5.7306937097812503</v>
      </c>
      <c r="AK575" s="28">
        <f t="shared" si="150"/>
        <v>6.5794548797812498</v>
      </c>
      <c r="AL575" s="28">
        <f t="shared" si="150"/>
        <v>6.4357531472812504</v>
      </c>
      <c r="AM575" s="28">
        <f t="shared" si="150"/>
        <v>4.4749478956500006</v>
      </c>
      <c r="AN575" s="28">
        <f t="shared" si="150"/>
        <v>6.0677152768999996</v>
      </c>
      <c r="AO575" s="28">
        <f t="shared" si="150"/>
        <v>6.6680197556500005</v>
      </c>
      <c r="AP575" s="28">
        <f t="shared" si="150"/>
        <v>4.8422760936562508</v>
      </c>
      <c r="AQ575" s="28">
        <f t="shared" si="150"/>
        <v>6.1865867836562503</v>
      </c>
      <c r="AR575" s="28">
        <f t="shared" si="150"/>
        <v>4.9914542313000005</v>
      </c>
      <c r="AS575" s="28">
        <f t="shared" si="141"/>
        <v>6.6680197556500005</v>
      </c>
      <c r="AT575" s="35" t="str">
        <f t="shared" si="142"/>
        <v>1,2,0</v>
      </c>
    </row>
    <row r="576" spans="13:46" x14ac:dyDescent="0.15">
      <c r="M576" s="28" t="str">
        <f t="shared" si="140"/>
        <v>6,7,9</v>
      </c>
      <c r="N576" s="28">
        <f t="shared" si="148"/>
        <v>6</v>
      </c>
      <c r="O576" s="28">
        <f t="shared" si="149"/>
        <v>7</v>
      </c>
      <c r="P576" s="28">
        <f t="shared" si="145"/>
        <v>9</v>
      </c>
      <c r="Q576" s="28">
        <f t="shared" si="151"/>
        <v>0.60955047956250097</v>
      </c>
      <c r="R576" s="28">
        <f t="shared" si="151"/>
        <v>3.2995736313476565</v>
      </c>
      <c r="S576" s="28">
        <f t="shared" si="151"/>
        <v>4.9700678797812499</v>
      </c>
      <c r="T576" s="28">
        <f t="shared" si="151"/>
        <v>5.6210332248632806</v>
      </c>
      <c r="U576" s="28">
        <f t="shared" si="151"/>
        <v>5.2524696665937496</v>
      </c>
      <c r="V576" s="28">
        <f t="shared" si="151"/>
        <v>3.8643772049726559</v>
      </c>
      <c r="W576" s="28">
        <f t="shared" si="151"/>
        <v>1.45675584</v>
      </c>
      <c r="X576" s="28">
        <f t="shared" si="151"/>
        <v>1.9267815186164072</v>
      </c>
      <c r="Y576" s="28">
        <f t="shared" si="151"/>
        <v>4.3465072594875007</v>
      </c>
      <c r="Z576" s="28">
        <f t="shared" si="151"/>
        <v>5.7467040970070311</v>
      </c>
      <c r="AA576" s="28">
        <f t="shared" si="151"/>
        <v>6.1273720311749997</v>
      </c>
      <c r="AB576" s="28">
        <f t="shared" si="151"/>
        <v>5.4885110619914066</v>
      </c>
      <c r="AC576" s="28">
        <f t="shared" si="151"/>
        <v>3.8301211894562499</v>
      </c>
      <c r="AD576" s="28">
        <f t="shared" si="151"/>
        <v>3.0092470588312503</v>
      </c>
      <c r="AE576" s="28">
        <f t="shared" si="151"/>
        <v>5.1586753887882812</v>
      </c>
      <c r="AF576" s="28">
        <f t="shared" si="151"/>
        <v>6.2885748153937495</v>
      </c>
      <c r="AG576" s="28">
        <f t="shared" si="150"/>
        <v>6.398945338647656</v>
      </c>
      <c r="AH576" s="28">
        <f t="shared" si="150"/>
        <v>5.4897869585499999</v>
      </c>
      <c r="AI576" s="28">
        <f t="shared" si="150"/>
        <v>3.8569471002070319</v>
      </c>
      <c r="AJ576" s="28">
        <f t="shared" si="150"/>
        <v>5.7360780192499998</v>
      </c>
      <c r="AK576" s="28">
        <f t="shared" si="150"/>
        <v>6.595680034941406</v>
      </c>
      <c r="AL576" s="28">
        <f t="shared" si="150"/>
        <v>6.4357531472812504</v>
      </c>
      <c r="AM576" s="28">
        <f t="shared" si="150"/>
        <v>4.4698816427437507</v>
      </c>
      <c r="AN576" s="28">
        <f t="shared" si="150"/>
        <v>6.0787151508726573</v>
      </c>
      <c r="AO576" s="28">
        <f t="shared" si="150"/>
        <v>6.6680197556500005</v>
      </c>
      <c r="AP576" s="28">
        <f t="shared" si="150"/>
        <v>4.8480506864414066</v>
      </c>
      <c r="AQ576" s="28">
        <f t="shared" si="150"/>
        <v>6.1865867836562503</v>
      </c>
      <c r="AR576" s="28">
        <f t="shared" si="150"/>
        <v>4.9914542313000005</v>
      </c>
      <c r="AS576" s="28">
        <f t="shared" si="141"/>
        <v>6.6680197556500005</v>
      </c>
      <c r="AT576" s="35" t="str">
        <f t="shared" si="142"/>
        <v>1,2,0</v>
      </c>
    </row>
    <row r="577" spans="13:46" x14ac:dyDescent="0.15">
      <c r="M577" s="28" t="str">
        <f t="shared" si="140"/>
        <v>6,7,10</v>
      </c>
      <c r="N577" s="28">
        <f t="shared" si="148"/>
        <v>6</v>
      </c>
      <c r="O577" s="28">
        <f t="shared" si="149"/>
        <v>7</v>
      </c>
      <c r="P577" s="28">
        <f t="shared" si="145"/>
        <v>10</v>
      </c>
      <c r="Q577" s="28">
        <f t="shared" si="151"/>
        <v>0.38748057074999992</v>
      </c>
      <c r="R577" s="28">
        <f t="shared" si="151"/>
        <v>3.182960156171875</v>
      </c>
      <c r="S577" s="28">
        <f t="shared" si="151"/>
        <v>4.9315329253750004</v>
      </c>
      <c r="T577" s="28">
        <f t="shared" si="151"/>
        <v>5.6331988783593747</v>
      </c>
      <c r="U577" s="28">
        <f t="shared" si="151"/>
        <v>5.2879580151249996</v>
      </c>
      <c r="V577" s="28">
        <f t="shared" si="151"/>
        <v>3.8958103356718752</v>
      </c>
      <c r="W577" s="28">
        <f t="shared" si="151"/>
        <v>1.45675584</v>
      </c>
      <c r="X577" s="28">
        <f t="shared" si="151"/>
        <v>1.7840416375031252</v>
      </c>
      <c r="Y577" s="28">
        <f t="shared" si="151"/>
        <v>4.2870711803312496</v>
      </c>
      <c r="Z577" s="28">
        <f t="shared" si="151"/>
        <v>5.7431939069406255</v>
      </c>
      <c r="AA577" s="28">
        <f t="shared" si="151"/>
        <v>6.1524098173312494</v>
      </c>
      <c r="AB577" s="28">
        <f t="shared" si="151"/>
        <v>5.5147189115031248</v>
      </c>
      <c r="AC577" s="28">
        <f t="shared" si="151"/>
        <v>3.8301211894562499</v>
      </c>
      <c r="AD577" s="28">
        <f t="shared" si="151"/>
        <v>2.9289098549250001</v>
      </c>
      <c r="AE577" s="28">
        <f t="shared" si="151"/>
        <v>5.139489355159375</v>
      </c>
      <c r="AF577" s="28">
        <f t="shared" ref="AF577:AR592" si="152">(AF$5+AF$5*(AF$5-1)/2)*INDEX($F$4:$F$25*$G$4:$G$25,$N577,1)+(AF$6+AF$6*(AF$6-1)/2)*INDEX($H$4:$H$25*$I$4:$I$25,$O577,1)+(AF$7+AF$7*(AF$7-1)/2)*INDEX($J$4:$J$25*$K$4:$K$25,$P577,1)+AF$5*AF$6*INDEX($G$4:$G$25,$N577,1)*INDEX($H$4:$H$25,$O577,1)+(AF$5*INDEX($G$4:$G$25,$N577,1)+AF$6*INDEX($I$4:$I$25,$O577,1))*AF$7*INDEX($J$4:$J$25,$P577,1)</f>
        <v>6.3031620391749996</v>
      </c>
      <c r="AG577" s="28">
        <f t="shared" si="152"/>
        <v>6.4199279069718749</v>
      </c>
      <c r="AH577" s="28">
        <f t="shared" si="152"/>
        <v>5.4897869585499999</v>
      </c>
      <c r="AI577" s="28">
        <f t="shared" si="152"/>
        <v>3.822085223015625</v>
      </c>
      <c r="AJ577" s="28">
        <f t="shared" si="152"/>
        <v>5.7402146806562504</v>
      </c>
      <c r="AK577" s="28">
        <f t="shared" si="152"/>
        <v>6.6114373220781246</v>
      </c>
      <c r="AL577" s="28">
        <f t="shared" si="152"/>
        <v>6.4357531472812504</v>
      </c>
      <c r="AM577" s="28">
        <f t="shared" si="152"/>
        <v>4.4635677417750008</v>
      </c>
      <c r="AN577" s="28">
        <f t="shared" si="152"/>
        <v>6.0892471568218758</v>
      </c>
      <c r="AO577" s="28">
        <f t="shared" si="152"/>
        <v>6.6680197556500005</v>
      </c>
      <c r="AP577" s="28">
        <f t="shared" si="152"/>
        <v>4.8533574112031257</v>
      </c>
      <c r="AQ577" s="28">
        <f t="shared" si="152"/>
        <v>6.1865867836562503</v>
      </c>
      <c r="AR577" s="28">
        <f t="shared" si="152"/>
        <v>4.9914542313000005</v>
      </c>
      <c r="AS577" s="28">
        <f t="shared" si="141"/>
        <v>6.6680197556500005</v>
      </c>
      <c r="AT577" s="35" t="str">
        <f t="shared" si="142"/>
        <v>1,2,0</v>
      </c>
    </row>
    <row r="578" spans="13:46" x14ac:dyDescent="0.15">
      <c r="M578" s="28" t="str">
        <f t="shared" si="140"/>
        <v>6,8,1</v>
      </c>
      <c r="N578" s="28">
        <f t="shared" si="148"/>
        <v>6</v>
      </c>
      <c r="O578" s="28">
        <f t="shared" si="149"/>
        <v>8</v>
      </c>
      <c r="P578" s="28">
        <f t="shared" si="145"/>
        <v>1</v>
      </c>
      <c r="Q578" s="28">
        <f t="shared" ref="Q578:AF593" si="153">(Q$5+Q$5*(Q$5-1)/2)*INDEX($F$4:$F$25*$G$4:$G$25,$N578,1)+(Q$6+Q$6*(Q$6-1)/2)*INDEX($H$4:$H$25*$I$4:$I$25,$O578,1)+(Q$7+Q$7*(Q$7-1)/2)*INDEX($J$4:$J$25*$K$4:$K$25,$P578,1)+Q$5*Q$6*INDEX($G$4:$G$25,$N578,1)*INDEX($H$4:$H$25,$O578,1)+(Q$5*INDEX($G$4:$G$25,$N578,1)+Q$6*INDEX($I$4:$I$25,$O578,1))*Q$7*INDEX($J$4:$J$25,$P578,1)</f>
        <v>5.7023999999999999</v>
      </c>
      <c r="R578" s="28">
        <f t="shared" si="153"/>
        <v>6.4240472400000002</v>
      </c>
      <c r="S578" s="28">
        <f t="shared" si="153"/>
        <v>6.5739926400000002</v>
      </c>
      <c r="T578" s="28">
        <f t="shared" si="153"/>
        <v>6.152236199999999</v>
      </c>
      <c r="U578" s="28">
        <f t="shared" si="153"/>
        <v>5.1587779200000003</v>
      </c>
      <c r="V578" s="28">
        <f t="shared" si="153"/>
        <v>3.5936177999999996</v>
      </c>
      <c r="W578" s="28">
        <f t="shared" si="153"/>
        <v>1.45675584</v>
      </c>
      <c r="X578" s="28">
        <f t="shared" si="153"/>
        <v>5.30975067260625</v>
      </c>
      <c r="Y578" s="28">
        <f t="shared" si="153"/>
        <v>6.1649553916062505</v>
      </c>
      <c r="Z578" s="28">
        <f t="shared" si="153"/>
        <v>6.4484582706062499</v>
      </c>
      <c r="AA578" s="28">
        <f t="shared" si="153"/>
        <v>6.1602593096062499</v>
      </c>
      <c r="AB578" s="28">
        <f t="shared" si="153"/>
        <v>5.3003585086062497</v>
      </c>
      <c r="AC578" s="28">
        <f t="shared" si="153"/>
        <v>3.8687558676062501</v>
      </c>
      <c r="AD578" s="28">
        <f t="shared" si="153"/>
        <v>5.0099750149499993</v>
      </c>
      <c r="AE578" s="28">
        <f t="shared" si="153"/>
        <v>5.9987372129499992</v>
      </c>
      <c r="AF578" s="28">
        <f t="shared" si="153"/>
        <v>6.4157975709499997</v>
      </c>
      <c r="AG578" s="28">
        <f t="shared" si="152"/>
        <v>6.2611560889499991</v>
      </c>
      <c r="AH578" s="28">
        <f t="shared" si="152"/>
        <v>5.5348127669499991</v>
      </c>
      <c r="AI578" s="28">
        <f t="shared" si="152"/>
        <v>4.8030730270312496</v>
      </c>
      <c r="AJ578" s="28">
        <f t="shared" si="152"/>
        <v>5.9253927040312497</v>
      </c>
      <c r="AK578" s="28">
        <f t="shared" si="152"/>
        <v>6.4760105410312487</v>
      </c>
      <c r="AL578" s="28">
        <f t="shared" si="152"/>
        <v>6.4549265380312502</v>
      </c>
      <c r="AM578" s="28">
        <f t="shared" si="152"/>
        <v>4.68904470885</v>
      </c>
      <c r="AN578" s="28">
        <f t="shared" si="152"/>
        <v>5.9449218648499986</v>
      </c>
      <c r="AO578" s="28">
        <f t="shared" si="152"/>
        <v>6.6290971808499997</v>
      </c>
      <c r="AP578" s="28">
        <f t="shared" si="152"/>
        <v>4.6678900604062497</v>
      </c>
      <c r="AQ578" s="28">
        <f t="shared" si="152"/>
        <v>6.0573246954062494</v>
      </c>
      <c r="AR578" s="28">
        <f t="shared" si="152"/>
        <v>4.7396090816999994</v>
      </c>
      <c r="AS578" s="28">
        <f t="shared" si="141"/>
        <v>6.6290971808499997</v>
      </c>
      <c r="AT578" s="35" t="str">
        <f t="shared" si="142"/>
        <v>1,2,0</v>
      </c>
    </row>
    <row r="579" spans="13:46" x14ac:dyDescent="0.15">
      <c r="M579" s="28" t="str">
        <f t="shared" si="140"/>
        <v>6,8,2</v>
      </c>
      <c r="N579" s="28">
        <f t="shared" si="148"/>
        <v>6</v>
      </c>
      <c r="O579" s="28">
        <f t="shared" si="149"/>
        <v>8</v>
      </c>
      <c r="P579" s="28">
        <f t="shared" si="145"/>
        <v>2</v>
      </c>
      <c r="Q579" s="28">
        <f t="shared" si="153"/>
        <v>5.0444999999999993</v>
      </c>
      <c r="R579" s="28">
        <f t="shared" si="153"/>
        <v>6.0349534899999995</v>
      </c>
      <c r="S579" s="28">
        <f t="shared" si="153"/>
        <v>6.3900426399999999</v>
      </c>
      <c r="T579" s="28">
        <f t="shared" si="153"/>
        <v>6.1097674499999997</v>
      </c>
      <c r="U579" s="28">
        <f t="shared" si="153"/>
        <v>5.1941279199999997</v>
      </c>
      <c r="V579" s="28">
        <f t="shared" si="153"/>
        <v>3.6431240499999999</v>
      </c>
      <c r="W579" s="28">
        <f t="shared" si="153"/>
        <v>1.45675584</v>
      </c>
      <c r="X579" s="28">
        <f t="shared" si="153"/>
        <v>4.8656788019812494</v>
      </c>
      <c r="Y579" s="28">
        <f t="shared" si="153"/>
        <v>5.9370228951062494</v>
      </c>
      <c r="Z579" s="28">
        <f t="shared" si="153"/>
        <v>6.3730026482312496</v>
      </c>
      <c r="AA579" s="28">
        <f t="shared" si="153"/>
        <v>6.1736180613562492</v>
      </c>
      <c r="AB579" s="28">
        <f t="shared" si="153"/>
        <v>5.33886913448125</v>
      </c>
      <c r="AC579" s="28">
        <f t="shared" si="153"/>
        <v>3.8687558676062501</v>
      </c>
      <c r="AD579" s="28">
        <f t="shared" si="153"/>
        <v>4.73806002195</v>
      </c>
      <c r="AE579" s="28">
        <f t="shared" si="153"/>
        <v>5.8902947181999998</v>
      </c>
      <c r="AF579" s="28">
        <f t="shared" si="153"/>
        <v>6.4071650744499991</v>
      </c>
      <c r="AG579" s="28">
        <f t="shared" si="152"/>
        <v>6.2886710906999994</v>
      </c>
      <c r="AH579" s="28">
        <f t="shared" si="152"/>
        <v>5.5348127669499991</v>
      </c>
      <c r="AI579" s="28">
        <f t="shared" si="152"/>
        <v>4.6616436599062494</v>
      </c>
      <c r="AJ579" s="28">
        <f t="shared" si="152"/>
        <v>5.8947689592812491</v>
      </c>
      <c r="AK579" s="28">
        <f t="shared" si="152"/>
        <v>6.4925299186562491</v>
      </c>
      <c r="AL579" s="28">
        <f t="shared" si="152"/>
        <v>6.4549265380312502</v>
      </c>
      <c r="AM579" s="28">
        <f t="shared" si="152"/>
        <v>4.6364297158499994</v>
      </c>
      <c r="AN579" s="28">
        <f t="shared" si="152"/>
        <v>5.9504456183499999</v>
      </c>
      <c r="AO579" s="28">
        <f t="shared" si="152"/>
        <v>6.6290971808499997</v>
      </c>
      <c r="AP579" s="28">
        <f t="shared" si="152"/>
        <v>4.66241818978125</v>
      </c>
      <c r="AQ579" s="28">
        <f t="shared" si="152"/>
        <v>6.0573246954062494</v>
      </c>
      <c r="AR579" s="28">
        <f t="shared" si="152"/>
        <v>4.7396090816999994</v>
      </c>
      <c r="AS579" s="28">
        <f t="shared" si="141"/>
        <v>6.6290971808499997</v>
      </c>
      <c r="AT579" s="35" t="str">
        <f t="shared" si="142"/>
        <v>1,2,0</v>
      </c>
    </row>
    <row r="580" spans="13:46" x14ac:dyDescent="0.15">
      <c r="M580" s="28" t="str">
        <f t="shared" si="140"/>
        <v>6,8,3</v>
      </c>
      <c r="N580" s="28">
        <f t="shared" si="148"/>
        <v>6</v>
      </c>
      <c r="O580" s="28">
        <f t="shared" si="149"/>
        <v>8</v>
      </c>
      <c r="P580" s="28">
        <f t="shared" si="145"/>
        <v>3</v>
      </c>
      <c r="Q580" s="28">
        <f t="shared" si="153"/>
        <v>4.1614559999999994</v>
      </c>
      <c r="R580" s="28">
        <f t="shared" si="153"/>
        <v>5.4816922400000001</v>
      </c>
      <c r="S580" s="28">
        <f t="shared" si="153"/>
        <v>6.0935206399999995</v>
      </c>
      <c r="T580" s="28">
        <f t="shared" si="153"/>
        <v>5.9969412000000002</v>
      </c>
      <c r="U580" s="28">
        <f t="shared" si="153"/>
        <v>5.1919539199999996</v>
      </c>
      <c r="V580" s="28">
        <f t="shared" si="153"/>
        <v>3.6785588000000002</v>
      </c>
      <c r="W580" s="28">
        <f t="shared" si="153"/>
        <v>1.45675584</v>
      </c>
      <c r="X580" s="28">
        <f t="shared" si="153"/>
        <v>4.25743943135625</v>
      </c>
      <c r="Y580" s="28">
        <f t="shared" si="153"/>
        <v>5.5965183986062499</v>
      </c>
      <c r="Z580" s="28">
        <f t="shared" si="153"/>
        <v>6.2271895258562493</v>
      </c>
      <c r="AA580" s="28">
        <f t="shared" si="153"/>
        <v>6.1494528131062491</v>
      </c>
      <c r="AB580" s="28">
        <f t="shared" si="153"/>
        <v>5.3633082603562503</v>
      </c>
      <c r="AC580" s="28">
        <f t="shared" si="153"/>
        <v>3.8687558676062501</v>
      </c>
      <c r="AD580" s="28">
        <f t="shared" si="153"/>
        <v>4.3535730289499996</v>
      </c>
      <c r="AE580" s="28">
        <f t="shared" si="153"/>
        <v>5.7114947234500004</v>
      </c>
      <c r="AF580" s="28">
        <f t="shared" si="153"/>
        <v>6.3610085779499999</v>
      </c>
      <c r="AG580" s="28">
        <f t="shared" si="152"/>
        <v>6.3021145924499997</v>
      </c>
      <c r="AH580" s="28">
        <f t="shared" si="152"/>
        <v>5.5348127669499991</v>
      </c>
      <c r="AI580" s="28">
        <f t="shared" si="152"/>
        <v>4.44985679278125</v>
      </c>
      <c r="AJ580" s="28">
        <f t="shared" si="152"/>
        <v>5.826621214531249</v>
      </c>
      <c r="AK580" s="28">
        <f t="shared" si="152"/>
        <v>6.4949777962812494</v>
      </c>
      <c r="AL580" s="28">
        <f t="shared" si="152"/>
        <v>6.4549265380312502</v>
      </c>
      <c r="AM580" s="28">
        <f t="shared" si="152"/>
        <v>4.5462907228499994</v>
      </c>
      <c r="AN580" s="28">
        <f t="shared" si="152"/>
        <v>5.9418978718499993</v>
      </c>
      <c r="AO580" s="28">
        <f t="shared" si="152"/>
        <v>6.6290971808499997</v>
      </c>
      <c r="AP580" s="28">
        <f t="shared" si="152"/>
        <v>4.6428748191562494</v>
      </c>
      <c r="AQ580" s="28">
        <f t="shared" si="152"/>
        <v>6.0573246954062494</v>
      </c>
      <c r="AR580" s="28">
        <f t="shared" si="152"/>
        <v>4.7396090816999994</v>
      </c>
      <c r="AS580" s="28">
        <f t="shared" si="141"/>
        <v>6.6290971808499997</v>
      </c>
      <c r="AT580" s="35" t="str">
        <f t="shared" si="142"/>
        <v>1,2,0</v>
      </c>
    </row>
    <row r="581" spans="13:46" x14ac:dyDescent="0.15">
      <c r="M581" s="28" t="str">
        <f t="shared" si="140"/>
        <v>6,8,4</v>
      </c>
      <c r="N581" s="28">
        <f t="shared" si="148"/>
        <v>6</v>
      </c>
      <c r="O581" s="28">
        <f t="shared" si="149"/>
        <v>8</v>
      </c>
      <c r="P581" s="28">
        <f t="shared" si="145"/>
        <v>4</v>
      </c>
      <c r="Q581" s="28">
        <f t="shared" si="153"/>
        <v>3.1788045</v>
      </c>
      <c r="R581" s="28">
        <f t="shared" si="153"/>
        <v>4.8558005212499999</v>
      </c>
      <c r="S581" s="28">
        <f t="shared" si="153"/>
        <v>5.7471948900000003</v>
      </c>
      <c r="T581" s="28">
        <f t="shared" si="153"/>
        <v>5.8529876062500001</v>
      </c>
      <c r="U581" s="28">
        <f t="shared" si="153"/>
        <v>5.1731786700000004</v>
      </c>
      <c r="V581" s="28">
        <f t="shared" si="153"/>
        <v>3.7077680812500002</v>
      </c>
      <c r="W581" s="28">
        <f t="shared" si="153"/>
        <v>1.45675584</v>
      </c>
      <c r="X581" s="28">
        <f t="shared" si="153"/>
        <v>3.5765695919812504</v>
      </c>
      <c r="Y581" s="28">
        <f t="shared" si="153"/>
        <v>5.2062101521062498</v>
      </c>
      <c r="Z581" s="28">
        <f t="shared" si="153"/>
        <v>6.0502490597312502</v>
      </c>
      <c r="AA581" s="28">
        <f t="shared" si="153"/>
        <v>6.10868631485625</v>
      </c>
      <c r="AB581" s="28">
        <f t="shared" si="153"/>
        <v>5.3815219174812494</v>
      </c>
      <c r="AC581" s="28">
        <f t="shared" si="153"/>
        <v>3.8687558676062501</v>
      </c>
      <c r="AD581" s="28">
        <f t="shared" si="153"/>
        <v>3.9192822859500001</v>
      </c>
      <c r="AE581" s="28">
        <f t="shared" si="153"/>
        <v>5.5015673849500004</v>
      </c>
      <c r="AF581" s="28">
        <f t="shared" si="153"/>
        <v>6.2982508314499999</v>
      </c>
      <c r="AG581" s="28">
        <f t="shared" si="152"/>
        <v>6.3093326254499997</v>
      </c>
      <c r="AH581" s="28">
        <f t="shared" si="152"/>
        <v>5.5348127669499991</v>
      </c>
      <c r="AI581" s="28">
        <f t="shared" si="152"/>
        <v>4.20694258190625</v>
      </c>
      <c r="AJ581" s="28">
        <f t="shared" si="152"/>
        <v>5.74187221978125</v>
      </c>
      <c r="AK581" s="28">
        <f t="shared" si="152"/>
        <v>6.4912002051562494</v>
      </c>
      <c r="AL581" s="28">
        <f t="shared" si="152"/>
        <v>6.4549265380312502</v>
      </c>
      <c r="AM581" s="28">
        <f t="shared" si="152"/>
        <v>4.4395504798500003</v>
      </c>
      <c r="AN581" s="28">
        <f t="shared" si="152"/>
        <v>5.9271246565999993</v>
      </c>
      <c r="AO581" s="28">
        <f t="shared" si="152"/>
        <v>6.6290971808499997</v>
      </c>
      <c r="AP581" s="28">
        <f t="shared" si="152"/>
        <v>4.6171059797812495</v>
      </c>
      <c r="AQ581" s="28">
        <f t="shared" si="152"/>
        <v>6.0573246954062494</v>
      </c>
      <c r="AR581" s="28">
        <f t="shared" si="152"/>
        <v>4.7396090816999994</v>
      </c>
      <c r="AS581" s="28">
        <f t="shared" si="141"/>
        <v>6.6290971808499997</v>
      </c>
      <c r="AT581" s="35" t="str">
        <f t="shared" si="142"/>
        <v>1,2,0</v>
      </c>
    </row>
    <row r="582" spans="13:46" x14ac:dyDescent="0.15">
      <c r="M582" s="28" t="str">
        <f t="shared" si="140"/>
        <v>6,8,5</v>
      </c>
      <c r="N582" s="28">
        <f t="shared" si="148"/>
        <v>6</v>
      </c>
      <c r="O582" s="28">
        <f t="shared" si="149"/>
        <v>8</v>
      </c>
      <c r="P582" s="28">
        <f t="shared" si="145"/>
        <v>5</v>
      </c>
      <c r="Q582" s="28">
        <f t="shared" si="153"/>
        <v>2.2855996800000002</v>
      </c>
      <c r="R582" s="28">
        <f t="shared" si="153"/>
        <v>4.29513034</v>
      </c>
      <c r="S582" s="28">
        <f t="shared" si="153"/>
        <v>5.4455924800000002</v>
      </c>
      <c r="T582" s="28">
        <f t="shared" si="153"/>
        <v>5.7369860999999993</v>
      </c>
      <c r="U582" s="28">
        <f t="shared" si="153"/>
        <v>5.1693111999999992</v>
      </c>
      <c r="V582" s="28">
        <f t="shared" si="153"/>
        <v>3.7425677799999999</v>
      </c>
      <c r="W582" s="28">
        <f t="shared" si="153"/>
        <v>1.45675584</v>
      </c>
      <c r="X582" s="28">
        <f t="shared" si="153"/>
        <v>2.96092129010625</v>
      </c>
      <c r="Y582" s="28">
        <f t="shared" si="153"/>
        <v>4.8606252456062506</v>
      </c>
      <c r="Z582" s="28">
        <f t="shared" si="153"/>
        <v>5.9012606811062494</v>
      </c>
      <c r="AA582" s="28">
        <f t="shared" si="153"/>
        <v>6.0828275966062488</v>
      </c>
      <c r="AB582" s="28">
        <f t="shared" si="153"/>
        <v>5.40532599210625</v>
      </c>
      <c r="AC582" s="28">
        <f t="shared" si="153"/>
        <v>3.8687558676062501</v>
      </c>
      <c r="AD582" s="28">
        <f t="shared" si="153"/>
        <v>3.5297148829499996</v>
      </c>
      <c r="AE582" s="28">
        <f t="shared" si="153"/>
        <v>5.3195921339499996</v>
      </c>
      <c r="AF582" s="28">
        <f t="shared" si="153"/>
        <v>6.2504008649500005</v>
      </c>
      <c r="AG582" s="28">
        <f t="shared" si="152"/>
        <v>6.3221410759499985</v>
      </c>
      <c r="AH582" s="28">
        <f t="shared" si="152"/>
        <v>5.5348127669499991</v>
      </c>
      <c r="AI582" s="28">
        <f t="shared" si="152"/>
        <v>3.9919804585312497</v>
      </c>
      <c r="AJ582" s="28">
        <f t="shared" si="152"/>
        <v>5.6720310050312488</v>
      </c>
      <c r="AK582" s="28">
        <f t="shared" si="152"/>
        <v>6.49301303153125</v>
      </c>
      <c r="AL582" s="28">
        <f t="shared" si="152"/>
        <v>6.4549265380312502</v>
      </c>
      <c r="AM582" s="28">
        <f t="shared" si="152"/>
        <v>4.3477180168499991</v>
      </c>
      <c r="AN582" s="28">
        <f t="shared" si="152"/>
        <v>5.917941858849999</v>
      </c>
      <c r="AO582" s="28">
        <f t="shared" si="152"/>
        <v>6.6290971808499997</v>
      </c>
      <c r="AP582" s="28">
        <f t="shared" si="152"/>
        <v>4.5969275579062492</v>
      </c>
      <c r="AQ582" s="28">
        <f t="shared" si="152"/>
        <v>6.0573246954062494</v>
      </c>
      <c r="AR582" s="28">
        <f t="shared" si="152"/>
        <v>4.7396090816999994</v>
      </c>
      <c r="AS582" s="28">
        <f t="shared" si="141"/>
        <v>6.6290971808499997</v>
      </c>
      <c r="AT582" s="35" t="str">
        <f t="shared" si="142"/>
        <v>1,2,0</v>
      </c>
    </row>
    <row r="583" spans="13:46" x14ac:dyDescent="0.15">
      <c r="M583" s="28" t="str">
        <f t="shared" si="140"/>
        <v>6,8,6</v>
      </c>
      <c r="N583" s="28">
        <f t="shared" si="148"/>
        <v>6</v>
      </c>
      <c r="O583" s="28">
        <f t="shared" si="149"/>
        <v>8</v>
      </c>
      <c r="P583" s="28">
        <f t="shared" si="145"/>
        <v>6</v>
      </c>
      <c r="Q583" s="28">
        <f t="shared" si="153"/>
        <v>1.45675584</v>
      </c>
      <c r="R583" s="28">
        <f t="shared" si="153"/>
        <v>3.7813900399999998</v>
      </c>
      <c r="S583" s="28">
        <f t="shared" si="153"/>
        <v>5.1761705600000001</v>
      </c>
      <c r="T583" s="28">
        <f t="shared" si="153"/>
        <v>5.6410973999999996</v>
      </c>
      <c r="U583" s="28">
        <f t="shared" si="153"/>
        <v>5.1761705600000001</v>
      </c>
      <c r="V583" s="28">
        <f t="shared" si="153"/>
        <v>3.7813900399999998</v>
      </c>
      <c r="W583" s="28">
        <f t="shared" si="153"/>
        <v>1.45675584</v>
      </c>
      <c r="X583" s="28">
        <f t="shared" si="153"/>
        <v>2.3922028694812498</v>
      </c>
      <c r="Y583" s="28">
        <f t="shared" si="153"/>
        <v>4.5472208291062497</v>
      </c>
      <c r="Z583" s="28">
        <f t="shared" si="153"/>
        <v>5.7723851087312497</v>
      </c>
      <c r="AA583" s="28">
        <f t="shared" si="153"/>
        <v>6.0676957083562488</v>
      </c>
      <c r="AB583" s="28">
        <f t="shared" si="153"/>
        <v>5.4331526279812499</v>
      </c>
      <c r="AC583" s="28">
        <f t="shared" si="153"/>
        <v>3.8687558676062501</v>
      </c>
      <c r="AD583" s="28">
        <f t="shared" si="153"/>
        <v>3.1723279699499995</v>
      </c>
      <c r="AE583" s="28">
        <f t="shared" si="153"/>
        <v>5.1577296892</v>
      </c>
      <c r="AF583" s="28">
        <f t="shared" si="153"/>
        <v>6.2132777284499996</v>
      </c>
      <c r="AG583" s="28">
        <f t="shared" si="152"/>
        <v>6.3389720876999984</v>
      </c>
      <c r="AH583" s="28">
        <f t="shared" si="152"/>
        <v>5.5348127669499991</v>
      </c>
      <c r="AI583" s="28">
        <f t="shared" si="152"/>
        <v>3.7971311414062496</v>
      </c>
      <c r="AJ583" s="28">
        <f t="shared" si="152"/>
        <v>5.6129166202812488</v>
      </c>
      <c r="AK583" s="28">
        <f t="shared" si="152"/>
        <v>6.4988484191562499</v>
      </c>
      <c r="AL583" s="28">
        <f t="shared" si="152"/>
        <v>6.4549265380312502</v>
      </c>
      <c r="AM583" s="28">
        <f t="shared" si="152"/>
        <v>4.2666123838499992</v>
      </c>
      <c r="AN583" s="28">
        <f t="shared" si="152"/>
        <v>5.9127816223499998</v>
      </c>
      <c r="AO583" s="28">
        <f t="shared" si="152"/>
        <v>6.6290971808499997</v>
      </c>
      <c r="AP583" s="28">
        <f t="shared" si="152"/>
        <v>4.58077169728125</v>
      </c>
      <c r="AQ583" s="28">
        <f t="shared" si="152"/>
        <v>6.0573246954062494</v>
      </c>
      <c r="AR583" s="28">
        <f t="shared" si="152"/>
        <v>4.7396090816999994</v>
      </c>
      <c r="AS583" s="28">
        <f t="shared" si="141"/>
        <v>6.6290971808499997</v>
      </c>
      <c r="AT583" s="35" t="str">
        <f t="shared" si="142"/>
        <v>1,2,0</v>
      </c>
    </row>
    <row r="584" spans="13:46" x14ac:dyDescent="0.15">
      <c r="M584" s="28" t="str">
        <f t="shared" si="140"/>
        <v>6,8,7</v>
      </c>
      <c r="N584" s="28">
        <f t="shared" si="148"/>
        <v>6</v>
      </c>
      <c r="O584" s="28">
        <f t="shared" si="149"/>
        <v>8</v>
      </c>
      <c r="P584" s="28">
        <f t="shared" si="145"/>
        <v>7</v>
      </c>
      <c r="Q584" s="28">
        <f t="shared" si="153"/>
        <v>1.1461356224999986</v>
      </c>
      <c r="R584" s="28">
        <f t="shared" si="153"/>
        <v>3.6002086314062494</v>
      </c>
      <c r="S584" s="28">
        <f t="shared" si="153"/>
        <v>5.0933604512499988</v>
      </c>
      <c r="T584" s="28">
        <f t="shared" si="153"/>
        <v>5.6255910820312494</v>
      </c>
      <c r="U584" s="28">
        <f t="shared" si="153"/>
        <v>5.1969005237499992</v>
      </c>
      <c r="V584" s="28">
        <f t="shared" si="153"/>
        <v>3.8072887764062502</v>
      </c>
      <c r="W584" s="28">
        <f t="shared" si="153"/>
        <v>1.45675584</v>
      </c>
      <c r="X584" s="28">
        <f t="shared" si="153"/>
        <v>2.183532400574999</v>
      </c>
      <c r="Y584" s="28">
        <f t="shared" si="153"/>
        <v>4.4424194721062493</v>
      </c>
      <c r="Z584" s="28">
        <f t="shared" si="153"/>
        <v>5.7403853545749994</v>
      </c>
      <c r="AA584" s="28">
        <f t="shared" si="153"/>
        <v>6.0774300479812489</v>
      </c>
      <c r="AB584" s="28">
        <f t="shared" si="153"/>
        <v>5.4535535523249994</v>
      </c>
      <c r="AC584" s="28">
        <f t="shared" si="153"/>
        <v>3.8687558676062501</v>
      </c>
      <c r="AD584" s="28">
        <f t="shared" si="153"/>
        <v>3.0455353646999992</v>
      </c>
      <c r="AE584" s="28">
        <f t="shared" si="153"/>
        <v>5.1092364988562498</v>
      </c>
      <c r="AF584" s="28">
        <f t="shared" si="153"/>
        <v>6.2120164439500005</v>
      </c>
      <c r="AG584" s="28">
        <f t="shared" si="152"/>
        <v>6.3538751999812488</v>
      </c>
      <c r="AH584" s="28">
        <f t="shared" si="152"/>
        <v>5.5348127669499991</v>
      </c>
      <c r="AI584" s="28">
        <f t="shared" si="152"/>
        <v>3.7321445148749994</v>
      </c>
      <c r="AJ584" s="28">
        <f t="shared" si="152"/>
        <v>5.6006597116562489</v>
      </c>
      <c r="AK584" s="28">
        <f t="shared" si="152"/>
        <v>6.5082537193749994</v>
      </c>
      <c r="AL584" s="28">
        <f t="shared" si="152"/>
        <v>6.4549265380312502</v>
      </c>
      <c r="AM584" s="28">
        <f t="shared" si="152"/>
        <v>4.2433598510999992</v>
      </c>
      <c r="AN584" s="28">
        <f t="shared" si="152"/>
        <v>5.9166891105062493</v>
      </c>
      <c r="AO584" s="28">
        <f t="shared" si="152"/>
        <v>6.6290971808499997</v>
      </c>
      <c r="AP584" s="28">
        <f t="shared" si="152"/>
        <v>4.5791813733749995</v>
      </c>
      <c r="AQ584" s="28">
        <f t="shared" si="152"/>
        <v>6.0573246954062494</v>
      </c>
      <c r="AR584" s="28">
        <f t="shared" si="152"/>
        <v>4.7396090816999994</v>
      </c>
      <c r="AS584" s="28">
        <f t="shared" si="141"/>
        <v>6.6290971808499997</v>
      </c>
      <c r="AT584" s="35" t="str">
        <f t="shared" si="142"/>
        <v>1,2,0</v>
      </c>
    </row>
    <row r="585" spans="13:46" x14ac:dyDescent="0.15">
      <c r="M585" s="28" t="str">
        <f t="shared" ref="M585:M648" si="154">N585&amp;","&amp;O585&amp;","&amp;P585</f>
        <v>6,8,8</v>
      </c>
      <c r="N585" s="28">
        <f t="shared" si="148"/>
        <v>6</v>
      </c>
      <c r="O585" s="28">
        <f t="shared" si="149"/>
        <v>8</v>
      </c>
      <c r="P585" s="28">
        <f t="shared" si="145"/>
        <v>8</v>
      </c>
      <c r="Q585" s="28">
        <f t="shared" si="153"/>
        <v>0.82413449999999999</v>
      </c>
      <c r="R585" s="28">
        <f t="shared" si="153"/>
        <v>3.4107286462499999</v>
      </c>
      <c r="S585" s="28">
        <f t="shared" si="153"/>
        <v>5.0048598899999996</v>
      </c>
      <c r="T585" s="28">
        <f t="shared" si="153"/>
        <v>5.6065282312499995</v>
      </c>
      <c r="U585" s="28">
        <f t="shared" si="153"/>
        <v>5.2157336699999997</v>
      </c>
      <c r="V585" s="28">
        <f t="shared" si="153"/>
        <v>3.83247620625</v>
      </c>
      <c r="W585" s="28">
        <f t="shared" si="153"/>
        <v>1.45675584</v>
      </c>
      <c r="X585" s="28">
        <f t="shared" si="153"/>
        <v>1.9665633551062498</v>
      </c>
      <c r="Y585" s="28">
        <f t="shared" si="153"/>
        <v>4.3319276626062502</v>
      </c>
      <c r="Z585" s="28">
        <f t="shared" si="153"/>
        <v>5.7048290676062496</v>
      </c>
      <c r="AA585" s="28">
        <f t="shared" si="153"/>
        <v>6.0852675701062493</v>
      </c>
      <c r="AB585" s="28">
        <f t="shared" si="153"/>
        <v>5.4732431701062492</v>
      </c>
      <c r="AC585" s="28">
        <f t="shared" si="153"/>
        <v>3.8687558676062501</v>
      </c>
      <c r="AD585" s="28">
        <f t="shared" si="153"/>
        <v>2.9130523069499996</v>
      </c>
      <c r="AE585" s="28">
        <f t="shared" si="153"/>
        <v>5.0571867757</v>
      </c>
      <c r="AF585" s="28">
        <f t="shared" si="153"/>
        <v>6.2088583419500001</v>
      </c>
      <c r="AG585" s="28">
        <f t="shared" si="152"/>
        <v>6.3680670056999995</v>
      </c>
      <c r="AH585" s="28">
        <f t="shared" si="152"/>
        <v>5.5348127669499991</v>
      </c>
      <c r="AI585" s="28">
        <f t="shared" si="152"/>
        <v>3.6636013555312497</v>
      </c>
      <c r="AJ585" s="28">
        <f t="shared" si="152"/>
        <v>5.5865059855312502</v>
      </c>
      <c r="AK585" s="28">
        <f t="shared" si="152"/>
        <v>6.5169477130312492</v>
      </c>
      <c r="AL585" s="28">
        <f t="shared" si="152"/>
        <v>6.4549265380312502</v>
      </c>
      <c r="AM585" s="28">
        <f t="shared" si="152"/>
        <v>4.2182105008499997</v>
      </c>
      <c r="AN585" s="28">
        <f t="shared" si="152"/>
        <v>5.9198852920999991</v>
      </c>
      <c r="AO585" s="28">
        <f t="shared" si="152"/>
        <v>6.6290971808499997</v>
      </c>
      <c r="AP585" s="28">
        <f t="shared" si="152"/>
        <v>4.5768797429062502</v>
      </c>
      <c r="AQ585" s="28">
        <f t="shared" si="152"/>
        <v>6.0573246954062494</v>
      </c>
      <c r="AR585" s="28">
        <f t="shared" si="152"/>
        <v>4.7396090816999994</v>
      </c>
      <c r="AS585" s="28">
        <f t="shared" ref="AS585:AS648" si="155">MAX(Q585:AR585)</f>
        <v>6.6290971808499997</v>
      </c>
      <c r="AT585" s="35" t="str">
        <f t="shared" ref="AT585:AT648" si="156">INDEX($Q$1:$AR$1,1,MATCH(AS585,Q585:AR585,0))</f>
        <v>1,2,0</v>
      </c>
    </row>
    <row r="586" spans="13:46" x14ac:dyDescent="0.15">
      <c r="M586" s="28" t="str">
        <f t="shared" si="154"/>
        <v>6,8,9</v>
      </c>
      <c r="N586" s="28">
        <f t="shared" si="148"/>
        <v>6</v>
      </c>
      <c r="O586" s="28">
        <f t="shared" si="149"/>
        <v>8</v>
      </c>
      <c r="P586" s="28">
        <f t="shared" si="145"/>
        <v>9</v>
      </c>
      <c r="Q586" s="28">
        <f t="shared" si="153"/>
        <v>0.60955047956250097</v>
      </c>
      <c r="R586" s="28">
        <f t="shared" si="153"/>
        <v>3.2995736313476565</v>
      </c>
      <c r="S586" s="28">
        <f t="shared" si="153"/>
        <v>4.9700678797812499</v>
      </c>
      <c r="T586" s="28">
        <f t="shared" si="153"/>
        <v>5.6210332248632806</v>
      </c>
      <c r="U586" s="28">
        <f t="shared" si="153"/>
        <v>5.2524696665937496</v>
      </c>
      <c r="V586" s="28">
        <f t="shared" si="153"/>
        <v>3.8643772049726559</v>
      </c>
      <c r="W586" s="28">
        <f t="shared" si="153"/>
        <v>1.45675584</v>
      </c>
      <c r="X586" s="28">
        <f t="shared" si="153"/>
        <v>1.8279192798914066</v>
      </c>
      <c r="Y586" s="28">
        <f t="shared" si="153"/>
        <v>4.2751444041375004</v>
      </c>
      <c r="Z586" s="28">
        <f t="shared" si="153"/>
        <v>5.7028406250320307</v>
      </c>
      <c r="AA586" s="28">
        <f t="shared" si="153"/>
        <v>6.1110079425749992</v>
      </c>
      <c r="AB586" s="28">
        <f t="shared" si="153"/>
        <v>5.499646356766406</v>
      </c>
      <c r="AC586" s="28">
        <f t="shared" si="153"/>
        <v>3.8687558676062501</v>
      </c>
      <c r="AD586" s="28">
        <f t="shared" si="153"/>
        <v>2.8342778002312503</v>
      </c>
      <c r="AE586" s="28">
        <f t="shared" si="153"/>
        <v>5.0387048969382811</v>
      </c>
      <c r="AF586" s="28">
        <f t="shared" si="153"/>
        <v>6.22360309029375</v>
      </c>
      <c r="AG586" s="28">
        <f t="shared" si="152"/>
        <v>6.3889723802976555</v>
      </c>
      <c r="AH586" s="28">
        <f t="shared" si="152"/>
        <v>5.5348127669499991</v>
      </c>
      <c r="AI586" s="28">
        <f t="shared" si="152"/>
        <v>3.6286260405820308</v>
      </c>
      <c r="AJ586" s="28">
        <f t="shared" si="152"/>
        <v>5.5902551097500002</v>
      </c>
      <c r="AK586" s="28">
        <f t="shared" si="152"/>
        <v>6.532355275566406</v>
      </c>
      <c r="AL586" s="28">
        <f t="shared" si="152"/>
        <v>6.4549265380312502</v>
      </c>
      <c r="AM586" s="28">
        <f t="shared" si="152"/>
        <v>4.2109640009437497</v>
      </c>
      <c r="AN586" s="28">
        <f t="shared" si="152"/>
        <v>5.929795042572656</v>
      </c>
      <c r="AO586" s="28">
        <f t="shared" si="152"/>
        <v>6.6290971808499997</v>
      </c>
      <c r="AP586" s="28">
        <f t="shared" si="152"/>
        <v>4.5812916813164062</v>
      </c>
      <c r="AQ586" s="28">
        <f t="shared" si="152"/>
        <v>6.0573246954062494</v>
      </c>
      <c r="AR586" s="28">
        <f t="shared" si="152"/>
        <v>4.7396090816999994</v>
      </c>
      <c r="AS586" s="28">
        <f t="shared" si="155"/>
        <v>6.6290971808499997</v>
      </c>
      <c r="AT586" s="35" t="str">
        <f t="shared" si="156"/>
        <v>1,2,0</v>
      </c>
    </row>
    <row r="587" spans="13:46" x14ac:dyDescent="0.15">
      <c r="M587" s="28" t="str">
        <f t="shared" si="154"/>
        <v>6,8,10</v>
      </c>
      <c r="N587" s="28">
        <f t="shared" si="148"/>
        <v>6</v>
      </c>
      <c r="O587" s="28">
        <f t="shared" si="149"/>
        <v>8</v>
      </c>
      <c r="P587" s="28">
        <f t="shared" si="145"/>
        <v>10</v>
      </c>
      <c r="Q587" s="28">
        <f t="shared" si="153"/>
        <v>0.38748057074999992</v>
      </c>
      <c r="R587" s="28">
        <f t="shared" si="153"/>
        <v>3.182960156171875</v>
      </c>
      <c r="S587" s="28">
        <f t="shared" si="153"/>
        <v>4.9315329253750004</v>
      </c>
      <c r="T587" s="28">
        <f t="shared" si="153"/>
        <v>5.6331988783593747</v>
      </c>
      <c r="U587" s="28">
        <f t="shared" si="153"/>
        <v>5.2879580151249996</v>
      </c>
      <c r="V587" s="28">
        <f t="shared" si="153"/>
        <v>3.8958103356718752</v>
      </c>
      <c r="W587" s="28">
        <f t="shared" si="153"/>
        <v>1.45675584</v>
      </c>
      <c r="X587" s="28">
        <f t="shared" si="153"/>
        <v>1.6838167444031247</v>
      </c>
      <c r="Y587" s="28">
        <f t="shared" si="153"/>
        <v>4.2146182014812501</v>
      </c>
      <c r="Z587" s="28">
        <f t="shared" si="153"/>
        <v>5.6985128423406248</v>
      </c>
      <c r="AA587" s="28">
        <f t="shared" si="153"/>
        <v>6.1355006669812493</v>
      </c>
      <c r="AB587" s="28">
        <f t="shared" si="153"/>
        <v>5.5255816754031244</v>
      </c>
      <c r="AC587" s="28">
        <f t="shared" si="153"/>
        <v>3.8687558676062501</v>
      </c>
      <c r="AD587" s="28">
        <f t="shared" si="153"/>
        <v>2.751760349325</v>
      </c>
      <c r="AE587" s="28">
        <f t="shared" si="153"/>
        <v>5.0178836780593752</v>
      </c>
      <c r="AF587" s="28">
        <f t="shared" si="153"/>
        <v>6.2371001905750001</v>
      </c>
      <c r="AG587" s="28">
        <f t="shared" si="152"/>
        <v>6.4094098868718739</v>
      </c>
      <c r="AH587" s="28">
        <f t="shared" si="152"/>
        <v>5.5348127669499991</v>
      </c>
      <c r="AI587" s="28">
        <f t="shared" si="152"/>
        <v>3.5913113855156249</v>
      </c>
      <c r="AJ587" s="28">
        <f t="shared" si="152"/>
        <v>5.5927565859062494</v>
      </c>
      <c r="AK587" s="28">
        <f t="shared" si="152"/>
        <v>6.5472949700781244</v>
      </c>
      <c r="AL587" s="28">
        <f t="shared" si="152"/>
        <v>6.4549265380312502</v>
      </c>
      <c r="AM587" s="28">
        <f t="shared" si="152"/>
        <v>4.2024698529749998</v>
      </c>
      <c r="AN587" s="28">
        <f t="shared" si="152"/>
        <v>5.9392369250218753</v>
      </c>
      <c r="AO587" s="28">
        <f t="shared" si="152"/>
        <v>6.6290971808499997</v>
      </c>
      <c r="AP587" s="28">
        <f t="shared" si="152"/>
        <v>4.5852357517031246</v>
      </c>
      <c r="AQ587" s="28">
        <f t="shared" si="152"/>
        <v>6.0573246954062494</v>
      </c>
      <c r="AR587" s="28">
        <f t="shared" si="152"/>
        <v>4.7396090816999994</v>
      </c>
      <c r="AS587" s="28">
        <f t="shared" si="155"/>
        <v>6.6290971808499997</v>
      </c>
      <c r="AT587" s="35" t="str">
        <f t="shared" si="156"/>
        <v>1,2,0</v>
      </c>
    </row>
    <row r="588" spans="13:46" x14ac:dyDescent="0.15">
      <c r="M588" s="28" t="str">
        <f t="shared" si="154"/>
        <v>6,9,1</v>
      </c>
      <c r="N588" s="28">
        <f t="shared" si="148"/>
        <v>6</v>
      </c>
      <c r="O588" s="28">
        <f t="shared" si="149"/>
        <v>9</v>
      </c>
      <c r="P588" s="28">
        <f t="shared" si="145"/>
        <v>1</v>
      </c>
      <c r="Q588" s="28">
        <f t="shared" si="153"/>
        <v>5.7023999999999999</v>
      </c>
      <c r="R588" s="28">
        <f t="shared" si="153"/>
        <v>6.4240472400000002</v>
      </c>
      <c r="S588" s="28">
        <f t="shared" si="153"/>
        <v>6.5739926400000002</v>
      </c>
      <c r="T588" s="28">
        <f t="shared" si="153"/>
        <v>6.152236199999999</v>
      </c>
      <c r="U588" s="28">
        <f t="shared" si="153"/>
        <v>5.1587779200000003</v>
      </c>
      <c r="V588" s="28">
        <f t="shared" si="153"/>
        <v>3.5936177999999996</v>
      </c>
      <c r="W588" s="28">
        <f t="shared" si="153"/>
        <v>1.45675584</v>
      </c>
      <c r="X588" s="28">
        <f t="shared" si="153"/>
        <v>5.2324032813749994</v>
      </c>
      <c r="Y588" s="28">
        <f t="shared" si="153"/>
        <v>6.1108580813749995</v>
      </c>
      <c r="Z588" s="28">
        <f t="shared" si="153"/>
        <v>6.4176110413750003</v>
      </c>
      <c r="AA588" s="28">
        <f t="shared" si="153"/>
        <v>6.1526621613749999</v>
      </c>
      <c r="AB588" s="28">
        <f t="shared" si="153"/>
        <v>5.3160114413750001</v>
      </c>
      <c r="AC588" s="28">
        <f t="shared" si="153"/>
        <v>3.9076588813750002</v>
      </c>
      <c r="AD588" s="28">
        <f t="shared" si="153"/>
        <v>4.8697157369999999</v>
      </c>
      <c r="AE588" s="28">
        <f t="shared" si="153"/>
        <v>5.9049780969999999</v>
      </c>
      <c r="AF588" s="28">
        <f t="shared" si="153"/>
        <v>6.3685386169999996</v>
      </c>
      <c r="AG588" s="28">
        <f t="shared" si="152"/>
        <v>6.2603972969999999</v>
      </c>
      <c r="AH588" s="28">
        <f t="shared" si="152"/>
        <v>5.580554137</v>
      </c>
      <c r="AI588" s="28">
        <f t="shared" si="152"/>
        <v>4.6143373668749996</v>
      </c>
      <c r="AJ588" s="28">
        <f t="shared" si="152"/>
        <v>5.8064072868749994</v>
      </c>
      <c r="AK588" s="28">
        <f t="shared" si="152"/>
        <v>6.426775366874999</v>
      </c>
      <c r="AL588" s="28">
        <f t="shared" si="152"/>
        <v>6.475441606875</v>
      </c>
      <c r="AM588" s="28">
        <f t="shared" si="152"/>
        <v>4.4662681709999994</v>
      </c>
      <c r="AN588" s="28">
        <f t="shared" si="152"/>
        <v>5.815145650999999</v>
      </c>
      <c r="AO588" s="28">
        <f t="shared" si="152"/>
        <v>6.5923212910000002</v>
      </c>
      <c r="AP588" s="28">
        <f t="shared" si="152"/>
        <v>4.4255081493749993</v>
      </c>
      <c r="AQ588" s="28">
        <f t="shared" si="152"/>
        <v>5.9311931893749996</v>
      </c>
      <c r="AR588" s="28">
        <f t="shared" si="152"/>
        <v>4.4920573019999992</v>
      </c>
      <c r="AS588" s="28">
        <f t="shared" si="155"/>
        <v>6.5923212910000002</v>
      </c>
      <c r="AT588" s="35" t="str">
        <f t="shared" si="156"/>
        <v>1,2,0</v>
      </c>
    </row>
    <row r="589" spans="13:46" x14ac:dyDescent="0.15">
      <c r="M589" s="28" t="str">
        <f t="shared" si="154"/>
        <v>6,9,2</v>
      </c>
      <c r="N589" s="28">
        <f t="shared" si="148"/>
        <v>6</v>
      </c>
      <c r="O589" s="28">
        <f t="shared" si="149"/>
        <v>9</v>
      </c>
      <c r="P589" s="28">
        <f t="shared" si="145"/>
        <v>2</v>
      </c>
      <c r="Q589" s="28">
        <f t="shared" si="153"/>
        <v>5.0444999999999993</v>
      </c>
      <c r="R589" s="28">
        <f t="shared" si="153"/>
        <v>6.0349534899999995</v>
      </c>
      <c r="S589" s="28">
        <f t="shared" si="153"/>
        <v>6.3900426399999999</v>
      </c>
      <c r="T589" s="28">
        <f t="shared" si="153"/>
        <v>6.1097674499999997</v>
      </c>
      <c r="U589" s="28">
        <f t="shared" si="153"/>
        <v>5.1941279199999997</v>
      </c>
      <c r="V589" s="28">
        <f t="shared" si="153"/>
        <v>3.6431240499999999</v>
      </c>
      <c r="W589" s="28">
        <f t="shared" si="153"/>
        <v>1.45675584</v>
      </c>
      <c r="X589" s="28">
        <f t="shared" si="153"/>
        <v>4.7857532688749993</v>
      </c>
      <c r="Y589" s="28">
        <f t="shared" si="153"/>
        <v>5.8808630713749999</v>
      </c>
      <c r="Z589" s="28">
        <f t="shared" si="153"/>
        <v>6.3406085338749998</v>
      </c>
      <c r="AA589" s="28">
        <f t="shared" si="153"/>
        <v>6.1649896563749991</v>
      </c>
      <c r="AB589" s="28">
        <f t="shared" si="153"/>
        <v>5.3540064388750004</v>
      </c>
      <c r="AC589" s="28">
        <f t="shared" si="153"/>
        <v>3.9076588813750002</v>
      </c>
      <c r="AD589" s="28">
        <f t="shared" si="153"/>
        <v>4.5936757169999991</v>
      </c>
      <c r="AE589" s="28">
        <f t="shared" si="153"/>
        <v>5.7934418319999992</v>
      </c>
      <c r="AF589" s="28">
        <f t="shared" si="153"/>
        <v>6.3578436069999995</v>
      </c>
      <c r="AG589" s="28">
        <f t="shared" si="152"/>
        <v>6.2868810419999992</v>
      </c>
      <c r="AH589" s="28">
        <f t="shared" si="152"/>
        <v>5.580554137</v>
      </c>
      <c r="AI589" s="28">
        <f t="shared" si="152"/>
        <v>4.4682673443749987</v>
      </c>
      <c r="AJ589" s="28">
        <f t="shared" si="152"/>
        <v>5.7726897718749992</v>
      </c>
      <c r="AK589" s="28">
        <f t="shared" si="152"/>
        <v>6.4417478593749991</v>
      </c>
      <c r="AL589" s="28">
        <f t="shared" si="152"/>
        <v>6.475441606875</v>
      </c>
      <c r="AM589" s="28">
        <f t="shared" si="152"/>
        <v>4.4095281509999991</v>
      </c>
      <c r="AN589" s="28">
        <f t="shared" si="152"/>
        <v>5.8186068909999999</v>
      </c>
      <c r="AO589" s="28">
        <f t="shared" si="152"/>
        <v>6.5923212910000002</v>
      </c>
      <c r="AP589" s="28">
        <f t="shared" si="152"/>
        <v>4.4174581368749992</v>
      </c>
      <c r="AQ589" s="28">
        <f t="shared" si="152"/>
        <v>5.9311931893749996</v>
      </c>
      <c r="AR589" s="28">
        <f t="shared" si="152"/>
        <v>4.4920573019999992</v>
      </c>
      <c r="AS589" s="28">
        <f t="shared" si="155"/>
        <v>6.5923212910000002</v>
      </c>
      <c r="AT589" s="35" t="str">
        <f t="shared" si="156"/>
        <v>1,2,0</v>
      </c>
    </row>
    <row r="590" spans="13:46" x14ac:dyDescent="0.15">
      <c r="M590" s="28" t="str">
        <f t="shared" si="154"/>
        <v>6,9,3</v>
      </c>
      <c r="N590" s="28">
        <f t="shared" si="148"/>
        <v>6</v>
      </c>
      <c r="O590" s="28">
        <f t="shared" si="149"/>
        <v>9</v>
      </c>
      <c r="P590" s="28">
        <f t="shared" si="145"/>
        <v>3</v>
      </c>
      <c r="Q590" s="28">
        <f t="shared" si="153"/>
        <v>4.1614559999999994</v>
      </c>
      <c r="R590" s="28">
        <f t="shared" si="153"/>
        <v>5.4816922400000001</v>
      </c>
      <c r="S590" s="28">
        <f t="shared" si="153"/>
        <v>6.0935206399999995</v>
      </c>
      <c r="T590" s="28">
        <f t="shared" si="153"/>
        <v>5.9969412000000002</v>
      </c>
      <c r="U590" s="28">
        <f t="shared" si="153"/>
        <v>5.1919539199999996</v>
      </c>
      <c r="V590" s="28">
        <f t="shared" si="153"/>
        <v>3.6785588000000002</v>
      </c>
      <c r="W590" s="28">
        <f t="shared" si="153"/>
        <v>1.45675584</v>
      </c>
      <c r="X590" s="28">
        <f t="shared" si="153"/>
        <v>4.1749357563749996</v>
      </c>
      <c r="Y590" s="28">
        <f t="shared" si="153"/>
        <v>5.5382960613749992</v>
      </c>
      <c r="Z590" s="28">
        <f t="shared" si="153"/>
        <v>6.193248526375001</v>
      </c>
      <c r="AA590" s="28">
        <f t="shared" si="153"/>
        <v>6.1397931513750006</v>
      </c>
      <c r="AB590" s="28">
        <f t="shared" si="153"/>
        <v>5.3779299363750006</v>
      </c>
      <c r="AC590" s="28">
        <f t="shared" si="153"/>
        <v>3.9076588813750002</v>
      </c>
      <c r="AD590" s="28">
        <f t="shared" si="153"/>
        <v>4.205063696999999</v>
      </c>
      <c r="AE590" s="28">
        <f t="shared" si="153"/>
        <v>5.6115480669999993</v>
      </c>
      <c r="AF590" s="28">
        <f t="shared" si="153"/>
        <v>6.3096245969999991</v>
      </c>
      <c r="AG590" s="28">
        <f t="shared" si="152"/>
        <v>6.2992932870000002</v>
      </c>
      <c r="AH590" s="28">
        <f t="shared" si="152"/>
        <v>5.580554137</v>
      </c>
      <c r="AI590" s="28">
        <f t="shared" si="152"/>
        <v>4.2518398218749995</v>
      </c>
      <c r="AJ590" s="28">
        <f t="shared" si="152"/>
        <v>5.7014482568749987</v>
      </c>
      <c r="AK590" s="28">
        <f t="shared" si="152"/>
        <v>6.442648851875</v>
      </c>
      <c r="AL590" s="28">
        <f t="shared" si="152"/>
        <v>6.475441606875</v>
      </c>
      <c r="AM590" s="28">
        <f t="shared" si="152"/>
        <v>4.3152641309999993</v>
      </c>
      <c r="AN590" s="28">
        <f t="shared" si="152"/>
        <v>5.807996631</v>
      </c>
      <c r="AO590" s="28">
        <f t="shared" si="152"/>
        <v>6.5923212910000002</v>
      </c>
      <c r="AP590" s="28">
        <f t="shared" si="152"/>
        <v>4.3953366243749992</v>
      </c>
      <c r="AQ590" s="28">
        <f t="shared" si="152"/>
        <v>5.9311931893749996</v>
      </c>
      <c r="AR590" s="28">
        <f t="shared" si="152"/>
        <v>4.4920573019999992</v>
      </c>
      <c r="AS590" s="28">
        <f t="shared" si="155"/>
        <v>6.5923212910000002</v>
      </c>
      <c r="AT590" s="35" t="str">
        <f t="shared" si="156"/>
        <v>1,2,0</v>
      </c>
    </row>
    <row r="591" spans="13:46" x14ac:dyDescent="0.15">
      <c r="M591" s="28" t="str">
        <f t="shared" si="154"/>
        <v>6,9,4</v>
      </c>
      <c r="N591" s="28">
        <f t="shared" si="148"/>
        <v>6</v>
      </c>
      <c r="O591" s="28">
        <f t="shared" si="149"/>
        <v>9</v>
      </c>
      <c r="P591" s="28">
        <f t="shared" si="145"/>
        <v>4</v>
      </c>
      <c r="Q591" s="28">
        <f t="shared" si="153"/>
        <v>3.1788045</v>
      </c>
      <c r="R591" s="28">
        <f t="shared" si="153"/>
        <v>4.8558005212499999</v>
      </c>
      <c r="S591" s="28">
        <f t="shared" si="153"/>
        <v>5.7471948900000003</v>
      </c>
      <c r="T591" s="28">
        <f t="shared" si="153"/>
        <v>5.8529876062500001</v>
      </c>
      <c r="U591" s="28">
        <f t="shared" si="153"/>
        <v>5.1731786700000004</v>
      </c>
      <c r="V591" s="28">
        <f t="shared" si="153"/>
        <v>3.7077680812500002</v>
      </c>
      <c r="W591" s="28">
        <f t="shared" si="153"/>
        <v>1.45675584</v>
      </c>
      <c r="X591" s="28">
        <f t="shared" si="153"/>
        <v>3.491487775125</v>
      </c>
      <c r="Y591" s="28">
        <f t="shared" si="153"/>
        <v>5.1459253013749997</v>
      </c>
      <c r="Z591" s="28">
        <f t="shared" si="153"/>
        <v>6.0147611751250007</v>
      </c>
      <c r="AA591" s="28">
        <f t="shared" si="153"/>
        <v>6.0979953963749995</v>
      </c>
      <c r="AB591" s="28">
        <f t="shared" si="153"/>
        <v>5.3956279651250005</v>
      </c>
      <c r="AC591" s="28">
        <f t="shared" si="153"/>
        <v>3.9076588813750002</v>
      </c>
      <c r="AD591" s="28">
        <f t="shared" si="153"/>
        <v>3.7666479269999997</v>
      </c>
      <c r="AE591" s="28">
        <f t="shared" si="153"/>
        <v>5.3985269582500006</v>
      </c>
      <c r="AF591" s="28">
        <f t="shared" si="153"/>
        <v>6.2448043369999997</v>
      </c>
      <c r="AG591" s="28">
        <f t="shared" si="152"/>
        <v>6.3054800632500001</v>
      </c>
      <c r="AH591" s="28">
        <f t="shared" si="152"/>
        <v>5.580554137</v>
      </c>
      <c r="AI591" s="28">
        <f t="shared" si="152"/>
        <v>4.0042849556249998</v>
      </c>
      <c r="AJ591" s="28">
        <f t="shared" si="152"/>
        <v>5.6136054918749991</v>
      </c>
      <c r="AK591" s="28">
        <f t="shared" si="152"/>
        <v>6.4373243756249998</v>
      </c>
      <c r="AL591" s="28">
        <f t="shared" si="152"/>
        <v>6.475441606875</v>
      </c>
      <c r="AM591" s="28">
        <f t="shared" si="152"/>
        <v>4.2043988609999996</v>
      </c>
      <c r="AN591" s="28">
        <f t="shared" si="152"/>
        <v>5.7911609022499997</v>
      </c>
      <c r="AO591" s="28">
        <f t="shared" si="152"/>
        <v>6.5923212910000002</v>
      </c>
      <c r="AP591" s="28">
        <f t="shared" si="152"/>
        <v>4.3669896431249988</v>
      </c>
      <c r="AQ591" s="28">
        <f t="shared" si="152"/>
        <v>5.9311931893749996</v>
      </c>
      <c r="AR591" s="28">
        <f t="shared" si="152"/>
        <v>4.4920573019999992</v>
      </c>
      <c r="AS591" s="28">
        <f t="shared" si="155"/>
        <v>6.5923212910000002</v>
      </c>
      <c r="AT591" s="35" t="str">
        <f t="shared" si="156"/>
        <v>1,2,0</v>
      </c>
    </row>
    <row r="592" spans="13:46" x14ac:dyDescent="0.15">
      <c r="M592" s="28" t="str">
        <f t="shared" si="154"/>
        <v>6,9,5</v>
      </c>
      <c r="N592" s="28">
        <f t="shared" si="148"/>
        <v>6</v>
      </c>
      <c r="O592" s="28">
        <f t="shared" si="149"/>
        <v>9</v>
      </c>
      <c r="P592" s="28">
        <f t="shared" si="145"/>
        <v>5</v>
      </c>
      <c r="Q592" s="28">
        <f t="shared" si="153"/>
        <v>2.2855996800000002</v>
      </c>
      <c r="R592" s="28">
        <f t="shared" si="153"/>
        <v>4.29513034</v>
      </c>
      <c r="S592" s="28">
        <f t="shared" si="153"/>
        <v>5.4455924800000002</v>
      </c>
      <c r="T592" s="28">
        <f t="shared" si="153"/>
        <v>5.7369860999999993</v>
      </c>
      <c r="U592" s="28">
        <f t="shared" si="153"/>
        <v>5.1693111999999992</v>
      </c>
      <c r="V592" s="28">
        <f t="shared" si="153"/>
        <v>3.7425677799999999</v>
      </c>
      <c r="W592" s="28">
        <f t="shared" si="153"/>
        <v>1.45675584</v>
      </c>
      <c r="X592" s="28">
        <f t="shared" si="153"/>
        <v>2.8732613313749997</v>
      </c>
      <c r="Y592" s="28">
        <f t="shared" si="153"/>
        <v>4.7982778813750002</v>
      </c>
      <c r="Z592" s="28">
        <f t="shared" si="153"/>
        <v>5.8642259113749997</v>
      </c>
      <c r="AA592" s="28">
        <f t="shared" si="153"/>
        <v>6.071105421375</v>
      </c>
      <c r="AB592" s="28">
        <f t="shared" si="153"/>
        <v>5.4189164113750001</v>
      </c>
      <c r="AC592" s="28">
        <f t="shared" si="153"/>
        <v>3.9076588813750002</v>
      </c>
      <c r="AD592" s="28">
        <f t="shared" si="153"/>
        <v>3.3729554969999995</v>
      </c>
      <c r="AE592" s="28">
        <f t="shared" si="153"/>
        <v>5.2134579369999994</v>
      </c>
      <c r="AF592" s="28">
        <f t="shared" si="153"/>
        <v>6.194891857</v>
      </c>
      <c r="AG592" s="28">
        <f t="shared" si="152"/>
        <v>6.3172572569999996</v>
      </c>
      <c r="AH592" s="28">
        <f t="shared" si="152"/>
        <v>5.580554137</v>
      </c>
      <c r="AI592" s="28">
        <f t="shared" si="152"/>
        <v>3.7846821768749992</v>
      </c>
      <c r="AJ592" s="28">
        <f t="shared" si="152"/>
        <v>5.5406705068749993</v>
      </c>
      <c r="AK592" s="28">
        <f t="shared" si="152"/>
        <v>6.4375903168749993</v>
      </c>
      <c r="AL592" s="28">
        <f t="shared" si="152"/>
        <v>6.475441606875</v>
      </c>
      <c r="AM592" s="28">
        <f t="shared" si="152"/>
        <v>4.1084413709999987</v>
      </c>
      <c r="AN592" s="28">
        <f t="shared" si="152"/>
        <v>5.7799155909999991</v>
      </c>
      <c r="AO592" s="28">
        <f t="shared" si="152"/>
        <v>6.5923212910000002</v>
      </c>
      <c r="AP592" s="28">
        <f t="shared" si="152"/>
        <v>4.344233079374999</v>
      </c>
      <c r="AQ592" s="28">
        <f t="shared" si="152"/>
        <v>5.9311931893749996</v>
      </c>
      <c r="AR592" s="28">
        <f t="shared" si="152"/>
        <v>4.4920573019999992</v>
      </c>
      <c r="AS592" s="28">
        <f t="shared" si="155"/>
        <v>6.5923212910000002</v>
      </c>
      <c r="AT592" s="35" t="str">
        <f t="shared" si="156"/>
        <v>1,2,0</v>
      </c>
    </row>
    <row r="593" spans="13:46" x14ac:dyDescent="0.15">
      <c r="M593" s="28" t="str">
        <f t="shared" si="154"/>
        <v>6,9,6</v>
      </c>
      <c r="N593" s="28">
        <f t="shared" si="148"/>
        <v>6</v>
      </c>
      <c r="O593" s="28">
        <f t="shared" si="149"/>
        <v>9</v>
      </c>
      <c r="P593" s="28">
        <f t="shared" si="145"/>
        <v>6</v>
      </c>
      <c r="Q593" s="28">
        <f t="shared" si="153"/>
        <v>1.45675584</v>
      </c>
      <c r="R593" s="28">
        <f t="shared" si="153"/>
        <v>3.7813900399999998</v>
      </c>
      <c r="S593" s="28">
        <f t="shared" si="153"/>
        <v>5.1761705600000001</v>
      </c>
      <c r="T593" s="28">
        <f t="shared" si="153"/>
        <v>5.6410973999999996</v>
      </c>
      <c r="U593" s="28">
        <f t="shared" si="153"/>
        <v>5.1761705600000001</v>
      </c>
      <c r="V593" s="28">
        <f t="shared" si="153"/>
        <v>3.7813900399999998</v>
      </c>
      <c r="W593" s="28">
        <f t="shared" si="153"/>
        <v>1.45675584</v>
      </c>
      <c r="X593" s="28">
        <f t="shared" si="153"/>
        <v>2.301964768875</v>
      </c>
      <c r="Y593" s="28">
        <f t="shared" si="153"/>
        <v>4.4828109513749999</v>
      </c>
      <c r="Z593" s="28">
        <f t="shared" si="153"/>
        <v>5.7338034538749998</v>
      </c>
      <c r="AA593" s="28">
        <f t="shared" si="153"/>
        <v>6.0549422763749998</v>
      </c>
      <c r="AB593" s="28">
        <f t="shared" si="153"/>
        <v>5.4462274188750008</v>
      </c>
      <c r="AC593" s="28">
        <f t="shared" si="153"/>
        <v>3.9076588813750002</v>
      </c>
      <c r="AD593" s="28">
        <f t="shared" si="153"/>
        <v>3.0114435569999998</v>
      </c>
      <c r="AE593" s="28">
        <f t="shared" si="153"/>
        <v>5.0485017219999992</v>
      </c>
      <c r="AF593" s="28">
        <f t="shared" ref="AF593:AR608" si="157">(AF$5+AF$5*(AF$5-1)/2)*INDEX($F$4:$F$25*$G$4:$G$25,$N593,1)+(AF$6+AF$6*(AF$6-1)/2)*INDEX($H$4:$H$25*$I$4:$I$25,$O593,1)+(AF$7+AF$7*(AF$7-1)/2)*INDEX($J$4:$J$25*$K$4:$K$25,$P593,1)+AF$5*AF$6*INDEX($G$4:$G$25,$N593,1)*INDEX($H$4:$H$25,$O593,1)+(AF$5*INDEX($G$4:$G$25,$N593,1)+AF$6*INDEX($I$4:$I$25,$O593,1))*AF$7*INDEX($J$4:$J$25,$P593,1)</f>
        <v>6.1557062069999997</v>
      </c>
      <c r="AG593" s="28">
        <f t="shared" si="157"/>
        <v>6.3330570119999994</v>
      </c>
      <c r="AH593" s="28">
        <f t="shared" si="157"/>
        <v>5.580554137</v>
      </c>
      <c r="AI593" s="28">
        <f t="shared" si="157"/>
        <v>3.5851922043749993</v>
      </c>
      <c r="AJ593" s="28">
        <f t="shared" si="157"/>
        <v>5.4784623518749989</v>
      </c>
      <c r="AK593" s="28">
        <f t="shared" si="157"/>
        <v>6.4418788193749998</v>
      </c>
      <c r="AL593" s="28">
        <f t="shared" si="157"/>
        <v>6.475441606875</v>
      </c>
      <c r="AM593" s="28">
        <f t="shared" si="157"/>
        <v>4.0232107109999991</v>
      </c>
      <c r="AN593" s="28">
        <f t="shared" si="157"/>
        <v>5.7726928409999996</v>
      </c>
      <c r="AO593" s="28">
        <f t="shared" si="157"/>
        <v>6.5923212910000002</v>
      </c>
      <c r="AP593" s="28">
        <f t="shared" si="157"/>
        <v>4.3254990768749995</v>
      </c>
      <c r="AQ593" s="28">
        <f t="shared" si="157"/>
        <v>5.9311931893749996</v>
      </c>
      <c r="AR593" s="28">
        <f t="shared" si="157"/>
        <v>4.4920573019999992</v>
      </c>
      <c r="AS593" s="28">
        <f t="shared" si="155"/>
        <v>6.5923212910000002</v>
      </c>
      <c r="AT593" s="35" t="str">
        <f t="shared" si="156"/>
        <v>1,2,0</v>
      </c>
    </row>
    <row r="594" spans="13:46" x14ac:dyDescent="0.15">
      <c r="M594" s="28" t="str">
        <f t="shared" si="154"/>
        <v>6,9,7</v>
      </c>
      <c r="N594" s="28">
        <f t="shared" si="148"/>
        <v>6</v>
      </c>
      <c r="O594" s="28">
        <f t="shared" si="149"/>
        <v>9</v>
      </c>
      <c r="P594" s="28">
        <f t="shared" si="145"/>
        <v>7</v>
      </c>
      <c r="Q594" s="28">
        <f t="shared" ref="Q594:AF609" si="158">(Q$5+Q$5*(Q$5-1)/2)*INDEX($F$4:$F$25*$G$4:$G$25,$N594,1)+(Q$6+Q$6*(Q$6-1)/2)*INDEX($H$4:$H$25*$I$4:$I$25,$O594,1)+(Q$7+Q$7*(Q$7-1)/2)*INDEX($J$4:$J$25*$K$4:$K$25,$P594,1)+Q$5*Q$6*INDEX($G$4:$G$25,$N594,1)*INDEX($H$4:$H$25,$O594,1)+(Q$5*INDEX($G$4:$G$25,$N594,1)+Q$6*INDEX($I$4:$I$25,$O594,1))*Q$7*INDEX($J$4:$J$25,$P594,1)</f>
        <v>1.1461356224999986</v>
      </c>
      <c r="R594" s="28">
        <f t="shared" si="158"/>
        <v>3.6002086314062494</v>
      </c>
      <c r="S594" s="28">
        <f t="shared" si="158"/>
        <v>5.0933604512499988</v>
      </c>
      <c r="T594" s="28">
        <f t="shared" si="158"/>
        <v>5.6255910820312494</v>
      </c>
      <c r="U594" s="28">
        <f t="shared" si="158"/>
        <v>5.1969005237499992</v>
      </c>
      <c r="V594" s="28">
        <f t="shared" si="158"/>
        <v>3.8072887764062502</v>
      </c>
      <c r="W594" s="28">
        <f t="shared" si="158"/>
        <v>1.45675584</v>
      </c>
      <c r="X594" s="28">
        <f t="shared" si="158"/>
        <v>2.092005229031249</v>
      </c>
      <c r="Y594" s="28">
        <f t="shared" si="158"/>
        <v>4.3769783376249993</v>
      </c>
      <c r="Z594" s="28">
        <f t="shared" si="158"/>
        <v>5.7010302571562503</v>
      </c>
      <c r="AA594" s="28">
        <f t="shared" si="158"/>
        <v>6.0641609876249998</v>
      </c>
      <c r="AB594" s="28">
        <f t="shared" si="158"/>
        <v>5.4663705290312503</v>
      </c>
      <c r="AC594" s="28">
        <f t="shared" si="158"/>
        <v>3.9076588813750002</v>
      </c>
      <c r="AD594" s="28">
        <f t="shared" si="158"/>
        <v>2.8825884382499991</v>
      </c>
      <c r="AE594" s="28">
        <f t="shared" si="158"/>
        <v>4.9984616465312497</v>
      </c>
      <c r="AF594" s="28">
        <f t="shared" si="158"/>
        <v>6.1534136657499996</v>
      </c>
      <c r="AG594" s="28">
        <f t="shared" si="157"/>
        <v>6.3474444959062488</v>
      </c>
      <c r="AH594" s="28">
        <f t="shared" si="157"/>
        <v>5.580554137</v>
      </c>
      <c r="AI594" s="28">
        <f t="shared" si="157"/>
        <v>3.5178852501562492</v>
      </c>
      <c r="AJ594" s="28">
        <f t="shared" si="157"/>
        <v>5.4646585581249987</v>
      </c>
      <c r="AK594" s="28">
        <f t="shared" si="157"/>
        <v>6.4505106770312493</v>
      </c>
      <c r="AL594" s="28">
        <f t="shared" si="157"/>
        <v>6.475441606875</v>
      </c>
      <c r="AM594" s="28">
        <f t="shared" si="157"/>
        <v>3.9978956647499988</v>
      </c>
      <c r="AN594" s="28">
        <f t="shared" si="157"/>
        <v>5.7755690724062489</v>
      </c>
      <c r="AO594" s="28">
        <f t="shared" si="157"/>
        <v>6.5923212910000002</v>
      </c>
      <c r="AP594" s="28">
        <f t="shared" si="157"/>
        <v>4.3226196820312488</v>
      </c>
      <c r="AQ594" s="28">
        <f t="shared" si="157"/>
        <v>5.9311931893749996</v>
      </c>
      <c r="AR594" s="28">
        <f t="shared" si="157"/>
        <v>4.4920573019999992</v>
      </c>
      <c r="AS594" s="28">
        <f t="shared" si="155"/>
        <v>6.5923212910000002</v>
      </c>
      <c r="AT594" s="35" t="str">
        <f t="shared" si="156"/>
        <v>1,2,0</v>
      </c>
    </row>
    <row r="595" spans="13:46" x14ac:dyDescent="0.15">
      <c r="M595" s="28" t="str">
        <f t="shared" si="154"/>
        <v>6,9,8</v>
      </c>
      <c r="N595" s="28">
        <f t="shared" si="148"/>
        <v>6</v>
      </c>
      <c r="O595" s="28">
        <f t="shared" si="149"/>
        <v>9</v>
      </c>
      <c r="P595" s="28">
        <f t="shared" ref="P595:P658" si="159">P585</f>
        <v>8</v>
      </c>
      <c r="Q595" s="28">
        <f t="shared" si="158"/>
        <v>0.82413449999999999</v>
      </c>
      <c r="R595" s="28">
        <f t="shared" si="158"/>
        <v>3.4107286462499999</v>
      </c>
      <c r="S595" s="28">
        <f t="shared" si="158"/>
        <v>5.0048598899999996</v>
      </c>
      <c r="T595" s="28">
        <f t="shared" si="158"/>
        <v>5.6065282312499995</v>
      </c>
      <c r="U595" s="28">
        <f t="shared" si="158"/>
        <v>5.2157336699999997</v>
      </c>
      <c r="V595" s="28">
        <f t="shared" si="158"/>
        <v>3.83247620625</v>
      </c>
      <c r="W595" s="28">
        <f t="shared" si="158"/>
        <v>1.45675584</v>
      </c>
      <c r="X595" s="28">
        <f t="shared" si="158"/>
        <v>1.8737471126249998</v>
      </c>
      <c r="Y595" s="28">
        <f t="shared" si="158"/>
        <v>4.2654552713749991</v>
      </c>
      <c r="Z595" s="28">
        <f t="shared" si="158"/>
        <v>5.6647005276249995</v>
      </c>
      <c r="AA595" s="28">
        <f t="shared" si="158"/>
        <v>6.0714828813749993</v>
      </c>
      <c r="AB595" s="28">
        <f t="shared" si="158"/>
        <v>5.4858023326250001</v>
      </c>
      <c r="AC595" s="28">
        <f t="shared" si="158"/>
        <v>3.9076588813750002</v>
      </c>
      <c r="AD595" s="28">
        <f t="shared" si="158"/>
        <v>2.7480428669999997</v>
      </c>
      <c r="AE595" s="28">
        <f t="shared" si="158"/>
        <v>4.9448650382499997</v>
      </c>
      <c r="AF595" s="28">
        <f t="shared" si="158"/>
        <v>6.149224306999999</v>
      </c>
      <c r="AG595" s="28">
        <f t="shared" si="157"/>
        <v>6.3611206732499994</v>
      </c>
      <c r="AH595" s="28">
        <f t="shared" si="157"/>
        <v>5.580554137</v>
      </c>
      <c r="AI595" s="28">
        <f t="shared" si="157"/>
        <v>3.4470217631249991</v>
      </c>
      <c r="AJ595" s="28">
        <f t="shared" si="157"/>
        <v>5.4489579468749998</v>
      </c>
      <c r="AK595" s="28">
        <f t="shared" si="157"/>
        <v>6.4584312281249998</v>
      </c>
      <c r="AL595" s="28">
        <f t="shared" si="157"/>
        <v>6.475441606875</v>
      </c>
      <c r="AM595" s="28">
        <f t="shared" si="157"/>
        <v>3.9706838009999994</v>
      </c>
      <c r="AN595" s="28">
        <f t="shared" si="157"/>
        <v>5.7777339972499995</v>
      </c>
      <c r="AO595" s="28">
        <f t="shared" si="157"/>
        <v>6.5923212910000002</v>
      </c>
      <c r="AP595" s="28">
        <f t="shared" si="157"/>
        <v>4.3190289806249993</v>
      </c>
      <c r="AQ595" s="28">
        <f t="shared" si="157"/>
        <v>5.9311931893749996</v>
      </c>
      <c r="AR595" s="28">
        <f t="shared" si="157"/>
        <v>4.4920573019999992</v>
      </c>
      <c r="AS595" s="28">
        <f t="shared" si="155"/>
        <v>6.5923212910000002</v>
      </c>
      <c r="AT595" s="35" t="str">
        <f t="shared" si="156"/>
        <v>1,2,0</v>
      </c>
    </row>
    <row r="596" spans="13:46" x14ac:dyDescent="0.15">
      <c r="M596" s="28" t="str">
        <f t="shared" si="154"/>
        <v>6,9,9</v>
      </c>
      <c r="N596" s="28">
        <f t="shared" si="148"/>
        <v>6</v>
      </c>
      <c r="O596" s="28">
        <f t="shared" si="149"/>
        <v>9</v>
      </c>
      <c r="P596" s="28">
        <f t="shared" si="159"/>
        <v>9</v>
      </c>
      <c r="Q596" s="28">
        <f t="shared" si="158"/>
        <v>0.60955047956250097</v>
      </c>
      <c r="R596" s="28">
        <f t="shared" si="158"/>
        <v>3.2995736313476565</v>
      </c>
      <c r="S596" s="28">
        <f t="shared" si="158"/>
        <v>4.9700678797812499</v>
      </c>
      <c r="T596" s="28">
        <f t="shared" si="158"/>
        <v>5.6210332248632806</v>
      </c>
      <c r="U596" s="28">
        <f t="shared" si="158"/>
        <v>5.2524696665937496</v>
      </c>
      <c r="V596" s="28">
        <f t="shared" si="158"/>
        <v>3.8643772049726559</v>
      </c>
      <c r="W596" s="28">
        <f t="shared" si="158"/>
        <v>1.45675584</v>
      </c>
      <c r="X596" s="28">
        <f t="shared" si="158"/>
        <v>1.7338139664726566</v>
      </c>
      <c r="Y596" s="28">
        <f t="shared" si="158"/>
        <v>4.2076407561562501</v>
      </c>
      <c r="Z596" s="28">
        <f t="shared" si="158"/>
        <v>5.6619386424882814</v>
      </c>
      <c r="AA596" s="28">
        <f t="shared" si="158"/>
        <v>6.0967076254687491</v>
      </c>
      <c r="AB596" s="28">
        <f t="shared" si="158"/>
        <v>5.511947705097656</v>
      </c>
      <c r="AC596" s="28">
        <f t="shared" si="158"/>
        <v>3.9076588813750002</v>
      </c>
      <c r="AD596" s="28">
        <f t="shared" si="158"/>
        <v>2.6672058467812496</v>
      </c>
      <c r="AE596" s="28">
        <f t="shared" si="158"/>
        <v>4.9248362743632814</v>
      </c>
      <c r="AF596" s="28">
        <f t="shared" si="158"/>
        <v>6.1629377985937497</v>
      </c>
      <c r="AG596" s="28">
        <f t="shared" si="157"/>
        <v>6.3815104194726553</v>
      </c>
      <c r="AH596" s="28">
        <f t="shared" si="157"/>
        <v>5.580554137</v>
      </c>
      <c r="AI596" s="28">
        <f t="shared" si="157"/>
        <v>3.4097261204882807</v>
      </c>
      <c r="AJ596" s="28">
        <f t="shared" si="157"/>
        <v>5.4511601859687495</v>
      </c>
      <c r="AK596" s="28">
        <f t="shared" si="157"/>
        <v>6.4730653480976557</v>
      </c>
      <c r="AL596" s="28">
        <f t="shared" si="157"/>
        <v>6.475441606875</v>
      </c>
      <c r="AM596" s="28">
        <f t="shared" si="157"/>
        <v>3.9613747875937495</v>
      </c>
      <c r="AN596" s="28">
        <f t="shared" si="157"/>
        <v>5.7866124909726562</v>
      </c>
      <c r="AO596" s="28">
        <f t="shared" si="157"/>
        <v>6.5923212910000002</v>
      </c>
      <c r="AP596" s="28">
        <f t="shared" si="157"/>
        <v>4.322151848097656</v>
      </c>
      <c r="AQ596" s="28">
        <f t="shared" si="157"/>
        <v>5.9311931893749996</v>
      </c>
      <c r="AR596" s="28">
        <f t="shared" si="157"/>
        <v>4.4920573019999992</v>
      </c>
      <c r="AS596" s="28">
        <f t="shared" si="155"/>
        <v>6.5923212910000002</v>
      </c>
      <c r="AT596" s="35" t="str">
        <f t="shared" si="156"/>
        <v>1,2,0</v>
      </c>
    </row>
    <row r="597" spans="13:46" x14ac:dyDescent="0.15">
      <c r="M597" s="28" t="str">
        <f t="shared" si="154"/>
        <v>6,9,10</v>
      </c>
      <c r="N597" s="28">
        <f t="shared" si="148"/>
        <v>6</v>
      </c>
      <c r="O597" s="28">
        <f t="shared" si="149"/>
        <v>9</v>
      </c>
      <c r="P597" s="28">
        <f t="shared" si="159"/>
        <v>10</v>
      </c>
      <c r="Q597" s="28">
        <f t="shared" si="158"/>
        <v>0.38748057074999992</v>
      </c>
      <c r="R597" s="28">
        <f t="shared" si="158"/>
        <v>3.182960156171875</v>
      </c>
      <c r="S597" s="28">
        <f t="shared" si="158"/>
        <v>4.9315329253750004</v>
      </c>
      <c r="T597" s="28">
        <f t="shared" si="158"/>
        <v>5.6331988783593747</v>
      </c>
      <c r="U597" s="28">
        <f t="shared" si="158"/>
        <v>5.2879580151249996</v>
      </c>
      <c r="V597" s="28">
        <f t="shared" si="158"/>
        <v>3.8958103356718752</v>
      </c>
      <c r="W597" s="28">
        <f t="shared" si="158"/>
        <v>1.45675584</v>
      </c>
      <c r="X597" s="28">
        <f t="shared" si="158"/>
        <v>1.588422360046875</v>
      </c>
      <c r="Y597" s="28">
        <f t="shared" si="158"/>
        <v>4.1460832967499996</v>
      </c>
      <c r="Z597" s="28">
        <f t="shared" si="158"/>
        <v>5.6568374172343745</v>
      </c>
      <c r="AA597" s="28">
        <f t="shared" si="158"/>
        <v>6.1206847215</v>
      </c>
      <c r="AB597" s="28">
        <f t="shared" si="158"/>
        <v>5.5376252095468752</v>
      </c>
      <c r="AC597" s="28">
        <f t="shared" si="158"/>
        <v>3.9076588813750002</v>
      </c>
      <c r="AD597" s="28">
        <f t="shared" si="158"/>
        <v>2.5826258823749995</v>
      </c>
      <c r="AE597" s="28">
        <f t="shared" si="158"/>
        <v>4.9024681703593753</v>
      </c>
      <c r="AF597" s="28">
        <f t="shared" si="158"/>
        <v>6.1754036421249996</v>
      </c>
      <c r="AG597" s="28">
        <f t="shared" si="157"/>
        <v>6.4014322976718745</v>
      </c>
      <c r="AH597" s="28">
        <f t="shared" si="157"/>
        <v>5.580554137</v>
      </c>
      <c r="AI597" s="28">
        <f t="shared" si="157"/>
        <v>3.3700911377343745</v>
      </c>
      <c r="AJ597" s="28">
        <f t="shared" si="157"/>
        <v>5.4521147769999994</v>
      </c>
      <c r="AK597" s="28">
        <f t="shared" si="157"/>
        <v>6.4872316000468748</v>
      </c>
      <c r="AL597" s="28">
        <f t="shared" si="157"/>
        <v>6.475441606875</v>
      </c>
      <c r="AM597" s="28">
        <f t="shared" si="157"/>
        <v>3.9508181261249993</v>
      </c>
      <c r="AN597" s="28">
        <f t="shared" si="157"/>
        <v>5.7950231166718744</v>
      </c>
      <c r="AO597" s="28">
        <f t="shared" si="157"/>
        <v>6.5923212910000002</v>
      </c>
      <c r="AP597" s="28">
        <f t="shared" si="157"/>
        <v>4.3248068475468742</v>
      </c>
      <c r="AQ597" s="28">
        <f t="shared" si="157"/>
        <v>5.9311931893749996</v>
      </c>
      <c r="AR597" s="28">
        <f t="shared" si="157"/>
        <v>4.4920573019999992</v>
      </c>
      <c r="AS597" s="28">
        <f t="shared" si="155"/>
        <v>6.5923212910000002</v>
      </c>
      <c r="AT597" s="35" t="str">
        <f t="shared" si="156"/>
        <v>1,2,0</v>
      </c>
    </row>
    <row r="598" spans="13:46" x14ac:dyDescent="0.15">
      <c r="M598" s="28" t="str">
        <f t="shared" si="154"/>
        <v>6,10,1</v>
      </c>
      <c r="N598" s="28">
        <f t="shared" si="148"/>
        <v>6</v>
      </c>
      <c r="O598" s="28">
        <f t="shared" si="149"/>
        <v>10</v>
      </c>
      <c r="P598" s="28">
        <f t="shared" si="159"/>
        <v>1</v>
      </c>
      <c r="Q598" s="28">
        <f t="shared" si="158"/>
        <v>5.7023999999999999</v>
      </c>
      <c r="R598" s="28">
        <f t="shared" si="158"/>
        <v>6.4240472400000002</v>
      </c>
      <c r="S598" s="28">
        <f t="shared" si="158"/>
        <v>6.5739926400000002</v>
      </c>
      <c r="T598" s="28">
        <f t="shared" si="158"/>
        <v>6.152236199999999</v>
      </c>
      <c r="U598" s="28">
        <f t="shared" si="158"/>
        <v>5.1587779200000003</v>
      </c>
      <c r="V598" s="28">
        <f t="shared" si="158"/>
        <v>3.5936177999999996</v>
      </c>
      <c r="W598" s="28">
        <f t="shared" si="158"/>
        <v>1.45675584</v>
      </c>
      <c r="X598" s="28">
        <f t="shared" si="158"/>
        <v>5.1589357008749994</v>
      </c>
      <c r="Y598" s="28">
        <f t="shared" si="158"/>
        <v>6.0599341808749996</v>
      </c>
      <c r="Z598" s="28">
        <f t="shared" si="158"/>
        <v>6.3892308208749995</v>
      </c>
      <c r="AA598" s="28">
        <f t="shared" si="158"/>
        <v>6.1468256208749992</v>
      </c>
      <c r="AB598" s="28">
        <f t="shared" si="158"/>
        <v>5.3327185808749995</v>
      </c>
      <c r="AC598" s="28">
        <f t="shared" si="158"/>
        <v>3.946909700875</v>
      </c>
      <c r="AD598" s="28">
        <f t="shared" si="158"/>
        <v>4.7360351489999992</v>
      </c>
      <c r="AE598" s="28">
        <f t="shared" si="158"/>
        <v>5.8163848690000002</v>
      </c>
      <c r="AF598" s="28">
        <f t="shared" si="158"/>
        <v>6.325032749</v>
      </c>
      <c r="AG598" s="28">
        <f t="shared" si="157"/>
        <v>6.2619787889999996</v>
      </c>
      <c r="AH598" s="28">
        <f t="shared" si="157"/>
        <v>5.6272229889999998</v>
      </c>
      <c r="AI598" s="28">
        <f t="shared" si="157"/>
        <v>4.4336983443749993</v>
      </c>
      <c r="AJ598" s="28">
        <f t="shared" si="157"/>
        <v>5.6933993043749993</v>
      </c>
      <c r="AK598" s="28">
        <f t="shared" si="157"/>
        <v>6.381398424374999</v>
      </c>
      <c r="AL598" s="28">
        <f t="shared" si="157"/>
        <v>6.4976957043749994</v>
      </c>
      <c r="AM598" s="28">
        <f t="shared" si="157"/>
        <v>4.2519252869999988</v>
      </c>
      <c r="AN598" s="28">
        <f t="shared" si="157"/>
        <v>5.6909774869999987</v>
      </c>
      <c r="AO598" s="28">
        <f t="shared" si="157"/>
        <v>6.5583278469999993</v>
      </c>
      <c r="AP598" s="28">
        <f t="shared" si="157"/>
        <v>4.1907159768749986</v>
      </c>
      <c r="AQ598" s="28">
        <f t="shared" si="157"/>
        <v>5.8091194168749993</v>
      </c>
      <c r="AR598" s="28">
        <f t="shared" si="157"/>
        <v>4.2500704139999987</v>
      </c>
      <c r="AS598" s="28">
        <f t="shared" si="155"/>
        <v>6.5739926400000002</v>
      </c>
      <c r="AT598" s="35" t="str">
        <f t="shared" si="156"/>
        <v>1,0,2</v>
      </c>
    </row>
    <row r="599" spans="13:46" x14ac:dyDescent="0.15">
      <c r="M599" s="28" t="str">
        <f t="shared" si="154"/>
        <v>6,10,2</v>
      </c>
      <c r="N599" s="28">
        <f t="shared" si="148"/>
        <v>6</v>
      </c>
      <c r="O599" s="28">
        <f t="shared" si="149"/>
        <v>10</v>
      </c>
      <c r="P599" s="28">
        <f t="shared" si="159"/>
        <v>2</v>
      </c>
      <c r="Q599" s="28">
        <f t="shared" si="158"/>
        <v>5.0444999999999993</v>
      </c>
      <c r="R599" s="28">
        <f t="shared" si="158"/>
        <v>6.0349534899999995</v>
      </c>
      <c r="S599" s="28">
        <f t="shared" si="158"/>
        <v>6.3900426399999999</v>
      </c>
      <c r="T599" s="28">
        <f t="shared" si="158"/>
        <v>6.1097674499999997</v>
      </c>
      <c r="U599" s="28">
        <f t="shared" si="158"/>
        <v>5.1941279199999997</v>
      </c>
      <c r="V599" s="28">
        <f t="shared" si="158"/>
        <v>3.6431240499999999</v>
      </c>
      <c r="W599" s="28">
        <f t="shared" si="158"/>
        <v>1.45675584</v>
      </c>
      <c r="X599" s="28">
        <f t="shared" si="158"/>
        <v>4.7098547133749991</v>
      </c>
      <c r="Y599" s="28">
        <f t="shared" si="158"/>
        <v>5.8279943908749994</v>
      </c>
      <c r="Z599" s="28">
        <f t="shared" si="158"/>
        <v>6.3107697283749999</v>
      </c>
      <c r="AA599" s="28">
        <f t="shared" si="158"/>
        <v>6.158180725874999</v>
      </c>
      <c r="AB599" s="28">
        <f t="shared" si="158"/>
        <v>5.3702273833750001</v>
      </c>
      <c r="AC599" s="28">
        <f t="shared" si="158"/>
        <v>3.946909700875</v>
      </c>
      <c r="AD599" s="28">
        <f t="shared" si="158"/>
        <v>4.4561055689999991</v>
      </c>
      <c r="AE599" s="28">
        <f t="shared" si="158"/>
        <v>5.7019314339999996</v>
      </c>
      <c r="AF599" s="28">
        <f t="shared" si="158"/>
        <v>6.3123929589999994</v>
      </c>
      <c r="AG599" s="28">
        <f t="shared" si="157"/>
        <v>6.2874901439999995</v>
      </c>
      <c r="AH599" s="28">
        <f t="shared" si="157"/>
        <v>5.6272229889999998</v>
      </c>
      <c r="AI599" s="28">
        <f t="shared" si="157"/>
        <v>4.2832525668749994</v>
      </c>
      <c r="AJ599" s="28">
        <f t="shared" si="157"/>
        <v>5.6567646193749983</v>
      </c>
      <c r="AK599" s="28">
        <f t="shared" si="157"/>
        <v>6.3949123318750001</v>
      </c>
      <c r="AL599" s="28">
        <f t="shared" si="157"/>
        <v>6.4976957043749994</v>
      </c>
      <c r="AM599" s="28">
        <f t="shared" si="157"/>
        <v>4.1912957069999992</v>
      </c>
      <c r="AN599" s="28">
        <f t="shared" si="157"/>
        <v>5.6924939469999991</v>
      </c>
      <c r="AO599" s="28">
        <f t="shared" si="157"/>
        <v>6.5583278469999993</v>
      </c>
      <c r="AP599" s="28">
        <f t="shared" si="157"/>
        <v>4.1802349893749993</v>
      </c>
      <c r="AQ599" s="28">
        <f t="shared" si="157"/>
        <v>5.8091194168749993</v>
      </c>
      <c r="AR599" s="28">
        <f t="shared" si="157"/>
        <v>4.2500704139999987</v>
      </c>
      <c r="AS599" s="28">
        <f t="shared" si="155"/>
        <v>6.5583278469999993</v>
      </c>
      <c r="AT599" s="35" t="str">
        <f t="shared" si="156"/>
        <v>1,2,0</v>
      </c>
    </row>
    <row r="600" spans="13:46" x14ac:dyDescent="0.15">
      <c r="M600" s="28" t="str">
        <f t="shared" si="154"/>
        <v>6,10,3</v>
      </c>
      <c r="N600" s="28">
        <f t="shared" si="148"/>
        <v>6</v>
      </c>
      <c r="O600" s="28">
        <f t="shared" si="149"/>
        <v>10</v>
      </c>
      <c r="P600" s="28">
        <f t="shared" si="159"/>
        <v>3</v>
      </c>
      <c r="Q600" s="28">
        <f t="shared" si="158"/>
        <v>4.1614559999999994</v>
      </c>
      <c r="R600" s="28">
        <f t="shared" si="158"/>
        <v>5.4816922400000001</v>
      </c>
      <c r="S600" s="28">
        <f t="shared" si="158"/>
        <v>6.0935206399999995</v>
      </c>
      <c r="T600" s="28">
        <f t="shared" si="158"/>
        <v>5.9969412000000002</v>
      </c>
      <c r="U600" s="28">
        <f t="shared" si="158"/>
        <v>5.1919539199999996</v>
      </c>
      <c r="V600" s="28">
        <f t="shared" si="158"/>
        <v>3.6785588000000002</v>
      </c>
      <c r="W600" s="28">
        <f t="shared" si="158"/>
        <v>1.45675584</v>
      </c>
      <c r="X600" s="28">
        <f t="shared" si="158"/>
        <v>4.096606225875</v>
      </c>
      <c r="Y600" s="28">
        <f t="shared" si="158"/>
        <v>5.4834826008749999</v>
      </c>
      <c r="Z600" s="28">
        <f t="shared" si="158"/>
        <v>6.1619511358750003</v>
      </c>
      <c r="AA600" s="28">
        <f t="shared" si="158"/>
        <v>6.1320118308749993</v>
      </c>
      <c r="AB600" s="28">
        <f t="shared" si="158"/>
        <v>5.3936646858749997</v>
      </c>
      <c r="AC600" s="28">
        <f t="shared" si="158"/>
        <v>3.946909700875</v>
      </c>
      <c r="AD600" s="28">
        <f t="shared" si="158"/>
        <v>4.0636039889999989</v>
      </c>
      <c r="AE600" s="28">
        <f t="shared" si="158"/>
        <v>5.5171204989999998</v>
      </c>
      <c r="AF600" s="28">
        <f t="shared" si="158"/>
        <v>6.2622291689999994</v>
      </c>
      <c r="AG600" s="28">
        <f t="shared" si="157"/>
        <v>6.2989299990000003</v>
      </c>
      <c r="AH600" s="28">
        <f t="shared" si="157"/>
        <v>5.6272229889999998</v>
      </c>
      <c r="AI600" s="28">
        <f t="shared" si="157"/>
        <v>4.0624492893749995</v>
      </c>
      <c r="AJ600" s="28">
        <f t="shared" si="157"/>
        <v>5.5826059343749996</v>
      </c>
      <c r="AK600" s="28">
        <f t="shared" si="157"/>
        <v>6.3943547393750002</v>
      </c>
      <c r="AL600" s="28">
        <f t="shared" si="157"/>
        <v>6.4976957043749994</v>
      </c>
      <c r="AM600" s="28">
        <f t="shared" si="157"/>
        <v>4.0931421269999984</v>
      </c>
      <c r="AN600" s="28">
        <f t="shared" si="157"/>
        <v>5.6799389069999986</v>
      </c>
      <c r="AO600" s="28">
        <f t="shared" si="157"/>
        <v>6.5583278469999993</v>
      </c>
      <c r="AP600" s="28">
        <f t="shared" si="157"/>
        <v>4.155682501874999</v>
      </c>
      <c r="AQ600" s="28">
        <f t="shared" si="157"/>
        <v>5.8091194168749993</v>
      </c>
      <c r="AR600" s="28">
        <f t="shared" si="157"/>
        <v>4.2500704139999987</v>
      </c>
      <c r="AS600" s="28">
        <f t="shared" si="155"/>
        <v>6.5583278469999993</v>
      </c>
      <c r="AT600" s="35" t="str">
        <f t="shared" si="156"/>
        <v>1,2,0</v>
      </c>
    </row>
    <row r="601" spans="13:46" x14ac:dyDescent="0.15">
      <c r="M601" s="28" t="str">
        <f t="shared" si="154"/>
        <v>6,10,4</v>
      </c>
      <c r="N601" s="28">
        <f t="shared" si="148"/>
        <v>6</v>
      </c>
      <c r="O601" s="28">
        <f t="shared" si="149"/>
        <v>10</v>
      </c>
      <c r="P601" s="28">
        <f t="shared" si="159"/>
        <v>4</v>
      </c>
      <c r="Q601" s="28">
        <f t="shared" si="158"/>
        <v>3.1788045</v>
      </c>
      <c r="R601" s="28">
        <f t="shared" si="158"/>
        <v>4.8558005212499999</v>
      </c>
      <c r="S601" s="28">
        <f t="shared" si="158"/>
        <v>5.7471948900000003</v>
      </c>
      <c r="T601" s="28">
        <f t="shared" si="158"/>
        <v>5.8529876062500001</v>
      </c>
      <c r="U601" s="28">
        <f t="shared" si="158"/>
        <v>5.1731786700000004</v>
      </c>
      <c r="V601" s="28">
        <f t="shared" si="158"/>
        <v>3.7077680812500002</v>
      </c>
      <c r="W601" s="28">
        <f t="shared" si="158"/>
        <v>1.45675584</v>
      </c>
      <c r="X601" s="28">
        <f t="shared" si="158"/>
        <v>3.4107272696250002</v>
      </c>
      <c r="Y601" s="28">
        <f t="shared" si="158"/>
        <v>5.0891670608749999</v>
      </c>
      <c r="Z601" s="28">
        <f t="shared" si="158"/>
        <v>5.9820051996250001</v>
      </c>
      <c r="AA601" s="28">
        <f t="shared" si="158"/>
        <v>6.0892416858749998</v>
      </c>
      <c r="AB601" s="28">
        <f t="shared" si="158"/>
        <v>5.4108765196250008</v>
      </c>
      <c r="AC601" s="28">
        <f t="shared" si="158"/>
        <v>3.946909700875</v>
      </c>
      <c r="AD601" s="28">
        <f t="shared" si="158"/>
        <v>3.6212986589999998</v>
      </c>
      <c r="AE601" s="28">
        <f t="shared" si="158"/>
        <v>5.3011822202500003</v>
      </c>
      <c r="AF601" s="28">
        <f t="shared" si="158"/>
        <v>6.1954641289999994</v>
      </c>
      <c r="AG601" s="28">
        <f t="shared" si="157"/>
        <v>6.3041443852499999</v>
      </c>
      <c r="AH601" s="28">
        <f t="shared" si="157"/>
        <v>5.6272229889999998</v>
      </c>
      <c r="AI601" s="28">
        <f t="shared" si="157"/>
        <v>3.8105186681249998</v>
      </c>
      <c r="AJ601" s="28">
        <f t="shared" si="157"/>
        <v>5.4918459993749993</v>
      </c>
      <c r="AK601" s="28">
        <f t="shared" si="157"/>
        <v>6.3875716781249992</v>
      </c>
      <c r="AL601" s="28">
        <f t="shared" si="157"/>
        <v>6.4976957043749994</v>
      </c>
      <c r="AM601" s="28">
        <f t="shared" si="157"/>
        <v>3.9783872969999994</v>
      </c>
      <c r="AN601" s="28">
        <f t="shared" si="157"/>
        <v>5.6611583982499987</v>
      </c>
      <c r="AO601" s="28">
        <f t="shared" si="157"/>
        <v>6.5583278469999993</v>
      </c>
      <c r="AP601" s="28">
        <f t="shared" si="157"/>
        <v>4.1249045456249993</v>
      </c>
      <c r="AQ601" s="28">
        <f t="shared" si="157"/>
        <v>5.8091194168749993</v>
      </c>
      <c r="AR601" s="28">
        <f t="shared" si="157"/>
        <v>4.2500704139999987</v>
      </c>
      <c r="AS601" s="28">
        <f t="shared" si="155"/>
        <v>6.5583278469999993</v>
      </c>
      <c r="AT601" s="35" t="str">
        <f t="shared" si="156"/>
        <v>1,2,0</v>
      </c>
    </row>
    <row r="602" spans="13:46" x14ac:dyDescent="0.15">
      <c r="M602" s="28" t="str">
        <f t="shared" si="154"/>
        <v>6,10,5</v>
      </c>
      <c r="N602" s="28">
        <f t="shared" si="148"/>
        <v>6</v>
      </c>
      <c r="O602" s="28">
        <f t="shared" si="149"/>
        <v>10</v>
      </c>
      <c r="P602" s="28">
        <f t="shared" si="159"/>
        <v>5</v>
      </c>
      <c r="Q602" s="28">
        <f t="shared" si="158"/>
        <v>2.2855996800000002</v>
      </c>
      <c r="R602" s="28">
        <f t="shared" si="158"/>
        <v>4.29513034</v>
      </c>
      <c r="S602" s="28">
        <f t="shared" si="158"/>
        <v>5.4455924800000002</v>
      </c>
      <c r="T602" s="28">
        <f t="shared" si="158"/>
        <v>5.7369860999999993</v>
      </c>
      <c r="U602" s="28">
        <f t="shared" si="158"/>
        <v>5.1693111999999992</v>
      </c>
      <c r="V602" s="28">
        <f t="shared" si="158"/>
        <v>3.7425677799999999</v>
      </c>
      <c r="W602" s="28">
        <f t="shared" si="158"/>
        <v>1.45675584</v>
      </c>
      <c r="X602" s="28">
        <f t="shared" si="158"/>
        <v>2.7900698508749997</v>
      </c>
      <c r="Y602" s="28">
        <f t="shared" si="158"/>
        <v>4.739574860874999</v>
      </c>
      <c r="Z602" s="28">
        <f t="shared" si="158"/>
        <v>5.830011350875</v>
      </c>
      <c r="AA602" s="28">
        <f t="shared" si="158"/>
        <v>6.061379320875</v>
      </c>
      <c r="AB602" s="28">
        <f t="shared" si="158"/>
        <v>5.4336787708749998</v>
      </c>
      <c r="AC602" s="28">
        <f t="shared" si="158"/>
        <v>3.946909700875</v>
      </c>
      <c r="AD602" s="28">
        <f t="shared" si="158"/>
        <v>3.2237166689999994</v>
      </c>
      <c r="AE602" s="28">
        <f t="shared" si="158"/>
        <v>5.1131960289999991</v>
      </c>
      <c r="AF602" s="28">
        <f t="shared" si="158"/>
        <v>6.1436068689999992</v>
      </c>
      <c r="AG602" s="28">
        <f t="shared" si="157"/>
        <v>6.314949189</v>
      </c>
      <c r="AH602" s="28">
        <f t="shared" si="157"/>
        <v>5.6272229889999998</v>
      </c>
      <c r="AI602" s="28">
        <f t="shared" si="157"/>
        <v>3.5865401343749994</v>
      </c>
      <c r="AJ602" s="28">
        <f t="shared" si="157"/>
        <v>5.4159938443749986</v>
      </c>
      <c r="AK602" s="28">
        <f t="shared" si="157"/>
        <v>6.3863790343749995</v>
      </c>
      <c r="AL602" s="28">
        <f t="shared" si="157"/>
        <v>6.4976957043749994</v>
      </c>
      <c r="AM602" s="28">
        <f t="shared" si="157"/>
        <v>3.8785402469999992</v>
      </c>
      <c r="AN602" s="28">
        <f t="shared" si="157"/>
        <v>5.6479683069999993</v>
      </c>
      <c r="AO602" s="28">
        <f t="shared" si="157"/>
        <v>6.5583278469999993</v>
      </c>
      <c r="AP602" s="28">
        <f t="shared" si="157"/>
        <v>4.0997170068749984</v>
      </c>
      <c r="AQ602" s="28">
        <f t="shared" si="157"/>
        <v>5.8091194168749993</v>
      </c>
      <c r="AR602" s="28">
        <f t="shared" si="157"/>
        <v>4.2500704139999987</v>
      </c>
      <c r="AS602" s="28">
        <f t="shared" si="155"/>
        <v>6.5583278469999993</v>
      </c>
      <c r="AT602" s="35" t="str">
        <f t="shared" si="156"/>
        <v>1,2,0</v>
      </c>
    </row>
    <row r="603" spans="13:46" x14ac:dyDescent="0.15">
      <c r="M603" s="28" t="str">
        <f t="shared" si="154"/>
        <v>6,10,6</v>
      </c>
      <c r="N603" s="28">
        <f t="shared" si="148"/>
        <v>6</v>
      </c>
      <c r="O603" s="28">
        <f t="shared" si="149"/>
        <v>10</v>
      </c>
      <c r="P603" s="28">
        <f t="shared" si="159"/>
        <v>6</v>
      </c>
      <c r="Q603" s="28">
        <f t="shared" si="158"/>
        <v>1.45675584</v>
      </c>
      <c r="R603" s="28">
        <f t="shared" si="158"/>
        <v>3.7813900399999998</v>
      </c>
      <c r="S603" s="28">
        <f t="shared" si="158"/>
        <v>5.1761705600000001</v>
      </c>
      <c r="T603" s="28">
        <f t="shared" si="158"/>
        <v>5.6410973999999996</v>
      </c>
      <c r="U603" s="28">
        <f t="shared" si="158"/>
        <v>5.1761705600000001</v>
      </c>
      <c r="V603" s="28">
        <f t="shared" si="158"/>
        <v>3.7813900399999998</v>
      </c>
      <c r="W603" s="28">
        <f t="shared" si="158"/>
        <v>1.45675584</v>
      </c>
      <c r="X603" s="28">
        <f t="shared" si="158"/>
        <v>2.2163423133749998</v>
      </c>
      <c r="Y603" s="28">
        <f t="shared" si="158"/>
        <v>4.4221631508749999</v>
      </c>
      <c r="Z603" s="28">
        <f t="shared" si="158"/>
        <v>5.6981303083750001</v>
      </c>
      <c r="AA603" s="28">
        <f t="shared" si="158"/>
        <v>6.0442437858749987</v>
      </c>
      <c r="AB603" s="28">
        <f t="shared" si="158"/>
        <v>5.460503583375</v>
      </c>
      <c r="AC603" s="28">
        <f t="shared" si="158"/>
        <v>3.946909700875</v>
      </c>
      <c r="AD603" s="28">
        <f t="shared" si="158"/>
        <v>2.858315168999999</v>
      </c>
      <c r="AE603" s="28">
        <f t="shared" si="158"/>
        <v>4.9453226439999991</v>
      </c>
      <c r="AF603" s="28">
        <f t="shared" si="158"/>
        <v>6.1024764390000001</v>
      </c>
      <c r="AG603" s="28">
        <f t="shared" si="157"/>
        <v>6.3297765539999995</v>
      </c>
      <c r="AH603" s="28">
        <f t="shared" si="157"/>
        <v>5.6272229889999998</v>
      </c>
      <c r="AI603" s="28">
        <f t="shared" si="157"/>
        <v>3.3826744068749992</v>
      </c>
      <c r="AJ603" s="28">
        <f t="shared" si="157"/>
        <v>5.3508685193749992</v>
      </c>
      <c r="AK603" s="28">
        <f t="shared" si="157"/>
        <v>6.3892089518749993</v>
      </c>
      <c r="AL603" s="28">
        <f t="shared" si="157"/>
        <v>6.4976957043749994</v>
      </c>
      <c r="AM603" s="28">
        <f t="shared" si="157"/>
        <v>3.7894200269999985</v>
      </c>
      <c r="AN603" s="28">
        <f t="shared" si="157"/>
        <v>5.6388007769999993</v>
      </c>
      <c r="AO603" s="28">
        <f t="shared" si="157"/>
        <v>6.5583278469999993</v>
      </c>
      <c r="AP603" s="28">
        <f t="shared" si="157"/>
        <v>4.0785520293749986</v>
      </c>
      <c r="AQ603" s="28">
        <f t="shared" si="157"/>
        <v>5.8091194168749993</v>
      </c>
      <c r="AR603" s="28">
        <f t="shared" si="157"/>
        <v>4.2500704139999987</v>
      </c>
      <c r="AS603" s="28">
        <f t="shared" si="155"/>
        <v>6.5583278469999993</v>
      </c>
      <c r="AT603" s="35" t="str">
        <f t="shared" si="156"/>
        <v>1,2,0</v>
      </c>
    </row>
    <row r="604" spans="13:46" x14ac:dyDescent="0.15">
      <c r="M604" s="28" t="str">
        <f t="shared" si="154"/>
        <v>6,10,7</v>
      </c>
      <c r="N604" s="28">
        <f t="shared" si="148"/>
        <v>6</v>
      </c>
      <c r="O604" s="28">
        <f t="shared" si="149"/>
        <v>10</v>
      </c>
      <c r="P604" s="28">
        <f t="shared" si="159"/>
        <v>7</v>
      </c>
      <c r="Q604" s="28">
        <f t="shared" si="158"/>
        <v>1.1461356224999986</v>
      </c>
      <c r="R604" s="28">
        <f t="shared" si="158"/>
        <v>3.6002086314062494</v>
      </c>
      <c r="S604" s="28">
        <f t="shared" si="158"/>
        <v>5.0933604512499988</v>
      </c>
      <c r="T604" s="28">
        <f t="shared" si="158"/>
        <v>5.6255910820312494</v>
      </c>
      <c r="U604" s="28">
        <f t="shared" si="158"/>
        <v>5.1969005237499992</v>
      </c>
      <c r="V604" s="28">
        <f t="shared" si="158"/>
        <v>3.8072887764062502</v>
      </c>
      <c r="W604" s="28">
        <f t="shared" si="158"/>
        <v>1.45675584</v>
      </c>
      <c r="X604" s="28">
        <f t="shared" si="158"/>
        <v>2.0051672860312486</v>
      </c>
      <c r="Y604" s="28">
        <f t="shared" si="158"/>
        <v>4.3153581471249991</v>
      </c>
      <c r="Z604" s="28">
        <f t="shared" si="158"/>
        <v>5.6646278191562498</v>
      </c>
      <c r="AA604" s="28">
        <f t="shared" si="158"/>
        <v>6.0529763021249998</v>
      </c>
      <c r="AB604" s="28">
        <f t="shared" si="158"/>
        <v>5.48040359603125</v>
      </c>
      <c r="AC604" s="28">
        <f t="shared" si="158"/>
        <v>3.946909700875</v>
      </c>
      <c r="AD604" s="28">
        <f t="shared" si="158"/>
        <v>2.7275152702499987</v>
      </c>
      <c r="AE604" s="28">
        <f t="shared" si="158"/>
        <v>4.8938239835312487</v>
      </c>
      <c r="AF604" s="28">
        <f t="shared" si="158"/>
        <v>6.0992115077499998</v>
      </c>
      <c r="AG604" s="28">
        <f t="shared" si="157"/>
        <v>6.3436778429062493</v>
      </c>
      <c r="AH604" s="28">
        <f t="shared" si="157"/>
        <v>5.6272229889999998</v>
      </c>
      <c r="AI604" s="28">
        <f t="shared" si="157"/>
        <v>3.3131795751562487</v>
      </c>
      <c r="AJ604" s="28">
        <f t="shared" si="157"/>
        <v>5.335606140624999</v>
      </c>
      <c r="AK604" s="28">
        <f t="shared" si="157"/>
        <v>6.3971115170312496</v>
      </c>
      <c r="AL604" s="28">
        <f t="shared" si="157"/>
        <v>6.4976957043749994</v>
      </c>
      <c r="AM604" s="28">
        <f t="shared" si="157"/>
        <v>3.7621602007499986</v>
      </c>
      <c r="AN604" s="28">
        <f t="shared" si="157"/>
        <v>5.6407046184062493</v>
      </c>
      <c r="AO604" s="28">
        <f t="shared" si="157"/>
        <v>6.5583278469999993</v>
      </c>
      <c r="AP604" s="28">
        <f t="shared" si="157"/>
        <v>4.0744571470312492</v>
      </c>
      <c r="AQ604" s="28">
        <f t="shared" si="157"/>
        <v>5.8091194168749993</v>
      </c>
      <c r="AR604" s="28">
        <f t="shared" si="157"/>
        <v>4.2500704139999987</v>
      </c>
      <c r="AS604" s="28">
        <f t="shared" si="155"/>
        <v>6.5583278469999993</v>
      </c>
      <c r="AT604" s="35" t="str">
        <f t="shared" si="156"/>
        <v>1,2,0</v>
      </c>
    </row>
    <row r="605" spans="13:46" x14ac:dyDescent="0.15">
      <c r="M605" s="28" t="str">
        <f t="shared" si="154"/>
        <v>6,10,8</v>
      </c>
      <c r="N605" s="28">
        <f t="shared" si="148"/>
        <v>6</v>
      </c>
      <c r="O605" s="28">
        <f t="shared" si="149"/>
        <v>10</v>
      </c>
      <c r="P605" s="28">
        <f t="shared" si="159"/>
        <v>8</v>
      </c>
      <c r="Q605" s="28">
        <f t="shared" si="158"/>
        <v>0.82413449999999999</v>
      </c>
      <c r="R605" s="28">
        <f t="shared" si="158"/>
        <v>3.4107286462499999</v>
      </c>
      <c r="S605" s="28">
        <f t="shared" si="158"/>
        <v>5.0048598899999996</v>
      </c>
      <c r="T605" s="28">
        <f t="shared" si="158"/>
        <v>5.6065282312499995</v>
      </c>
      <c r="U605" s="28">
        <f t="shared" si="158"/>
        <v>5.2157336699999997</v>
      </c>
      <c r="V605" s="28">
        <f t="shared" si="158"/>
        <v>3.83247620625</v>
      </c>
      <c r="W605" s="28">
        <f t="shared" si="158"/>
        <v>1.45675584</v>
      </c>
      <c r="X605" s="28">
        <f t="shared" si="158"/>
        <v>1.7856936821249998</v>
      </c>
      <c r="Y605" s="28">
        <f t="shared" si="158"/>
        <v>4.2028626908749995</v>
      </c>
      <c r="Z605" s="28">
        <f t="shared" si="158"/>
        <v>5.6275687971250008</v>
      </c>
      <c r="AA605" s="28">
        <f t="shared" si="158"/>
        <v>6.0598120008749996</v>
      </c>
      <c r="AB605" s="28">
        <f t="shared" si="158"/>
        <v>5.4995923021250004</v>
      </c>
      <c r="AC605" s="28">
        <f t="shared" si="158"/>
        <v>3.946909700875</v>
      </c>
      <c r="AD605" s="28">
        <f t="shared" si="158"/>
        <v>2.5910249189999992</v>
      </c>
      <c r="AE605" s="28">
        <f t="shared" si="158"/>
        <v>4.8387687902499996</v>
      </c>
      <c r="AF605" s="28">
        <f t="shared" si="158"/>
        <v>6.0940497589999989</v>
      </c>
      <c r="AG605" s="28">
        <f t="shared" si="157"/>
        <v>6.3568678252499993</v>
      </c>
      <c r="AH605" s="28">
        <f t="shared" si="157"/>
        <v>5.6272229889999998</v>
      </c>
      <c r="AI605" s="28">
        <f t="shared" si="157"/>
        <v>3.2401282106249996</v>
      </c>
      <c r="AJ605" s="28">
        <f t="shared" si="157"/>
        <v>5.3184469443749993</v>
      </c>
      <c r="AK605" s="28">
        <f t="shared" si="157"/>
        <v>6.4043027756249993</v>
      </c>
      <c r="AL605" s="28">
        <f t="shared" si="157"/>
        <v>6.4976957043749994</v>
      </c>
      <c r="AM605" s="28">
        <f t="shared" si="157"/>
        <v>3.7330035569999986</v>
      </c>
      <c r="AN605" s="28">
        <f t="shared" si="157"/>
        <v>5.6418971532499986</v>
      </c>
      <c r="AO605" s="28">
        <f t="shared" si="157"/>
        <v>6.5583278469999993</v>
      </c>
      <c r="AP605" s="28">
        <f t="shared" si="157"/>
        <v>4.0696509581249991</v>
      </c>
      <c r="AQ605" s="28">
        <f t="shared" si="157"/>
        <v>5.8091194168749993</v>
      </c>
      <c r="AR605" s="28">
        <f t="shared" si="157"/>
        <v>4.2500704139999987</v>
      </c>
      <c r="AS605" s="28">
        <f t="shared" si="155"/>
        <v>6.5583278469999993</v>
      </c>
      <c r="AT605" s="35" t="str">
        <f t="shared" si="156"/>
        <v>1,2,0</v>
      </c>
    </row>
    <row r="606" spans="13:46" x14ac:dyDescent="0.15">
      <c r="M606" s="28" t="str">
        <f t="shared" si="154"/>
        <v>6,10,9</v>
      </c>
      <c r="N606" s="28">
        <f t="shared" si="148"/>
        <v>6</v>
      </c>
      <c r="O606" s="28">
        <f t="shared" si="149"/>
        <v>10</v>
      </c>
      <c r="P606" s="28">
        <f t="shared" si="159"/>
        <v>9</v>
      </c>
      <c r="Q606" s="28">
        <f t="shared" si="158"/>
        <v>0.60955047956250097</v>
      </c>
      <c r="R606" s="28">
        <f t="shared" si="158"/>
        <v>3.2995736313476565</v>
      </c>
      <c r="S606" s="28">
        <f t="shared" si="158"/>
        <v>4.9700678797812499</v>
      </c>
      <c r="T606" s="28">
        <f t="shared" si="158"/>
        <v>5.6210332248632806</v>
      </c>
      <c r="U606" s="28">
        <f t="shared" si="158"/>
        <v>5.2524696665937496</v>
      </c>
      <c r="V606" s="28">
        <f t="shared" si="158"/>
        <v>3.8643772049726559</v>
      </c>
      <c r="W606" s="28">
        <f t="shared" si="158"/>
        <v>1.45675584</v>
      </c>
      <c r="X606" s="28">
        <f t="shared" si="158"/>
        <v>1.6445450484726565</v>
      </c>
      <c r="Y606" s="28">
        <f t="shared" si="158"/>
        <v>4.1440757856562493</v>
      </c>
      <c r="Z606" s="28">
        <f t="shared" si="158"/>
        <v>5.6240776194882809</v>
      </c>
      <c r="AA606" s="28">
        <f t="shared" si="158"/>
        <v>6.0845505499687498</v>
      </c>
      <c r="AB606" s="28">
        <f t="shared" si="158"/>
        <v>5.5254945770976569</v>
      </c>
      <c r="AC606" s="28">
        <f t="shared" si="158"/>
        <v>3.946909700875</v>
      </c>
      <c r="AD606" s="28">
        <f t="shared" si="158"/>
        <v>2.5082431187812499</v>
      </c>
      <c r="AE606" s="28">
        <f t="shared" si="158"/>
        <v>4.8172814413632814</v>
      </c>
      <c r="AF606" s="28">
        <f t="shared" si="158"/>
        <v>6.1067908605937493</v>
      </c>
      <c r="AG606" s="28">
        <f t="shared" si="157"/>
        <v>6.3767713764726555</v>
      </c>
      <c r="AH606" s="28">
        <f t="shared" si="157"/>
        <v>5.6272229889999998</v>
      </c>
      <c r="AI606" s="28">
        <f t="shared" si="157"/>
        <v>3.2006446904882808</v>
      </c>
      <c r="AJ606" s="28">
        <f t="shared" si="157"/>
        <v>5.3191905984687491</v>
      </c>
      <c r="AK606" s="28">
        <f t="shared" si="157"/>
        <v>6.418207603097656</v>
      </c>
      <c r="AL606" s="28">
        <f t="shared" si="157"/>
        <v>6.4976957043749994</v>
      </c>
      <c r="AM606" s="28">
        <f t="shared" si="157"/>
        <v>3.7217497635937491</v>
      </c>
      <c r="AN606" s="28">
        <f t="shared" si="157"/>
        <v>5.649803256972656</v>
      </c>
      <c r="AO606" s="28">
        <f t="shared" si="157"/>
        <v>6.5583278469999993</v>
      </c>
      <c r="AP606" s="28">
        <f t="shared" si="157"/>
        <v>4.0715583380976552</v>
      </c>
      <c r="AQ606" s="28">
        <f t="shared" si="157"/>
        <v>5.8091194168749993</v>
      </c>
      <c r="AR606" s="28">
        <f t="shared" si="157"/>
        <v>4.2500704139999987</v>
      </c>
      <c r="AS606" s="28">
        <f t="shared" si="155"/>
        <v>6.5583278469999993</v>
      </c>
      <c r="AT606" s="35" t="str">
        <f t="shared" si="156"/>
        <v>1,2,0</v>
      </c>
    </row>
    <row r="607" spans="13:46" x14ac:dyDescent="0.15">
      <c r="M607" s="28" t="str">
        <f t="shared" si="154"/>
        <v>6,10,10</v>
      </c>
      <c r="N607" s="28">
        <f t="shared" si="148"/>
        <v>6</v>
      </c>
      <c r="O607" s="28">
        <f t="shared" si="149"/>
        <v>10</v>
      </c>
      <c r="P607" s="28">
        <f t="shared" si="159"/>
        <v>10</v>
      </c>
      <c r="Q607" s="28">
        <f t="shared" si="158"/>
        <v>0.38748057074999992</v>
      </c>
      <c r="R607" s="28">
        <f t="shared" si="158"/>
        <v>3.182960156171875</v>
      </c>
      <c r="S607" s="28">
        <f t="shared" si="158"/>
        <v>4.9315329253750004</v>
      </c>
      <c r="T607" s="28">
        <f t="shared" si="158"/>
        <v>5.6331988783593747</v>
      </c>
      <c r="U607" s="28">
        <f t="shared" si="158"/>
        <v>5.2879580151249996</v>
      </c>
      <c r="V607" s="28">
        <f t="shared" si="158"/>
        <v>3.8958103356718752</v>
      </c>
      <c r="W607" s="28">
        <f t="shared" si="158"/>
        <v>1.45675584</v>
      </c>
      <c r="X607" s="28">
        <f t="shared" si="158"/>
        <v>1.4979379545468747</v>
      </c>
      <c r="Y607" s="28">
        <f t="shared" si="158"/>
        <v>4.0815459362499995</v>
      </c>
      <c r="Z607" s="28">
        <f t="shared" si="158"/>
        <v>5.6182471017343749</v>
      </c>
      <c r="AA607" s="28">
        <f t="shared" si="158"/>
        <v>6.1080414510000001</v>
      </c>
      <c r="AB607" s="28">
        <f t="shared" si="158"/>
        <v>5.550928984046875</v>
      </c>
      <c r="AC607" s="28">
        <f t="shared" si="158"/>
        <v>3.946909700875</v>
      </c>
      <c r="AD607" s="28">
        <f t="shared" si="158"/>
        <v>2.4217183743749997</v>
      </c>
      <c r="AE607" s="28">
        <f t="shared" si="158"/>
        <v>4.7934547523593745</v>
      </c>
      <c r="AF607" s="28">
        <f t="shared" si="158"/>
        <v>6.118284314124999</v>
      </c>
      <c r="AG607" s="28">
        <f t="shared" si="157"/>
        <v>6.396207059671875</v>
      </c>
      <c r="AH607" s="28">
        <f t="shared" si="157"/>
        <v>5.6272229889999998</v>
      </c>
      <c r="AI607" s="28">
        <f t="shared" si="157"/>
        <v>3.1588218302343742</v>
      </c>
      <c r="AJ607" s="28">
        <f t="shared" si="157"/>
        <v>5.318686604499999</v>
      </c>
      <c r="AK607" s="28">
        <f t="shared" si="157"/>
        <v>6.4316445625468743</v>
      </c>
      <c r="AL607" s="28">
        <f t="shared" si="157"/>
        <v>6.4976957043749994</v>
      </c>
      <c r="AM607" s="28">
        <f t="shared" si="157"/>
        <v>3.7092483221249992</v>
      </c>
      <c r="AN607" s="28">
        <f t="shared" si="157"/>
        <v>5.6572414926718748</v>
      </c>
      <c r="AO607" s="28">
        <f t="shared" si="157"/>
        <v>6.5583278469999993</v>
      </c>
      <c r="AP607" s="28">
        <f t="shared" si="157"/>
        <v>4.0729978500468738</v>
      </c>
      <c r="AQ607" s="28">
        <f t="shared" si="157"/>
        <v>5.8091194168749993</v>
      </c>
      <c r="AR607" s="28">
        <f t="shared" si="157"/>
        <v>4.2500704139999987</v>
      </c>
      <c r="AS607" s="28">
        <f t="shared" si="155"/>
        <v>6.5583278469999993</v>
      </c>
      <c r="AT607" s="35" t="str">
        <f t="shared" si="156"/>
        <v>1,2,0</v>
      </c>
    </row>
    <row r="608" spans="13:46" x14ac:dyDescent="0.15">
      <c r="M608" s="28" t="str">
        <f t="shared" si="154"/>
        <v>7,1,1</v>
      </c>
      <c r="N608" s="28">
        <f t="shared" si="148"/>
        <v>7</v>
      </c>
      <c r="O608" s="28">
        <f t="shared" si="149"/>
        <v>1</v>
      </c>
      <c r="P608" s="28">
        <f t="shared" si="159"/>
        <v>1</v>
      </c>
      <c r="Q608" s="28">
        <f t="shared" si="158"/>
        <v>5.7023999999999999</v>
      </c>
      <c r="R608" s="28">
        <f t="shared" si="158"/>
        <v>6.4421334764062497</v>
      </c>
      <c r="S608" s="28">
        <f t="shared" si="158"/>
        <v>6.5822226037499991</v>
      </c>
      <c r="T608" s="28">
        <f t="shared" si="158"/>
        <v>6.12266738203125</v>
      </c>
      <c r="U608" s="28">
        <f t="shared" si="158"/>
        <v>5.0634678112499998</v>
      </c>
      <c r="V608" s="28">
        <f t="shared" si="158"/>
        <v>3.4046238914062492</v>
      </c>
      <c r="W608" s="28">
        <f t="shared" si="158"/>
        <v>1.1461356224999986</v>
      </c>
      <c r="X608" s="28">
        <f t="shared" si="158"/>
        <v>5.9184562500000002</v>
      </c>
      <c r="Y608" s="28">
        <f t="shared" si="158"/>
        <v>6.5827647264062499</v>
      </c>
      <c r="Z608" s="28">
        <f t="shared" si="158"/>
        <v>6.6474288537500001</v>
      </c>
      <c r="AA608" s="28">
        <f t="shared" si="158"/>
        <v>6.112448632031251</v>
      </c>
      <c r="AB608" s="28">
        <f t="shared" si="158"/>
        <v>4.9778240612500007</v>
      </c>
      <c r="AC608" s="28">
        <f t="shared" si="158"/>
        <v>3.2435551414062491</v>
      </c>
      <c r="AD608" s="28">
        <f t="shared" si="158"/>
        <v>6.0729500000000005</v>
      </c>
      <c r="AE608" s="28">
        <f t="shared" si="158"/>
        <v>6.6618334764062501</v>
      </c>
      <c r="AF608" s="28">
        <f t="shared" si="158"/>
        <v>6.6510726037500003</v>
      </c>
      <c r="AG608" s="28">
        <f t="shared" si="157"/>
        <v>6.0406673820312511</v>
      </c>
      <c r="AH608" s="28">
        <f t="shared" si="157"/>
        <v>4.8306178112500007</v>
      </c>
      <c r="AI608" s="28">
        <f t="shared" si="157"/>
        <v>6.1658812500000009</v>
      </c>
      <c r="AJ608" s="28">
        <f t="shared" si="157"/>
        <v>6.6793397264062513</v>
      </c>
      <c r="AK608" s="28">
        <f t="shared" si="157"/>
        <v>6.5931538537500005</v>
      </c>
      <c r="AL608" s="28">
        <f t="shared" si="157"/>
        <v>5.9073236320312503</v>
      </c>
      <c r="AM608" s="28">
        <f t="shared" si="157"/>
        <v>6.1972500000000013</v>
      </c>
      <c r="AN608" s="28">
        <f t="shared" si="157"/>
        <v>6.6352834764062507</v>
      </c>
      <c r="AO608" s="28">
        <f t="shared" si="157"/>
        <v>6.4736726037500016</v>
      </c>
      <c r="AP608" s="28">
        <f t="shared" si="157"/>
        <v>6.1670562500000008</v>
      </c>
      <c r="AQ608" s="28">
        <f t="shared" si="157"/>
        <v>6.5296647264062511</v>
      </c>
      <c r="AR608" s="28">
        <f t="shared" si="157"/>
        <v>6.0753000000000021</v>
      </c>
      <c r="AS608" s="28">
        <f t="shared" si="155"/>
        <v>6.6793397264062513</v>
      </c>
      <c r="AT608" s="35" t="str">
        <f t="shared" si="156"/>
        <v>0.5,1.5,1</v>
      </c>
    </row>
    <row r="609" spans="13:46" x14ac:dyDescent="0.15">
      <c r="M609" s="28" t="str">
        <f t="shared" si="154"/>
        <v>7,1,2</v>
      </c>
      <c r="N609" s="28">
        <f t="shared" si="148"/>
        <v>7</v>
      </c>
      <c r="O609" s="28">
        <f t="shared" si="149"/>
        <v>1</v>
      </c>
      <c r="P609" s="28">
        <f t="shared" si="159"/>
        <v>2</v>
      </c>
      <c r="Q609" s="28">
        <f t="shared" si="158"/>
        <v>5.0444999999999993</v>
      </c>
      <c r="R609" s="28">
        <f t="shared" si="158"/>
        <v>6.0546022264062493</v>
      </c>
      <c r="S609" s="28">
        <f t="shared" si="158"/>
        <v>6.4007726037499992</v>
      </c>
      <c r="T609" s="28">
        <f t="shared" si="158"/>
        <v>6.0830111320312508</v>
      </c>
      <c r="U609" s="28">
        <f t="shared" si="158"/>
        <v>5.1013178112499986</v>
      </c>
      <c r="V609" s="28">
        <f t="shared" si="158"/>
        <v>3.455692641406249</v>
      </c>
      <c r="W609" s="28">
        <f t="shared" si="158"/>
        <v>1.1461356224999986</v>
      </c>
      <c r="X609" s="28">
        <f t="shared" si="158"/>
        <v>5.4962687499999996</v>
      </c>
      <c r="Y609" s="28">
        <f t="shared" si="158"/>
        <v>6.3735897264062498</v>
      </c>
      <c r="Z609" s="28">
        <f t="shared" si="158"/>
        <v>6.5869788537500007</v>
      </c>
      <c r="AA609" s="28">
        <f t="shared" si="158"/>
        <v>6.1364361320312506</v>
      </c>
      <c r="AB609" s="28">
        <f t="shared" si="158"/>
        <v>5.0219615612500004</v>
      </c>
      <c r="AC609" s="28">
        <f t="shared" si="158"/>
        <v>3.2435551414062491</v>
      </c>
      <c r="AD609" s="28">
        <f t="shared" si="158"/>
        <v>5.8360500000000002</v>
      </c>
      <c r="AE609" s="28">
        <f t="shared" si="158"/>
        <v>6.5805897264062505</v>
      </c>
      <c r="AF609" s="28">
        <f t="shared" ref="AF609:AR624" si="160">(AF$5+AF$5*(AF$5-1)/2)*INDEX($F$4:$F$25*$G$4:$G$25,$N609,1)+(AF$6+AF$6*(AF$6-1)/2)*INDEX($H$4:$H$25*$I$4:$I$25,$O609,1)+(AF$7+AF$7*(AF$7-1)/2)*INDEX($J$4:$J$25*$K$4:$K$25,$P609,1)+AF$5*AF$6*INDEX($G$4:$G$25,$N609,1)*INDEX($H$4:$H$25,$O609,1)+(AF$5*INDEX($G$4:$G$25,$N609,1)+AF$6*INDEX($I$4:$I$25,$O609,1))*AF$7*INDEX($J$4:$J$25,$P609,1)</f>
        <v>6.6611976037500007</v>
      </c>
      <c r="AG609" s="28">
        <f t="shared" si="160"/>
        <v>6.0778736320312508</v>
      </c>
      <c r="AH609" s="28">
        <f t="shared" si="160"/>
        <v>4.8306178112500007</v>
      </c>
      <c r="AI609" s="28">
        <f t="shared" si="160"/>
        <v>6.0638437500000002</v>
      </c>
      <c r="AJ609" s="28">
        <f t="shared" si="160"/>
        <v>6.6756022264062516</v>
      </c>
      <c r="AK609" s="28">
        <f t="shared" si="160"/>
        <v>6.623428853750001</v>
      </c>
      <c r="AL609" s="28">
        <f t="shared" si="160"/>
        <v>5.9073236320312503</v>
      </c>
      <c r="AM609" s="28">
        <f t="shared" si="160"/>
        <v>6.1796500000000014</v>
      </c>
      <c r="AN609" s="28">
        <f t="shared" si="160"/>
        <v>6.6586272264062512</v>
      </c>
      <c r="AO609" s="28">
        <f t="shared" si="160"/>
        <v>6.4736726037500016</v>
      </c>
      <c r="AP609" s="28">
        <f t="shared" si="160"/>
        <v>6.1834687500000012</v>
      </c>
      <c r="AQ609" s="28">
        <f t="shared" si="160"/>
        <v>6.5296647264062511</v>
      </c>
      <c r="AR609" s="28">
        <f t="shared" si="160"/>
        <v>6.0753000000000021</v>
      </c>
      <c r="AS609" s="28">
        <f t="shared" si="155"/>
        <v>6.6756022264062516</v>
      </c>
      <c r="AT609" s="35" t="str">
        <f t="shared" si="156"/>
        <v>0.5,1.5,1</v>
      </c>
    </row>
    <row r="610" spans="13:46" x14ac:dyDescent="0.15">
      <c r="M610" s="28" t="str">
        <f t="shared" si="154"/>
        <v>7,1,3</v>
      </c>
      <c r="N610" s="28">
        <f t="shared" si="148"/>
        <v>7</v>
      </c>
      <c r="O610" s="28">
        <f t="shared" si="149"/>
        <v>1</v>
      </c>
      <c r="P610" s="28">
        <f t="shared" si="159"/>
        <v>3</v>
      </c>
      <c r="Q610" s="28">
        <f t="shared" ref="Q610:AF625" si="161">(Q$5+Q$5*(Q$5-1)/2)*INDEX($F$4:$F$25*$G$4:$G$25,$N610,1)+(Q$6+Q$6*(Q$6-1)/2)*INDEX($H$4:$H$25*$I$4:$I$25,$O610,1)+(Q$7+Q$7*(Q$7-1)/2)*INDEX($J$4:$J$25*$K$4:$K$25,$P610,1)+Q$5*Q$6*INDEX($G$4:$G$25,$N610,1)*INDEX($H$4:$H$25,$O610,1)+(Q$5*INDEX($G$4:$G$25,$N610,1)+Q$6*INDEX($I$4:$I$25,$O610,1))*Q$7*INDEX($J$4:$J$25,$P610,1)</f>
        <v>4.1614559999999994</v>
      </c>
      <c r="R610" s="28">
        <f t="shared" si="161"/>
        <v>5.5029034764062494</v>
      </c>
      <c r="S610" s="28">
        <f t="shared" si="161"/>
        <v>6.1067506037499992</v>
      </c>
      <c r="T610" s="28">
        <f t="shared" si="161"/>
        <v>5.9729973820312505</v>
      </c>
      <c r="U610" s="28">
        <f t="shared" si="161"/>
        <v>5.1016438112499998</v>
      </c>
      <c r="V610" s="28">
        <f t="shared" si="161"/>
        <v>3.4926898914062492</v>
      </c>
      <c r="W610" s="28">
        <f t="shared" si="161"/>
        <v>1.1461356224999986</v>
      </c>
      <c r="X610" s="28">
        <f t="shared" si="161"/>
        <v>4.9099137500000003</v>
      </c>
      <c r="Y610" s="28">
        <f t="shared" si="161"/>
        <v>6.0518427264062504</v>
      </c>
      <c r="Z610" s="28">
        <f t="shared" si="161"/>
        <v>6.4561713537500012</v>
      </c>
      <c r="AA610" s="28">
        <f t="shared" si="161"/>
        <v>6.1228996320312508</v>
      </c>
      <c r="AB610" s="28">
        <f t="shared" si="161"/>
        <v>5.0520275612500001</v>
      </c>
      <c r="AC610" s="28">
        <f t="shared" si="161"/>
        <v>3.2435551414062491</v>
      </c>
      <c r="AD610" s="28">
        <f t="shared" si="161"/>
        <v>5.4865779999999997</v>
      </c>
      <c r="AE610" s="28">
        <f t="shared" si="161"/>
        <v>6.4289884764062508</v>
      </c>
      <c r="AF610" s="28">
        <f t="shared" si="161"/>
        <v>6.6337986037500007</v>
      </c>
      <c r="AG610" s="28">
        <f t="shared" si="160"/>
        <v>6.1010083820312513</v>
      </c>
      <c r="AH610" s="28">
        <f t="shared" si="160"/>
        <v>4.8306178112500007</v>
      </c>
      <c r="AI610" s="28">
        <f t="shared" si="160"/>
        <v>5.8914487500000003</v>
      </c>
      <c r="AJ610" s="28">
        <f t="shared" si="160"/>
        <v>6.6343407264062506</v>
      </c>
      <c r="AK610" s="28">
        <f t="shared" si="160"/>
        <v>6.6396323537500015</v>
      </c>
      <c r="AL610" s="28">
        <f t="shared" si="160"/>
        <v>5.9073236320312503</v>
      </c>
      <c r="AM610" s="28">
        <f t="shared" si="160"/>
        <v>6.1245260000000012</v>
      </c>
      <c r="AN610" s="28">
        <f t="shared" si="160"/>
        <v>6.6678994764062516</v>
      </c>
      <c r="AO610" s="28">
        <f t="shared" si="160"/>
        <v>6.4736726037500016</v>
      </c>
      <c r="AP610" s="28">
        <f t="shared" si="160"/>
        <v>6.1858097500000016</v>
      </c>
      <c r="AQ610" s="28">
        <f t="shared" si="160"/>
        <v>6.5296647264062511</v>
      </c>
      <c r="AR610" s="28">
        <f t="shared" si="160"/>
        <v>6.0753000000000021</v>
      </c>
      <c r="AS610" s="28">
        <f t="shared" si="155"/>
        <v>6.6678994764062516</v>
      </c>
      <c r="AT610" s="35" t="str">
        <f t="shared" si="156"/>
        <v>0.5,2,0.5</v>
      </c>
    </row>
    <row r="611" spans="13:46" x14ac:dyDescent="0.15">
      <c r="M611" s="28" t="str">
        <f t="shared" si="154"/>
        <v>7,1,4</v>
      </c>
      <c r="N611" s="28">
        <f t="shared" si="148"/>
        <v>7</v>
      </c>
      <c r="O611" s="28">
        <f t="shared" si="149"/>
        <v>1</v>
      </c>
      <c r="P611" s="28">
        <f t="shared" si="159"/>
        <v>4</v>
      </c>
      <c r="Q611" s="28">
        <f t="shared" si="161"/>
        <v>3.1788045</v>
      </c>
      <c r="R611" s="28">
        <f t="shared" si="161"/>
        <v>4.8785742576562505</v>
      </c>
      <c r="S611" s="28">
        <f t="shared" si="161"/>
        <v>5.7629248537500004</v>
      </c>
      <c r="T611" s="28">
        <f t="shared" si="161"/>
        <v>5.8318562882812506</v>
      </c>
      <c r="U611" s="28">
        <f t="shared" si="161"/>
        <v>5.0853685612500001</v>
      </c>
      <c r="V611" s="28">
        <f t="shared" si="161"/>
        <v>3.5234616726562491</v>
      </c>
      <c r="W611" s="28">
        <f t="shared" si="161"/>
        <v>1.1461356224999986</v>
      </c>
      <c r="X611" s="28">
        <f t="shared" si="161"/>
        <v>4.2509282812500011</v>
      </c>
      <c r="Y611" s="28">
        <f t="shared" si="161"/>
        <v>5.6802919764062505</v>
      </c>
      <c r="Z611" s="28">
        <f t="shared" si="161"/>
        <v>6.2942365100000011</v>
      </c>
      <c r="AA611" s="28">
        <f t="shared" si="161"/>
        <v>6.092761882031251</v>
      </c>
      <c r="AB611" s="28">
        <f t="shared" si="161"/>
        <v>5.0758680925000004</v>
      </c>
      <c r="AC611" s="28">
        <f t="shared" si="161"/>
        <v>3.2435551414062491</v>
      </c>
      <c r="AD611" s="28">
        <f t="shared" si="161"/>
        <v>5.0873022500000005</v>
      </c>
      <c r="AE611" s="28">
        <f t="shared" si="161"/>
        <v>6.2462598826562505</v>
      </c>
      <c r="AF611" s="28">
        <f t="shared" si="161"/>
        <v>6.5897983537500018</v>
      </c>
      <c r="AG611" s="28">
        <f t="shared" si="160"/>
        <v>6.1179176632812506</v>
      </c>
      <c r="AH611" s="28">
        <f t="shared" si="160"/>
        <v>4.8306178112500007</v>
      </c>
      <c r="AI611" s="28">
        <f t="shared" si="160"/>
        <v>5.6879264062500017</v>
      </c>
      <c r="AJ611" s="28">
        <f t="shared" si="160"/>
        <v>6.5764779764062506</v>
      </c>
      <c r="AK611" s="28">
        <f t="shared" si="160"/>
        <v>6.6496103850000008</v>
      </c>
      <c r="AL611" s="28">
        <f t="shared" si="160"/>
        <v>5.9073236320312503</v>
      </c>
      <c r="AM611" s="28">
        <f t="shared" si="160"/>
        <v>6.0528007500000012</v>
      </c>
      <c r="AN611" s="28">
        <f t="shared" si="160"/>
        <v>6.6709462576562517</v>
      </c>
      <c r="AO611" s="28">
        <f t="shared" si="160"/>
        <v>6.4736726037500016</v>
      </c>
      <c r="AP611" s="28">
        <f t="shared" si="160"/>
        <v>6.1819252812500016</v>
      </c>
      <c r="AQ611" s="28">
        <f t="shared" si="160"/>
        <v>6.5296647264062511</v>
      </c>
      <c r="AR611" s="28">
        <f t="shared" si="160"/>
        <v>6.0753000000000021</v>
      </c>
      <c r="AS611" s="28">
        <f t="shared" si="155"/>
        <v>6.6709462576562517</v>
      </c>
      <c r="AT611" s="35" t="str">
        <f t="shared" si="156"/>
        <v>0.5,2,0.5</v>
      </c>
    </row>
    <row r="612" spans="13:46" x14ac:dyDescent="0.15">
      <c r="M612" s="28" t="str">
        <f t="shared" si="154"/>
        <v>7,1,5</v>
      </c>
      <c r="N612" s="28">
        <f t="shared" si="148"/>
        <v>7</v>
      </c>
      <c r="O612" s="28">
        <f t="shared" si="149"/>
        <v>1</v>
      </c>
      <c r="P612" s="28">
        <f t="shared" si="159"/>
        <v>5</v>
      </c>
      <c r="Q612" s="28">
        <f t="shared" si="161"/>
        <v>2.2855996800000002</v>
      </c>
      <c r="R612" s="28">
        <f t="shared" si="161"/>
        <v>4.3194665764062501</v>
      </c>
      <c r="S612" s="28">
        <f t="shared" si="161"/>
        <v>5.4638224437499998</v>
      </c>
      <c r="T612" s="28">
        <f t="shared" si="161"/>
        <v>5.7186672820312499</v>
      </c>
      <c r="U612" s="28">
        <f t="shared" si="161"/>
        <v>5.0840010912499993</v>
      </c>
      <c r="V612" s="28">
        <f t="shared" si="161"/>
        <v>3.5598238714062491</v>
      </c>
      <c r="W612" s="28">
        <f t="shared" si="161"/>
        <v>1.1461356224999986</v>
      </c>
      <c r="X612" s="28">
        <f t="shared" si="161"/>
        <v>3.6571643500000004</v>
      </c>
      <c r="Y612" s="28">
        <f t="shared" si="161"/>
        <v>5.3534645664062506</v>
      </c>
      <c r="Z612" s="28">
        <f t="shared" si="161"/>
        <v>6.1602537537500002</v>
      </c>
      <c r="AA612" s="28">
        <f t="shared" si="161"/>
        <v>6.077531912031251</v>
      </c>
      <c r="AB612" s="28">
        <f t="shared" si="161"/>
        <v>5.1052990412499994</v>
      </c>
      <c r="AC612" s="28">
        <f t="shared" si="161"/>
        <v>3.2435551414062491</v>
      </c>
      <c r="AD612" s="28">
        <f t="shared" si="161"/>
        <v>4.7327498400000003</v>
      </c>
      <c r="AE612" s="28">
        <f t="shared" si="161"/>
        <v>6.0914833764062504</v>
      </c>
      <c r="AF612" s="28">
        <f t="shared" si="161"/>
        <v>6.5607058837499999</v>
      </c>
      <c r="AG612" s="28">
        <f t="shared" si="160"/>
        <v>6.1404173620312505</v>
      </c>
      <c r="AH612" s="28">
        <f t="shared" si="160"/>
        <v>4.8306178112500007</v>
      </c>
      <c r="AI612" s="28">
        <f t="shared" si="160"/>
        <v>5.5123561500000005</v>
      </c>
      <c r="AJ612" s="28">
        <f t="shared" si="160"/>
        <v>6.5335230064062504</v>
      </c>
      <c r="AK612" s="28">
        <f t="shared" si="160"/>
        <v>6.6651788337500006</v>
      </c>
      <c r="AL612" s="28">
        <f t="shared" si="160"/>
        <v>5.9073236320312503</v>
      </c>
      <c r="AM612" s="28">
        <f t="shared" si="160"/>
        <v>5.9959832800000008</v>
      </c>
      <c r="AN612" s="28">
        <f t="shared" si="160"/>
        <v>6.6795834564062506</v>
      </c>
      <c r="AO612" s="28">
        <f t="shared" si="160"/>
        <v>6.4736726037500016</v>
      </c>
      <c r="AP612" s="28">
        <f t="shared" si="160"/>
        <v>6.1836312300000014</v>
      </c>
      <c r="AQ612" s="28">
        <f t="shared" si="160"/>
        <v>6.5296647264062511</v>
      </c>
      <c r="AR612" s="28">
        <f t="shared" si="160"/>
        <v>6.0753000000000021</v>
      </c>
      <c r="AS612" s="28">
        <f t="shared" si="155"/>
        <v>6.6795834564062506</v>
      </c>
      <c r="AT612" s="35" t="str">
        <f t="shared" si="156"/>
        <v>0.5,2,0.5</v>
      </c>
    </row>
    <row r="613" spans="13:46" x14ac:dyDescent="0.15">
      <c r="M613" s="28" t="str">
        <f t="shared" si="154"/>
        <v>7,1,6</v>
      </c>
      <c r="N613" s="28">
        <f t="shared" si="148"/>
        <v>7</v>
      </c>
      <c r="O613" s="28">
        <f t="shared" si="149"/>
        <v>1</v>
      </c>
      <c r="P613" s="28">
        <f t="shared" si="159"/>
        <v>6</v>
      </c>
      <c r="Q613" s="28">
        <f t="shared" si="161"/>
        <v>1.45675584</v>
      </c>
      <c r="R613" s="28">
        <f t="shared" si="161"/>
        <v>3.8072887764062497</v>
      </c>
      <c r="S613" s="28">
        <f t="shared" si="161"/>
        <v>5.1969005237499992</v>
      </c>
      <c r="T613" s="28">
        <f t="shared" si="161"/>
        <v>5.6255910820312494</v>
      </c>
      <c r="U613" s="28">
        <f t="shared" si="161"/>
        <v>5.0933604512499988</v>
      </c>
      <c r="V613" s="28">
        <f t="shared" si="161"/>
        <v>3.6002086314062489</v>
      </c>
      <c r="W613" s="28">
        <f t="shared" si="161"/>
        <v>1.1461356224999986</v>
      </c>
      <c r="X613" s="28">
        <f t="shared" si="161"/>
        <v>3.1103303000000002</v>
      </c>
      <c r="Y613" s="28">
        <f t="shared" si="161"/>
        <v>5.0588176464062506</v>
      </c>
      <c r="Z613" s="28">
        <f t="shared" si="161"/>
        <v>6.0463838037500004</v>
      </c>
      <c r="AA613" s="28">
        <f t="shared" si="161"/>
        <v>6.0730287720312504</v>
      </c>
      <c r="AB613" s="28">
        <f t="shared" si="161"/>
        <v>5.1387525512500005</v>
      </c>
      <c r="AC613" s="28">
        <f t="shared" si="161"/>
        <v>3.2435551414062491</v>
      </c>
      <c r="AD613" s="28">
        <f t="shared" si="161"/>
        <v>4.4103779200000002</v>
      </c>
      <c r="AE613" s="28">
        <f t="shared" si="161"/>
        <v>5.9568196764062504</v>
      </c>
      <c r="AF613" s="28">
        <f t="shared" si="161"/>
        <v>6.5423402437500009</v>
      </c>
      <c r="AG613" s="28">
        <f t="shared" si="160"/>
        <v>6.1669396220312507</v>
      </c>
      <c r="AH613" s="28">
        <f t="shared" si="160"/>
        <v>4.8306178112500007</v>
      </c>
      <c r="AI613" s="28">
        <f t="shared" si="160"/>
        <v>5.3568987000000003</v>
      </c>
      <c r="AJ613" s="28">
        <f t="shared" si="160"/>
        <v>6.5012948664062513</v>
      </c>
      <c r="AK613" s="28">
        <f t="shared" si="160"/>
        <v>6.6847698437500007</v>
      </c>
      <c r="AL613" s="28">
        <f t="shared" si="160"/>
        <v>5.9073236320312503</v>
      </c>
      <c r="AM613" s="28">
        <f t="shared" si="160"/>
        <v>5.9498926400000016</v>
      </c>
      <c r="AN613" s="28">
        <f t="shared" si="160"/>
        <v>6.6922432164062515</v>
      </c>
      <c r="AO613" s="28">
        <f t="shared" si="160"/>
        <v>6.4736726037500016</v>
      </c>
      <c r="AP613" s="28">
        <f t="shared" si="160"/>
        <v>6.1893597400000013</v>
      </c>
      <c r="AQ613" s="28">
        <f t="shared" si="160"/>
        <v>6.5296647264062511</v>
      </c>
      <c r="AR613" s="28">
        <f t="shared" si="160"/>
        <v>6.0753000000000021</v>
      </c>
      <c r="AS613" s="28">
        <f t="shared" si="155"/>
        <v>6.6922432164062515</v>
      </c>
      <c r="AT613" s="35" t="str">
        <f t="shared" si="156"/>
        <v>0.5,2,0.5</v>
      </c>
    </row>
    <row r="614" spans="13:46" x14ac:dyDescent="0.15">
      <c r="M614" s="28" t="str">
        <f t="shared" si="154"/>
        <v>7,1,7</v>
      </c>
      <c r="N614" s="28">
        <f t="shared" si="148"/>
        <v>7</v>
      </c>
      <c r="O614" s="28">
        <f t="shared" si="149"/>
        <v>1</v>
      </c>
      <c r="P614" s="28">
        <f t="shared" si="159"/>
        <v>7</v>
      </c>
      <c r="Q614" s="28">
        <f t="shared" si="161"/>
        <v>1.1461356224999986</v>
      </c>
      <c r="R614" s="28">
        <f t="shared" si="161"/>
        <v>3.626888617812499</v>
      </c>
      <c r="S614" s="28">
        <f t="shared" si="161"/>
        <v>5.1153404149999995</v>
      </c>
      <c r="T614" s="28">
        <f t="shared" si="161"/>
        <v>5.6114910140625005</v>
      </c>
      <c r="U614" s="28">
        <f t="shared" si="161"/>
        <v>5.1153404149999995</v>
      </c>
      <c r="V614" s="28">
        <f t="shared" si="161"/>
        <v>3.626888617812499</v>
      </c>
      <c r="W614" s="28">
        <f t="shared" si="161"/>
        <v>1.1461356224999986</v>
      </c>
      <c r="X614" s="28">
        <f t="shared" si="161"/>
        <v>2.9126020164062494</v>
      </c>
      <c r="Y614" s="28">
        <f t="shared" si="161"/>
        <v>4.9633950376562499</v>
      </c>
      <c r="Z614" s="28">
        <f t="shared" si="161"/>
        <v>6.0218868607812501</v>
      </c>
      <c r="AA614" s="28">
        <f t="shared" si="161"/>
        <v>6.088077485781251</v>
      </c>
      <c r="AB614" s="28">
        <f t="shared" si="161"/>
        <v>5.1619669126562506</v>
      </c>
      <c r="AC614" s="28">
        <f t="shared" si="161"/>
        <v>3.2435551414062491</v>
      </c>
      <c r="AD614" s="28">
        <f t="shared" si="161"/>
        <v>4.3010928112500002</v>
      </c>
      <c r="AE614" s="28">
        <f t="shared" si="161"/>
        <v>5.9219258584375005</v>
      </c>
      <c r="AF614" s="28">
        <f t="shared" si="161"/>
        <v>6.5504577075000006</v>
      </c>
      <c r="AG614" s="28">
        <f t="shared" si="160"/>
        <v>6.1866883584375012</v>
      </c>
      <c r="AH614" s="28">
        <f t="shared" si="160"/>
        <v>4.8306178112500007</v>
      </c>
      <c r="AI614" s="28">
        <f t="shared" si="160"/>
        <v>5.3116080070312508</v>
      </c>
      <c r="AJ614" s="28">
        <f t="shared" si="160"/>
        <v>6.5024810801562509</v>
      </c>
      <c r="AK614" s="28">
        <f t="shared" si="160"/>
        <v>6.7010529551562517</v>
      </c>
      <c r="AL614" s="28">
        <f t="shared" si="160"/>
        <v>5.9073236320312503</v>
      </c>
      <c r="AM614" s="28">
        <f t="shared" si="160"/>
        <v>5.9441476037500012</v>
      </c>
      <c r="AN614" s="28">
        <f t="shared" si="160"/>
        <v>6.7050607028125011</v>
      </c>
      <c r="AO614" s="28">
        <f t="shared" si="160"/>
        <v>6.4736726037500016</v>
      </c>
      <c r="AP614" s="28">
        <f t="shared" si="160"/>
        <v>6.1987116014062513</v>
      </c>
      <c r="AQ614" s="28">
        <f t="shared" si="160"/>
        <v>6.5296647264062511</v>
      </c>
      <c r="AR614" s="28">
        <f t="shared" si="160"/>
        <v>6.0753000000000021</v>
      </c>
      <c r="AS614" s="28">
        <f t="shared" si="155"/>
        <v>6.7050607028125011</v>
      </c>
      <c r="AT614" s="35" t="str">
        <f t="shared" si="156"/>
        <v>0.5,2,0.5</v>
      </c>
    </row>
    <row r="615" spans="13:46" x14ac:dyDescent="0.15">
      <c r="M615" s="28" t="str">
        <f t="shared" si="154"/>
        <v>7,1,8</v>
      </c>
      <c r="N615" s="28">
        <f t="shared" si="148"/>
        <v>7</v>
      </c>
      <c r="O615" s="28">
        <f t="shared" si="149"/>
        <v>1</v>
      </c>
      <c r="P615" s="28">
        <f t="shared" si="159"/>
        <v>8</v>
      </c>
      <c r="Q615" s="28">
        <f t="shared" si="161"/>
        <v>0.82413449999999999</v>
      </c>
      <c r="R615" s="28">
        <f t="shared" si="161"/>
        <v>3.4381898826562498</v>
      </c>
      <c r="S615" s="28">
        <f t="shared" si="161"/>
        <v>5.0280898537500001</v>
      </c>
      <c r="T615" s="28">
        <f t="shared" si="161"/>
        <v>5.5938344132812503</v>
      </c>
      <c r="U615" s="28">
        <f t="shared" si="161"/>
        <v>5.1354235612499997</v>
      </c>
      <c r="V615" s="28">
        <f t="shared" si="161"/>
        <v>3.652857297656249</v>
      </c>
      <c r="W615" s="28">
        <f t="shared" si="161"/>
        <v>1.1461356224999986</v>
      </c>
      <c r="X615" s="28">
        <f t="shared" si="161"/>
        <v>2.7065751562500004</v>
      </c>
      <c r="Y615" s="28">
        <f t="shared" si="161"/>
        <v>4.8622819764062504</v>
      </c>
      <c r="Z615" s="28">
        <f t="shared" si="161"/>
        <v>5.9938333850000003</v>
      </c>
      <c r="AA615" s="28">
        <f t="shared" si="161"/>
        <v>6.1012293820312511</v>
      </c>
      <c r="AB615" s="28">
        <f t="shared" si="161"/>
        <v>5.1844699675000001</v>
      </c>
      <c r="AC615" s="28">
        <f t="shared" si="161"/>
        <v>3.2435551414062491</v>
      </c>
      <c r="AD615" s="28">
        <f t="shared" si="161"/>
        <v>4.1861172500000006</v>
      </c>
      <c r="AE615" s="28">
        <f t="shared" si="161"/>
        <v>5.8834755076562502</v>
      </c>
      <c r="AF615" s="28">
        <f t="shared" si="161"/>
        <v>6.5566783537500006</v>
      </c>
      <c r="AG615" s="28">
        <f t="shared" si="160"/>
        <v>6.2057257882812511</v>
      </c>
      <c r="AH615" s="28">
        <f t="shared" si="160"/>
        <v>4.8306178112500007</v>
      </c>
      <c r="AI615" s="28">
        <f t="shared" si="160"/>
        <v>5.2627607812500008</v>
      </c>
      <c r="AJ615" s="28">
        <f t="shared" si="160"/>
        <v>6.5017704764062518</v>
      </c>
      <c r="AK615" s="28">
        <f t="shared" si="160"/>
        <v>6.7166247600000011</v>
      </c>
      <c r="AL615" s="28">
        <f t="shared" si="160"/>
        <v>5.9073236320312503</v>
      </c>
      <c r="AM615" s="28">
        <f t="shared" si="160"/>
        <v>5.936505750000002</v>
      </c>
      <c r="AN615" s="28">
        <f t="shared" si="160"/>
        <v>6.7171668826562509</v>
      </c>
      <c r="AO615" s="28">
        <f t="shared" si="160"/>
        <v>6.4736726037500016</v>
      </c>
      <c r="AP615" s="28">
        <f t="shared" si="160"/>
        <v>6.2073521562500016</v>
      </c>
      <c r="AQ615" s="28">
        <f t="shared" si="160"/>
        <v>6.5296647264062511</v>
      </c>
      <c r="AR615" s="28">
        <f t="shared" si="160"/>
        <v>6.0753000000000021</v>
      </c>
      <c r="AS615" s="28">
        <f t="shared" si="155"/>
        <v>6.7171668826562509</v>
      </c>
      <c r="AT615" s="35" t="str">
        <f t="shared" si="156"/>
        <v>0.5,2,0.5</v>
      </c>
    </row>
    <row r="616" spans="13:46" x14ac:dyDescent="0.15">
      <c r="M616" s="28" t="str">
        <f t="shared" si="154"/>
        <v>7,1,9</v>
      </c>
      <c r="N616" s="28">
        <f t="shared" si="148"/>
        <v>7</v>
      </c>
      <c r="O616" s="28">
        <f t="shared" si="149"/>
        <v>1</v>
      </c>
      <c r="P616" s="28">
        <f t="shared" si="159"/>
        <v>9</v>
      </c>
      <c r="Q616" s="28">
        <f t="shared" si="161"/>
        <v>0.60955047956250097</v>
      </c>
      <c r="R616" s="28">
        <f t="shared" si="161"/>
        <v>3.3278161177539065</v>
      </c>
      <c r="S616" s="28">
        <f t="shared" si="161"/>
        <v>4.9945478435312509</v>
      </c>
      <c r="T616" s="28">
        <f t="shared" si="161"/>
        <v>5.6097456568945319</v>
      </c>
      <c r="U616" s="28">
        <f t="shared" si="161"/>
        <v>5.1734095578437493</v>
      </c>
      <c r="V616" s="28">
        <f t="shared" si="161"/>
        <v>3.6855395463789051</v>
      </c>
      <c r="W616" s="28">
        <f t="shared" si="161"/>
        <v>1.1461356224999986</v>
      </c>
      <c r="X616" s="28">
        <f t="shared" si="161"/>
        <v>2.5788732663476575</v>
      </c>
      <c r="Y616" s="28">
        <f t="shared" si="161"/>
        <v>4.8148774661875002</v>
      </c>
      <c r="Z616" s="28">
        <f t="shared" si="161"/>
        <v>5.9993477536132822</v>
      </c>
      <c r="AA616" s="28">
        <f t="shared" si="161"/>
        <v>6.1322841286250007</v>
      </c>
      <c r="AB616" s="28">
        <f t="shared" si="161"/>
        <v>5.2136865912226558</v>
      </c>
      <c r="AC616" s="28">
        <f t="shared" si="161"/>
        <v>3.2435551414062491</v>
      </c>
      <c r="AD616" s="28">
        <f t="shared" si="161"/>
        <v>4.1248502397812512</v>
      </c>
      <c r="AE616" s="28">
        <f t="shared" si="161"/>
        <v>5.8785930012695324</v>
      </c>
      <c r="AF616" s="28">
        <f t="shared" si="161"/>
        <v>6.5808018503437502</v>
      </c>
      <c r="AG616" s="28">
        <f t="shared" si="160"/>
        <v>6.2314767870039072</v>
      </c>
      <c r="AH616" s="28">
        <f t="shared" si="160"/>
        <v>4.8306178112500007</v>
      </c>
      <c r="AI616" s="28">
        <f t="shared" si="160"/>
        <v>5.2474813998632825</v>
      </c>
      <c r="AJ616" s="28">
        <f t="shared" si="160"/>
        <v>6.5189627230000013</v>
      </c>
      <c r="AK616" s="28">
        <f t="shared" si="160"/>
        <v>6.7389101337226567</v>
      </c>
      <c r="AL616" s="28">
        <f t="shared" si="160"/>
        <v>5.9073236320312503</v>
      </c>
      <c r="AM616" s="28">
        <f t="shared" si="160"/>
        <v>5.9467667465937515</v>
      </c>
      <c r="AN616" s="28">
        <f t="shared" si="160"/>
        <v>6.7359866313789079</v>
      </c>
      <c r="AO616" s="28">
        <f t="shared" si="160"/>
        <v>6.4736726037500016</v>
      </c>
      <c r="AP616" s="28">
        <f t="shared" si="160"/>
        <v>6.2227062799726571</v>
      </c>
      <c r="AQ616" s="28">
        <f t="shared" si="160"/>
        <v>6.5296647264062511</v>
      </c>
      <c r="AR616" s="28">
        <f t="shared" si="160"/>
        <v>6.0753000000000021</v>
      </c>
      <c r="AS616" s="28">
        <f t="shared" si="155"/>
        <v>6.7389101337226567</v>
      </c>
      <c r="AT616" s="35" t="str">
        <f t="shared" si="156"/>
        <v>1,1.5,0.5</v>
      </c>
    </row>
    <row r="617" spans="13:46" x14ac:dyDescent="0.15">
      <c r="M617" s="28" t="str">
        <f t="shared" si="154"/>
        <v>7,1,10</v>
      </c>
      <c r="N617" s="28">
        <f t="shared" si="148"/>
        <v>7</v>
      </c>
      <c r="O617" s="28">
        <f t="shared" si="149"/>
        <v>1</v>
      </c>
      <c r="P617" s="28">
        <f t="shared" si="159"/>
        <v>10</v>
      </c>
      <c r="Q617" s="28">
        <f t="shared" si="161"/>
        <v>0.38748057074999992</v>
      </c>
      <c r="R617" s="28">
        <f t="shared" si="161"/>
        <v>3.2119838925781248</v>
      </c>
      <c r="S617" s="28">
        <f t="shared" si="161"/>
        <v>4.9572628891250003</v>
      </c>
      <c r="T617" s="28">
        <f t="shared" si="161"/>
        <v>5.6233175603906256</v>
      </c>
      <c r="U617" s="28">
        <f t="shared" si="161"/>
        <v>5.210147906375</v>
      </c>
      <c r="V617" s="28">
        <f t="shared" si="161"/>
        <v>3.7177539270781241</v>
      </c>
      <c r="W617" s="28">
        <f t="shared" si="161"/>
        <v>1.1461356224999986</v>
      </c>
      <c r="X617" s="28">
        <f t="shared" si="161"/>
        <v>2.4457129161718756</v>
      </c>
      <c r="Y617" s="28">
        <f t="shared" si="161"/>
        <v>4.7637300117812504</v>
      </c>
      <c r="Z617" s="28">
        <f t="shared" si="161"/>
        <v>6.0025227821093754</v>
      </c>
      <c r="AA617" s="28">
        <f t="shared" si="161"/>
        <v>6.1620912271562513</v>
      </c>
      <c r="AB617" s="28">
        <f t="shared" si="161"/>
        <v>5.2424353469218747</v>
      </c>
      <c r="AC617" s="28">
        <f t="shared" si="161"/>
        <v>3.2435551414062491</v>
      </c>
      <c r="AD617" s="28">
        <f t="shared" si="161"/>
        <v>4.0598402853750004</v>
      </c>
      <c r="AE617" s="28">
        <f t="shared" si="161"/>
        <v>5.871371154765626</v>
      </c>
      <c r="AF617" s="28">
        <f t="shared" si="161"/>
        <v>6.6036776988750008</v>
      </c>
      <c r="AG617" s="28">
        <f t="shared" si="160"/>
        <v>6.2567599177031266</v>
      </c>
      <c r="AH617" s="28">
        <f t="shared" si="160"/>
        <v>4.8306178112500007</v>
      </c>
      <c r="AI617" s="28">
        <f t="shared" si="160"/>
        <v>5.2298626783593765</v>
      </c>
      <c r="AJ617" s="28">
        <f t="shared" si="160"/>
        <v>6.5349073215312519</v>
      </c>
      <c r="AK617" s="28">
        <f t="shared" si="160"/>
        <v>6.7607276394218765</v>
      </c>
      <c r="AL617" s="28">
        <f t="shared" si="160"/>
        <v>5.9073236320312503</v>
      </c>
      <c r="AM617" s="28">
        <f t="shared" si="160"/>
        <v>5.9557800951250019</v>
      </c>
      <c r="AN617" s="28">
        <f t="shared" si="160"/>
        <v>6.7543385120781263</v>
      </c>
      <c r="AO617" s="28">
        <f t="shared" si="160"/>
        <v>6.4736726037500016</v>
      </c>
      <c r="AP617" s="28">
        <f t="shared" si="160"/>
        <v>6.237592535671876</v>
      </c>
      <c r="AQ617" s="28">
        <f t="shared" si="160"/>
        <v>6.5296647264062511</v>
      </c>
      <c r="AR617" s="28">
        <f t="shared" si="160"/>
        <v>6.0753000000000021</v>
      </c>
      <c r="AS617" s="28">
        <f t="shared" si="155"/>
        <v>6.7607276394218765</v>
      </c>
      <c r="AT617" s="35" t="str">
        <f t="shared" si="156"/>
        <v>1,1.5,0.5</v>
      </c>
    </row>
    <row r="618" spans="13:46" x14ac:dyDescent="0.15">
      <c r="M618" s="28" t="str">
        <f t="shared" si="154"/>
        <v>7,2,1</v>
      </c>
      <c r="N618" s="28">
        <f t="shared" si="148"/>
        <v>7</v>
      </c>
      <c r="O618" s="28">
        <f t="shared" si="149"/>
        <v>2</v>
      </c>
      <c r="P618" s="28">
        <f t="shared" si="159"/>
        <v>1</v>
      </c>
      <c r="Q618" s="28">
        <f t="shared" si="161"/>
        <v>5.7023999999999999</v>
      </c>
      <c r="R618" s="28">
        <f t="shared" si="161"/>
        <v>6.4421334764062497</v>
      </c>
      <c r="S618" s="28">
        <f t="shared" si="161"/>
        <v>6.5822226037499991</v>
      </c>
      <c r="T618" s="28">
        <f t="shared" si="161"/>
        <v>6.12266738203125</v>
      </c>
      <c r="U618" s="28">
        <f t="shared" si="161"/>
        <v>5.0634678112499998</v>
      </c>
      <c r="V618" s="28">
        <f t="shared" si="161"/>
        <v>3.4046238914062492</v>
      </c>
      <c r="W618" s="28">
        <f t="shared" si="161"/>
        <v>1.1461356224999986</v>
      </c>
      <c r="X618" s="28">
        <f t="shared" si="161"/>
        <v>5.8686045468750008</v>
      </c>
      <c r="Y618" s="28">
        <f t="shared" si="161"/>
        <v>6.5596735589955353</v>
      </c>
      <c r="Z618" s="28">
        <f t="shared" si="161"/>
        <v>6.6510982220535713</v>
      </c>
      <c r="AA618" s="28">
        <f t="shared" si="161"/>
        <v>6.1428785360491078</v>
      </c>
      <c r="AB618" s="28">
        <f t="shared" si="161"/>
        <v>5.0350145009821423</v>
      </c>
      <c r="AC618" s="28">
        <f t="shared" si="161"/>
        <v>3.3275061168526778</v>
      </c>
      <c r="AD618" s="28">
        <f t="shared" si="161"/>
        <v>5.9942349821428564</v>
      </c>
      <c r="AE618" s="28">
        <f t="shared" si="161"/>
        <v>6.6366395299776784</v>
      </c>
      <c r="AF618" s="28">
        <f t="shared" si="161"/>
        <v>6.67939972875</v>
      </c>
      <c r="AG618" s="28">
        <f t="shared" si="160"/>
        <v>6.1225155784598213</v>
      </c>
      <c r="AH618" s="28">
        <f t="shared" si="160"/>
        <v>4.9659870791071423</v>
      </c>
      <c r="AI618" s="28">
        <f t="shared" si="160"/>
        <v>6.0792913058035714</v>
      </c>
      <c r="AJ618" s="28">
        <f t="shared" si="160"/>
        <v>6.673031389352678</v>
      </c>
      <c r="AK618" s="28">
        <f t="shared" si="160"/>
        <v>6.6671271238392862</v>
      </c>
      <c r="AL618" s="28">
        <f t="shared" si="160"/>
        <v>6.0615785092633931</v>
      </c>
      <c r="AM618" s="28">
        <f t="shared" si="160"/>
        <v>6.1237735178571429</v>
      </c>
      <c r="AN618" s="28">
        <f t="shared" si="160"/>
        <v>6.6688491371205352</v>
      </c>
      <c r="AO618" s="28">
        <f t="shared" si="160"/>
        <v>6.614280407321429</v>
      </c>
      <c r="AP618" s="28">
        <f t="shared" si="160"/>
        <v>6.1276816183035709</v>
      </c>
      <c r="AQ618" s="28">
        <f t="shared" si="160"/>
        <v>6.6240927732812498</v>
      </c>
      <c r="AR618" s="28">
        <f t="shared" si="160"/>
        <v>6.0910156071428574</v>
      </c>
      <c r="AS618" s="28">
        <f t="shared" si="155"/>
        <v>6.67939972875</v>
      </c>
      <c r="AT618" s="35" t="str">
        <f t="shared" si="156"/>
        <v>1,1,1</v>
      </c>
    </row>
    <row r="619" spans="13:46" x14ac:dyDescent="0.15">
      <c r="M619" s="28" t="str">
        <f t="shared" si="154"/>
        <v>7,2,2</v>
      </c>
      <c r="N619" s="28">
        <f t="shared" si="148"/>
        <v>7</v>
      </c>
      <c r="O619" s="28">
        <f t="shared" si="149"/>
        <v>2</v>
      </c>
      <c r="P619" s="28">
        <f t="shared" si="159"/>
        <v>2</v>
      </c>
      <c r="Q619" s="28">
        <f t="shared" si="161"/>
        <v>5.0444999999999993</v>
      </c>
      <c r="R619" s="28">
        <f t="shared" si="161"/>
        <v>6.0546022264062493</v>
      </c>
      <c r="S619" s="28">
        <f t="shared" si="161"/>
        <v>6.4007726037499992</v>
      </c>
      <c r="T619" s="28">
        <f t="shared" si="161"/>
        <v>6.0830111320312508</v>
      </c>
      <c r="U619" s="28">
        <f t="shared" si="161"/>
        <v>5.1013178112499986</v>
      </c>
      <c r="V619" s="28">
        <f t="shared" si="161"/>
        <v>3.455692641406249</v>
      </c>
      <c r="W619" s="28">
        <f t="shared" si="161"/>
        <v>1.1461356224999986</v>
      </c>
      <c r="X619" s="28">
        <f t="shared" si="161"/>
        <v>5.4442989665178558</v>
      </c>
      <c r="Y619" s="28">
        <f t="shared" si="161"/>
        <v>6.3488040947098208</v>
      </c>
      <c r="Z619" s="28">
        <f t="shared" si="161"/>
        <v>6.5893773738392856</v>
      </c>
      <c r="AA619" s="28">
        <f t="shared" si="161"/>
        <v>6.1660188039062502</v>
      </c>
      <c r="AB619" s="28">
        <f t="shared" si="161"/>
        <v>5.0787283849107139</v>
      </c>
      <c r="AC619" s="28">
        <f t="shared" si="161"/>
        <v>3.3275061168526778</v>
      </c>
      <c r="AD619" s="28">
        <f t="shared" si="161"/>
        <v>5.7539460535714282</v>
      </c>
      <c r="AE619" s="28">
        <f t="shared" si="161"/>
        <v>6.5528540835491071</v>
      </c>
      <c r="AF619" s="28">
        <f t="shared" si="161"/>
        <v>6.6878302644642851</v>
      </c>
      <c r="AG619" s="28">
        <f t="shared" si="160"/>
        <v>6.1588745963169647</v>
      </c>
      <c r="AH619" s="28">
        <f t="shared" si="160"/>
        <v>4.9659870791071423</v>
      </c>
      <c r="AI619" s="28">
        <f t="shared" si="160"/>
        <v>5.9734412611607137</v>
      </c>
      <c r="AJ619" s="28">
        <f t="shared" si="160"/>
        <v>6.6667521929241067</v>
      </c>
      <c r="AK619" s="28">
        <f t="shared" si="160"/>
        <v>6.6961312756250004</v>
      </c>
      <c r="AL619" s="28">
        <f t="shared" si="160"/>
        <v>6.0615785092633931</v>
      </c>
      <c r="AM619" s="28">
        <f t="shared" si="160"/>
        <v>6.1027845892857142</v>
      </c>
      <c r="AN619" s="28">
        <f t="shared" si="160"/>
        <v>6.6904984228348212</v>
      </c>
      <c r="AO619" s="28">
        <f t="shared" si="160"/>
        <v>6.614280407321429</v>
      </c>
      <c r="AP619" s="28">
        <f t="shared" si="160"/>
        <v>6.1419760379464279</v>
      </c>
      <c r="AQ619" s="28">
        <f t="shared" si="160"/>
        <v>6.6240927732812498</v>
      </c>
      <c r="AR619" s="28">
        <f t="shared" si="160"/>
        <v>6.0910156071428574</v>
      </c>
      <c r="AS619" s="28">
        <f t="shared" si="155"/>
        <v>6.6961312756250004</v>
      </c>
      <c r="AT619" s="35" t="str">
        <f t="shared" si="156"/>
        <v>1,1.5,0.5</v>
      </c>
    </row>
    <row r="620" spans="13:46" x14ac:dyDescent="0.15">
      <c r="M620" s="28" t="str">
        <f t="shared" si="154"/>
        <v>7,2,3</v>
      </c>
      <c r="N620" s="28">
        <f t="shared" si="148"/>
        <v>7</v>
      </c>
      <c r="O620" s="28">
        <f t="shared" si="149"/>
        <v>2</v>
      </c>
      <c r="P620" s="28">
        <f t="shared" si="159"/>
        <v>3</v>
      </c>
      <c r="Q620" s="28">
        <f t="shared" si="161"/>
        <v>4.1614559999999994</v>
      </c>
      <c r="R620" s="28">
        <f t="shared" si="161"/>
        <v>5.5029034764062494</v>
      </c>
      <c r="S620" s="28">
        <f t="shared" si="161"/>
        <v>6.1067506037499992</v>
      </c>
      <c r="T620" s="28">
        <f t="shared" si="161"/>
        <v>5.9729973820312505</v>
      </c>
      <c r="U620" s="28">
        <f t="shared" si="161"/>
        <v>5.1016438112499998</v>
      </c>
      <c r="V620" s="28">
        <f t="shared" si="161"/>
        <v>3.4926898914062492</v>
      </c>
      <c r="W620" s="28">
        <f t="shared" si="161"/>
        <v>1.1461356224999986</v>
      </c>
      <c r="X620" s="28">
        <f t="shared" si="161"/>
        <v>4.855825886160714</v>
      </c>
      <c r="Y620" s="28">
        <f t="shared" si="161"/>
        <v>6.025362630424107</v>
      </c>
      <c r="Z620" s="28">
        <f t="shared" si="161"/>
        <v>6.4572990256249998</v>
      </c>
      <c r="AA620" s="28">
        <f t="shared" si="161"/>
        <v>6.1516350717633932</v>
      </c>
      <c r="AB620" s="28">
        <f t="shared" si="161"/>
        <v>5.1083707688392854</v>
      </c>
      <c r="AC620" s="28">
        <f t="shared" si="161"/>
        <v>3.3275061168526778</v>
      </c>
      <c r="AD620" s="28">
        <f t="shared" si="161"/>
        <v>5.4010851249999998</v>
      </c>
      <c r="AE620" s="28">
        <f t="shared" si="161"/>
        <v>6.3987111371205359</v>
      </c>
      <c r="AF620" s="28">
        <f t="shared" si="161"/>
        <v>6.6587368001785716</v>
      </c>
      <c r="AG620" s="28">
        <f t="shared" si="160"/>
        <v>6.1811621141741071</v>
      </c>
      <c r="AH620" s="28">
        <f t="shared" si="160"/>
        <v>4.9659870791071423</v>
      </c>
      <c r="AI620" s="28">
        <f t="shared" si="160"/>
        <v>5.7972337165178569</v>
      </c>
      <c r="AJ620" s="28">
        <f t="shared" si="160"/>
        <v>6.6229489964955359</v>
      </c>
      <c r="AK620" s="28">
        <f t="shared" si="160"/>
        <v>6.7110639274107147</v>
      </c>
      <c r="AL620" s="28">
        <f t="shared" si="160"/>
        <v>6.0615785092633931</v>
      </c>
      <c r="AM620" s="28">
        <f t="shared" si="160"/>
        <v>6.0442716607142861</v>
      </c>
      <c r="AN620" s="28">
        <f t="shared" si="160"/>
        <v>6.6980762085491072</v>
      </c>
      <c r="AO620" s="28">
        <f t="shared" si="160"/>
        <v>6.614280407321429</v>
      </c>
      <c r="AP620" s="28">
        <f t="shared" si="160"/>
        <v>6.1421989575892857</v>
      </c>
      <c r="AQ620" s="28">
        <f t="shared" si="160"/>
        <v>6.6240927732812498</v>
      </c>
      <c r="AR620" s="28">
        <f t="shared" si="160"/>
        <v>6.0910156071428574</v>
      </c>
      <c r="AS620" s="28">
        <f t="shared" si="155"/>
        <v>6.7110639274107147</v>
      </c>
      <c r="AT620" s="35" t="str">
        <f t="shared" si="156"/>
        <v>1,1.5,0.5</v>
      </c>
    </row>
    <row r="621" spans="13:46" x14ac:dyDescent="0.15">
      <c r="M621" s="28" t="str">
        <f t="shared" si="154"/>
        <v>7,2,4</v>
      </c>
      <c r="N621" s="28">
        <f t="shared" ref="N621:N684" si="162">N521+1</f>
        <v>7</v>
      </c>
      <c r="O621" s="28">
        <f t="shared" ref="O621:O684" si="163">O521</f>
        <v>2</v>
      </c>
      <c r="P621" s="28">
        <f t="shared" si="159"/>
        <v>4</v>
      </c>
      <c r="Q621" s="28">
        <f t="shared" si="161"/>
        <v>3.1788045</v>
      </c>
      <c r="R621" s="28">
        <f t="shared" si="161"/>
        <v>4.8785742576562505</v>
      </c>
      <c r="S621" s="28">
        <f t="shared" si="161"/>
        <v>5.7629248537500004</v>
      </c>
      <c r="T621" s="28">
        <f t="shared" si="161"/>
        <v>5.8318562882812506</v>
      </c>
      <c r="U621" s="28">
        <f t="shared" si="161"/>
        <v>5.0853685612500001</v>
      </c>
      <c r="V621" s="28">
        <f t="shared" si="161"/>
        <v>3.5234616726562491</v>
      </c>
      <c r="W621" s="28">
        <f t="shared" si="161"/>
        <v>1.1461356224999986</v>
      </c>
      <c r="X621" s="28">
        <f t="shared" si="161"/>
        <v>4.1947223370535713</v>
      </c>
      <c r="Y621" s="28">
        <f t="shared" si="161"/>
        <v>5.6521174161383927</v>
      </c>
      <c r="Z621" s="28">
        <f t="shared" si="161"/>
        <v>6.2940933336607143</v>
      </c>
      <c r="AA621" s="28">
        <f t="shared" si="161"/>
        <v>6.1206500896205362</v>
      </c>
      <c r="AB621" s="28">
        <f t="shared" si="161"/>
        <v>5.1317876840178567</v>
      </c>
      <c r="AC621" s="28">
        <f t="shared" si="161"/>
        <v>3.3275061168526778</v>
      </c>
      <c r="AD621" s="28">
        <f t="shared" si="161"/>
        <v>4.9984204464285718</v>
      </c>
      <c r="AE621" s="28">
        <f t="shared" si="161"/>
        <v>6.2134408469419649</v>
      </c>
      <c r="AF621" s="28">
        <f t="shared" si="161"/>
        <v>6.6130420858928574</v>
      </c>
      <c r="AG621" s="28">
        <f t="shared" si="160"/>
        <v>6.1972241632812501</v>
      </c>
      <c r="AH621" s="28">
        <f t="shared" si="160"/>
        <v>4.9659870791071423</v>
      </c>
      <c r="AI621" s="28">
        <f t="shared" si="160"/>
        <v>5.5898988281249995</v>
      </c>
      <c r="AJ621" s="28">
        <f t="shared" si="160"/>
        <v>6.5625445500669652</v>
      </c>
      <c r="AK621" s="28">
        <f t="shared" si="160"/>
        <v>6.7197711104464286</v>
      </c>
      <c r="AL621" s="28">
        <f t="shared" si="160"/>
        <v>6.0615785092633931</v>
      </c>
      <c r="AM621" s="28">
        <f t="shared" si="160"/>
        <v>5.9691574821428581</v>
      </c>
      <c r="AN621" s="28">
        <f t="shared" si="160"/>
        <v>6.699428525513393</v>
      </c>
      <c r="AO621" s="28">
        <f t="shared" si="160"/>
        <v>6.614280407321429</v>
      </c>
      <c r="AP621" s="28">
        <f t="shared" si="160"/>
        <v>6.1361964084821423</v>
      </c>
      <c r="AQ621" s="28">
        <f t="shared" si="160"/>
        <v>6.6240927732812498</v>
      </c>
      <c r="AR621" s="28">
        <f t="shared" si="160"/>
        <v>6.0910156071428574</v>
      </c>
      <c r="AS621" s="28">
        <f t="shared" si="155"/>
        <v>6.7197711104464286</v>
      </c>
      <c r="AT621" s="35" t="str">
        <f t="shared" si="156"/>
        <v>1,1.5,0.5</v>
      </c>
    </row>
    <row r="622" spans="13:46" x14ac:dyDescent="0.15">
      <c r="M622" s="28" t="str">
        <f t="shared" si="154"/>
        <v>7,2,5</v>
      </c>
      <c r="N622" s="28">
        <f t="shared" si="162"/>
        <v>7</v>
      </c>
      <c r="O622" s="28">
        <f t="shared" si="163"/>
        <v>2</v>
      </c>
      <c r="P622" s="28">
        <f t="shared" si="159"/>
        <v>5</v>
      </c>
      <c r="Q622" s="28">
        <f t="shared" si="161"/>
        <v>2.2855996800000002</v>
      </c>
      <c r="R622" s="28">
        <f t="shared" si="161"/>
        <v>4.3194665764062501</v>
      </c>
      <c r="S622" s="28">
        <f t="shared" si="161"/>
        <v>5.4638224437499998</v>
      </c>
      <c r="T622" s="28">
        <f t="shared" si="161"/>
        <v>5.7186672820312499</v>
      </c>
      <c r="U622" s="28">
        <f t="shared" si="161"/>
        <v>5.0840010912499993</v>
      </c>
      <c r="V622" s="28">
        <f t="shared" si="161"/>
        <v>3.5598238714062491</v>
      </c>
      <c r="W622" s="28">
        <f t="shared" si="161"/>
        <v>1.1461356224999986</v>
      </c>
      <c r="X622" s="28">
        <f t="shared" si="161"/>
        <v>3.5988403254464285</v>
      </c>
      <c r="Y622" s="28">
        <f t="shared" si="161"/>
        <v>5.3235955418526784</v>
      </c>
      <c r="Z622" s="28">
        <f t="shared" si="161"/>
        <v>6.1588397291964281</v>
      </c>
      <c r="AA622" s="28">
        <f t="shared" si="161"/>
        <v>6.1045728874776781</v>
      </c>
      <c r="AB622" s="28">
        <f t="shared" si="161"/>
        <v>5.1607950166964276</v>
      </c>
      <c r="AC622" s="28">
        <f t="shared" si="161"/>
        <v>3.3275061168526778</v>
      </c>
      <c r="AD622" s="28">
        <f t="shared" si="161"/>
        <v>4.6404791078571428</v>
      </c>
      <c r="AE622" s="28">
        <f t="shared" si="161"/>
        <v>6.0561226442633931</v>
      </c>
      <c r="AF622" s="28">
        <f t="shared" si="161"/>
        <v>6.5822551516071428</v>
      </c>
      <c r="AG622" s="28">
        <f t="shared" si="160"/>
        <v>6.2188766298883937</v>
      </c>
      <c r="AH622" s="28">
        <f t="shared" si="160"/>
        <v>4.9659870791071423</v>
      </c>
      <c r="AI622" s="28">
        <f t="shared" si="160"/>
        <v>5.4105160272321431</v>
      </c>
      <c r="AJ622" s="28">
        <f t="shared" si="160"/>
        <v>6.5170478836383925</v>
      </c>
      <c r="AK622" s="28">
        <f t="shared" si="160"/>
        <v>6.7340687109821422</v>
      </c>
      <c r="AL622" s="28">
        <f t="shared" si="160"/>
        <v>6.0615785092633931</v>
      </c>
      <c r="AM622" s="28">
        <f t="shared" si="160"/>
        <v>5.9089510835714281</v>
      </c>
      <c r="AN622" s="28">
        <f t="shared" si="160"/>
        <v>6.7063712599776775</v>
      </c>
      <c r="AO622" s="28">
        <f t="shared" si="160"/>
        <v>6.614280407321429</v>
      </c>
      <c r="AP622" s="28">
        <f t="shared" si="160"/>
        <v>6.1357842768750004</v>
      </c>
      <c r="AQ622" s="28">
        <f t="shared" si="160"/>
        <v>6.6240927732812498</v>
      </c>
      <c r="AR622" s="28">
        <f t="shared" si="160"/>
        <v>6.0910156071428574</v>
      </c>
      <c r="AS622" s="28">
        <f t="shared" si="155"/>
        <v>6.7340687109821422</v>
      </c>
      <c r="AT622" s="35" t="str">
        <f t="shared" si="156"/>
        <v>1,1.5,0.5</v>
      </c>
    </row>
    <row r="623" spans="13:46" x14ac:dyDescent="0.15">
      <c r="M623" s="28" t="str">
        <f t="shared" si="154"/>
        <v>7,2,6</v>
      </c>
      <c r="N623" s="28">
        <f t="shared" si="162"/>
        <v>7</v>
      </c>
      <c r="O623" s="28">
        <f t="shared" si="163"/>
        <v>2</v>
      </c>
      <c r="P623" s="28">
        <f t="shared" si="159"/>
        <v>6</v>
      </c>
      <c r="Q623" s="28">
        <f t="shared" si="161"/>
        <v>1.45675584</v>
      </c>
      <c r="R623" s="28">
        <f t="shared" si="161"/>
        <v>3.8072887764062497</v>
      </c>
      <c r="S623" s="28">
        <f t="shared" si="161"/>
        <v>5.1969005237499992</v>
      </c>
      <c r="T623" s="28">
        <f t="shared" si="161"/>
        <v>5.6255910820312494</v>
      </c>
      <c r="U623" s="28">
        <f t="shared" si="161"/>
        <v>5.0933604512499988</v>
      </c>
      <c r="V623" s="28">
        <f t="shared" si="161"/>
        <v>3.6002086314062489</v>
      </c>
      <c r="W623" s="28">
        <f t="shared" si="161"/>
        <v>1.1461356224999986</v>
      </c>
      <c r="X623" s="28">
        <f t="shared" si="161"/>
        <v>3.0498881950892853</v>
      </c>
      <c r="Y623" s="28">
        <f t="shared" si="161"/>
        <v>5.027254157566964</v>
      </c>
      <c r="Z623" s="28">
        <f t="shared" si="161"/>
        <v>6.0436989309821421</v>
      </c>
      <c r="AA623" s="28">
        <f t="shared" si="161"/>
        <v>6.0992225153348212</v>
      </c>
      <c r="AB623" s="28">
        <f t="shared" si="161"/>
        <v>5.1938249106249996</v>
      </c>
      <c r="AC623" s="28">
        <f t="shared" si="161"/>
        <v>3.3275061168526778</v>
      </c>
      <c r="AD623" s="28">
        <f t="shared" si="161"/>
        <v>4.3147182592857138</v>
      </c>
      <c r="AE623" s="28">
        <f t="shared" si="161"/>
        <v>5.9189172478348215</v>
      </c>
      <c r="AF623" s="28">
        <f t="shared" si="161"/>
        <v>6.5621950473214286</v>
      </c>
      <c r="AG623" s="28">
        <f t="shared" si="160"/>
        <v>6.2445516577455358</v>
      </c>
      <c r="AH623" s="28">
        <f t="shared" si="160"/>
        <v>4.9659870791071423</v>
      </c>
      <c r="AI623" s="28">
        <f t="shared" si="160"/>
        <v>5.251246032589286</v>
      </c>
      <c r="AJ623" s="28">
        <f t="shared" si="160"/>
        <v>6.4822780472098209</v>
      </c>
      <c r="AK623" s="28">
        <f t="shared" si="160"/>
        <v>6.7523888727678578</v>
      </c>
      <c r="AL623" s="28">
        <f t="shared" si="160"/>
        <v>6.0615785092633931</v>
      </c>
      <c r="AM623" s="28">
        <f t="shared" si="160"/>
        <v>5.8594715150000001</v>
      </c>
      <c r="AN623" s="28">
        <f t="shared" si="160"/>
        <v>6.7173365556919649</v>
      </c>
      <c r="AO623" s="28">
        <f t="shared" si="160"/>
        <v>6.614280407321429</v>
      </c>
      <c r="AP623" s="28">
        <f t="shared" si="160"/>
        <v>6.1393947065178569</v>
      </c>
      <c r="AQ623" s="28">
        <f t="shared" si="160"/>
        <v>6.6240927732812498</v>
      </c>
      <c r="AR623" s="28">
        <f t="shared" si="160"/>
        <v>6.0910156071428574</v>
      </c>
      <c r="AS623" s="28">
        <f t="shared" si="155"/>
        <v>6.7523888727678578</v>
      </c>
      <c r="AT623" s="35" t="str">
        <f t="shared" si="156"/>
        <v>1,1.5,0.5</v>
      </c>
    </row>
    <row r="624" spans="13:46" x14ac:dyDescent="0.15">
      <c r="M624" s="28" t="str">
        <f t="shared" si="154"/>
        <v>7,2,7</v>
      </c>
      <c r="N624" s="28">
        <f t="shared" si="162"/>
        <v>7</v>
      </c>
      <c r="O624" s="28">
        <f t="shared" si="163"/>
        <v>2</v>
      </c>
      <c r="P624" s="28">
        <f t="shared" si="159"/>
        <v>7</v>
      </c>
      <c r="Q624" s="28">
        <f t="shared" si="161"/>
        <v>1.1461356224999986</v>
      </c>
      <c r="R624" s="28">
        <f t="shared" si="161"/>
        <v>3.626888617812499</v>
      </c>
      <c r="S624" s="28">
        <f t="shared" si="161"/>
        <v>5.1153404149999995</v>
      </c>
      <c r="T624" s="28">
        <f t="shared" si="161"/>
        <v>5.6114910140625005</v>
      </c>
      <c r="U624" s="28">
        <f t="shared" si="161"/>
        <v>5.1153404149999995</v>
      </c>
      <c r="V624" s="28">
        <f t="shared" si="161"/>
        <v>3.626888617812499</v>
      </c>
      <c r="W624" s="28">
        <f t="shared" si="161"/>
        <v>1.1461356224999986</v>
      </c>
      <c r="X624" s="28">
        <f t="shared" si="161"/>
        <v>2.8511008713169632</v>
      </c>
      <c r="Y624" s="28">
        <f t="shared" si="161"/>
        <v>4.930984316674107</v>
      </c>
      <c r="Z624" s="28">
        <f t="shared" si="161"/>
        <v>6.0185665639062496</v>
      </c>
      <c r="AA624" s="28">
        <f t="shared" si="161"/>
        <v>6.1138476130133927</v>
      </c>
      <c r="AB624" s="28">
        <f t="shared" si="161"/>
        <v>5.2168274639955357</v>
      </c>
      <c r="AC624" s="28">
        <f t="shared" si="161"/>
        <v>3.3275061168526778</v>
      </c>
      <c r="AD624" s="28">
        <f t="shared" si="161"/>
        <v>4.2037386862499995</v>
      </c>
      <c r="AE624" s="28">
        <f t="shared" si="161"/>
        <v>5.8827525816517863</v>
      </c>
      <c r="AF624" s="28">
        <f t="shared" si="161"/>
        <v>6.5694652789285719</v>
      </c>
      <c r="AG624" s="28">
        <f t="shared" si="160"/>
        <v>6.2638767780803573</v>
      </c>
      <c r="AH624" s="28">
        <f t="shared" si="160"/>
        <v>4.9659870791071423</v>
      </c>
      <c r="AI624" s="28">
        <f t="shared" si="160"/>
        <v>5.2040490672991071</v>
      </c>
      <c r="AJ624" s="28">
        <f t="shared" si="160"/>
        <v>6.4821934127455352</v>
      </c>
      <c r="AK624" s="28">
        <f t="shared" si="160"/>
        <v>6.7680365600669639</v>
      </c>
      <c r="AL624" s="28">
        <f t="shared" si="160"/>
        <v>6.0615785092633931</v>
      </c>
      <c r="AM624" s="28">
        <f t="shared" si="160"/>
        <v>5.8520320144642852</v>
      </c>
      <c r="AN624" s="28">
        <f t="shared" si="160"/>
        <v>6.7293068099553572</v>
      </c>
      <c r="AO624" s="28">
        <f t="shared" si="160"/>
        <v>6.614280407321429</v>
      </c>
      <c r="AP624" s="28">
        <f t="shared" si="160"/>
        <v>6.1476875277455356</v>
      </c>
      <c r="AQ624" s="28">
        <f t="shared" si="160"/>
        <v>6.6240927732812498</v>
      </c>
      <c r="AR624" s="28">
        <f t="shared" si="160"/>
        <v>6.0910156071428574</v>
      </c>
      <c r="AS624" s="28">
        <f t="shared" si="155"/>
        <v>6.7680365600669639</v>
      </c>
      <c r="AT624" s="35" t="str">
        <f t="shared" si="156"/>
        <v>1,1.5,0.5</v>
      </c>
    </row>
    <row r="625" spans="13:46" x14ac:dyDescent="0.15">
      <c r="M625" s="28" t="str">
        <f t="shared" si="154"/>
        <v>7,2,8</v>
      </c>
      <c r="N625" s="28">
        <f t="shared" si="162"/>
        <v>7</v>
      </c>
      <c r="O625" s="28">
        <f t="shared" si="163"/>
        <v>2</v>
      </c>
      <c r="P625" s="28">
        <f t="shared" si="159"/>
        <v>8</v>
      </c>
      <c r="Q625" s="28">
        <f t="shared" si="161"/>
        <v>0.82413449999999999</v>
      </c>
      <c r="R625" s="28">
        <f t="shared" si="161"/>
        <v>3.4381898826562498</v>
      </c>
      <c r="S625" s="28">
        <f t="shared" si="161"/>
        <v>5.0280898537500001</v>
      </c>
      <c r="T625" s="28">
        <f t="shared" si="161"/>
        <v>5.5938344132812503</v>
      </c>
      <c r="U625" s="28">
        <f t="shared" si="161"/>
        <v>5.1354235612499997</v>
      </c>
      <c r="V625" s="28">
        <f t="shared" si="161"/>
        <v>3.652857297656249</v>
      </c>
      <c r="W625" s="28">
        <f t="shared" si="161"/>
        <v>1.1461356224999986</v>
      </c>
      <c r="X625" s="28">
        <f t="shared" si="161"/>
        <v>2.644014970982143</v>
      </c>
      <c r="Y625" s="28">
        <f t="shared" si="161"/>
        <v>4.8290240232812502</v>
      </c>
      <c r="Z625" s="28">
        <f t="shared" si="161"/>
        <v>5.9898776640178566</v>
      </c>
      <c r="AA625" s="28">
        <f t="shared" si="161"/>
        <v>6.1265758931919647</v>
      </c>
      <c r="AB625" s="28">
        <f t="shared" si="161"/>
        <v>5.2391187108035711</v>
      </c>
      <c r="AC625" s="28">
        <f t="shared" si="161"/>
        <v>3.3275061168526778</v>
      </c>
      <c r="AD625" s="28">
        <f t="shared" si="161"/>
        <v>4.0870686607142854</v>
      </c>
      <c r="AE625" s="28">
        <f t="shared" si="161"/>
        <v>5.8430313826562497</v>
      </c>
      <c r="AF625" s="28">
        <f t="shared" ref="AF625:AR640" si="164">(AF$5+AF$5*(AF$5-1)/2)*INDEX($F$4:$F$25*$G$4:$G$25,$N625,1)+(AF$6+AF$6*(AF$6-1)/2)*INDEX($H$4:$H$25*$I$4:$I$25,$O625,1)+(AF$7+AF$7*(AF$7-1)/2)*INDEX($J$4:$J$25*$K$4:$K$25,$P625,1)+AF$5*AF$6*INDEX($G$4:$G$25,$N625,1)*INDEX($H$4:$H$25,$O625,1)+(AF$5*INDEX($G$4:$G$25,$N625,1)+AF$6*INDEX($I$4:$I$25,$O625,1))*AF$7*INDEX($J$4:$J$25,$P625,1)</f>
        <v>6.5748386930357148</v>
      </c>
      <c r="AG625" s="28">
        <f t="shared" si="164"/>
        <v>6.282490591852679</v>
      </c>
      <c r="AH625" s="28">
        <f t="shared" si="164"/>
        <v>4.9659870791071423</v>
      </c>
      <c r="AI625" s="28">
        <f t="shared" si="164"/>
        <v>5.1532955691964286</v>
      </c>
      <c r="AJ625" s="28">
        <f t="shared" si="164"/>
        <v>6.4802119607812498</v>
      </c>
      <c r="AK625" s="28">
        <f t="shared" si="164"/>
        <v>6.782972940803571</v>
      </c>
      <c r="AL625" s="28">
        <f t="shared" si="164"/>
        <v>6.0615785092633931</v>
      </c>
      <c r="AM625" s="28">
        <f t="shared" si="164"/>
        <v>5.8426956964285717</v>
      </c>
      <c r="AN625" s="28">
        <f t="shared" si="164"/>
        <v>6.7405657576562499</v>
      </c>
      <c r="AO625" s="28">
        <f t="shared" si="164"/>
        <v>6.614280407321429</v>
      </c>
      <c r="AP625" s="28">
        <f t="shared" si="164"/>
        <v>6.1552690424107137</v>
      </c>
      <c r="AQ625" s="28">
        <f t="shared" si="164"/>
        <v>6.6240927732812498</v>
      </c>
      <c r="AR625" s="28">
        <f t="shared" si="164"/>
        <v>6.0910156071428574</v>
      </c>
      <c r="AS625" s="28">
        <f t="shared" si="155"/>
        <v>6.782972940803571</v>
      </c>
      <c r="AT625" s="35" t="str">
        <f t="shared" si="156"/>
        <v>1,1.5,0.5</v>
      </c>
    </row>
    <row r="626" spans="13:46" x14ac:dyDescent="0.15">
      <c r="M626" s="28" t="str">
        <f t="shared" si="154"/>
        <v>7,2,9</v>
      </c>
      <c r="N626" s="28">
        <f t="shared" si="162"/>
        <v>7</v>
      </c>
      <c r="O626" s="28">
        <f t="shared" si="163"/>
        <v>2</v>
      </c>
      <c r="P626" s="28">
        <f t="shared" si="159"/>
        <v>9</v>
      </c>
      <c r="Q626" s="28">
        <f t="shared" ref="Q626:AF641" si="165">(Q$5+Q$5*(Q$5-1)/2)*INDEX($F$4:$F$25*$G$4:$G$25,$N626,1)+(Q$6+Q$6*(Q$6-1)/2)*INDEX($H$4:$H$25*$I$4:$I$25,$O626,1)+(Q$7+Q$7*(Q$7-1)/2)*INDEX($J$4:$J$25*$K$4:$K$25,$P626,1)+Q$5*Q$6*INDEX($G$4:$G$25,$N626,1)*INDEX($H$4:$H$25,$O626,1)+(Q$5*INDEX($G$4:$G$25,$N626,1)+Q$6*INDEX($I$4:$I$25,$O626,1))*Q$7*INDEX($J$4:$J$25,$P626,1)</f>
        <v>0.60955047956250097</v>
      </c>
      <c r="R626" s="28">
        <f t="shared" si="165"/>
        <v>3.3278161177539065</v>
      </c>
      <c r="S626" s="28">
        <f t="shared" si="165"/>
        <v>4.9945478435312509</v>
      </c>
      <c r="T626" s="28">
        <f t="shared" si="165"/>
        <v>5.6097456568945319</v>
      </c>
      <c r="U626" s="28">
        <f t="shared" si="165"/>
        <v>5.1734095578437493</v>
      </c>
      <c r="V626" s="28">
        <f t="shared" si="165"/>
        <v>3.6855395463789051</v>
      </c>
      <c r="W626" s="28">
        <f t="shared" si="165"/>
        <v>1.1461356224999986</v>
      </c>
      <c r="X626" s="28">
        <f t="shared" si="165"/>
        <v>2.5152540409012283</v>
      </c>
      <c r="Y626" s="28">
        <f t="shared" si="165"/>
        <v>4.7807722809196429</v>
      </c>
      <c r="Z626" s="28">
        <f t="shared" si="165"/>
        <v>5.9947566085239963</v>
      </c>
      <c r="AA626" s="28">
        <f t="shared" si="165"/>
        <v>6.1572070237142853</v>
      </c>
      <c r="AB626" s="28">
        <f t="shared" si="165"/>
        <v>5.2681235264905126</v>
      </c>
      <c r="AC626" s="28">
        <f t="shared" si="165"/>
        <v>3.3275061168526778</v>
      </c>
      <c r="AD626" s="28">
        <f t="shared" si="165"/>
        <v>4.0241071862098217</v>
      </c>
      <c r="AE626" s="28">
        <f t="shared" si="165"/>
        <v>5.8368780280552457</v>
      </c>
      <c r="AF626" s="28">
        <f t="shared" si="165"/>
        <v>6.5981149574866071</v>
      </c>
      <c r="AG626" s="28">
        <f t="shared" si="164"/>
        <v>6.3078179745039069</v>
      </c>
      <c r="AH626" s="28">
        <f t="shared" si="164"/>
        <v>4.9659870791071423</v>
      </c>
      <c r="AI626" s="28">
        <f t="shared" si="164"/>
        <v>5.136109915488281</v>
      </c>
      <c r="AJ626" s="28">
        <f t="shared" si="164"/>
        <v>6.496133359160714</v>
      </c>
      <c r="AK626" s="28">
        <f t="shared" si="164"/>
        <v>6.8046228904190844</v>
      </c>
      <c r="AL626" s="28">
        <f t="shared" si="164"/>
        <v>6.0615785092633931</v>
      </c>
      <c r="AM626" s="28">
        <f t="shared" si="164"/>
        <v>5.8512622287366067</v>
      </c>
      <c r="AN626" s="28">
        <f t="shared" si="164"/>
        <v>6.7585382742360487</v>
      </c>
      <c r="AO626" s="28">
        <f t="shared" si="164"/>
        <v>6.614280407321429</v>
      </c>
      <c r="AP626" s="28">
        <f t="shared" si="164"/>
        <v>6.1695641259547989</v>
      </c>
      <c r="AQ626" s="28">
        <f t="shared" si="164"/>
        <v>6.6240927732812498</v>
      </c>
      <c r="AR626" s="28">
        <f t="shared" si="164"/>
        <v>6.0910156071428574</v>
      </c>
      <c r="AS626" s="28">
        <f t="shared" si="155"/>
        <v>6.8046228904190844</v>
      </c>
      <c r="AT626" s="35" t="str">
        <f t="shared" si="156"/>
        <v>1,1.5,0.5</v>
      </c>
    </row>
    <row r="627" spans="13:46" x14ac:dyDescent="0.15">
      <c r="M627" s="28" t="str">
        <f t="shared" si="154"/>
        <v>7,2,10</v>
      </c>
      <c r="N627" s="28">
        <f t="shared" si="162"/>
        <v>7</v>
      </c>
      <c r="O627" s="28">
        <f t="shared" si="163"/>
        <v>2</v>
      </c>
      <c r="P627" s="28">
        <f t="shared" si="159"/>
        <v>10</v>
      </c>
      <c r="Q627" s="28">
        <f t="shared" si="165"/>
        <v>0.38748057074999992</v>
      </c>
      <c r="R627" s="28">
        <f t="shared" si="165"/>
        <v>3.2119838925781248</v>
      </c>
      <c r="S627" s="28">
        <f t="shared" si="165"/>
        <v>4.9572628891250003</v>
      </c>
      <c r="T627" s="28">
        <f t="shared" si="165"/>
        <v>5.6233175603906256</v>
      </c>
      <c r="U627" s="28">
        <f t="shared" si="165"/>
        <v>5.210147906375</v>
      </c>
      <c r="V627" s="28">
        <f t="shared" si="165"/>
        <v>3.7177539270781241</v>
      </c>
      <c r="W627" s="28">
        <f t="shared" si="165"/>
        <v>1.1461356224999986</v>
      </c>
      <c r="X627" s="28">
        <f t="shared" si="165"/>
        <v>2.3810346505468751</v>
      </c>
      <c r="Y627" s="28">
        <f t="shared" si="165"/>
        <v>4.7287775943705359</v>
      </c>
      <c r="Z627" s="28">
        <f t="shared" si="165"/>
        <v>5.9972962129129463</v>
      </c>
      <c r="AA627" s="28">
        <f t="shared" si="165"/>
        <v>6.1865905061741078</v>
      </c>
      <c r="AB627" s="28">
        <f t="shared" si="165"/>
        <v>5.2966604741540175</v>
      </c>
      <c r="AC627" s="28">
        <f t="shared" si="165"/>
        <v>3.3275061168526778</v>
      </c>
      <c r="AD627" s="28">
        <f t="shared" si="165"/>
        <v>3.9574027675178574</v>
      </c>
      <c r="AE627" s="28">
        <f t="shared" si="165"/>
        <v>5.8283853333370539</v>
      </c>
      <c r="AF627" s="28">
        <f t="shared" si="165"/>
        <v>6.6201435738749996</v>
      </c>
      <c r="AG627" s="28">
        <f t="shared" si="164"/>
        <v>6.3326774891316973</v>
      </c>
      <c r="AH627" s="28">
        <f t="shared" si="164"/>
        <v>4.9659870791071423</v>
      </c>
      <c r="AI627" s="28">
        <f t="shared" si="164"/>
        <v>5.1165849216629464</v>
      </c>
      <c r="AJ627" s="28">
        <f t="shared" si="164"/>
        <v>6.5108071094776783</v>
      </c>
      <c r="AK627" s="28">
        <f t="shared" si="164"/>
        <v>6.8258049720111611</v>
      </c>
      <c r="AL627" s="28">
        <f t="shared" si="164"/>
        <v>6.0615785092633931</v>
      </c>
      <c r="AM627" s="28">
        <f t="shared" si="164"/>
        <v>5.8585811129821437</v>
      </c>
      <c r="AN627" s="28">
        <f t="shared" si="164"/>
        <v>6.7760429227924108</v>
      </c>
      <c r="AO627" s="28">
        <f t="shared" si="164"/>
        <v>6.614280407321429</v>
      </c>
      <c r="AP627" s="28">
        <f t="shared" si="164"/>
        <v>6.1833913414754464</v>
      </c>
      <c r="AQ627" s="28">
        <f t="shared" si="164"/>
        <v>6.6240927732812498</v>
      </c>
      <c r="AR627" s="28">
        <f t="shared" si="164"/>
        <v>6.0910156071428574</v>
      </c>
      <c r="AS627" s="28">
        <f t="shared" si="155"/>
        <v>6.8258049720111611</v>
      </c>
      <c r="AT627" s="35" t="str">
        <f t="shared" si="156"/>
        <v>1,1.5,0.5</v>
      </c>
    </row>
    <row r="628" spans="13:46" x14ac:dyDescent="0.15">
      <c r="M628" s="28" t="str">
        <f t="shared" si="154"/>
        <v>7,3,1</v>
      </c>
      <c r="N628" s="28">
        <f t="shared" si="162"/>
        <v>7</v>
      </c>
      <c r="O628" s="28">
        <f t="shared" si="163"/>
        <v>3</v>
      </c>
      <c r="P628" s="28">
        <f t="shared" si="159"/>
        <v>1</v>
      </c>
      <c r="Q628" s="28">
        <f t="shared" si="165"/>
        <v>5.7023999999999999</v>
      </c>
      <c r="R628" s="28">
        <f t="shared" si="165"/>
        <v>6.4421334764062497</v>
      </c>
      <c r="S628" s="28">
        <f t="shared" si="165"/>
        <v>6.5822226037499991</v>
      </c>
      <c r="T628" s="28">
        <f t="shared" si="165"/>
        <v>6.12266738203125</v>
      </c>
      <c r="U628" s="28">
        <f t="shared" si="165"/>
        <v>5.0634678112499998</v>
      </c>
      <c r="V628" s="28">
        <f t="shared" si="165"/>
        <v>3.4046238914062492</v>
      </c>
      <c r="W628" s="28">
        <f t="shared" si="165"/>
        <v>1.1461356224999986</v>
      </c>
      <c r="X628" s="28">
        <f t="shared" si="165"/>
        <v>5.8207230803571441</v>
      </c>
      <c r="Y628" s="28">
        <f t="shared" si="165"/>
        <v>6.5380726281919639</v>
      </c>
      <c r="Z628" s="28">
        <f t="shared" si="165"/>
        <v>6.655777826964286</v>
      </c>
      <c r="AA628" s="28">
        <f t="shared" si="165"/>
        <v>6.1738386766741069</v>
      </c>
      <c r="AB628" s="28">
        <f t="shared" si="165"/>
        <v>5.0922551773214275</v>
      </c>
      <c r="AC628" s="28">
        <f t="shared" si="165"/>
        <v>3.4110273289062487</v>
      </c>
      <c r="AD628" s="28">
        <f t="shared" si="165"/>
        <v>5.9182139285714292</v>
      </c>
      <c r="AE628" s="28">
        <f t="shared" si="165"/>
        <v>6.6131795478348216</v>
      </c>
      <c r="AF628" s="28">
        <f t="shared" si="165"/>
        <v>6.7085008180357146</v>
      </c>
      <c r="AG628" s="28">
        <f t="shared" si="164"/>
        <v>6.2041777391741073</v>
      </c>
      <c r="AH628" s="28">
        <f t="shared" si="164"/>
        <v>5.1002103112499988</v>
      </c>
      <c r="AI628" s="28">
        <f t="shared" si="164"/>
        <v>5.9948725446428579</v>
      </c>
      <c r="AJ628" s="28">
        <f t="shared" si="164"/>
        <v>6.6674542353348212</v>
      </c>
      <c r="AK628" s="28">
        <f t="shared" si="164"/>
        <v>6.740391576964285</v>
      </c>
      <c r="AL628" s="28">
        <f t="shared" si="164"/>
        <v>6.2136845695312495</v>
      </c>
      <c r="AM628" s="28">
        <f t="shared" si="164"/>
        <v>6.0506989285714283</v>
      </c>
      <c r="AN628" s="28">
        <f t="shared" si="164"/>
        <v>6.7008966906919643</v>
      </c>
      <c r="AO628" s="28">
        <f t="shared" si="164"/>
        <v>6.7514501037499999</v>
      </c>
      <c r="AP628" s="28">
        <f t="shared" si="164"/>
        <v>6.0856930803571441</v>
      </c>
      <c r="AQ628" s="28">
        <f t="shared" si="164"/>
        <v>6.7135069139062509</v>
      </c>
      <c r="AR628" s="28">
        <f t="shared" si="164"/>
        <v>6.0998550000000007</v>
      </c>
      <c r="AS628" s="28">
        <f t="shared" si="155"/>
        <v>6.7514501037499999</v>
      </c>
      <c r="AT628" s="35" t="str">
        <f t="shared" si="156"/>
        <v>1,2,0</v>
      </c>
    </row>
    <row r="629" spans="13:46" x14ac:dyDescent="0.15">
      <c r="M629" s="28" t="str">
        <f t="shared" si="154"/>
        <v>7,3,2</v>
      </c>
      <c r="N629" s="28">
        <f t="shared" si="162"/>
        <v>7</v>
      </c>
      <c r="O629" s="28">
        <f t="shared" si="163"/>
        <v>3</v>
      </c>
      <c r="P629" s="28">
        <f t="shared" si="159"/>
        <v>2</v>
      </c>
      <c r="Q629" s="28">
        <f t="shared" si="165"/>
        <v>5.0444999999999993</v>
      </c>
      <c r="R629" s="28">
        <f t="shared" si="165"/>
        <v>6.0546022264062493</v>
      </c>
      <c r="S629" s="28">
        <f t="shared" si="165"/>
        <v>6.4007726037499992</v>
      </c>
      <c r="T629" s="28">
        <f t="shared" si="165"/>
        <v>6.0830111320312508</v>
      </c>
      <c r="U629" s="28">
        <f t="shared" si="165"/>
        <v>5.1013178112499986</v>
      </c>
      <c r="V629" s="28">
        <f t="shared" si="165"/>
        <v>3.455692641406249</v>
      </c>
      <c r="W629" s="28">
        <f t="shared" si="165"/>
        <v>1.1461356224999986</v>
      </c>
      <c r="X629" s="28">
        <f t="shared" si="165"/>
        <v>5.3943994196428573</v>
      </c>
      <c r="Y629" s="28">
        <f t="shared" si="165"/>
        <v>6.3255886996205355</v>
      </c>
      <c r="Z629" s="28">
        <f t="shared" si="165"/>
        <v>6.5928461305357144</v>
      </c>
      <c r="AA629" s="28">
        <f t="shared" si="165"/>
        <v>6.1961717123883933</v>
      </c>
      <c r="AB629" s="28">
        <f t="shared" si="165"/>
        <v>5.1355654451785711</v>
      </c>
      <c r="AC629" s="28">
        <f t="shared" si="165"/>
        <v>3.4110273289062487</v>
      </c>
      <c r="AD629" s="28">
        <f t="shared" si="165"/>
        <v>5.6746960714285715</v>
      </c>
      <c r="AE629" s="28">
        <f t="shared" si="165"/>
        <v>6.5269724049776787</v>
      </c>
      <c r="AF629" s="28">
        <f t="shared" si="165"/>
        <v>6.7153168894642867</v>
      </c>
      <c r="AG629" s="28">
        <f t="shared" si="164"/>
        <v>6.2397295248883928</v>
      </c>
      <c r="AH629" s="28">
        <f t="shared" si="164"/>
        <v>5.1002103112499988</v>
      </c>
      <c r="AI629" s="28">
        <f t="shared" si="164"/>
        <v>5.8853899553571427</v>
      </c>
      <c r="AJ629" s="28">
        <f t="shared" si="164"/>
        <v>6.658753342477679</v>
      </c>
      <c r="AK629" s="28">
        <f t="shared" si="164"/>
        <v>6.7681848805357152</v>
      </c>
      <c r="AL629" s="28">
        <f t="shared" si="164"/>
        <v>6.2136845695312495</v>
      </c>
      <c r="AM629" s="28">
        <f t="shared" si="164"/>
        <v>6.0264810714285719</v>
      </c>
      <c r="AN629" s="28">
        <f t="shared" si="164"/>
        <v>6.7209315121205355</v>
      </c>
      <c r="AO629" s="28">
        <f t="shared" si="164"/>
        <v>6.7514501037499999</v>
      </c>
      <c r="AP629" s="28">
        <f t="shared" si="164"/>
        <v>6.0979694196428582</v>
      </c>
      <c r="AQ629" s="28">
        <f t="shared" si="164"/>
        <v>6.7135069139062509</v>
      </c>
      <c r="AR629" s="28">
        <f t="shared" si="164"/>
        <v>6.0998550000000007</v>
      </c>
      <c r="AS629" s="28">
        <f t="shared" si="155"/>
        <v>6.7681848805357152</v>
      </c>
      <c r="AT629" s="35" t="str">
        <f t="shared" si="156"/>
        <v>1,1.5,0.5</v>
      </c>
    </row>
    <row r="630" spans="13:46" x14ac:dyDescent="0.15">
      <c r="M630" s="28" t="str">
        <f t="shared" si="154"/>
        <v>7,3,3</v>
      </c>
      <c r="N630" s="28">
        <f t="shared" si="162"/>
        <v>7</v>
      </c>
      <c r="O630" s="28">
        <f t="shared" si="163"/>
        <v>3</v>
      </c>
      <c r="P630" s="28">
        <f t="shared" si="159"/>
        <v>3</v>
      </c>
      <c r="Q630" s="28">
        <f t="shared" si="165"/>
        <v>4.1614559999999994</v>
      </c>
      <c r="R630" s="28">
        <f t="shared" si="165"/>
        <v>5.5029034764062494</v>
      </c>
      <c r="S630" s="28">
        <f t="shared" si="165"/>
        <v>6.1067506037499992</v>
      </c>
      <c r="T630" s="28">
        <f t="shared" si="165"/>
        <v>5.9729973820312505</v>
      </c>
      <c r="U630" s="28">
        <f t="shared" si="165"/>
        <v>5.1016438112499998</v>
      </c>
      <c r="V630" s="28">
        <f t="shared" si="165"/>
        <v>3.4926898914062492</v>
      </c>
      <c r="W630" s="28">
        <f t="shared" si="165"/>
        <v>1.1461356224999986</v>
      </c>
      <c r="X630" s="28">
        <f t="shared" si="165"/>
        <v>4.8039082589285718</v>
      </c>
      <c r="Y630" s="28">
        <f t="shared" si="165"/>
        <v>6.000532771049107</v>
      </c>
      <c r="Z630" s="28">
        <f t="shared" si="165"/>
        <v>6.4595569341071428</v>
      </c>
      <c r="AA630" s="28">
        <f t="shared" si="165"/>
        <v>6.1809807481026793</v>
      </c>
      <c r="AB630" s="28">
        <f t="shared" si="165"/>
        <v>5.1648042130357137</v>
      </c>
      <c r="AC630" s="28">
        <f t="shared" si="165"/>
        <v>3.4110273289062487</v>
      </c>
      <c r="AD630" s="28">
        <f t="shared" si="165"/>
        <v>5.3186062142857145</v>
      </c>
      <c r="AE630" s="28">
        <f t="shared" si="165"/>
        <v>6.3704077621205357</v>
      </c>
      <c r="AF630" s="28">
        <f t="shared" si="165"/>
        <v>6.6846089608928576</v>
      </c>
      <c r="AG630" s="28">
        <f t="shared" si="164"/>
        <v>6.2612098106026792</v>
      </c>
      <c r="AH630" s="28">
        <f t="shared" si="164"/>
        <v>5.1002103112499988</v>
      </c>
      <c r="AI630" s="28">
        <f t="shared" si="164"/>
        <v>5.7055498660714292</v>
      </c>
      <c r="AJ630" s="28">
        <f t="shared" si="164"/>
        <v>6.6125284496205365</v>
      </c>
      <c r="AK630" s="28">
        <f t="shared" si="164"/>
        <v>6.7819066841071427</v>
      </c>
      <c r="AL630" s="28">
        <f t="shared" si="164"/>
        <v>6.2136845695312495</v>
      </c>
      <c r="AM630" s="28">
        <f t="shared" si="164"/>
        <v>5.9647392142857143</v>
      </c>
      <c r="AN630" s="28">
        <f t="shared" si="164"/>
        <v>6.7268948335491068</v>
      </c>
      <c r="AO630" s="28">
        <f t="shared" si="164"/>
        <v>6.7514501037499999</v>
      </c>
      <c r="AP630" s="28">
        <f t="shared" si="164"/>
        <v>6.0961742589285723</v>
      </c>
      <c r="AQ630" s="28">
        <f t="shared" si="164"/>
        <v>6.7135069139062509</v>
      </c>
      <c r="AR630" s="28">
        <f t="shared" si="164"/>
        <v>6.0998550000000007</v>
      </c>
      <c r="AS630" s="28">
        <f t="shared" si="155"/>
        <v>6.7819066841071427</v>
      </c>
      <c r="AT630" s="35" t="str">
        <f t="shared" si="156"/>
        <v>1,1.5,0.5</v>
      </c>
    </row>
    <row r="631" spans="13:46" x14ac:dyDescent="0.15">
      <c r="M631" s="28" t="str">
        <f t="shared" si="154"/>
        <v>7,3,4</v>
      </c>
      <c r="N631" s="28">
        <f t="shared" si="162"/>
        <v>7</v>
      </c>
      <c r="O631" s="28">
        <f t="shared" si="163"/>
        <v>3</v>
      </c>
      <c r="P631" s="28">
        <f t="shared" si="159"/>
        <v>4</v>
      </c>
      <c r="Q631" s="28">
        <f t="shared" si="165"/>
        <v>3.1788045</v>
      </c>
      <c r="R631" s="28">
        <f t="shared" si="165"/>
        <v>4.8785742576562505</v>
      </c>
      <c r="S631" s="28">
        <f t="shared" si="165"/>
        <v>5.7629248537500004</v>
      </c>
      <c r="T631" s="28">
        <f t="shared" si="165"/>
        <v>5.8318562882812506</v>
      </c>
      <c r="U631" s="28">
        <f t="shared" si="165"/>
        <v>5.0853685612500001</v>
      </c>
      <c r="V631" s="28">
        <f t="shared" si="165"/>
        <v>3.5234616726562491</v>
      </c>
      <c r="W631" s="28">
        <f t="shared" si="165"/>
        <v>1.1461356224999986</v>
      </c>
      <c r="X631" s="28">
        <f t="shared" si="165"/>
        <v>4.1407866294642854</v>
      </c>
      <c r="Y631" s="28">
        <f t="shared" si="165"/>
        <v>5.6256730924776797</v>
      </c>
      <c r="Z631" s="28">
        <f t="shared" si="165"/>
        <v>6.2951403939285715</v>
      </c>
      <c r="AA631" s="28">
        <f t="shared" si="165"/>
        <v>6.1491885338169645</v>
      </c>
      <c r="AB631" s="28">
        <f t="shared" si="165"/>
        <v>5.1878175121428569</v>
      </c>
      <c r="AC631" s="28">
        <f t="shared" si="165"/>
        <v>3.4110273289062487</v>
      </c>
      <c r="AD631" s="28">
        <f t="shared" si="165"/>
        <v>4.9127126071428577</v>
      </c>
      <c r="AE631" s="28">
        <f t="shared" si="165"/>
        <v>6.1827157755133939</v>
      </c>
      <c r="AF631" s="28">
        <f t="shared" si="165"/>
        <v>6.6372997823214295</v>
      </c>
      <c r="AG631" s="28">
        <f t="shared" si="164"/>
        <v>6.2764646275669644</v>
      </c>
      <c r="AH631" s="28">
        <f t="shared" si="164"/>
        <v>5.1002103112499988</v>
      </c>
      <c r="AI631" s="28">
        <f t="shared" si="164"/>
        <v>5.4945824330357151</v>
      </c>
      <c r="AJ631" s="28">
        <f t="shared" si="164"/>
        <v>6.5497023067633942</v>
      </c>
      <c r="AK631" s="28">
        <f t="shared" si="164"/>
        <v>6.7894030189285708</v>
      </c>
      <c r="AL631" s="28">
        <f t="shared" si="164"/>
        <v>6.2136845695312495</v>
      </c>
      <c r="AM631" s="28">
        <f t="shared" si="164"/>
        <v>5.8863961071428577</v>
      </c>
      <c r="AN631" s="28">
        <f t="shared" si="164"/>
        <v>6.7266326862276786</v>
      </c>
      <c r="AO631" s="28">
        <f t="shared" si="164"/>
        <v>6.7514501037499999</v>
      </c>
      <c r="AP631" s="28">
        <f t="shared" si="164"/>
        <v>6.0881536294642871</v>
      </c>
      <c r="AQ631" s="28">
        <f t="shared" si="164"/>
        <v>6.7135069139062509</v>
      </c>
      <c r="AR631" s="28">
        <f t="shared" si="164"/>
        <v>6.0998550000000007</v>
      </c>
      <c r="AS631" s="28">
        <f t="shared" si="155"/>
        <v>6.7894030189285708</v>
      </c>
      <c r="AT631" s="35" t="str">
        <f t="shared" si="156"/>
        <v>1,1.5,0.5</v>
      </c>
    </row>
    <row r="632" spans="13:46" x14ac:dyDescent="0.15">
      <c r="M632" s="28" t="str">
        <f t="shared" si="154"/>
        <v>7,3,5</v>
      </c>
      <c r="N632" s="28">
        <f t="shared" si="162"/>
        <v>7</v>
      </c>
      <c r="O632" s="28">
        <f t="shared" si="163"/>
        <v>3</v>
      </c>
      <c r="P632" s="28">
        <f t="shared" si="159"/>
        <v>5</v>
      </c>
      <c r="Q632" s="28">
        <f t="shared" si="165"/>
        <v>2.2855996800000002</v>
      </c>
      <c r="R632" s="28">
        <f t="shared" si="165"/>
        <v>4.3194665764062501</v>
      </c>
      <c r="S632" s="28">
        <f t="shared" si="165"/>
        <v>5.4638224437499998</v>
      </c>
      <c r="T632" s="28">
        <f t="shared" si="165"/>
        <v>5.7186672820312499</v>
      </c>
      <c r="U632" s="28">
        <f t="shared" si="165"/>
        <v>5.0840010912499993</v>
      </c>
      <c r="V632" s="28">
        <f t="shared" si="165"/>
        <v>3.5598238714062491</v>
      </c>
      <c r="W632" s="28">
        <f t="shared" si="165"/>
        <v>1.1461356224999986</v>
      </c>
      <c r="X632" s="28">
        <f t="shared" si="165"/>
        <v>3.5428865375000003</v>
      </c>
      <c r="Y632" s="28">
        <f t="shared" si="165"/>
        <v>5.2955367539062497</v>
      </c>
      <c r="Z632" s="28">
        <f t="shared" si="165"/>
        <v>6.1586759412499994</v>
      </c>
      <c r="AA632" s="28">
        <f t="shared" si="165"/>
        <v>6.1323040995312503</v>
      </c>
      <c r="AB632" s="28">
        <f t="shared" si="165"/>
        <v>5.2164212287499989</v>
      </c>
      <c r="AC632" s="28">
        <f t="shared" si="165"/>
        <v>3.4110273289062487</v>
      </c>
      <c r="AD632" s="28">
        <f t="shared" si="165"/>
        <v>4.5515423400000001</v>
      </c>
      <c r="AE632" s="28">
        <f t="shared" si="165"/>
        <v>6.0229758764062504</v>
      </c>
      <c r="AF632" s="28">
        <f t="shared" si="165"/>
        <v>6.6048983837500002</v>
      </c>
      <c r="AG632" s="28">
        <f t="shared" si="164"/>
        <v>6.2973098620312502</v>
      </c>
      <c r="AH632" s="28">
        <f t="shared" si="164"/>
        <v>5.1002103112499988</v>
      </c>
      <c r="AI632" s="28">
        <f t="shared" si="164"/>
        <v>5.3115670875000003</v>
      </c>
      <c r="AJ632" s="28">
        <f t="shared" si="164"/>
        <v>6.5017839439062506</v>
      </c>
      <c r="AK632" s="28">
        <f t="shared" si="164"/>
        <v>6.8024897712500003</v>
      </c>
      <c r="AL632" s="28">
        <f t="shared" si="164"/>
        <v>6.2136845695312495</v>
      </c>
      <c r="AM632" s="28">
        <f t="shared" si="164"/>
        <v>5.8229607800000007</v>
      </c>
      <c r="AN632" s="28">
        <f t="shared" si="164"/>
        <v>6.7319609564062501</v>
      </c>
      <c r="AO632" s="28">
        <f t="shared" si="164"/>
        <v>6.7514501037499999</v>
      </c>
      <c r="AP632" s="28">
        <f t="shared" si="164"/>
        <v>6.0857234175000015</v>
      </c>
      <c r="AQ632" s="28">
        <f t="shared" si="164"/>
        <v>6.7135069139062509</v>
      </c>
      <c r="AR632" s="28">
        <f t="shared" si="164"/>
        <v>6.0998550000000007</v>
      </c>
      <c r="AS632" s="28">
        <f t="shared" si="155"/>
        <v>6.8024897712500003</v>
      </c>
      <c r="AT632" s="35" t="str">
        <f t="shared" si="156"/>
        <v>1,1.5,0.5</v>
      </c>
    </row>
    <row r="633" spans="13:46" x14ac:dyDescent="0.15">
      <c r="M633" s="28" t="str">
        <f t="shared" si="154"/>
        <v>7,3,6</v>
      </c>
      <c r="N633" s="28">
        <f t="shared" si="162"/>
        <v>7</v>
      </c>
      <c r="O633" s="28">
        <f t="shared" si="163"/>
        <v>3</v>
      </c>
      <c r="P633" s="28">
        <f t="shared" si="159"/>
        <v>6</v>
      </c>
      <c r="Q633" s="28">
        <f t="shared" si="165"/>
        <v>1.45675584</v>
      </c>
      <c r="R633" s="28">
        <f t="shared" si="165"/>
        <v>3.8072887764062497</v>
      </c>
      <c r="S633" s="28">
        <f t="shared" si="165"/>
        <v>5.1969005237499992</v>
      </c>
      <c r="T633" s="28">
        <f t="shared" si="165"/>
        <v>5.6255910820312494</v>
      </c>
      <c r="U633" s="28">
        <f t="shared" si="165"/>
        <v>5.0933604512499988</v>
      </c>
      <c r="V633" s="28">
        <f t="shared" si="165"/>
        <v>3.6002086314062489</v>
      </c>
      <c r="W633" s="28">
        <f t="shared" si="165"/>
        <v>1.1461356224999986</v>
      </c>
      <c r="X633" s="28">
        <f t="shared" si="165"/>
        <v>2.9919163267857147</v>
      </c>
      <c r="Y633" s="28">
        <f t="shared" si="165"/>
        <v>4.9975809053348215</v>
      </c>
      <c r="Z633" s="28">
        <f t="shared" si="165"/>
        <v>6.0423242948214284</v>
      </c>
      <c r="AA633" s="28">
        <f t="shared" si="165"/>
        <v>6.1261464952455356</v>
      </c>
      <c r="AB633" s="28">
        <f t="shared" si="165"/>
        <v>5.249047506607142</v>
      </c>
      <c r="AC633" s="28">
        <f t="shared" si="165"/>
        <v>3.4110273289062487</v>
      </c>
      <c r="AD633" s="28">
        <f t="shared" si="165"/>
        <v>4.2225525628571434</v>
      </c>
      <c r="AE633" s="28">
        <f t="shared" si="165"/>
        <v>5.8833487835491081</v>
      </c>
      <c r="AF633" s="28">
        <f t="shared" si="165"/>
        <v>6.5832238151785711</v>
      </c>
      <c r="AG633" s="28">
        <f t="shared" si="164"/>
        <v>6.3221776577455362</v>
      </c>
      <c r="AH633" s="28">
        <f t="shared" si="164"/>
        <v>5.1002103112499988</v>
      </c>
      <c r="AI633" s="28">
        <f t="shared" si="164"/>
        <v>5.1486645482142865</v>
      </c>
      <c r="AJ633" s="28">
        <f t="shared" si="164"/>
        <v>6.4645924110491073</v>
      </c>
      <c r="AK633" s="28">
        <f t="shared" si="164"/>
        <v>6.8195990848214292</v>
      </c>
      <c r="AL633" s="28">
        <f t="shared" si="164"/>
        <v>6.2136845695312495</v>
      </c>
      <c r="AM633" s="28">
        <f t="shared" si="164"/>
        <v>5.7702522828571432</v>
      </c>
      <c r="AN633" s="28">
        <f t="shared" si="164"/>
        <v>6.741311787834821</v>
      </c>
      <c r="AO633" s="28">
        <f t="shared" si="164"/>
        <v>6.7514501037499999</v>
      </c>
      <c r="AP633" s="28">
        <f t="shared" si="164"/>
        <v>6.0873157667857152</v>
      </c>
      <c r="AQ633" s="28">
        <f t="shared" si="164"/>
        <v>6.7135069139062509</v>
      </c>
      <c r="AR633" s="28">
        <f t="shared" si="164"/>
        <v>6.0998550000000007</v>
      </c>
      <c r="AS633" s="28">
        <f t="shared" si="155"/>
        <v>6.8195990848214292</v>
      </c>
      <c r="AT633" s="35" t="str">
        <f t="shared" si="156"/>
        <v>1,1.5,0.5</v>
      </c>
    </row>
    <row r="634" spans="13:46" x14ac:dyDescent="0.15">
      <c r="M634" s="28" t="str">
        <f t="shared" si="154"/>
        <v>7,3,7</v>
      </c>
      <c r="N634" s="28">
        <f t="shared" si="162"/>
        <v>7</v>
      </c>
      <c r="O634" s="28">
        <f t="shared" si="163"/>
        <v>3</v>
      </c>
      <c r="P634" s="28">
        <f t="shared" si="159"/>
        <v>7</v>
      </c>
      <c r="Q634" s="28">
        <f t="shared" si="165"/>
        <v>1.1461356224999986</v>
      </c>
      <c r="R634" s="28">
        <f t="shared" si="165"/>
        <v>3.626888617812499</v>
      </c>
      <c r="S634" s="28">
        <f t="shared" si="165"/>
        <v>5.1153404149999995</v>
      </c>
      <c r="T634" s="28">
        <f t="shared" si="165"/>
        <v>5.6114910140625005</v>
      </c>
      <c r="U634" s="28">
        <f t="shared" si="165"/>
        <v>5.1153404149999995</v>
      </c>
      <c r="V634" s="28">
        <f t="shared" si="165"/>
        <v>3.626888617812499</v>
      </c>
      <c r="W634" s="28">
        <f t="shared" si="165"/>
        <v>1.1461356224999986</v>
      </c>
      <c r="X634" s="28">
        <f t="shared" si="165"/>
        <v>2.7921199628348208</v>
      </c>
      <c r="Y634" s="28">
        <f t="shared" si="165"/>
        <v>4.9005038322991066</v>
      </c>
      <c r="Z634" s="28">
        <f t="shared" si="165"/>
        <v>6.0165865036383925</v>
      </c>
      <c r="AA634" s="28">
        <f t="shared" si="165"/>
        <v>6.1403679768526791</v>
      </c>
      <c r="AB634" s="28">
        <f t="shared" si="165"/>
        <v>5.2718482519419636</v>
      </c>
      <c r="AC634" s="28">
        <f t="shared" si="165"/>
        <v>3.4110273289062487</v>
      </c>
      <c r="AD634" s="28">
        <f t="shared" si="165"/>
        <v>4.1099585255357134</v>
      </c>
      <c r="AE634" s="28">
        <f t="shared" si="165"/>
        <v>5.8459732691517861</v>
      </c>
      <c r="AF634" s="28">
        <f t="shared" si="165"/>
        <v>6.5896868146428575</v>
      </c>
      <c r="AG634" s="28">
        <f t="shared" si="164"/>
        <v>6.3410991620089288</v>
      </c>
      <c r="AH634" s="28">
        <f t="shared" si="164"/>
        <v>5.1002103112499988</v>
      </c>
      <c r="AI634" s="28">
        <f t="shared" si="164"/>
        <v>5.0996513106026793</v>
      </c>
      <c r="AJ634" s="28">
        <f t="shared" si="164"/>
        <v>6.4632969283705357</v>
      </c>
      <c r="AK634" s="28">
        <f t="shared" si="164"/>
        <v>6.8346413480133936</v>
      </c>
      <c r="AL634" s="28">
        <f t="shared" si="164"/>
        <v>6.2136845695312495</v>
      </c>
      <c r="AM634" s="28">
        <f t="shared" si="164"/>
        <v>5.7611983180357145</v>
      </c>
      <c r="AN634" s="28">
        <f t="shared" si="164"/>
        <v>6.7524748099553573</v>
      </c>
      <c r="AO634" s="28">
        <f t="shared" si="164"/>
        <v>6.7514501037499999</v>
      </c>
      <c r="AP634" s="28">
        <f t="shared" si="164"/>
        <v>6.0945995478348225</v>
      </c>
      <c r="AQ634" s="28">
        <f t="shared" si="164"/>
        <v>6.7135069139062509</v>
      </c>
      <c r="AR634" s="28">
        <f t="shared" si="164"/>
        <v>6.0998550000000007</v>
      </c>
      <c r="AS634" s="28">
        <f t="shared" si="155"/>
        <v>6.8346413480133936</v>
      </c>
      <c r="AT634" s="35" t="str">
        <f t="shared" si="156"/>
        <v>1,1.5,0.5</v>
      </c>
    </row>
    <row r="635" spans="13:46" x14ac:dyDescent="0.15">
      <c r="M635" s="28" t="str">
        <f t="shared" si="154"/>
        <v>7,3,8</v>
      </c>
      <c r="N635" s="28">
        <f t="shared" si="162"/>
        <v>7</v>
      </c>
      <c r="O635" s="28">
        <f t="shared" si="163"/>
        <v>3</v>
      </c>
      <c r="P635" s="28">
        <f t="shared" si="159"/>
        <v>8</v>
      </c>
      <c r="Q635" s="28">
        <f t="shared" si="165"/>
        <v>0.82413449999999999</v>
      </c>
      <c r="R635" s="28">
        <f t="shared" si="165"/>
        <v>3.4381898826562498</v>
      </c>
      <c r="S635" s="28">
        <f t="shared" si="165"/>
        <v>5.0280898537500001</v>
      </c>
      <c r="T635" s="28">
        <f t="shared" si="165"/>
        <v>5.5938344132812503</v>
      </c>
      <c r="U635" s="28">
        <f t="shared" si="165"/>
        <v>5.1354235612499997</v>
      </c>
      <c r="V635" s="28">
        <f t="shared" si="165"/>
        <v>3.652857297656249</v>
      </c>
      <c r="W635" s="28">
        <f t="shared" si="165"/>
        <v>1.1461356224999986</v>
      </c>
      <c r="X635" s="28">
        <f t="shared" si="165"/>
        <v>2.5840250223214287</v>
      </c>
      <c r="Y635" s="28">
        <f t="shared" si="165"/>
        <v>4.7977363067633929</v>
      </c>
      <c r="Z635" s="28">
        <f t="shared" si="165"/>
        <v>5.9872921796428571</v>
      </c>
      <c r="AA635" s="28">
        <f t="shared" si="165"/>
        <v>6.1526926409598222</v>
      </c>
      <c r="AB635" s="28">
        <f t="shared" si="165"/>
        <v>5.2939376907142854</v>
      </c>
      <c r="AC635" s="28">
        <f t="shared" si="165"/>
        <v>3.4110273289062487</v>
      </c>
      <c r="AD635" s="28">
        <f t="shared" si="165"/>
        <v>3.9916740357142864</v>
      </c>
      <c r="AE635" s="28">
        <f t="shared" si="165"/>
        <v>5.8050412219419645</v>
      </c>
      <c r="AF635" s="28">
        <f t="shared" si="165"/>
        <v>6.5942529966071426</v>
      </c>
      <c r="AG635" s="28">
        <f t="shared" si="164"/>
        <v>6.3593093597098216</v>
      </c>
      <c r="AH635" s="28">
        <f t="shared" si="164"/>
        <v>5.1002103112499988</v>
      </c>
      <c r="AI635" s="28">
        <f t="shared" si="164"/>
        <v>5.0470815401785725</v>
      </c>
      <c r="AJ635" s="28">
        <f t="shared" si="164"/>
        <v>6.4601046281919654</v>
      </c>
      <c r="AK635" s="28">
        <f t="shared" si="164"/>
        <v>6.8489723046428566</v>
      </c>
      <c r="AL635" s="28">
        <f t="shared" si="164"/>
        <v>6.2136845695312495</v>
      </c>
      <c r="AM635" s="28">
        <f t="shared" si="164"/>
        <v>5.7502475357142862</v>
      </c>
      <c r="AN635" s="28">
        <f t="shared" si="164"/>
        <v>6.762926525513393</v>
      </c>
      <c r="AO635" s="28">
        <f t="shared" si="164"/>
        <v>6.7514501037499999</v>
      </c>
      <c r="AP635" s="28">
        <f t="shared" si="164"/>
        <v>6.1011720223214301</v>
      </c>
      <c r="AQ635" s="28">
        <f t="shared" si="164"/>
        <v>6.7135069139062509</v>
      </c>
      <c r="AR635" s="28">
        <f t="shared" si="164"/>
        <v>6.0998550000000007</v>
      </c>
      <c r="AS635" s="28">
        <f t="shared" si="155"/>
        <v>6.8489723046428566</v>
      </c>
      <c r="AT635" s="35" t="str">
        <f t="shared" si="156"/>
        <v>1,1.5,0.5</v>
      </c>
    </row>
    <row r="636" spans="13:46" x14ac:dyDescent="0.15">
      <c r="M636" s="28" t="str">
        <f t="shared" si="154"/>
        <v>7,3,9</v>
      </c>
      <c r="N636" s="28">
        <f t="shared" si="162"/>
        <v>7</v>
      </c>
      <c r="O636" s="28">
        <f t="shared" si="163"/>
        <v>3</v>
      </c>
      <c r="P636" s="28">
        <f t="shared" si="159"/>
        <v>9</v>
      </c>
      <c r="Q636" s="28">
        <f t="shared" si="165"/>
        <v>0.60955047956250097</v>
      </c>
      <c r="R636" s="28">
        <f t="shared" si="165"/>
        <v>3.3278161177539065</v>
      </c>
      <c r="S636" s="28">
        <f t="shared" si="165"/>
        <v>4.9945478435312509</v>
      </c>
      <c r="T636" s="28">
        <f t="shared" si="165"/>
        <v>5.6097456568945319</v>
      </c>
      <c r="U636" s="28">
        <f t="shared" si="165"/>
        <v>5.1734095578437493</v>
      </c>
      <c r="V636" s="28">
        <f t="shared" si="165"/>
        <v>3.6855395463789051</v>
      </c>
      <c r="W636" s="28">
        <f t="shared" si="165"/>
        <v>1.1461356224999986</v>
      </c>
      <c r="X636" s="28">
        <f t="shared" si="165"/>
        <v>2.4542550520619431</v>
      </c>
      <c r="Y636" s="28">
        <f t="shared" si="165"/>
        <v>4.7486773322589286</v>
      </c>
      <c r="Z636" s="28">
        <f t="shared" si="165"/>
        <v>5.9915657000418525</v>
      </c>
      <c r="AA636" s="28">
        <f t="shared" si="165"/>
        <v>6.1829201554107147</v>
      </c>
      <c r="AB636" s="28">
        <f t="shared" si="165"/>
        <v>5.3227406983655126</v>
      </c>
      <c r="AC636" s="28">
        <f t="shared" si="165"/>
        <v>3.4110273289062487</v>
      </c>
      <c r="AD636" s="28">
        <f t="shared" si="165"/>
        <v>3.9270980969241078</v>
      </c>
      <c r="AE636" s="28">
        <f t="shared" si="165"/>
        <v>5.7976770191266747</v>
      </c>
      <c r="AF636" s="28">
        <f t="shared" si="165"/>
        <v>6.6167220289151789</v>
      </c>
      <c r="AG636" s="28">
        <f t="shared" si="164"/>
        <v>6.3842331262896206</v>
      </c>
      <c r="AH636" s="28">
        <f t="shared" si="164"/>
        <v>5.1002103112499988</v>
      </c>
      <c r="AI636" s="28">
        <f t="shared" si="164"/>
        <v>5.0280796141489965</v>
      </c>
      <c r="AJ636" s="28">
        <f t="shared" si="164"/>
        <v>6.4748151783571437</v>
      </c>
      <c r="AK636" s="28">
        <f t="shared" si="164"/>
        <v>6.8700168301512283</v>
      </c>
      <c r="AL636" s="28">
        <f t="shared" si="164"/>
        <v>6.2136845695312495</v>
      </c>
      <c r="AM636" s="28">
        <f t="shared" si="164"/>
        <v>5.7571996037366082</v>
      </c>
      <c r="AN636" s="28">
        <f t="shared" si="164"/>
        <v>6.7800918099503349</v>
      </c>
      <c r="AO636" s="28">
        <f t="shared" si="164"/>
        <v>6.7514501037499999</v>
      </c>
      <c r="AP636" s="28">
        <f t="shared" si="164"/>
        <v>6.1144580656869429</v>
      </c>
      <c r="AQ636" s="28">
        <f t="shared" si="164"/>
        <v>6.7135069139062509</v>
      </c>
      <c r="AR636" s="28">
        <f t="shared" si="164"/>
        <v>6.0998550000000007</v>
      </c>
      <c r="AS636" s="28">
        <f t="shared" si="155"/>
        <v>6.8700168301512283</v>
      </c>
      <c r="AT636" s="35" t="str">
        <f t="shared" si="156"/>
        <v>1,1.5,0.5</v>
      </c>
    </row>
    <row r="637" spans="13:46" x14ac:dyDescent="0.15">
      <c r="M637" s="28" t="str">
        <f t="shared" si="154"/>
        <v>7,3,10</v>
      </c>
      <c r="N637" s="28">
        <f t="shared" si="162"/>
        <v>7</v>
      </c>
      <c r="O637" s="28">
        <f t="shared" si="163"/>
        <v>3</v>
      </c>
      <c r="P637" s="28">
        <f t="shared" si="159"/>
        <v>10</v>
      </c>
      <c r="Q637" s="28">
        <f t="shared" si="165"/>
        <v>0.38748057074999992</v>
      </c>
      <c r="R637" s="28">
        <f t="shared" si="165"/>
        <v>3.2119838925781248</v>
      </c>
      <c r="S637" s="28">
        <f t="shared" si="165"/>
        <v>4.9572628891250003</v>
      </c>
      <c r="T637" s="28">
        <f t="shared" si="165"/>
        <v>5.6233175603906256</v>
      </c>
      <c r="U637" s="28">
        <f t="shared" si="165"/>
        <v>5.210147906375</v>
      </c>
      <c r="V637" s="28">
        <f t="shared" si="165"/>
        <v>3.7177539270781241</v>
      </c>
      <c r="W637" s="28">
        <f t="shared" si="165"/>
        <v>1.1461356224999986</v>
      </c>
      <c r="X637" s="28">
        <f t="shared" si="165"/>
        <v>2.3190266215290181</v>
      </c>
      <c r="Y637" s="28">
        <f t="shared" si="165"/>
        <v>4.6958754135669647</v>
      </c>
      <c r="Z637" s="28">
        <f t="shared" si="165"/>
        <v>5.993499880323661</v>
      </c>
      <c r="AA637" s="28">
        <f t="shared" si="165"/>
        <v>6.2119000217991083</v>
      </c>
      <c r="AB637" s="28">
        <f t="shared" si="165"/>
        <v>5.351075837993303</v>
      </c>
      <c r="AC637" s="28">
        <f t="shared" si="165"/>
        <v>3.4110273289062487</v>
      </c>
      <c r="AD637" s="28">
        <f t="shared" si="165"/>
        <v>3.8587792139464288</v>
      </c>
      <c r="AE637" s="28">
        <f t="shared" si="165"/>
        <v>5.787973476194197</v>
      </c>
      <c r="AF637" s="28">
        <f t="shared" si="165"/>
        <v>6.6379434131607145</v>
      </c>
      <c r="AG637" s="28">
        <f t="shared" si="164"/>
        <v>6.408689024845982</v>
      </c>
      <c r="AH637" s="28">
        <f t="shared" si="164"/>
        <v>5.1002103112499988</v>
      </c>
      <c r="AI637" s="28">
        <f t="shared" si="164"/>
        <v>5.0067383480022327</v>
      </c>
      <c r="AJ637" s="28">
        <f t="shared" si="164"/>
        <v>6.488278080459823</v>
      </c>
      <c r="AK637" s="28">
        <f t="shared" si="164"/>
        <v>6.8905934876361616</v>
      </c>
      <c r="AL637" s="28">
        <f t="shared" si="164"/>
        <v>6.2136845695312495</v>
      </c>
      <c r="AM637" s="28">
        <f t="shared" si="164"/>
        <v>5.7629040236964295</v>
      </c>
      <c r="AN637" s="28">
        <f t="shared" si="164"/>
        <v>6.7967892263638392</v>
      </c>
      <c r="AO637" s="28">
        <f t="shared" si="164"/>
        <v>6.7514501037499999</v>
      </c>
      <c r="AP637" s="28">
        <f t="shared" si="164"/>
        <v>6.1272762410290191</v>
      </c>
      <c r="AQ637" s="28">
        <f t="shared" si="164"/>
        <v>6.7135069139062509</v>
      </c>
      <c r="AR637" s="28">
        <f t="shared" si="164"/>
        <v>6.0998550000000007</v>
      </c>
      <c r="AS637" s="28">
        <f t="shared" si="155"/>
        <v>6.8905934876361616</v>
      </c>
      <c r="AT637" s="35" t="str">
        <f t="shared" si="156"/>
        <v>1,1.5,0.5</v>
      </c>
    </row>
    <row r="638" spans="13:46" x14ac:dyDescent="0.15">
      <c r="M638" s="28" t="str">
        <f t="shared" si="154"/>
        <v>7,4,1</v>
      </c>
      <c r="N638" s="28">
        <f t="shared" si="162"/>
        <v>7</v>
      </c>
      <c r="O638" s="28">
        <f t="shared" si="163"/>
        <v>4</v>
      </c>
      <c r="P638" s="28">
        <f t="shared" si="159"/>
        <v>1</v>
      </c>
      <c r="Q638" s="28">
        <f t="shared" si="165"/>
        <v>5.7023999999999999</v>
      </c>
      <c r="R638" s="28">
        <f t="shared" si="165"/>
        <v>6.4421334764062497</v>
      </c>
      <c r="S638" s="28">
        <f t="shared" si="165"/>
        <v>6.5822226037499991</v>
      </c>
      <c r="T638" s="28">
        <f t="shared" si="165"/>
        <v>6.12266738203125</v>
      </c>
      <c r="U638" s="28">
        <f t="shared" si="165"/>
        <v>5.0634678112499998</v>
      </c>
      <c r="V638" s="28">
        <f t="shared" si="165"/>
        <v>3.4046238914062492</v>
      </c>
      <c r="W638" s="28">
        <f t="shared" si="165"/>
        <v>1.1461356224999986</v>
      </c>
      <c r="X638" s="28">
        <f t="shared" si="165"/>
        <v>5.7266106614224146</v>
      </c>
      <c r="Y638" s="28">
        <f t="shared" si="165"/>
        <v>6.4771391119665944</v>
      </c>
      <c r="Z638" s="28">
        <f t="shared" si="165"/>
        <v>6.6280232134482766</v>
      </c>
      <c r="AA638" s="28">
        <f t="shared" si="165"/>
        <v>6.1792629658674567</v>
      </c>
      <c r="AB638" s="28">
        <f t="shared" si="165"/>
        <v>5.1308583692241374</v>
      </c>
      <c r="AC638" s="28">
        <f t="shared" si="165"/>
        <v>3.4828094235183182</v>
      </c>
      <c r="AD638" s="28">
        <f t="shared" si="165"/>
        <v>5.7557016258620681</v>
      </c>
      <c r="AE638" s="28">
        <f t="shared" si="165"/>
        <v>6.5170250505441807</v>
      </c>
      <c r="AF638" s="28">
        <f t="shared" si="165"/>
        <v>6.6787041261637929</v>
      </c>
      <c r="AG638" s="28">
        <f t="shared" si="164"/>
        <v>6.2407388527209058</v>
      </c>
      <c r="AH638" s="28">
        <f t="shared" si="164"/>
        <v>5.2031292302155165</v>
      </c>
      <c r="AI638" s="28">
        <f t="shared" si="164"/>
        <v>5.7896728933189641</v>
      </c>
      <c r="AJ638" s="28">
        <f t="shared" si="164"/>
        <v>6.5617912921390076</v>
      </c>
      <c r="AK638" s="28">
        <f t="shared" si="164"/>
        <v>6.7342653418965508</v>
      </c>
      <c r="AL638" s="28">
        <f t="shared" si="164"/>
        <v>6.3070950425915946</v>
      </c>
      <c r="AM638" s="28">
        <f t="shared" si="164"/>
        <v>5.8285244637931024</v>
      </c>
      <c r="AN638" s="28">
        <f t="shared" si="164"/>
        <v>6.6114378367510769</v>
      </c>
      <c r="AO638" s="28">
        <f t="shared" si="164"/>
        <v>6.794706860646551</v>
      </c>
      <c r="AP638" s="28">
        <f t="shared" si="164"/>
        <v>5.8722563372844814</v>
      </c>
      <c r="AQ638" s="28">
        <f t="shared" si="164"/>
        <v>6.6659646843803868</v>
      </c>
      <c r="AR638" s="28">
        <f t="shared" si="164"/>
        <v>5.9208685137931027</v>
      </c>
      <c r="AS638" s="28">
        <f t="shared" si="155"/>
        <v>6.794706860646551</v>
      </c>
      <c r="AT638" s="35" t="str">
        <f t="shared" si="156"/>
        <v>1,2,0</v>
      </c>
    </row>
    <row r="639" spans="13:46" x14ac:dyDescent="0.15">
      <c r="M639" s="28" t="str">
        <f t="shared" si="154"/>
        <v>7,4,2</v>
      </c>
      <c r="N639" s="28">
        <f t="shared" si="162"/>
        <v>7</v>
      </c>
      <c r="O639" s="28">
        <f t="shared" si="163"/>
        <v>4</v>
      </c>
      <c r="P639" s="28">
        <f t="shared" si="159"/>
        <v>2</v>
      </c>
      <c r="Q639" s="28">
        <f t="shared" si="165"/>
        <v>5.0444999999999993</v>
      </c>
      <c r="R639" s="28">
        <f t="shared" si="165"/>
        <v>6.0546022264062493</v>
      </c>
      <c r="S639" s="28">
        <f t="shared" si="165"/>
        <v>6.4007726037499992</v>
      </c>
      <c r="T639" s="28">
        <f t="shared" si="165"/>
        <v>6.0830111320312508</v>
      </c>
      <c r="U639" s="28">
        <f t="shared" si="165"/>
        <v>5.1013178112499986</v>
      </c>
      <c r="V639" s="28">
        <f t="shared" si="165"/>
        <v>3.455692641406249</v>
      </c>
      <c r="W639" s="28">
        <f t="shared" si="165"/>
        <v>1.1461356224999986</v>
      </c>
      <c r="X639" s="28">
        <f t="shared" si="165"/>
        <v>5.2968317605603437</v>
      </c>
      <c r="Y639" s="28">
        <f t="shared" si="165"/>
        <v>6.2618909912769389</v>
      </c>
      <c r="Z639" s="28">
        <f t="shared" si="165"/>
        <v>6.563018372931035</v>
      </c>
      <c r="AA639" s="28">
        <f t="shared" si="165"/>
        <v>6.2002139055226291</v>
      </c>
      <c r="AB639" s="28">
        <f t="shared" si="165"/>
        <v>5.1734775890517231</v>
      </c>
      <c r="AC639" s="28">
        <f t="shared" si="165"/>
        <v>3.4828094235183182</v>
      </c>
      <c r="AD639" s="28">
        <f t="shared" si="165"/>
        <v>5.506655384482757</v>
      </c>
      <c r="AE639" s="28">
        <f t="shared" si="165"/>
        <v>6.4266716195096976</v>
      </c>
      <c r="AF639" s="28">
        <f t="shared" si="165"/>
        <v>6.682756005474138</v>
      </c>
      <c r="AG639" s="28">
        <f t="shared" si="164"/>
        <v>6.2749085423760782</v>
      </c>
      <c r="AH639" s="28">
        <f t="shared" si="164"/>
        <v>5.2031292302155165</v>
      </c>
      <c r="AI639" s="28">
        <f t="shared" si="164"/>
        <v>5.6739708717672404</v>
      </c>
      <c r="AJ639" s="28">
        <f t="shared" si="164"/>
        <v>6.5489441111045243</v>
      </c>
      <c r="AK639" s="28">
        <f t="shared" si="164"/>
        <v>6.75998550137931</v>
      </c>
      <c r="AL639" s="28">
        <f t="shared" si="164"/>
        <v>6.3070950425915946</v>
      </c>
      <c r="AM639" s="28">
        <f t="shared" si="164"/>
        <v>5.7987782224137927</v>
      </c>
      <c r="AN639" s="28">
        <f t="shared" si="164"/>
        <v>6.6287084660614219</v>
      </c>
      <c r="AO639" s="28">
        <f t="shared" si="164"/>
        <v>6.794706860646551</v>
      </c>
      <c r="AP639" s="28">
        <f t="shared" si="164"/>
        <v>5.8810774364224123</v>
      </c>
      <c r="AQ639" s="28">
        <f t="shared" si="164"/>
        <v>6.6659646843803868</v>
      </c>
      <c r="AR639" s="28">
        <f t="shared" si="164"/>
        <v>5.9208685137931027</v>
      </c>
      <c r="AS639" s="28">
        <f t="shared" si="155"/>
        <v>6.794706860646551</v>
      </c>
      <c r="AT639" s="35" t="str">
        <f t="shared" si="156"/>
        <v>1,2,0</v>
      </c>
    </row>
    <row r="640" spans="13:46" x14ac:dyDescent="0.15">
      <c r="M640" s="28" t="str">
        <f t="shared" si="154"/>
        <v>7,4,3</v>
      </c>
      <c r="N640" s="28">
        <f t="shared" si="162"/>
        <v>7</v>
      </c>
      <c r="O640" s="28">
        <f t="shared" si="163"/>
        <v>4</v>
      </c>
      <c r="P640" s="28">
        <f t="shared" si="159"/>
        <v>3</v>
      </c>
      <c r="Q640" s="28">
        <f t="shared" si="165"/>
        <v>4.1614559999999994</v>
      </c>
      <c r="R640" s="28">
        <f t="shared" si="165"/>
        <v>5.5029034764062494</v>
      </c>
      <c r="S640" s="28">
        <f t="shared" si="165"/>
        <v>6.1067506037499992</v>
      </c>
      <c r="T640" s="28">
        <f t="shared" si="165"/>
        <v>5.9729973820312505</v>
      </c>
      <c r="U640" s="28">
        <f t="shared" si="165"/>
        <v>5.1016438112499998</v>
      </c>
      <c r="V640" s="28">
        <f t="shared" si="165"/>
        <v>3.4926898914062492</v>
      </c>
      <c r="W640" s="28">
        <f t="shared" si="165"/>
        <v>1.1461356224999986</v>
      </c>
      <c r="X640" s="28">
        <f t="shared" si="165"/>
        <v>4.7028853596982758</v>
      </c>
      <c r="Y640" s="28">
        <f t="shared" si="165"/>
        <v>5.9340708705872842</v>
      </c>
      <c r="Z640" s="28">
        <f t="shared" si="165"/>
        <v>6.4276560324137932</v>
      </c>
      <c r="AA640" s="28">
        <f t="shared" si="165"/>
        <v>6.183640845177802</v>
      </c>
      <c r="AB640" s="28">
        <f t="shared" si="165"/>
        <v>5.2020253088793096</v>
      </c>
      <c r="AC640" s="28">
        <f t="shared" si="165"/>
        <v>3.4828094235183182</v>
      </c>
      <c r="AD640" s="28">
        <f t="shared" si="165"/>
        <v>5.1450371431034476</v>
      </c>
      <c r="AE640" s="28">
        <f t="shared" si="165"/>
        <v>6.2659606884752153</v>
      </c>
      <c r="AF640" s="28">
        <f t="shared" si="165"/>
        <v>6.6492838847844826</v>
      </c>
      <c r="AG640" s="28">
        <f t="shared" si="164"/>
        <v>6.2950067320312506</v>
      </c>
      <c r="AH640" s="28">
        <f t="shared" si="164"/>
        <v>5.2031292302155165</v>
      </c>
      <c r="AI640" s="28">
        <f t="shared" si="164"/>
        <v>5.4879113502155157</v>
      </c>
      <c r="AJ640" s="28">
        <f t="shared" si="164"/>
        <v>6.4985729300700426</v>
      </c>
      <c r="AK640" s="28">
        <f t="shared" si="164"/>
        <v>6.7716341608620683</v>
      </c>
      <c r="AL640" s="28">
        <f t="shared" si="164"/>
        <v>6.3070950425915946</v>
      </c>
      <c r="AM640" s="28">
        <f t="shared" si="164"/>
        <v>5.7315079810344827</v>
      </c>
      <c r="AN640" s="28">
        <f t="shared" si="164"/>
        <v>6.631907595371767</v>
      </c>
      <c r="AO640" s="28">
        <f t="shared" si="164"/>
        <v>6.794706860646551</v>
      </c>
      <c r="AP640" s="28">
        <f t="shared" si="164"/>
        <v>5.8758270355603432</v>
      </c>
      <c r="AQ640" s="28">
        <f t="shared" si="164"/>
        <v>6.6659646843803868</v>
      </c>
      <c r="AR640" s="28">
        <f t="shared" si="164"/>
        <v>5.9208685137931027</v>
      </c>
      <c r="AS640" s="28">
        <f t="shared" si="155"/>
        <v>6.794706860646551</v>
      </c>
      <c r="AT640" s="35" t="str">
        <f t="shared" si="156"/>
        <v>1,2,0</v>
      </c>
    </row>
    <row r="641" spans="13:46" x14ac:dyDescent="0.15">
      <c r="M641" s="28" t="str">
        <f t="shared" si="154"/>
        <v>7,4,4</v>
      </c>
      <c r="N641" s="28">
        <f t="shared" si="162"/>
        <v>7</v>
      </c>
      <c r="O641" s="28">
        <f t="shared" si="163"/>
        <v>4</v>
      </c>
      <c r="P641" s="28">
        <f t="shared" si="159"/>
        <v>4</v>
      </c>
      <c r="Q641" s="28">
        <f t="shared" si="165"/>
        <v>3.1788045</v>
      </c>
      <c r="R641" s="28">
        <f t="shared" si="165"/>
        <v>4.8785742576562505</v>
      </c>
      <c r="S641" s="28">
        <f t="shared" si="165"/>
        <v>5.7629248537500004</v>
      </c>
      <c r="T641" s="28">
        <f t="shared" si="165"/>
        <v>5.8318562882812506</v>
      </c>
      <c r="U641" s="28">
        <f t="shared" si="165"/>
        <v>5.0853685612500001</v>
      </c>
      <c r="V641" s="28">
        <f t="shared" si="165"/>
        <v>3.5234616726562491</v>
      </c>
      <c r="W641" s="28">
        <f t="shared" si="165"/>
        <v>1.1461356224999986</v>
      </c>
      <c r="X641" s="28">
        <f t="shared" si="165"/>
        <v>4.0363084900862063</v>
      </c>
      <c r="Y641" s="28">
        <f t="shared" si="165"/>
        <v>5.5564469998976289</v>
      </c>
      <c r="Z641" s="28">
        <f t="shared" si="165"/>
        <v>6.2611663481465527</v>
      </c>
      <c r="AA641" s="28">
        <f t="shared" si="165"/>
        <v>6.150466534832975</v>
      </c>
      <c r="AB641" s="28">
        <f t="shared" si="165"/>
        <v>5.2243475599568967</v>
      </c>
      <c r="AC641" s="28">
        <f t="shared" si="165"/>
        <v>3.4828094235183182</v>
      </c>
      <c r="AD641" s="28">
        <f t="shared" si="165"/>
        <v>4.7336151517241376</v>
      </c>
      <c r="AE641" s="28">
        <f t="shared" si="165"/>
        <v>6.0741224136907324</v>
      </c>
      <c r="AF641" s="28">
        <f t="shared" ref="AF641:AR656" si="166">(AF$5+AF$5*(AF$5-1)/2)*INDEX($F$4:$F$25*$G$4:$G$25,$N641,1)+(AF$6+AF$6*(AF$6-1)/2)*INDEX($H$4:$H$25*$I$4:$I$25,$O641,1)+(AF$7+AF$7*(AF$7-1)/2)*INDEX($J$4:$J$25*$K$4:$K$25,$P641,1)+AF$5*AF$6*INDEX($G$4:$G$25,$N641,1)*INDEX($H$4:$H$25,$O641,1)+(AF$5*INDEX($G$4:$G$25,$N641,1)+AF$6*INDEX($I$4:$I$25,$O641,1))*AF$7*INDEX($J$4:$J$25,$P641,1)</f>
        <v>6.5992105140948265</v>
      </c>
      <c r="AG641" s="28">
        <f t="shared" si="166"/>
        <v>6.3088794529364227</v>
      </c>
      <c r="AH641" s="28">
        <f t="shared" si="166"/>
        <v>5.2031292302155165</v>
      </c>
      <c r="AI641" s="28">
        <f t="shared" si="166"/>
        <v>5.2707244849137922</v>
      </c>
      <c r="AJ641" s="28">
        <f t="shared" si="166"/>
        <v>6.4316004990355591</v>
      </c>
      <c r="AK641" s="28">
        <f t="shared" si="166"/>
        <v>6.7770573515948271</v>
      </c>
      <c r="AL641" s="28">
        <f t="shared" si="166"/>
        <v>6.3070950425915946</v>
      </c>
      <c r="AM641" s="28">
        <f t="shared" si="166"/>
        <v>5.6476364896551718</v>
      </c>
      <c r="AN641" s="28">
        <f t="shared" si="166"/>
        <v>6.6288812559321117</v>
      </c>
      <c r="AO641" s="28">
        <f t="shared" si="166"/>
        <v>6.794706860646551</v>
      </c>
      <c r="AP641" s="28">
        <f t="shared" si="166"/>
        <v>5.8643511659482748</v>
      </c>
      <c r="AQ641" s="28">
        <f t="shared" si="166"/>
        <v>6.6659646843803868</v>
      </c>
      <c r="AR641" s="28">
        <f t="shared" si="166"/>
        <v>5.9208685137931027</v>
      </c>
      <c r="AS641" s="28">
        <f t="shared" si="155"/>
        <v>6.794706860646551</v>
      </c>
      <c r="AT641" s="35" t="str">
        <f t="shared" si="156"/>
        <v>1,2,0</v>
      </c>
    </row>
    <row r="642" spans="13:46" x14ac:dyDescent="0.15">
      <c r="M642" s="28" t="str">
        <f t="shared" si="154"/>
        <v>7,4,5</v>
      </c>
      <c r="N642" s="28">
        <f t="shared" si="162"/>
        <v>7</v>
      </c>
      <c r="O642" s="28">
        <f t="shared" si="163"/>
        <v>4</v>
      </c>
      <c r="P642" s="28">
        <f t="shared" si="159"/>
        <v>5</v>
      </c>
      <c r="Q642" s="28">
        <f t="shared" ref="Q642:AF657" si="167">(Q$5+Q$5*(Q$5-1)/2)*INDEX($F$4:$F$25*$G$4:$G$25,$N642,1)+(Q$6+Q$6*(Q$6-1)/2)*INDEX($H$4:$H$25*$I$4:$I$25,$O642,1)+(Q$7+Q$7*(Q$7-1)/2)*INDEX($J$4:$J$25*$K$4:$K$25,$P642,1)+Q$5*Q$6*INDEX($G$4:$G$25,$N642,1)*INDEX($H$4:$H$25,$O642,1)+(Q$5*INDEX($G$4:$G$25,$N642,1)+Q$6*INDEX($I$4:$I$25,$O642,1))*Q$7*INDEX($J$4:$J$25,$P642,1)</f>
        <v>2.2855996800000002</v>
      </c>
      <c r="R642" s="28">
        <f t="shared" si="167"/>
        <v>4.3194665764062501</v>
      </c>
      <c r="S642" s="28">
        <f t="shared" si="167"/>
        <v>5.4638224437499998</v>
      </c>
      <c r="T642" s="28">
        <f t="shared" si="167"/>
        <v>5.7186672820312499</v>
      </c>
      <c r="U642" s="28">
        <f t="shared" si="167"/>
        <v>5.0840010912499993</v>
      </c>
      <c r="V642" s="28">
        <f t="shared" si="167"/>
        <v>3.5598238714062491</v>
      </c>
      <c r="W642" s="28">
        <f t="shared" si="167"/>
        <v>1.1461356224999986</v>
      </c>
      <c r="X642" s="28">
        <f t="shared" si="167"/>
        <v>3.4349531579741375</v>
      </c>
      <c r="Y642" s="28">
        <f t="shared" si="167"/>
        <v>5.2235464692079736</v>
      </c>
      <c r="Z642" s="28">
        <f t="shared" si="167"/>
        <v>6.1226287513793105</v>
      </c>
      <c r="AA642" s="28">
        <f t="shared" si="167"/>
        <v>6.1322000044881468</v>
      </c>
      <c r="AB642" s="28">
        <f t="shared" si="167"/>
        <v>5.2522602285344817</v>
      </c>
      <c r="AC642" s="28">
        <f t="shared" si="167"/>
        <v>3.4828094235183182</v>
      </c>
      <c r="AD642" s="28">
        <f t="shared" si="167"/>
        <v>4.3669165003448267</v>
      </c>
      <c r="AE642" s="28">
        <f t="shared" si="167"/>
        <v>5.9102362264062496</v>
      </c>
      <c r="AF642" s="28">
        <f t="shared" si="167"/>
        <v>6.5640449234051719</v>
      </c>
      <c r="AG642" s="28">
        <f t="shared" si="166"/>
        <v>6.3283425913415954</v>
      </c>
      <c r="AH642" s="28">
        <f t="shared" si="166"/>
        <v>5.2031292302155165</v>
      </c>
      <c r="AI642" s="28">
        <f t="shared" si="166"/>
        <v>5.0814897071120679</v>
      </c>
      <c r="AJ642" s="28">
        <f t="shared" si="166"/>
        <v>6.3795358480010762</v>
      </c>
      <c r="AK642" s="28">
        <f t="shared" si="166"/>
        <v>6.7880709598275857</v>
      </c>
      <c r="AL642" s="28">
        <f t="shared" si="166"/>
        <v>6.3070950425915946</v>
      </c>
      <c r="AM642" s="28">
        <f t="shared" si="166"/>
        <v>5.5786727782758607</v>
      </c>
      <c r="AN642" s="28">
        <f t="shared" si="166"/>
        <v>6.6314453339924562</v>
      </c>
      <c r="AO642" s="28">
        <f t="shared" si="166"/>
        <v>6.794706860646551</v>
      </c>
      <c r="AP642" s="28">
        <f t="shared" si="166"/>
        <v>5.8584657138362051</v>
      </c>
      <c r="AQ642" s="28">
        <f t="shared" si="166"/>
        <v>6.6659646843803868</v>
      </c>
      <c r="AR642" s="28">
        <f t="shared" si="166"/>
        <v>5.9208685137931027</v>
      </c>
      <c r="AS642" s="28">
        <f t="shared" si="155"/>
        <v>6.794706860646551</v>
      </c>
      <c r="AT642" s="35" t="str">
        <f t="shared" si="156"/>
        <v>1,2,0</v>
      </c>
    </row>
    <row r="643" spans="13:46" x14ac:dyDescent="0.15">
      <c r="M643" s="28" t="str">
        <f t="shared" si="154"/>
        <v>7,4,6</v>
      </c>
      <c r="N643" s="28">
        <f t="shared" si="162"/>
        <v>7</v>
      </c>
      <c r="O643" s="28">
        <f t="shared" si="163"/>
        <v>4</v>
      </c>
      <c r="P643" s="28">
        <f t="shared" si="159"/>
        <v>6</v>
      </c>
      <c r="Q643" s="28">
        <f t="shared" si="167"/>
        <v>1.45675584</v>
      </c>
      <c r="R643" s="28">
        <f t="shared" si="167"/>
        <v>3.8072887764062497</v>
      </c>
      <c r="S643" s="28">
        <f t="shared" si="167"/>
        <v>5.1969005237499992</v>
      </c>
      <c r="T643" s="28">
        <f t="shared" si="167"/>
        <v>5.6255910820312494</v>
      </c>
      <c r="U643" s="28">
        <f t="shared" si="167"/>
        <v>5.0933604512499988</v>
      </c>
      <c r="V643" s="28">
        <f t="shared" si="167"/>
        <v>3.6002086314062489</v>
      </c>
      <c r="W643" s="28">
        <f t="shared" si="167"/>
        <v>1.1461356224999986</v>
      </c>
      <c r="X643" s="28">
        <f t="shared" si="167"/>
        <v>2.8805277071120683</v>
      </c>
      <c r="Y643" s="28">
        <f t="shared" si="167"/>
        <v>4.9228264285183183</v>
      </c>
      <c r="Z643" s="28">
        <f t="shared" si="167"/>
        <v>6.0042039608620694</v>
      </c>
      <c r="AA643" s="28">
        <f t="shared" si="167"/>
        <v>6.124660304143319</v>
      </c>
      <c r="AB643" s="28">
        <f t="shared" si="167"/>
        <v>5.2841954583620687</v>
      </c>
      <c r="AC643" s="28">
        <f t="shared" si="167"/>
        <v>3.4828094235183182</v>
      </c>
      <c r="AD643" s="28">
        <f t="shared" si="167"/>
        <v>4.0323983389655158</v>
      </c>
      <c r="AE643" s="28">
        <f t="shared" si="167"/>
        <v>5.7664628453717661</v>
      </c>
      <c r="AF643" s="28">
        <f t="shared" si="167"/>
        <v>6.5396061627155166</v>
      </c>
      <c r="AG643" s="28">
        <f t="shared" si="166"/>
        <v>6.3518282909967674</v>
      </c>
      <c r="AH643" s="28">
        <f t="shared" si="166"/>
        <v>5.2031292302155165</v>
      </c>
      <c r="AI643" s="28">
        <f t="shared" si="166"/>
        <v>4.912367735560343</v>
      </c>
      <c r="AJ643" s="28">
        <f t="shared" si="166"/>
        <v>6.3381980269665945</v>
      </c>
      <c r="AK643" s="28">
        <f t="shared" si="166"/>
        <v>6.8031071293103444</v>
      </c>
      <c r="AL643" s="28">
        <f t="shared" si="166"/>
        <v>6.3070950425915946</v>
      </c>
      <c r="AM643" s="28">
        <f t="shared" si="166"/>
        <v>5.5204358968965508</v>
      </c>
      <c r="AN643" s="28">
        <f t="shared" si="166"/>
        <v>6.6380319733028008</v>
      </c>
      <c r="AO643" s="28">
        <f t="shared" si="166"/>
        <v>6.794706860646551</v>
      </c>
      <c r="AP643" s="28">
        <f t="shared" si="166"/>
        <v>5.8566028229741365</v>
      </c>
      <c r="AQ643" s="28">
        <f t="shared" si="166"/>
        <v>6.6659646843803868</v>
      </c>
      <c r="AR643" s="28">
        <f t="shared" si="166"/>
        <v>5.9208685137931027</v>
      </c>
      <c r="AS643" s="28">
        <f t="shared" si="155"/>
        <v>6.8031071293103444</v>
      </c>
      <c r="AT643" s="35" t="str">
        <f t="shared" si="156"/>
        <v>1,1.5,0.5</v>
      </c>
    </row>
    <row r="644" spans="13:46" x14ac:dyDescent="0.15">
      <c r="M644" s="28" t="str">
        <f t="shared" si="154"/>
        <v>7,4,7</v>
      </c>
      <c r="N644" s="28">
        <f t="shared" si="162"/>
        <v>7</v>
      </c>
      <c r="O644" s="28">
        <f t="shared" si="163"/>
        <v>4</v>
      </c>
      <c r="P644" s="28">
        <f t="shared" si="159"/>
        <v>7</v>
      </c>
      <c r="Q644" s="28">
        <f t="shared" si="167"/>
        <v>1.1461356224999986</v>
      </c>
      <c r="R644" s="28">
        <f t="shared" si="167"/>
        <v>3.626888617812499</v>
      </c>
      <c r="S644" s="28">
        <f t="shared" si="167"/>
        <v>5.1153404149999995</v>
      </c>
      <c r="T644" s="28">
        <f t="shared" si="167"/>
        <v>5.6114910140625005</v>
      </c>
      <c r="U644" s="28">
        <f t="shared" si="167"/>
        <v>5.1153404149999995</v>
      </c>
      <c r="V644" s="28">
        <f t="shared" si="167"/>
        <v>3.626888617812499</v>
      </c>
      <c r="W644" s="28">
        <f t="shared" si="167"/>
        <v>1.1461356224999986</v>
      </c>
      <c r="X644" s="28">
        <f t="shared" si="167"/>
        <v>2.6790037230872832</v>
      </c>
      <c r="Y644" s="28">
        <f t="shared" si="167"/>
        <v>4.8243672594234903</v>
      </c>
      <c r="Z644" s="28">
        <f t="shared" si="167"/>
        <v>5.9774295976346989</v>
      </c>
      <c r="AA644" s="28">
        <f t="shared" si="167"/>
        <v>6.1381907377209064</v>
      </c>
      <c r="AB644" s="28">
        <f t="shared" si="167"/>
        <v>5.3066506796821118</v>
      </c>
      <c r="AC644" s="28">
        <f t="shared" si="167"/>
        <v>3.4828094235183182</v>
      </c>
      <c r="AD644" s="28">
        <f t="shared" si="167"/>
        <v>3.9170401095258609</v>
      </c>
      <c r="AE644" s="28">
        <f t="shared" si="167"/>
        <v>5.7270141868857749</v>
      </c>
      <c r="AF644" s="28">
        <f t="shared" si="167"/>
        <v>6.5446870661206891</v>
      </c>
      <c r="AG644" s="28">
        <f t="shared" si="166"/>
        <v>6.3700587472306038</v>
      </c>
      <c r="AH644" s="28">
        <f t="shared" si="166"/>
        <v>5.2031292302155165</v>
      </c>
      <c r="AI644" s="28">
        <f t="shared" si="166"/>
        <v>4.8602447818157311</v>
      </c>
      <c r="AJ644" s="28">
        <f t="shared" si="166"/>
        <v>6.3348294001993519</v>
      </c>
      <c r="AK644" s="28">
        <f t="shared" si="166"/>
        <v>6.8171128204579743</v>
      </c>
      <c r="AL644" s="28">
        <f t="shared" si="166"/>
        <v>6.3070950425915946</v>
      </c>
      <c r="AM644" s="28">
        <f t="shared" si="166"/>
        <v>5.508617739956895</v>
      </c>
      <c r="AN644" s="28">
        <f t="shared" si="166"/>
        <v>6.647812899364224</v>
      </c>
      <c r="AO644" s="28">
        <f t="shared" si="166"/>
        <v>6.794706860646551</v>
      </c>
      <c r="AP644" s="28">
        <f t="shared" si="166"/>
        <v>5.8621589839493513</v>
      </c>
      <c r="AQ644" s="28">
        <f t="shared" si="166"/>
        <v>6.6659646843803868</v>
      </c>
      <c r="AR644" s="28">
        <f t="shared" si="166"/>
        <v>5.9208685137931027</v>
      </c>
      <c r="AS644" s="28">
        <f t="shared" si="155"/>
        <v>6.8171128204579743</v>
      </c>
      <c r="AT644" s="35" t="str">
        <f t="shared" si="156"/>
        <v>1,1.5,0.5</v>
      </c>
    </row>
    <row r="645" spans="13:46" x14ac:dyDescent="0.15">
      <c r="M645" s="28" t="str">
        <f t="shared" si="154"/>
        <v>7,4,8</v>
      </c>
      <c r="N645" s="28">
        <f t="shared" si="162"/>
        <v>7</v>
      </c>
      <c r="O645" s="28">
        <f t="shared" si="163"/>
        <v>4</v>
      </c>
      <c r="P645" s="28">
        <f t="shared" si="159"/>
        <v>8</v>
      </c>
      <c r="Q645" s="28">
        <f t="shared" si="167"/>
        <v>0.82413449999999999</v>
      </c>
      <c r="R645" s="28">
        <f t="shared" si="167"/>
        <v>3.4381898826562498</v>
      </c>
      <c r="S645" s="28">
        <f t="shared" si="167"/>
        <v>5.0280898537500001</v>
      </c>
      <c r="T645" s="28">
        <f t="shared" si="167"/>
        <v>5.5938344132812503</v>
      </c>
      <c r="U645" s="28">
        <f t="shared" si="167"/>
        <v>5.1354235612499997</v>
      </c>
      <c r="V645" s="28">
        <f t="shared" si="167"/>
        <v>3.652857297656249</v>
      </c>
      <c r="W645" s="28">
        <f t="shared" si="167"/>
        <v>1.1461356224999986</v>
      </c>
      <c r="X645" s="28">
        <f t="shared" si="167"/>
        <v>2.4691811624999995</v>
      </c>
      <c r="Y645" s="28">
        <f t="shared" si="167"/>
        <v>4.7202176378286627</v>
      </c>
      <c r="Z645" s="28">
        <f t="shared" si="167"/>
        <v>5.9470987015948289</v>
      </c>
      <c r="AA645" s="28">
        <f t="shared" si="167"/>
        <v>6.1498243537984916</v>
      </c>
      <c r="AB645" s="28">
        <f t="shared" si="167"/>
        <v>5.3283945944396542</v>
      </c>
      <c r="AC645" s="28">
        <f t="shared" si="167"/>
        <v>3.4828094235183182</v>
      </c>
      <c r="AD645" s="28">
        <f t="shared" si="167"/>
        <v>3.7959914275862059</v>
      </c>
      <c r="AE645" s="28">
        <f t="shared" si="167"/>
        <v>5.6840089955872841</v>
      </c>
      <c r="AF645" s="28">
        <f t="shared" si="167"/>
        <v>6.547871152025861</v>
      </c>
      <c r="AG645" s="28">
        <f t="shared" si="166"/>
        <v>6.3875778969019397</v>
      </c>
      <c r="AH645" s="28">
        <f t="shared" si="166"/>
        <v>5.2031292302155165</v>
      </c>
      <c r="AI645" s="28">
        <f t="shared" si="166"/>
        <v>4.8045652952586195</v>
      </c>
      <c r="AJ645" s="28">
        <f t="shared" si="166"/>
        <v>6.3295639559321106</v>
      </c>
      <c r="AK645" s="28">
        <f t="shared" si="166"/>
        <v>6.8304072050431026</v>
      </c>
      <c r="AL645" s="28">
        <f t="shared" si="166"/>
        <v>6.3070950425915946</v>
      </c>
      <c r="AM645" s="28">
        <f t="shared" si="166"/>
        <v>5.4949027655172404</v>
      </c>
      <c r="AN645" s="28">
        <f t="shared" si="166"/>
        <v>6.6568825188631457</v>
      </c>
      <c r="AO645" s="28">
        <f t="shared" si="166"/>
        <v>6.794706860646551</v>
      </c>
      <c r="AP645" s="28">
        <f t="shared" si="166"/>
        <v>5.8670038383620673</v>
      </c>
      <c r="AQ645" s="28">
        <f t="shared" si="166"/>
        <v>6.6659646843803868</v>
      </c>
      <c r="AR645" s="28">
        <f t="shared" si="166"/>
        <v>5.9208685137931027</v>
      </c>
      <c r="AS645" s="28">
        <f t="shared" si="155"/>
        <v>6.8304072050431026</v>
      </c>
      <c r="AT645" s="35" t="str">
        <f t="shared" si="156"/>
        <v>1,1.5,0.5</v>
      </c>
    </row>
    <row r="646" spans="13:46" x14ac:dyDescent="0.15">
      <c r="M646" s="28" t="str">
        <f t="shared" si="154"/>
        <v>7,4,9</v>
      </c>
      <c r="N646" s="28">
        <f t="shared" si="162"/>
        <v>7</v>
      </c>
      <c r="O646" s="28">
        <f t="shared" si="163"/>
        <v>4</v>
      </c>
      <c r="P646" s="28">
        <f t="shared" si="159"/>
        <v>9</v>
      </c>
      <c r="Q646" s="28">
        <f t="shared" si="167"/>
        <v>0.60955047956250097</v>
      </c>
      <c r="R646" s="28">
        <f t="shared" si="167"/>
        <v>3.3278161177539065</v>
      </c>
      <c r="S646" s="28">
        <f t="shared" si="167"/>
        <v>4.9945478435312509</v>
      </c>
      <c r="T646" s="28">
        <f t="shared" si="167"/>
        <v>5.6097456568945319</v>
      </c>
      <c r="U646" s="28">
        <f t="shared" si="167"/>
        <v>5.1734095578437493</v>
      </c>
      <c r="V646" s="28">
        <f t="shared" si="167"/>
        <v>3.6855395463789051</v>
      </c>
      <c r="W646" s="28">
        <f t="shared" si="167"/>
        <v>1.1461356224999986</v>
      </c>
      <c r="X646" s="28">
        <f t="shared" si="167"/>
        <v>2.3376835721666223</v>
      </c>
      <c r="Y646" s="28">
        <f t="shared" si="167"/>
        <v>4.6697765672650862</v>
      </c>
      <c r="Z646" s="28">
        <f t="shared" si="167"/>
        <v>5.9503356499494888</v>
      </c>
      <c r="AA646" s="28">
        <f t="shared" si="167"/>
        <v>6.1793608202198271</v>
      </c>
      <c r="AB646" s="28">
        <f t="shared" si="167"/>
        <v>5.3568520780761038</v>
      </c>
      <c r="AC646" s="28">
        <f t="shared" si="167"/>
        <v>3.4828094235183182</v>
      </c>
      <c r="AD646" s="28">
        <f t="shared" si="167"/>
        <v>3.7286512966778012</v>
      </c>
      <c r="AE646" s="28">
        <f t="shared" si="167"/>
        <v>5.6745716486833242</v>
      </c>
      <c r="AF646" s="28">
        <f t="shared" si="167"/>
        <v>6.5689580882747833</v>
      </c>
      <c r="AG646" s="28">
        <f t="shared" si="166"/>
        <v>6.4118106154521826</v>
      </c>
      <c r="AH646" s="28">
        <f t="shared" si="166"/>
        <v>5.2031292302155165</v>
      </c>
      <c r="AI646" s="28">
        <f t="shared" si="166"/>
        <v>4.7824536530960389</v>
      </c>
      <c r="AJ646" s="28">
        <f t="shared" si="166"/>
        <v>6.3422013620086197</v>
      </c>
      <c r="AK646" s="28">
        <f t="shared" si="166"/>
        <v>6.8504151585071389</v>
      </c>
      <c r="AL646" s="28">
        <f t="shared" si="166"/>
        <v>6.3070950425915946</v>
      </c>
      <c r="AM646" s="28">
        <f t="shared" si="166"/>
        <v>5.4990906414213354</v>
      </c>
      <c r="AN646" s="28">
        <f t="shared" si="166"/>
        <v>6.6726657072409745</v>
      </c>
      <c r="AO646" s="28">
        <f t="shared" si="166"/>
        <v>6.794706860646551</v>
      </c>
      <c r="AP646" s="28">
        <f t="shared" si="166"/>
        <v>5.8785622616536894</v>
      </c>
      <c r="AQ646" s="28">
        <f t="shared" si="166"/>
        <v>6.6659646843803868</v>
      </c>
      <c r="AR646" s="28">
        <f t="shared" si="166"/>
        <v>5.9208685137931027</v>
      </c>
      <c r="AS646" s="28">
        <f t="shared" si="155"/>
        <v>6.8504151585071389</v>
      </c>
      <c r="AT646" s="35" t="str">
        <f t="shared" si="156"/>
        <v>1,1.5,0.5</v>
      </c>
    </row>
    <row r="647" spans="13:46" x14ac:dyDescent="0.15">
      <c r="M647" s="28" t="str">
        <f t="shared" si="154"/>
        <v>7,4,10</v>
      </c>
      <c r="N647" s="28">
        <f t="shared" si="162"/>
        <v>7</v>
      </c>
      <c r="O647" s="28">
        <f t="shared" si="163"/>
        <v>4</v>
      </c>
      <c r="P647" s="28">
        <f t="shared" si="159"/>
        <v>10</v>
      </c>
      <c r="Q647" s="28">
        <f t="shared" si="167"/>
        <v>0.38748057074999992</v>
      </c>
      <c r="R647" s="28">
        <f t="shared" si="167"/>
        <v>3.2119838925781248</v>
      </c>
      <c r="S647" s="28">
        <f t="shared" si="167"/>
        <v>4.9572628891250003</v>
      </c>
      <c r="T647" s="28">
        <f t="shared" si="167"/>
        <v>5.6233175603906256</v>
      </c>
      <c r="U647" s="28">
        <f t="shared" si="167"/>
        <v>5.210147906375</v>
      </c>
      <c r="V647" s="28">
        <f t="shared" si="167"/>
        <v>3.7177539270781241</v>
      </c>
      <c r="W647" s="28">
        <f t="shared" si="167"/>
        <v>1.1461356224999986</v>
      </c>
      <c r="X647" s="28">
        <f t="shared" si="167"/>
        <v>2.2007275215598057</v>
      </c>
      <c r="Y647" s="28">
        <f t="shared" si="167"/>
        <v>4.6155925525140082</v>
      </c>
      <c r="Z647" s="28">
        <f t="shared" si="167"/>
        <v>5.9512332581869618</v>
      </c>
      <c r="AA647" s="28">
        <f t="shared" si="167"/>
        <v>6.2076496385786646</v>
      </c>
      <c r="AB647" s="28">
        <f t="shared" si="167"/>
        <v>5.3848416936891166</v>
      </c>
      <c r="AC647" s="28">
        <f t="shared" si="167"/>
        <v>3.4828094235183182</v>
      </c>
      <c r="AD647" s="28">
        <f t="shared" si="167"/>
        <v>3.6575682215818959</v>
      </c>
      <c r="AE647" s="28">
        <f t="shared" si="167"/>
        <v>5.6627949616621764</v>
      </c>
      <c r="AF647" s="28">
        <f t="shared" si="167"/>
        <v>6.5887973764612067</v>
      </c>
      <c r="AG647" s="28">
        <f t="shared" si="166"/>
        <v>6.435575465978987</v>
      </c>
      <c r="AH647" s="28">
        <f t="shared" si="166"/>
        <v>5.2031292302155165</v>
      </c>
      <c r="AI647" s="28">
        <f t="shared" si="166"/>
        <v>4.7580026708162704</v>
      </c>
      <c r="AJ647" s="28">
        <f t="shared" si="166"/>
        <v>6.353591120022628</v>
      </c>
      <c r="AK647" s="28">
        <f t="shared" si="166"/>
        <v>6.8699552439477376</v>
      </c>
      <c r="AL647" s="28">
        <f t="shared" si="166"/>
        <v>6.3070950425915946</v>
      </c>
      <c r="AM647" s="28">
        <f t="shared" si="166"/>
        <v>5.5020308692629305</v>
      </c>
      <c r="AN647" s="28">
        <f t="shared" si="166"/>
        <v>6.6879810275953657</v>
      </c>
      <c r="AO647" s="28">
        <f t="shared" si="166"/>
        <v>6.794706860646551</v>
      </c>
      <c r="AP647" s="28">
        <f t="shared" si="166"/>
        <v>5.889652816921874</v>
      </c>
      <c r="AQ647" s="28">
        <f t="shared" si="166"/>
        <v>6.6659646843803868</v>
      </c>
      <c r="AR647" s="28">
        <f t="shared" si="166"/>
        <v>5.9208685137931027</v>
      </c>
      <c r="AS647" s="28">
        <f t="shared" si="155"/>
        <v>6.8699552439477376</v>
      </c>
      <c r="AT647" s="35" t="str">
        <f t="shared" si="156"/>
        <v>1,1.5,0.5</v>
      </c>
    </row>
    <row r="648" spans="13:46" x14ac:dyDescent="0.15">
      <c r="M648" s="28" t="str">
        <f t="shared" si="154"/>
        <v>7,5,1</v>
      </c>
      <c r="N648" s="28">
        <f t="shared" si="162"/>
        <v>7</v>
      </c>
      <c r="O648" s="28">
        <f t="shared" si="163"/>
        <v>5</v>
      </c>
      <c r="P648" s="28">
        <f t="shared" si="159"/>
        <v>1</v>
      </c>
      <c r="Q648" s="28">
        <f t="shared" si="167"/>
        <v>5.7023999999999999</v>
      </c>
      <c r="R648" s="28">
        <f t="shared" si="167"/>
        <v>6.4421334764062497</v>
      </c>
      <c r="S648" s="28">
        <f t="shared" si="167"/>
        <v>6.5822226037499991</v>
      </c>
      <c r="T648" s="28">
        <f t="shared" si="167"/>
        <v>6.12266738203125</v>
      </c>
      <c r="U648" s="28">
        <f t="shared" si="167"/>
        <v>5.0634678112499998</v>
      </c>
      <c r="V648" s="28">
        <f t="shared" si="167"/>
        <v>3.4046238914062492</v>
      </c>
      <c r="W648" s="28">
        <f t="shared" si="167"/>
        <v>1.1461356224999986</v>
      </c>
      <c r="X648" s="28">
        <f t="shared" si="167"/>
        <v>5.6066570317241382</v>
      </c>
      <c r="Y648" s="28">
        <f t="shared" si="167"/>
        <v>6.3939970184752157</v>
      </c>
      <c r="Z648" s="28">
        <f t="shared" si="167"/>
        <v>6.581692656163793</v>
      </c>
      <c r="AA648" s="28">
        <f t="shared" si="167"/>
        <v>6.1697439447898716</v>
      </c>
      <c r="AB648" s="28">
        <f t="shared" si="167"/>
        <v>5.1581508843534483</v>
      </c>
      <c r="AC648" s="28">
        <f t="shared" si="167"/>
        <v>3.5469134748545246</v>
      </c>
      <c r="AD648" s="28">
        <f t="shared" si="167"/>
        <v>5.5436534731034488</v>
      </c>
      <c r="AE648" s="28">
        <f t="shared" si="167"/>
        <v>6.3785999701993532</v>
      </c>
      <c r="AF648" s="28">
        <f t="shared" si="167"/>
        <v>6.6139021182327591</v>
      </c>
      <c r="AG648" s="28">
        <f t="shared" si="166"/>
        <v>6.2495599172036638</v>
      </c>
      <c r="AH648" s="28">
        <f t="shared" si="166"/>
        <v>5.2855733671120682</v>
      </c>
      <c r="AI648" s="28">
        <f t="shared" si="166"/>
        <v>5.5133893241379308</v>
      </c>
      <c r="AJ648" s="28">
        <f t="shared" si="166"/>
        <v>6.395942331578663</v>
      </c>
      <c r="AK648" s="28">
        <f t="shared" si="166"/>
        <v>6.6788509899568975</v>
      </c>
      <c r="AL648" s="28">
        <f t="shared" si="166"/>
        <v>6.3621152992726291</v>
      </c>
      <c r="AM648" s="28">
        <f t="shared" si="166"/>
        <v>5.515864584827586</v>
      </c>
      <c r="AN648" s="28">
        <f t="shared" si="166"/>
        <v>6.446024102613146</v>
      </c>
      <c r="AO648" s="28">
        <f t="shared" si="166"/>
        <v>6.7765392713362065</v>
      </c>
      <c r="AP648" s="28">
        <f t="shared" si="166"/>
        <v>5.5510792551724135</v>
      </c>
      <c r="AQ648" s="28">
        <f t="shared" si="166"/>
        <v>6.5288452833028021</v>
      </c>
      <c r="AR648" s="28">
        <f t="shared" si="166"/>
        <v>5.6190333351724142</v>
      </c>
      <c r="AS648" s="28">
        <f t="shared" si="155"/>
        <v>6.7765392713362065</v>
      </c>
      <c r="AT648" s="35" t="str">
        <f t="shared" si="156"/>
        <v>1,2,0</v>
      </c>
    </row>
    <row r="649" spans="13:46" x14ac:dyDescent="0.15">
      <c r="M649" s="28" t="str">
        <f t="shared" ref="M649:M712" si="168">N649&amp;","&amp;O649&amp;","&amp;P649</f>
        <v>7,5,2</v>
      </c>
      <c r="N649" s="28">
        <f t="shared" si="162"/>
        <v>7</v>
      </c>
      <c r="O649" s="28">
        <f t="shared" si="163"/>
        <v>5</v>
      </c>
      <c r="P649" s="28">
        <f t="shared" si="159"/>
        <v>2</v>
      </c>
      <c r="Q649" s="28">
        <f t="shared" si="167"/>
        <v>5.0444999999999993</v>
      </c>
      <c r="R649" s="28">
        <f t="shared" si="167"/>
        <v>6.0546022264062493</v>
      </c>
      <c r="S649" s="28">
        <f t="shared" si="167"/>
        <v>6.4007726037499992</v>
      </c>
      <c r="T649" s="28">
        <f t="shared" si="167"/>
        <v>6.0830111320312508</v>
      </c>
      <c r="U649" s="28">
        <f t="shared" si="167"/>
        <v>5.1013178112499986</v>
      </c>
      <c r="V649" s="28">
        <f t="shared" si="167"/>
        <v>3.455692641406249</v>
      </c>
      <c r="W649" s="28">
        <f t="shared" si="167"/>
        <v>1.1461356224999986</v>
      </c>
      <c r="X649" s="28">
        <f t="shared" si="167"/>
        <v>5.1726660920689653</v>
      </c>
      <c r="Y649" s="28">
        <f t="shared" si="167"/>
        <v>6.1753792667510776</v>
      </c>
      <c r="Z649" s="28">
        <f t="shared" si="167"/>
        <v>6.5141605923706898</v>
      </c>
      <c r="AA649" s="28">
        <f t="shared" si="167"/>
        <v>6.1890100689278018</v>
      </c>
      <c r="AB649" s="28">
        <f t="shared" si="167"/>
        <v>5.1999276964224137</v>
      </c>
      <c r="AC649" s="28">
        <f t="shared" si="167"/>
        <v>3.5469134748545246</v>
      </c>
      <c r="AD649" s="28">
        <f t="shared" si="167"/>
        <v>5.2878679696551716</v>
      </c>
      <c r="AE649" s="28">
        <f t="shared" si="167"/>
        <v>6.2831920926131453</v>
      </c>
      <c r="AF649" s="28">
        <f t="shared" si="167"/>
        <v>6.6145843665086215</v>
      </c>
      <c r="AG649" s="28">
        <f t="shared" si="166"/>
        <v>6.2820447913415949</v>
      </c>
      <c r="AH649" s="28">
        <f t="shared" si="166"/>
        <v>5.2855733671120682</v>
      </c>
      <c r="AI649" s="28">
        <f t="shared" si="166"/>
        <v>5.3901056327586208</v>
      </c>
      <c r="AJ649" s="28">
        <f t="shared" si="166"/>
        <v>6.3780407039924558</v>
      </c>
      <c r="AK649" s="28">
        <f t="shared" si="166"/>
        <v>6.7020439261637925</v>
      </c>
      <c r="AL649" s="28">
        <f t="shared" si="166"/>
        <v>6.3621152992726291</v>
      </c>
      <c r="AM649" s="28">
        <f t="shared" si="166"/>
        <v>5.4793790813793102</v>
      </c>
      <c r="AN649" s="28">
        <f t="shared" si="166"/>
        <v>6.4599251008890084</v>
      </c>
      <c r="AO649" s="28">
        <f t="shared" si="166"/>
        <v>6.7765392713362065</v>
      </c>
      <c r="AP649" s="28">
        <f t="shared" si="166"/>
        <v>5.5556883155172416</v>
      </c>
      <c r="AQ649" s="28">
        <f t="shared" si="166"/>
        <v>6.5288452833028021</v>
      </c>
      <c r="AR649" s="28">
        <f t="shared" si="166"/>
        <v>5.6190333351724142</v>
      </c>
      <c r="AS649" s="28">
        <f t="shared" ref="AS649:AS712" si="169">MAX(Q649:AR649)</f>
        <v>6.7765392713362065</v>
      </c>
      <c r="AT649" s="35" t="str">
        <f t="shared" ref="AT649:AT712" si="170">INDEX($Q$1:$AR$1,1,MATCH(AS649,Q649:AR649,0))</f>
        <v>1,2,0</v>
      </c>
    </row>
    <row r="650" spans="13:46" x14ac:dyDescent="0.15">
      <c r="M650" s="28" t="str">
        <f t="shared" si="168"/>
        <v>7,5,3</v>
      </c>
      <c r="N650" s="28">
        <f t="shared" si="162"/>
        <v>7</v>
      </c>
      <c r="O650" s="28">
        <f t="shared" si="163"/>
        <v>5</v>
      </c>
      <c r="P650" s="28">
        <f t="shared" si="159"/>
        <v>3</v>
      </c>
      <c r="Q650" s="28">
        <f t="shared" si="167"/>
        <v>4.1614559999999994</v>
      </c>
      <c r="R650" s="28">
        <f t="shared" si="167"/>
        <v>5.5029034764062494</v>
      </c>
      <c r="S650" s="28">
        <f t="shared" si="167"/>
        <v>6.1067506037499992</v>
      </c>
      <c r="T650" s="28">
        <f t="shared" si="167"/>
        <v>5.9729973820312505</v>
      </c>
      <c r="U650" s="28">
        <f t="shared" si="167"/>
        <v>5.1016438112499998</v>
      </c>
      <c r="V650" s="28">
        <f t="shared" si="167"/>
        <v>3.4926898914062492</v>
      </c>
      <c r="W650" s="28">
        <f t="shared" si="167"/>
        <v>1.1461356224999986</v>
      </c>
      <c r="X650" s="28">
        <f t="shared" si="167"/>
        <v>4.5745076524137929</v>
      </c>
      <c r="Y650" s="28">
        <f t="shared" si="167"/>
        <v>5.8441895150269403</v>
      </c>
      <c r="Z650" s="28">
        <f t="shared" si="167"/>
        <v>6.3762710285775857</v>
      </c>
      <c r="AA650" s="28">
        <f t="shared" si="167"/>
        <v>6.1707521930657334</v>
      </c>
      <c r="AB650" s="28">
        <f t="shared" si="167"/>
        <v>5.2276330084913791</v>
      </c>
      <c r="AC650" s="28">
        <f t="shared" si="167"/>
        <v>3.5469134748545246</v>
      </c>
      <c r="AD650" s="28">
        <f t="shared" si="167"/>
        <v>4.919510466206896</v>
      </c>
      <c r="AE650" s="28">
        <f t="shared" si="167"/>
        <v>6.117426715026939</v>
      </c>
      <c r="AF650" s="28">
        <f t="shared" si="167"/>
        <v>6.5777426147844835</v>
      </c>
      <c r="AG650" s="28">
        <f t="shared" si="166"/>
        <v>6.300458165479526</v>
      </c>
      <c r="AH650" s="28">
        <f t="shared" si="166"/>
        <v>5.2855733671120682</v>
      </c>
      <c r="AI650" s="28">
        <f t="shared" si="166"/>
        <v>5.1964644413793106</v>
      </c>
      <c r="AJ650" s="28">
        <f t="shared" si="166"/>
        <v>6.3226150764062492</v>
      </c>
      <c r="AK650" s="28">
        <f t="shared" si="166"/>
        <v>6.7111653623706893</v>
      </c>
      <c r="AL650" s="28">
        <f t="shared" si="166"/>
        <v>6.3621152992726291</v>
      </c>
      <c r="AM650" s="28">
        <f t="shared" si="166"/>
        <v>5.4053695779310349</v>
      </c>
      <c r="AN650" s="28">
        <f t="shared" si="166"/>
        <v>6.4597545991648708</v>
      </c>
      <c r="AO650" s="28">
        <f t="shared" si="166"/>
        <v>6.7765392713362065</v>
      </c>
      <c r="AP650" s="28">
        <f t="shared" si="166"/>
        <v>5.5462258758620688</v>
      </c>
      <c r="AQ650" s="28">
        <f t="shared" si="166"/>
        <v>6.5288452833028021</v>
      </c>
      <c r="AR650" s="28">
        <f t="shared" si="166"/>
        <v>5.6190333351724142</v>
      </c>
      <c r="AS650" s="28">
        <f t="shared" si="169"/>
        <v>6.7765392713362065</v>
      </c>
      <c r="AT650" s="35" t="str">
        <f t="shared" si="170"/>
        <v>1,2,0</v>
      </c>
    </row>
    <row r="651" spans="13:46" x14ac:dyDescent="0.15">
      <c r="M651" s="28" t="str">
        <f t="shared" si="168"/>
        <v>7,5,4</v>
      </c>
      <c r="N651" s="28">
        <f t="shared" si="162"/>
        <v>7</v>
      </c>
      <c r="O651" s="28">
        <f t="shared" si="163"/>
        <v>5</v>
      </c>
      <c r="P651" s="28">
        <f t="shared" si="159"/>
        <v>4</v>
      </c>
      <c r="Q651" s="28">
        <f t="shared" si="167"/>
        <v>3.1788045</v>
      </c>
      <c r="R651" s="28">
        <f t="shared" si="167"/>
        <v>4.8785742576562505</v>
      </c>
      <c r="S651" s="28">
        <f t="shared" si="167"/>
        <v>5.7629248537500004</v>
      </c>
      <c r="T651" s="28">
        <f t="shared" si="167"/>
        <v>5.8318562882812506</v>
      </c>
      <c r="U651" s="28">
        <f t="shared" si="167"/>
        <v>5.0853685612500001</v>
      </c>
      <c r="V651" s="28">
        <f t="shared" si="167"/>
        <v>3.5234616726562491</v>
      </c>
      <c r="W651" s="28">
        <f t="shared" si="167"/>
        <v>1.1461356224999986</v>
      </c>
      <c r="X651" s="28">
        <f t="shared" si="167"/>
        <v>3.9037187440086205</v>
      </c>
      <c r="Y651" s="28">
        <f t="shared" si="167"/>
        <v>5.4631960133028024</v>
      </c>
      <c r="Z651" s="28">
        <f t="shared" si="167"/>
        <v>6.2072541210344836</v>
      </c>
      <c r="AA651" s="28">
        <f t="shared" si="167"/>
        <v>6.1358930672036642</v>
      </c>
      <c r="AB651" s="28">
        <f t="shared" si="167"/>
        <v>5.2491128518103451</v>
      </c>
      <c r="AC651" s="28">
        <f t="shared" si="167"/>
        <v>3.5469134748545246</v>
      </c>
      <c r="AD651" s="28">
        <f t="shared" si="167"/>
        <v>4.5013492127586208</v>
      </c>
      <c r="AE651" s="28">
        <f t="shared" si="167"/>
        <v>5.9205339936907322</v>
      </c>
      <c r="AF651" s="28">
        <f t="shared" si="167"/>
        <v>6.5242996130603448</v>
      </c>
      <c r="AG651" s="28">
        <f t="shared" si="166"/>
        <v>6.3126460708674568</v>
      </c>
      <c r="AH651" s="28">
        <f t="shared" si="166"/>
        <v>5.2855733671120682</v>
      </c>
      <c r="AI651" s="28">
        <f t="shared" si="166"/>
        <v>4.9716959062499999</v>
      </c>
      <c r="AJ651" s="28">
        <f t="shared" si="166"/>
        <v>6.2505881988200436</v>
      </c>
      <c r="AK651" s="28">
        <f t="shared" si="166"/>
        <v>6.7140613298275866</v>
      </c>
      <c r="AL651" s="28">
        <f t="shared" si="166"/>
        <v>6.3621152992726291</v>
      </c>
      <c r="AM651" s="28">
        <f t="shared" si="166"/>
        <v>5.3147588244827588</v>
      </c>
      <c r="AN651" s="28">
        <f t="shared" si="166"/>
        <v>6.453358628690733</v>
      </c>
      <c r="AO651" s="28">
        <f t="shared" si="166"/>
        <v>6.7765392713362065</v>
      </c>
      <c r="AP651" s="28">
        <f t="shared" si="166"/>
        <v>5.5305379674568966</v>
      </c>
      <c r="AQ651" s="28">
        <f t="shared" si="166"/>
        <v>6.5288452833028021</v>
      </c>
      <c r="AR651" s="28">
        <f t="shared" si="166"/>
        <v>5.6190333351724142</v>
      </c>
      <c r="AS651" s="28">
        <f t="shared" si="169"/>
        <v>6.7765392713362065</v>
      </c>
      <c r="AT651" s="35" t="str">
        <f t="shared" si="170"/>
        <v>1,2,0</v>
      </c>
    </row>
    <row r="652" spans="13:46" x14ac:dyDescent="0.15">
      <c r="M652" s="28" t="str">
        <f t="shared" si="168"/>
        <v>7,5,5</v>
      </c>
      <c r="N652" s="28">
        <f t="shared" si="162"/>
        <v>7</v>
      </c>
      <c r="O652" s="28">
        <f t="shared" si="163"/>
        <v>5</v>
      </c>
      <c r="P652" s="28">
        <f t="shared" si="159"/>
        <v>5</v>
      </c>
      <c r="Q652" s="28">
        <f t="shared" si="167"/>
        <v>2.2855996800000002</v>
      </c>
      <c r="R652" s="28">
        <f t="shared" si="167"/>
        <v>4.3194665764062501</v>
      </c>
      <c r="S652" s="28">
        <f t="shared" si="167"/>
        <v>5.4638224437499998</v>
      </c>
      <c r="T652" s="28">
        <f t="shared" si="167"/>
        <v>5.7186672820312499</v>
      </c>
      <c r="U652" s="28">
        <f t="shared" si="167"/>
        <v>5.0840010912499993</v>
      </c>
      <c r="V652" s="28">
        <f t="shared" si="167"/>
        <v>3.5598238714062491</v>
      </c>
      <c r="W652" s="28">
        <f t="shared" si="167"/>
        <v>1.1461356224999986</v>
      </c>
      <c r="X652" s="28">
        <f t="shared" si="167"/>
        <v>3.2981513731034484</v>
      </c>
      <c r="Y652" s="28">
        <f t="shared" si="167"/>
        <v>5.1269258515786635</v>
      </c>
      <c r="Z652" s="28">
        <f t="shared" si="167"/>
        <v>6.066189300991379</v>
      </c>
      <c r="AA652" s="28">
        <f t="shared" si="167"/>
        <v>6.1159417213415948</v>
      </c>
      <c r="AB652" s="28">
        <f t="shared" si="167"/>
        <v>5.2761831126293099</v>
      </c>
      <c r="AC652" s="28">
        <f t="shared" si="167"/>
        <v>3.5469134748545246</v>
      </c>
      <c r="AD652" s="28">
        <f t="shared" si="167"/>
        <v>4.1279112993103446</v>
      </c>
      <c r="AE652" s="28">
        <f t="shared" si="167"/>
        <v>5.7515933598545255</v>
      </c>
      <c r="AF652" s="28">
        <f t="shared" si="167"/>
        <v>6.4857643913362075</v>
      </c>
      <c r="AG652" s="28">
        <f t="shared" si="166"/>
        <v>6.3304243937553881</v>
      </c>
      <c r="AH652" s="28">
        <f t="shared" si="166"/>
        <v>5.2855733671120682</v>
      </c>
      <c r="AI652" s="28">
        <f t="shared" si="166"/>
        <v>4.7748794586206893</v>
      </c>
      <c r="AJ652" s="28">
        <f t="shared" si="166"/>
        <v>6.1934691012338359</v>
      </c>
      <c r="AK652" s="28">
        <f t="shared" si="166"/>
        <v>6.7225477147844828</v>
      </c>
      <c r="AL652" s="28">
        <f t="shared" si="166"/>
        <v>6.3621152992726291</v>
      </c>
      <c r="AM652" s="28">
        <f t="shared" si="166"/>
        <v>5.2390558510344825</v>
      </c>
      <c r="AN652" s="28">
        <f t="shared" si="166"/>
        <v>6.4525530757165948</v>
      </c>
      <c r="AO652" s="28">
        <f t="shared" si="166"/>
        <v>6.7765392713362065</v>
      </c>
      <c r="AP652" s="28">
        <f t="shared" si="166"/>
        <v>5.520440476551725</v>
      </c>
      <c r="AQ652" s="28">
        <f t="shared" si="166"/>
        <v>6.5288452833028021</v>
      </c>
      <c r="AR652" s="28">
        <f t="shared" si="166"/>
        <v>5.6190333351724142</v>
      </c>
      <c r="AS652" s="28">
        <f t="shared" si="169"/>
        <v>6.7765392713362065</v>
      </c>
      <c r="AT652" s="35" t="str">
        <f t="shared" si="170"/>
        <v>1,2,0</v>
      </c>
    </row>
    <row r="653" spans="13:46" x14ac:dyDescent="0.15">
      <c r="M653" s="28" t="str">
        <f t="shared" si="168"/>
        <v>7,5,6</v>
      </c>
      <c r="N653" s="28">
        <f t="shared" si="162"/>
        <v>7</v>
      </c>
      <c r="O653" s="28">
        <f t="shared" si="163"/>
        <v>5</v>
      </c>
      <c r="P653" s="28">
        <f t="shared" si="159"/>
        <v>6</v>
      </c>
      <c r="Q653" s="28">
        <f t="shared" si="167"/>
        <v>1.45675584</v>
      </c>
      <c r="R653" s="28">
        <f t="shared" si="167"/>
        <v>3.8072887764062497</v>
      </c>
      <c r="S653" s="28">
        <f t="shared" si="167"/>
        <v>5.1969005237499992</v>
      </c>
      <c r="T653" s="28">
        <f t="shared" si="167"/>
        <v>5.6255910820312494</v>
      </c>
      <c r="U653" s="28">
        <f t="shared" si="167"/>
        <v>5.0933604512499988</v>
      </c>
      <c r="V653" s="28">
        <f t="shared" si="167"/>
        <v>3.6002086314062489</v>
      </c>
      <c r="W653" s="28">
        <f t="shared" si="167"/>
        <v>1.1461356224999986</v>
      </c>
      <c r="X653" s="28">
        <f t="shared" si="167"/>
        <v>2.739513883448276</v>
      </c>
      <c r="Y653" s="28">
        <f t="shared" si="167"/>
        <v>4.8228361798545265</v>
      </c>
      <c r="Z653" s="28">
        <f t="shared" si="167"/>
        <v>5.9452372871982755</v>
      </c>
      <c r="AA653" s="28">
        <f t="shared" si="167"/>
        <v>6.1067172054795265</v>
      </c>
      <c r="AB653" s="28">
        <f t="shared" si="167"/>
        <v>5.3072759346982759</v>
      </c>
      <c r="AC653" s="28">
        <f t="shared" si="167"/>
        <v>3.5469134748545246</v>
      </c>
      <c r="AD653" s="28">
        <f t="shared" si="167"/>
        <v>3.7866538758620689</v>
      </c>
      <c r="AE653" s="28">
        <f t="shared" si="167"/>
        <v>5.6027655322683181</v>
      </c>
      <c r="AF653" s="28">
        <f t="shared" si="167"/>
        <v>6.4579559996120697</v>
      </c>
      <c r="AG653" s="28">
        <f t="shared" si="166"/>
        <v>6.3522252778933188</v>
      </c>
      <c r="AH653" s="28">
        <f t="shared" si="166"/>
        <v>5.2855733671120682</v>
      </c>
      <c r="AI653" s="28">
        <f t="shared" si="166"/>
        <v>4.5981758172413789</v>
      </c>
      <c r="AJ653" s="28">
        <f t="shared" si="166"/>
        <v>6.1470768336476294</v>
      </c>
      <c r="AK653" s="28">
        <f t="shared" si="166"/>
        <v>6.7350566609913791</v>
      </c>
      <c r="AL653" s="28">
        <f t="shared" si="166"/>
        <v>6.3621152992726291</v>
      </c>
      <c r="AM653" s="28">
        <f t="shared" si="166"/>
        <v>5.1740797075862073</v>
      </c>
      <c r="AN653" s="28">
        <f t="shared" si="166"/>
        <v>6.4557700839924568</v>
      </c>
      <c r="AO653" s="28">
        <f t="shared" si="166"/>
        <v>6.7765392713362065</v>
      </c>
      <c r="AP653" s="28">
        <f t="shared" si="166"/>
        <v>5.5143655468965518</v>
      </c>
      <c r="AQ653" s="28">
        <f t="shared" si="166"/>
        <v>6.5288452833028021</v>
      </c>
      <c r="AR653" s="28">
        <f t="shared" si="166"/>
        <v>5.6190333351724142</v>
      </c>
      <c r="AS653" s="28">
        <f t="shared" si="169"/>
        <v>6.7765392713362065</v>
      </c>
      <c r="AT653" s="35" t="str">
        <f t="shared" si="170"/>
        <v>1,2,0</v>
      </c>
    </row>
    <row r="654" spans="13:46" x14ac:dyDescent="0.15">
      <c r="M654" s="28" t="str">
        <f t="shared" si="168"/>
        <v>7,5,7</v>
      </c>
      <c r="N654" s="28">
        <f t="shared" si="162"/>
        <v>7</v>
      </c>
      <c r="O654" s="28">
        <f t="shared" si="163"/>
        <v>5</v>
      </c>
      <c r="P654" s="28">
        <f t="shared" si="159"/>
        <v>7</v>
      </c>
      <c r="Q654" s="28">
        <f t="shared" si="167"/>
        <v>1.1461356224999986</v>
      </c>
      <c r="R654" s="28">
        <f t="shared" si="167"/>
        <v>3.626888617812499</v>
      </c>
      <c r="S654" s="28">
        <f t="shared" si="167"/>
        <v>5.1153404149999995</v>
      </c>
      <c r="T654" s="28">
        <f t="shared" si="167"/>
        <v>5.6114910140625005</v>
      </c>
      <c r="U654" s="28">
        <f t="shared" si="167"/>
        <v>5.1153404149999995</v>
      </c>
      <c r="V654" s="28">
        <f t="shared" si="167"/>
        <v>3.626888617812499</v>
      </c>
      <c r="W654" s="28">
        <f t="shared" si="167"/>
        <v>1.1461356224999986</v>
      </c>
      <c r="X654" s="28">
        <f t="shared" si="167"/>
        <v>2.5358838800269385</v>
      </c>
      <c r="Y654" s="28">
        <f t="shared" si="167"/>
        <v>4.7226921952424572</v>
      </c>
      <c r="Z654" s="28">
        <f t="shared" si="167"/>
        <v>5.9171993123329738</v>
      </c>
      <c r="AA654" s="28">
        <f t="shared" si="167"/>
        <v>6.1194052312984919</v>
      </c>
      <c r="AB654" s="28">
        <f t="shared" si="167"/>
        <v>5.3293099521390079</v>
      </c>
      <c r="AC654" s="28">
        <f t="shared" si="167"/>
        <v>3.5469134748545246</v>
      </c>
      <c r="AD654" s="28">
        <f t="shared" si="167"/>
        <v>3.6679260153879305</v>
      </c>
      <c r="AE654" s="28">
        <f t="shared" si="167"/>
        <v>5.5607896505064653</v>
      </c>
      <c r="AF654" s="28">
        <f t="shared" si="167"/>
        <v>6.4613520874999999</v>
      </c>
      <c r="AG654" s="28">
        <f t="shared" si="166"/>
        <v>6.3696133263685351</v>
      </c>
      <c r="AH654" s="28">
        <f t="shared" si="166"/>
        <v>5.2855733671120682</v>
      </c>
      <c r="AI654" s="28">
        <f t="shared" si="166"/>
        <v>4.5422620285829733</v>
      </c>
      <c r="AJ654" s="28">
        <f t="shared" si="166"/>
        <v>6.1411809836045252</v>
      </c>
      <c r="AK654" s="28">
        <f t="shared" si="166"/>
        <v>6.7477987405010778</v>
      </c>
      <c r="AL654" s="28">
        <f t="shared" si="166"/>
        <v>6.3621152992726291</v>
      </c>
      <c r="AM654" s="28">
        <f t="shared" si="166"/>
        <v>5.1588919196120688</v>
      </c>
      <c r="AN654" s="28">
        <f t="shared" si="166"/>
        <v>6.4638661945366378</v>
      </c>
      <c r="AO654" s="28">
        <f t="shared" si="166"/>
        <v>6.7765392713362065</v>
      </c>
      <c r="AP654" s="28">
        <f t="shared" si="166"/>
        <v>5.5178156884752152</v>
      </c>
      <c r="AQ654" s="28">
        <f t="shared" si="166"/>
        <v>6.5288452833028021</v>
      </c>
      <c r="AR654" s="28">
        <f t="shared" si="166"/>
        <v>5.6190333351724142</v>
      </c>
      <c r="AS654" s="28">
        <f t="shared" si="169"/>
        <v>6.7765392713362065</v>
      </c>
      <c r="AT654" s="35" t="str">
        <f t="shared" si="170"/>
        <v>1,2,0</v>
      </c>
    </row>
    <row r="655" spans="13:46" x14ac:dyDescent="0.15">
      <c r="M655" s="28" t="str">
        <f t="shared" si="168"/>
        <v>7,5,8</v>
      </c>
      <c r="N655" s="28">
        <f t="shared" si="162"/>
        <v>7</v>
      </c>
      <c r="O655" s="28">
        <f t="shared" si="163"/>
        <v>5</v>
      </c>
      <c r="P655" s="28">
        <f t="shared" si="159"/>
        <v>8</v>
      </c>
      <c r="Q655" s="28">
        <f t="shared" si="167"/>
        <v>0.82413449999999999</v>
      </c>
      <c r="R655" s="28">
        <f t="shared" si="167"/>
        <v>3.4381898826562498</v>
      </c>
      <c r="S655" s="28">
        <f t="shared" si="167"/>
        <v>5.0280898537500001</v>
      </c>
      <c r="T655" s="28">
        <f t="shared" si="167"/>
        <v>5.5938344132812503</v>
      </c>
      <c r="U655" s="28">
        <f t="shared" si="167"/>
        <v>5.1354235612499997</v>
      </c>
      <c r="V655" s="28">
        <f t="shared" si="167"/>
        <v>3.652857297656249</v>
      </c>
      <c r="W655" s="28">
        <f t="shared" si="167"/>
        <v>1.1461356224999986</v>
      </c>
      <c r="X655" s="28">
        <f t="shared" si="167"/>
        <v>2.3239553000431035</v>
      </c>
      <c r="Y655" s="28">
        <f t="shared" si="167"/>
        <v>4.6168577581303882</v>
      </c>
      <c r="Z655" s="28">
        <f t="shared" si="167"/>
        <v>5.8856048046551726</v>
      </c>
      <c r="AA655" s="28">
        <f t="shared" si="167"/>
        <v>6.1301964396174577</v>
      </c>
      <c r="AB655" s="28">
        <f t="shared" si="167"/>
        <v>5.3506326630172403</v>
      </c>
      <c r="AC655" s="28">
        <f t="shared" si="167"/>
        <v>3.5469134748545246</v>
      </c>
      <c r="AD655" s="28">
        <f t="shared" si="167"/>
        <v>3.5435077024137929</v>
      </c>
      <c r="AE655" s="28">
        <f t="shared" si="167"/>
        <v>5.5152572359321113</v>
      </c>
      <c r="AF655" s="28">
        <f t="shared" si="167"/>
        <v>6.4628513578879314</v>
      </c>
      <c r="AG655" s="28">
        <f t="shared" si="166"/>
        <v>6.3862900682812498</v>
      </c>
      <c r="AH655" s="28">
        <f t="shared" si="166"/>
        <v>5.2855733671120682</v>
      </c>
      <c r="AI655" s="28">
        <f t="shared" si="166"/>
        <v>4.4827917071120691</v>
      </c>
      <c r="AJ655" s="28">
        <f t="shared" si="166"/>
        <v>6.1333883160614224</v>
      </c>
      <c r="AK655" s="28">
        <f t="shared" si="166"/>
        <v>6.7598295134482758</v>
      </c>
      <c r="AL655" s="28">
        <f t="shared" si="166"/>
        <v>6.3621152992726291</v>
      </c>
      <c r="AM655" s="28">
        <f t="shared" si="166"/>
        <v>5.1418073141379317</v>
      </c>
      <c r="AN655" s="28">
        <f t="shared" si="166"/>
        <v>6.4712509985183191</v>
      </c>
      <c r="AO655" s="28">
        <f t="shared" si="166"/>
        <v>6.7765392713362065</v>
      </c>
      <c r="AP655" s="28">
        <f t="shared" si="166"/>
        <v>5.5205545234913798</v>
      </c>
      <c r="AQ655" s="28">
        <f t="shared" si="166"/>
        <v>6.5288452833028021</v>
      </c>
      <c r="AR655" s="28">
        <f t="shared" si="166"/>
        <v>5.6190333351724142</v>
      </c>
      <c r="AS655" s="28">
        <f t="shared" si="169"/>
        <v>6.7765392713362065</v>
      </c>
      <c r="AT655" s="35" t="str">
        <f t="shared" si="170"/>
        <v>1,2,0</v>
      </c>
    </row>
    <row r="656" spans="13:46" x14ac:dyDescent="0.15">
      <c r="M656" s="28" t="str">
        <f t="shared" si="168"/>
        <v>7,5,9</v>
      </c>
      <c r="N656" s="28">
        <f t="shared" si="162"/>
        <v>7</v>
      </c>
      <c r="O656" s="28">
        <f t="shared" si="163"/>
        <v>5</v>
      </c>
      <c r="P656" s="28">
        <f t="shared" si="159"/>
        <v>9</v>
      </c>
      <c r="Q656" s="28">
        <f t="shared" si="167"/>
        <v>0.60955047956250097</v>
      </c>
      <c r="R656" s="28">
        <f t="shared" si="167"/>
        <v>3.3278161177539065</v>
      </c>
      <c r="S656" s="28">
        <f t="shared" si="167"/>
        <v>4.9945478435312509</v>
      </c>
      <c r="T656" s="28">
        <f t="shared" si="167"/>
        <v>5.6097456568945319</v>
      </c>
      <c r="U656" s="28">
        <f t="shared" si="167"/>
        <v>5.1734095578437493</v>
      </c>
      <c r="V656" s="28">
        <f t="shared" si="167"/>
        <v>3.6855395463789051</v>
      </c>
      <c r="W656" s="28">
        <f t="shared" si="167"/>
        <v>1.1461356224999986</v>
      </c>
      <c r="X656" s="28">
        <f t="shared" si="167"/>
        <v>2.1903516903131739</v>
      </c>
      <c r="Y656" s="28">
        <f t="shared" si="167"/>
        <v>4.5647318720495695</v>
      </c>
      <c r="Z656" s="28">
        <f t="shared" si="167"/>
        <v>5.8875781413719022</v>
      </c>
      <c r="AA656" s="28">
        <f t="shared" si="167"/>
        <v>6.1588904982801731</v>
      </c>
      <c r="AB656" s="28">
        <f t="shared" si="167"/>
        <v>5.3786689427743797</v>
      </c>
      <c r="AC656" s="28">
        <f t="shared" si="167"/>
        <v>3.5469134748545246</v>
      </c>
      <c r="AD656" s="28">
        <f t="shared" si="167"/>
        <v>3.4727979404709055</v>
      </c>
      <c r="AE656" s="28">
        <f t="shared" si="167"/>
        <v>5.5032926657522889</v>
      </c>
      <c r="AF656" s="28">
        <f t="shared" si="167"/>
        <v>6.4822534786196115</v>
      </c>
      <c r="AG656" s="28">
        <f t="shared" si="166"/>
        <v>6.4096803790728716</v>
      </c>
      <c r="AH656" s="28">
        <f t="shared" si="166"/>
        <v>5.2855733671120682</v>
      </c>
      <c r="AI656" s="28">
        <f t="shared" si="166"/>
        <v>4.4568892300356948</v>
      </c>
      <c r="AJ656" s="28">
        <f t="shared" si="166"/>
        <v>6.1434984988620691</v>
      </c>
      <c r="AK656" s="28">
        <f t="shared" si="166"/>
        <v>6.7785738552743799</v>
      </c>
      <c r="AL656" s="28">
        <f t="shared" si="166"/>
        <v>6.3621152992726291</v>
      </c>
      <c r="AM656" s="28">
        <f t="shared" si="166"/>
        <v>5.1426255590075431</v>
      </c>
      <c r="AN656" s="28">
        <f t="shared" si="166"/>
        <v>6.4853493713789057</v>
      </c>
      <c r="AO656" s="28">
        <f t="shared" si="166"/>
        <v>6.7765392713362065</v>
      </c>
      <c r="AP656" s="28">
        <f t="shared" si="166"/>
        <v>5.5300069273864496</v>
      </c>
      <c r="AQ656" s="28">
        <f t="shared" si="166"/>
        <v>6.5288452833028021</v>
      </c>
      <c r="AR656" s="28">
        <f t="shared" si="166"/>
        <v>5.6190333351724142</v>
      </c>
      <c r="AS656" s="28">
        <f t="shared" si="169"/>
        <v>6.7785738552743799</v>
      </c>
      <c r="AT656" s="35" t="str">
        <f t="shared" si="170"/>
        <v>1,1.5,0.5</v>
      </c>
    </row>
    <row r="657" spans="13:46" x14ac:dyDescent="0.15">
      <c r="M657" s="28" t="str">
        <f t="shared" si="168"/>
        <v>7,5,10</v>
      </c>
      <c r="N657" s="28">
        <f t="shared" si="162"/>
        <v>7</v>
      </c>
      <c r="O657" s="28">
        <f t="shared" si="163"/>
        <v>5</v>
      </c>
      <c r="P657" s="28">
        <f t="shared" si="159"/>
        <v>10</v>
      </c>
      <c r="Q657" s="28">
        <f t="shared" si="167"/>
        <v>0.38748057074999992</v>
      </c>
      <c r="R657" s="28">
        <f t="shared" si="167"/>
        <v>3.2119838925781248</v>
      </c>
      <c r="S657" s="28">
        <f t="shared" si="167"/>
        <v>4.9572628891250003</v>
      </c>
      <c r="T657" s="28">
        <f t="shared" si="167"/>
        <v>5.6233175603906256</v>
      </c>
      <c r="U657" s="28">
        <f t="shared" si="167"/>
        <v>5.210147906375</v>
      </c>
      <c r="V657" s="28">
        <f t="shared" si="167"/>
        <v>3.7177539270781241</v>
      </c>
      <c r="W657" s="28">
        <f t="shared" si="167"/>
        <v>1.1461356224999986</v>
      </c>
      <c r="X657" s="28">
        <f t="shared" si="167"/>
        <v>2.0512896203098059</v>
      </c>
      <c r="Y657" s="28">
        <f t="shared" si="167"/>
        <v>4.5088630417812503</v>
      </c>
      <c r="Z657" s="28">
        <f t="shared" si="167"/>
        <v>5.8872121379714439</v>
      </c>
      <c r="AA657" s="28">
        <f t="shared" si="167"/>
        <v>6.1863369088803886</v>
      </c>
      <c r="AB657" s="28">
        <f t="shared" si="167"/>
        <v>5.4062373545080815</v>
      </c>
      <c r="AC657" s="28">
        <f t="shared" si="167"/>
        <v>3.5469134748545246</v>
      </c>
      <c r="AD657" s="28">
        <f t="shared" si="167"/>
        <v>3.3983452343405172</v>
      </c>
      <c r="AE657" s="28">
        <f t="shared" si="167"/>
        <v>5.4889887554552796</v>
      </c>
      <c r="AF657" s="28">
        <f t="shared" ref="AF657:AR672" si="171">(AF$5+AF$5*(AF$5-1)/2)*INDEX($F$4:$F$25*$G$4:$G$25,$N657,1)+(AF$6+AF$6*(AF$6-1)/2)*INDEX($H$4:$H$25*$I$4:$I$25,$O657,1)+(AF$7+AF$7*(AF$7-1)/2)*INDEX($J$4:$J$25*$K$4:$K$25,$P657,1)+AF$5*AF$6*INDEX($G$4:$G$25,$N657,1)*INDEX($H$4:$H$25,$O657,1)+(AF$5*INDEX($G$4:$G$25,$N657,1)+AF$6*INDEX($I$4:$I$25,$O657,1))*AF$7*INDEX($J$4:$J$25,$P657,1)</f>
        <v>6.5004079512887927</v>
      </c>
      <c r="AG657" s="28">
        <f t="shared" si="171"/>
        <v>6.4326028218410567</v>
      </c>
      <c r="AH657" s="28">
        <f t="shared" si="171"/>
        <v>5.2855733671120682</v>
      </c>
      <c r="AI657" s="28">
        <f t="shared" si="171"/>
        <v>4.4286474128421336</v>
      </c>
      <c r="AJ657" s="28">
        <f t="shared" si="171"/>
        <v>6.152361033600215</v>
      </c>
      <c r="AK657" s="28">
        <f t="shared" si="171"/>
        <v>6.7968503290770474</v>
      </c>
      <c r="AL657" s="28">
        <f t="shared" si="171"/>
        <v>6.3621152992726291</v>
      </c>
      <c r="AM657" s="28">
        <f t="shared" si="171"/>
        <v>5.1421961558146556</v>
      </c>
      <c r="AN657" s="28">
        <f t="shared" si="171"/>
        <v>6.4989798762160564</v>
      </c>
      <c r="AO657" s="28">
        <f t="shared" si="171"/>
        <v>6.7765392713362065</v>
      </c>
      <c r="AP657" s="28">
        <f t="shared" si="171"/>
        <v>5.5389914632580819</v>
      </c>
      <c r="AQ657" s="28">
        <f t="shared" si="171"/>
        <v>6.5288452833028021</v>
      </c>
      <c r="AR657" s="28">
        <f t="shared" si="171"/>
        <v>5.6190333351724142</v>
      </c>
      <c r="AS657" s="28">
        <f t="shared" si="169"/>
        <v>6.7968503290770474</v>
      </c>
      <c r="AT657" s="35" t="str">
        <f t="shared" si="170"/>
        <v>1,1.5,0.5</v>
      </c>
    </row>
    <row r="658" spans="13:46" x14ac:dyDescent="0.15">
      <c r="M658" s="28" t="str">
        <f t="shared" si="168"/>
        <v>7,6,1</v>
      </c>
      <c r="N658" s="28">
        <f t="shared" si="162"/>
        <v>7</v>
      </c>
      <c r="O658" s="28">
        <f t="shared" si="163"/>
        <v>6</v>
      </c>
      <c r="P658" s="28">
        <f t="shared" si="159"/>
        <v>1</v>
      </c>
      <c r="Q658" s="28">
        <f t="shared" ref="Q658:AF673" si="172">(Q$5+Q$5*(Q$5-1)/2)*INDEX($F$4:$F$25*$G$4:$G$25,$N658,1)+(Q$6+Q$6*(Q$6-1)/2)*INDEX($H$4:$H$25*$I$4:$I$25,$O658,1)+(Q$7+Q$7*(Q$7-1)/2)*INDEX($J$4:$J$25*$K$4:$K$25,$P658,1)+Q$5*Q$6*INDEX($G$4:$G$25,$N658,1)*INDEX($H$4:$H$25,$O658,1)+(Q$5*INDEX($G$4:$G$25,$N658,1)+Q$6*INDEX($I$4:$I$25,$O658,1))*Q$7*INDEX($J$4:$J$25,$P658,1)</f>
        <v>5.7023999999999999</v>
      </c>
      <c r="R658" s="28">
        <f t="shared" si="172"/>
        <v>6.4421334764062497</v>
      </c>
      <c r="S658" s="28">
        <f t="shared" si="172"/>
        <v>6.5822226037499991</v>
      </c>
      <c r="T658" s="28">
        <f t="shared" si="172"/>
        <v>6.12266738203125</v>
      </c>
      <c r="U658" s="28">
        <f t="shared" si="172"/>
        <v>5.0634678112499998</v>
      </c>
      <c r="V658" s="28">
        <f t="shared" si="172"/>
        <v>3.4046238914062492</v>
      </c>
      <c r="W658" s="28">
        <f t="shared" si="172"/>
        <v>1.1461356224999986</v>
      </c>
      <c r="X658" s="28">
        <f t="shared" si="172"/>
        <v>5.4775381846713369</v>
      </c>
      <c r="Y658" s="28">
        <f t="shared" si="172"/>
        <v>6.3027249326293102</v>
      </c>
      <c r="Z658" s="28">
        <f t="shared" si="172"/>
        <v>6.5282673315247841</v>
      </c>
      <c r="AA658" s="28">
        <f t="shared" si="172"/>
        <v>6.1541653813577586</v>
      </c>
      <c r="AB658" s="28">
        <f t="shared" si="172"/>
        <v>5.1804190821282319</v>
      </c>
      <c r="AC658" s="28">
        <f t="shared" si="172"/>
        <v>3.6070284338362057</v>
      </c>
      <c r="AD658" s="28">
        <f t="shared" si="172"/>
        <v>5.3126859407327593</v>
      </c>
      <c r="AE658" s="28">
        <f t="shared" si="172"/>
        <v>6.2233259602424571</v>
      </c>
      <c r="AF658" s="28">
        <f t="shared" si="172"/>
        <v>6.5343216306896554</v>
      </c>
      <c r="AG658" s="28">
        <f t="shared" si="171"/>
        <v>6.2456729520743544</v>
      </c>
      <c r="AH658" s="28">
        <f t="shared" si="171"/>
        <v>5.3573799243965512</v>
      </c>
      <c r="AI658" s="28">
        <f t="shared" si="171"/>
        <v>5.2078432681842681</v>
      </c>
      <c r="AJ658" s="28">
        <f t="shared" si="171"/>
        <v>6.2039365592456903</v>
      </c>
      <c r="AK658" s="28">
        <f t="shared" si="171"/>
        <v>6.6003855012446131</v>
      </c>
      <c r="AL658" s="28">
        <f t="shared" si="171"/>
        <v>6.3971900941810347</v>
      </c>
      <c r="AM658" s="28">
        <f t="shared" si="171"/>
        <v>5.1630101670258632</v>
      </c>
      <c r="AN658" s="28">
        <f t="shared" si="171"/>
        <v>6.244556729639009</v>
      </c>
      <c r="AO658" s="28">
        <f t="shared" si="171"/>
        <v>6.7264589431896553</v>
      </c>
      <c r="AP658" s="28">
        <f t="shared" si="171"/>
        <v>5.1781866372575438</v>
      </c>
      <c r="AQ658" s="28">
        <f t="shared" si="171"/>
        <v>6.345186471422414</v>
      </c>
      <c r="AR658" s="28">
        <f t="shared" si="171"/>
        <v>5.2533726788793116</v>
      </c>
      <c r="AS658" s="28">
        <f t="shared" si="169"/>
        <v>6.7264589431896553</v>
      </c>
      <c r="AT658" s="35" t="str">
        <f t="shared" si="170"/>
        <v>1,2,0</v>
      </c>
    </row>
    <row r="659" spans="13:46" x14ac:dyDescent="0.15">
      <c r="M659" s="28" t="str">
        <f t="shared" si="168"/>
        <v>7,6,2</v>
      </c>
      <c r="N659" s="28">
        <f t="shared" si="162"/>
        <v>7</v>
      </c>
      <c r="O659" s="28">
        <f t="shared" si="163"/>
        <v>6</v>
      </c>
      <c r="P659" s="28">
        <f t="shared" ref="P659:P722" si="173">P649</f>
        <v>2</v>
      </c>
      <c r="Q659" s="28">
        <f t="shared" si="172"/>
        <v>5.0444999999999993</v>
      </c>
      <c r="R659" s="28">
        <f t="shared" si="172"/>
        <v>6.0546022264062493</v>
      </c>
      <c r="S659" s="28">
        <f t="shared" si="172"/>
        <v>6.4007726037499992</v>
      </c>
      <c r="T659" s="28">
        <f t="shared" si="172"/>
        <v>6.0830111320312508</v>
      </c>
      <c r="U659" s="28">
        <f t="shared" si="172"/>
        <v>5.1013178112499986</v>
      </c>
      <c r="V659" s="28">
        <f t="shared" si="172"/>
        <v>3.455692641406249</v>
      </c>
      <c r="W659" s="28">
        <f t="shared" si="172"/>
        <v>1.1461356224999986</v>
      </c>
      <c r="X659" s="28">
        <f t="shared" si="172"/>
        <v>5.0391195343480604</v>
      </c>
      <c r="Y659" s="28">
        <f t="shared" si="172"/>
        <v>6.0805650123706902</v>
      </c>
      <c r="Z659" s="28">
        <f t="shared" si="172"/>
        <v>6.4580786413308191</v>
      </c>
      <c r="AA659" s="28">
        <f t="shared" si="172"/>
        <v>6.1716604212284487</v>
      </c>
      <c r="AB659" s="28">
        <f t="shared" si="172"/>
        <v>5.2213103520635773</v>
      </c>
      <c r="AC659" s="28">
        <f t="shared" si="172"/>
        <v>3.6070284338362057</v>
      </c>
      <c r="AD659" s="28">
        <f t="shared" si="172"/>
        <v>5.0498161002155175</v>
      </c>
      <c r="AE659" s="28">
        <f t="shared" si="172"/>
        <v>6.1226048298545255</v>
      </c>
      <c r="AF659" s="28">
        <f t="shared" si="172"/>
        <v>6.5314617104310351</v>
      </c>
      <c r="AG659" s="28">
        <f t="shared" si="171"/>
        <v>6.2763867419450445</v>
      </c>
      <c r="AH659" s="28">
        <f t="shared" si="171"/>
        <v>5.3573799243965512</v>
      </c>
      <c r="AI659" s="28">
        <f t="shared" si="171"/>
        <v>5.0765896976023717</v>
      </c>
      <c r="AJ659" s="28">
        <f t="shared" si="171"/>
        <v>6.1807216788577595</v>
      </c>
      <c r="AK659" s="28">
        <f t="shared" si="171"/>
        <v>6.620921811050648</v>
      </c>
      <c r="AL659" s="28">
        <f t="shared" si="171"/>
        <v>6.3971900941810347</v>
      </c>
      <c r="AM659" s="28">
        <f t="shared" si="171"/>
        <v>5.1194403265086219</v>
      </c>
      <c r="AN659" s="28">
        <f t="shared" si="171"/>
        <v>6.2549155593803887</v>
      </c>
      <c r="AO659" s="28">
        <f t="shared" si="171"/>
        <v>6.7264589431896553</v>
      </c>
      <c r="AP659" s="28">
        <f t="shared" si="171"/>
        <v>5.1783679869342683</v>
      </c>
      <c r="AQ659" s="28">
        <f t="shared" si="171"/>
        <v>6.345186471422414</v>
      </c>
      <c r="AR659" s="28">
        <f t="shared" si="171"/>
        <v>5.2533726788793116</v>
      </c>
      <c r="AS659" s="28">
        <f t="shared" si="169"/>
        <v>6.7264589431896553</v>
      </c>
      <c r="AT659" s="35" t="str">
        <f t="shared" si="170"/>
        <v>1,2,0</v>
      </c>
    </row>
    <row r="660" spans="13:46" x14ac:dyDescent="0.15">
      <c r="M660" s="28" t="str">
        <f t="shared" si="168"/>
        <v>7,6,3</v>
      </c>
      <c r="N660" s="28">
        <f t="shared" si="162"/>
        <v>7</v>
      </c>
      <c r="O660" s="28">
        <f t="shared" si="163"/>
        <v>6</v>
      </c>
      <c r="P660" s="28">
        <f t="shared" si="173"/>
        <v>3</v>
      </c>
      <c r="Q660" s="28">
        <f t="shared" si="172"/>
        <v>4.1614559999999994</v>
      </c>
      <c r="R660" s="28">
        <f t="shared" si="172"/>
        <v>5.5029034764062494</v>
      </c>
      <c r="S660" s="28">
        <f t="shared" si="172"/>
        <v>6.1067506037499992</v>
      </c>
      <c r="T660" s="28">
        <f t="shared" si="172"/>
        <v>5.9729973820312505</v>
      </c>
      <c r="U660" s="28">
        <f t="shared" si="172"/>
        <v>5.1016438112499998</v>
      </c>
      <c r="V660" s="28">
        <f t="shared" si="172"/>
        <v>3.4926898914062492</v>
      </c>
      <c r="W660" s="28">
        <f t="shared" si="172"/>
        <v>1.1461356224999986</v>
      </c>
      <c r="X660" s="28">
        <f t="shared" si="172"/>
        <v>4.4365333840247843</v>
      </c>
      <c r="Y660" s="28">
        <f t="shared" si="172"/>
        <v>5.7458330921120702</v>
      </c>
      <c r="Z660" s="28">
        <f t="shared" si="172"/>
        <v>6.317532451136854</v>
      </c>
      <c r="AA660" s="28">
        <f t="shared" si="172"/>
        <v>6.1516314610991385</v>
      </c>
      <c r="AB660" s="28">
        <f t="shared" si="172"/>
        <v>5.2481301219989218</v>
      </c>
      <c r="AC660" s="28">
        <f t="shared" si="172"/>
        <v>3.6070284338362057</v>
      </c>
      <c r="AD660" s="28">
        <f t="shared" si="172"/>
        <v>4.6743742596982765</v>
      </c>
      <c r="AE660" s="28">
        <f t="shared" si="172"/>
        <v>5.9515261994665956</v>
      </c>
      <c r="AF660" s="28">
        <f t="shared" si="172"/>
        <v>6.4910777901724144</v>
      </c>
      <c r="AG660" s="28">
        <f t="shared" si="171"/>
        <v>6.2930290318157338</v>
      </c>
      <c r="AH660" s="28">
        <f t="shared" si="171"/>
        <v>5.3573799243965512</v>
      </c>
      <c r="AI660" s="28">
        <f t="shared" si="171"/>
        <v>4.8749786270204751</v>
      </c>
      <c r="AJ660" s="28">
        <f t="shared" si="171"/>
        <v>6.1199827984698274</v>
      </c>
      <c r="AK660" s="28">
        <f t="shared" si="171"/>
        <v>6.6273866208566821</v>
      </c>
      <c r="AL660" s="28">
        <f t="shared" si="171"/>
        <v>6.3971900941810347</v>
      </c>
      <c r="AM660" s="28">
        <f t="shared" si="171"/>
        <v>5.0383464859913802</v>
      </c>
      <c r="AN660" s="28">
        <f t="shared" si="171"/>
        <v>6.2512028891217684</v>
      </c>
      <c r="AO660" s="28">
        <f t="shared" si="171"/>
        <v>6.7264589431896553</v>
      </c>
      <c r="AP660" s="28">
        <f t="shared" si="171"/>
        <v>5.1644778366109927</v>
      </c>
      <c r="AQ660" s="28">
        <f t="shared" si="171"/>
        <v>6.345186471422414</v>
      </c>
      <c r="AR660" s="28">
        <f t="shared" si="171"/>
        <v>5.2533726788793116</v>
      </c>
      <c r="AS660" s="28">
        <f t="shared" si="169"/>
        <v>6.7264589431896553</v>
      </c>
      <c r="AT660" s="35" t="str">
        <f t="shared" si="170"/>
        <v>1,2,0</v>
      </c>
    </row>
    <row r="661" spans="13:46" x14ac:dyDescent="0.15">
      <c r="M661" s="28" t="str">
        <f t="shared" si="168"/>
        <v>7,6,4</v>
      </c>
      <c r="N661" s="28">
        <f t="shared" si="162"/>
        <v>7</v>
      </c>
      <c r="O661" s="28">
        <f t="shared" si="163"/>
        <v>6</v>
      </c>
      <c r="P661" s="28">
        <f t="shared" si="173"/>
        <v>4</v>
      </c>
      <c r="Q661" s="28">
        <f t="shared" si="172"/>
        <v>3.1788045</v>
      </c>
      <c r="R661" s="28">
        <f t="shared" si="172"/>
        <v>4.8785742576562505</v>
      </c>
      <c r="S661" s="28">
        <f t="shared" si="172"/>
        <v>5.7629248537500004</v>
      </c>
      <c r="T661" s="28">
        <f t="shared" si="172"/>
        <v>5.8318562882812506</v>
      </c>
      <c r="U661" s="28">
        <f t="shared" si="172"/>
        <v>5.0853685612500001</v>
      </c>
      <c r="V661" s="28">
        <f t="shared" si="172"/>
        <v>3.5234616726562491</v>
      </c>
      <c r="W661" s="28">
        <f t="shared" si="172"/>
        <v>1.1461356224999986</v>
      </c>
      <c r="X661" s="28">
        <f t="shared" si="172"/>
        <v>3.7613167649515091</v>
      </c>
      <c r="Y661" s="28">
        <f t="shared" si="172"/>
        <v>5.3612974218534486</v>
      </c>
      <c r="Z661" s="28">
        <f t="shared" si="172"/>
        <v>6.1458589171928883</v>
      </c>
      <c r="AA661" s="28">
        <f t="shared" si="172"/>
        <v>6.1150012509698293</v>
      </c>
      <c r="AB661" s="28">
        <f t="shared" si="172"/>
        <v>5.2687244231842669</v>
      </c>
      <c r="AC661" s="28">
        <f t="shared" si="172"/>
        <v>3.6070284338362057</v>
      </c>
      <c r="AD661" s="28">
        <f t="shared" si="172"/>
        <v>4.2491286691810357</v>
      </c>
      <c r="AE661" s="28">
        <f t="shared" si="172"/>
        <v>5.749320225328665</v>
      </c>
      <c r="AF661" s="28">
        <f t="shared" si="172"/>
        <v>6.4340926199137947</v>
      </c>
      <c r="AG661" s="28">
        <f t="shared" si="171"/>
        <v>6.3034458529364237</v>
      </c>
      <c r="AH661" s="28">
        <f t="shared" si="171"/>
        <v>5.3573799243965512</v>
      </c>
      <c r="AI661" s="28">
        <f t="shared" si="171"/>
        <v>4.6422402126885789</v>
      </c>
      <c r="AJ661" s="28">
        <f t="shared" si="171"/>
        <v>6.0426426680818981</v>
      </c>
      <c r="AK661" s="28">
        <f t="shared" si="171"/>
        <v>6.6276259619127167</v>
      </c>
      <c r="AL661" s="28">
        <f t="shared" si="171"/>
        <v>6.3971900941810347</v>
      </c>
      <c r="AM661" s="28">
        <f t="shared" si="171"/>
        <v>4.9406513954741396</v>
      </c>
      <c r="AN661" s="28">
        <f t="shared" si="171"/>
        <v>6.2412647501131477</v>
      </c>
      <c r="AO661" s="28">
        <f t="shared" si="171"/>
        <v>6.7264589431896553</v>
      </c>
      <c r="AP661" s="28">
        <f t="shared" si="171"/>
        <v>5.1443622175377168</v>
      </c>
      <c r="AQ661" s="28">
        <f t="shared" si="171"/>
        <v>6.345186471422414</v>
      </c>
      <c r="AR661" s="28">
        <f t="shared" si="171"/>
        <v>5.2533726788793116</v>
      </c>
      <c r="AS661" s="28">
        <f t="shared" si="169"/>
        <v>6.7264589431896553</v>
      </c>
      <c r="AT661" s="35" t="str">
        <f t="shared" si="170"/>
        <v>1,2,0</v>
      </c>
    </row>
    <row r="662" spans="13:46" x14ac:dyDescent="0.15">
      <c r="M662" s="28" t="str">
        <f t="shared" si="168"/>
        <v>7,6,5</v>
      </c>
      <c r="N662" s="28">
        <f t="shared" si="162"/>
        <v>7</v>
      </c>
      <c r="O662" s="28">
        <f t="shared" si="163"/>
        <v>6</v>
      </c>
      <c r="P662" s="28">
        <f t="shared" si="173"/>
        <v>5</v>
      </c>
      <c r="Q662" s="28">
        <f t="shared" si="172"/>
        <v>2.2855996800000002</v>
      </c>
      <c r="R662" s="28">
        <f t="shared" si="172"/>
        <v>4.3194665764062501</v>
      </c>
      <c r="S662" s="28">
        <f t="shared" si="172"/>
        <v>5.4638224437499998</v>
      </c>
      <c r="T662" s="28">
        <f t="shared" si="172"/>
        <v>5.7186672820312499</v>
      </c>
      <c r="U662" s="28">
        <f t="shared" si="172"/>
        <v>5.0840010912499993</v>
      </c>
      <c r="V662" s="28">
        <f t="shared" si="172"/>
        <v>3.5598238714062491</v>
      </c>
      <c r="W662" s="28">
        <f t="shared" si="172"/>
        <v>1.1461356224999986</v>
      </c>
      <c r="X662" s="28">
        <f t="shared" si="172"/>
        <v>3.1513216833782334</v>
      </c>
      <c r="Y662" s="28">
        <f t="shared" si="172"/>
        <v>5.0214850915948279</v>
      </c>
      <c r="Z662" s="28">
        <f t="shared" si="172"/>
        <v>6.0021374707489219</v>
      </c>
      <c r="AA662" s="28">
        <f t="shared" si="172"/>
        <v>6.093278820840518</v>
      </c>
      <c r="AB662" s="28">
        <f t="shared" si="172"/>
        <v>5.2949091418696117</v>
      </c>
      <c r="AC662" s="28">
        <f t="shared" si="172"/>
        <v>3.6070284338362057</v>
      </c>
      <c r="AD662" s="28">
        <f t="shared" si="172"/>
        <v>3.8686064186637936</v>
      </c>
      <c r="AE662" s="28">
        <f t="shared" si="172"/>
        <v>5.5750663386907329</v>
      </c>
      <c r="AF662" s="28">
        <f t="shared" si="172"/>
        <v>6.3920152296551729</v>
      </c>
      <c r="AG662" s="28">
        <f t="shared" si="171"/>
        <v>6.3194530915571132</v>
      </c>
      <c r="AH662" s="28">
        <f t="shared" si="171"/>
        <v>5.3573799243965512</v>
      </c>
      <c r="AI662" s="28">
        <f t="shared" si="171"/>
        <v>4.4374538858566819</v>
      </c>
      <c r="AJ662" s="28">
        <f t="shared" si="171"/>
        <v>5.9802103176939667</v>
      </c>
      <c r="AK662" s="28">
        <f t="shared" si="171"/>
        <v>6.633455720468751</v>
      </c>
      <c r="AL662" s="28">
        <f t="shared" si="171"/>
        <v>6.3971900941810347</v>
      </c>
      <c r="AM662" s="28">
        <f t="shared" si="171"/>
        <v>4.8578640849568977</v>
      </c>
      <c r="AN662" s="28">
        <f t="shared" si="171"/>
        <v>6.2369170286045259</v>
      </c>
      <c r="AO662" s="28">
        <f t="shared" si="171"/>
        <v>6.7264589431896553</v>
      </c>
      <c r="AP662" s="28">
        <f t="shared" si="171"/>
        <v>5.1298370159644406</v>
      </c>
      <c r="AQ662" s="28">
        <f t="shared" si="171"/>
        <v>6.345186471422414</v>
      </c>
      <c r="AR662" s="28">
        <f t="shared" si="171"/>
        <v>5.2533726788793116</v>
      </c>
      <c r="AS662" s="28">
        <f t="shared" si="169"/>
        <v>6.7264589431896553</v>
      </c>
      <c r="AT662" s="35" t="str">
        <f t="shared" si="170"/>
        <v>1,2,0</v>
      </c>
    </row>
    <row r="663" spans="13:46" x14ac:dyDescent="0.15">
      <c r="M663" s="28" t="str">
        <f t="shared" si="168"/>
        <v>7,6,6</v>
      </c>
      <c r="N663" s="28">
        <f t="shared" si="162"/>
        <v>7</v>
      </c>
      <c r="O663" s="28">
        <f t="shared" si="163"/>
        <v>6</v>
      </c>
      <c r="P663" s="28">
        <f t="shared" si="173"/>
        <v>6</v>
      </c>
      <c r="Q663" s="28">
        <f t="shared" si="172"/>
        <v>1.45675584</v>
      </c>
      <c r="R663" s="28">
        <f t="shared" si="172"/>
        <v>3.8072887764062497</v>
      </c>
      <c r="S663" s="28">
        <f t="shared" si="172"/>
        <v>5.1969005237499992</v>
      </c>
      <c r="T663" s="28">
        <f t="shared" si="172"/>
        <v>5.6255910820312494</v>
      </c>
      <c r="U663" s="28">
        <f t="shared" si="172"/>
        <v>5.0933604512499988</v>
      </c>
      <c r="V663" s="28">
        <f t="shared" si="172"/>
        <v>3.6002086314062489</v>
      </c>
      <c r="W663" s="28">
        <f t="shared" si="172"/>
        <v>1.1461356224999986</v>
      </c>
      <c r="X663" s="28">
        <f t="shared" si="172"/>
        <v>2.5882564830549573</v>
      </c>
      <c r="Y663" s="28">
        <f t="shared" si="172"/>
        <v>4.7138532513362073</v>
      </c>
      <c r="Z663" s="28">
        <f t="shared" si="172"/>
        <v>5.8785288305549575</v>
      </c>
      <c r="AA663" s="28">
        <f t="shared" si="172"/>
        <v>6.0822832207112079</v>
      </c>
      <c r="AB663" s="28">
        <f t="shared" si="172"/>
        <v>5.3251164218049567</v>
      </c>
      <c r="AC663" s="28">
        <f t="shared" si="172"/>
        <v>3.6070284338362057</v>
      </c>
      <c r="AD663" s="28">
        <f t="shared" si="172"/>
        <v>3.5202646581465524</v>
      </c>
      <c r="AE663" s="28">
        <f t="shared" si="172"/>
        <v>5.4209252583028018</v>
      </c>
      <c r="AF663" s="28">
        <f t="shared" si="172"/>
        <v>6.3606646693965523</v>
      </c>
      <c r="AG663" s="28">
        <f t="shared" si="171"/>
        <v>6.339482891427803</v>
      </c>
      <c r="AH663" s="28">
        <f t="shared" si="171"/>
        <v>5.3573799243965512</v>
      </c>
      <c r="AI663" s="28">
        <f t="shared" si="171"/>
        <v>4.252780365274786</v>
      </c>
      <c r="AJ663" s="28">
        <f t="shared" si="171"/>
        <v>5.9285047973060347</v>
      </c>
      <c r="AK663" s="28">
        <f t="shared" si="171"/>
        <v>6.6433080402747855</v>
      </c>
      <c r="AL663" s="28">
        <f t="shared" si="171"/>
        <v>6.3971900941810347</v>
      </c>
      <c r="AM663" s="28">
        <f t="shared" si="171"/>
        <v>4.7858036044396561</v>
      </c>
      <c r="AN663" s="28">
        <f t="shared" si="171"/>
        <v>6.2365918683459061</v>
      </c>
      <c r="AO663" s="28">
        <f t="shared" si="171"/>
        <v>6.7264589431896553</v>
      </c>
      <c r="AP663" s="28">
        <f t="shared" si="171"/>
        <v>5.1193343756411647</v>
      </c>
      <c r="AQ663" s="28">
        <f t="shared" si="171"/>
        <v>6.345186471422414</v>
      </c>
      <c r="AR663" s="28">
        <f t="shared" si="171"/>
        <v>5.2533726788793116</v>
      </c>
      <c r="AS663" s="28">
        <f t="shared" si="169"/>
        <v>6.7264589431896553</v>
      </c>
      <c r="AT663" s="35" t="str">
        <f t="shared" si="170"/>
        <v>1,2,0</v>
      </c>
    </row>
    <row r="664" spans="13:46" x14ac:dyDescent="0.15">
      <c r="M664" s="28" t="str">
        <f t="shared" si="168"/>
        <v>7,6,7</v>
      </c>
      <c r="N664" s="28">
        <f t="shared" si="162"/>
        <v>7</v>
      </c>
      <c r="O664" s="28">
        <f t="shared" si="163"/>
        <v>6</v>
      </c>
      <c r="P664" s="28">
        <f t="shared" si="173"/>
        <v>7</v>
      </c>
      <c r="Q664" s="28">
        <f t="shared" si="172"/>
        <v>1.1461356224999986</v>
      </c>
      <c r="R664" s="28">
        <f t="shared" si="172"/>
        <v>3.626888617812499</v>
      </c>
      <c r="S664" s="28">
        <f t="shared" si="172"/>
        <v>5.1153404149999995</v>
      </c>
      <c r="T664" s="28">
        <f t="shared" si="172"/>
        <v>5.6114910140625005</v>
      </c>
      <c r="U664" s="28">
        <f t="shared" si="172"/>
        <v>5.1153404149999995</v>
      </c>
      <c r="V664" s="28">
        <f t="shared" si="172"/>
        <v>3.626888617812499</v>
      </c>
      <c r="W664" s="28">
        <f t="shared" si="172"/>
        <v>1.1461356224999986</v>
      </c>
      <c r="X664" s="28">
        <f t="shared" si="172"/>
        <v>2.3824126242995685</v>
      </c>
      <c r="Y664" s="28">
        <f t="shared" si="172"/>
        <v>4.611938182456897</v>
      </c>
      <c r="Z664" s="28">
        <f t="shared" si="172"/>
        <v>5.8491625424892248</v>
      </c>
      <c r="AA664" s="28">
        <f t="shared" si="172"/>
        <v>6.0940857043965524</v>
      </c>
      <c r="AB664" s="28">
        <f t="shared" si="172"/>
        <v>5.3467076681788788</v>
      </c>
      <c r="AC664" s="28">
        <f t="shared" si="172"/>
        <v>3.6070284338362057</v>
      </c>
      <c r="AD664" s="28">
        <f t="shared" si="172"/>
        <v>3.3979946291379313</v>
      </c>
      <c r="AE664" s="28">
        <f t="shared" si="172"/>
        <v>5.3762927501400863</v>
      </c>
      <c r="AF664" s="28">
        <f t="shared" si="172"/>
        <v>6.3622896730172425</v>
      </c>
      <c r="AG664" s="28">
        <f t="shared" si="171"/>
        <v>6.3559853977693974</v>
      </c>
      <c r="AH664" s="28">
        <f t="shared" si="171"/>
        <v>5.3573799243965512</v>
      </c>
      <c r="AI664" s="28">
        <f t="shared" si="171"/>
        <v>4.1928816370150876</v>
      </c>
      <c r="AJ664" s="28">
        <f t="shared" si="171"/>
        <v>5.9199523208620697</v>
      </c>
      <c r="AK664" s="28">
        <f t="shared" si="171"/>
        <v>6.6547218065840523</v>
      </c>
      <c r="AL664" s="28">
        <f t="shared" si="171"/>
        <v>6.3971900941810347</v>
      </c>
      <c r="AM664" s="28">
        <f t="shared" si="171"/>
        <v>4.7670736479310349</v>
      </c>
      <c r="AN664" s="28">
        <f t="shared" si="171"/>
        <v>6.2429168946228462</v>
      </c>
      <c r="AO664" s="28">
        <f t="shared" si="171"/>
        <v>6.7264589431896553</v>
      </c>
      <c r="AP664" s="28">
        <f t="shared" si="171"/>
        <v>5.1205706618857771</v>
      </c>
      <c r="AQ664" s="28">
        <f t="shared" si="171"/>
        <v>6.345186471422414</v>
      </c>
      <c r="AR664" s="28">
        <f t="shared" si="171"/>
        <v>5.2533726788793116</v>
      </c>
      <c r="AS664" s="28">
        <f t="shared" si="169"/>
        <v>6.7264589431896553</v>
      </c>
      <c r="AT664" s="35" t="str">
        <f t="shared" si="170"/>
        <v>1,2,0</v>
      </c>
    </row>
    <row r="665" spans="13:46" x14ac:dyDescent="0.15">
      <c r="M665" s="28" t="str">
        <f t="shared" si="168"/>
        <v>7,6,8</v>
      </c>
      <c r="N665" s="28">
        <f t="shared" si="162"/>
        <v>7</v>
      </c>
      <c r="O665" s="28">
        <f t="shared" si="163"/>
        <v>6</v>
      </c>
      <c r="P665" s="28">
        <f t="shared" si="173"/>
        <v>8</v>
      </c>
      <c r="Q665" s="28">
        <f t="shared" si="172"/>
        <v>0.82413449999999999</v>
      </c>
      <c r="R665" s="28">
        <f t="shared" si="172"/>
        <v>3.4381898826562498</v>
      </c>
      <c r="S665" s="28">
        <f t="shared" si="172"/>
        <v>5.0280898537500001</v>
      </c>
      <c r="T665" s="28">
        <f t="shared" si="172"/>
        <v>5.5938344132812503</v>
      </c>
      <c r="U665" s="28">
        <f t="shared" si="172"/>
        <v>5.1354235612499997</v>
      </c>
      <c r="V665" s="28">
        <f t="shared" si="172"/>
        <v>3.652857297656249</v>
      </c>
      <c r="W665" s="28">
        <f t="shared" si="172"/>
        <v>1.1461356224999986</v>
      </c>
      <c r="X665" s="28">
        <f t="shared" si="172"/>
        <v>2.1682701889816816</v>
      </c>
      <c r="Y665" s="28">
        <f t="shared" si="172"/>
        <v>4.5043326610775862</v>
      </c>
      <c r="Z665" s="28">
        <f t="shared" si="172"/>
        <v>5.8162397216109909</v>
      </c>
      <c r="AA665" s="28">
        <f t="shared" si="172"/>
        <v>6.1039913705818973</v>
      </c>
      <c r="AB665" s="28">
        <f t="shared" si="172"/>
        <v>5.3675876079903011</v>
      </c>
      <c r="AC665" s="28">
        <f t="shared" si="172"/>
        <v>3.6070284338362057</v>
      </c>
      <c r="AD665" s="28">
        <f t="shared" si="172"/>
        <v>3.2700341476293109</v>
      </c>
      <c r="AE665" s="28">
        <f t="shared" si="172"/>
        <v>5.3281037091648713</v>
      </c>
      <c r="AF665" s="28">
        <f t="shared" si="172"/>
        <v>6.3620178591379313</v>
      </c>
      <c r="AG665" s="28">
        <f t="shared" si="171"/>
        <v>6.3717765975484921</v>
      </c>
      <c r="AH665" s="28">
        <f t="shared" si="171"/>
        <v>5.3573799243965512</v>
      </c>
      <c r="AI665" s="28">
        <f t="shared" si="171"/>
        <v>4.1294263759428889</v>
      </c>
      <c r="AJ665" s="28">
        <f t="shared" si="171"/>
        <v>5.9095030269181041</v>
      </c>
      <c r="AK665" s="28">
        <f t="shared" si="171"/>
        <v>6.6654242663308203</v>
      </c>
      <c r="AL665" s="28">
        <f t="shared" si="171"/>
        <v>6.3971900941810347</v>
      </c>
      <c r="AM665" s="28">
        <f t="shared" si="171"/>
        <v>4.7464468739224142</v>
      </c>
      <c r="AN665" s="28">
        <f t="shared" si="171"/>
        <v>6.2485306143372856</v>
      </c>
      <c r="AO665" s="28">
        <f t="shared" si="171"/>
        <v>6.7264589431896553</v>
      </c>
      <c r="AP665" s="28">
        <f t="shared" si="171"/>
        <v>5.121095641567889</v>
      </c>
      <c r="AQ665" s="28">
        <f t="shared" si="171"/>
        <v>6.345186471422414</v>
      </c>
      <c r="AR665" s="28">
        <f t="shared" si="171"/>
        <v>5.2533726788793116</v>
      </c>
      <c r="AS665" s="28">
        <f t="shared" si="169"/>
        <v>6.7264589431896553</v>
      </c>
      <c r="AT665" s="35" t="str">
        <f t="shared" si="170"/>
        <v>1,2,0</v>
      </c>
    </row>
    <row r="666" spans="13:46" x14ac:dyDescent="0.15">
      <c r="M666" s="28" t="str">
        <f t="shared" si="168"/>
        <v>7,6,9</v>
      </c>
      <c r="N666" s="28">
        <f t="shared" si="162"/>
        <v>7</v>
      </c>
      <c r="O666" s="28">
        <f t="shared" si="163"/>
        <v>6</v>
      </c>
      <c r="P666" s="28">
        <f t="shared" si="173"/>
        <v>9</v>
      </c>
      <c r="Q666" s="28">
        <f t="shared" si="172"/>
        <v>0.60955047956250097</v>
      </c>
      <c r="R666" s="28">
        <f t="shared" si="172"/>
        <v>3.3278161177539065</v>
      </c>
      <c r="S666" s="28">
        <f t="shared" si="172"/>
        <v>4.9945478435312509</v>
      </c>
      <c r="T666" s="28">
        <f t="shared" si="172"/>
        <v>5.6097456568945319</v>
      </c>
      <c r="U666" s="28">
        <f t="shared" si="172"/>
        <v>5.1734095578437493</v>
      </c>
      <c r="V666" s="28">
        <f t="shared" si="172"/>
        <v>3.6855395463789051</v>
      </c>
      <c r="W666" s="28">
        <f t="shared" si="172"/>
        <v>1.1461356224999986</v>
      </c>
      <c r="X666" s="28">
        <f t="shared" si="172"/>
        <v>2.0324527239177002</v>
      </c>
      <c r="Y666" s="28">
        <f t="shared" si="172"/>
        <v>4.4504356907295266</v>
      </c>
      <c r="Z666" s="28">
        <f t="shared" si="172"/>
        <v>5.8168847451272896</v>
      </c>
      <c r="AA666" s="28">
        <f t="shared" si="172"/>
        <v>6.1317998871109918</v>
      </c>
      <c r="AB666" s="28">
        <f t="shared" si="172"/>
        <v>5.3951811166806296</v>
      </c>
      <c r="AC666" s="28">
        <f t="shared" si="172"/>
        <v>3.6070284338362057</v>
      </c>
      <c r="AD666" s="28">
        <f t="shared" si="172"/>
        <v>3.1957822171519412</v>
      </c>
      <c r="AE666" s="28">
        <f t="shared" si="172"/>
        <v>5.3134825125841871</v>
      </c>
      <c r="AF666" s="28">
        <f t="shared" si="172"/>
        <v>6.3796488956023705</v>
      </c>
      <c r="AG666" s="28">
        <f t="shared" si="171"/>
        <v>6.3942813662064939</v>
      </c>
      <c r="AH666" s="28">
        <f t="shared" si="171"/>
        <v>5.3573799243965512</v>
      </c>
      <c r="AI666" s="28">
        <f t="shared" si="171"/>
        <v>4.0995389592652218</v>
      </c>
      <c r="AJ666" s="28">
        <f t="shared" si="171"/>
        <v>5.916956583317889</v>
      </c>
      <c r="AK666" s="28">
        <f t="shared" si="171"/>
        <v>6.6828402949564936</v>
      </c>
      <c r="AL666" s="28">
        <f t="shared" si="171"/>
        <v>6.3971900941810347</v>
      </c>
      <c r="AM666" s="28">
        <f t="shared" si="171"/>
        <v>4.7437229502575446</v>
      </c>
      <c r="AN666" s="28">
        <f t="shared" si="171"/>
        <v>6.2608579029306313</v>
      </c>
      <c r="AO666" s="28">
        <f t="shared" si="171"/>
        <v>6.7264589431896553</v>
      </c>
      <c r="AP666" s="28">
        <f t="shared" si="171"/>
        <v>5.128334190128907</v>
      </c>
      <c r="AQ666" s="28">
        <f t="shared" si="171"/>
        <v>6.345186471422414</v>
      </c>
      <c r="AR666" s="28">
        <f t="shared" si="171"/>
        <v>5.2533726788793116</v>
      </c>
      <c r="AS666" s="28">
        <f t="shared" si="169"/>
        <v>6.7264589431896553</v>
      </c>
      <c r="AT666" s="35" t="str">
        <f t="shared" si="170"/>
        <v>1,2,0</v>
      </c>
    </row>
    <row r="667" spans="13:46" x14ac:dyDescent="0.15">
      <c r="M667" s="28" t="str">
        <f t="shared" si="168"/>
        <v>7,6,10</v>
      </c>
      <c r="N667" s="28">
        <f t="shared" si="162"/>
        <v>7</v>
      </c>
      <c r="O667" s="28">
        <f t="shared" si="163"/>
        <v>6</v>
      </c>
      <c r="P667" s="28">
        <f t="shared" si="173"/>
        <v>10</v>
      </c>
      <c r="Q667" s="28">
        <f t="shared" si="172"/>
        <v>0.38748057074999992</v>
      </c>
      <c r="R667" s="28">
        <f t="shared" si="172"/>
        <v>3.2119838925781248</v>
      </c>
      <c r="S667" s="28">
        <f t="shared" si="172"/>
        <v>4.9572628891250003</v>
      </c>
      <c r="T667" s="28">
        <f t="shared" si="172"/>
        <v>5.6233175603906256</v>
      </c>
      <c r="U667" s="28">
        <f t="shared" si="172"/>
        <v>5.210147906375</v>
      </c>
      <c r="V667" s="28">
        <f t="shared" si="172"/>
        <v>3.7177539270781241</v>
      </c>
      <c r="W667" s="28">
        <f t="shared" si="172"/>
        <v>1.1461356224999986</v>
      </c>
      <c r="X667" s="28">
        <f t="shared" si="172"/>
        <v>1.8911767985802805</v>
      </c>
      <c r="Y667" s="28">
        <f t="shared" si="172"/>
        <v>4.3927957761939656</v>
      </c>
      <c r="Z667" s="28">
        <f t="shared" si="172"/>
        <v>5.8151904285264013</v>
      </c>
      <c r="AA667" s="28">
        <f t="shared" si="172"/>
        <v>6.1583607555775863</v>
      </c>
      <c r="AB667" s="28">
        <f t="shared" si="172"/>
        <v>5.4223067573475205</v>
      </c>
      <c r="AC667" s="28">
        <f t="shared" si="172"/>
        <v>3.6070284338362057</v>
      </c>
      <c r="AD667" s="28">
        <f t="shared" si="172"/>
        <v>3.1177873424870697</v>
      </c>
      <c r="AE667" s="28">
        <f t="shared" si="172"/>
        <v>5.2965219758863151</v>
      </c>
      <c r="AF667" s="28">
        <f t="shared" si="172"/>
        <v>6.3960322840043107</v>
      </c>
      <c r="AG667" s="28">
        <f t="shared" si="171"/>
        <v>6.4163182668410572</v>
      </c>
      <c r="AH667" s="28">
        <f t="shared" si="171"/>
        <v>5.3573799243965512</v>
      </c>
      <c r="AI667" s="28">
        <f t="shared" si="171"/>
        <v>4.067312202470367</v>
      </c>
      <c r="AJ667" s="28">
        <f t="shared" si="171"/>
        <v>5.9231624916551731</v>
      </c>
      <c r="AK667" s="28">
        <f t="shared" si="171"/>
        <v>6.6997884555587293</v>
      </c>
      <c r="AL667" s="28">
        <f t="shared" si="171"/>
        <v>6.3971900941810347</v>
      </c>
      <c r="AM667" s="28">
        <f t="shared" si="171"/>
        <v>4.7397513785301744</v>
      </c>
      <c r="AN667" s="28">
        <f t="shared" si="171"/>
        <v>6.2727173235005402</v>
      </c>
      <c r="AO667" s="28">
        <f t="shared" si="171"/>
        <v>6.7264589431896553</v>
      </c>
      <c r="AP667" s="28">
        <f t="shared" si="171"/>
        <v>5.1351048706664884</v>
      </c>
      <c r="AQ667" s="28">
        <f t="shared" si="171"/>
        <v>6.345186471422414</v>
      </c>
      <c r="AR667" s="28">
        <f t="shared" si="171"/>
        <v>5.2533726788793116</v>
      </c>
      <c r="AS667" s="28">
        <f t="shared" si="169"/>
        <v>6.7264589431896553</v>
      </c>
      <c r="AT667" s="35" t="str">
        <f t="shared" si="170"/>
        <v>1,2,0</v>
      </c>
    </row>
    <row r="668" spans="13:46" x14ac:dyDescent="0.15">
      <c r="M668" s="28" t="str">
        <f t="shared" si="168"/>
        <v>7,7,1</v>
      </c>
      <c r="N668" s="28">
        <f t="shared" si="162"/>
        <v>7</v>
      </c>
      <c r="O668" s="28">
        <f t="shared" si="163"/>
        <v>7</v>
      </c>
      <c r="P668" s="28">
        <f t="shared" si="173"/>
        <v>1</v>
      </c>
      <c r="Q668" s="28">
        <f t="shared" si="172"/>
        <v>5.7023999999999999</v>
      </c>
      <c r="R668" s="28">
        <f t="shared" si="172"/>
        <v>6.4421334764062497</v>
      </c>
      <c r="S668" s="28">
        <f t="shared" si="172"/>
        <v>6.5822226037499991</v>
      </c>
      <c r="T668" s="28">
        <f t="shared" si="172"/>
        <v>6.12266738203125</v>
      </c>
      <c r="U668" s="28">
        <f t="shared" si="172"/>
        <v>5.0634678112499998</v>
      </c>
      <c r="V668" s="28">
        <f t="shared" si="172"/>
        <v>3.4046238914062492</v>
      </c>
      <c r="W668" s="28">
        <f t="shared" si="172"/>
        <v>1.1461356224999986</v>
      </c>
      <c r="X668" s="28">
        <f t="shared" si="172"/>
        <v>5.3908984044562498</v>
      </c>
      <c r="Y668" s="28">
        <f t="shared" si="172"/>
        <v>6.2412016278625</v>
      </c>
      <c r="Z668" s="28">
        <f t="shared" si="172"/>
        <v>6.4918605022062499</v>
      </c>
      <c r="AA668" s="28">
        <f t="shared" si="172"/>
        <v>6.1428750274875004</v>
      </c>
      <c r="AB668" s="28">
        <f t="shared" si="172"/>
        <v>5.1942452037062488</v>
      </c>
      <c r="AC668" s="28">
        <f t="shared" si="172"/>
        <v>3.6459710308624986</v>
      </c>
      <c r="AD668" s="28">
        <f t="shared" si="172"/>
        <v>5.1566010625500001</v>
      </c>
      <c r="AE668" s="28">
        <f t="shared" si="172"/>
        <v>6.1174740329562498</v>
      </c>
      <c r="AF668" s="28">
        <f t="shared" si="172"/>
        <v>6.4787026543000001</v>
      </c>
      <c r="AG668" s="28">
        <f t="shared" si="171"/>
        <v>6.2402869265812502</v>
      </c>
      <c r="AH668" s="28">
        <f t="shared" si="171"/>
        <v>5.4022268497999999</v>
      </c>
      <c r="AI668" s="28">
        <f t="shared" si="171"/>
        <v>4.9995079742812498</v>
      </c>
      <c r="AJ668" s="28">
        <f t="shared" si="171"/>
        <v>6.0709506916875</v>
      </c>
      <c r="AK668" s="28">
        <f t="shared" si="171"/>
        <v>6.5427490600312499</v>
      </c>
      <c r="AL668" s="28">
        <f t="shared" si="171"/>
        <v>6.4149030793125004</v>
      </c>
      <c r="AM668" s="28">
        <f t="shared" si="171"/>
        <v>4.9196191396500009</v>
      </c>
      <c r="AN668" s="28">
        <f t="shared" si="171"/>
        <v>6.1016316040562497</v>
      </c>
      <c r="AO668" s="28">
        <f t="shared" si="171"/>
        <v>6.6839997194</v>
      </c>
      <c r="AP668" s="28">
        <f t="shared" si="171"/>
        <v>4.9169345586562496</v>
      </c>
      <c r="AQ668" s="28">
        <f t="shared" si="171"/>
        <v>6.2095167700624998</v>
      </c>
      <c r="AR668" s="28">
        <f t="shared" si="171"/>
        <v>4.9914542313000005</v>
      </c>
      <c r="AS668" s="28">
        <f t="shared" si="169"/>
        <v>6.6839997194</v>
      </c>
      <c r="AT668" s="35" t="str">
        <f t="shared" si="170"/>
        <v>1,2,0</v>
      </c>
    </row>
    <row r="669" spans="13:46" x14ac:dyDescent="0.15">
      <c r="M669" s="28" t="str">
        <f t="shared" si="168"/>
        <v>7,7,2</v>
      </c>
      <c r="N669" s="28">
        <f t="shared" si="162"/>
        <v>7</v>
      </c>
      <c r="O669" s="28">
        <f t="shared" si="163"/>
        <v>7</v>
      </c>
      <c r="P669" s="28">
        <f t="shared" si="173"/>
        <v>2</v>
      </c>
      <c r="Q669" s="28">
        <f t="shared" si="172"/>
        <v>5.0444999999999993</v>
      </c>
      <c r="R669" s="28">
        <f t="shared" si="172"/>
        <v>6.0546022264062493</v>
      </c>
      <c r="S669" s="28">
        <f t="shared" si="172"/>
        <v>6.4007726037499992</v>
      </c>
      <c r="T669" s="28">
        <f t="shared" si="172"/>
        <v>6.0830111320312508</v>
      </c>
      <c r="U669" s="28">
        <f t="shared" si="172"/>
        <v>5.1013178112499986</v>
      </c>
      <c r="V669" s="28">
        <f t="shared" si="172"/>
        <v>3.455692641406249</v>
      </c>
      <c r="W669" s="28">
        <f t="shared" si="172"/>
        <v>1.1461356224999986</v>
      </c>
      <c r="X669" s="28">
        <f t="shared" si="172"/>
        <v>4.9495518425812497</v>
      </c>
      <c r="Y669" s="28">
        <f t="shared" si="172"/>
        <v>6.0166993783624996</v>
      </c>
      <c r="Z669" s="28">
        <f t="shared" si="172"/>
        <v>6.4199150650812502</v>
      </c>
      <c r="AA669" s="28">
        <f t="shared" si="172"/>
        <v>6.1591989027375007</v>
      </c>
      <c r="AB669" s="28">
        <f t="shared" si="172"/>
        <v>5.2345508913312493</v>
      </c>
      <c r="AC669" s="28">
        <f t="shared" si="172"/>
        <v>3.6459710308624986</v>
      </c>
      <c r="AD669" s="28">
        <f t="shared" si="172"/>
        <v>4.88904656355</v>
      </c>
      <c r="AE669" s="28">
        <f t="shared" si="172"/>
        <v>6.0132394087062497</v>
      </c>
      <c r="AF669" s="28">
        <f t="shared" si="172"/>
        <v>6.4735004048000002</v>
      </c>
      <c r="AG669" s="28">
        <f t="shared" si="171"/>
        <v>6.2698295518312506</v>
      </c>
      <c r="AH669" s="28">
        <f t="shared" si="171"/>
        <v>5.4022268497999999</v>
      </c>
      <c r="AI669" s="28">
        <f t="shared" si="171"/>
        <v>4.8629841629062494</v>
      </c>
      <c r="AJ669" s="28">
        <f t="shared" si="171"/>
        <v>6.0442223174374998</v>
      </c>
      <c r="AK669" s="28">
        <f t="shared" si="171"/>
        <v>6.5615286229062502</v>
      </c>
      <c r="AL669" s="28">
        <f t="shared" si="171"/>
        <v>6.4149030793125004</v>
      </c>
      <c r="AM669" s="28">
        <f t="shared" si="171"/>
        <v>4.8713646406500004</v>
      </c>
      <c r="AN669" s="28">
        <f t="shared" si="171"/>
        <v>6.1096481045562507</v>
      </c>
      <c r="AO669" s="28">
        <f t="shared" si="171"/>
        <v>6.6839997194</v>
      </c>
      <c r="AP669" s="28">
        <f t="shared" si="171"/>
        <v>4.9141879967812505</v>
      </c>
      <c r="AQ669" s="28">
        <f t="shared" si="171"/>
        <v>6.2095167700624998</v>
      </c>
      <c r="AR669" s="28">
        <f t="shared" si="171"/>
        <v>4.9914542313000005</v>
      </c>
      <c r="AS669" s="28">
        <f t="shared" si="169"/>
        <v>6.6839997194</v>
      </c>
      <c r="AT669" s="35" t="str">
        <f t="shared" si="170"/>
        <v>1,2,0</v>
      </c>
    </row>
    <row r="670" spans="13:46" x14ac:dyDescent="0.15">
      <c r="M670" s="28" t="str">
        <f t="shared" si="168"/>
        <v>7,7,3</v>
      </c>
      <c r="N670" s="28">
        <f t="shared" si="162"/>
        <v>7</v>
      </c>
      <c r="O670" s="28">
        <f t="shared" si="163"/>
        <v>7</v>
      </c>
      <c r="P670" s="28">
        <f t="shared" si="173"/>
        <v>3</v>
      </c>
      <c r="Q670" s="28">
        <f t="shared" si="172"/>
        <v>4.1614559999999994</v>
      </c>
      <c r="R670" s="28">
        <f t="shared" si="172"/>
        <v>5.5029034764062494</v>
      </c>
      <c r="S670" s="28">
        <f t="shared" si="172"/>
        <v>6.1067506037499992</v>
      </c>
      <c r="T670" s="28">
        <f t="shared" si="172"/>
        <v>5.9729973820312505</v>
      </c>
      <c r="U670" s="28">
        <f t="shared" si="172"/>
        <v>5.1016438112499998</v>
      </c>
      <c r="V670" s="28">
        <f t="shared" si="172"/>
        <v>3.4926898914062492</v>
      </c>
      <c r="W670" s="28">
        <f t="shared" si="172"/>
        <v>1.1461356224999986</v>
      </c>
      <c r="X670" s="28">
        <f t="shared" si="172"/>
        <v>4.34403778070625</v>
      </c>
      <c r="Y670" s="28">
        <f t="shared" si="172"/>
        <v>5.6796251288625008</v>
      </c>
      <c r="Z670" s="28">
        <f t="shared" si="172"/>
        <v>6.2776121279562505</v>
      </c>
      <c r="AA670" s="28">
        <f t="shared" si="172"/>
        <v>6.1379987779874998</v>
      </c>
      <c r="AB670" s="28">
        <f t="shared" si="172"/>
        <v>5.2607850789562498</v>
      </c>
      <c r="AC670" s="28">
        <f t="shared" si="172"/>
        <v>3.6459710308624986</v>
      </c>
      <c r="AD670" s="28">
        <f t="shared" si="172"/>
        <v>4.5089200645499998</v>
      </c>
      <c r="AE670" s="28">
        <f t="shared" si="172"/>
        <v>5.8386472844562496</v>
      </c>
      <c r="AF670" s="28">
        <f t="shared" si="172"/>
        <v>6.4307741553</v>
      </c>
      <c r="AG670" s="28">
        <f t="shared" si="171"/>
        <v>6.285300677081251</v>
      </c>
      <c r="AH670" s="28">
        <f t="shared" si="171"/>
        <v>5.4022268497999999</v>
      </c>
      <c r="AI670" s="28">
        <f t="shared" si="171"/>
        <v>4.6561028515312506</v>
      </c>
      <c r="AJ670" s="28">
        <f t="shared" si="171"/>
        <v>5.9799699431875002</v>
      </c>
      <c r="AK670" s="28">
        <f t="shared" si="171"/>
        <v>6.5662366857812504</v>
      </c>
      <c r="AL670" s="28">
        <f t="shared" si="171"/>
        <v>6.4149030793125004</v>
      </c>
      <c r="AM670" s="28">
        <f t="shared" si="171"/>
        <v>4.7855861416500005</v>
      </c>
      <c r="AN670" s="28">
        <f t="shared" si="171"/>
        <v>6.10359310505625</v>
      </c>
      <c r="AO670" s="28">
        <f t="shared" si="171"/>
        <v>6.6839997194</v>
      </c>
      <c r="AP670" s="28">
        <f t="shared" si="171"/>
        <v>4.8973699349062505</v>
      </c>
      <c r="AQ670" s="28">
        <f t="shared" si="171"/>
        <v>6.2095167700624998</v>
      </c>
      <c r="AR670" s="28">
        <f t="shared" si="171"/>
        <v>4.9914542313000005</v>
      </c>
      <c r="AS670" s="28">
        <f t="shared" si="169"/>
        <v>6.6839997194</v>
      </c>
      <c r="AT670" s="35" t="str">
        <f t="shared" si="170"/>
        <v>1,2,0</v>
      </c>
    </row>
    <row r="671" spans="13:46" x14ac:dyDescent="0.15">
      <c r="M671" s="28" t="str">
        <f t="shared" si="168"/>
        <v>7,7,4</v>
      </c>
      <c r="N671" s="28">
        <f t="shared" si="162"/>
        <v>7</v>
      </c>
      <c r="O671" s="28">
        <f t="shared" si="163"/>
        <v>7</v>
      </c>
      <c r="P671" s="28">
        <f t="shared" si="173"/>
        <v>4</v>
      </c>
      <c r="Q671" s="28">
        <f t="shared" si="172"/>
        <v>3.1788045</v>
      </c>
      <c r="R671" s="28">
        <f t="shared" si="172"/>
        <v>4.8785742576562505</v>
      </c>
      <c r="S671" s="28">
        <f t="shared" si="172"/>
        <v>5.7629248537500004</v>
      </c>
      <c r="T671" s="28">
        <f t="shared" si="172"/>
        <v>5.8318562882812506</v>
      </c>
      <c r="U671" s="28">
        <f t="shared" si="172"/>
        <v>5.0853685612500001</v>
      </c>
      <c r="V671" s="28">
        <f t="shared" si="172"/>
        <v>3.5234616726562491</v>
      </c>
      <c r="W671" s="28">
        <f t="shared" si="172"/>
        <v>1.1461356224999986</v>
      </c>
      <c r="X671" s="28">
        <f t="shared" si="172"/>
        <v>3.6658932500812504</v>
      </c>
      <c r="Y671" s="28">
        <f t="shared" si="172"/>
        <v>5.2927471293625006</v>
      </c>
      <c r="Z671" s="28">
        <f t="shared" si="172"/>
        <v>6.1041818470812501</v>
      </c>
      <c r="AA671" s="28">
        <f t="shared" si="172"/>
        <v>6.1001974032374999</v>
      </c>
      <c r="AB671" s="28">
        <f t="shared" si="172"/>
        <v>5.2807937978312491</v>
      </c>
      <c r="AC671" s="28">
        <f t="shared" si="172"/>
        <v>3.6459710308624986</v>
      </c>
      <c r="AD671" s="28">
        <f t="shared" si="172"/>
        <v>4.0789898155500008</v>
      </c>
      <c r="AE671" s="28">
        <f t="shared" si="172"/>
        <v>5.6329278164562506</v>
      </c>
      <c r="AF671" s="28">
        <f t="shared" si="172"/>
        <v>6.3714466558000007</v>
      </c>
      <c r="AG671" s="28">
        <f t="shared" si="171"/>
        <v>6.2945463335812502</v>
      </c>
      <c r="AH671" s="28">
        <f t="shared" si="171"/>
        <v>5.4022268497999999</v>
      </c>
      <c r="AI671" s="28">
        <f t="shared" si="171"/>
        <v>4.4180941964062503</v>
      </c>
      <c r="AJ671" s="28">
        <f t="shared" si="171"/>
        <v>5.8991163189374998</v>
      </c>
      <c r="AK671" s="28">
        <f t="shared" si="171"/>
        <v>6.5647192799062504</v>
      </c>
      <c r="AL671" s="28">
        <f t="shared" si="171"/>
        <v>6.4149030793125004</v>
      </c>
      <c r="AM671" s="28">
        <f t="shared" si="171"/>
        <v>4.6832063926500007</v>
      </c>
      <c r="AN671" s="28">
        <f t="shared" si="171"/>
        <v>6.0913126368062498</v>
      </c>
      <c r="AO671" s="28">
        <f t="shared" si="171"/>
        <v>6.6839997194</v>
      </c>
      <c r="AP671" s="28">
        <f t="shared" si="171"/>
        <v>4.8743264042812502</v>
      </c>
      <c r="AQ671" s="28">
        <f t="shared" si="171"/>
        <v>6.2095167700624998</v>
      </c>
      <c r="AR671" s="28">
        <f t="shared" si="171"/>
        <v>4.9914542313000005</v>
      </c>
      <c r="AS671" s="28">
        <f t="shared" si="169"/>
        <v>6.6839997194</v>
      </c>
      <c r="AT671" s="35" t="str">
        <f t="shared" si="170"/>
        <v>1,2,0</v>
      </c>
    </row>
    <row r="672" spans="13:46" x14ac:dyDescent="0.15">
      <c r="M672" s="28" t="str">
        <f t="shared" si="168"/>
        <v>7,7,5</v>
      </c>
      <c r="N672" s="28">
        <f t="shared" si="162"/>
        <v>7</v>
      </c>
      <c r="O672" s="28">
        <f t="shared" si="163"/>
        <v>7</v>
      </c>
      <c r="P672" s="28">
        <f t="shared" si="173"/>
        <v>5</v>
      </c>
      <c r="Q672" s="28">
        <f t="shared" si="172"/>
        <v>2.2855996800000002</v>
      </c>
      <c r="R672" s="28">
        <f t="shared" si="172"/>
        <v>4.3194665764062501</v>
      </c>
      <c r="S672" s="28">
        <f t="shared" si="172"/>
        <v>5.4638224437499998</v>
      </c>
      <c r="T672" s="28">
        <f t="shared" si="172"/>
        <v>5.7186672820312499</v>
      </c>
      <c r="U672" s="28">
        <f t="shared" si="172"/>
        <v>5.0840010912499993</v>
      </c>
      <c r="V672" s="28">
        <f t="shared" si="172"/>
        <v>3.5598238714062491</v>
      </c>
      <c r="W672" s="28">
        <f t="shared" si="172"/>
        <v>1.1461356224999986</v>
      </c>
      <c r="X672" s="28">
        <f t="shared" si="172"/>
        <v>3.0529702569562502</v>
      </c>
      <c r="Y672" s="28">
        <f t="shared" si="172"/>
        <v>4.9505924698625003</v>
      </c>
      <c r="Z672" s="28">
        <f t="shared" si="172"/>
        <v>5.9587036537062499</v>
      </c>
      <c r="AA672" s="28">
        <f t="shared" si="172"/>
        <v>6.0773038084874997</v>
      </c>
      <c r="AB672" s="28">
        <f t="shared" si="172"/>
        <v>5.306392934206249</v>
      </c>
      <c r="AC672" s="28">
        <f t="shared" si="172"/>
        <v>3.6459710308624986</v>
      </c>
      <c r="AD672" s="28">
        <f t="shared" si="172"/>
        <v>3.6937829065500001</v>
      </c>
      <c r="AE672" s="28">
        <f t="shared" si="172"/>
        <v>5.45516043595625</v>
      </c>
      <c r="AF672" s="28">
        <f t="shared" si="172"/>
        <v>6.3270269363000002</v>
      </c>
      <c r="AG672" s="28">
        <f t="shared" si="171"/>
        <v>6.3093824075812508</v>
      </c>
      <c r="AH672" s="28">
        <f t="shared" si="171"/>
        <v>5.4022268497999999</v>
      </c>
      <c r="AI672" s="28">
        <f t="shared" si="171"/>
        <v>4.2080376287812502</v>
      </c>
      <c r="AJ672" s="28">
        <f t="shared" si="171"/>
        <v>5.8331704746874999</v>
      </c>
      <c r="AK672" s="28">
        <f t="shared" si="171"/>
        <v>6.5687922915312509</v>
      </c>
      <c r="AL672" s="28">
        <f t="shared" si="171"/>
        <v>6.4149030793125004</v>
      </c>
      <c r="AM672" s="28">
        <f t="shared" si="171"/>
        <v>4.5957344236500006</v>
      </c>
      <c r="AN672" s="28">
        <f t="shared" si="171"/>
        <v>6.0846225860562502</v>
      </c>
      <c r="AO672" s="28">
        <f t="shared" si="171"/>
        <v>6.6839997194</v>
      </c>
      <c r="AP672" s="28">
        <f t="shared" si="171"/>
        <v>4.8568732911562496</v>
      </c>
      <c r="AQ672" s="28">
        <f t="shared" si="171"/>
        <v>6.2095167700624998</v>
      </c>
      <c r="AR672" s="28">
        <f t="shared" si="171"/>
        <v>4.9914542313000005</v>
      </c>
      <c r="AS672" s="28">
        <f t="shared" si="169"/>
        <v>6.6839997194</v>
      </c>
      <c r="AT672" s="35" t="str">
        <f t="shared" si="170"/>
        <v>1,2,0</v>
      </c>
    </row>
    <row r="673" spans="13:46" x14ac:dyDescent="0.15">
      <c r="M673" s="28" t="str">
        <f t="shared" si="168"/>
        <v>7,7,6</v>
      </c>
      <c r="N673" s="28">
        <f t="shared" si="162"/>
        <v>7</v>
      </c>
      <c r="O673" s="28">
        <f t="shared" si="163"/>
        <v>7</v>
      </c>
      <c r="P673" s="28">
        <f t="shared" si="173"/>
        <v>6</v>
      </c>
      <c r="Q673" s="28">
        <f t="shared" si="172"/>
        <v>1.45675584</v>
      </c>
      <c r="R673" s="28">
        <f t="shared" si="172"/>
        <v>3.8072887764062497</v>
      </c>
      <c r="S673" s="28">
        <f t="shared" si="172"/>
        <v>5.1969005237499992</v>
      </c>
      <c r="T673" s="28">
        <f t="shared" si="172"/>
        <v>5.6255910820312494</v>
      </c>
      <c r="U673" s="28">
        <f t="shared" si="172"/>
        <v>5.0933604512499988</v>
      </c>
      <c r="V673" s="28">
        <f t="shared" si="172"/>
        <v>3.6002086314062489</v>
      </c>
      <c r="W673" s="28">
        <f t="shared" si="172"/>
        <v>1.1461356224999986</v>
      </c>
      <c r="X673" s="28">
        <f t="shared" si="172"/>
        <v>2.4869771450812501</v>
      </c>
      <c r="Y673" s="28">
        <f t="shared" si="172"/>
        <v>4.6406183003625001</v>
      </c>
      <c r="Z673" s="28">
        <f t="shared" si="172"/>
        <v>5.8333382665812499</v>
      </c>
      <c r="AA673" s="28">
        <f t="shared" si="172"/>
        <v>6.0651370437374998</v>
      </c>
      <c r="AB673" s="28">
        <f t="shared" si="172"/>
        <v>5.3360146318312491</v>
      </c>
      <c r="AC673" s="28">
        <f t="shared" si="172"/>
        <v>3.6459710308624986</v>
      </c>
      <c r="AD673" s="28">
        <f t="shared" si="172"/>
        <v>3.3407564875500002</v>
      </c>
      <c r="AE673" s="28">
        <f t="shared" si="172"/>
        <v>5.2975058617062496</v>
      </c>
      <c r="AF673" s="28">
        <f t="shared" ref="AF673:AR688" si="174">(AF$5+AF$5*(AF$5-1)/2)*INDEX($F$4:$F$25*$G$4:$G$25,$N673,1)+(AF$6+AF$6*(AF$6-1)/2)*INDEX($H$4:$H$25*$I$4:$I$25,$O673,1)+(AF$7+AF$7*(AF$7-1)/2)*INDEX($J$4:$J$25*$K$4:$K$25,$P673,1)+AF$5*AF$6*INDEX($G$4:$G$25,$N673,1)*INDEX($H$4:$H$25,$O673,1)+(AF$5*INDEX($G$4:$G$25,$N673,1)+AF$6*INDEX($I$4:$I$25,$O673,1))*AF$7*INDEX($J$4:$J$25,$P673,1)</f>
        <v>6.2933340468000001</v>
      </c>
      <c r="AG673" s="28">
        <f t="shared" si="174"/>
        <v>6.3282410428312499</v>
      </c>
      <c r="AH673" s="28">
        <f t="shared" si="174"/>
        <v>5.4022268497999999</v>
      </c>
      <c r="AI673" s="28">
        <f t="shared" si="174"/>
        <v>4.0180938674062503</v>
      </c>
      <c r="AJ673" s="28">
        <f t="shared" si="174"/>
        <v>5.7779514604375004</v>
      </c>
      <c r="AK673" s="28">
        <f t="shared" si="174"/>
        <v>6.5768878644062507</v>
      </c>
      <c r="AL673" s="28">
        <f t="shared" si="174"/>
        <v>6.4149030793125004</v>
      </c>
      <c r="AM673" s="28">
        <f t="shared" si="174"/>
        <v>4.5189892846500008</v>
      </c>
      <c r="AN673" s="28">
        <f t="shared" si="174"/>
        <v>6.0819550965562508</v>
      </c>
      <c r="AO673" s="28">
        <f t="shared" si="174"/>
        <v>6.6839997194</v>
      </c>
      <c r="AP673" s="28">
        <f t="shared" si="174"/>
        <v>4.84344273928125</v>
      </c>
      <c r="AQ673" s="28">
        <f t="shared" si="174"/>
        <v>6.2095167700624998</v>
      </c>
      <c r="AR673" s="28">
        <f t="shared" si="174"/>
        <v>4.9914542313000005</v>
      </c>
      <c r="AS673" s="28">
        <f t="shared" si="169"/>
        <v>6.6839997194</v>
      </c>
      <c r="AT673" s="35" t="str">
        <f t="shared" si="170"/>
        <v>1,2,0</v>
      </c>
    </row>
    <row r="674" spans="13:46" x14ac:dyDescent="0.15">
      <c r="M674" s="28" t="str">
        <f t="shared" si="168"/>
        <v>7,7,7</v>
      </c>
      <c r="N674" s="28">
        <f t="shared" si="162"/>
        <v>7</v>
      </c>
      <c r="O674" s="28">
        <f t="shared" si="163"/>
        <v>7</v>
      </c>
      <c r="P674" s="28">
        <f t="shared" si="173"/>
        <v>7</v>
      </c>
      <c r="Q674" s="28">
        <f t="shared" ref="Q674:AF689" si="175">(Q$5+Q$5*(Q$5-1)/2)*INDEX($F$4:$F$25*$G$4:$G$25,$N674,1)+(Q$6+Q$6*(Q$6-1)/2)*INDEX($H$4:$H$25*$I$4:$I$25,$O674,1)+(Q$7+Q$7*(Q$7-1)/2)*INDEX($J$4:$J$25*$K$4:$K$25,$P674,1)+Q$5*Q$6*INDEX($G$4:$G$25,$N674,1)*INDEX($H$4:$H$25,$O674,1)+(Q$5*INDEX($G$4:$G$25,$N674,1)+Q$6*INDEX($I$4:$I$25,$O674,1))*Q$7*INDEX($J$4:$J$25,$P674,1)</f>
        <v>1.1461356224999986</v>
      </c>
      <c r="R674" s="28">
        <f t="shared" si="175"/>
        <v>3.626888617812499</v>
      </c>
      <c r="S674" s="28">
        <f t="shared" si="175"/>
        <v>5.1153404149999995</v>
      </c>
      <c r="T674" s="28">
        <f t="shared" si="175"/>
        <v>5.6114910140625005</v>
      </c>
      <c r="U674" s="28">
        <f t="shared" si="175"/>
        <v>5.1153404149999995</v>
      </c>
      <c r="V674" s="28">
        <f t="shared" si="175"/>
        <v>3.626888617812499</v>
      </c>
      <c r="W674" s="28">
        <f t="shared" si="175"/>
        <v>1.1461356224999986</v>
      </c>
      <c r="X674" s="28">
        <f t="shared" si="175"/>
        <v>2.2796693305499991</v>
      </c>
      <c r="Y674" s="28">
        <f t="shared" si="175"/>
        <v>4.5375320668625001</v>
      </c>
      <c r="Z674" s="28">
        <f t="shared" si="175"/>
        <v>5.8030936050499999</v>
      </c>
      <c r="AA674" s="28">
        <f t="shared" si="175"/>
        <v>6.0763539451125004</v>
      </c>
      <c r="AB674" s="28">
        <f t="shared" si="175"/>
        <v>5.3573130870499996</v>
      </c>
      <c r="AC674" s="28">
        <f t="shared" si="175"/>
        <v>3.6459710308624986</v>
      </c>
      <c r="AD674" s="28">
        <f t="shared" si="175"/>
        <v>3.2161441292999999</v>
      </c>
      <c r="AE674" s="28">
        <f t="shared" si="175"/>
        <v>5.2511166066124995</v>
      </c>
      <c r="AF674" s="28">
        <f t="shared" si="175"/>
        <v>6.2937878858000005</v>
      </c>
      <c r="AG674" s="28">
        <f t="shared" si="174"/>
        <v>6.3441579668625003</v>
      </c>
      <c r="AH674" s="28">
        <f t="shared" si="174"/>
        <v>5.4022268497999999</v>
      </c>
      <c r="AI674" s="28">
        <f t="shared" si="174"/>
        <v>3.95556001875</v>
      </c>
      <c r="AJ674" s="28">
        <f t="shared" si="174"/>
        <v>5.7676422370624998</v>
      </c>
      <c r="AK674" s="28">
        <f t="shared" si="174"/>
        <v>6.5874232572500002</v>
      </c>
      <c r="AL674" s="28">
        <f t="shared" si="174"/>
        <v>6.4149030793125004</v>
      </c>
      <c r="AM674" s="28">
        <f t="shared" si="174"/>
        <v>4.4979169989000001</v>
      </c>
      <c r="AN674" s="28">
        <f t="shared" si="174"/>
        <v>6.0871089582125002</v>
      </c>
      <c r="AO674" s="28">
        <f t="shared" si="174"/>
        <v>6.6839997194</v>
      </c>
      <c r="AP674" s="28">
        <f t="shared" si="174"/>
        <v>4.8432150697500003</v>
      </c>
      <c r="AQ674" s="28">
        <f t="shared" si="174"/>
        <v>6.2095167700624998</v>
      </c>
      <c r="AR674" s="28">
        <f t="shared" si="174"/>
        <v>4.9914542313000005</v>
      </c>
      <c r="AS674" s="28">
        <f t="shared" si="169"/>
        <v>6.6839997194</v>
      </c>
      <c r="AT674" s="35" t="str">
        <f t="shared" si="170"/>
        <v>1,2,0</v>
      </c>
    </row>
    <row r="675" spans="13:46" x14ac:dyDescent="0.15">
      <c r="M675" s="28" t="str">
        <f t="shared" si="168"/>
        <v>7,7,8</v>
      </c>
      <c r="N675" s="28">
        <f t="shared" si="162"/>
        <v>7</v>
      </c>
      <c r="O675" s="28">
        <f t="shared" si="163"/>
        <v>7</v>
      </c>
      <c r="P675" s="28">
        <f t="shared" si="173"/>
        <v>8</v>
      </c>
      <c r="Q675" s="28">
        <f t="shared" si="175"/>
        <v>0.82413449999999999</v>
      </c>
      <c r="R675" s="28">
        <f t="shared" si="175"/>
        <v>3.4381898826562498</v>
      </c>
      <c r="S675" s="28">
        <f t="shared" si="175"/>
        <v>5.0280898537500001</v>
      </c>
      <c r="T675" s="28">
        <f t="shared" si="175"/>
        <v>5.5938344132812503</v>
      </c>
      <c r="U675" s="28">
        <f t="shared" si="175"/>
        <v>5.1354235612499997</v>
      </c>
      <c r="V675" s="28">
        <f t="shared" si="175"/>
        <v>3.652857297656249</v>
      </c>
      <c r="W675" s="28">
        <f t="shared" si="175"/>
        <v>1.1461356224999986</v>
      </c>
      <c r="X675" s="28">
        <f t="shared" si="175"/>
        <v>2.0640629394562504</v>
      </c>
      <c r="Y675" s="28">
        <f t="shared" si="175"/>
        <v>4.4287553808625004</v>
      </c>
      <c r="Z675" s="28">
        <f t="shared" si="175"/>
        <v>5.7692924107062495</v>
      </c>
      <c r="AA675" s="28">
        <f t="shared" si="175"/>
        <v>6.0856740289874995</v>
      </c>
      <c r="AB675" s="28">
        <f t="shared" si="175"/>
        <v>5.3779002357062495</v>
      </c>
      <c r="AC675" s="28">
        <f t="shared" si="175"/>
        <v>3.6459710308624986</v>
      </c>
      <c r="AD675" s="28">
        <f t="shared" si="175"/>
        <v>3.08584131855</v>
      </c>
      <c r="AE675" s="28">
        <f t="shared" si="175"/>
        <v>5.2011708187062498</v>
      </c>
      <c r="AF675" s="28">
        <f t="shared" si="175"/>
        <v>6.2923449073000004</v>
      </c>
      <c r="AG675" s="28">
        <f t="shared" si="174"/>
        <v>6.3593635843312502</v>
      </c>
      <c r="AH675" s="28">
        <f t="shared" si="174"/>
        <v>5.4022268497999999</v>
      </c>
      <c r="AI675" s="28">
        <f t="shared" si="174"/>
        <v>3.8894696372812505</v>
      </c>
      <c r="AJ675" s="28">
        <f t="shared" si="174"/>
        <v>5.7554361961875005</v>
      </c>
      <c r="AK675" s="28">
        <f t="shared" si="174"/>
        <v>6.5972473435312509</v>
      </c>
      <c r="AL675" s="28">
        <f t="shared" si="174"/>
        <v>6.4149030793125004</v>
      </c>
      <c r="AM675" s="28">
        <f t="shared" si="174"/>
        <v>4.4749478956500006</v>
      </c>
      <c r="AN675" s="28">
        <f t="shared" si="174"/>
        <v>6.0915515133062499</v>
      </c>
      <c r="AO675" s="28">
        <f t="shared" si="174"/>
        <v>6.6839997194</v>
      </c>
      <c r="AP675" s="28">
        <f t="shared" si="174"/>
        <v>4.8422760936562508</v>
      </c>
      <c r="AQ675" s="28">
        <f t="shared" si="174"/>
        <v>6.2095167700624998</v>
      </c>
      <c r="AR675" s="28">
        <f t="shared" si="174"/>
        <v>4.9914542313000005</v>
      </c>
      <c r="AS675" s="28">
        <f t="shared" si="169"/>
        <v>6.6839997194</v>
      </c>
      <c r="AT675" s="35" t="str">
        <f t="shared" si="170"/>
        <v>1,2,0</v>
      </c>
    </row>
    <row r="676" spans="13:46" x14ac:dyDescent="0.15">
      <c r="M676" s="28" t="str">
        <f t="shared" si="168"/>
        <v>7,7,9</v>
      </c>
      <c r="N676" s="28">
        <f t="shared" si="162"/>
        <v>7</v>
      </c>
      <c r="O676" s="28">
        <f t="shared" si="163"/>
        <v>7</v>
      </c>
      <c r="P676" s="28">
        <f t="shared" si="173"/>
        <v>9</v>
      </c>
      <c r="Q676" s="28">
        <f t="shared" si="175"/>
        <v>0.60955047956250097</v>
      </c>
      <c r="R676" s="28">
        <f t="shared" si="175"/>
        <v>3.3278161177539065</v>
      </c>
      <c r="S676" s="28">
        <f t="shared" si="175"/>
        <v>4.9945478435312509</v>
      </c>
      <c r="T676" s="28">
        <f t="shared" si="175"/>
        <v>5.6097456568945319</v>
      </c>
      <c r="U676" s="28">
        <f t="shared" si="175"/>
        <v>5.1734095578437493</v>
      </c>
      <c r="V676" s="28">
        <f t="shared" si="175"/>
        <v>3.6855395463789051</v>
      </c>
      <c r="W676" s="28">
        <f t="shared" si="175"/>
        <v>1.1461356224999986</v>
      </c>
      <c r="X676" s="28">
        <f t="shared" si="175"/>
        <v>1.9267815186164072</v>
      </c>
      <c r="Y676" s="28">
        <f t="shared" si="175"/>
        <v>4.3736872458937501</v>
      </c>
      <c r="Z676" s="28">
        <f t="shared" si="175"/>
        <v>5.7690590607570318</v>
      </c>
      <c r="AA676" s="28">
        <f t="shared" si="175"/>
        <v>6.11289696320625</v>
      </c>
      <c r="AB676" s="28">
        <f t="shared" si="175"/>
        <v>5.4052009532414056</v>
      </c>
      <c r="AC676" s="28">
        <f t="shared" si="175"/>
        <v>3.6459710308624986</v>
      </c>
      <c r="AD676" s="28">
        <f t="shared" si="175"/>
        <v>3.0092470588312503</v>
      </c>
      <c r="AE676" s="28">
        <f t="shared" si="175"/>
        <v>5.1847928751945309</v>
      </c>
      <c r="AF676" s="28">
        <f t="shared" si="175"/>
        <v>6.3088047791437507</v>
      </c>
      <c r="AG676" s="28">
        <f t="shared" si="174"/>
        <v>6.3812827706789061</v>
      </c>
      <c r="AH676" s="28">
        <f t="shared" si="174"/>
        <v>5.4022268497999999</v>
      </c>
      <c r="AI676" s="28">
        <f t="shared" si="174"/>
        <v>3.8569471002070319</v>
      </c>
      <c r="AJ676" s="28">
        <f t="shared" si="174"/>
        <v>5.7611330056562506</v>
      </c>
      <c r="AK676" s="28">
        <f t="shared" si="174"/>
        <v>6.6137849986914068</v>
      </c>
      <c r="AL676" s="28">
        <f t="shared" si="174"/>
        <v>6.4149030793125004</v>
      </c>
      <c r="AM676" s="28">
        <f t="shared" si="174"/>
        <v>4.4698816427437507</v>
      </c>
      <c r="AN676" s="28">
        <f t="shared" si="174"/>
        <v>6.1027076372789075</v>
      </c>
      <c r="AO676" s="28">
        <f t="shared" si="174"/>
        <v>6.6839997194</v>
      </c>
      <c r="AP676" s="28">
        <f t="shared" si="174"/>
        <v>4.8480506864414066</v>
      </c>
      <c r="AQ676" s="28">
        <f t="shared" si="174"/>
        <v>6.2095167700624998</v>
      </c>
      <c r="AR676" s="28">
        <f t="shared" si="174"/>
        <v>4.9914542313000005</v>
      </c>
      <c r="AS676" s="28">
        <f t="shared" si="169"/>
        <v>6.6839997194</v>
      </c>
      <c r="AT676" s="35" t="str">
        <f t="shared" si="170"/>
        <v>1,2,0</v>
      </c>
    </row>
    <row r="677" spans="13:46" x14ac:dyDescent="0.15">
      <c r="M677" s="28" t="str">
        <f t="shared" si="168"/>
        <v>7,7,10</v>
      </c>
      <c r="N677" s="28">
        <f t="shared" si="162"/>
        <v>7</v>
      </c>
      <c r="O677" s="28">
        <f t="shared" si="163"/>
        <v>7</v>
      </c>
      <c r="P677" s="28">
        <f t="shared" si="173"/>
        <v>10</v>
      </c>
      <c r="Q677" s="28">
        <f t="shared" si="175"/>
        <v>0.38748057074999992</v>
      </c>
      <c r="R677" s="28">
        <f t="shared" si="175"/>
        <v>3.2119838925781248</v>
      </c>
      <c r="S677" s="28">
        <f t="shared" si="175"/>
        <v>4.9572628891250003</v>
      </c>
      <c r="T677" s="28">
        <f t="shared" si="175"/>
        <v>5.6233175603906256</v>
      </c>
      <c r="U677" s="28">
        <f t="shared" si="175"/>
        <v>5.210147906375</v>
      </c>
      <c r="V677" s="28">
        <f t="shared" si="175"/>
        <v>3.7177539270781241</v>
      </c>
      <c r="W677" s="28">
        <f t="shared" si="175"/>
        <v>1.1461356224999986</v>
      </c>
      <c r="X677" s="28">
        <f t="shared" si="175"/>
        <v>1.7840416375031252</v>
      </c>
      <c r="Y677" s="28">
        <f t="shared" si="175"/>
        <v>4.3148761667375002</v>
      </c>
      <c r="Z677" s="28">
        <f t="shared" si="175"/>
        <v>5.7664863706906253</v>
      </c>
      <c r="AA677" s="28">
        <f t="shared" si="175"/>
        <v>6.1388722493625005</v>
      </c>
      <c r="AB677" s="28">
        <f t="shared" si="175"/>
        <v>5.432033802753125</v>
      </c>
      <c r="AC677" s="28">
        <f t="shared" si="175"/>
        <v>3.6459710308624986</v>
      </c>
      <c r="AD677" s="28">
        <f t="shared" si="175"/>
        <v>2.9289098549250001</v>
      </c>
      <c r="AE677" s="28">
        <f t="shared" si="175"/>
        <v>5.1660755915656251</v>
      </c>
      <c r="AF677" s="28">
        <f t="shared" si="175"/>
        <v>6.3240170029250002</v>
      </c>
      <c r="AG677" s="28">
        <f t="shared" si="174"/>
        <v>6.4027340890031255</v>
      </c>
      <c r="AH677" s="28">
        <f t="shared" si="174"/>
        <v>5.4022268497999999</v>
      </c>
      <c r="AI677" s="28">
        <f t="shared" si="174"/>
        <v>3.822085223015625</v>
      </c>
      <c r="AJ677" s="28">
        <f t="shared" si="174"/>
        <v>5.7655821670625</v>
      </c>
      <c r="AK677" s="28">
        <f t="shared" si="174"/>
        <v>6.629854785828126</v>
      </c>
      <c r="AL677" s="28">
        <f t="shared" si="174"/>
        <v>6.4149030793125004</v>
      </c>
      <c r="AM677" s="28">
        <f t="shared" si="174"/>
        <v>4.4635677417750008</v>
      </c>
      <c r="AN677" s="28">
        <f t="shared" si="174"/>
        <v>6.1133958932281258</v>
      </c>
      <c r="AO677" s="28">
        <f t="shared" si="174"/>
        <v>6.6839997194</v>
      </c>
      <c r="AP677" s="28">
        <f t="shared" si="174"/>
        <v>4.8533574112031257</v>
      </c>
      <c r="AQ677" s="28">
        <f t="shared" si="174"/>
        <v>6.2095167700624998</v>
      </c>
      <c r="AR677" s="28">
        <f t="shared" si="174"/>
        <v>4.9914542313000005</v>
      </c>
      <c r="AS677" s="28">
        <f t="shared" si="169"/>
        <v>6.6839997194</v>
      </c>
      <c r="AT677" s="35" t="str">
        <f t="shared" si="170"/>
        <v>1,2,0</v>
      </c>
    </row>
    <row r="678" spans="13:46" x14ac:dyDescent="0.15">
      <c r="M678" s="28" t="str">
        <f t="shared" si="168"/>
        <v>7,8,1</v>
      </c>
      <c r="N678" s="28">
        <f t="shared" si="162"/>
        <v>7</v>
      </c>
      <c r="O678" s="28">
        <f t="shared" si="163"/>
        <v>8</v>
      </c>
      <c r="P678" s="28">
        <f t="shared" si="173"/>
        <v>1</v>
      </c>
      <c r="Q678" s="28">
        <f t="shared" si="175"/>
        <v>5.7023999999999999</v>
      </c>
      <c r="R678" s="28">
        <f t="shared" si="175"/>
        <v>6.4421334764062497</v>
      </c>
      <c r="S678" s="28">
        <f t="shared" si="175"/>
        <v>6.5822226037499991</v>
      </c>
      <c r="T678" s="28">
        <f t="shared" si="175"/>
        <v>6.12266738203125</v>
      </c>
      <c r="U678" s="28">
        <f t="shared" si="175"/>
        <v>5.0634678112499998</v>
      </c>
      <c r="V678" s="28">
        <f t="shared" si="175"/>
        <v>3.4046238914062492</v>
      </c>
      <c r="W678" s="28">
        <f t="shared" si="175"/>
        <v>1.1461356224999986</v>
      </c>
      <c r="X678" s="28">
        <f t="shared" si="175"/>
        <v>5.30975067260625</v>
      </c>
      <c r="Y678" s="28">
        <f t="shared" si="175"/>
        <v>6.1841978780125002</v>
      </c>
      <c r="Z678" s="28">
        <f t="shared" si="175"/>
        <v>6.4590007343562501</v>
      </c>
      <c r="AA678" s="28">
        <f t="shared" si="175"/>
        <v>6.1341592416374997</v>
      </c>
      <c r="AB678" s="28">
        <f t="shared" si="175"/>
        <v>5.209673399856249</v>
      </c>
      <c r="AC678" s="28">
        <f t="shared" si="175"/>
        <v>3.6855432090124989</v>
      </c>
      <c r="AD678" s="28">
        <f t="shared" si="175"/>
        <v>5.0099750149499993</v>
      </c>
      <c r="AE678" s="28">
        <f t="shared" si="175"/>
        <v>6.0191359493562491</v>
      </c>
      <c r="AF678" s="28">
        <f t="shared" si="175"/>
        <v>6.4286525346999994</v>
      </c>
      <c r="AG678" s="28">
        <f t="shared" si="174"/>
        <v>6.2385247709812504</v>
      </c>
      <c r="AH678" s="28">
        <f t="shared" si="174"/>
        <v>5.4487526581999992</v>
      </c>
      <c r="AI678" s="28">
        <f t="shared" si="174"/>
        <v>4.8030730270312496</v>
      </c>
      <c r="AJ678" s="28">
        <f t="shared" si="174"/>
        <v>5.9469476904375007</v>
      </c>
      <c r="AK678" s="28">
        <f t="shared" si="174"/>
        <v>6.4911780047812506</v>
      </c>
      <c r="AL678" s="28">
        <f t="shared" si="174"/>
        <v>6.4357639700625002</v>
      </c>
      <c r="AM678" s="28">
        <f t="shared" si="174"/>
        <v>4.68904470885</v>
      </c>
      <c r="AN678" s="28">
        <f t="shared" si="174"/>
        <v>5.9676331012562489</v>
      </c>
      <c r="AO678" s="28">
        <f t="shared" si="174"/>
        <v>6.6465771445999993</v>
      </c>
      <c r="AP678" s="28">
        <f t="shared" si="174"/>
        <v>4.6678900604062497</v>
      </c>
      <c r="AQ678" s="28">
        <f t="shared" si="174"/>
        <v>6.0811921818124999</v>
      </c>
      <c r="AR678" s="28">
        <f t="shared" si="174"/>
        <v>4.7396090816999994</v>
      </c>
      <c r="AS678" s="28">
        <f t="shared" si="169"/>
        <v>6.6465771445999993</v>
      </c>
      <c r="AT678" s="35" t="str">
        <f t="shared" si="170"/>
        <v>1,2,0</v>
      </c>
    </row>
    <row r="679" spans="13:46" x14ac:dyDescent="0.15">
      <c r="M679" s="28" t="str">
        <f t="shared" si="168"/>
        <v>7,8,2</v>
      </c>
      <c r="N679" s="28">
        <f t="shared" si="162"/>
        <v>7</v>
      </c>
      <c r="O679" s="28">
        <f t="shared" si="163"/>
        <v>8</v>
      </c>
      <c r="P679" s="28">
        <f t="shared" si="173"/>
        <v>2</v>
      </c>
      <c r="Q679" s="28">
        <f t="shared" si="175"/>
        <v>5.0444999999999993</v>
      </c>
      <c r="R679" s="28">
        <f t="shared" si="175"/>
        <v>6.0546022264062493</v>
      </c>
      <c r="S679" s="28">
        <f t="shared" si="175"/>
        <v>6.4007726037499992</v>
      </c>
      <c r="T679" s="28">
        <f t="shared" si="175"/>
        <v>6.0830111320312508</v>
      </c>
      <c r="U679" s="28">
        <f t="shared" si="175"/>
        <v>5.1013178112499986</v>
      </c>
      <c r="V679" s="28">
        <f t="shared" si="175"/>
        <v>3.455692641406249</v>
      </c>
      <c r="W679" s="28">
        <f t="shared" si="175"/>
        <v>1.1461356224999986</v>
      </c>
      <c r="X679" s="28">
        <f t="shared" si="175"/>
        <v>4.8656788019812494</v>
      </c>
      <c r="Y679" s="28">
        <f t="shared" si="175"/>
        <v>5.9575153815124997</v>
      </c>
      <c r="Z679" s="28">
        <f t="shared" si="175"/>
        <v>6.3854201119812499</v>
      </c>
      <c r="AA679" s="28">
        <f t="shared" si="175"/>
        <v>6.1493929933875</v>
      </c>
      <c r="AB679" s="28">
        <f t="shared" si="175"/>
        <v>5.2494340257312491</v>
      </c>
      <c r="AC679" s="28">
        <f t="shared" si="175"/>
        <v>3.6855432090124989</v>
      </c>
      <c r="AD679" s="28">
        <f t="shared" si="175"/>
        <v>4.73806002195</v>
      </c>
      <c r="AE679" s="28">
        <f t="shared" si="175"/>
        <v>5.9116309546062498</v>
      </c>
      <c r="AF679" s="28">
        <f t="shared" si="175"/>
        <v>6.4212700381999994</v>
      </c>
      <c r="AG679" s="28">
        <f t="shared" si="174"/>
        <v>6.2669772727312507</v>
      </c>
      <c r="AH679" s="28">
        <f t="shared" si="174"/>
        <v>5.4487526581999992</v>
      </c>
      <c r="AI679" s="28">
        <f t="shared" si="174"/>
        <v>4.6616436599062494</v>
      </c>
      <c r="AJ679" s="28">
        <f t="shared" si="174"/>
        <v>5.9169489456874995</v>
      </c>
      <c r="AK679" s="28">
        <f t="shared" si="174"/>
        <v>6.5083223824062495</v>
      </c>
      <c r="AL679" s="28">
        <f t="shared" si="174"/>
        <v>6.4357639700625002</v>
      </c>
      <c r="AM679" s="28">
        <f t="shared" si="174"/>
        <v>4.6364297158499994</v>
      </c>
      <c r="AN679" s="28">
        <f t="shared" si="174"/>
        <v>5.9734693547562498</v>
      </c>
      <c r="AO679" s="28">
        <f t="shared" si="174"/>
        <v>6.6465771445999993</v>
      </c>
      <c r="AP679" s="28">
        <f t="shared" si="174"/>
        <v>4.66241818978125</v>
      </c>
      <c r="AQ679" s="28">
        <f t="shared" si="174"/>
        <v>6.0811921818124999</v>
      </c>
      <c r="AR679" s="28">
        <f t="shared" si="174"/>
        <v>4.7396090816999994</v>
      </c>
      <c r="AS679" s="28">
        <f t="shared" si="169"/>
        <v>6.6465771445999993</v>
      </c>
      <c r="AT679" s="35" t="str">
        <f t="shared" si="170"/>
        <v>1,2,0</v>
      </c>
    </row>
    <row r="680" spans="13:46" x14ac:dyDescent="0.15">
      <c r="M680" s="28" t="str">
        <f t="shared" si="168"/>
        <v>7,8,3</v>
      </c>
      <c r="N680" s="28">
        <f t="shared" si="162"/>
        <v>7</v>
      </c>
      <c r="O680" s="28">
        <f t="shared" si="163"/>
        <v>8</v>
      </c>
      <c r="P680" s="28">
        <f t="shared" si="173"/>
        <v>3</v>
      </c>
      <c r="Q680" s="28">
        <f t="shared" si="175"/>
        <v>4.1614559999999994</v>
      </c>
      <c r="R680" s="28">
        <f t="shared" si="175"/>
        <v>5.5029034764062494</v>
      </c>
      <c r="S680" s="28">
        <f t="shared" si="175"/>
        <v>6.1067506037499992</v>
      </c>
      <c r="T680" s="28">
        <f t="shared" si="175"/>
        <v>5.9729973820312505</v>
      </c>
      <c r="U680" s="28">
        <f t="shared" si="175"/>
        <v>5.1016438112499998</v>
      </c>
      <c r="V680" s="28">
        <f t="shared" si="175"/>
        <v>3.4926898914062492</v>
      </c>
      <c r="W680" s="28">
        <f t="shared" si="175"/>
        <v>1.1461356224999986</v>
      </c>
      <c r="X680" s="28">
        <f t="shared" si="175"/>
        <v>4.25743943135625</v>
      </c>
      <c r="Y680" s="28">
        <f t="shared" si="175"/>
        <v>5.6182608850125</v>
      </c>
      <c r="Z680" s="28">
        <f t="shared" si="175"/>
        <v>6.2414819896062506</v>
      </c>
      <c r="AA680" s="28">
        <f t="shared" si="175"/>
        <v>6.1271027451375009</v>
      </c>
      <c r="AB680" s="28">
        <f t="shared" si="175"/>
        <v>5.2751231516062491</v>
      </c>
      <c r="AC680" s="28">
        <f t="shared" si="175"/>
        <v>3.6855432090124989</v>
      </c>
      <c r="AD680" s="28">
        <f t="shared" si="175"/>
        <v>4.3535730289499996</v>
      </c>
      <c r="AE680" s="28">
        <f t="shared" si="175"/>
        <v>5.7337684598562504</v>
      </c>
      <c r="AF680" s="28">
        <f t="shared" si="175"/>
        <v>6.3763635417</v>
      </c>
      <c r="AG680" s="28">
        <f t="shared" si="174"/>
        <v>6.2813582744812511</v>
      </c>
      <c r="AH680" s="28">
        <f t="shared" si="174"/>
        <v>5.4487526581999992</v>
      </c>
      <c r="AI680" s="28">
        <f t="shared" si="174"/>
        <v>4.44985679278125</v>
      </c>
      <c r="AJ680" s="28">
        <f t="shared" si="174"/>
        <v>5.8494262009374998</v>
      </c>
      <c r="AK680" s="28">
        <f t="shared" si="174"/>
        <v>6.511395260031251</v>
      </c>
      <c r="AL680" s="28">
        <f t="shared" si="174"/>
        <v>6.4357639700625002</v>
      </c>
      <c r="AM680" s="28">
        <f t="shared" si="174"/>
        <v>4.5462907228499994</v>
      </c>
      <c r="AN680" s="28">
        <f t="shared" si="174"/>
        <v>5.965234108256249</v>
      </c>
      <c r="AO680" s="28">
        <f t="shared" si="174"/>
        <v>6.6465771445999993</v>
      </c>
      <c r="AP680" s="28">
        <f t="shared" si="174"/>
        <v>4.6428748191562494</v>
      </c>
      <c r="AQ680" s="28">
        <f t="shared" si="174"/>
        <v>6.0811921818124999</v>
      </c>
      <c r="AR680" s="28">
        <f t="shared" si="174"/>
        <v>4.7396090816999994</v>
      </c>
      <c r="AS680" s="28">
        <f t="shared" si="169"/>
        <v>6.6465771445999993</v>
      </c>
      <c r="AT680" s="35" t="str">
        <f t="shared" si="170"/>
        <v>1,2,0</v>
      </c>
    </row>
    <row r="681" spans="13:46" x14ac:dyDescent="0.15">
      <c r="M681" s="28" t="str">
        <f t="shared" si="168"/>
        <v>7,8,4</v>
      </c>
      <c r="N681" s="28">
        <f t="shared" si="162"/>
        <v>7</v>
      </c>
      <c r="O681" s="28">
        <f t="shared" si="163"/>
        <v>8</v>
      </c>
      <c r="P681" s="28">
        <f t="shared" si="173"/>
        <v>4</v>
      </c>
      <c r="Q681" s="28">
        <f t="shared" si="175"/>
        <v>3.1788045</v>
      </c>
      <c r="R681" s="28">
        <f t="shared" si="175"/>
        <v>4.8785742576562505</v>
      </c>
      <c r="S681" s="28">
        <f t="shared" si="175"/>
        <v>5.7629248537500004</v>
      </c>
      <c r="T681" s="28">
        <f t="shared" si="175"/>
        <v>5.8318562882812506</v>
      </c>
      <c r="U681" s="28">
        <f t="shared" si="175"/>
        <v>5.0853685612500001</v>
      </c>
      <c r="V681" s="28">
        <f t="shared" si="175"/>
        <v>3.5234616726562491</v>
      </c>
      <c r="W681" s="28">
        <f t="shared" si="175"/>
        <v>1.1461356224999986</v>
      </c>
      <c r="X681" s="28">
        <f t="shared" si="175"/>
        <v>3.5765695919812504</v>
      </c>
      <c r="Y681" s="28">
        <f t="shared" si="175"/>
        <v>5.2292026385125006</v>
      </c>
      <c r="Z681" s="28">
        <f t="shared" si="175"/>
        <v>6.0664165234812506</v>
      </c>
      <c r="AA681" s="28">
        <f t="shared" si="175"/>
        <v>6.0882112468875</v>
      </c>
      <c r="AB681" s="28">
        <f t="shared" si="175"/>
        <v>5.2945868087312498</v>
      </c>
      <c r="AC681" s="28">
        <f t="shared" si="175"/>
        <v>3.6855432090124989</v>
      </c>
      <c r="AD681" s="28">
        <f t="shared" si="175"/>
        <v>3.9192822859500001</v>
      </c>
      <c r="AE681" s="28">
        <f t="shared" si="175"/>
        <v>5.5247786213562504</v>
      </c>
      <c r="AF681" s="28">
        <f t="shared" si="175"/>
        <v>6.3148557951999997</v>
      </c>
      <c r="AG681" s="28">
        <f t="shared" si="174"/>
        <v>6.2895138074812511</v>
      </c>
      <c r="AH681" s="28">
        <f t="shared" si="174"/>
        <v>5.4487526581999992</v>
      </c>
      <c r="AI681" s="28">
        <f t="shared" si="174"/>
        <v>4.20694258190625</v>
      </c>
      <c r="AJ681" s="28">
        <f t="shared" si="174"/>
        <v>5.7653022061875001</v>
      </c>
      <c r="AK681" s="28">
        <f t="shared" si="174"/>
        <v>6.5082426689062505</v>
      </c>
      <c r="AL681" s="28">
        <f t="shared" si="174"/>
        <v>6.4357639700625002</v>
      </c>
      <c r="AM681" s="28">
        <f t="shared" si="174"/>
        <v>4.4395504798500003</v>
      </c>
      <c r="AN681" s="28">
        <f t="shared" si="174"/>
        <v>5.9507733930062487</v>
      </c>
      <c r="AO681" s="28">
        <f t="shared" si="174"/>
        <v>6.6465771445999993</v>
      </c>
      <c r="AP681" s="28">
        <f t="shared" si="174"/>
        <v>4.6171059797812495</v>
      </c>
      <c r="AQ681" s="28">
        <f t="shared" si="174"/>
        <v>6.0811921818124999</v>
      </c>
      <c r="AR681" s="28">
        <f t="shared" si="174"/>
        <v>4.7396090816999994</v>
      </c>
      <c r="AS681" s="28">
        <f t="shared" si="169"/>
        <v>6.6465771445999993</v>
      </c>
      <c r="AT681" s="35" t="str">
        <f t="shared" si="170"/>
        <v>1,2,0</v>
      </c>
    </row>
    <row r="682" spans="13:46" x14ac:dyDescent="0.15">
      <c r="M682" s="28" t="str">
        <f t="shared" si="168"/>
        <v>7,8,5</v>
      </c>
      <c r="N682" s="28">
        <f t="shared" si="162"/>
        <v>7</v>
      </c>
      <c r="O682" s="28">
        <f t="shared" si="163"/>
        <v>8</v>
      </c>
      <c r="P682" s="28">
        <f t="shared" si="173"/>
        <v>5</v>
      </c>
      <c r="Q682" s="28">
        <f t="shared" si="175"/>
        <v>2.2855996800000002</v>
      </c>
      <c r="R682" s="28">
        <f t="shared" si="175"/>
        <v>4.3194665764062501</v>
      </c>
      <c r="S682" s="28">
        <f t="shared" si="175"/>
        <v>5.4638224437499998</v>
      </c>
      <c r="T682" s="28">
        <f t="shared" si="175"/>
        <v>5.7186672820312499</v>
      </c>
      <c r="U682" s="28">
        <f t="shared" si="175"/>
        <v>5.0840010912499993</v>
      </c>
      <c r="V682" s="28">
        <f t="shared" si="175"/>
        <v>3.5598238714062491</v>
      </c>
      <c r="W682" s="28">
        <f t="shared" si="175"/>
        <v>1.1461356224999986</v>
      </c>
      <c r="X682" s="28">
        <f t="shared" si="175"/>
        <v>2.96092129010625</v>
      </c>
      <c r="Y682" s="28">
        <f t="shared" si="175"/>
        <v>4.8848677320125002</v>
      </c>
      <c r="Z682" s="28">
        <f t="shared" si="175"/>
        <v>5.9193031448562508</v>
      </c>
      <c r="AA682" s="28">
        <f t="shared" si="175"/>
        <v>6.0642275286375007</v>
      </c>
      <c r="AB682" s="28">
        <f t="shared" si="175"/>
        <v>5.3196408833562492</v>
      </c>
      <c r="AC682" s="28">
        <f t="shared" si="175"/>
        <v>3.6855432090124989</v>
      </c>
      <c r="AD682" s="28">
        <f t="shared" si="175"/>
        <v>3.5297148829499996</v>
      </c>
      <c r="AE682" s="28">
        <f t="shared" si="175"/>
        <v>5.3437408703562497</v>
      </c>
      <c r="AF682" s="28">
        <f t="shared" si="175"/>
        <v>6.2682558286999992</v>
      </c>
      <c r="AG682" s="28">
        <f t="shared" si="174"/>
        <v>6.3032597579812508</v>
      </c>
      <c r="AH682" s="28">
        <f t="shared" si="174"/>
        <v>5.4487526581999992</v>
      </c>
      <c r="AI682" s="28">
        <f t="shared" si="174"/>
        <v>3.9919804585312497</v>
      </c>
      <c r="AJ682" s="28">
        <f t="shared" si="174"/>
        <v>5.6960859914374993</v>
      </c>
      <c r="AK682" s="28">
        <f t="shared" si="174"/>
        <v>6.5106804952812496</v>
      </c>
      <c r="AL682" s="28">
        <f t="shared" si="174"/>
        <v>6.4357639700625002</v>
      </c>
      <c r="AM682" s="28">
        <f t="shared" si="174"/>
        <v>4.3477180168499991</v>
      </c>
      <c r="AN682" s="28">
        <f t="shared" si="174"/>
        <v>5.941903095256249</v>
      </c>
      <c r="AO682" s="28">
        <f t="shared" si="174"/>
        <v>6.6465771445999993</v>
      </c>
      <c r="AP682" s="28">
        <f t="shared" si="174"/>
        <v>4.5969275579062492</v>
      </c>
      <c r="AQ682" s="28">
        <f t="shared" si="174"/>
        <v>6.0811921818124999</v>
      </c>
      <c r="AR682" s="28">
        <f t="shared" si="174"/>
        <v>4.7396090816999994</v>
      </c>
      <c r="AS682" s="28">
        <f t="shared" si="169"/>
        <v>6.6465771445999993</v>
      </c>
      <c r="AT682" s="35" t="str">
        <f t="shared" si="170"/>
        <v>1,2,0</v>
      </c>
    </row>
    <row r="683" spans="13:46" x14ac:dyDescent="0.15">
      <c r="M683" s="28" t="str">
        <f t="shared" si="168"/>
        <v>7,8,6</v>
      </c>
      <c r="N683" s="28">
        <f t="shared" si="162"/>
        <v>7</v>
      </c>
      <c r="O683" s="28">
        <f t="shared" si="163"/>
        <v>8</v>
      </c>
      <c r="P683" s="28">
        <f t="shared" si="173"/>
        <v>6</v>
      </c>
      <c r="Q683" s="28">
        <f t="shared" si="175"/>
        <v>1.45675584</v>
      </c>
      <c r="R683" s="28">
        <f t="shared" si="175"/>
        <v>3.8072887764062497</v>
      </c>
      <c r="S683" s="28">
        <f t="shared" si="175"/>
        <v>5.1969005237499992</v>
      </c>
      <c r="T683" s="28">
        <f t="shared" si="175"/>
        <v>5.6255910820312494</v>
      </c>
      <c r="U683" s="28">
        <f t="shared" si="175"/>
        <v>5.0933604512499988</v>
      </c>
      <c r="V683" s="28">
        <f t="shared" si="175"/>
        <v>3.6002086314062489</v>
      </c>
      <c r="W683" s="28">
        <f t="shared" si="175"/>
        <v>1.1461356224999986</v>
      </c>
      <c r="X683" s="28">
        <f t="shared" si="175"/>
        <v>2.3922028694812498</v>
      </c>
      <c r="Y683" s="28">
        <f t="shared" si="175"/>
        <v>4.5727133155124999</v>
      </c>
      <c r="Z683" s="28">
        <f t="shared" si="175"/>
        <v>5.7923025724812502</v>
      </c>
      <c r="AA683" s="28">
        <f t="shared" si="175"/>
        <v>6.0509706403875008</v>
      </c>
      <c r="AB683" s="28">
        <f t="shared" si="175"/>
        <v>5.3487175192312488</v>
      </c>
      <c r="AC683" s="28">
        <f t="shared" si="175"/>
        <v>3.6855432090124989</v>
      </c>
      <c r="AD683" s="28">
        <f t="shared" si="175"/>
        <v>3.1723279699499995</v>
      </c>
      <c r="AE683" s="28">
        <f t="shared" si="175"/>
        <v>5.1828159256062492</v>
      </c>
      <c r="AF683" s="28">
        <f t="shared" si="175"/>
        <v>6.2323826921999999</v>
      </c>
      <c r="AG683" s="28">
        <f t="shared" si="174"/>
        <v>6.3210282697312508</v>
      </c>
      <c r="AH683" s="28">
        <f t="shared" si="174"/>
        <v>5.4487526581999992</v>
      </c>
      <c r="AI683" s="28">
        <f t="shared" si="174"/>
        <v>3.7971311414062496</v>
      </c>
      <c r="AJ683" s="28">
        <f t="shared" si="174"/>
        <v>5.6375966066874996</v>
      </c>
      <c r="AK683" s="28">
        <f t="shared" si="174"/>
        <v>6.5171408829062498</v>
      </c>
      <c r="AL683" s="28">
        <f t="shared" si="174"/>
        <v>6.4357639700625002</v>
      </c>
      <c r="AM683" s="28">
        <f t="shared" si="174"/>
        <v>4.2666123838499992</v>
      </c>
      <c r="AN683" s="28">
        <f t="shared" si="174"/>
        <v>5.9370553587562496</v>
      </c>
      <c r="AO683" s="28">
        <f t="shared" si="174"/>
        <v>6.6465771445999993</v>
      </c>
      <c r="AP683" s="28">
        <f t="shared" si="174"/>
        <v>4.58077169728125</v>
      </c>
      <c r="AQ683" s="28">
        <f t="shared" si="174"/>
        <v>6.0811921818124999</v>
      </c>
      <c r="AR683" s="28">
        <f t="shared" si="174"/>
        <v>4.7396090816999994</v>
      </c>
      <c r="AS683" s="28">
        <f t="shared" si="169"/>
        <v>6.6465771445999993</v>
      </c>
      <c r="AT683" s="35" t="str">
        <f t="shared" si="170"/>
        <v>1,2,0</v>
      </c>
    </row>
    <row r="684" spans="13:46" x14ac:dyDescent="0.15">
      <c r="M684" s="28" t="str">
        <f t="shared" si="168"/>
        <v>7,8,7</v>
      </c>
      <c r="N684" s="28">
        <f t="shared" si="162"/>
        <v>7</v>
      </c>
      <c r="O684" s="28">
        <f t="shared" si="163"/>
        <v>8</v>
      </c>
      <c r="P684" s="28">
        <f t="shared" si="173"/>
        <v>7</v>
      </c>
      <c r="Q684" s="28">
        <f t="shared" si="175"/>
        <v>1.1461356224999986</v>
      </c>
      <c r="R684" s="28">
        <f t="shared" si="175"/>
        <v>3.626888617812499</v>
      </c>
      <c r="S684" s="28">
        <f t="shared" si="175"/>
        <v>5.1153404149999995</v>
      </c>
      <c r="T684" s="28">
        <f t="shared" si="175"/>
        <v>5.6114910140625005</v>
      </c>
      <c r="U684" s="28">
        <f t="shared" si="175"/>
        <v>5.1153404149999995</v>
      </c>
      <c r="V684" s="28">
        <f t="shared" si="175"/>
        <v>3.626888617812499</v>
      </c>
      <c r="W684" s="28">
        <f t="shared" si="175"/>
        <v>1.1461356224999986</v>
      </c>
      <c r="X684" s="28">
        <f t="shared" si="175"/>
        <v>2.183532400574999</v>
      </c>
      <c r="Y684" s="28">
        <f t="shared" si="175"/>
        <v>4.4685369585124999</v>
      </c>
      <c r="Z684" s="28">
        <f t="shared" si="175"/>
        <v>5.7612403183250001</v>
      </c>
      <c r="AA684" s="28">
        <f t="shared" si="175"/>
        <v>6.0616424800124999</v>
      </c>
      <c r="AB684" s="28">
        <f t="shared" si="175"/>
        <v>5.3697434435749996</v>
      </c>
      <c r="AC684" s="28">
        <f t="shared" si="175"/>
        <v>3.6855432090124989</v>
      </c>
      <c r="AD684" s="28">
        <f t="shared" si="175"/>
        <v>3.0455353646999992</v>
      </c>
      <c r="AE684" s="28">
        <f t="shared" si="175"/>
        <v>5.1347914852625003</v>
      </c>
      <c r="AF684" s="28">
        <f t="shared" si="175"/>
        <v>6.2317464076999993</v>
      </c>
      <c r="AG684" s="28">
        <f t="shared" si="174"/>
        <v>6.3364001320125007</v>
      </c>
      <c r="AH684" s="28">
        <f t="shared" si="174"/>
        <v>5.4487526581999992</v>
      </c>
      <c r="AI684" s="28">
        <f t="shared" si="174"/>
        <v>3.7321445148749994</v>
      </c>
      <c r="AJ684" s="28">
        <f t="shared" si="174"/>
        <v>5.6256521980625003</v>
      </c>
      <c r="AK684" s="28">
        <f t="shared" si="174"/>
        <v>6.5268586831249999</v>
      </c>
      <c r="AL684" s="28">
        <f t="shared" si="174"/>
        <v>6.4357639700625002</v>
      </c>
      <c r="AM684" s="28">
        <f t="shared" si="174"/>
        <v>4.2433598510999992</v>
      </c>
      <c r="AN684" s="28">
        <f t="shared" si="174"/>
        <v>5.9411190969124998</v>
      </c>
      <c r="AO684" s="28">
        <f t="shared" si="174"/>
        <v>6.6465771445999993</v>
      </c>
      <c r="AP684" s="28">
        <f t="shared" si="174"/>
        <v>4.5791813733749995</v>
      </c>
      <c r="AQ684" s="28">
        <f t="shared" si="174"/>
        <v>6.0811921818124999</v>
      </c>
      <c r="AR684" s="28">
        <f t="shared" si="174"/>
        <v>4.7396090816999994</v>
      </c>
      <c r="AS684" s="28">
        <f t="shared" si="169"/>
        <v>6.6465771445999993</v>
      </c>
      <c r="AT684" s="35" t="str">
        <f t="shared" si="170"/>
        <v>1,2,0</v>
      </c>
    </row>
    <row r="685" spans="13:46" x14ac:dyDescent="0.15">
      <c r="M685" s="28" t="str">
        <f t="shared" si="168"/>
        <v>7,8,8</v>
      </c>
      <c r="N685" s="28">
        <f t="shared" ref="N685:N748" si="176">N585+1</f>
        <v>7</v>
      </c>
      <c r="O685" s="28">
        <f t="shared" ref="O685:O748" si="177">O585</f>
        <v>8</v>
      </c>
      <c r="P685" s="28">
        <f t="shared" si="173"/>
        <v>8</v>
      </c>
      <c r="Q685" s="28">
        <f t="shared" si="175"/>
        <v>0.82413449999999999</v>
      </c>
      <c r="R685" s="28">
        <f t="shared" si="175"/>
        <v>3.4381898826562498</v>
      </c>
      <c r="S685" s="28">
        <f t="shared" si="175"/>
        <v>5.0280898537500001</v>
      </c>
      <c r="T685" s="28">
        <f t="shared" si="175"/>
        <v>5.5938344132812503</v>
      </c>
      <c r="U685" s="28">
        <f t="shared" si="175"/>
        <v>5.1354235612499997</v>
      </c>
      <c r="V685" s="28">
        <f t="shared" si="175"/>
        <v>3.652857297656249</v>
      </c>
      <c r="W685" s="28">
        <f t="shared" si="175"/>
        <v>1.1461356224999986</v>
      </c>
      <c r="X685" s="28">
        <f t="shared" si="175"/>
        <v>1.9665633551062498</v>
      </c>
      <c r="Y685" s="28">
        <f t="shared" si="175"/>
        <v>4.3586701490125002</v>
      </c>
      <c r="Z685" s="28">
        <f t="shared" si="175"/>
        <v>5.7266215313562503</v>
      </c>
      <c r="AA685" s="28">
        <f t="shared" si="175"/>
        <v>6.0704175021375004</v>
      </c>
      <c r="AB685" s="28">
        <f t="shared" si="175"/>
        <v>5.3900580613562497</v>
      </c>
      <c r="AC685" s="28">
        <f t="shared" si="175"/>
        <v>3.6855432090124989</v>
      </c>
      <c r="AD685" s="28">
        <f t="shared" si="175"/>
        <v>2.9130523069499996</v>
      </c>
      <c r="AE685" s="28">
        <f t="shared" si="175"/>
        <v>5.0832105121062501</v>
      </c>
      <c r="AF685" s="28">
        <f t="shared" si="175"/>
        <v>6.2292133057000001</v>
      </c>
      <c r="AG685" s="28">
        <f t="shared" si="174"/>
        <v>6.3510606877312501</v>
      </c>
      <c r="AH685" s="28">
        <f t="shared" si="174"/>
        <v>5.4487526581999992</v>
      </c>
      <c r="AI685" s="28">
        <f t="shared" si="174"/>
        <v>3.6636013555312497</v>
      </c>
      <c r="AJ685" s="28">
        <f t="shared" si="174"/>
        <v>5.6118109719374996</v>
      </c>
      <c r="AK685" s="28">
        <f t="shared" si="174"/>
        <v>6.5358651767812503</v>
      </c>
      <c r="AL685" s="28">
        <f t="shared" si="174"/>
        <v>6.4357639700625002</v>
      </c>
      <c r="AM685" s="28">
        <f t="shared" si="174"/>
        <v>4.2182105008499997</v>
      </c>
      <c r="AN685" s="28">
        <f t="shared" si="174"/>
        <v>5.9444715285062486</v>
      </c>
      <c r="AO685" s="28">
        <f t="shared" si="174"/>
        <v>6.6465771445999993</v>
      </c>
      <c r="AP685" s="28">
        <f t="shared" si="174"/>
        <v>4.5768797429062502</v>
      </c>
      <c r="AQ685" s="28">
        <f t="shared" si="174"/>
        <v>6.0811921818124999</v>
      </c>
      <c r="AR685" s="28">
        <f t="shared" si="174"/>
        <v>4.7396090816999994</v>
      </c>
      <c r="AS685" s="28">
        <f t="shared" si="169"/>
        <v>6.6465771445999993</v>
      </c>
      <c r="AT685" s="35" t="str">
        <f t="shared" si="170"/>
        <v>1,2,0</v>
      </c>
    </row>
    <row r="686" spans="13:46" x14ac:dyDescent="0.15">
      <c r="M686" s="28" t="str">
        <f t="shared" si="168"/>
        <v>7,8,9</v>
      </c>
      <c r="N686" s="28">
        <f t="shared" si="176"/>
        <v>7</v>
      </c>
      <c r="O686" s="28">
        <f t="shared" si="177"/>
        <v>8</v>
      </c>
      <c r="P686" s="28">
        <f t="shared" si="173"/>
        <v>9</v>
      </c>
      <c r="Q686" s="28">
        <f t="shared" si="175"/>
        <v>0.60955047956250097</v>
      </c>
      <c r="R686" s="28">
        <f t="shared" si="175"/>
        <v>3.3278161177539065</v>
      </c>
      <c r="S686" s="28">
        <f t="shared" si="175"/>
        <v>4.9945478435312509</v>
      </c>
      <c r="T686" s="28">
        <f t="shared" si="175"/>
        <v>5.6097456568945319</v>
      </c>
      <c r="U686" s="28">
        <f t="shared" si="175"/>
        <v>5.1734095578437493</v>
      </c>
      <c r="V686" s="28">
        <f t="shared" si="175"/>
        <v>3.6855395463789051</v>
      </c>
      <c r="W686" s="28">
        <f t="shared" si="175"/>
        <v>1.1461356224999986</v>
      </c>
      <c r="X686" s="28">
        <f t="shared" si="175"/>
        <v>1.8279192798914066</v>
      </c>
      <c r="Y686" s="28">
        <f t="shared" si="175"/>
        <v>4.3025118905437498</v>
      </c>
      <c r="Z686" s="28">
        <f t="shared" si="175"/>
        <v>5.7255705887820323</v>
      </c>
      <c r="AA686" s="28">
        <f t="shared" si="175"/>
        <v>6.0970953746062504</v>
      </c>
      <c r="AB686" s="28">
        <f t="shared" si="175"/>
        <v>5.417086248016405</v>
      </c>
      <c r="AC686" s="28">
        <f t="shared" si="175"/>
        <v>3.6855432090124989</v>
      </c>
      <c r="AD686" s="28">
        <f t="shared" si="175"/>
        <v>2.8342778002312503</v>
      </c>
      <c r="AE686" s="28">
        <f t="shared" si="175"/>
        <v>5.0651973833445316</v>
      </c>
      <c r="AF686" s="28">
        <f t="shared" si="175"/>
        <v>6.2445830540437495</v>
      </c>
      <c r="AG686" s="28">
        <f t="shared" si="174"/>
        <v>6.3724348123289065</v>
      </c>
      <c r="AH686" s="28">
        <f t="shared" si="174"/>
        <v>5.4487526581999992</v>
      </c>
      <c r="AI686" s="28">
        <f t="shared" si="174"/>
        <v>3.6286260405820308</v>
      </c>
      <c r="AJ686" s="28">
        <f t="shared" si="174"/>
        <v>5.6158725961562492</v>
      </c>
      <c r="AK686" s="28">
        <f t="shared" si="174"/>
        <v>6.551585239316406</v>
      </c>
      <c r="AL686" s="28">
        <f t="shared" si="174"/>
        <v>6.4357639700625002</v>
      </c>
      <c r="AM686" s="28">
        <f t="shared" si="174"/>
        <v>4.2109640009437497</v>
      </c>
      <c r="AN686" s="28">
        <f t="shared" si="174"/>
        <v>5.9545375289789062</v>
      </c>
      <c r="AO686" s="28">
        <f t="shared" si="174"/>
        <v>6.6465771445999993</v>
      </c>
      <c r="AP686" s="28">
        <f t="shared" si="174"/>
        <v>4.5812916813164062</v>
      </c>
      <c r="AQ686" s="28">
        <f t="shared" si="174"/>
        <v>6.0811921818124999</v>
      </c>
      <c r="AR686" s="28">
        <f t="shared" si="174"/>
        <v>4.7396090816999994</v>
      </c>
      <c r="AS686" s="28">
        <f t="shared" si="169"/>
        <v>6.6465771445999993</v>
      </c>
      <c r="AT686" s="35" t="str">
        <f t="shared" si="170"/>
        <v>1,2,0</v>
      </c>
    </row>
    <row r="687" spans="13:46" x14ac:dyDescent="0.15">
      <c r="M687" s="28" t="str">
        <f t="shared" si="168"/>
        <v>7,8,10</v>
      </c>
      <c r="N687" s="28">
        <f t="shared" si="176"/>
        <v>7</v>
      </c>
      <c r="O687" s="28">
        <f t="shared" si="177"/>
        <v>8</v>
      </c>
      <c r="P687" s="28">
        <f t="shared" si="173"/>
        <v>10</v>
      </c>
      <c r="Q687" s="28">
        <f t="shared" si="175"/>
        <v>0.38748057074999992</v>
      </c>
      <c r="R687" s="28">
        <f t="shared" si="175"/>
        <v>3.2119838925781248</v>
      </c>
      <c r="S687" s="28">
        <f t="shared" si="175"/>
        <v>4.9572628891250003</v>
      </c>
      <c r="T687" s="28">
        <f t="shared" si="175"/>
        <v>5.6233175603906256</v>
      </c>
      <c r="U687" s="28">
        <f t="shared" si="175"/>
        <v>5.210147906375</v>
      </c>
      <c r="V687" s="28">
        <f t="shared" si="175"/>
        <v>3.7177539270781241</v>
      </c>
      <c r="W687" s="28">
        <f t="shared" si="175"/>
        <v>1.1461356224999986</v>
      </c>
      <c r="X687" s="28">
        <f t="shared" si="175"/>
        <v>1.6838167444031247</v>
      </c>
      <c r="Y687" s="28">
        <f t="shared" si="175"/>
        <v>4.2426106878874998</v>
      </c>
      <c r="Z687" s="28">
        <f t="shared" si="175"/>
        <v>5.7221803060906256</v>
      </c>
      <c r="AA687" s="28">
        <f t="shared" si="175"/>
        <v>6.1225255990125005</v>
      </c>
      <c r="AB687" s="28">
        <f t="shared" si="175"/>
        <v>5.4436465666531246</v>
      </c>
      <c r="AC687" s="28">
        <f t="shared" si="175"/>
        <v>3.6855432090124989</v>
      </c>
      <c r="AD687" s="28">
        <f t="shared" si="175"/>
        <v>2.751760349325</v>
      </c>
      <c r="AE687" s="28">
        <f t="shared" si="175"/>
        <v>5.0448449144656244</v>
      </c>
      <c r="AF687" s="28">
        <f t="shared" si="175"/>
        <v>6.2587051543249999</v>
      </c>
      <c r="AG687" s="28">
        <f t="shared" si="174"/>
        <v>6.3933410689031263</v>
      </c>
      <c r="AH687" s="28">
        <f t="shared" si="174"/>
        <v>5.4487526581999992</v>
      </c>
      <c r="AI687" s="28">
        <f t="shared" si="174"/>
        <v>3.5913113855156249</v>
      </c>
      <c r="AJ687" s="28">
        <f t="shared" si="174"/>
        <v>5.6186865723124999</v>
      </c>
      <c r="AK687" s="28">
        <f t="shared" si="174"/>
        <v>6.566837433828125</v>
      </c>
      <c r="AL687" s="28">
        <f t="shared" si="174"/>
        <v>6.4357639700625002</v>
      </c>
      <c r="AM687" s="28">
        <f t="shared" si="174"/>
        <v>4.2024698529749998</v>
      </c>
      <c r="AN687" s="28">
        <f t="shared" si="174"/>
        <v>5.9641356614281253</v>
      </c>
      <c r="AO687" s="28">
        <f t="shared" si="174"/>
        <v>6.6465771445999993</v>
      </c>
      <c r="AP687" s="28">
        <f t="shared" si="174"/>
        <v>4.5852357517031246</v>
      </c>
      <c r="AQ687" s="28">
        <f t="shared" si="174"/>
        <v>6.0811921818124999</v>
      </c>
      <c r="AR687" s="28">
        <f t="shared" si="174"/>
        <v>4.7396090816999994</v>
      </c>
      <c r="AS687" s="28">
        <f t="shared" si="169"/>
        <v>6.6465771445999993</v>
      </c>
      <c r="AT687" s="35" t="str">
        <f t="shared" si="170"/>
        <v>1,2,0</v>
      </c>
    </row>
    <row r="688" spans="13:46" x14ac:dyDescent="0.15">
      <c r="M688" s="28" t="str">
        <f t="shared" si="168"/>
        <v>7,9,1</v>
      </c>
      <c r="N688" s="28">
        <f t="shared" si="176"/>
        <v>7</v>
      </c>
      <c r="O688" s="28">
        <f t="shared" si="177"/>
        <v>9</v>
      </c>
      <c r="P688" s="28">
        <f t="shared" si="173"/>
        <v>1</v>
      </c>
      <c r="Q688" s="28">
        <f t="shared" si="175"/>
        <v>5.7023999999999999</v>
      </c>
      <c r="R688" s="28">
        <f t="shared" si="175"/>
        <v>6.4421334764062497</v>
      </c>
      <c r="S688" s="28">
        <f t="shared" si="175"/>
        <v>6.5822226037499991</v>
      </c>
      <c r="T688" s="28">
        <f t="shared" si="175"/>
        <v>6.12266738203125</v>
      </c>
      <c r="U688" s="28">
        <f t="shared" si="175"/>
        <v>5.0634678112499998</v>
      </c>
      <c r="V688" s="28">
        <f t="shared" si="175"/>
        <v>3.4046238914062492</v>
      </c>
      <c r="W688" s="28">
        <f t="shared" si="175"/>
        <v>1.1461356224999986</v>
      </c>
      <c r="X688" s="28">
        <f t="shared" si="175"/>
        <v>5.2324032813749994</v>
      </c>
      <c r="Y688" s="28">
        <f t="shared" si="175"/>
        <v>6.1302880677812492</v>
      </c>
      <c r="Z688" s="28">
        <f t="shared" si="175"/>
        <v>6.4285285051249996</v>
      </c>
      <c r="AA688" s="28">
        <f t="shared" si="175"/>
        <v>6.1271245934062506</v>
      </c>
      <c r="AB688" s="28">
        <f t="shared" si="175"/>
        <v>5.2260763326249995</v>
      </c>
      <c r="AC688" s="28">
        <f t="shared" si="175"/>
        <v>3.725383722781249</v>
      </c>
      <c r="AD688" s="28">
        <f t="shared" si="175"/>
        <v>4.8697157369999999</v>
      </c>
      <c r="AE688" s="28">
        <f t="shared" si="175"/>
        <v>5.9257518334062489</v>
      </c>
      <c r="AF688" s="28">
        <f t="shared" si="175"/>
        <v>6.3821435807500002</v>
      </c>
      <c r="AG688" s="28">
        <f t="shared" si="174"/>
        <v>6.2388909790312503</v>
      </c>
      <c r="AH688" s="28">
        <f t="shared" si="174"/>
        <v>5.4959940282499993</v>
      </c>
      <c r="AI688" s="28">
        <f t="shared" si="174"/>
        <v>4.6143373668749996</v>
      </c>
      <c r="AJ688" s="28">
        <f t="shared" si="174"/>
        <v>5.8285247732812495</v>
      </c>
      <c r="AK688" s="28">
        <f t="shared" si="174"/>
        <v>6.443067830625</v>
      </c>
      <c r="AL688" s="28">
        <f t="shared" si="174"/>
        <v>6.4579665389062493</v>
      </c>
      <c r="AM688" s="28">
        <f t="shared" si="174"/>
        <v>4.4662681709999994</v>
      </c>
      <c r="AN688" s="28">
        <f t="shared" si="174"/>
        <v>5.8386068874062493</v>
      </c>
      <c r="AO688" s="28">
        <f t="shared" si="174"/>
        <v>6.6113012547499999</v>
      </c>
      <c r="AP688" s="28">
        <f t="shared" si="174"/>
        <v>4.4255081493749993</v>
      </c>
      <c r="AQ688" s="28">
        <f t="shared" si="174"/>
        <v>5.9559981757812492</v>
      </c>
      <c r="AR688" s="28">
        <f t="shared" si="174"/>
        <v>4.4920573019999992</v>
      </c>
      <c r="AS688" s="28">
        <f t="shared" si="169"/>
        <v>6.6113012547499999</v>
      </c>
      <c r="AT688" s="35" t="str">
        <f t="shared" si="170"/>
        <v>1,2,0</v>
      </c>
    </row>
    <row r="689" spans="13:46" x14ac:dyDescent="0.15">
      <c r="M689" s="28" t="str">
        <f t="shared" si="168"/>
        <v>7,9,2</v>
      </c>
      <c r="N689" s="28">
        <f t="shared" si="176"/>
        <v>7</v>
      </c>
      <c r="O689" s="28">
        <f t="shared" si="177"/>
        <v>9</v>
      </c>
      <c r="P689" s="28">
        <f t="shared" si="173"/>
        <v>2</v>
      </c>
      <c r="Q689" s="28">
        <f t="shared" si="175"/>
        <v>5.0444999999999993</v>
      </c>
      <c r="R689" s="28">
        <f t="shared" si="175"/>
        <v>6.0546022264062493</v>
      </c>
      <c r="S689" s="28">
        <f t="shared" si="175"/>
        <v>6.4007726037499992</v>
      </c>
      <c r="T689" s="28">
        <f t="shared" si="175"/>
        <v>6.0830111320312508</v>
      </c>
      <c r="U689" s="28">
        <f t="shared" si="175"/>
        <v>5.1013178112499986</v>
      </c>
      <c r="V689" s="28">
        <f t="shared" si="175"/>
        <v>3.455692641406249</v>
      </c>
      <c r="W689" s="28">
        <f t="shared" si="175"/>
        <v>1.1461356224999986</v>
      </c>
      <c r="X689" s="28">
        <f t="shared" si="175"/>
        <v>4.7857532688749993</v>
      </c>
      <c r="Y689" s="28">
        <f t="shared" si="175"/>
        <v>5.9015430577812502</v>
      </c>
      <c r="Z689" s="28">
        <f t="shared" si="175"/>
        <v>6.3534009976250001</v>
      </c>
      <c r="AA689" s="28">
        <f t="shared" si="175"/>
        <v>6.1413270884062499</v>
      </c>
      <c r="AB689" s="28">
        <f t="shared" si="175"/>
        <v>5.2653213301249995</v>
      </c>
      <c r="AC689" s="28">
        <f t="shared" si="175"/>
        <v>3.725383722781249</v>
      </c>
      <c r="AD689" s="28">
        <f t="shared" si="175"/>
        <v>4.5936757169999991</v>
      </c>
      <c r="AE689" s="28">
        <f t="shared" si="175"/>
        <v>5.8151530684062491</v>
      </c>
      <c r="AF689" s="28">
        <f t="shared" ref="AF689:AR704" si="178">(AF$5+AF$5*(AF$5-1)/2)*INDEX($F$4:$F$25*$G$4:$G$25,$N689,1)+(AF$6+AF$6*(AF$6-1)/2)*INDEX($H$4:$H$25*$I$4:$I$25,$O689,1)+(AF$7+AF$7*(AF$7-1)/2)*INDEX($J$4:$J$25*$K$4:$K$25,$P689,1)+AF$5*AF$6*INDEX($G$4:$G$25,$N689,1)*INDEX($H$4:$H$25,$O689,1)+(AF$5*INDEX($G$4:$G$25,$N689,1)+AF$6*INDEX($I$4:$I$25,$O689,1))*AF$7*INDEX($J$4:$J$25,$P689,1)</f>
        <v>6.3726985707499999</v>
      </c>
      <c r="AG689" s="28">
        <f t="shared" si="178"/>
        <v>6.2663122240312497</v>
      </c>
      <c r="AH689" s="28">
        <f t="shared" si="178"/>
        <v>5.4959940282499993</v>
      </c>
      <c r="AI689" s="28">
        <f t="shared" si="178"/>
        <v>4.4682673443749987</v>
      </c>
      <c r="AJ689" s="28">
        <f t="shared" si="178"/>
        <v>5.7954322582812496</v>
      </c>
      <c r="AK689" s="28">
        <f t="shared" si="178"/>
        <v>6.4586653231250004</v>
      </c>
      <c r="AL689" s="28">
        <f t="shared" si="178"/>
        <v>6.4579665389062493</v>
      </c>
      <c r="AM689" s="28">
        <f t="shared" si="178"/>
        <v>4.4095281509999991</v>
      </c>
      <c r="AN689" s="28">
        <f t="shared" si="178"/>
        <v>5.84238062740625</v>
      </c>
      <c r="AO689" s="28">
        <f t="shared" si="178"/>
        <v>6.6113012547499999</v>
      </c>
      <c r="AP689" s="28">
        <f t="shared" si="178"/>
        <v>4.4174581368749992</v>
      </c>
      <c r="AQ689" s="28">
        <f t="shared" si="178"/>
        <v>5.9559981757812492</v>
      </c>
      <c r="AR689" s="28">
        <f t="shared" si="178"/>
        <v>4.4920573019999992</v>
      </c>
      <c r="AS689" s="28">
        <f t="shared" si="169"/>
        <v>6.6113012547499999</v>
      </c>
      <c r="AT689" s="35" t="str">
        <f t="shared" si="170"/>
        <v>1,2,0</v>
      </c>
    </row>
    <row r="690" spans="13:46" x14ac:dyDescent="0.15">
      <c r="M690" s="28" t="str">
        <f t="shared" si="168"/>
        <v>7,9,3</v>
      </c>
      <c r="N690" s="28">
        <f t="shared" si="176"/>
        <v>7</v>
      </c>
      <c r="O690" s="28">
        <f t="shared" si="177"/>
        <v>9</v>
      </c>
      <c r="P690" s="28">
        <f t="shared" si="173"/>
        <v>3</v>
      </c>
      <c r="Q690" s="28">
        <f t="shared" ref="Q690:AF705" si="179">(Q$5+Q$5*(Q$5-1)/2)*INDEX($F$4:$F$25*$G$4:$G$25,$N690,1)+(Q$6+Q$6*(Q$6-1)/2)*INDEX($H$4:$H$25*$I$4:$I$25,$O690,1)+(Q$7+Q$7*(Q$7-1)/2)*INDEX($J$4:$J$25*$K$4:$K$25,$P690,1)+Q$5*Q$6*INDEX($G$4:$G$25,$N690,1)*INDEX($H$4:$H$25,$O690,1)+(Q$5*INDEX($G$4:$G$25,$N690,1)+Q$6*INDEX($I$4:$I$25,$O690,1))*Q$7*INDEX($J$4:$J$25,$P690,1)</f>
        <v>4.1614559999999994</v>
      </c>
      <c r="R690" s="28">
        <f t="shared" si="179"/>
        <v>5.5029034764062494</v>
      </c>
      <c r="S690" s="28">
        <f t="shared" si="179"/>
        <v>6.1067506037499992</v>
      </c>
      <c r="T690" s="28">
        <f t="shared" si="179"/>
        <v>5.9729973820312505</v>
      </c>
      <c r="U690" s="28">
        <f t="shared" si="179"/>
        <v>5.1016438112499998</v>
      </c>
      <c r="V690" s="28">
        <f t="shared" si="179"/>
        <v>3.4926898914062492</v>
      </c>
      <c r="W690" s="28">
        <f t="shared" si="179"/>
        <v>1.1461356224999986</v>
      </c>
      <c r="X690" s="28">
        <f t="shared" si="179"/>
        <v>4.1749357563749996</v>
      </c>
      <c r="Y690" s="28">
        <f t="shared" si="179"/>
        <v>5.5602260477812493</v>
      </c>
      <c r="Z690" s="28">
        <f t="shared" si="179"/>
        <v>6.2079159901250005</v>
      </c>
      <c r="AA690" s="28">
        <f t="shared" si="179"/>
        <v>6.1180055834062506</v>
      </c>
      <c r="AB690" s="28">
        <f t="shared" si="179"/>
        <v>5.2904948276250003</v>
      </c>
      <c r="AC690" s="28">
        <f t="shared" si="179"/>
        <v>3.725383722781249</v>
      </c>
      <c r="AD690" s="28">
        <f t="shared" si="179"/>
        <v>4.205063696999999</v>
      </c>
      <c r="AE690" s="28">
        <f t="shared" si="179"/>
        <v>5.6341968034062493</v>
      </c>
      <c r="AF690" s="28">
        <f t="shared" si="179"/>
        <v>6.3257295607500001</v>
      </c>
      <c r="AG690" s="28">
        <f t="shared" si="178"/>
        <v>6.2796619690312507</v>
      </c>
      <c r="AH690" s="28">
        <f t="shared" si="178"/>
        <v>5.4959940282499993</v>
      </c>
      <c r="AI690" s="28">
        <f t="shared" si="178"/>
        <v>4.2518398218749995</v>
      </c>
      <c r="AJ690" s="28">
        <f t="shared" si="178"/>
        <v>5.7248157432812494</v>
      </c>
      <c r="AK690" s="28">
        <f t="shared" si="178"/>
        <v>6.4601913156249999</v>
      </c>
      <c r="AL690" s="28">
        <f t="shared" si="178"/>
        <v>6.4579665389062493</v>
      </c>
      <c r="AM690" s="28">
        <f t="shared" si="178"/>
        <v>4.3152641309999993</v>
      </c>
      <c r="AN690" s="28">
        <f t="shared" si="178"/>
        <v>5.8320828674062497</v>
      </c>
      <c r="AO690" s="28">
        <f t="shared" si="178"/>
        <v>6.6113012547499999</v>
      </c>
      <c r="AP690" s="28">
        <f t="shared" si="178"/>
        <v>4.3953366243749992</v>
      </c>
      <c r="AQ690" s="28">
        <f t="shared" si="178"/>
        <v>5.9559981757812492</v>
      </c>
      <c r="AR690" s="28">
        <f t="shared" si="178"/>
        <v>4.4920573019999992</v>
      </c>
      <c r="AS690" s="28">
        <f t="shared" si="169"/>
        <v>6.6113012547499999</v>
      </c>
      <c r="AT690" s="35" t="str">
        <f t="shared" si="170"/>
        <v>1,2,0</v>
      </c>
    </row>
    <row r="691" spans="13:46" x14ac:dyDescent="0.15">
      <c r="M691" s="28" t="str">
        <f t="shared" si="168"/>
        <v>7,9,4</v>
      </c>
      <c r="N691" s="28">
        <f t="shared" si="176"/>
        <v>7</v>
      </c>
      <c r="O691" s="28">
        <f t="shared" si="177"/>
        <v>9</v>
      </c>
      <c r="P691" s="28">
        <f t="shared" si="173"/>
        <v>4</v>
      </c>
      <c r="Q691" s="28">
        <f t="shared" si="179"/>
        <v>3.1788045</v>
      </c>
      <c r="R691" s="28">
        <f t="shared" si="179"/>
        <v>4.8785742576562505</v>
      </c>
      <c r="S691" s="28">
        <f t="shared" si="179"/>
        <v>5.7629248537500004</v>
      </c>
      <c r="T691" s="28">
        <f t="shared" si="179"/>
        <v>5.8318562882812506</v>
      </c>
      <c r="U691" s="28">
        <f t="shared" si="179"/>
        <v>5.0853685612500001</v>
      </c>
      <c r="V691" s="28">
        <f t="shared" si="179"/>
        <v>3.5234616726562491</v>
      </c>
      <c r="W691" s="28">
        <f t="shared" si="179"/>
        <v>1.1461356224999986</v>
      </c>
      <c r="X691" s="28">
        <f t="shared" si="179"/>
        <v>3.491487775125</v>
      </c>
      <c r="Y691" s="28">
        <f t="shared" si="179"/>
        <v>5.1691052877812496</v>
      </c>
      <c r="Z691" s="28">
        <f t="shared" si="179"/>
        <v>6.0313036388750003</v>
      </c>
      <c r="AA691" s="28">
        <f t="shared" si="179"/>
        <v>6.0780828284062505</v>
      </c>
      <c r="AB691" s="28">
        <f t="shared" si="179"/>
        <v>5.309442856375</v>
      </c>
      <c r="AC691" s="28">
        <f t="shared" si="179"/>
        <v>3.725383722781249</v>
      </c>
      <c r="AD691" s="28">
        <f t="shared" si="179"/>
        <v>3.7666479269999997</v>
      </c>
      <c r="AE691" s="28">
        <f t="shared" si="179"/>
        <v>5.4221131946562497</v>
      </c>
      <c r="AF691" s="28">
        <f t="shared" si="179"/>
        <v>6.2621593007499996</v>
      </c>
      <c r="AG691" s="28">
        <f t="shared" si="178"/>
        <v>6.2867862452812506</v>
      </c>
      <c r="AH691" s="28">
        <f t="shared" si="178"/>
        <v>5.4959940282499993</v>
      </c>
      <c r="AI691" s="28">
        <f t="shared" si="178"/>
        <v>4.0042849556249998</v>
      </c>
      <c r="AJ691" s="28">
        <f t="shared" si="178"/>
        <v>5.6375979782812493</v>
      </c>
      <c r="AK691" s="28">
        <f t="shared" si="178"/>
        <v>6.455491839375</v>
      </c>
      <c r="AL691" s="28">
        <f t="shared" si="178"/>
        <v>6.4579665389062493</v>
      </c>
      <c r="AM691" s="28">
        <f t="shared" si="178"/>
        <v>4.2043988609999996</v>
      </c>
      <c r="AN691" s="28">
        <f t="shared" si="178"/>
        <v>5.81555963865625</v>
      </c>
      <c r="AO691" s="28">
        <f t="shared" si="178"/>
        <v>6.6113012547499999</v>
      </c>
      <c r="AP691" s="28">
        <f t="shared" si="178"/>
        <v>4.3669896431249988</v>
      </c>
      <c r="AQ691" s="28">
        <f t="shared" si="178"/>
        <v>5.9559981757812492</v>
      </c>
      <c r="AR691" s="28">
        <f t="shared" si="178"/>
        <v>4.4920573019999992</v>
      </c>
      <c r="AS691" s="28">
        <f t="shared" si="169"/>
        <v>6.6113012547499999</v>
      </c>
      <c r="AT691" s="35" t="str">
        <f t="shared" si="170"/>
        <v>1,2,0</v>
      </c>
    </row>
    <row r="692" spans="13:46" x14ac:dyDescent="0.15">
      <c r="M692" s="28" t="str">
        <f t="shared" si="168"/>
        <v>7,9,5</v>
      </c>
      <c r="N692" s="28">
        <f t="shared" si="176"/>
        <v>7</v>
      </c>
      <c r="O692" s="28">
        <f t="shared" si="177"/>
        <v>9</v>
      </c>
      <c r="P692" s="28">
        <f t="shared" si="173"/>
        <v>5</v>
      </c>
      <c r="Q692" s="28">
        <f t="shared" si="179"/>
        <v>2.2855996800000002</v>
      </c>
      <c r="R692" s="28">
        <f t="shared" si="179"/>
        <v>4.3194665764062501</v>
      </c>
      <c r="S692" s="28">
        <f t="shared" si="179"/>
        <v>5.4638224437499998</v>
      </c>
      <c r="T692" s="28">
        <f t="shared" si="179"/>
        <v>5.7186672820312499</v>
      </c>
      <c r="U692" s="28">
        <f t="shared" si="179"/>
        <v>5.0840010912499993</v>
      </c>
      <c r="V692" s="28">
        <f t="shared" si="179"/>
        <v>3.5598238714062491</v>
      </c>
      <c r="W692" s="28">
        <f t="shared" si="179"/>
        <v>1.1461356224999986</v>
      </c>
      <c r="X692" s="28">
        <f t="shared" si="179"/>
        <v>2.8732613313749997</v>
      </c>
      <c r="Y692" s="28">
        <f t="shared" si="179"/>
        <v>4.8227078677812498</v>
      </c>
      <c r="Z692" s="28">
        <f t="shared" si="179"/>
        <v>5.8826433751250002</v>
      </c>
      <c r="AA692" s="28">
        <f t="shared" si="179"/>
        <v>6.0530678534062501</v>
      </c>
      <c r="AB692" s="28">
        <f t="shared" si="179"/>
        <v>5.3339813026250003</v>
      </c>
      <c r="AC692" s="28">
        <f t="shared" si="179"/>
        <v>3.725383722781249</v>
      </c>
      <c r="AD692" s="28">
        <f t="shared" si="179"/>
        <v>3.3729554969999995</v>
      </c>
      <c r="AE692" s="28">
        <f t="shared" si="179"/>
        <v>5.2379816734062494</v>
      </c>
      <c r="AF692" s="28">
        <f t="shared" si="179"/>
        <v>6.2134968207500005</v>
      </c>
      <c r="AG692" s="28">
        <f t="shared" si="178"/>
        <v>6.2995009390312502</v>
      </c>
      <c r="AH692" s="28">
        <f t="shared" si="178"/>
        <v>5.4959940282499993</v>
      </c>
      <c r="AI692" s="28">
        <f t="shared" si="178"/>
        <v>3.7846821768749992</v>
      </c>
      <c r="AJ692" s="28">
        <f t="shared" si="178"/>
        <v>5.5652879932812498</v>
      </c>
      <c r="AK692" s="28">
        <f t="shared" si="178"/>
        <v>6.4563827806249998</v>
      </c>
      <c r="AL692" s="28">
        <f t="shared" si="178"/>
        <v>6.4579665389062493</v>
      </c>
      <c r="AM692" s="28">
        <f t="shared" si="178"/>
        <v>4.1084413709999987</v>
      </c>
      <c r="AN692" s="28">
        <f t="shared" si="178"/>
        <v>5.8046268274062491</v>
      </c>
      <c r="AO692" s="28">
        <f t="shared" si="178"/>
        <v>6.6113012547499999</v>
      </c>
      <c r="AP692" s="28">
        <f t="shared" si="178"/>
        <v>4.344233079374999</v>
      </c>
      <c r="AQ692" s="28">
        <f t="shared" si="178"/>
        <v>5.9559981757812492</v>
      </c>
      <c r="AR692" s="28">
        <f t="shared" si="178"/>
        <v>4.4920573019999992</v>
      </c>
      <c r="AS692" s="28">
        <f t="shared" si="169"/>
        <v>6.6113012547499999</v>
      </c>
      <c r="AT692" s="35" t="str">
        <f t="shared" si="170"/>
        <v>1,2,0</v>
      </c>
    </row>
    <row r="693" spans="13:46" x14ac:dyDescent="0.15">
      <c r="M693" s="28" t="str">
        <f t="shared" si="168"/>
        <v>7,9,6</v>
      </c>
      <c r="N693" s="28">
        <f t="shared" si="176"/>
        <v>7</v>
      </c>
      <c r="O693" s="28">
        <f t="shared" si="177"/>
        <v>9</v>
      </c>
      <c r="P693" s="28">
        <f t="shared" si="173"/>
        <v>6</v>
      </c>
      <c r="Q693" s="28">
        <f t="shared" si="179"/>
        <v>1.45675584</v>
      </c>
      <c r="R693" s="28">
        <f t="shared" si="179"/>
        <v>3.8072887764062497</v>
      </c>
      <c r="S693" s="28">
        <f t="shared" si="179"/>
        <v>5.1969005237499992</v>
      </c>
      <c r="T693" s="28">
        <f t="shared" si="179"/>
        <v>5.6255910820312494</v>
      </c>
      <c r="U693" s="28">
        <f t="shared" si="179"/>
        <v>5.0933604512499988</v>
      </c>
      <c r="V693" s="28">
        <f t="shared" si="179"/>
        <v>3.6002086314062489</v>
      </c>
      <c r="W693" s="28">
        <f t="shared" si="179"/>
        <v>1.1461356224999986</v>
      </c>
      <c r="X693" s="28">
        <f t="shared" si="179"/>
        <v>2.301964768875</v>
      </c>
      <c r="Y693" s="28">
        <f t="shared" si="179"/>
        <v>4.5084909377812501</v>
      </c>
      <c r="Z693" s="28">
        <f t="shared" si="179"/>
        <v>5.7540959176249995</v>
      </c>
      <c r="AA693" s="28">
        <f t="shared" si="179"/>
        <v>6.0387797084062509</v>
      </c>
      <c r="AB693" s="28">
        <f t="shared" si="179"/>
        <v>5.3625423101249989</v>
      </c>
      <c r="AC693" s="28">
        <f t="shared" si="179"/>
        <v>3.725383722781249</v>
      </c>
      <c r="AD693" s="28">
        <f t="shared" si="179"/>
        <v>3.0114435569999998</v>
      </c>
      <c r="AE693" s="28">
        <f t="shared" si="179"/>
        <v>5.0739629584062493</v>
      </c>
      <c r="AF693" s="28">
        <f t="shared" si="179"/>
        <v>6.17556117075</v>
      </c>
      <c r="AG693" s="28">
        <f t="shared" si="178"/>
        <v>6.31623819403125</v>
      </c>
      <c r="AH693" s="28">
        <f t="shared" si="178"/>
        <v>5.4959940282499993</v>
      </c>
      <c r="AI693" s="28">
        <f t="shared" si="178"/>
        <v>3.5851922043749993</v>
      </c>
      <c r="AJ693" s="28">
        <f t="shared" si="178"/>
        <v>5.5037048382812497</v>
      </c>
      <c r="AK693" s="28">
        <f t="shared" si="178"/>
        <v>6.4612962831249998</v>
      </c>
      <c r="AL693" s="28">
        <f t="shared" si="178"/>
        <v>6.4579665389062493</v>
      </c>
      <c r="AM693" s="28">
        <f t="shared" si="178"/>
        <v>4.0232107109999991</v>
      </c>
      <c r="AN693" s="28">
        <f t="shared" si="178"/>
        <v>5.7977165774062493</v>
      </c>
      <c r="AO693" s="28">
        <f t="shared" si="178"/>
        <v>6.6113012547499999</v>
      </c>
      <c r="AP693" s="28">
        <f t="shared" si="178"/>
        <v>4.3254990768749995</v>
      </c>
      <c r="AQ693" s="28">
        <f t="shared" si="178"/>
        <v>5.9559981757812492</v>
      </c>
      <c r="AR693" s="28">
        <f t="shared" si="178"/>
        <v>4.4920573019999992</v>
      </c>
      <c r="AS693" s="28">
        <f t="shared" si="169"/>
        <v>6.6113012547499999</v>
      </c>
      <c r="AT693" s="35" t="str">
        <f t="shared" si="170"/>
        <v>1,2,0</v>
      </c>
    </row>
    <row r="694" spans="13:46" x14ac:dyDescent="0.15">
      <c r="M694" s="28" t="str">
        <f t="shared" si="168"/>
        <v>7,9,7</v>
      </c>
      <c r="N694" s="28">
        <f t="shared" si="176"/>
        <v>7</v>
      </c>
      <c r="O694" s="28">
        <f t="shared" si="177"/>
        <v>9</v>
      </c>
      <c r="P694" s="28">
        <f t="shared" si="173"/>
        <v>7</v>
      </c>
      <c r="Q694" s="28">
        <f t="shared" si="179"/>
        <v>1.1461356224999986</v>
      </c>
      <c r="R694" s="28">
        <f t="shared" si="179"/>
        <v>3.626888617812499</v>
      </c>
      <c r="S694" s="28">
        <f t="shared" si="179"/>
        <v>5.1153404149999995</v>
      </c>
      <c r="T694" s="28">
        <f t="shared" si="179"/>
        <v>5.6114910140625005</v>
      </c>
      <c r="U694" s="28">
        <f t="shared" si="179"/>
        <v>5.1153404149999995</v>
      </c>
      <c r="V694" s="28">
        <f t="shared" si="179"/>
        <v>3.626888617812499</v>
      </c>
      <c r="W694" s="28">
        <f t="shared" si="179"/>
        <v>1.1461356224999986</v>
      </c>
      <c r="X694" s="28">
        <f t="shared" si="179"/>
        <v>2.092005229031249</v>
      </c>
      <c r="Y694" s="28">
        <f t="shared" si="179"/>
        <v>4.4032833240312499</v>
      </c>
      <c r="Z694" s="28">
        <f t="shared" si="179"/>
        <v>5.7222602209062501</v>
      </c>
      <c r="AA694" s="28">
        <f t="shared" si="179"/>
        <v>6.04893591965625</v>
      </c>
      <c r="AB694" s="28">
        <f t="shared" si="179"/>
        <v>5.3833104202812496</v>
      </c>
      <c r="AC694" s="28">
        <f t="shared" si="179"/>
        <v>3.725383722781249</v>
      </c>
      <c r="AD694" s="28">
        <f t="shared" si="179"/>
        <v>2.8825884382499991</v>
      </c>
      <c r="AE694" s="28">
        <f t="shared" si="179"/>
        <v>5.0243916329374994</v>
      </c>
      <c r="AF694" s="28">
        <f t="shared" si="179"/>
        <v>6.1738936295000002</v>
      </c>
      <c r="AG694" s="28">
        <f t="shared" si="178"/>
        <v>6.3310944279374999</v>
      </c>
      <c r="AH694" s="28">
        <f t="shared" si="178"/>
        <v>5.4959940282499993</v>
      </c>
      <c r="AI694" s="28">
        <f t="shared" si="178"/>
        <v>3.5178852501562492</v>
      </c>
      <c r="AJ694" s="28">
        <f t="shared" si="178"/>
        <v>5.4902135445312492</v>
      </c>
      <c r="AK694" s="28">
        <f t="shared" si="178"/>
        <v>6.4702406407812507</v>
      </c>
      <c r="AL694" s="28">
        <f t="shared" si="178"/>
        <v>6.4579665389062493</v>
      </c>
      <c r="AM694" s="28">
        <f t="shared" si="178"/>
        <v>3.9978956647499988</v>
      </c>
      <c r="AN694" s="28">
        <f t="shared" si="178"/>
        <v>5.8007490588124995</v>
      </c>
      <c r="AO694" s="28">
        <f t="shared" si="178"/>
        <v>6.6113012547499999</v>
      </c>
      <c r="AP694" s="28">
        <f t="shared" si="178"/>
        <v>4.3226196820312488</v>
      </c>
      <c r="AQ694" s="28">
        <f t="shared" si="178"/>
        <v>5.9559981757812492</v>
      </c>
      <c r="AR694" s="28">
        <f t="shared" si="178"/>
        <v>4.4920573019999992</v>
      </c>
      <c r="AS694" s="28">
        <f t="shared" si="169"/>
        <v>6.6113012547499999</v>
      </c>
      <c r="AT694" s="35" t="str">
        <f t="shared" si="170"/>
        <v>1,2,0</v>
      </c>
    </row>
    <row r="695" spans="13:46" x14ac:dyDescent="0.15">
      <c r="M695" s="28" t="str">
        <f t="shared" si="168"/>
        <v>7,9,8</v>
      </c>
      <c r="N695" s="28">
        <f t="shared" si="176"/>
        <v>7</v>
      </c>
      <c r="O695" s="28">
        <f t="shared" si="177"/>
        <v>9</v>
      </c>
      <c r="P695" s="28">
        <f t="shared" si="173"/>
        <v>8</v>
      </c>
      <c r="Q695" s="28">
        <f t="shared" si="179"/>
        <v>0.82413449999999999</v>
      </c>
      <c r="R695" s="28">
        <f t="shared" si="179"/>
        <v>3.4381898826562498</v>
      </c>
      <c r="S695" s="28">
        <f t="shared" si="179"/>
        <v>5.0280898537500001</v>
      </c>
      <c r="T695" s="28">
        <f t="shared" si="179"/>
        <v>5.5938344132812503</v>
      </c>
      <c r="U695" s="28">
        <f t="shared" si="179"/>
        <v>5.1354235612499997</v>
      </c>
      <c r="V695" s="28">
        <f t="shared" si="179"/>
        <v>3.652857297656249</v>
      </c>
      <c r="W695" s="28">
        <f t="shared" si="179"/>
        <v>1.1461356224999986</v>
      </c>
      <c r="X695" s="28">
        <f t="shared" si="179"/>
        <v>1.8737471126249998</v>
      </c>
      <c r="Y695" s="28">
        <f t="shared" si="179"/>
        <v>4.29238525778125</v>
      </c>
      <c r="Z695" s="28">
        <f t="shared" si="179"/>
        <v>5.6868679913750002</v>
      </c>
      <c r="AA695" s="28">
        <f t="shared" si="179"/>
        <v>6.0571953134062504</v>
      </c>
      <c r="AB695" s="28">
        <f t="shared" si="179"/>
        <v>5.4033672238749997</v>
      </c>
      <c r="AC695" s="28">
        <f t="shared" si="179"/>
        <v>3.725383722781249</v>
      </c>
      <c r="AD695" s="28">
        <f t="shared" si="179"/>
        <v>2.7480428669999997</v>
      </c>
      <c r="AE695" s="28">
        <f t="shared" si="179"/>
        <v>4.9712637746562489</v>
      </c>
      <c r="AF695" s="28">
        <f t="shared" si="179"/>
        <v>6.1703292707499999</v>
      </c>
      <c r="AG695" s="28">
        <f t="shared" si="178"/>
        <v>6.3452393552812509</v>
      </c>
      <c r="AH695" s="28">
        <f t="shared" si="178"/>
        <v>5.4959940282499993</v>
      </c>
      <c r="AI695" s="28">
        <f t="shared" si="178"/>
        <v>3.4470217631249991</v>
      </c>
      <c r="AJ695" s="28">
        <f t="shared" si="178"/>
        <v>5.4748254332812492</v>
      </c>
      <c r="AK695" s="28">
        <f t="shared" si="178"/>
        <v>6.4784736918750001</v>
      </c>
      <c r="AL695" s="28">
        <f t="shared" si="178"/>
        <v>6.4579665389062493</v>
      </c>
      <c r="AM695" s="28">
        <f t="shared" si="178"/>
        <v>3.9706838009999994</v>
      </c>
      <c r="AN695" s="28">
        <f t="shared" si="178"/>
        <v>5.8030702336562499</v>
      </c>
      <c r="AO695" s="28">
        <f t="shared" si="178"/>
        <v>6.6113012547499999</v>
      </c>
      <c r="AP695" s="28">
        <f t="shared" si="178"/>
        <v>4.3190289806249993</v>
      </c>
      <c r="AQ695" s="28">
        <f t="shared" si="178"/>
        <v>5.9559981757812492</v>
      </c>
      <c r="AR695" s="28">
        <f t="shared" si="178"/>
        <v>4.4920573019999992</v>
      </c>
      <c r="AS695" s="28">
        <f t="shared" si="169"/>
        <v>6.6113012547499999</v>
      </c>
      <c r="AT695" s="35" t="str">
        <f t="shared" si="170"/>
        <v>1,2,0</v>
      </c>
    </row>
    <row r="696" spans="13:46" x14ac:dyDescent="0.15">
      <c r="M696" s="28" t="str">
        <f t="shared" si="168"/>
        <v>7,9,9</v>
      </c>
      <c r="N696" s="28">
        <f t="shared" si="176"/>
        <v>7</v>
      </c>
      <c r="O696" s="28">
        <f t="shared" si="177"/>
        <v>9</v>
      </c>
      <c r="P696" s="28">
        <f t="shared" si="173"/>
        <v>9</v>
      </c>
      <c r="Q696" s="28">
        <f t="shared" si="179"/>
        <v>0.60955047956250097</v>
      </c>
      <c r="R696" s="28">
        <f t="shared" si="179"/>
        <v>3.3278161177539065</v>
      </c>
      <c r="S696" s="28">
        <f t="shared" si="179"/>
        <v>4.9945478435312509</v>
      </c>
      <c r="T696" s="28">
        <f t="shared" si="179"/>
        <v>5.6097456568945319</v>
      </c>
      <c r="U696" s="28">
        <f t="shared" si="179"/>
        <v>5.1734095578437493</v>
      </c>
      <c r="V696" s="28">
        <f t="shared" si="179"/>
        <v>3.6855395463789051</v>
      </c>
      <c r="W696" s="28">
        <f t="shared" si="179"/>
        <v>1.1461356224999986</v>
      </c>
      <c r="X696" s="28">
        <f t="shared" si="179"/>
        <v>1.7338139664726566</v>
      </c>
      <c r="Y696" s="28">
        <f t="shared" si="179"/>
        <v>4.2351957425625004</v>
      </c>
      <c r="Z696" s="28">
        <f t="shared" si="179"/>
        <v>5.6850436062382812</v>
      </c>
      <c r="AA696" s="28">
        <f t="shared" si="179"/>
        <v>6.0833575575000012</v>
      </c>
      <c r="AB696" s="28">
        <f t="shared" si="179"/>
        <v>5.4301375963476559</v>
      </c>
      <c r="AC696" s="28">
        <f t="shared" si="179"/>
        <v>3.725383722781249</v>
      </c>
      <c r="AD696" s="28">
        <f t="shared" si="179"/>
        <v>2.6672058467812496</v>
      </c>
      <c r="AE696" s="28">
        <f t="shared" si="179"/>
        <v>4.9517037607695311</v>
      </c>
      <c r="AF696" s="28">
        <f t="shared" si="179"/>
        <v>6.18466776234375</v>
      </c>
      <c r="AG696" s="28">
        <f t="shared" si="178"/>
        <v>6.3660978515039055</v>
      </c>
      <c r="AH696" s="28">
        <f t="shared" si="178"/>
        <v>5.4959940282499993</v>
      </c>
      <c r="AI696" s="28">
        <f t="shared" si="178"/>
        <v>3.4097261204882807</v>
      </c>
      <c r="AJ696" s="28">
        <f t="shared" si="178"/>
        <v>5.4773401723749995</v>
      </c>
      <c r="AK696" s="28">
        <f t="shared" si="178"/>
        <v>6.4934203118476566</v>
      </c>
      <c r="AL696" s="28">
        <f t="shared" si="178"/>
        <v>6.4579665389062493</v>
      </c>
      <c r="AM696" s="28">
        <f t="shared" si="178"/>
        <v>3.9613747875937495</v>
      </c>
      <c r="AN696" s="28">
        <f t="shared" si="178"/>
        <v>5.8121049773789055</v>
      </c>
      <c r="AO696" s="28">
        <f t="shared" si="178"/>
        <v>6.6113012547499999</v>
      </c>
      <c r="AP696" s="28">
        <f t="shared" si="178"/>
        <v>4.322151848097656</v>
      </c>
      <c r="AQ696" s="28">
        <f t="shared" si="178"/>
        <v>5.9559981757812492</v>
      </c>
      <c r="AR696" s="28">
        <f t="shared" si="178"/>
        <v>4.4920573019999992</v>
      </c>
      <c r="AS696" s="28">
        <f t="shared" si="169"/>
        <v>6.6113012547499999</v>
      </c>
      <c r="AT696" s="35" t="str">
        <f t="shared" si="170"/>
        <v>1,2,0</v>
      </c>
    </row>
    <row r="697" spans="13:46" x14ac:dyDescent="0.15">
      <c r="M697" s="28" t="str">
        <f t="shared" si="168"/>
        <v>7,9,10</v>
      </c>
      <c r="N697" s="28">
        <f t="shared" si="176"/>
        <v>7</v>
      </c>
      <c r="O697" s="28">
        <f t="shared" si="177"/>
        <v>9</v>
      </c>
      <c r="P697" s="28">
        <f t="shared" si="173"/>
        <v>10</v>
      </c>
      <c r="Q697" s="28">
        <f t="shared" si="179"/>
        <v>0.38748057074999992</v>
      </c>
      <c r="R697" s="28">
        <f t="shared" si="179"/>
        <v>3.2119838925781248</v>
      </c>
      <c r="S697" s="28">
        <f t="shared" si="179"/>
        <v>4.9572628891250003</v>
      </c>
      <c r="T697" s="28">
        <f t="shared" si="179"/>
        <v>5.6233175603906256</v>
      </c>
      <c r="U697" s="28">
        <f t="shared" si="179"/>
        <v>5.210147906375</v>
      </c>
      <c r="V697" s="28">
        <f t="shared" si="179"/>
        <v>3.7177539270781241</v>
      </c>
      <c r="W697" s="28">
        <f t="shared" si="179"/>
        <v>1.1461356224999986</v>
      </c>
      <c r="X697" s="28">
        <f t="shared" si="179"/>
        <v>1.588422360046875</v>
      </c>
      <c r="Y697" s="28">
        <f t="shared" si="179"/>
        <v>4.1742632831562503</v>
      </c>
      <c r="Z697" s="28">
        <f t="shared" si="179"/>
        <v>5.6808798809843744</v>
      </c>
      <c r="AA697" s="28">
        <f t="shared" si="179"/>
        <v>6.1082721535312503</v>
      </c>
      <c r="AB697" s="28">
        <f t="shared" si="179"/>
        <v>5.4564401007968746</v>
      </c>
      <c r="AC697" s="28">
        <f t="shared" si="179"/>
        <v>3.725383722781249</v>
      </c>
      <c r="AD697" s="28">
        <f t="shared" si="179"/>
        <v>2.5826258823749995</v>
      </c>
      <c r="AE697" s="28">
        <f t="shared" si="179"/>
        <v>4.9298044067656246</v>
      </c>
      <c r="AF697" s="28">
        <f t="shared" si="179"/>
        <v>6.1977586058750003</v>
      </c>
      <c r="AG697" s="28">
        <f t="shared" si="178"/>
        <v>6.3864884797031252</v>
      </c>
      <c r="AH697" s="28">
        <f t="shared" si="178"/>
        <v>5.4959940282499993</v>
      </c>
      <c r="AI697" s="28">
        <f t="shared" si="178"/>
        <v>3.3700911377343745</v>
      </c>
      <c r="AJ697" s="28">
        <f t="shared" si="178"/>
        <v>5.4786072634062499</v>
      </c>
      <c r="AK697" s="28">
        <f t="shared" si="178"/>
        <v>6.5078990637968754</v>
      </c>
      <c r="AL697" s="28">
        <f t="shared" si="178"/>
        <v>6.4579665389062493</v>
      </c>
      <c r="AM697" s="28">
        <f t="shared" si="178"/>
        <v>3.9508181261249993</v>
      </c>
      <c r="AN697" s="28">
        <f t="shared" si="178"/>
        <v>5.8206718530781245</v>
      </c>
      <c r="AO697" s="28">
        <f t="shared" si="178"/>
        <v>6.6113012547499999</v>
      </c>
      <c r="AP697" s="28">
        <f t="shared" si="178"/>
        <v>4.3248068475468742</v>
      </c>
      <c r="AQ697" s="28">
        <f t="shared" si="178"/>
        <v>5.9559981757812492</v>
      </c>
      <c r="AR697" s="28">
        <f t="shared" si="178"/>
        <v>4.4920573019999992</v>
      </c>
      <c r="AS697" s="28">
        <f t="shared" si="169"/>
        <v>6.6113012547499999</v>
      </c>
      <c r="AT697" s="35" t="str">
        <f t="shared" si="170"/>
        <v>1,2,0</v>
      </c>
    </row>
    <row r="698" spans="13:46" x14ac:dyDescent="0.15">
      <c r="M698" s="28" t="str">
        <f t="shared" si="168"/>
        <v>7,10,1</v>
      </c>
      <c r="N698" s="28">
        <f t="shared" si="176"/>
        <v>7</v>
      </c>
      <c r="O698" s="28">
        <f t="shared" si="177"/>
        <v>10</v>
      </c>
      <c r="P698" s="28">
        <f t="shared" si="173"/>
        <v>1</v>
      </c>
      <c r="Q698" s="28">
        <f t="shared" si="179"/>
        <v>5.7023999999999999</v>
      </c>
      <c r="R698" s="28">
        <f t="shared" si="179"/>
        <v>6.4421334764062497</v>
      </c>
      <c r="S698" s="28">
        <f t="shared" si="179"/>
        <v>6.5822226037499991</v>
      </c>
      <c r="T698" s="28">
        <f t="shared" si="179"/>
        <v>6.12266738203125</v>
      </c>
      <c r="U698" s="28">
        <f t="shared" si="179"/>
        <v>5.0634678112499998</v>
      </c>
      <c r="V698" s="28">
        <f t="shared" si="179"/>
        <v>3.4046238914062492</v>
      </c>
      <c r="W698" s="28">
        <f t="shared" si="179"/>
        <v>1.1461356224999986</v>
      </c>
      <c r="X698" s="28">
        <f t="shared" si="179"/>
        <v>5.1589357008749994</v>
      </c>
      <c r="Y698" s="28">
        <f t="shared" si="179"/>
        <v>6.0795516672812493</v>
      </c>
      <c r="Z698" s="28">
        <f t="shared" si="179"/>
        <v>6.4005232846249998</v>
      </c>
      <c r="AA698" s="28">
        <f t="shared" si="179"/>
        <v>6.1218505529062508</v>
      </c>
      <c r="AB698" s="28">
        <f t="shared" si="179"/>
        <v>5.2435334721249998</v>
      </c>
      <c r="AC698" s="28">
        <f t="shared" si="179"/>
        <v>3.7655720422812493</v>
      </c>
      <c r="AD698" s="28">
        <f t="shared" si="179"/>
        <v>4.7360351489999992</v>
      </c>
      <c r="AE698" s="28">
        <f t="shared" si="179"/>
        <v>5.8375336054062501</v>
      </c>
      <c r="AF698" s="28">
        <f t="shared" si="179"/>
        <v>6.3393877127499998</v>
      </c>
      <c r="AG698" s="28">
        <f t="shared" si="178"/>
        <v>6.2415974710312501</v>
      </c>
      <c r="AH698" s="28">
        <f t="shared" si="178"/>
        <v>5.5441628802499991</v>
      </c>
      <c r="AI698" s="28">
        <f t="shared" si="178"/>
        <v>4.4336983443749993</v>
      </c>
      <c r="AJ698" s="28">
        <f t="shared" si="178"/>
        <v>5.7160792907812494</v>
      </c>
      <c r="AK698" s="28">
        <f t="shared" si="178"/>
        <v>6.3988158881250001</v>
      </c>
      <c r="AL698" s="28">
        <f t="shared" si="178"/>
        <v>6.4819081364062496</v>
      </c>
      <c r="AM698" s="28">
        <f t="shared" si="178"/>
        <v>4.2519252869999988</v>
      </c>
      <c r="AN698" s="28">
        <f t="shared" si="178"/>
        <v>5.7151887234062482</v>
      </c>
      <c r="AO698" s="28">
        <f t="shared" si="178"/>
        <v>6.5788078107499999</v>
      </c>
      <c r="AP698" s="28">
        <f t="shared" si="178"/>
        <v>4.1907159768749986</v>
      </c>
      <c r="AQ698" s="28">
        <f t="shared" si="178"/>
        <v>5.834861903281249</v>
      </c>
      <c r="AR698" s="28">
        <f t="shared" si="178"/>
        <v>4.2500704139999987</v>
      </c>
      <c r="AS698" s="28">
        <f t="shared" si="169"/>
        <v>6.5822226037499991</v>
      </c>
      <c r="AT698" s="35" t="str">
        <f t="shared" si="170"/>
        <v>1,0,2</v>
      </c>
    </row>
    <row r="699" spans="13:46" x14ac:dyDescent="0.15">
      <c r="M699" s="28" t="str">
        <f t="shared" si="168"/>
        <v>7,10,2</v>
      </c>
      <c r="N699" s="28">
        <f t="shared" si="176"/>
        <v>7</v>
      </c>
      <c r="O699" s="28">
        <f t="shared" si="177"/>
        <v>10</v>
      </c>
      <c r="P699" s="28">
        <f t="shared" si="173"/>
        <v>2</v>
      </c>
      <c r="Q699" s="28">
        <f t="shared" si="179"/>
        <v>5.0444999999999993</v>
      </c>
      <c r="R699" s="28">
        <f t="shared" si="179"/>
        <v>6.0546022264062493</v>
      </c>
      <c r="S699" s="28">
        <f t="shared" si="179"/>
        <v>6.4007726037499992</v>
      </c>
      <c r="T699" s="28">
        <f t="shared" si="179"/>
        <v>6.0830111320312508</v>
      </c>
      <c r="U699" s="28">
        <f t="shared" si="179"/>
        <v>5.1013178112499986</v>
      </c>
      <c r="V699" s="28">
        <f t="shared" si="179"/>
        <v>3.455692641406249</v>
      </c>
      <c r="W699" s="28">
        <f t="shared" si="179"/>
        <v>1.1461356224999986</v>
      </c>
      <c r="X699" s="28">
        <f t="shared" si="179"/>
        <v>4.7098547133749991</v>
      </c>
      <c r="Y699" s="28">
        <f t="shared" si="179"/>
        <v>5.8488618772812497</v>
      </c>
      <c r="Z699" s="28">
        <f t="shared" si="179"/>
        <v>6.3239371921249994</v>
      </c>
      <c r="AA699" s="28">
        <f t="shared" si="179"/>
        <v>6.1350806579062507</v>
      </c>
      <c r="AB699" s="28">
        <f t="shared" si="179"/>
        <v>5.2822922746249992</v>
      </c>
      <c r="AC699" s="28">
        <f t="shared" si="179"/>
        <v>3.7655720422812493</v>
      </c>
      <c r="AD699" s="28">
        <f t="shared" si="179"/>
        <v>4.4561055689999991</v>
      </c>
      <c r="AE699" s="28">
        <f t="shared" si="179"/>
        <v>5.7240176704062495</v>
      </c>
      <c r="AF699" s="28">
        <f t="shared" si="179"/>
        <v>6.3279979227499998</v>
      </c>
      <c r="AG699" s="28">
        <f t="shared" si="178"/>
        <v>6.26804632603125</v>
      </c>
      <c r="AH699" s="28">
        <f t="shared" si="178"/>
        <v>5.5441628802499991</v>
      </c>
      <c r="AI699" s="28">
        <f t="shared" si="178"/>
        <v>4.2832525668749994</v>
      </c>
      <c r="AJ699" s="28">
        <f t="shared" si="178"/>
        <v>5.6800696057812496</v>
      </c>
      <c r="AK699" s="28">
        <f t="shared" si="178"/>
        <v>6.4129547956249997</v>
      </c>
      <c r="AL699" s="28">
        <f t="shared" si="178"/>
        <v>6.4819081364062496</v>
      </c>
      <c r="AM699" s="28">
        <f t="shared" si="178"/>
        <v>4.1912957069999992</v>
      </c>
      <c r="AN699" s="28">
        <f t="shared" si="178"/>
        <v>5.7170176834062492</v>
      </c>
      <c r="AO699" s="28">
        <f t="shared" si="178"/>
        <v>6.5788078107499999</v>
      </c>
      <c r="AP699" s="28">
        <f t="shared" si="178"/>
        <v>4.1802349893749993</v>
      </c>
      <c r="AQ699" s="28">
        <f t="shared" si="178"/>
        <v>5.834861903281249</v>
      </c>
      <c r="AR699" s="28">
        <f t="shared" si="178"/>
        <v>4.2500704139999987</v>
      </c>
      <c r="AS699" s="28">
        <f t="shared" si="169"/>
        <v>6.5788078107499999</v>
      </c>
      <c r="AT699" s="35" t="str">
        <f t="shared" si="170"/>
        <v>1,2,0</v>
      </c>
    </row>
    <row r="700" spans="13:46" x14ac:dyDescent="0.15">
      <c r="M700" s="28" t="str">
        <f t="shared" si="168"/>
        <v>7,10,3</v>
      </c>
      <c r="N700" s="28">
        <f t="shared" si="176"/>
        <v>7</v>
      </c>
      <c r="O700" s="28">
        <f t="shared" si="177"/>
        <v>10</v>
      </c>
      <c r="P700" s="28">
        <f t="shared" si="173"/>
        <v>3</v>
      </c>
      <c r="Q700" s="28">
        <f t="shared" si="179"/>
        <v>4.1614559999999994</v>
      </c>
      <c r="R700" s="28">
        <f t="shared" si="179"/>
        <v>5.5029034764062494</v>
      </c>
      <c r="S700" s="28">
        <f t="shared" si="179"/>
        <v>6.1067506037499992</v>
      </c>
      <c r="T700" s="28">
        <f t="shared" si="179"/>
        <v>5.9729973820312505</v>
      </c>
      <c r="U700" s="28">
        <f t="shared" si="179"/>
        <v>5.1016438112499998</v>
      </c>
      <c r="V700" s="28">
        <f t="shared" si="179"/>
        <v>3.4926898914062492</v>
      </c>
      <c r="W700" s="28">
        <f t="shared" si="179"/>
        <v>1.1461356224999986</v>
      </c>
      <c r="X700" s="28">
        <f t="shared" si="179"/>
        <v>4.096606225875</v>
      </c>
      <c r="Y700" s="28">
        <f t="shared" si="179"/>
        <v>5.5056000872812501</v>
      </c>
      <c r="Z700" s="28">
        <f t="shared" si="179"/>
        <v>6.1769935996249998</v>
      </c>
      <c r="AA700" s="28">
        <f t="shared" si="179"/>
        <v>6.1107867629062502</v>
      </c>
      <c r="AB700" s="28">
        <f t="shared" si="179"/>
        <v>5.3069795771249995</v>
      </c>
      <c r="AC700" s="28">
        <f t="shared" si="179"/>
        <v>3.7655720422812493</v>
      </c>
      <c r="AD700" s="28">
        <f t="shared" si="179"/>
        <v>4.0636039889999989</v>
      </c>
      <c r="AE700" s="28">
        <f t="shared" si="179"/>
        <v>5.5401442354062489</v>
      </c>
      <c r="AF700" s="28">
        <f t="shared" si="179"/>
        <v>6.2790841327500004</v>
      </c>
      <c r="AG700" s="28">
        <f t="shared" si="178"/>
        <v>6.2804236810312499</v>
      </c>
      <c r="AH700" s="28">
        <f t="shared" si="178"/>
        <v>5.5441628802499991</v>
      </c>
      <c r="AI700" s="28">
        <f t="shared" si="178"/>
        <v>4.0624492893749995</v>
      </c>
      <c r="AJ700" s="28">
        <f t="shared" si="178"/>
        <v>5.6065359207812495</v>
      </c>
      <c r="AK700" s="28">
        <f t="shared" si="178"/>
        <v>6.4130222031250002</v>
      </c>
      <c r="AL700" s="28">
        <f t="shared" si="178"/>
        <v>6.4819081364062496</v>
      </c>
      <c r="AM700" s="28">
        <f t="shared" si="178"/>
        <v>4.0931421269999984</v>
      </c>
      <c r="AN700" s="28">
        <f t="shared" si="178"/>
        <v>5.7047751434062492</v>
      </c>
      <c r="AO700" s="28">
        <f t="shared" si="178"/>
        <v>6.5788078107499999</v>
      </c>
      <c r="AP700" s="28">
        <f t="shared" si="178"/>
        <v>4.155682501874999</v>
      </c>
      <c r="AQ700" s="28">
        <f t="shared" si="178"/>
        <v>5.834861903281249</v>
      </c>
      <c r="AR700" s="28">
        <f t="shared" si="178"/>
        <v>4.2500704139999987</v>
      </c>
      <c r="AS700" s="28">
        <f t="shared" si="169"/>
        <v>6.5788078107499999</v>
      </c>
      <c r="AT700" s="35" t="str">
        <f t="shared" si="170"/>
        <v>1,2,0</v>
      </c>
    </row>
    <row r="701" spans="13:46" x14ac:dyDescent="0.15">
      <c r="M701" s="28" t="str">
        <f t="shared" si="168"/>
        <v>7,10,4</v>
      </c>
      <c r="N701" s="28">
        <f t="shared" si="176"/>
        <v>7</v>
      </c>
      <c r="O701" s="28">
        <f t="shared" si="177"/>
        <v>10</v>
      </c>
      <c r="P701" s="28">
        <f t="shared" si="173"/>
        <v>4</v>
      </c>
      <c r="Q701" s="28">
        <f t="shared" si="179"/>
        <v>3.1788045</v>
      </c>
      <c r="R701" s="28">
        <f t="shared" si="179"/>
        <v>4.8785742576562505</v>
      </c>
      <c r="S701" s="28">
        <f t="shared" si="179"/>
        <v>5.7629248537500004</v>
      </c>
      <c r="T701" s="28">
        <f t="shared" si="179"/>
        <v>5.8318562882812506</v>
      </c>
      <c r="U701" s="28">
        <f t="shared" si="179"/>
        <v>5.0853685612500001</v>
      </c>
      <c r="V701" s="28">
        <f t="shared" si="179"/>
        <v>3.5234616726562491</v>
      </c>
      <c r="W701" s="28">
        <f t="shared" si="179"/>
        <v>1.1461356224999986</v>
      </c>
      <c r="X701" s="28">
        <f t="shared" si="179"/>
        <v>3.4107272696250002</v>
      </c>
      <c r="Y701" s="28">
        <f t="shared" si="179"/>
        <v>5.1125345472812498</v>
      </c>
      <c r="Z701" s="28">
        <f t="shared" si="179"/>
        <v>5.9989226633750006</v>
      </c>
      <c r="AA701" s="28">
        <f t="shared" si="179"/>
        <v>6.0698916179062508</v>
      </c>
      <c r="AB701" s="28">
        <f t="shared" si="179"/>
        <v>5.3254414108749994</v>
      </c>
      <c r="AC701" s="28">
        <f t="shared" si="179"/>
        <v>3.7655720422812493</v>
      </c>
      <c r="AD701" s="28">
        <f t="shared" si="179"/>
        <v>3.6212986589999998</v>
      </c>
      <c r="AE701" s="28">
        <f t="shared" si="179"/>
        <v>5.3251434566562494</v>
      </c>
      <c r="AF701" s="28">
        <f t="shared" si="179"/>
        <v>6.2135690927500002</v>
      </c>
      <c r="AG701" s="28">
        <f t="shared" si="178"/>
        <v>6.2865755672812504</v>
      </c>
      <c r="AH701" s="28">
        <f t="shared" si="178"/>
        <v>5.5441628802499991</v>
      </c>
      <c r="AI701" s="28">
        <f t="shared" si="178"/>
        <v>3.8105186681249998</v>
      </c>
      <c r="AJ701" s="28">
        <f t="shared" si="178"/>
        <v>5.5164009857812495</v>
      </c>
      <c r="AK701" s="28">
        <f t="shared" si="178"/>
        <v>6.4068641418750003</v>
      </c>
      <c r="AL701" s="28">
        <f t="shared" si="178"/>
        <v>6.4819081364062496</v>
      </c>
      <c r="AM701" s="28">
        <f t="shared" si="178"/>
        <v>3.9783872969999994</v>
      </c>
      <c r="AN701" s="28">
        <f t="shared" si="178"/>
        <v>5.686307134656249</v>
      </c>
      <c r="AO701" s="28">
        <f t="shared" si="178"/>
        <v>6.5788078107499999</v>
      </c>
      <c r="AP701" s="28">
        <f t="shared" si="178"/>
        <v>4.1249045456249993</v>
      </c>
      <c r="AQ701" s="28">
        <f t="shared" si="178"/>
        <v>5.834861903281249</v>
      </c>
      <c r="AR701" s="28">
        <f t="shared" si="178"/>
        <v>4.2500704139999987</v>
      </c>
      <c r="AS701" s="28">
        <f t="shared" si="169"/>
        <v>6.5788078107499999</v>
      </c>
      <c r="AT701" s="35" t="str">
        <f t="shared" si="170"/>
        <v>1,2,0</v>
      </c>
    </row>
    <row r="702" spans="13:46" x14ac:dyDescent="0.15">
      <c r="M702" s="28" t="str">
        <f t="shared" si="168"/>
        <v>7,10,5</v>
      </c>
      <c r="N702" s="28">
        <f t="shared" si="176"/>
        <v>7</v>
      </c>
      <c r="O702" s="28">
        <f t="shared" si="177"/>
        <v>10</v>
      </c>
      <c r="P702" s="28">
        <f t="shared" si="173"/>
        <v>5</v>
      </c>
      <c r="Q702" s="28">
        <f t="shared" si="179"/>
        <v>2.2855996800000002</v>
      </c>
      <c r="R702" s="28">
        <f t="shared" si="179"/>
        <v>4.3194665764062501</v>
      </c>
      <c r="S702" s="28">
        <f t="shared" si="179"/>
        <v>5.4638224437499998</v>
      </c>
      <c r="T702" s="28">
        <f t="shared" si="179"/>
        <v>5.7186672820312499</v>
      </c>
      <c r="U702" s="28">
        <f t="shared" si="179"/>
        <v>5.0840010912499993</v>
      </c>
      <c r="V702" s="28">
        <f t="shared" si="179"/>
        <v>3.5598238714062491</v>
      </c>
      <c r="W702" s="28">
        <f t="shared" si="179"/>
        <v>1.1461356224999986</v>
      </c>
      <c r="X702" s="28">
        <f t="shared" si="179"/>
        <v>2.7900698508749997</v>
      </c>
      <c r="Y702" s="28">
        <f t="shared" si="179"/>
        <v>4.7641923472812504</v>
      </c>
      <c r="Z702" s="28">
        <f t="shared" si="179"/>
        <v>5.8488038146249997</v>
      </c>
      <c r="AA702" s="28">
        <f t="shared" si="179"/>
        <v>6.0439042529062501</v>
      </c>
      <c r="AB702" s="28">
        <f t="shared" si="179"/>
        <v>5.3494936621249991</v>
      </c>
      <c r="AC702" s="28">
        <f t="shared" si="179"/>
        <v>3.7655720422812493</v>
      </c>
      <c r="AD702" s="28">
        <f t="shared" si="179"/>
        <v>3.2237166689999994</v>
      </c>
      <c r="AE702" s="28">
        <f t="shared" si="179"/>
        <v>5.1380947654062492</v>
      </c>
      <c r="AF702" s="28">
        <f t="shared" si="179"/>
        <v>6.1629618327499998</v>
      </c>
      <c r="AG702" s="28">
        <f t="shared" si="178"/>
        <v>6.2983178710312497</v>
      </c>
      <c r="AH702" s="28">
        <f t="shared" si="178"/>
        <v>5.5441628802499991</v>
      </c>
      <c r="AI702" s="28">
        <f t="shared" si="178"/>
        <v>3.5865401343749994</v>
      </c>
      <c r="AJ702" s="28">
        <f t="shared" si="178"/>
        <v>5.4411738307812492</v>
      </c>
      <c r="AK702" s="28">
        <f t="shared" si="178"/>
        <v>6.4062964981250001</v>
      </c>
      <c r="AL702" s="28">
        <f t="shared" si="178"/>
        <v>6.4819081364062496</v>
      </c>
      <c r="AM702" s="28">
        <f t="shared" si="178"/>
        <v>3.8785402469999992</v>
      </c>
      <c r="AN702" s="28">
        <f t="shared" si="178"/>
        <v>5.6734295434062485</v>
      </c>
      <c r="AO702" s="28">
        <f t="shared" si="178"/>
        <v>6.5788078107499999</v>
      </c>
      <c r="AP702" s="28">
        <f t="shared" si="178"/>
        <v>4.0997170068749984</v>
      </c>
      <c r="AQ702" s="28">
        <f t="shared" si="178"/>
        <v>5.834861903281249</v>
      </c>
      <c r="AR702" s="28">
        <f t="shared" si="178"/>
        <v>4.2500704139999987</v>
      </c>
      <c r="AS702" s="28">
        <f t="shared" si="169"/>
        <v>6.5788078107499999</v>
      </c>
      <c r="AT702" s="35" t="str">
        <f t="shared" si="170"/>
        <v>1,2,0</v>
      </c>
    </row>
    <row r="703" spans="13:46" x14ac:dyDescent="0.15">
      <c r="M703" s="28" t="str">
        <f t="shared" si="168"/>
        <v>7,10,6</v>
      </c>
      <c r="N703" s="28">
        <f t="shared" si="176"/>
        <v>7</v>
      </c>
      <c r="O703" s="28">
        <f t="shared" si="177"/>
        <v>10</v>
      </c>
      <c r="P703" s="28">
        <f t="shared" si="173"/>
        <v>6</v>
      </c>
      <c r="Q703" s="28">
        <f t="shared" si="179"/>
        <v>1.45675584</v>
      </c>
      <c r="R703" s="28">
        <f t="shared" si="179"/>
        <v>3.8072887764062497</v>
      </c>
      <c r="S703" s="28">
        <f t="shared" si="179"/>
        <v>5.1969005237499992</v>
      </c>
      <c r="T703" s="28">
        <f t="shared" si="179"/>
        <v>5.6255910820312494</v>
      </c>
      <c r="U703" s="28">
        <f t="shared" si="179"/>
        <v>5.0933604512499988</v>
      </c>
      <c r="V703" s="28">
        <f t="shared" si="179"/>
        <v>3.6002086314062489</v>
      </c>
      <c r="W703" s="28">
        <f t="shared" si="179"/>
        <v>1.1461356224999986</v>
      </c>
      <c r="X703" s="28">
        <f t="shared" si="179"/>
        <v>2.2163423133749998</v>
      </c>
      <c r="Y703" s="28">
        <f t="shared" si="179"/>
        <v>4.4480306372812501</v>
      </c>
      <c r="Z703" s="28">
        <f t="shared" si="179"/>
        <v>5.7187977721249998</v>
      </c>
      <c r="AA703" s="28">
        <f t="shared" si="179"/>
        <v>6.0286437179062506</v>
      </c>
      <c r="AB703" s="28">
        <f t="shared" si="179"/>
        <v>5.377568474624999</v>
      </c>
      <c r="AC703" s="28">
        <f t="shared" si="179"/>
        <v>3.7655720422812493</v>
      </c>
      <c r="AD703" s="28">
        <f t="shared" si="179"/>
        <v>2.858315168999999</v>
      </c>
      <c r="AE703" s="28">
        <f t="shared" si="179"/>
        <v>4.9711588804062492</v>
      </c>
      <c r="AF703" s="28">
        <f t="shared" si="179"/>
        <v>6.1230814027499996</v>
      </c>
      <c r="AG703" s="28">
        <f t="shared" si="178"/>
        <v>6.314082736031251</v>
      </c>
      <c r="AH703" s="28">
        <f t="shared" si="178"/>
        <v>5.5441628802499991</v>
      </c>
      <c r="AI703" s="28">
        <f t="shared" si="178"/>
        <v>3.3826744068749992</v>
      </c>
      <c r="AJ703" s="28">
        <f t="shared" si="178"/>
        <v>5.37667350578125</v>
      </c>
      <c r="AK703" s="28">
        <f t="shared" si="178"/>
        <v>6.4097514156250002</v>
      </c>
      <c r="AL703" s="28">
        <f t="shared" si="178"/>
        <v>6.4819081364062496</v>
      </c>
      <c r="AM703" s="28">
        <f t="shared" si="178"/>
        <v>3.7894200269999985</v>
      </c>
      <c r="AN703" s="28">
        <f t="shared" si="178"/>
        <v>5.66457451340625</v>
      </c>
      <c r="AO703" s="28">
        <f t="shared" si="178"/>
        <v>6.5788078107499999</v>
      </c>
      <c r="AP703" s="28">
        <f t="shared" si="178"/>
        <v>4.0785520293749986</v>
      </c>
      <c r="AQ703" s="28">
        <f t="shared" si="178"/>
        <v>5.834861903281249</v>
      </c>
      <c r="AR703" s="28">
        <f t="shared" si="178"/>
        <v>4.2500704139999987</v>
      </c>
      <c r="AS703" s="28">
        <f t="shared" si="169"/>
        <v>6.5788078107499999</v>
      </c>
      <c r="AT703" s="35" t="str">
        <f t="shared" si="170"/>
        <v>1,2,0</v>
      </c>
    </row>
    <row r="704" spans="13:46" x14ac:dyDescent="0.15">
      <c r="M704" s="28" t="str">
        <f t="shared" si="168"/>
        <v>7,10,7</v>
      </c>
      <c r="N704" s="28">
        <f t="shared" si="176"/>
        <v>7</v>
      </c>
      <c r="O704" s="28">
        <f t="shared" si="177"/>
        <v>10</v>
      </c>
      <c r="P704" s="28">
        <f t="shared" si="173"/>
        <v>7</v>
      </c>
      <c r="Q704" s="28">
        <f t="shared" si="179"/>
        <v>1.1461356224999986</v>
      </c>
      <c r="R704" s="28">
        <f t="shared" si="179"/>
        <v>3.626888617812499</v>
      </c>
      <c r="S704" s="28">
        <f t="shared" si="179"/>
        <v>5.1153404149999995</v>
      </c>
      <c r="T704" s="28">
        <f t="shared" si="179"/>
        <v>5.6114910140625005</v>
      </c>
      <c r="U704" s="28">
        <f t="shared" si="179"/>
        <v>5.1153404149999995</v>
      </c>
      <c r="V704" s="28">
        <f t="shared" si="179"/>
        <v>3.626888617812499</v>
      </c>
      <c r="W704" s="28">
        <f t="shared" si="179"/>
        <v>1.1461356224999986</v>
      </c>
      <c r="X704" s="28">
        <f t="shared" si="179"/>
        <v>2.0051672860312486</v>
      </c>
      <c r="Y704" s="28">
        <f t="shared" si="179"/>
        <v>4.3418506335312497</v>
      </c>
      <c r="Z704" s="28">
        <f t="shared" si="179"/>
        <v>5.6862327829062496</v>
      </c>
      <c r="AA704" s="28">
        <f t="shared" si="179"/>
        <v>6.0383137341562509</v>
      </c>
      <c r="AB704" s="28">
        <f t="shared" si="179"/>
        <v>5.3980934872812494</v>
      </c>
      <c r="AC704" s="28">
        <f t="shared" si="179"/>
        <v>3.7655720422812493</v>
      </c>
      <c r="AD704" s="28">
        <f t="shared" si="179"/>
        <v>2.7275152702499987</v>
      </c>
      <c r="AE704" s="28">
        <f t="shared" si="179"/>
        <v>4.9201289699374993</v>
      </c>
      <c r="AF704" s="28">
        <f t="shared" si="179"/>
        <v>6.1204414714999995</v>
      </c>
      <c r="AG704" s="28">
        <f t="shared" si="178"/>
        <v>6.3284527749375004</v>
      </c>
      <c r="AH704" s="28">
        <f t="shared" si="178"/>
        <v>5.5441628802499991</v>
      </c>
      <c r="AI704" s="28">
        <f t="shared" si="178"/>
        <v>3.3131795751562487</v>
      </c>
      <c r="AJ704" s="28">
        <f t="shared" si="178"/>
        <v>5.3617236270312496</v>
      </c>
      <c r="AK704" s="28">
        <f t="shared" si="178"/>
        <v>6.4179664807812502</v>
      </c>
      <c r="AL704" s="28">
        <f t="shared" si="178"/>
        <v>6.4819081364062496</v>
      </c>
      <c r="AM704" s="28">
        <f t="shared" si="178"/>
        <v>3.7621602007499986</v>
      </c>
      <c r="AN704" s="28">
        <f t="shared" si="178"/>
        <v>5.6666346048124998</v>
      </c>
      <c r="AO704" s="28">
        <f t="shared" si="178"/>
        <v>6.5788078107499999</v>
      </c>
      <c r="AP704" s="28">
        <f t="shared" si="178"/>
        <v>4.0744571470312492</v>
      </c>
      <c r="AQ704" s="28">
        <f t="shared" si="178"/>
        <v>5.834861903281249</v>
      </c>
      <c r="AR704" s="28">
        <f t="shared" si="178"/>
        <v>4.2500704139999987</v>
      </c>
      <c r="AS704" s="28">
        <f t="shared" si="169"/>
        <v>6.5788078107499999</v>
      </c>
      <c r="AT704" s="35" t="str">
        <f t="shared" si="170"/>
        <v>1,2,0</v>
      </c>
    </row>
    <row r="705" spans="13:46" x14ac:dyDescent="0.15">
      <c r="M705" s="28" t="str">
        <f t="shared" si="168"/>
        <v>7,10,8</v>
      </c>
      <c r="N705" s="28">
        <f t="shared" si="176"/>
        <v>7</v>
      </c>
      <c r="O705" s="28">
        <f t="shared" si="177"/>
        <v>10</v>
      </c>
      <c r="P705" s="28">
        <f t="shared" si="173"/>
        <v>8</v>
      </c>
      <c r="Q705" s="28">
        <f t="shared" si="179"/>
        <v>0.82413449999999999</v>
      </c>
      <c r="R705" s="28">
        <f t="shared" si="179"/>
        <v>3.4381898826562498</v>
      </c>
      <c r="S705" s="28">
        <f t="shared" si="179"/>
        <v>5.0280898537500001</v>
      </c>
      <c r="T705" s="28">
        <f t="shared" si="179"/>
        <v>5.5938344132812503</v>
      </c>
      <c r="U705" s="28">
        <f t="shared" si="179"/>
        <v>5.1354235612499997</v>
      </c>
      <c r="V705" s="28">
        <f t="shared" si="179"/>
        <v>3.652857297656249</v>
      </c>
      <c r="W705" s="28">
        <f t="shared" si="179"/>
        <v>1.1461356224999986</v>
      </c>
      <c r="X705" s="28">
        <f t="shared" si="179"/>
        <v>1.7856936821249998</v>
      </c>
      <c r="Y705" s="28">
        <f t="shared" si="179"/>
        <v>4.2299801772812495</v>
      </c>
      <c r="Z705" s="28">
        <f t="shared" si="179"/>
        <v>5.6501112608749997</v>
      </c>
      <c r="AA705" s="28">
        <f t="shared" si="179"/>
        <v>6.0460869329062508</v>
      </c>
      <c r="AB705" s="28">
        <f t="shared" si="179"/>
        <v>5.4179071933749992</v>
      </c>
      <c r="AC705" s="28">
        <f t="shared" si="179"/>
        <v>3.7655720422812493</v>
      </c>
      <c r="AD705" s="28">
        <f t="shared" si="179"/>
        <v>2.5910249189999992</v>
      </c>
      <c r="AE705" s="28">
        <f t="shared" si="179"/>
        <v>4.8655425266562489</v>
      </c>
      <c r="AF705" s="28">
        <f t="shared" ref="AF705:AR720" si="180">(AF$5+AF$5*(AF$5-1)/2)*INDEX($F$4:$F$25*$G$4:$G$25,$N705,1)+(AF$6+AF$6*(AF$6-1)/2)*INDEX($H$4:$H$25*$I$4:$I$25,$O705,1)+(AF$7+AF$7*(AF$7-1)/2)*INDEX($J$4:$J$25*$K$4:$K$25,$P705,1)+AF$5*AF$6*INDEX($G$4:$G$25,$N705,1)*INDEX($H$4:$H$25,$O705,1)+(AF$5*INDEX($G$4:$G$25,$N705,1)+AF$6*INDEX($I$4:$I$25,$O705,1))*AF$7*INDEX($J$4:$J$25,$P705,1)</f>
        <v>6.1159047227499999</v>
      </c>
      <c r="AG705" s="28">
        <f t="shared" si="180"/>
        <v>6.3421115072812508</v>
      </c>
      <c r="AH705" s="28">
        <f t="shared" si="180"/>
        <v>5.5441628802499991</v>
      </c>
      <c r="AI705" s="28">
        <f t="shared" si="180"/>
        <v>3.2401282106249996</v>
      </c>
      <c r="AJ705" s="28">
        <f t="shared" si="180"/>
        <v>5.3448769307812496</v>
      </c>
      <c r="AK705" s="28">
        <f t="shared" si="180"/>
        <v>6.4254702393750005</v>
      </c>
      <c r="AL705" s="28">
        <f t="shared" si="180"/>
        <v>6.4819081364062496</v>
      </c>
      <c r="AM705" s="28">
        <f t="shared" si="180"/>
        <v>3.7330035569999986</v>
      </c>
      <c r="AN705" s="28">
        <f t="shared" si="180"/>
        <v>5.667983389656249</v>
      </c>
      <c r="AO705" s="28">
        <f t="shared" si="180"/>
        <v>6.5788078107499999</v>
      </c>
      <c r="AP705" s="28">
        <f t="shared" si="180"/>
        <v>4.0696509581249991</v>
      </c>
      <c r="AQ705" s="28">
        <f t="shared" si="180"/>
        <v>5.834861903281249</v>
      </c>
      <c r="AR705" s="28">
        <f t="shared" si="180"/>
        <v>4.2500704139999987</v>
      </c>
      <c r="AS705" s="28">
        <f t="shared" si="169"/>
        <v>6.5788078107499999</v>
      </c>
      <c r="AT705" s="35" t="str">
        <f t="shared" si="170"/>
        <v>1,2,0</v>
      </c>
    </row>
    <row r="706" spans="13:46" x14ac:dyDescent="0.15">
      <c r="M706" s="28" t="str">
        <f t="shared" si="168"/>
        <v>7,10,9</v>
      </c>
      <c r="N706" s="28">
        <f t="shared" si="176"/>
        <v>7</v>
      </c>
      <c r="O706" s="28">
        <f t="shared" si="177"/>
        <v>10</v>
      </c>
      <c r="P706" s="28">
        <f t="shared" si="173"/>
        <v>9</v>
      </c>
      <c r="Q706" s="28">
        <f t="shared" ref="Q706:AF721" si="181">(Q$5+Q$5*(Q$5-1)/2)*INDEX($F$4:$F$25*$G$4:$G$25,$N706,1)+(Q$6+Q$6*(Q$6-1)/2)*INDEX($H$4:$H$25*$I$4:$I$25,$O706,1)+(Q$7+Q$7*(Q$7-1)/2)*INDEX($J$4:$J$25*$K$4:$K$25,$P706,1)+Q$5*Q$6*INDEX($G$4:$G$25,$N706,1)*INDEX($H$4:$H$25,$O706,1)+(Q$5*INDEX($G$4:$G$25,$N706,1)+Q$6*INDEX($I$4:$I$25,$O706,1))*Q$7*INDEX($J$4:$J$25,$P706,1)</f>
        <v>0.60955047956250097</v>
      </c>
      <c r="R706" s="28">
        <f t="shared" si="181"/>
        <v>3.3278161177539065</v>
      </c>
      <c r="S706" s="28">
        <f t="shared" si="181"/>
        <v>4.9945478435312509</v>
      </c>
      <c r="T706" s="28">
        <f t="shared" si="181"/>
        <v>5.6097456568945319</v>
      </c>
      <c r="U706" s="28">
        <f t="shared" si="181"/>
        <v>5.1734095578437493</v>
      </c>
      <c r="V706" s="28">
        <f t="shared" si="181"/>
        <v>3.6855395463789051</v>
      </c>
      <c r="W706" s="28">
        <f t="shared" si="181"/>
        <v>1.1461356224999986</v>
      </c>
      <c r="X706" s="28">
        <f t="shared" si="181"/>
        <v>1.6445450484726565</v>
      </c>
      <c r="Y706" s="28">
        <f t="shared" si="181"/>
        <v>4.1718182720625006</v>
      </c>
      <c r="Z706" s="28">
        <f t="shared" si="181"/>
        <v>5.6475575832382816</v>
      </c>
      <c r="AA706" s="28">
        <f t="shared" si="181"/>
        <v>6.071762982000001</v>
      </c>
      <c r="AB706" s="28">
        <f t="shared" si="181"/>
        <v>5.4444344683476551</v>
      </c>
      <c r="AC706" s="28">
        <f t="shared" si="181"/>
        <v>3.7655720422812493</v>
      </c>
      <c r="AD706" s="28">
        <f t="shared" si="181"/>
        <v>2.5082431187812499</v>
      </c>
      <c r="AE706" s="28">
        <f t="shared" si="181"/>
        <v>4.8445239277695311</v>
      </c>
      <c r="AF706" s="28">
        <f t="shared" si="181"/>
        <v>6.1292708243437506</v>
      </c>
      <c r="AG706" s="28">
        <f t="shared" si="180"/>
        <v>6.3624838085039066</v>
      </c>
      <c r="AH706" s="28">
        <f t="shared" si="180"/>
        <v>5.5441628802499991</v>
      </c>
      <c r="AI706" s="28">
        <f t="shared" si="180"/>
        <v>3.2006446904882808</v>
      </c>
      <c r="AJ706" s="28">
        <f t="shared" si="180"/>
        <v>5.345933084875</v>
      </c>
      <c r="AK706" s="28">
        <f t="shared" si="180"/>
        <v>6.4396875668476561</v>
      </c>
      <c r="AL706" s="28">
        <f t="shared" si="180"/>
        <v>6.4819081364062496</v>
      </c>
      <c r="AM706" s="28">
        <f t="shared" si="180"/>
        <v>3.7217497635937491</v>
      </c>
      <c r="AN706" s="28">
        <f t="shared" si="180"/>
        <v>5.6760457433789062</v>
      </c>
      <c r="AO706" s="28">
        <f t="shared" si="180"/>
        <v>6.5788078107499999</v>
      </c>
      <c r="AP706" s="28">
        <f t="shared" si="180"/>
        <v>4.0715583380976552</v>
      </c>
      <c r="AQ706" s="28">
        <f t="shared" si="180"/>
        <v>5.834861903281249</v>
      </c>
      <c r="AR706" s="28">
        <f t="shared" si="180"/>
        <v>4.2500704139999987</v>
      </c>
      <c r="AS706" s="28">
        <f t="shared" si="169"/>
        <v>6.5788078107499999</v>
      </c>
      <c r="AT706" s="35" t="str">
        <f t="shared" si="170"/>
        <v>1,2,0</v>
      </c>
    </row>
    <row r="707" spans="13:46" x14ac:dyDescent="0.15">
      <c r="M707" s="28" t="str">
        <f t="shared" si="168"/>
        <v>7,10,10</v>
      </c>
      <c r="N707" s="28">
        <f t="shared" si="176"/>
        <v>7</v>
      </c>
      <c r="O707" s="28">
        <f t="shared" si="177"/>
        <v>10</v>
      </c>
      <c r="P707" s="28">
        <f t="shared" si="173"/>
        <v>10</v>
      </c>
      <c r="Q707" s="28">
        <f t="shared" si="181"/>
        <v>0.38748057074999992</v>
      </c>
      <c r="R707" s="28">
        <f t="shared" si="181"/>
        <v>3.2119838925781248</v>
      </c>
      <c r="S707" s="28">
        <f t="shared" si="181"/>
        <v>4.9572628891250003</v>
      </c>
      <c r="T707" s="28">
        <f t="shared" si="181"/>
        <v>5.6233175603906256</v>
      </c>
      <c r="U707" s="28">
        <f t="shared" si="181"/>
        <v>5.210147906375</v>
      </c>
      <c r="V707" s="28">
        <f t="shared" si="181"/>
        <v>3.7177539270781241</v>
      </c>
      <c r="W707" s="28">
        <f t="shared" si="181"/>
        <v>1.1461356224999986</v>
      </c>
      <c r="X707" s="28">
        <f t="shared" si="181"/>
        <v>1.4979379545468747</v>
      </c>
      <c r="Y707" s="28">
        <f t="shared" si="181"/>
        <v>4.1099134226562501</v>
      </c>
      <c r="Z707" s="28">
        <f t="shared" si="181"/>
        <v>5.6426645654843757</v>
      </c>
      <c r="AA707" s="28">
        <f t="shared" si="181"/>
        <v>6.0961913830312504</v>
      </c>
      <c r="AB707" s="28">
        <f t="shared" si="181"/>
        <v>5.4704938752968744</v>
      </c>
      <c r="AC707" s="28">
        <f t="shared" si="181"/>
        <v>3.7655720422812493</v>
      </c>
      <c r="AD707" s="28">
        <f t="shared" si="181"/>
        <v>2.4217183743749997</v>
      </c>
      <c r="AE707" s="28">
        <f t="shared" si="181"/>
        <v>4.8211659887656246</v>
      </c>
      <c r="AF707" s="28">
        <f t="shared" si="181"/>
        <v>6.1413892778749997</v>
      </c>
      <c r="AG707" s="28">
        <f t="shared" si="180"/>
        <v>6.3823882417031257</v>
      </c>
      <c r="AH707" s="28">
        <f t="shared" si="180"/>
        <v>5.5441628802499991</v>
      </c>
      <c r="AI707" s="28">
        <f t="shared" si="180"/>
        <v>3.1588218302343742</v>
      </c>
      <c r="AJ707" s="28">
        <f t="shared" si="180"/>
        <v>5.3457415909062496</v>
      </c>
      <c r="AK707" s="28">
        <f t="shared" si="180"/>
        <v>6.453437026296875</v>
      </c>
      <c r="AL707" s="28">
        <f t="shared" si="180"/>
        <v>6.4819081364062496</v>
      </c>
      <c r="AM707" s="28">
        <f t="shared" si="180"/>
        <v>3.7092483221249992</v>
      </c>
      <c r="AN707" s="28">
        <f t="shared" si="180"/>
        <v>5.6836402290781249</v>
      </c>
      <c r="AO707" s="28">
        <f t="shared" si="180"/>
        <v>6.5788078107499999</v>
      </c>
      <c r="AP707" s="28">
        <f t="shared" si="180"/>
        <v>4.0729978500468738</v>
      </c>
      <c r="AQ707" s="28">
        <f t="shared" si="180"/>
        <v>5.834861903281249</v>
      </c>
      <c r="AR707" s="28">
        <f t="shared" si="180"/>
        <v>4.2500704139999987</v>
      </c>
      <c r="AS707" s="28">
        <f t="shared" si="169"/>
        <v>6.5788078107499999</v>
      </c>
      <c r="AT707" s="35" t="str">
        <f t="shared" si="170"/>
        <v>1,2,0</v>
      </c>
    </row>
    <row r="708" spans="13:46" x14ac:dyDescent="0.15">
      <c r="M708" s="28" t="str">
        <f t="shared" si="168"/>
        <v>8,1,1</v>
      </c>
      <c r="N708" s="28">
        <f t="shared" si="176"/>
        <v>8</v>
      </c>
      <c r="O708" s="28">
        <f t="shared" si="177"/>
        <v>1</v>
      </c>
      <c r="P708" s="28">
        <f t="shared" si="173"/>
        <v>1</v>
      </c>
      <c r="Q708" s="28">
        <f t="shared" si="181"/>
        <v>5.7023999999999999</v>
      </c>
      <c r="R708" s="28">
        <f t="shared" si="181"/>
        <v>6.4595084062500003</v>
      </c>
      <c r="S708" s="28">
        <f t="shared" si="181"/>
        <v>6.5885557499999994</v>
      </c>
      <c r="T708" s="28">
        <f t="shared" si="181"/>
        <v>6.0895420312499997</v>
      </c>
      <c r="U708" s="28">
        <f t="shared" si="181"/>
        <v>4.9624672499999996</v>
      </c>
      <c r="V708" s="28">
        <f t="shared" si="181"/>
        <v>3.2073314062499998</v>
      </c>
      <c r="W708" s="28">
        <f t="shared" si="181"/>
        <v>0.82413449999999999</v>
      </c>
      <c r="X708" s="28">
        <f t="shared" si="181"/>
        <v>5.9184562500000002</v>
      </c>
      <c r="Y708" s="28">
        <f t="shared" si="181"/>
        <v>6.5995146562500002</v>
      </c>
      <c r="Z708" s="28">
        <f t="shared" si="181"/>
        <v>6.6525119999999998</v>
      </c>
      <c r="AA708" s="28">
        <f t="shared" si="181"/>
        <v>6.0774482812500006</v>
      </c>
      <c r="AB708" s="28">
        <f t="shared" si="181"/>
        <v>4.8743235000000009</v>
      </c>
      <c r="AC708" s="28">
        <f t="shared" si="181"/>
        <v>3.0431376562499999</v>
      </c>
      <c r="AD708" s="28">
        <f t="shared" si="181"/>
        <v>6.0729500000000005</v>
      </c>
      <c r="AE708" s="28">
        <f t="shared" si="181"/>
        <v>6.6779584062500001</v>
      </c>
      <c r="AF708" s="28">
        <f t="shared" si="181"/>
        <v>6.6549057500000011</v>
      </c>
      <c r="AG708" s="28">
        <f t="shared" si="180"/>
        <v>6.0037920312500006</v>
      </c>
      <c r="AH708" s="28">
        <f t="shared" si="180"/>
        <v>4.7246172500000005</v>
      </c>
      <c r="AI708" s="28">
        <f t="shared" si="180"/>
        <v>6.1658812500000009</v>
      </c>
      <c r="AJ708" s="28">
        <f t="shared" si="180"/>
        <v>6.6948396562500001</v>
      </c>
      <c r="AK708" s="28">
        <f t="shared" si="180"/>
        <v>6.5957370000000006</v>
      </c>
      <c r="AL708" s="28">
        <f t="shared" si="180"/>
        <v>5.8685732812500007</v>
      </c>
      <c r="AM708" s="28">
        <f t="shared" si="180"/>
        <v>6.1972500000000013</v>
      </c>
      <c r="AN708" s="28">
        <f t="shared" si="180"/>
        <v>6.650158406250001</v>
      </c>
      <c r="AO708" s="28">
        <f t="shared" si="180"/>
        <v>6.4750057500000011</v>
      </c>
      <c r="AP708" s="28">
        <f t="shared" si="180"/>
        <v>6.1670562500000008</v>
      </c>
      <c r="AQ708" s="28">
        <f t="shared" si="180"/>
        <v>6.543914656250001</v>
      </c>
      <c r="AR708" s="28">
        <f t="shared" si="180"/>
        <v>6.0753000000000021</v>
      </c>
      <c r="AS708" s="28">
        <f t="shared" si="169"/>
        <v>6.6948396562500001</v>
      </c>
      <c r="AT708" s="35" t="str">
        <f t="shared" si="170"/>
        <v>0.5,1.5,1</v>
      </c>
    </row>
    <row r="709" spans="13:46" x14ac:dyDescent="0.15">
      <c r="M709" s="28" t="str">
        <f t="shared" si="168"/>
        <v>8,1,2</v>
      </c>
      <c r="N709" s="28">
        <f t="shared" si="176"/>
        <v>8</v>
      </c>
      <c r="O709" s="28">
        <f t="shared" si="177"/>
        <v>1</v>
      </c>
      <c r="P709" s="28">
        <f t="shared" si="173"/>
        <v>2</v>
      </c>
      <c r="Q709" s="28">
        <f t="shared" si="181"/>
        <v>5.0444999999999993</v>
      </c>
      <c r="R709" s="28">
        <f t="shared" si="181"/>
        <v>6.0735396562499995</v>
      </c>
      <c r="S709" s="28">
        <f t="shared" si="181"/>
        <v>6.4096057499999999</v>
      </c>
      <c r="T709" s="28">
        <f t="shared" si="181"/>
        <v>6.0526982812499996</v>
      </c>
      <c r="U709" s="28">
        <f t="shared" si="181"/>
        <v>5.0028172499999997</v>
      </c>
      <c r="V709" s="28">
        <f t="shared" si="181"/>
        <v>3.2599626562499999</v>
      </c>
      <c r="W709" s="28">
        <f t="shared" si="181"/>
        <v>0.82413449999999999</v>
      </c>
      <c r="X709" s="28">
        <f t="shared" si="181"/>
        <v>5.4962687499999996</v>
      </c>
      <c r="Y709" s="28">
        <f t="shared" si="181"/>
        <v>6.3915896562499999</v>
      </c>
      <c r="Z709" s="28">
        <f t="shared" si="181"/>
        <v>6.5939370000000004</v>
      </c>
      <c r="AA709" s="28">
        <f t="shared" si="181"/>
        <v>6.1033107812500003</v>
      </c>
      <c r="AB709" s="28">
        <f t="shared" si="181"/>
        <v>4.9197110000000004</v>
      </c>
      <c r="AC709" s="28">
        <f t="shared" si="181"/>
        <v>3.0431376562499999</v>
      </c>
      <c r="AD709" s="28">
        <f t="shared" si="181"/>
        <v>5.8360500000000002</v>
      </c>
      <c r="AE709" s="28">
        <f t="shared" si="181"/>
        <v>6.5976521562499997</v>
      </c>
      <c r="AF709" s="28">
        <f t="shared" si="181"/>
        <v>6.6662807500000003</v>
      </c>
      <c r="AG709" s="28">
        <f t="shared" si="180"/>
        <v>6.0419357812500003</v>
      </c>
      <c r="AH709" s="28">
        <f t="shared" si="180"/>
        <v>4.7246172500000005</v>
      </c>
      <c r="AI709" s="28">
        <f t="shared" si="180"/>
        <v>6.0638437500000002</v>
      </c>
      <c r="AJ709" s="28">
        <f t="shared" si="180"/>
        <v>6.6917271562499998</v>
      </c>
      <c r="AK709" s="28">
        <f t="shared" si="180"/>
        <v>6.6266370000000006</v>
      </c>
      <c r="AL709" s="28">
        <f t="shared" si="180"/>
        <v>5.8685732812500007</v>
      </c>
      <c r="AM709" s="28">
        <f t="shared" si="180"/>
        <v>6.1796500000000014</v>
      </c>
      <c r="AN709" s="28">
        <f t="shared" si="180"/>
        <v>6.673814656250002</v>
      </c>
      <c r="AO709" s="28">
        <f t="shared" si="180"/>
        <v>6.4750057500000011</v>
      </c>
      <c r="AP709" s="28">
        <f t="shared" si="180"/>
        <v>6.1834687500000012</v>
      </c>
      <c r="AQ709" s="28">
        <f t="shared" si="180"/>
        <v>6.543914656250001</v>
      </c>
      <c r="AR709" s="28">
        <f t="shared" si="180"/>
        <v>6.0753000000000021</v>
      </c>
      <c r="AS709" s="28">
        <f t="shared" si="169"/>
        <v>6.6917271562499998</v>
      </c>
      <c r="AT709" s="35" t="str">
        <f t="shared" si="170"/>
        <v>0.5,1.5,1</v>
      </c>
    </row>
    <row r="710" spans="13:46" x14ac:dyDescent="0.15">
      <c r="M710" s="28" t="str">
        <f t="shared" si="168"/>
        <v>8,1,3</v>
      </c>
      <c r="N710" s="28">
        <f t="shared" si="176"/>
        <v>8</v>
      </c>
      <c r="O710" s="28">
        <f t="shared" si="177"/>
        <v>1</v>
      </c>
      <c r="P710" s="28">
        <f t="shared" si="173"/>
        <v>3</v>
      </c>
      <c r="Q710" s="28">
        <f t="shared" si="181"/>
        <v>4.1614559999999994</v>
      </c>
      <c r="R710" s="28">
        <f t="shared" si="181"/>
        <v>5.5234034062499999</v>
      </c>
      <c r="S710" s="28">
        <f t="shared" si="181"/>
        <v>6.1180837500000003</v>
      </c>
      <c r="T710" s="28">
        <f t="shared" si="181"/>
        <v>5.9454970312499995</v>
      </c>
      <c r="U710" s="28">
        <f t="shared" si="181"/>
        <v>5.0056432500000003</v>
      </c>
      <c r="V710" s="28">
        <f t="shared" si="181"/>
        <v>3.29852240625</v>
      </c>
      <c r="W710" s="28">
        <f t="shared" si="181"/>
        <v>0.82413449999999999</v>
      </c>
      <c r="X710" s="28">
        <f t="shared" si="181"/>
        <v>4.9099137500000003</v>
      </c>
      <c r="Y710" s="28">
        <f t="shared" si="181"/>
        <v>6.0710926562500003</v>
      </c>
      <c r="Z710" s="28">
        <f t="shared" si="181"/>
        <v>6.4650045000000009</v>
      </c>
      <c r="AA710" s="28">
        <f t="shared" si="181"/>
        <v>6.0916492812499996</v>
      </c>
      <c r="AB710" s="28">
        <f t="shared" si="181"/>
        <v>4.9510269999999998</v>
      </c>
      <c r="AC710" s="28">
        <f t="shared" si="181"/>
        <v>3.0431376562499999</v>
      </c>
      <c r="AD710" s="28">
        <f t="shared" si="181"/>
        <v>5.4865779999999997</v>
      </c>
      <c r="AE710" s="28">
        <f t="shared" si="181"/>
        <v>6.44698840625</v>
      </c>
      <c r="AF710" s="28">
        <f t="shared" si="181"/>
        <v>6.6401317500000001</v>
      </c>
      <c r="AG710" s="28">
        <f t="shared" si="180"/>
        <v>6.0660080312500009</v>
      </c>
      <c r="AH710" s="28">
        <f t="shared" si="180"/>
        <v>4.7246172500000005</v>
      </c>
      <c r="AI710" s="28">
        <f t="shared" si="180"/>
        <v>5.8914487500000003</v>
      </c>
      <c r="AJ710" s="28">
        <f t="shared" si="180"/>
        <v>6.6510906562500001</v>
      </c>
      <c r="AK710" s="28">
        <f t="shared" si="180"/>
        <v>6.6434655000000014</v>
      </c>
      <c r="AL710" s="28">
        <f t="shared" si="180"/>
        <v>5.8685732812500007</v>
      </c>
      <c r="AM710" s="28">
        <f t="shared" si="180"/>
        <v>6.1245260000000012</v>
      </c>
      <c r="AN710" s="28">
        <f t="shared" si="180"/>
        <v>6.6833994062500022</v>
      </c>
      <c r="AO710" s="28">
        <f t="shared" si="180"/>
        <v>6.4750057500000011</v>
      </c>
      <c r="AP710" s="28">
        <f t="shared" si="180"/>
        <v>6.1858097500000016</v>
      </c>
      <c r="AQ710" s="28">
        <f t="shared" si="180"/>
        <v>6.543914656250001</v>
      </c>
      <c r="AR710" s="28">
        <f t="shared" si="180"/>
        <v>6.0753000000000021</v>
      </c>
      <c r="AS710" s="28">
        <f t="shared" si="169"/>
        <v>6.6833994062500022</v>
      </c>
      <c r="AT710" s="35" t="str">
        <f t="shared" si="170"/>
        <v>0.5,2,0.5</v>
      </c>
    </row>
    <row r="711" spans="13:46" x14ac:dyDescent="0.15">
      <c r="M711" s="28" t="str">
        <f t="shared" si="168"/>
        <v>8,1,4</v>
      </c>
      <c r="N711" s="28">
        <f t="shared" si="176"/>
        <v>8</v>
      </c>
      <c r="O711" s="28">
        <f t="shared" si="177"/>
        <v>1</v>
      </c>
      <c r="P711" s="28">
        <f t="shared" si="173"/>
        <v>4</v>
      </c>
      <c r="Q711" s="28">
        <f t="shared" si="181"/>
        <v>3.1788045</v>
      </c>
      <c r="R711" s="28">
        <f t="shared" si="181"/>
        <v>4.9006366875000005</v>
      </c>
      <c r="S711" s="28">
        <f t="shared" si="181"/>
        <v>5.7767580000000009</v>
      </c>
      <c r="T711" s="28">
        <f t="shared" si="181"/>
        <v>5.8071684375000006</v>
      </c>
      <c r="U711" s="28">
        <f t="shared" si="181"/>
        <v>4.9918680000000011</v>
      </c>
      <c r="V711" s="28">
        <f t="shared" si="181"/>
        <v>3.3308566874999999</v>
      </c>
      <c r="W711" s="28">
        <f t="shared" si="181"/>
        <v>0.82413449999999999</v>
      </c>
      <c r="X711" s="28">
        <f t="shared" si="181"/>
        <v>4.2509282812500011</v>
      </c>
      <c r="Y711" s="28">
        <f t="shared" si="181"/>
        <v>5.7007919062500001</v>
      </c>
      <c r="Z711" s="28">
        <f t="shared" si="181"/>
        <v>6.3049446562500009</v>
      </c>
      <c r="AA711" s="28">
        <f t="shared" si="181"/>
        <v>6.0633865312500008</v>
      </c>
      <c r="AB711" s="28">
        <f t="shared" si="181"/>
        <v>4.9761175312500008</v>
      </c>
      <c r="AC711" s="28">
        <f t="shared" si="181"/>
        <v>3.0431376562499999</v>
      </c>
      <c r="AD711" s="28">
        <f t="shared" si="181"/>
        <v>5.0873022500000005</v>
      </c>
      <c r="AE711" s="28">
        <f t="shared" si="181"/>
        <v>6.2651973125000007</v>
      </c>
      <c r="AF711" s="28">
        <f t="shared" si="181"/>
        <v>6.5973815000000009</v>
      </c>
      <c r="AG711" s="28">
        <f t="shared" si="180"/>
        <v>6.0838548125000003</v>
      </c>
      <c r="AH711" s="28">
        <f t="shared" si="180"/>
        <v>4.7246172500000005</v>
      </c>
      <c r="AI711" s="28">
        <f t="shared" si="180"/>
        <v>5.6879264062500017</v>
      </c>
      <c r="AJ711" s="28">
        <f t="shared" si="180"/>
        <v>6.5938529062500013</v>
      </c>
      <c r="AK711" s="28">
        <f t="shared" si="180"/>
        <v>6.654068531250001</v>
      </c>
      <c r="AL711" s="28">
        <f t="shared" si="180"/>
        <v>5.8685732812500007</v>
      </c>
      <c r="AM711" s="28">
        <f t="shared" si="180"/>
        <v>6.0528007500000012</v>
      </c>
      <c r="AN711" s="28">
        <f t="shared" si="180"/>
        <v>6.6867586875000011</v>
      </c>
      <c r="AO711" s="28">
        <f t="shared" si="180"/>
        <v>6.4750057500000011</v>
      </c>
      <c r="AP711" s="28">
        <f t="shared" si="180"/>
        <v>6.1819252812500016</v>
      </c>
      <c r="AQ711" s="28">
        <f t="shared" si="180"/>
        <v>6.543914656250001</v>
      </c>
      <c r="AR711" s="28">
        <f t="shared" si="180"/>
        <v>6.0753000000000021</v>
      </c>
      <c r="AS711" s="28">
        <f t="shared" si="169"/>
        <v>6.6867586875000011</v>
      </c>
      <c r="AT711" s="35" t="str">
        <f t="shared" si="170"/>
        <v>0.5,2,0.5</v>
      </c>
    </row>
    <row r="712" spans="13:46" x14ac:dyDescent="0.15">
      <c r="M712" s="28" t="str">
        <f t="shared" si="168"/>
        <v>8,1,5</v>
      </c>
      <c r="N712" s="28">
        <f t="shared" si="176"/>
        <v>8</v>
      </c>
      <c r="O712" s="28">
        <f t="shared" si="177"/>
        <v>1</v>
      </c>
      <c r="P712" s="28">
        <f t="shared" si="173"/>
        <v>5</v>
      </c>
      <c r="Q712" s="28">
        <f t="shared" si="181"/>
        <v>2.2855996800000002</v>
      </c>
      <c r="R712" s="28">
        <f t="shared" si="181"/>
        <v>4.3430915062500004</v>
      </c>
      <c r="S712" s="28">
        <f t="shared" si="181"/>
        <v>5.480155589999999</v>
      </c>
      <c r="T712" s="28">
        <f t="shared" si="181"/>
        <v>5.6967919312499999</v>
      </c>
      <c r="U712" s="28">
        <f t="shared" si="181"/>
        <v>4.9930005299999998</v>
      </c>
      <c r="V712" s="28">
        <f t="shared" si="181"/>
        <v>3.3687813862500002</v>
      </c>
      <c r="W712" s="28">
        <f t="shared" si="181"/>
        <v>0.82413449999999999</v>
      </c>
      <c r="X712" s="28">
        <f t="shared" si="181"/>
        <v>3.6571643500000004</v>
      </c>
      <c r="Y712" s="28">
        <f t="shared" si="181"/>
        <v>5.3752144962500008</v>
      </c>
      <c r="Z712" s="28">
        <f t="shared" si="181"/>
        <v>6.1728369000000001</v>
      </c>
      <c r="AA712" s="28">
        <f t="shared" si="181"/>
        <v>6.05003156125</v>
      </c>
      <c r="AB712" s="28">
        <f t="shared" si="181"/>
        <v>5.0067984800000005</v>
      </c>
      <c r="AC712" s="28">
        <f t="shared" si="181"/>
        <v>3.0431376562499999</v>
      </c>
      <c r="AD712" s="28">
        <f t="shared" si="181"/>
        <v>4.7327498400000003</v>
      </c>
      <c r="AE712" s="28">
        <f t="shared" si="181"/>
        <v>6.1113583062500005</v>
      </c>
      <c r="AF712" s="28">
        <f t="shared" si="181"/>
        <v>6.5695390300000005</v>
      </c>
      <c r="AG712" s="28">
        <f t="shared" si="180"/>
        <v>6.1072920112500011</v>
      </c>
      <c r="AH712" s="28">
        <f t="shared" si="180"/>
        <v>4.7246172500000005</v>
      </c>
      <c r="AI712" s="28">
        <f t="shared" si="180"/>
        <v>5.5123561500000005</v>
      </c>
      <c r="AJ712" s="28">
        <f t="shared" si="180"/>
        <v>6.5515229362499996</v>
      </c>
      <c r="AK712" s="28">
        <f t="shared" si="180"/>
        <v>6.6702619800000003</v>
      </c>
      <c r="AL712" s="28">
        <f t="shared" si="180"/>
        <v>5.8685732812500007</v>
      </c>
      <c r="AM712" s="28">
        <f t="shared" si="180"/>
        <v>5.9959832800000008</v>
      </c>
      <c r="AN712" s="28">
        <f t="shared" si="180"/>
        <v>6.6957083862500006</v>
      </c>
      <c r="AO712" s="28">
        <f t="shared" si="180"/>
        <v>6.4750057500000011</v>
      </c>
      <c r="AP712" s="28">
        <f t="shared" si="180"/>
        <v>6.1836312300000014</v>
      </c>
      <c r="AQ712" s="28">
        <f t="shared" si="180"/>
        <v>6.543914656250001</v>
      </c>
      <c r="AR712" s="28">
        <f t="shared" si="180"/>
        <v>6.0753000000000021</v>
      </c>
      <c r="AS712" s="28">
        <f t="shared" si="169"/>
        <v>6.6957083862500006</v>
      </c>
      <c r="AT712" s="35" t="str">
        <f t="shared" si="170"/>
        <v>0.5,2,0.5</v>
      </c>
    </row>
    <row r="713" spans="13:46" x14ac:dyDescent="0.15">
      <c r="M713" s="28" t="str">
        <f t="shared" ref="M713:M776" si="182">N713&amp;","&amp;O713&amp;","&amp;P713</f>
        <v>8,1,6</v>
      </c>
      <c r="N713" s="28">
        <f t="shared" si="176"/>
        <v>8</v>
      </c>
      <c r="O713" s="28">
        <f t="shared" si="177"/>
        <v>1</v>
      </c>
      <c r="P713" s="28">
        <f t="shared" si="173"/>
        <v>6</v>
      </c>
      <c r="Q713" s="28">
        <f t="shared" si="181"/>
        <v>1.45675584</v>
      </c>
      <c r="R713" s="28">
        <f t="shared" si="181"/>
        <v>3.83247620625</v>
      </c>
      <c r="S713" s="28">
        <f t="shared" si="181"/>
        <v>5.2157336699999997</v>
      </c>
      <c r="T713" s="28">
        <f t="shared" si="181"/>
        <v>5.6065282312499995</v>
      </c>
      <c r="U713" s="28">
        <f t="shared" si="181"/>
        <v>5.0048598899999996</v>
      </c>
      <c r="V713" s="28">
        <f t="shared" si="181"/>
        <v>3.4107286462499999</v>
      </c>
      <c r="W713" s="28">
        <f t="shared" si="181"/>
        <v>0.82413449999999999</v>
      </c>
      <c r="X713" s="28">
        <f t="shared" si="181"/>
        <v>3.1103303000000002</v>
      </c>
      <c r="Y713" s="28">
        <f t="shared" si="181"/>
        <v>5.0818175762499997</v>
      </c>
      <c r="Z713" s="28">
        <f t="shared" si="181"/>
        <v>6.0608419500000004</v>
      </c>
      <c r="AA713" s="28">
        <f t="shared" si="181"/>
        <v>6.0474034212500012</v>
      </c>
      <c r="AB713" s="28">
        <f t="shared" si="181"/>
        <v>5.0415019900000004</v>
      </c>
      <c r="AC713" s="28">
        <f t="shared" si="181"/>
        <v>3.0431376562499999</v>
      </c>
      <c r="AD713" s="28">
        <f t="shared" si="181"/>
        <v>4.4103779200000002</v>
      </c>
      <c r="AE713" s="28">
        <f t="shared" si="181"/>
        <v>5.9776321062500006</v>
      </c>
      <c r="AF713" s="28">
        <f t="shared" si="181"/>
        <v>6.5524233900000004</v>
      </c>
      <c r="AG713" s="28">
        <f t="shared" si="180"/>
        <v>6.1347517712500004</v>
      </c>
      <c r="AH713" s="28">
        <f t="shared" si="180"/>
        <v>4.7246172500000005</v>
      </c>
      <c r="AI713" s="28">
        <f t="shared" si="180"/>
        <v>5.3568987000000003</v>
      </c>
      <c r="AJ713" s="28">
        <f t="shared" si="180"/>
        <v>6.5199197962500008</v>
      </c>
      <c r="AK713" s="28">
        <f t="shared" si="180"/>
        <v>6.6904779899999998</v>
      </c>
      <c r="AL713" s="28">
        <f t="shared" si="180"/>
        <v>5.8685732812500007</v>
      </c>
      <c r="AM713" s="28">
        <f t="shared" si="180"/>
        <v>5.9498926400000016</v>
      </c>
      <c r="AN713" s="28">
        <f t="shared" si="180"/>
        <v>6.7086806462500013</v>
      </c>
      <c r="AO713" s="28">
        <f t="shared" si="180"/>
        <v>6.4750057500000011</v>
      </c>
      <c r="AP713" s="28">
        <f t="shared" si="180"/>
        <v>6.1893597400000013</v>
      </c>
      <c r="AQ713" s="28">
        <f t="shared" si="180"/>
        <v>6.543914656250001</v>
      </c>
      <c r="AR713" s="28">
        <f t="shared" si="180"/>
        <v>6.0753000000000021</v>
      </c>
      <c r="AS713" s="28">
        <f t="shared" ref="AS713:AS776" si="183">MAX(Q713:AR713)</f>
        <v>6.7086806462500013</v>
      </c>
      <c r="AT713" s="35" t="str">
        <f t="shared" ref="AT713:AT776" si="184">INDEX($Q$1:$AR$1,1,MATCH(AS713,Q713:AR713,0))</f>
        <v>0.5,2,0.5</v>
      </c>
    </row>
    <row r="714" spans="13:46" x14ac:dyDescent="0.15">
      <c r="M714" s="28" t="str">
        <f t="shared" si="182"/>
        <v>8,1,7</v>
      </c>
      <c r="N714" s="28">
        <f t="shared" si="176"/>
        <v>8</v>
      </c>
      <c r="O714" s="28">
        <f t="shared" si="177"/>
        <v>1</v>
      </c>
      <c r="P714" s="28">
        <f t="shared" si="173"/>
        <v>7</v>
      </c>
      <c r="Q714" s="28">
        <f t="shared" si="181"/>
        <v>1.1461356224999986</v>
      </c>
      <c r="R714" s="28">
        <f t="shared" si="181"/>
        <v>3.652857297656249</v>
      </c>
      <c r="S714" s="28">
        <f t="shared" si="181"/>
        <v>5.1354235612499997</v>
      </c>
      <c r="T714" s="28">
        <f t="shared" si="181"/>
        <v>5.5938344132812503</v>
      </c>
      <c r="U714" s="28">
        <f t="shared" si="181"/>
        <v>5.0280898537500001</v>
      </c>
      <c r="V714" s="28">
        <f t="shared" si="181"/>
        <v>3.4381898826562498</v>
      </c>
      <c r="W714" s="28">
        <f t="shared" si="181"/>
        <v>0.82413449999999999</v>
      </c>
      <c r="X714" s="28">
        <f t="shared" si="181"/>
        <v>2.9126020164062494</v>
      </c>
      <c r="Y714" s="28">
        <f t="shared" si="181"/>
        <v>4.9870199675000002</v>
      </c>
      <c r="Z714" s="28">
        <f t="shared" si="181"/>
        <v>6.0372825070312501</v>
      </c>
      <c r="AA714" s="28">
        <f t="shared" si="181"/>
        <v>6.0633896350000001</v>
      </c>
      <c r="AB714" s="28">
        <f t="shared" si="181"/>
        <v>5.0653413514062509</v>
      </c>
      <c r="AC714" s="28">
        <f t="shared" si="181"/>
        <v>3.0431376562499999</v>
      </c>
      <c r="AD714" s="28">
        <f t="shared" si="181"/>
        <v>4.3010928112500002</v>
      </c>
      <c r="AE714" s="28">
        <f t="shared" si="181"/>
        <v>5.9432070382812494</v>
      </c>
      <c r="AF714" s="28">
        <f t="shared" si="181"/>
        <v>6.5611658537500004</v>
      </c>
      <c r="AG714" s="28">
        <f t="shared" si="180"/>
        <v>6.1549692576562505</v>
      </c>
      <c r="AH714" s="28">
        <f t="shared" si="180"/>
        <v>4.7246172500000005</v>
      </c>
      <c r="AI714" s="28">
        <f t="shared" si="180"/>
        <v>5.3116080070312508</v>
      </c>
      <c r="AJ714" s="28">
        <f t="shared" si="180"/>
        <v>6.5214185100000002</v>
      </c>
      <c r="AK714" s="28">
        <f t="shared" si="180"/>
        <v>6.7070736014062504</v>
      </c>
      <c r="AL714" s="28">
        <f t="shared" si="180"/>
        <v>5.8685732812500007</v>
      </c>
      <c r="AM714" s="28">
        <f t="shared" si="180"/>
        <v>5.9441476037500012</v>
      </c>
      <c r="AN714" s="28">
        <f t="shared" si="180"/>
        <v>6.7216543826562516</v>
      </c>
      <c r="AO714" s="28">
        <f t="shared" si="180"/>
        <v>6.4750057500000011</v>
      </c>
      <c r="AP714" s="28">
        <f t="shared" si="180"/>
        <v>6.1987116014062513</v>
      </c>
      <c r="AQ714" s="28">
        <f t="shared" si="180"/>
        <v>6.543914656250001</v>
      </c>
      <c r="AR714" s="28">
        <f t="shared" si="180"/>
        <v>6.0753000000000021</v>
      </c>
      <c r="AS714" s="28">
        <f t="shared" si="183"/>
        <v>6.7216543826562516</v>
      </c>
      <c r="AT714" s="35" t="str">
        <f t="shared" si="184"/>
        <v>0.5,2,0.5</v>
      </c>
    </row>
    <row r="715" spans="13:46" x14ac:dyDescent="0.15">
      <c r="M715" s="28" t="str">
        <f t="shared" si="182"/>
        <v>8,1,8</v>
      </c>
      <c r="N715" s="28">
        <f t="shared" si="176"/>
        <v>8</v>
      </c>
      <c r="O715" s="28">
        <f t="shared" si="177"/>
        <v>1</v>
      </c>
      <c r="P715" s="28">
        <f t="shared" si="173"/>
        <v>8</v>
      </c>
      <c r="Q715" s="28">
        <f t="shared" si="181"/>
        <v>0.82413449999999999</v>
      </c>
      <c r="R715" s="28">
        <f t="shared" si="181"/>
        <v>3.4649398124999999</v>
      </c>
      <c r="S715" s="28">
        <f t="shared" si="181"/>
        <v>5.049423</v>
      </c>
      <c r="T715" s="28">
        <f t="shared" si="181"/>
        <v>5.5775840624999997</v>
      </c>
      <c r="U715" s="28">
        <f t="shared" si="181"/>
        <v>5.049423</v>
      </c>
      <c r="V715" s="28">
        <f t="shared" si="181"/>
        <v>3.4649398124999999</v>
      </c>
      <c r="W715" s="28">
        <f t="shared" si="181"/>
        <v>0.82413449999999999</v>
      </c>
      <c r="X715" s="28">
        <f t="shared" si="181"/>
        <v>2.7065751562500004</v>
      </c>
      <c r="Y715" s="28">
        <f t="shared" si="181"/>
        <v>4.8865319062500001</v>
      </c>
      <c r="Z715" s="28">
        <f t="shared" si="181"/>
        <v>6.0101665312500003</v>
      </c>
      <c r="AA715" s="28">
        <f t="shared" si="181"/>
        <v>6.0774790312500002</v>
      </c>
      <c r="AB715" s="28">
        <f t="shared" si="181"/>
        <v>5.0884694062500007</v>
      </c>
      <c r="AC715" s="28">
        <f t="shared" si="181"/>
        <v>3.0431376562499999</v>
      </c>
      <c r="AD715" s="28">
        <f t="shared" si="181"/>
        <v>4.1861172500000006</v>
      </c>
      <c r="AE715" s="28">
        <f t="shared" si="181"/>
        <v>5.9052254375000004</v>
      </c>
      <c r="AF715" s="28">
        <f t="shared" si="181"/>
        <v>6.5680115000000008</v>
      </c>
      <c r="AG715" s="28">
        <f t="shared" si="180"/>
        <v>6.1744754374999999</v>
      </c>
      <c r="AH715" s="28">
        <f t="shared" si="180"/>
        <v>4.7246172500000005</v>
      </c>
      <c r="AI715" s="28">
        <f t="shared" si="180"/>
        <v>5.2627607812500008</v>
      </c>
      <c r="AJ715" s="28">
        <f t="shared" si="180"/>
        <v>6.5210204062500008</v>
      </c>
      <c r="AK715" s="28">
        <f t="shared" si="180"/>
        <v>6.7229579062500013</v>
      </c>
      <c r="AL715" s="28">
        <f t="shared" si="180"/>
        <v>5.8685732812500007</v>
      </c>
      <c r="AM715" s="28">
        <f t="shared" si="180"/>
        <v>5.936505750000002</v>
      </c>
      <c r="AN715" s="28">
        <f t="shared" si="180"/>
        <v>6.7339168125000013</v>
      </c>
      <c r="AO715" s="28">
        <f t="shared" si="180"/>
        <v>6.4750057500000011</v>
      </c>
      <c r="AP715" s="28">
        <f t="shared" si="180"/>
        <v>6.2073521562500016</v>
      </c>
      <c r="AQ715" s="28">
        <f t="shared" si="180"/>
        <v>6.543914656250001</v>
      </c>
      <c r="AR715" s="28">
        <f t="shared" si="180"/>
        <v>6.0753000000000021</v>
      </c>
      <c r="AS715" s="28">
        <f t="shared" si="183"/>
        <v>6.7339168125000013</v>
      </c>
      <c r="AT715" s="35" t="str">
        <f t="shared" si="184"/>
        <v>0.5,2,0.5</v>
      </c>
    </row>
    <row r="716" spans="13:46" x14ac:dyDescent="0.15">
      <c r="M716" s="28" t="str">
        <f t="shared" si="182"/>
        <v>8,1,9</v>
      </c>
      <c r="N716" s="28">
        <f t="shared" si="176"/>
        <v>8</v>
      </c>
      <c r="O716" s="28">
        <f t="shared" si="177"/>
        <v>1</v>
      </c>
      <c r="P716" s="28">
        <f t="shared" si="173"/>
        <v>9</v>
      </c>
      <c r="Q716" s="28">
        <f t="shared" si="181"/>
        <v>0.60955047956250097</v>
      </c>
      <c r="R716" s="28">
        <f t="shared" si="181"/>
        <v>3.3553472975976568</v>
      </c>
      <c r="S716" s="28">
        <f t="shared" si="181"/>
        <v>5.0171309897812497</v>
      </c>
      <c r="T716" s="28">
        <f t="shared" si="181"/>
        <v>5.5949015561132809</v>
      </c>
      <c r="U716" s="28">
        <f t="shared" si="181"/>
        <v>5.0886589965937494</v>
      </c>
      <c r="V716" s="28">
        <f t="shared" si="181"/>
        <v>3.4984033112226562</v>
      </c>
      <c r="W716" s="28">
        <f t="shared" si="181"/>
        <v>0.82413449999999999</v>
      </c>
      <c r="X716" s="28">
        <f t="shared" si="181"/>
        <v>2.5788732663476575</v>
      </c>
      <c r="Y716" s="28">
        <f t="shared" si="181"/>
        <v>4.8397523960312512</v>
      </c>
      <c r="Z716" s="28">
        <f t="shared" si="181"/>
        <v>6.0166183998632814</v>
      </c>
      <c r="AA716" s="28">
        <f t="shared" si="181"/>
        <v>6.1094712778437508</v>
      </c>
      <c r="AB716" s="28">
        <f t="shared" si="181"/>
        <v>5.1183110299726557</v>
      </c>
      <c r="AC716" s="28">
        <f t="shared" si="181"/>
        <v>3.0431376562499999</v>
      </c>
      <c r="AD716" s="28">
        <f t="shared" si="181"/>
        <v>4.1248502397812512</v>
      </c>
      <c r="AE716" s="28">
        <f t="shared" si="181"/>
        <v>5.9008116811132822</v>
      </c>
      <c r="AF716" s="28">
        <f t="shared" si="181"/>
        <v>6.5927599965937507</v>
      </c>
      <c r="AG716" s="28">
        <f t="shared" si="180"/>
        <v>6.2006951862226565</v>
      </c>
      <c r="AH716" s="28">
        <f t="shared" si="180"/>
        <v>4.7246172500000005</v>
      </c>
      <c r="AI716" s="28">
        <f t="shared" si="180"/>
        <v>5.2474813998632825</v>
      </c>
      <c r="AJ716" s="28">
        <f t="shared" si="180"/>
        <v>6.53852515284375</v>
      </c>
      <c r="AK716" s="28">
        <f t="shared" si="180"/>
        <v>6.7455557799726567</v>
      </c>
      <c r="AL716" s="28">
        <f t="shared" si="180"/>
        <v>5.8685732812500007</v>
      </c>
      <c r="AM716" s="28">
        <f t="shared" si="180"/>
        <v>5.9467667465937515</v>
      </c>
      <c r="AN716" s="28">
        <f t="shared" si="180"/>
        <v>6.7528928112226581</v>
      </c>
      <c r="AO716" s="28">
        <f t="shared" si="180"/>
        <v>6.4750057500000011</v>
      </c>
      <c r="AP716" s="28">
        <f t="shared" si="180"/>
        <v>6.2227062799726571</v>
      </c>
      <c r="AQ716" s="28">
        <f t="shared" si="180"/>
        <v>6.543914656250001</v>
      </c>
      <c r="AR716" s="28">
        <f t="shared" si="180"/>
        <v>6.0753000000000021</v>
      </c>
      <c r="AS716" s="28">
        <f t="shared" si="183"/>
        <v>6.7528928112226581</v>
      </c>
      <c r="AT716" s="35" t="str">
        <f t="shared" si="184"/>
        <v>0.5,2,0.5</v>
      </c>
    </row>
    <row r="717" spans="13:46" x14ac:dyDescent="0.15">
      <c r="M717" s="28" t="str">
        <f t="shared" si="182"/>
        <v>8,1,10</v>
      </c>
      <c r="N717" s="28">
        <f t="shared" si="176"/>
        <v>8</v>
      </c>
      <c r="O717" s="28">
        <f t="shared" si="177"/>
        <v>1</v>
      </c>
      <c r="P717" s="28">
        <f t="shared" si="173"/>
        <v>10</v>
      </c>
      <c r="Q717" s="28">
        <f t="shared" si="181"/>
        <v>0.38748057074999992</v>
      </c>
      <c r="R717" s="28">
        <f t="shared" si="181"/>
        <v>3.2402963224218748</v>
      </c>
      <c r="S717" s="28">
        <f t="shared" si="181"/>
        <v>4.9810960353750007</v>
      </c>
      <c r="T717" s="28">
        <f t="shared" si="181"/>
        <v>5.6098797096093751</v>
      </c>
      <c r="U717" s="28">
        <f t="shared" si="181"/>
        <v>5.1266473451250008</v>
      </c>
      <c r="V717" s="28">
        <f t="shared" si="181"/>
        <v>3.531398941921875</v>
      </c>
      <c r="W717" s="28">
        <f t="shared" si="181"/>
        <v>0.82413449999999999</v>
      </c>
      <c r="X717" s="28">
        <f t="shared" si="181"/>
        <v>2.4457129161718756</v>
      </c>
      <c r="Y717" s="28">
        <f t="shared" si="181"/>
        <v>4.7892299416250008</v>
      </c>
      <c r="Z717" s="28">
        <f t="shared" si="181"/>
        <v>6.0207309283593755</v>
      </c>
      <c r="AA717" s="28">
        <f t="shared" si="181"/>
        <v>6.1402158763750005</v>
      </c>
      <c r="AB717" s="28">
        <f t="shared" si="181"/>
        <v>5.1476847856718759</v>
      </c>
      <c r="AC717" s="28">
        <f t="shared" si="181"/>
        <v>3.0431376562499999</v>
      </c>
      <c r="AD717" s="28">
        <f t="shared" si="181"/>
        <v>4.0598402853750004</v>
      </c>
      <c r="AE717" s="28">
        <f t="shared" si="181"/>
        <v>5.8940585846093754</v>
      </c>
      <c r="AF717" s="28">
        <f t="shared" si="181"/>
        <v>6.6162608451250007</v>
      </c>
      <c r="AG717" s="28">
        <f t="shared" si="180"/>
        <v>6.2264470669218754</v>
      </c>
      <c r="AH717" s="28">
        <f t="shared" si="180"/>
        <v>4.7246172500000005</v>
      </c>
      <c r="AI717" s="28">
        <f t="shared" si="180"/>
        <v>5.2298626783593765</v>
      </c>
      <c r="AJ717" s="28">
        <f t="shared" si="180"/>
        <v>6.5547822513750003</v>
      </c>
      <c r="AK717" s="28">
        <f t="shared" si="180"/>
        <v>6.7676857856718753</v>
      </c>
      <c r="AL717" s="28">
        <f t="shared" si="180"/>
        <v>5.8685732812500007</v>
      </c>
      <c r="AM717" s="28">
        <f t="shared" si="180"/>
        <v>5.9557800951250019</v>
      </c>
      <c r="AN717" s="28">
        <f t="shared" si="180"/>
        <v>6.7714009419218772</v>
      </c>
      <c r="AO717" s="28">
        <f t="shared" si="180"/>
        <v>6.4750057500000011</v>
      </c>
      <c r="AP717" s="28">
        <f t="shared" si="180"/>
        <v>6.237592535671876</v>
      </c>
      <c r="AQ717" s="28">
        <f t="shared" si="180"/>
        <v>6.543914656250001</v>
      </c>
      <c r="AR717" s="28">
        <f t="shared" si="180"/>
        <v>6.0753000000000021</v>
      </c>
      <c r="AS717" s="28">
        <f t="shared" si="183"/>
        <v>6.7714009419218772</v>
      </c>
      <c r="AT717" s="35" t="str">
        <f t="shared" si="184"/>
        <v>0.5,2,0.5</v>
      </c>
    </row>
    <row r="718" spans="13:46" x14ac:dyDescent="0.15">
      <c r="M718" s="28" t="str">
        <f t="shared" si="182"/>
        <v>8,2,1</v>
      </c>
      <c r="N718" s="28">
        <f t="shared" si="176"/>
        <v>8</v>
      </c>
      <c r="O718" s="28">
        <f t="shared" si="177"/>
        <v>2</v>
      </c>
      <c r="P718" s="28">
        <f t="shared" si="173"/>
        <v>1</v>
      </c>
      <c r="Q718" s="28">
        <f t="shared" si="181"/>
        <v>5.7023999999999999</v>
      </c>
      <c r="R718" s="28">
        <f t="shared" si="181"/>
        <v>6.4595084062500003</v>
      </c>
      <c r="S718" s="28">
        <f t="shared" si="181"/>
        <v>6.5885557499999994</v>
      </c>
      <c r="T718" s="28">
        <f t="shared" si="181"/>
        <v>6.0895420312499997</v>
      </c>
      <c r="U718" s="28">
        <f t="shared" si="181"/>
        <v>4.9624672499999996</v>
      </c>
      <c r="V718" s="28">
        <f t="shared" si="181"/>
        <v>3.2073314062499998</v>
      </c>
      <c r="W718" s="28">
        <f t="shared" si="181"/>
        <v>0.82413449999999999</v>
      </c>
      <c r="X718" s="28">
        <f t="shared" si="181"/>
        <v>5.8686045468750008</v>
      </c>
      <c r="Y718" s="28">
        <f t="shared" si="181"/>
        <v>6.5767047388392852</v>
      </c>
      <c r="Z718" s="28">
        <f t="shared" si="181"/>
        <v>6.6567438683035718</v>
      </c>
      <c r="AA718" s="28">
        <f t="shared" si="181"/>
        <v>6.108721935267857</v>
      </c>
      <c r="AB718" s="28">
        <f t="shared" si="181"/>
        <v>4.9326389397321435</v>
      </c>
      <c r="AC718" s="28">
        <f t="shared" si="181"/>
        <v>3.1284948816964286</v>
      </c>
      <c r="AD718" s="28">
        <f t="shared" si="181"/>
        <v>5.9942349821428564</v>
      </c>
      <c r="AE718" s="28">
        <f t="shared" si="181"/>
        <v>6.6533269598214284</v>
      </c>
      <c r="AF718" s="28">
        <f t="shared" si="181"/>
        <v>6.6843578749999999</v>
      </c>
      <c r="AG718" s="28">
        <f t="shared" si="180"/>
        <v>6.0873277276785709</v>
      </c>
      <c r="AH718" s="28">
        <f t="shared" si="180"/>
        <v>4.8622365178571432</v>
      </c>
      <c r="AI718" s="28">
        <f t="shared" si="180"/>
        <v>6.0792913058035714</v>
      </c>
      <c r="AJ718" s="28">
        <f t="shared" si="180"/>
        <v>6.6893750691964282</v>
      </c>
      <c r="AK718" s="28">
        <f t="shared" si="180"/>
        <v>6.6713977700892855</v>
      </c>
      <c r="AL718" s="28">
        <f t="shared" si="180"/>
        <v>6.0253594084821422</v>
      </c>
      <c r="AM718" s="28">
        <f t="shared" si="180"/>
        <v>6.1237735178571429</v>
      </c>
      <c r="AN718" s="28">
        <f t="shared" si="180"/>
        <v>6.6848490669642855</v>
      </c>
      <c r="AO718" s="28">
        <f t="shared" si="180"/>
        <v>6.6178635535714285</v>
      </c>
      <c r="AP718" s="28">
        <f t="shared" si="180"/>
        <v>6.1276816183035709</v>
      </c>
      <c r="AQ718" s="28">
        <f t="shared" si="180"/>
        <v>6.6397489531250002</v>
      </c>
      <c r="AR718" s="28">
        <f t="shared" si="180"/>
        <v>6.0910156071428574</v>
      </c>
      <c r="AS718" s="28">
        <f t="shared" si="183"/>
        <v>6.6893750691964282</v>
      </c>
      <c r="AT718" s="35" t="str">
        <f t="shared" si="184"/>
        <v>0.5,1.5,1</v>
      </c>
    </row>
    <row r="719" spans="13:46" x14ac:dyDescent="0.15">
      <c r="M719" s="28" t="str">
        <f t="shared" si="182"/>
        <v>8,2,2</v>
      </c>
      <c r="N719" s="28">
        <f t="shared" si="176"/>
        <v>8</v>
      </c>
      <c r="O719" s="28">
        <f t="shared" si="177"/>
        <v>2</v>
      </c>
      <c r="P719" s="28">
        <f t="shared" si="173"/>
        <v>2</v>
      </c>
      <c r="Q719" s="28">
        <f t="shared" si="181"/>
        <v>5.0444999999999993</v>
      </c>
      <c r="R719" s="28">
        <f t="shared" si="181"/>
        <v>6.0735396562499995</v>
      </c>
      <c r="S719" s="28">
        <f t="shared" si="181"/>
        <v>6.4096057499999999</v>
      </c>
      <c r="T719" s="28">
        <f t="shared" si="181"/>
        <v>6.0526982812499996</v>
      </c>
      <c r="U719" s="28">
        <f t="shared" si="181"/>
        <v>5.0028172499999997</v>
      </c>
      <c r="V719" s="28">
        <f t="shared" si="181"/>
        <v>3.2599626562499999</v>
      </c>
      <c r="W719" s="28">
        <f t="shared" si="181"/>
        <v>0.82413449999999999</v>
      </c>
      <c r="X719" s="28">
        <f t="shared" si="181"/>
        <v>5.4442989665178558</v>
      </c>
      <c r="Y719" s="28">
        <f t="shared" si="181"/>
        <v>6.3670852745535704</v>
      </c>
      <c r="Z719" s="28">
        <f t="shared" si="181"/>
        <v>6.5968980200892853</v>
      </c>
      <c r="AA719" s="28">
        <f t="shared" si="181"/>
        <v>6.1337372031249995</v>
      </c>
      <c r="AB719" s="28">
        <f t="shared" si="181"/>
        <v>4.9776028236607139</v>
      </c>
      <c r="AC719" s="28">
        <f t="shared" si="181"/>
        <v>3.1284948816964286</v>
      </c>
      <c r="AD719" s="28">
        <f t="shared" si="181"/>
        <v>5.7539460535714282</v>
      </c>
      <c r="AE719" s="28">
        <f t="shared" si="181"/>
        <v>6.5704790133928572</v>
      </c>
      <c r="AF719" s="28">
        <f t="shared" si="181"/>
        <v>6.6940384107142856</v>
      </c>
      <c r="AG719" s="28">
        <f t="shared" si="180"/>
        <v>6.1246242455357143</v>
      </c>
      <c r="AH719" s="28">
        <f t="shared" si="180"/>
        <v>4.8622365178571432</v>
      </c>
      <c r="AI719" s="28">
        <f t="shared" si="180"/>
        <v>5.9734412611607137</v>
      </c>
      <c r="AJ719" s="28">
        <f t="shared" si="180"/>
        <v>6.6837208727678563</v>
      </c>
      <c r="AK719" s="28">
        <f t="shared" si="180"/>
        <v>6.701026921875</v>
      </c>
      <c r="AL719" s="28">
        <f t="shared" si="180"/>
        <v>6.0253594084821422</v>
      </c>
      <c r="AM719" s="28">
        <f t="shared" si="180"/>
        <v>6.1027845892857142</v>
      </c>
      <c r="AN719" s="28">
        <f t="shared" si="180"/>
        <v>6.7068108526785721</v>
      </c>
      <c r="AO719" s="28">
        <f t="shared" si="180"/>
        <v>6.6178635535714285</v>
      </c>
      <c r="AP719" s="28">
        <f t="shared" si="180"/>
        <v>6.1419760379464279</v>
      </c>
      <c r="AQ719" s="28">
        <f t="shared" si="180"/>
        <v>6.6397489531250002</v>
      </c>
      <c r="AR719" s="28">
        <f t="shared" si="180"/>
        <v>6.0910156071428574</v>
      </c>
      <c r="AS719" s="28">
        <f t="shared" si="183"/>
        <v>6.7068108526785721</v>
      </c>
      <c r="AT719" s="35" t="str">
        <f t="shared" si="184"/>
        <v>0.5,2,0.5</v>
      </c>
    </row>
    <row r="720" spans="13:46" x14ac:dyDescent="0.15">
      <c r="M720" s="28" t="str">
        <f t="shared" si="182"/>
        <v>8,2,3</v>
      </c>
      <c r="N720" s="28">
        <f t="shared" si="176"/>
        <v>8</v>
      </c>
      <c r="O720" s="28">
        <f t="shared" si="177"/>
        <v>2</v>
      </c>
      <c r="P720" s="28">
        <f t="shared" si="173"/>
        <v>3</v>
      </c>
      <c r="Q720" s="28">
        <f t="shared" si="181"/>
        <v>4.1614559999999994</v>
      </c>
      <c r="R720" s="28">
        <f t="shared" si="181"/>
        <v>5.5234034062499999</v>
      </c>
      <c r="S720" s="28">
        <f t="shared" si="181"/>
        <v>6.1180837500000003</v>
      </c>
      <c r="T720" s="28">
        <f t="shared" si="181"/>
        <v>5.9454970312499995</v>
      </c>
      <c r="U720" s="28">
        <f t="shared" si="181"/>
        <v>5.0056432500000003</v>
      </c>
      <c r="V720" s="28">
        <f t="shared" si="181"/>
        <v>3.29852240625</v>
      </c>
      <c r="W720" s="28">
        <f t="shared" si="181"/>
        <v>0.82413449999999999</v>
      </c>
      <c r="X720" s="28">
        <f t="shared" si="181"/>
        <v>4.855825886160714</v>
      </c>
      <c r="Y720" s="28">
        <f t="shared" si="181"/>
        <v>6.0448938102678564</v>
      </c>
      <c r="Z720" s="28">
        <f t="shared" si="181"/>
        <v>6.4666946718750005</v>
      </c>
      <c r="AA720" s="28">
        <f t="shared" si="181"/>
        <v>6.1212284709821425</v>
      </c>
      <c r="AB720" s="28">
        <f t="shared" si="181"/>
        <v>5.0084952075892852</v>
      </c>
      <c r="AC720" s="28">
        <f t="shared" si="181"/>
        <v>3.1284948816964286</v>
      </c>
      <c r="AD720" s="28">
        <f t="shared" si="181"/>
        <v>5.4010851249999998</v>
      </c>
      <c r="AE720" s="28">
        <f t="shared" si="181"/>
        <v>6.417273566964286</v>
      </c>
      <c r="AF720" s="28">
        <f t="shared" si="181"/>
        <v>6.6661949464285719</v>
      </c>
      <c r="AG720" s="28">
        <f t="shared" si="180"/>
        <v>6.1478492633928568</v>
      </c>
      <c r="AH720" s="28">
        <f t="shared" si="180"/>
        <v>4.8622365178571432</v>
      </c>
      <c r="AI720" s="28">
        <f t="shared" si="180"/>
        <v>5.7972337165178569</v>
      </c>
      <c r="AJ720" s="28">
        <f t="shared" si="180"/>
        <v>6.640542676339285</v>
      </c>
      <c r="AK720" s="28">
        <f t="shared" si="180"/>
        <v>6.7165845736607146</v>
      </c>
      <c r="AL720" s="28">
        <f t="shared" si="180"/>
        <v>6.0253594084821422</v>
      </c>
      <c r="AM720" s="28">
        <f t="shared" si="180"/>
        <v>6.0442716607142861</v>
      </c>
      <c r="AN720" s="28">
        <f t="shared" si="180"/>
        <v>6.7147011383928579</v>
      </c>
      <c r="AO720" s="28">
        <f t="shared" si="180"/>
        <v>6.6178635535714285</v>
      </c>
      <c r="AP720" s="28">
        <f t="shared" si="180"/>
        <v>6.1421989575892857</v>
      </c>
      <c r="AQ720" s="28">
        <f t="shared" si="180"/>
        <v>6.6397489531250002</v>
      </c>
      <c r="AR720" s="28">
        <f t="shared" si="180"/>
        <v>6.0910156071428574</v>
      </c>
      <c r="AS720" s="28">
        <f t="shared" si="183"/>
        <v>6.7165845736607146</v>
      </c>
      <c r="AT720" s="35" t="str">
        <f t="shared" si="184"/>
        <v>1,1.5,0.5</v>
      </c>
    </row>
    <row r="721" spans="13:46" x14ac:dyDescent="0.15">
      <c r="M721" s="28" t="str">
        <f t="shared" si="182"/>
        <v>8,2,4</v>
      </c>
      <c r="N721" s="28">
        <f t="shared" si="176"/>
        <v>8</v>
      </c>
      <c r="O721" s="28">
        <f t="shared" si="177"/>
        <v>2</v>
      </c>
      <c r="P721" s="28">
        <f t="shared" si="173"/>
        <v>4</v>
      </c>
      <c r="Q721" s="28">
        <f t="shared" si="181"/>
        <v>3.1788045</v>
      </c>
      <c r="R721" s="28">
        <f t="shared" si="181"/>
        <v>4.9006366875000005</v>
      </c>
      <c r="S721" s="28">
        <f t="shared" si="181"/>
        <v>5.7767580000000009</v>
      </c>
      <c r="T721" s="28">
        <f t="shared" si="181"/>
        <v>5.8071684375000006</v>
      </c>
      <c r="U721" s="28">
        <f t="shared" si="181"/>
        <v>4.9918680000000011</v>
      </c>
      <c r="V721" s="28">
        <f t="shared" si="181"/>
        <v>3.3308566874999999</v>
      </c>
      <c r="W721" s="28">
        <f t="shared" si="181"/>
        <v>0.82413449999999999</v>
      </c>
      <c r="X721" s="28">
        <f t="shared" si="181"/>
        <v>4.1947223370535713</v>
      </c>
      <c r="Y721" s="28">
        <f t="shared" si="181"/>
        <v>5.6728985959821427</v>
      </c>
      <c r="Z721" s="28">
        <f t="shared" si="181"/>
        <v>6.3053639799107142</v>
      </c>
      <c r="AA721" s="28">
        <f t="shared" si="181"/>
        <v>6.0921184888392865</v>
      </c>
      <c r="AB721" s="28">
        <f t="shared" si="181"/>
        <v>5.0331621227678571</v>
      </c>
      <c r="AC721" s="28">
        <f t="shared" si="181"/>
        <v>3.1284948816964286</v>
      </c>
      <c r="AD721" s="28">
        <f t="shared" si="181"/>
        <v>4.9984204464285718</v>
      </c>
      <c r="AE721" s="28">
        <f t="shared" si="181"/>
        <v>6.232940776785715</v>
      </c>
      <c r="AF721" s="28">
        <f t="shared" ref="AF721:AR736" si="185">(AF$5+AF$5*(AF$5-1)/2)*INDEX($F$4:$F$25*$G$4:$G$25,$N721,1)+(AF$6+AF$6*(AF$6-1)/2)*INDEX($H$4:$H$25*$I$4:$I$25,$O721,1)+(AF$7+AF$7*(AF$7-1)/2)*INDEX($J$4:$J$25*$K$4:$K$25,$P721,1)+AF$5*AF$6*INDEX($G$4:$G$25,$N721,1)*INDEX($H$4:$H$25,$O721,1)+(AF$5*INDEX($G$4:$G$25,$N721,1)+AF$6*INDEX($I$4:$I$25,$O721,1))*AF$7*INDEX($J$4:$J$25,$P721,1)</f>
        <v>6.6217502321428574</v>
      </c>
      <c r="AG721" s="28">
        <f t="shared" si="185"/>
        <v>6.1648488124999998</v>
      </c>
      <c r="AH721" s="28">
        <f t="shared" si="185"/>
        <v>4.8622365178571432</v>
      </c>
      <c r="AI721" s="28">
        <f t="shared" si="185"/>
        <v>5.5898988281249995</v>
      </c>
      <c r="AJ721" s="28">
        <f t="shared" si="185"/>
        <v>6.5807632299107146</v>
      </c>
      <c r="AK721" s="28">
        <f t="shared" si="185"/>
        <v>6.725916756696428</v>
      </c>
      <c r="AL721" s="28">
        <f t="shared" si="185"/>
        <v>6.0253594084821422</v>
      </c>
      <c r="AM721" s="28">
        <f t="shared" si="185"/>
        <v>5.9691574821428581</v>
      </c>
      <c r="AN721" s="28">
        <f t="shared" si="185"/>
        <v>6.7163659553571433</v>
      </c>
      <c r="AO721" s="28">
        <f t="shared" si="185"/>
        <v>6.6178635535714285</v>
      </c>
      <c r="AP721" s="28">
        <f t="shared" si="185"/>
        <v>6.1361964084821423</v>
      </c>
      <c r="AQ721" s="28">
        <f t="shared" si="185"/>
        <v>6.6397489531250002</v>
      </c>
      <c r="AR721" s="28">
        <f t="shared" si="185"/>
        <v>6.0910156071428574</v>
      </c>
      <c r="AS721" s="28">
        <f t="shared" si="183"/>
        <v>6.725916756696428</v>
      </c>
      <c r="AT721" s="35" t="str">
        <f t="shared" si="184"/>
        <v>1,1.5,0.5</v>
      </c>
    </row>
    <row r="722" spans="13:46" x14ac:dyDescent="0.15">
      <c r="M722" s="28" t="str">
        <f t="shared" si="182"/>
        <v>8,2,5</v>
      </c>
      <c r="N722" s="28">
        <f t="shared" si="176"/>
        <v>8</v>
      </c>
      <c r="O722" s="28">
        <f t="shared" si="177"/>
        <v>2</v>
      </c>
      <c r="P722" s="28">
        <f t="shared" si="173"/>
        <v>5</v>
      </c>
      <c r="Q722" s="28">
        <f t="shared" ref="Q722:AF737" si="186">(Q$5+Q$5*(Q$5-1)/2)*INDEX($F$4:$F$25*$G$4:$G$25,$N722,1)+(Q$6+Q$6*(Q$6-1)/2)*INDEX($H$4:$H$25*$I$4:$I$25,$O722,1)+(Q$7+Q$7*(Q$7-1)/2)*INDEX($J$4:$J$25*$K$4:$K$25,$P722,1)+Q$5*Q$6*INDEX($G$4:$G$25,$N722,1)*INDEX($H$4:$H$25,$O722,1)+(Q$5*INDEX($G$4:$G$25,$N722,1)+Q$6*INDEX($I$4:$I$25,$O722,1))*Q$7*INDEX($J$4:$J$25,$P722,1)</f>
        <v>2.2855996800000002</v>
      </c>
      <c r="R722" s="28">
        <f t="shared" si="186"/>
        <v>4.3430915062500004</v>
      </c>
      <c r="S722" s="28">
        <f t="shared" si="186"/>
        <v>5.480155589999999</v>
      </c>
      <c r="T722" s="28">
        <f t="shared" si="186"/>
        <v>5.6967919312499999</v>
      </c>
      <c r="U722" s="28">
        <f t="shared" si="186"/>
        <v>4.9930005299999998</v>
      </c>
      <c r="V722" s="28">
        <f t="shared" si="186"/>
        <v>3.3687813862500002</v>
      </c>
      <c r="W722" s="28">
        <f t="shared" si="186"/>
        <v>0.82413449999999999</v>
      </c>
      <c r="X722" s="28">
        <f t="shared" si="186"/>
        <v>3.5988403254464285</v>
      </c>
      <c r="Y722" s="28">
        <f t="shared" si="186"/>
        <v>5.3456267216964282</v>
      </c>
      <c r="Z722" s="28">
        <f t="shared" si="186"/>
        <v>6.1719853754464289</v>
      </c>
      <c r="AA722" s="28">
        <f t="shared" si="186"/>
        <v>6.0779162866964285</v>
      </c>
      <c r="AB722" s="28">
        <f t="shared" si="186"/>
        <v>5.0634194554464287</v>
      </c>
      <c r="AC722" s="28">
        <f t="shared" si="186"/>
        <v>3.1284948816964286</v>
      </c>
      <c r="AD722" s="28">
        <f t="shared" si="186"/>
        <v>4.6404791078571428</v>
      </c>
      <c r="AE722" s="28">
        <f t="shared" si="186"/>
        <v>6.0765600741071424</v>
      </c>
      <c r="AF722" s="28">
        <f t="shared" si="186"/>
        <v>6.5922132978571426</v>
      </c>
      <c r="AG722" s="28">
        <f t="shared" si="185"/>
        <v>6.1874387791071426</v>
      </c>
      <c r="AH722" s="28">
        <f t="shared" si="185"/>
        <v>4.8622365178571432</v>
      </c>
      <c r="AI722" s="28">
        <f t="shared" si="185"/>
        <v>5.4105160272321431</v>
      </c>
      <c r="AJ722" s="28">
        <f t="shared" si="185"/>
        <v>6.5358915634821431</v>
      </c>
      <c r="AK722" s="28">
        <f t="shared" si="185"/>
        <v>6.7408393572321428</v>
      </c>
      <c r="AL722" s="28">
        <f t="shared" si="185"/>
        <v>6.0253594084821422</v>
      </c>
      <c r="AM722" s="28">
        <f t="shared" si="185"/>
        <v>5.9089510835714281</v>
      </c>
      <c r="AN722" s="28">
        <f t="shared" si="185"/>
        <v>6.7236211898214284</v>
      </c>
      <c r="AO722" s="28">
        <f t="shared" si="185"/>
        <v>6.6178635535714285</v>
      </c>
      <c r="AP722" s="28">
        <f t="shared" si="185"/>
        <v>6.1357842768750004</v>
      </c>
      <c r="AQ722" s="28">
        <f t="shared" si="185"/>
        <v>6.6397489531250002</v>
      </c>
      <c r="AR722" s="28">
        <f t="shared" si="185"/>
        <v>6.0910156071428574</v>
      </c>
      <c r="AS722" s="28">
        <f t="shared" si="183"/>
        <v>6.7408393572321428</v>
      </c>
      <c r="AT722" s="35" t="str">
        <f t="shared" si="184"/>
        <v>1,1.5,0.5</v>
      </c>
    </row>
    <row r="723" spans="13:46" x14ac:dyDescent="0.15">
      <c r="M723" s="28" t="str">
        <f t="shared" si="182"/>
        <v>8,2,6</v>
      </c>
      <c r="N723" s="28">
        <f t="shared" si="176"/>
        <v>8</v>
      </c>
      <c r="O723" s="28">
        <f t="shared" si="177"/>
        <v>2</v>
      </c>
      <c r="P723" s="28">
        <f t="shared" ref="P723:P786" si="187">P713</f>
        <v>6</v>
      </c>
      <c r="Q723" s="28">
        <f t="shared" si="186"/>
        <v>1.45675584</v>
      </c>
      <c r="R723" s="28">
        <f t="shared" si="186"/>
        <v>3.83247620625</v>
      </c>
      <c r="S723" s="28">
        <f t="shared" si="186"/>
        <v>5.2157336699999997</v>
      </c>
      <c r="T723" s="28">
        <f t="shared" si="186"/>
        <v>5.6065282312499995</v>
      </c>
      <c r="U723" s="28">
        <f t="shared" si="186"/>
        <v>5.0048598899999996</v>
      </c>
      <c r="V723" s="28">
        <f t="shared" si="186"/>
        <v>3.4107286462499999</v>
      </c>
      <c r="W723" s="28">
        <f t="shared" si="186"/>
        <v>0.82413449999999999</v>
      </c>
      <c r="X723" s="28">
        <f t="shared" si="186"/>
        <v>3.0498881950892853</v>
      </c>
      <c r="Y723" s="28">
        <f t="shared" si="186"/>
        <v>5.0505353374107145</v>
      </c>
      <c r="Z723" s="28">
        <f t="shared" si="186"/>
        <v>6.0587195772321429</v>
      </c>
      <c r="AA723" s="28">
        <f t="shared" si="186"/>
        <v>6.0744409145535716</v>
      </c>
      <c r="AB723" s="28">
        <f t="shared" si="186"/>
        <v>5.0976993493750005</v>
      </c>
      <c r="AC723" s="28">
        <f t="shared" si="186"/>
        <v>3.1284948816964286</v>
      </c>
      <c r="AD723" s="28">
        <f t="shared" si="186"/>
        <v>4.3147182592857138</v>
      </c>
      <c r="AE723" s="28">
        <f t="shared" si="186"/>
        <v>5.9402921776785718</v>
      </c>
      <c r="AF723" s="28">
        <f t="shared" si="186"/>
        <v>6.5734031935714281</v>
      </c>
      <c r="AG723" s="28">
        <f t="shared" si="185"/>
        <v>6.2140513069642855</v>
      </c>
      <c r="AH723" s="28">
        <f t="shared" si="185"/>
        <v>4.8622365178571432</v>
      </c>
      <c r="AI723" s="28">
        <f t="shared" si="185"/>
        <v>5.251246032589286</v>
      </c>
      <c r="AJ723" s="28">
        <f t="shared" si="185"/>
        <v>6.5017467270535709</v>
      </c>
      <c r="AK723" s="28">
        <f t="shared" si="185"/>
        <v>6.7597845190178569</v>
      </c>
      <c r="AL723" s="28">
        <f t="shared" si="185"/>
        <v>6.0253594084821422</v>
      </c>
      <c r="AM723" s="28">
        <f t="shared" si="185"/>
        <v>5.8594715150000001</v>
      </c>
      <c r="AN723" s="28">
        <f t="shared" si="185"/>
        <v>6.7348989855357146</v>
      </c>
      <c r="AO723" s="28">
        <f t="shared" si="185"/>
        <v>6.6178635535714285</v>
      </c>
      <c r="AP723" s="28">
        <f t="shared" si="185"/>
        <v>6.1393947065178569</v>
      </c>
      <c r="AQ723" s="28">
        <f t="shared" si="185"/>
        <v>6.6397489531250002</v>
      </c>
      <c r="AR723" s="28">
        <f t="shared" si="185"/>
        <v>6.0910156071428574</v>
      </c>
      <c r="AS723" s="28">
        <f t="shared" si="183"/>
        <v>6.7597845190178569</v>
      </c>
      <c r="AT723" s="35" t="str">
        <f t="shared" si="184"/>
        <v>1,1.5,0.5</v>
      </c>
    </row>
    <row r="724" spans="13:46" x14ac:dyDescent="0.15">
      <c r="M724" s="28" t="str">
        <f t="shared" si="182"/>
        <v>8,2,7</v>
      </c>
      <c r="N724" s="28">
        <f t="shared" si="176"/>
        <v>8</v>
      </c>
      <c r="O724" s="28">
        <f t="shared" si="177"/>
        <v>2</v>
      </c>
      <c r="P724" s="28">
        <f t="shared" si="187"/>
        <v>7</v>
      </c>
      <c r="Q724" s="28">
        <f t="shared" si="186"/>
        <v>1.1461356224999986</v>
      </c>
      <c r="R724" s="28">
        <f t="shared" si="186"/>
        <v>3.652857297656249</v>
      </c>
      <c r="S724" s="28">
        <f t="shared" si="186"/>
        <v>5.1354235612499997</v>
      </c>
      <c r="T724" s="28">
        <f t="shared" si="186"/>
        <v>5.5938344132812503</v>
      </c>
      <c r="U724" s="28">
        <f t="shared" si="186"/>
        <v>5.0280898537500001</v>
      </c>
      <c r="V724" s="28">
        <f t="shared" si="186"/>
        <v>3.4381898826562498</v>
      </c>
      <c r="W724" s="28">
        <f t="shared" si="186"/>
        <v>0.82413449999999999</v>
      </c>
      <c r="X724" s="28">
        <f t="shared" si="186"/>
        <v>2.8511008713169632</v>
      </c>
      <c r="Y724" s="28">
        <f t="shared" si="186"/>
        <v>4.9548904965178568</v>
      </c>
      <c r="Z724" s="28">
        <f t="shared" si="186"/>
        <v>6.0345247101562496</v>
      </c>
      <c r="AA724" s="28">
        <f t="shared" si="186"/>
        <v>6.0900035122321423</v>
      </c>
      <c r="AB724" s="28">
        <f t="shared" si="186"/>
        <v>5.1213269027455359</v>
      </c>
      <c r="AC724" s="28">
        <f t="shared" si="186"/>
        <v>3.1284948816964286</v>
      </c>
      <c r="AD724" s="28">
        <f t="shared" si="186"/>
        <v>4.2037386862499995</v>
      </c>
      <c r="AE724" s="28">
        <f t="shared" si="186"/>
        <v>5.9045962614955361</v>
      </c>
      <c r="AF724" s="28">
        <f t="shared" si="186"/>
        <v>6.5812984251785718</v>
      </c>
      <c r="AG724" s="28">
        <f t="shared" si="185"/>
        <v>6.2338451772991075</v>
      </c>
      <c r="AH724" s="28">
        <f t="shared" si="185"/>
        <v>4.8622365178571432</v>
      </c>
      <c r="AI724" s="28">
        <f t="shared" si="185"/>
        <v>5.2040490672991071</v>
      </c>
      <c r="AJ724" s="28">
        <f t="shared" si="185"/>
        <v>6.5019745925892849</v>
      </c>
      <c r="AK724" s="28">
        <f t="shared" si="185"/>
        <v>6.7757447063169636</v>
      </c>
      <c r="AL724" s="28">
        <f t="shared" si="185"/>
        <v>6.0253594084821422</v>
      </c>
      <c r="AM724" s="28">
        <f t="shared" si="185"/>
        <v>5.8520320144642852</v>
      </c>
      <c r="AN724" s="28">
        <f t="shared" si="185"/>
        <v>6.7470254897991069</v>
      </c>
      <c r="AO724" s="28">
        <f t="shared" si="185"/>
        <v>6.6178635535714285</v>
      </c>
      <c r="AP724" s="28">
        <f t="shared" si="185"/>
        <v>6.1476875277455356</v>
      </c>
      <c r="AQ724" s="28">
        <f t="shared" si="185"/>
        <v>6.6397489531250002</v>
      </c>
      <c r="AR724" s="28">
        <f t="shared" si="185"/>
        <v>6.0910156071428574</v>
      </c>
      <c r="AS724" s="28">
        <f t="shared" si="183"/>
        <v>6.7757447063169636</v>
      </c>
      <c r="AT724" s="35" t="str">
        <f t="shared" si="184"/>
        <v>1,1.5,0.5</v>
      </c>
    </row>
    <row r="725" spans="13:46" x14ac:dyDescent="0.15">
      <c r="M725" s="28" t="str">
        <f t="shared" si="182"/>
        <v>8,2,8</v>
      </c>
      <c r="N725" s="28">
        <f t="shared" si="176"/>
        <v>8</v>
      </c>
      <c r="O725" s="28">
        <f t="shared" si="177"/>
        <v>2</v>
      </c>
      <c r="P725" s="28">
        <f t="shared" si="187"/>
        <v>8</v>
      </c>
      <c r="Q725" s="28">
        <f t="shared" si="186"/>
        <v>0.82413449999999999</v>
      </c>
      <c r="R725" s="28">
        <f t="shared" si="186"/>
        <v>3.4649398124999999</v>
      </c>
      <c r="S725" s="28">
        <f t="shared" si="186"/>
        <v>5.049423</v>
      </c>
      <c r="T725" s="28">
        <f t="shared" si="186"/>
        <v>5.5775840624999997</v>
      </c>
      <c r="U725" s="28">
        <f t="shared" si="186"/>
        <v>5.049423</v>
      </c>
      <c r="V725" s="28">
        <f t="shared" si="186"/>
        <v>3.4649398124999999</v>
      </c>
      <c r="W725" s="28">
        <f t="shared" si="186"/>
        <v>0.82413449999999999</v>
      </c>
      <c r="X725" s="28">
        <f t="shared" si="186"/>
        <v>2.644014970982143</v>
      </c>
      <c r="Y725" s="28">
        <f t="shared" si="186"/>
        <v>4.8535552031249996</v>
      </c>
      <c r="Z725" s="28">
        <f t="shared" si="186"/>
        <v>6.0067733102678575</v>
      </c>
      <c r="AA725" s="28">
        <f t="shared" si="186"/>
        <v>6.1036692924107143</v>
      </c>
      <c r="AB725" s="28">
        <f t="shared" si="186"/>
        <v>5.1442431495535708</v>
      </c>
      <c r="AC725" s="28">
        <f t="shared" si="186"/>
        <v>3.1284948816964286</v>
      </c>
      <c r="AD725" s="28">
        <f t="shared" si="186"/>
        <v>4.0870686607142854</v>
      </c>
      <c r="AE725" s="28">
        <f t="shared" si="186"/>
        <v>5.8653438124999999</v>
      </c>
      <c r="AF725" s="28">
        <f t="shared" si="186"/>
        <v>6.5872968392857141</v>
      </c>
      <c r="AG725" s="28">
        <f t="shared" si="185"/>
        <v>6.2529277410714279</v>
      </c>
      <c r="AH725" s="28">
        <f t="shared" si="185"/>
        <v>4.8622365178571432</v>
      </c>
      <c r="AI725" s="28">
        <f t="shared" si="185"/>
        <v>5.1532955691964286</v>
      </c>
      <c r="AJ725" s="28">
        <f t="shared" si="185"/>
        <v>6.5003056406249993</v>
      </c>
      <c r="AK725" s="28">
        <f t="shared" si="185"/>
        <v>6.7909935870535714</v>
      </c>
      <c r="AL725" s="28">
        <f t="shared" si="185"/>
        <v>6.0253594084821422</v>
      </c>
      <c r="AM725" s="28">
        <f t="shared" si="185"/>
        <v>5.8426956964285717</v>
      </c>
      <c r="AN725" s="28">
        <f t="shared" si="185"/>
        <v>6.7584406875000003</v>
      </c>
      <c r="AO725" s="28">
        <f t="shared" si="185"/>
        <v>6.6178635535714285</v>
      </c>
      <c r="AP725" s="28">
        <f t="shared" si="185"/>
        <v>6.1552690424107137</v>
      </c>
      <c r="AQ725" s="28">
        <f t="shared" si="185"/>
        <v>6.6397489531250002</v>
      </c>
      <c r="AR725" s="28">
        <f t="shared" si="185"/>
        <v>6.0910156071428574</v>
      </c>
      <c r="AS725" s="28">
        <f t="shared" si="183"/>
        <v>6.7909935870535714</v>
      </c>
      <c r="AT725" s="35" t="str">
        <f t="shared" si="184"/>
        <v>1,1.5,0.5</v>
      </c>
    </row>
    <row r="726" spans="13:46" x14ac:dyDescent="0.15">
      <c r="M726" s="28" t="str">
        <f t="shared" si="182"/>
        <v>8,2,9</v>
      </c>
      <c r="N726" s="28">
        <f t="shared" si="176"/>
        <v>8</v>
      </c>
      <c r="O726" s="28">
        <f t="shared" si="177"/>
        <v>2</v>
      </c>
      <c r="P726" s="28">
        <f t="shared" si="187"/>
        <v>9</v>
      </c>
      <c r="Q726" s="28">
        <f t="shared" si="186"/>
        <v>0.60955047956250097</v>
      </c>
      <c r="R726" s="28">
        <f t="shared" si="186"/>
        <v>3.3553472975976568</v>
      </c>
      <c r="S726" s="28">
        <f t="shared" si="186"/>
        <v>5.0171309897812497</v>
      </c>
      <c r="T726" s="28">
        <f t="shared" si="186"/>
        <v>5.5949015561132809</v>
      </c>
      <c r="U726" s="28">
        <f t="shared" si="186"/>
        <v>5.0886589965937494</v>
      </c>
      <c r="V726" s="28">
        <f t="shared" si="186"/>
        <v>3.4984033112226562</v>
      </c>
      <c r="W726" s="28">
        <f t="shared" si="186"/>
        <v>0.82413449999999999</v>
      </c>
      <c r="X726" s="28">
        <f t="shared" si="186"/>
        <v>2.5152540409012283</v>
      </c>
      <c r="Y726" s="28">
        <f t="shared" si="186"/>
        <v>4.8059284607633934</v>
      </c>
      <c r="Z726" s="28">
        <f t="shared" si="186"/>
        <v>6.0125897547739955</v>
      </c>
      <c r="AA726" s="28">
        <f t="shared" si="186"/>
        <v>6.1352379229330349</v>
      </c>
      <c r="AB726" s="28">
        <f t="shared" si="186"/>
        <v>5.1738729652405127</v>
      </c>
      <c r="AC726" s="28">
        <f t="shared" si="186"/>
        <v>3.1284948816964286</v>
      </c>
      <c r="AD726" s="28">
        <f t="shared" si="186"/>
        <v>4.0241071862098217</v>
      </c>
      <c r="AE726" s="28">
        <f t="shared" si="186"/>
        <v>5.8596592078989955</v>
      </c>
      <c r="AF726" s="28">
        <f t="shared" si="186"/>
        <v>6.6111981037366068</v>
      </c>
      <c r="AG726" s="28">
        <f t="shared" si="185"/>
        <v>6.2787238737226563</v>
      </c>
      <c r="AH726" s="28">
        <f t="shared" si="185"/>
        <v>4.8622365178571432</v>
      </c>
      <c r="AI726" s="28">
        <f t="shared" si="185"/>
        <v>5.136109915488281</v>
      </c>
      <c r="AJ726" s="28">
        <f t="shared" si="185"/>
        <v>6.516539539004464</v>
      </c>
      <c r="AK726" s="28">
        <f t="shared" si="185"/>
        <v>6.8129560366690844</v>
      </c>
      <c r="AL726" s="28">
        <f t="shared" si="185"/>
        <v>6.0253594084821422</v>
      </c>
      <c r="AM726" s="28">
        <f t="shared" si="185"/>
        <v>5.8512622287366067</v>
      </c>
      <c r="AN726" s="28">
        <f t="shared" si="185"/>
        <v>6.7765694540797998</v>
      </c>
      <c r="AO726" s="28">
        <f t="shared" si="185"/>
        <v>6.6178635535714285</v>
      </c>
      <c r="AP726" s="28">
        <f t="shared" si="185"/>
        <v>6.1695641259547989</v>
      </c>
      <c r="AQ726" s="28">
        <f t="shared" si="185"/>
        <v>6.6397489531250002</v>
      </c>
      <c r="AR726" s="28">
        <f t="shared" si="185"/>
        <v>6.0910156071428574</v>
      </c>
      <c r="AS726" s="28">
        <f t="shared" si="183"/>
        <v>6.8129560366690844</v>
      </c>
      <c r="AT726" s="35" t="str">
        <f t="shared" si="184"/>
        <v>1,1.5,0.5</v>
      </c>
    </row>
    <row r="727" spans="13:46" x14ac:dyDescent="0.15">
      <c r="M727" s="28" t="str">
        <f t="shared" si="182"/>
        <v>8,2,10</v>
      </c>
      <c r="N727" s="28">
        <f t="shared" si="176"/>
        <v>8</v>
      </c>
      <c r="O727" s="28">
        <f t="shared" si="177"/>
        <v>2</v>
      </c>
      <c r="P727" s="28">
        <f t="shared" si="187"/>
        <v>10</v>
      </c>
      <c r="Q727" s="28">
        <f t="shared" si="186"/>
        <v>0.38748057074999992</v>
      </c>
      <c r="R727" s="28">
        <f t="shared" si="186"/>
        <v>3.2402963224218748</v>
      </c>
      <c r="S727" s="28">
        <f t="shared" si="186"/>
        <v>4.9810960353750007</v>
      </c>
      <c r="T727" s="28">
        <f t="shared" si="186"/>
        <v>5.6098797096093751</v>
      </c>
      <c r="U727" s="28">
        <f t="shared" si="186"/>
        <v>5.1266473451250008</v>
      </c>
      <c r="V727" s="28">
        <f t="shared" si="186"/>
        <v>3.531398941921875</v>
      </c>
      <c r="W727" s="28">
        <f t="shared" si="186"/>
        <v>0.82413449999999999</v>
      </c>
      <c r="X727" s="28">
        <f t="shared" si="186"/>
        <v>2.3810346505468751</v>
      </c>
      <c r="Y727" s="28">
        <f t="shared" si="186"/>
        <v>4.7545587742142859</v>
      </c>
      <c r="Z727" s="28">
        <f t="shared" si="186"/>
        <v>6.0160668591629474</v>
      </c>
      <c r="AA727" s="28">
        <f t="shared" si="186"/>
        <v>6.1655589053928574</v>
      </c>
      <c r="AB727" s="28">
        <f t="shared" si="186"/>
        <v>5.2030349129040179</v>
      </c>
      <c r="AC727" s="28">
        <f t="shared" si="186"/>
        <v>3.1284948816964286</v>
      </c>
      <c r="AD727" s="28">
        <f t="shared" si="186"/>
        <v>3.9574027675178574</v>
      </c>
      <c r="AE727" s="28">
        <f t="shared" si="186"/>
        <v>5.8516352631808033</v>
      </c>
      <c r="AF727" s="28">
        <f t="shared" si="186"/>
        <v>6.6338517201250005</v>
      </c>
      <c r="AG727" s="28">
        <f t="shared" si="185"/>
        <v>6.3040521383504462</v>
      </c>
      <c r="AH727" s="28">
        <f t="shared" si="185"/>
        <v>4.8622365178571432</v>
      </c>
      <c r="AI727" s="28">
        <f t="shared" si="185"/>
        <v>5.1165849216629464</v>
      </c>
      <c r="AJ727" s="28">
        <f t="shared" si="185"/>
        <v>6.5315257893214289</v>
      </c>
      <c r="AK727" s="28">
        <f t="shared" si="185"/>
        <v>6.83445061826116</v>
      </c>
      <c r="AL727" s="28">
        <f t="shared" si="185"/>
        <v>6.0253594084821422</v>
      </c>
      <c r="AM727" s="28">
        <f t="shared" si="185"/>
        <v>5.8585811129821437</v>
      </c>
      <c r="AN727" s="28">
        <f t="shared" si="185"/>
        <v>6.7942303526361609</v>
      </c>
      <c r="AO727" s="28">
        <f t="shared" si="185"/>
        <v>6.6178635535714285</v>
      </c>
      <c r="AP727" s="28">
        <f t="shared" si="185"/>
        <v>6.1833913414754464</v>
      </c>
      <c r="AQ727" s="28">
        <f t="shared" si="185"/>
        <v>6.6397489531250002</v>
      </c>
      <c r="AR727" s="28">
        <f t="shared" si="185"/>
        <v>6.0910156071428574</v>
      </c>
      <c r="AS727" s="28">
        <f t="shared" si="183"/>
        <v>6.83445061826116</v>
      </c>
      <c r="AT727" s="35" t="str">
        <f t="shared" si="184"/>
        <v>1,1.5,0.5</v>
      </c>
    </row>
    <row r="728" spans="13:46" x14ac:dyDescent="0.15">
      <c r="M728" s="28" t="str">
        <f t="shared" si="182"/>
        <v>8,3,1</v>
      </c>
      <c r="N728" s="28">
        <f t="shared" si="176"/>
        <v>8</v>
      </c>
      <c r="O728" s="28">
        <f t="shared" si="177"/>
        <v>3</v>
      </c>
      <c r="P728" s="28">
        <f t="shared" si="187"/>
        <v>1</v>
      </c>
      <c r="Q728" s="28">
        <f t="shared" si="186"/>
        <v>5.7023999999999999</v>
      </c>
      <c r="R728" s="28">
        <f t="shared" si="186"/>
        <v>6.4595084062500003</v>
      </c>
      <c r="S728" s="28">
        <f t="shared" si="186"/>
        <v>6.5885557499999994</v>
      </c>
      <c r="T728" s="28">
        <f t="shared" si="186"/>
        <v>6.0895420312499997</v>
      </c>
      <c r="U728" s="28">
        <f t="shared" si="186"/>
        <v>4.9624672499999996</v>
      </c>
      <c r="V728" s="28">
        <f t="shared" si="186"/>
        <v>3.2073314062499998</v>
      </c>
      <c r="W728" s="28">
        <f t="shared" si="186"/>
        <v>0.82413449999999999</v>
      </c>
      <c r="X728" s="28">
        <f t="shared" si="186"/>
        <v>5.8207230803571441</v>
      </c>
      <c r="Y728" s="28">
        <f t="shared" si="186"/>
        <v>6.5553850580357143</v>
      </c>
      <c r="Z728" s="28">
        <f t="shared" si="186"/>
        <v>6.6619859732142857</v>
      </c>
      <c r="AA728" s="28">
        <f t="shared" si="186"/>
        <v>6.1405258258928566</v>
      </c>
      <c r="AB728" s="28">
        <f t="shared" si="186"/>
        <v>4.9910046160714288</v>
      </c>
      <c r="AC728" s="28">
        <f t="shared" si="186"/>
        <v>3.2134223437499996</v>
      </c>
      <c r="AD728" s="28">
        <f t="shared" si="186"/>
        <v>5.9182139285714292</v>
      </c>
      <c r="AE728" s="28">
        <f t="shared" si="186"/>
        <v>6.6304294776785717</v>
      </c>
      <c r="AF728" s="28">
        <f t="shared" si="186"/>
        <v>6.7145839642857146</v>
      </c>
      <c r="AG728" s="28">
        <f t="shared" si="185"/>
        <v>6.170677388392857</v>
      </c>
      <c r="AH728" s="28">
        <f t="shared" si="185"/>
        <v>4.9987097499999997</v>
      </c>
      <c r="AI728" s="28">
        <f t="shared" si="185"/>
        <v>5.9948725446428579</v>
      </c>
      <c r="AJ728" s="28">
        <f t="shared" si="185"/>
        <v>6.6846416651785709</v>
      </c>
      <c r="AK728" s="28">
        <f t="shared" si="185"/>
        <v>6.7463497232142853</v>
      </c>
      <c r="AL728" s="28">
        <f t="shared" si="185"/>
        <v>6.1799967187499991</v>
      </c>
      <c r="AM728" s="28">
        <f t="shared" si="185"/>
        <v>6.0506989285714283</v>
      </c>
      <c r="AN728" s="28">
        <f t="shared" si="185"/>
        <v>6.7180216205357137</v>
      </c>
      <c r="AO728" s="28">
        <f t="shared" si="185"/>
        <v>6.7572832500000004</v>
      </c>
      <c r="AP728" s="28">
        <f t="shared" si="185"/>
        <v>6.0856930803571441</v>
      </c>
      <c r="AQ728" s="28">
        <f t="shared" si="185"/>
        <v>6.73056934375</v>
      </c>
      <c r="AR728" s="28">
        <f t="shared" si="185"/>
        <v>6.0998550000000007</v>
      </c>
      <c r="AS728" s="28">
        <f t="shared" si="183"/>
        <v>6.7572832500000004</v>
      </c>
      <c r="AT728" s="35" t="str">
        <f t="shared" si="184"/>
        <v>1,2,0</v>
      </c>
    </row>
    <row r="729" spans="13:46" x14ac:dyDescent="0.15">
      <c r="M729" s="28" t="str">
        <f t="shared" si="182"/>
        <v>8,3,2</v>
      </c>
      <c r="N729" s="28">
        <f t="shared" si="176"/>
        <v>8</v>
      </c>
      <c r="O729" s="28">
        <f t="shared" si="177"/>
        <v>3</v>
      </c>
      <c r="P729" s="28">
        <f t="shared" si="187"/>
        <v>2</v>
      </c>
      <c r="Q729" s="28">
        <f t="shared" si="186"/>
        <v>5.0444999999999993</v>
      </c>
      <c r="R729" s="28">
        <f t="shared" si="186"/>
        <v>6.0735396562499995</v>
      </c>
      <c r="S729" s="28">
        <f t="shared" si="186"/>
        <v>6.4096057499999999</v>
      </c>
      <c r="T729" s="28">
        <f t="shared" si="186"/>
        <v>6.0526982812499996</v>
      </c>
      <c r="U729" s="28">
        <f t="shared" si="186"/>
        <v>5.0028172499999997</v>
      </c>
      <c r="V729" s="28">
        <f t="shared" si="186"/>
        <v>3.2599626562499999</v>
      </c>
      <c r="W729" s="28">
        <f t="shared" si="186"/>
        <v>0.82413449999999999</v>
      </c>
      <c r="X729" s="28">
        <f t="shared" si="186"/>
        <v>5.3943994196428573</v>
      </c>
      <c r="Y729" s="28">
        <f t="shared" si="186"/>
        <v>6.3441511294642856</v>
      </c>
      <c r="Z729" s="28">
        <f t="shared" si="186"/>
        <v>6.6009292767857151</v>
      </c>
      <c r="AA729" s="28">
        <f t="shared" si="186"/>
        <v>6.164733861607143</v>
      </c>
      <c r="AB729" s="28">
        <f t="shared" si="186"/>
        <v>5.035564883928572</v>
      </c>
      <c r="AC729" s="28">
        <f t="shared" si="186"/>
        <v>3.2134223437499996</v>
      </c>
      <c r="AD729" s="28">
        <f t="shared" si="186"/>
        <v>5.6746960714285715</v>
      </c>
      <c r="AE729" s="28">
        <f t="shared" si="186"/>
        <v>6.5451598348214288</v>
      </c>
      <c r="AF729" s="28">
        <f t="shared" si="186"/>
        <v>6.7226500357142855</v>
      </c>
      <c r="AG729" s="28">
        <f t="shared" si="185"/>
        <v>6.2071666741071425</v>
      </c>
      <c r="AH729" s="28">
        <f t="shared" si="185"/>
        <v>4.9987097499999997</v>
      </c>
      <c r="AI729" s="28">
        <f t="shared" si="185"/>
        <v>5.8853899553571427</v>
      </c>
      <c r="AJ729" s="28">
        <f t="shared" si="185"/>
        <v>6.6765657723214282</v>
      </c>
      <c r="AK729" s="28">
        <f t="shared" si="185"/>
        <v>6.7747680267857149</v>
      </c>
      <c r="AL729" s="28">
        <f t="shared" si="185"/>
        <v>6.1799967187499991</v>
      </c>
      <c r="AM729" s="28">
        <f t="shared" si="185"/>
        <v>6.0264810714285719</v>
      </c>
      <c r="AN729" s="28">
        <f t="shared" si="185"/>
        <v>6.7383689419642856</v>
      </c>
      <c r="AO729" s="28">
        <f t="shared" si="185"/>
        <v>6.7572832500000004</v>
      </c>
      <c r="AP729" s="28">
        <f t="shared" si="185"/>
        <v>6.0979694196428582</v>
      </c>
      <c r="AQ729" s="28">
        <f t="shared" si="185"/>
        <v>6.73056934375</v>
      </c>
      <c r="AR729" s="28">
        <f t="shared" si="185"/>
        <v>6.0998550000000007</v>
      </c>
      <c r="AS729" s="28">
        <f t="shared" si="183"/>
        <v>6.7747680267857149</v>
      </c>
      <c r="AT729" s="35" t="str">
        <f t="shared" si="184"/>
        <v>1,1.5,0.5</v>
      </c>
    </row>
    <row r="730" spans="13:46" x14ac:dyDescent="0.15">
      <c r="M730" s="28" t="str">
        <f t="shared" si="182"/>
        <v>8,3,3</v>
      </c>
      <c r="N730" s="28">
        <f t="shared" si="176"/>
        <v>8</v>
      </c>
      <c r="O730" s="28">
        <f t="shared" si="177"/>
        <v>3</v>
      </c>
      <c r="P730" s="28">
        <f t="shared" si="187"/>
        <v>3</v>
      </c>
      <c r="Q730" s="28">
        <f t="shared" si="186"/>
        <v>4.1614559999999994</v>
      </c>
      <c r="R730" s="28">
        <f t="shared" si="186"/>
        <v>5.5234034062499999</v>
      </c>
      <c r="S730" s="28">
        <f t="shared" si="186"/>
        <v>6.1180837500000003</v>
      </c>
      <c r="T730" s="28">
        <f t="shared" si="186"/>
        <v>5.9454970312499995</v>
      </c>
      <c r="U730" s="28">
        <f t="shared" si="186"/>
        <v>5.0056432500000003</v>
      </c>
      <c r="V730" s="28">
        <f t="shared" si="186"/>
        <v>3.29852240625</v>
      </c>
      <c r="W730" s="28">
        <f t="shared" si="186"/>
        <v>0.82413449999999999</v>
      </c>
      <c r="X730" s="28">
        <f t="shared" si="186"/>
        <v>4.8039082589285718</v>
      </c>
      <c r="Y730" s="28">
        <f t="shared" si="186"/>
        <v>6.0203452008928569</v>
      </c>
      <c r="Z730" s="28">
        <f t="shared" si="186"/>
        <v>6.4695150803571435</v>
      </c>
      <c r="AA730" s="28">
        <f t="shared" si="186"/>
        <v>6.1514178973214282</v>
      </c>
      <c r="AB730" s="28">
        <f t="shared" si="186"/>
        <v>5.0660536517857153</v>
      </c>
      <c r="AC730" s="28">
        <f t="shared" si="186"/>
        <v>3.2134223437499996</v>
      </c>
      <c r="AD730" s="28">
        <f t="shared" si="186"/>
        <v>5.3186062142857145</v>
      </c>
      <c r="AE730" s="28">
        <f t="shared" si="186"/>
        <v>6.3895326919642859</v>
      </c>
      <c r="AF730" s="28">
        <f t="shared" si="186"/>
        <v>6.6931921071428579</v>
      </c>
      <c r="AG730" s="28">
        <f t="shared" si="185"/>
        <v>6.2295844598214281</v>
      </c>
      <c r="AH730" s="28">
        <f t="shared" si="185"/>
        <v>4.9987097499999997</v>
      </c>
      <c r="AI730" s="28">
        <f t="shared" si="185"/>
        <v>5.7055498660714292</v>
      </c>
      <c r="AJ730" s="28">
        <f t="shared" si="185"/>
        <v>6.6309658794642861</v>
      </c>
      <c r="AK730" s="28">
        <f t="shared" si="185"/>
        <v>6.7891148303571427</v>
      </c>
      <c r="AL730" s="28">
        <f t="shared" si="185"/>
        <v>6.1799967187499991</v>
      </c>
      <c r="AM730" s="28">
        <f t="shared" si="185"/>
        <v>5.9647392142857143</v>
      </c>
      <c r="AN730" s="28">
        <f t="shared" si="185"/>
        <v>6.7446447633928575</v>
      </c>
      <c r="AO730" s="28">
        <f t="shared" si="185"/>
        <v>6.7572832500000004</v>
      </c>
      <c r="AP730" s="28">
        <f t="shared" si="185"/>
        <v>6.0961742589285723</v>
      </c>
      <c r="AQ730" s="28">
        <f t="shared" si="185"/>
        <v>6.73056934375</v>
      </c>
      <c r="AR730" s="28">
        <f t="shared" si="185"/>
        <v>6.0998550000000007</v>
      </c>
      <c r="AS730" s="28">
        <f t="shared" si="183"/>
        <v>6.7891148303571427</v>
      </c>
      <c r="AT730" s="35" t="str">
        <f t="shared" si="184"/>
        <v>1,1.5,0.5</v>
      </c>
    </row>
    <row r="731" spans="13:46" x14ac:dyDescent="0.15">
      <c r="M731" s="28" t="str">
        <f t="shared" si="182"/>
        <v>8,3,4</v>
      </c>
      <c r="N731" s="28">
        <f t="shared" si="176"/>
        <v>8</v>
      </c>
      <c r="O731" s="28">
        <f t="shared" si="177"/>
        <v>3</v>
      </c>
      <c r="P731" s="28">
        <f t="shared" si="187"/>
        <v>4</v>
      </c>
      <c r="Q731" s="28">
        <f t="shared" si="186"/>
        <v>3.1788045</v>
      </c>
      <c r="R731" s="28">
        <f t="shared" si="186"/>
        <v>4.9006366875000005</v>
      </c>
      <c r="S731" s="28">
        <f t="shared" si="186"/>
        <v>5.7767580000000009</v>
      </c>
      <c r="T731" s="28">
        <f t="shared" si="186"/>
        <v>5.8071684375000006</v>
      </c>
      <c r="U731" s="28">
        <f t="shared" si="186"/>
        <v>4.9918680000000011</v>
      </c>
      <c r="V731" s="28">
        <f t="shared" si="186"/>
        <v>3.3308566874999999</v>
      </c>
      <c r="W731" s="28">
        <f t="shared" si="186"/>
        <v>0.82413449999999999</v>
      </c>
      <c r="X731" s="28">
        <f t="shared" si="186"/>
        <v>4.1407866294642854</v>
      </c>
      <c r="Y731" s="28">
        <f t="shared" si="186"/>
        <v>5.6467355223214293</v>
      </c>
      <c r="Z731" s="28">
        <f t="shared" si="186"/>
        <v>6.3069735401785723</v>
      </c>
      <c r="AA731" s="28">
        <f t="shared" si="186"/>
        <v>6.1215006830357144</v>
      </c>
      <c r="AB731" s="28">
        <f t="shared" si="186"/>
        <v>5.0903169508928574</v>
      </c>
      <c r="AC731" s="28">
        <f t="shared" si="186"/>
        <v>3.2134223437499996</v>
      </c>
      <c r="AD731" s="28">
        <f t="shared" si="186"/>
        <v>4.9127126071428577</v>
      </c>
      <c r="AE731" s="28">
        <f t="shared" si="186"/>
        <v>6.2027782053571432</v>
      </c>
      <c r="AF731" s="28">
        <f t="shared" si="186"/>
        <v>6.6471329285714287</v>
      </c>
      <c r="AG731" s="28">
        <f t="shared" si="185"/>
        <v>6.2457767767857142</v>
      </c>
      <c r="AH731" s="28">
        <f t="shared" si="185"/>
        <v>4.9987097499999997</v>
      </c>
      <c r="AI731" s="28">
        <f t="shared" si="185"/>
        <v>5.4945824330357151</v>
      </c>
      <c r="AJ731" s="28">
        <f t="shared" si="185"/>
        <v>6.5687647366071431</v>
      </c>
      <c r="AK731" s="28">
        <f t="shared" si="185"/>
        <v>6.7972361651785711</v>
      </c>
      <c r="AL731" s="28">
        <f t="shared" si="185"/>
        <v>6.1799967187499991</v>
      </c>
      <c r="AM731" s="28">
        <f t="shared" si="185"/>
        <v>5.8863961071428577</v>
      </c>
      <c r="AN731" s="28">
        <f t="shared" si="185"/>
        <v>6.744695116071429</v>
      </c>
      <c r="AO731" s="28">
        <f t="shared" si="185"/>
        <v>6.7572832500000004</v>
      </c>
      <c r="AP731" s="28">
        <f t="shared" si="185"/>
        <v>6.0881536294642871</v>
      </c>
      <c r="AQ731" s="28">
        <f t="shared" si="185"/>
        <v>6.73056934375</v>
      </c>
      <c r="AR731" s="28">
        <f t="shared" si="185"/>
        <v>6.0998550000000007</v>
      </c>
      <c r="AS731" s="28">
        <f t="shared" si="183"/>
        <v>6.7972361651785711</v>
      </c>
      <c r="AT731" s="35" t="str">
        <f t="shared" si="184"/>
        <v>1,1.5,0.5</v>
      </c>
    </row>
    <row r="732" spans="13:46" x14ac:dyDescent="0.15">
      <c r="M732" s="28" t="str">
        <f t="shared" si="182"/>
        <v>8,3,5</v>
      </c>
      <c r="N732" s="28">
        <f t="shared" si="176"/>
        <v>8</v>
      </c>
      <c r="O732" s="28">
        <f t="shared" si="177"/>
        <v>3</v>
      </c>
      <c r="P732" s="28">
        <f t="shared" si="187"/>
        <v>5</v>
      </c>
      <c r="Q732" s="28">
        <f t="shared" si="186"/>
        <v>2.2855996800000002</v>
      </c>
      <c r="R732" s="28">
        <f t="shared" si="186"/>
        <v>4.3430915062500004</v>
      </c>
      <c r="S732" s="28">
        <f t="shared" si="186"/>
        <v>5.480155589999999</v>
      </c>
      <c r="T732" s="28">
        <f t="shared" si="186"/>
        <v>5.6967919312499999</v>
      </c>
      <c r="U732" s="28">
        <f t="shared" si="186"/>
        <v>4.9930005299999998</v>
      </c>
      <c r="V732" s="28">
        <f t="shared" si="186"/>
        <v>3.3687813862500002</v>
      </c>
      <c r="W732" s="28">
        <f t="shared" si="186"/>
        <v>0.82413449999999999</v>
      </c>
      <c r="X732" s="28">
        <f t="shared" si="186"/>
        <v>3.5428865375000003</v>
      </c>
      <c r="Y732" s="28">
        <f t="shared" si="186"/>
        <v>5.3178491837500008</v>
      </c>
      <c r="Z732" s="28">
        <f t="shared" si="186"/>
        <v>6.1723840875000002</v>
      </c>
      <c r="AA732" s="28">
        <f t="shared" si="186"/>
        <v>6.1064912487500003</v>
      </c>
      <c r="AB732" s="28">
        <f t="shared" si="186"/>
        <v>5.1201706675000001</v>
      </c>
      <c r="AC732" s="28">
        <f t="shared" si="186"/>
        <v>3.2134223437499996</v>
      </c>
      <c r="AD732" s="28">
        <f t="shared" si="186"/>
        <v>4.5515423400000001</v>
      </c>
      <c r="AE732" s="28">
        <f t="shared" si="186"/>
        <v>6.0439758062499997</v>
      </c>
      <c r="AF732" s="28">
        <f t="shared" si="186"/>
        <v>6.61598153</v>
      </c>
      <c r="AG732" s="28">
        <f t="shared" si="185"/>
        <v>6.26755951125</v>
      </c>
      <c r="AH732" s="28">
        <f t="shared" si="185"/>
        <v>4.9987097499999997</v>
      </c>
      <c r="AI732" s="28">
        <f t="shared" si="185"/>
        <v>5.3115670875000003</v>
      </c>
      <c r="AJ732" s="28">
        <f t="shared" si="185"/>
        <v>6.5214713737500007</v>
      </c>
      <c r="AK732" s="28">
        <f t="shared" si="185"/>
        <v>6.8109479175000001</v>
      </c>
      <c r="AL732" s="28">
        <f t="shared" si="185"/>
        <v>6.1799967187499991</v>
      </c>
      <c r="AM732" s="28">
        <f t="shared" si="185"/>
        <v>5.8229607800000007</v>
      </c>
      <c r="AN732" s="28">
        <f t="shared" si="185"/>
        <v>6.7503358862500003</v>
      </c>
      <c r="AO732" s="28">
        <f t="shared" si="185"/>
        <v>6.7572832500000004</v>
      </c>
      <c r="AP732" s="28">
        <f t="shared" si="185"/>
        <v>6.0857234175000015</v>
      </c>
      <c r="AQ732" s="28">
        <f t="shared" si="185"/>
        <v>6.73056934375</v>
      </c>
      <c r="AR732" s="28">
        <f t="shared" si="185"/>
        <v>6.0998550000000007</v>
      </c>
      <c r="AS732" s="28">
        <f t="shared" si="183"/>
        <v>6.8109479175000001</v>
      </c>
      <c r="AT732" s="35" t="str">
        <f t="shared" si="184"/>
        <v>1,1.5,0.5</v>
      </c>
    </row>
    <row r="733" spans="13:46" x14ac:dyDescent="0.15">
      <c r="M733" s="28" t="str">
        <f t="shared" si="182"/>
        <v>8,3,6</v>
      </c>
      <c r="N733" s="28">
        <f t="shared" si="176"/>
        <v>8</v>
      </c>
      <c r="O733" s="28">
        <f t="shared" si="177"/>
        <v>3</v>
      </c>
      <c r="P733" s="28">
        <f t="shared" si="187"/>
        <v>6</v>
      </c>
      <c r="Q733" s="28">
        <f t="shared" si="186"/>
        <v>1.45675584</v>
      </c>
      <c r="R733" s="28">
        <f t="shared" si="186"/>
        <v>3.83247620625</v>
      </c>
      <c r="S733" s="28">
        <f t="shared" si="186"/>
        <v>5.2157336699999997</v>
      </c>
      <c r="T733" s="28">
        <f t="shared" si="186"/>
        <v>5.6065282312499995</v>
      </c>
      <c r="U733" s="28">
        <f t="shared" si="186"/>
        <v>5.0048598899999996</v>
      </c>
      <c r="V733" s="28">
        <f t="shared" si="186"/>
        <v>3.4107286462499999</v>
      </c>
      <c r="W733" s="28">
        <f t="shared" si="186"/>
        <v>0.82413449999999999</v>
      </c>
      <c r="X733" s="28">
        <f t="shared" si="186"/>
        <v>2.9919163267857147</v>
      </c>
      <c r="Y733" s="28">
        <f t="shared" si="186"/>
        <v>5.0211433351785715</v>
      </c>
      <c r="Z733" s="28">
        <f t="shared" si="186"/>
        <v>6.0579074410714284</v>
      </c>
      <c r="AA733" s="28">
        <f t="shared" si="186"/>
        <v>6.1022086444642856</v>
      </c>
      <c r="AB733" s="28">
        <f t="shared" si="186"/>
        <v>5.1540469453571429</v>
      </c>
      <c r="AC733" s="28">
        <f t="shared" si="186"/>
        <v>3.2134223437499996</v>
      </c>
      <c r="AD733" s="28">
        <f t="shared" si="186"/>
        <v>4.2225525628571434</v>
      </c>
      <c r="AE733" s="28">
        <f t="shared" si="186"/>
        <v>5.9052862133928574</v>
      </c>
      <c r="AF733" s="28">
        <f t="shared" si="186"/>
        <v>6.5955569614285716</v>
      </c>
      <c r="AG733" s="28">
        <f t="shared" si="185"/>
        <v>6.293364806964286</v>
      </c>
      <c r="AH733" s="28">
        <f t="shared" si="185"/>
        <v>4.9987097499999997</v>
      </c>
      <c r="AI733" s="28">
        <f t="shared" si="185"/>
        <v>5.1486645482142865</v>
      </c>
      <c r="AJ733" s="28">
        <f t="shared" si="185"/>
        <v>6.4849048408928578</v>
      </c>
      <c r="AK733" s="28">
        <f t="shared" si="185"/>
        <v>6.8286822310714292</v>
      </c>
      <c r="AL733" s="28">
        <f t="shared" si="185"/>
        <v>6.1799967187499991</v>
      </c>
      <c r="AM733" s="28">
        <f t="shared" si="185"/>
        <v>5.7702522828571432</v>
      </c>
      <c r="AN733" s="28">
        <f t="shared" si="185"/>
        <v>6.7599992176785717</v>
      </c>
      <c r="AO733" s="28">
        <f t="shared" si="185"/>
        <v>6.7572832500000004</v>
      </c>
      <c r="AP733" s="28">
        <f t="shared" si="185"/>
        <v>6.0873157667857152</v>
      </c>
      <c r="AQ733" s="28">
        <f t="shared" si="185"/>
        <v>6.73056934375</v>
      </c>
      <c r="AR733" s="28">
        <f t="shared" si="185"/>
        <v>6.0998550000000007</v>
      </c>
      <c r="AS733" s="28">
        <f t="shared" si="183"/>
        <v>6.8286822310714292</v>
      </c>
      <c r="AT733" s="35" t="str">
        <f t="shared" si="184"/>
        <v>1,1.5,0.5</v>
      </c>
    </row>
    <row r="734" spans="13:46" x14ac:dyDescent="0.15">
      <c r="M734" s="28" t="str">
        <f t="shared" si="182"/>
        <v>8,3,7</v>
      </c>
      <c r="N734" s="28">
        <f t="shared" si="176"/>
        <v>8</v>
      </c>
      <c r="O734" s="28">
        <f t="shared" si="177"/>
        <v>3</v>
      </c>
      <c r="P734" s="28">
        <f t="shared" si="187"/>
        <v>7</v>
      </c>
      <c r="Q734" s="28">
        <f t="shared" si="186"/>
        <v>1.1461356224999986</v>
      </c>
      <c r="R734" s="28">
        <f t="shared" si="186"/>
        <v>3.652857297656249</v>
      </c>
      <c r="S734" s="28">
        <f t="shared" si="186"/>
        <v>5.1354235612499997</v>
      </c>
      <c r="T734" s="28">
        <f t="shared" si="186"/>
        <v>5.5938344132812503</v>
      </c>
      <c r="U734" s="28">
        <f t="shared" si="186"/>
        <v>5.0280898537500001</v>
      </c>
      <c r="V734" s="28">
        <f t="shared" si="186"/>
        <v>3.4381898826562498</v>
      </c>
      <c r="W734" s="28">
        <f t="shared" si="186"/>
        <v>0.82413449999999999</v>
      </c>
      <c r="X734" s="28">
        <f t="shared" si="186"/>
        <v>2.7921199628348208</v>
      </c>
      <c r="Y734" s="28">
        <f t="shared" si="186"/>
        <v>4.9246912621428569</v>
      </c>
      <c r="Z734" s="28">
        <f t="shared" si="186"/>
        <v>6.0331071498883935</v>
      </c>
      <c r="AA734" s="28">
        <f t="shared" si="186"/>
        <v>6.1173676260714291</v>
      </c>
      <c r="AB734" s="28">
        <f t="shared" si="186"/>
        <v>5.1774726906919639</v>
      </c>
      <c r="AC734" s="28">
        <f t="shared" si="186"/>
        <v>3.2134223437499996</v>
      </c>
      <c r="AD734" s="28">
        <f t="shared" si="186"/>
        <v>4.1099585255357134</v>
      </c>
      <c r="AE734" s="28">
        <f t="shared" si="186"/>
        <v>5.8683794489955359</v>
      </c>
      <c r="AF734" s="28">
        <f t="shared" si="186"/>
        <v>6.6026449608928566</v>
      </c>
      <c r="AG734" s="28">
        <f t="shared" si="185"/>
        <v>6.3127550612276782</v>
      </c>
      <c r="AH734" s="28">
        <f t="shared" si="185"/>
        <v>4.9987097499999997</v>
      </c>
      <c r="AI734" s="28">
        <f t="shared" si="185"/>
        <v>5.0996513106026793</v>
      </c>
      <c r="AJ734" s="28">
        <f t="shared" si="185"/>
        <v>6.4839218582142859</v>
      </c>
      <c r="AK734" s="28">
        <f t="shared" si="185"/>
        <v>6.8440369942633934</v>
      </c>
      <c r="AL734" s="28">
        <f t="shared" si="185"/>
        <v>6.1799967187499991</v>
      </c>
      <c r="AM734" s="28">
        <f t="shared" si="185"/>
        <v>5.7611983180357145</v>
      </c>
      <c r="AN734" s="28">
        <f t="shared" si="185"/>
        <v>6.771318489799107</v>
      </c>
      <c r="AO734" s="28">
        <f t="shared" si="185"/>
        <v>6.7572832500000004</v>
      </c>
      <c r="AP734" s="28">
        <f t="shared" si="185"/>
        <v>6.0945995478348225</v>
      </c>
      <c r="AQ734" s="28">
        <f t="shared" si="185"/>
        <v>6.73056934375</v>
      </c>
      <c r="AR734" s="28">
        <f t="shared" si="185"/>
        <v>6.0998550000000007</v>
      </c>
      <c r="AS734" s="28">
        <f t="shared" si="183"/>
        <v>6.8440369942633934</v>
      </c>
      <c r="AT734" s="35" t="str">
        <f t="shared" si="184"/>
        <v>1,1.5,0.5</v>
      </c>
    </row>
    <row r="735" spans="13:46" x14ac:dyDescent="0.15">
      <c r="M735" s="28" t="str">
        <f t="shared" si="182"/>
        <v>8,3,8</v>
      </c>
      <c r="N735" s="28">
        <f t="shared" si="176"/>
        <v>8</v>
      </c>
      <c r="O735" s="28">
        <f t="shared" si="177"/>
        <v>3</v>
      </c>
      <c r="P735" s="28">
        <f t="shared" si="187"/>
        <v>8</v>
      </c>
      <c r="Q735" s="28">
        <f t="shared" si="186"/>
        <v>0.82413449999999999</v>
      </c>
      <c r="R735" s="28">
        <f t="shared" si="186"/>
        <v>3.4649398124999999</v>
      </c>
      <c r="S735" s="28">
        <f t="shared" si="186"/>
        <v>5.049423</v>
      </c>
      <c r="T735" s="28">
        <f t="shared" si="186"/>
        <v>5.5775840624999997</v>
      </c>
      <c r="U735" s="28">
        <f t="shared" si="186"/>
        <v>5.049423</v>
      </c>
      <c r="V735" s="28">
        <f t="shared" si="186"/>
        <v>3.4649398124999999</v>
      </c>
      <c r="W735" s="28">
        <f t="shared" si="186"/>
        <v>0.82413449999999999</v>
      </c>
      <c r="X735" s="28">
        <f t="shared" si="186"/>
        <v>2.5840250223214287</v>
      </c>
      <c r="Y735" s="28">
        <f t="shared" si="186"/>
        <v>4.8225487366071427</v>
      </c>
      <c r="Z735" s="28">
        <f t="shared" si="186"/>
        <v>6.0047503258928572</v>
      </c>
      <c r="AA735" s="28">
        <f t="shared" si="186"/>
        <v>6.1306297901785713</v>
      </c>
      <c r="AB735" s="28">
        <f t="shared" si="186"/>
        <v>5.2001871294642861</v>
      </c>
      <c r="AC735" s="28">
        <f t="shared" si="186"/>
        <v>3.2134223437499996</v>
      </c>
      <c r="AD735" s="28">
        <f t="shared" si="186"/>
        <v>3.9916740357142864</v>
      </c>
      <c r="AE735" s="28">
        <f t="shared" si="186"/>
        <v>5.8279161517857148</v>
      </c>
      <c r="AF735" s="28">
        <f t="shared" si="186"/>
        <v>6.6078361428571437</v>
      </c>
      <c r="AG735" s="28">
        <f t="shared" si="185"/>
        <v>6.3314340089285714</v>
      </c>
      <c r="AH735" s="28">
        <f t="shared" si="185"/>
        <v>4.9987097499999997</v>
      </c>
      <c r="AI735" s="28">
        <f t="shared" si="185"/>
        <v>5.0470815401785725</v>
      </c>
      <c r="AJ735" s="28">
        <f t="shared" si="185"/>
        <v>6.4810420580357144</v>
      </c>
      <c r="AK735" s="28">
        <f t="shared" si="185"/>
        <v>6.8586804508928569</v>
      </c>
      <c r="AL735" s="28">
        <f t="shared" si="185"/>
        <v>6.1799967187499991</v>
      </c>
      <c r="AM735" s="28">
        <f t="shared" si="185"/>
        <v>5.7502475357142862</v>
      </c>
      <c r="AN735" s="28">
        <f t="shared" si="185"/>
        <v>6.7819264553571426</v>
      </c>
      <c r="AO735" s="28">
        <f t="shared" si="185"/>
        <v>6.7572832500000004</v>
      </c>
      <c r="AP735" s="28">
        <f t="shared" si="185"/>
        <v>6.1011720223214301</v>
      </c>
      <c r="AQ735" s="28">
        <f t="shared" si="185"/>
        <v>6.73056934375</v>
      </c>
      <c r="AR735" s="28">
        <f t="shared" si="185"/>
        <v>6.0998550000000007</v>
      </c>
      <c r="AS735" s="28">
        <f t="shared" si="183"/>
        <v>6.8586804508928569</v>
      </c>
      <c r="AT735" s="35" t="str">
        <f t="shared" si="184"/>
        <v>1,1.5,0.5</v>
      </c>
    </row>
    <row r="736" spans="13:46" x14ac:dyDescent="0.15">
      <c r="M736" s="28" t="str">
        <f t="shared" si="182"/>
        <v>8,3,9</v>
      </c>
      <c r="N736" s="28">
        <f t="shared" si="176"/>
        <v>8</v>
      </c>
      <c r="O736" s="28">
        <f t="shared" si="177"/>
        <v>3</v>
      </c>
      <c r="P736" s="28">
        <f t="shared" si="187"/>
        <v>9</v>
      </c>
      <c r="Q736" s="28">
        <f t="shared" si="186"/>
        <v>0.60955047956250097</v>
      </c>
      <c r="R736" s="28">
        <f t="shared" si="186"/>
        <v>3.3553472975976568</v>
      </c>
      <c r="S736" s="28">
        <f t="shared" si="186"/>
        <v>5.0171309897812497</v>
      </c>
      <c r="T736" s="28">
        <f t="shared" si="186"/>
        <v>5.5949015561132809</v>
      </c>
      <c r="U736" s="28">
        <f t="shared" si="186"/>
        <v>5.0886589965937494</v>
      </c>
      <c r="V736" s="28">
        <f t="shared" si="186"/>
        <v>3.4984033112226562</v>
      </c>
      <c r="W736" s="28">
        <f t="shared" si="186"/>
        <v>0.82413449999999999</v>
      </c>
      <c r="X736" s="28">
        <f t="shared" si="186"/>
        <v>2.4542550520619431</v>
      </c>
      <c r="Y736" s="28">
        <f t="shared" si="186"/>
        <v>4.7741147621026787</v>
      </c>
      <c r="Z736" s="28">
        <f t="shared" si="186"/>
        <v>6.0099613462918526</v>
      </c>
      <c r="AA736" s="28">
        <f t="shared" si="186"/>
        <v>6.1617948046294639</v>
      </c>
      <c r="AB736" s="28">
        <f t="shared" si="186"/>
        <v>5.2296151371155135</v>
      </c>
      <c r="AC736" s="28">
        <f t="shared" si="186"/>
        <v>3.2134223437499996</v>
      </c>
      <c r="AD736" s="28">
        <f t="shared" si="186"/>
        <v>3.9270980969241078</v>
      </c>
      <c r="AE736" s="28">
        <f t="shared" si="186"/>
        <v>5.8210206989704245</v>
      </c>
      <c r="AF736" s="28">
        <f t="shared" si="186"/>
        <v>6.6309301751651795</v>
      </c>
      <c r="AG736" s="28">
        <f t="shared" si="185"/>
        <v>6.3568265255083709</v>
      </c>
      <c r="AH736" s="28">
        <f t="shared" si="185"/>
        <v>4.9987097499999997</v>
      </c>
      <c r="AI736" s="28">
        <f t="shared" si="185"/>
        <v>5.0280796141489965</v>
      </c>
      <c r="AJ736" s="28">
        <f t="shared" si="185"/>
        <v>6.4960651082008933</v>
      </c>
      <c r="AK736" s="28">
        <f t="shared" si="185"/>
        <v>6.8800374764012275</v>
      </c>
      <c r="AL736" s="28">
        <f t="shared" si="185"/>
        <v>6.1799967187499991</v>
      </c>
      <c r="AM736" s="28">
        <f t="shared" si="185"/>
        <v>5.7571996037366082</v>
      </c>
      <c r="AN736" s="28">
        <f t="shared" si="185"/>
        <v>6.7992479897940852</v>
      </c>
      <c r="AO736" s="28">
        <f t="shared" si="185"/>
        <v>6.7572832500000004</v>
      </c>
      <c r="AP736" s="28">
        <f t="shared" si="185"/>
        <v>6.1144580656869429</v>
      </c>
      <c r="AQ736" s="28">
        <f t="shared" si="185"/>
        <v>6.73056934375</v>
      </c>
      <c r="AR736" s="28">
        <f t="shared" si="185"/>
        <v>6.0998550000000007</v>
      </c>
      <c r="AS736" s="28">
        <f t="shared" si="183"/>
        <v>6.8800374764012275</v>
      </c>
      <c r="AT736" s="35" t="str">
        <f t="shared" si="184"/>
        <v>1,1.5,0.5</v>
      </c>
    </row>
    <row r="737" spans="13:46" x14ac:dyDescent="0.15">
      <c r="M737" s="28" t="str">
        <f t="shared" si="182"/>
        <v>8,3,10</v>
      </c>
      <c r="N737" s="28">
        <f t="shared" si="176"/>
        <v>8</v>
      </c>
      <c r="O737" s="28">
        <f t="shared" si="177"/>
        <v>3</v>
      </c>
      <c r="P737" s="28">
        <f t="shared" si="187"/>
        <v>10</v>
      </c>
      <c r="Q737" s="28">
        <f t="shared" si="186"/>
        <v>0.38748057074999992</v>
      </c>
      <c r="R737" s="28">
        <f t="shared" si="186"/>
        <v>3.2402963224218748</v>
      </c>
      <c r="S737" s="28">
        <f t="shared" si="186"/>
        <v>4.9810960353750007</v>
      </c>
      <c r="T737" s="28">
        <f t="shared" si="186"/>
        <v>5.6098797096093751</v>
      </c>
      <c r="U737" s="28">
        <f t="shared" si="186"/>
        <v>5.1266473451250008</v>
      </c>
      <c r="V737" s="28">
        <f t="shared" si="186"/>
        <v>3.531398941921875</v>
      </c>
      <c r="W737" s="28">
        <f t="shared" si="186"/>
        <v>0.82413449999999999</v>
      </c>
      <c r="X737" s="28">
        <f t="shared" si="186"/>
        <v>2.3190266215290181</v>
      </c>
      <c r="Y737" s="28">
        <f t="shared" si="186"/>
        <v>4.7219378434107142</v>
      </c>
      <c r="Z737" s="28">
        <f t="shared" si="186"/>
        <v>6.0128330265736611</v>
      </c>
      <c r="AA737" s="28">
        <f t="shared" si="186"/>
        <v>6.1917121710178575</v>
      </c>
      <c r="AB737" s="28">
        <f t="shared" si="186"/>
        <v>5.2585752767433043</v>
      </c>
      <c r="AC737" s="28">
        <f t="shared" si="186"/>
        <v>3.2134223437499996</v>
      </c>
      <c r="AD737" s="28">
        <f t="shared" si="186"/>
        <v>3.8587792139464288</v>
      </c>
      <c r="AE737" s="28">
        <f t="shared" si="186"/>
        <v>5.8117859060379473</v>
      </c>
      <c r="AF737" s="28">
        <f t="shared" ref="AF737:AR752" si="188">(AF$5+AF$5*(AF$5-1)/2)*INDEX($F$4:$F$25*$G$4:$G$25,$N737,1)+(AF$6+AF$6*(AF$6-1)/2)*INDEX($H$4:$H$25*$I$4:$I$25,$O737,1)+(AF$7+AF$7*(AF$7-1)/2)*INDEX($J$4:$J$25*$K$4:$K$25,$P737,1)+AF$5*AF$6*INDEX($G$4:$G$25,$N737,1)*INDEX($H$4:$H$25,$O737,1)+(AF$5*INDEX($G$4:$G$25,$N737,1)+AF$6*INDEX($I$4:$I$25,$O737,1))*AF$7*INDEX($J$4:$J$25,$P737,1)</f>
        <v>6.6527765594107144</v>
      </c>
      <c r="AG737" s="28">
        <f t="shared" si="188"/>
        <v>6.3817511740647319</v>
      </c>
      <c r="AH737" s="28">
        <f t="shared" si="188"/>
        <v>4.9987097499999997</v>
      </c>
      <c r="AI737" s="28">
        <f t="shared" si="188"/>
        <v>5.0067383480022327</v>
      </c>
      <c r="AJ737" s="28">
        <f t="shared" si="188"/>
        <v>6.5098405103035724</v>
      </c>
      <c r="AK737" s="28">
        <f t="shared" si="188"/>
        <v>6.9009266338861615</v>
      </c>
      <c r="AL737" s="28">
        <f t="shared" si="188"/>
        <v>6.1799967187499991</v>
      </c>
      <c r="AM737" s="28">
        <f t="shared" si="188"/>
        <v>5.7629040236964295</v>
      </c>
      <c r="AN737" s="28">
        <f t="shared" si="188"/>
        <v>6.8161016562075893</v>
      </c>
      <c r="AO737" s="28">
        <f t="shared" si="188"/>
        <v>6.7572832500000004</v>
      </c>
      <c r="AP737" s="28">
        <f t="shared" si="188"/>
        <v>6.1272762410290191</v>
      </c>
      <c r="AQ737" s="28">
        <f t="shared" si="188"/>
        <v>6.73056934375</v>
      </c>
      <c r="AR737" s="28">
        <f t="shared" si="188"/>
        <v>6.0998550000000007</v>
      </c>
      <c r="AS737" s="28">
        <f t="shared" si="183"/>
        <v>6.9009266338861615</v>
      </c>
      <c r="AT737" s="35" t="str">
        <f t="shared" si="184"/>
        <v>1,1.5,0.5</v>
      </c>
    </row>
    <row r="738" spans="13:46" x14ac:dyDescent="0.15">
      <c r="M738" s="28" t="str">
        <f t="shared" si="182"/>
        <v>8,4,1</v>
      </c>
      <c r="N738" s="28">
        <f t="shared" si="176"/>
        <v>8</v>
      </c>
      <c r="O738" s="28">
        <f t="shared" si="177"/>
        <v>4</v>
      </c>
      <c r="P738" s="28">
        <f t="shared" si="187"/>
        <v>1</v>
      </c>
      <c r="Q738" s="28">
        <f t="shared" ref="Q738:AF753" si="189">(Q$5+Q$5*(Q$5-1)/2)*INDEX($F$4:$F$25*$G$4:$G$25,$N738,1)+(Q$6+Q$6*(Q$6-1)/2)*INDEX($H$4:$H$25*$I$4:$I$25,$O738,1)+(Q$7+Q$7*(Q$7-1)/2)*INDEX($J$4:$J$25*$K$4:$K$25,$P738,1)+Q$5*Q$6*INDEX($G$4:$G$25,$N738,1)*INDEX($H$4:$H$25,$O738,1)+(Q$5*INDEX($G$4:$G$25,$N738,1)+Q$6*INDEX($I$4:$I$25,$O738,1))*Q$7*INDEX($J$4:$J$25,$P738,1)</f>
        <v>5.7023999999999999</v>
      </c>
      <c r="R738" s="28">
        <f t="shared" si="189"/>
        <v>6.4595084062500003</v>
      </c>
      <c r="S738" s="28">
        <f t="shared" si="189"/>
        <v>6.5885557499999994</v>
      </c>
      <c r="T738" s="28">
        <f t="shared" si="189"/>
        <v>6.0895420312499997</v>
      </c>
      <c r="U738" s="28">
        <f t="shared" si="189"/>
        <v>4.9624672499999996</v>
      </c>
      <c r="V738" s="28">
        <f t="shared" si="189"/>
        <v>3.2073314062499998</v>
      </c>
      <c r="W738" s="28">
        <f t="shared" si="189"/>
        <v>0.82413449999999999</v>
      </c>
      <c r="X738" s="28">
        <f t="shared" si="189"/>
        <v>5.7266106614224146</v>
      </c>
      <c r="Y738" s="28">
        <f t="shared" si="189"/>
        <v>6.4947327918103444</v>
      </c>
      <c r="Z738" s="28">
        <f t="shared" si="189"/>
        <v>6.6347938596982754</v>
      </c>
      <c r="AA738" s="28">
        <f t="shared" si="189"/>
        <v>6.146793865086206</v>
      </c>
      <c r="AB738" s="28">
        <f t="shared" si="189"/>
        <v>5.0307328079741378</v>
      </c>
      <c r="AC738" s="28">
        <f t="shared" si="189"/>
        <v>3.2866106883620692</v>
      </c>
      <c r="AD738" s="28">
        <f t="shared" si="189"/>
        <v>5.7557016258620681</v>
      </c>
      <c r="AE738" s="28">
        <f t="shared" si="189"/>
        <v>6.5348374803879299</v>
      </c>
      <c r="AF738" s="28">
        <f t="shared" si="189"/>
        <v>6.6859122724137929</v>
      </c>
      <c r="AG738" s="28">
        <f t="shared" si="188"/>
        <v>6.2089260019396546</v>
      </c>
      <c r="AH738" s="28">
        <f t="shared" si="188"/>
        <v>5.1038786689655176</v>
      </c>
      <c r="AI738" s="28">
        <f t="shared" si="188"/>
        <v>5.7896728933189641</v>
      </c>
      <c r="AJ738" s="28">
        <f t="shared" si="188"/>
        <v>6.5798224719827578</v>
      </c>
      <c r="AK738" s="28">
        <f t="shared" si="188"/>
        <v>6.7419109881465511</v>
      </c>
      <c r="AL738" s="28">
        <f t="shared" si="188"/>
        <v>6.2759384418103448</v>
      </c>
      <c r="AM738" s="28">
        <f t="shared" si="188"/>
        <v>5.8285244637931024</v>
      </c>
      <c r="AN738" s="28">
        <f t="shared" si="188"/>
        <v>6.6296877665948273</v>
      </c>
      <c r="AO738" s="28">
        <f t="shared" si="188"/>
        <v>6.8027900068965517</v>
      </c>
      <c r="AP738" s="28">
        <f t="shared" si="188"/>
        <v>5.8722563372844814</v>
      </c>
      <c r="AQ738" s="28">
        <f t="shared" si="188"/>
        <v>6.6844333642241374</v>
      </c>
      <c r="AR738" s="28">
        <f t="shared" si="188"/>
        <v>5.9208685137931027</v>
      </c>
      <c r="AS738" s="28">
        <f t="shared" si="183"/>
        <v>6.8027900068965517</v>
      </c>
      <c r="AT738" s="35" t="str">
        <f t="shared" si="184"/>
        <v>1,2,0</v>
      </c>
    </row>
    <row r="739" spans="13:46" x14ac:dyDescent="0.15">
      <c r="M739" s="28" t="str">
        <f t="shared" si="182"/>
        <v>8,4,2</v>
      </c>
      <c r="N739" s="28">
        <f t="shared" si="176"/>
        <v>8</v>
      </c>
      <c r="O739" s="28">
        <f t="shared" si="177"/>
        <v>4</v>
      </c>
      <c r="P739" s="28">
        <f t="shared" si="187"/>
        <v>2</v>
      </c>
      <c r="Q739" s="28">
        <f t="shared" si="189"/>
        <v>5.0444999999999993</v>
      </c>
      <c r="R739" s="28">
        <f t="shared" si="189"/>
        <v>6.0735396562499995</v>
      </c>
      <c r="S739" s="28">
        <f t="shared" si="189"/>
        <v>6.4096057499999999</v>
      </c>
      <c r="T739" s="28">
        <f t="shared" si="189"/>
        <v>6.0526982812499996</v>
      </c>
      <c r="U739" s="28">
        <f t="shared" si="189"/>
        <v>5.0028172499999997</v>
      </c>
      <c r="V739" s="28">
        <f t="shared" si="189"/>
        <v>3.2599626562499999</v>
      </c>
      <c r="W739" s="28">
        <f t="shared" si="189"/>
        <v>0.82413449999999999</v>
      </c>
      <c r="X739" s="28">
        <f t="shared" si="189"/>
        <v>5.2968317605603437</v>
      </c>
      <c r="Y739" s="28">
        <f t="shared" si="189"/>
        <v>6.2807346711206895</v>
      </c>
      <c r="Z739" s="28">
        <f t="shared" si="189"/>
        <v>6.5716640191810338</v>
      </c>
      <c r="AA739" s="28">
        <f t="shared" si="189"/>
        <v>6.1696198047413784</v>
      </c>
      <c r="AB739" s="28">
        <f t="shared" si="189"/>
        <v>5.0746020278017241</v>
      </c>
      <c r="AC739" s="28">
        <f t="shared" si="189"/>
        <v>3.2866106883620692</v>
      </c>
      <c r="AD739" s="28">
        <f t="shared" si="189"/>
        <v>5.506655384482757</v>
      </c>
      <c r="AE739" s="28">
        <f t="shared" si="189"/>
        <v>6.4454215493534477</v>
      </c>
      <c r="AF739" s="28">
        <f t="shared" si="189"/>
        <v>6.6912141517241377</v>
      </c>
      <c r="AG739" s="28">
        <f t="shared" si="188"/>
        <v>6.2440331915948271</v>
      </c>
      <c r="AH739" s="28">
        <f t="shared" si="188"/>
        <v>5.1038786689655176</v>
      </c>
      <c r="AI739" s="28">
        <f t="shared" si="188"/>
        <v>5.6739708717672404</v>
      </c>
      <c r="AJ739" s="28">
        <f t="shared" si="188"/>
        <v>6.5676002909482749</v>
      </c>
      <c r="AK739" s="28">
        <f t="shared" si="188"/>
        <v>6.7682561476293088</v>
      </c>
      <c r="AL739" s="28">
        <f t="shared" si="188"/>
        <v>6.2759384418103448</v>
      </c>
      <c r="AM739" s="28">
        <f t="shared" si="188"/>
        <v>5.7987782224137927</v>
      </c>
      <c r="AN739" s="28">
        <f t="shared" si="188"/>
        <v>6.6472708959051721</v>
      </c>
      <c r="AO739" s="28">
        <f t="shared" si="188"/>
        <v>6.8027900068965517</v>
      </c>
      <c r="AP739" s="28">
        <f t="shared" si="188"/>
        <v>5.8810774364224123</v>
      </c>
      <c r="AQ739" s="28">
        <f t="shared" si="188"/>
        <v>6.6844333642241374</v>
      </c>
      <c r="AR739" s="28">
        <f t="shared" si="188"/>
        <v>5.9208685137931027</v>
      </c>
      <c r="AS739" s="28">
        <f t="shared" si="183"/>
        <v>6.8027900068965517</v>
      </c>
      <c r="AT739" s="35" t="str">
        <f t="shared" si="184"/>
        <v>1,2,0</v>
      </c>
    </row>
    <row r="740" spans="13:46" x14ac:dyDescent="0.15">
      <c r="M740" s="28" t="str">
        <f t="shared" si="182"/>
        <v>8,4,3</v>
      </c>
      <c r="N740" s="28">
        <f t="shared" si="176"/>
        <v>8</v>
      </c>
      <c r="O740" s="28">
        <f t="shared" si="177"/>
        <v>4</v>
      </c>
      <c r="P740" s="28">
        <f t="shared" si="187"/>
        <v>3</v>
      </c>
      <c r="Q740" s="28">
        <f t="shared" si="189"/>
        <v>4.1614559999999994</v>
      </c>
      <c r="R740" s="28">
        <f t="shared" si="189"/>
        <v>5.5234034062499999</v>
      </c>
      <c r="S740" s="28">
        <f t="shared" si="189"/>
        <v>6.1180837500000003</v>
      </c>
      <c r="T740" s="28">
        <f t="shared" si="189"/>
        <v>5.9454970312499995</v>
      </c>
      <c r="U740" s="28">
        <f t="shared" si="189"/>
        <v>5.0056432500000003</v>
      </c>
      <c r="V740" s="28">
        <f t="shared" si="189"/>
        <v>3.29852240625</v>
      </c>
      <c r="W740" s="28">
        <f t="shared" si="189"/>
        <v>0.82413449999999999</v>
      </c>
      <c r="X740" s="28">
        <f t="shared" si="189"/>
        <v>4.7028853596982758</v>
      </c>
      <c r="Y740" s="28">
        <f t="shared" si="189"/>
        <v>5.9541645504310345</v>
      </c>
      <c r="Z740" s="28">
        <f t="shared" si="189"/>
        <v>6.4381766786637931</v>
      </c>
      <c r="AA740" s="28">
        <f t="shared" si="189"/>
        <v>6.1549217443965514</v>
      </c>
      <c r="AB740" s="28">
        <f t="shared" si="189"/>
        <v>5.1043997476293104</v>
      </c>
      <c r="AC740" s="28">
        <f t="shared" si="189"/>
        <v>3.2866106883620692</v>
      </c>
      <c r="AD740" s="28">
        <f t="shared" si="189"/>
        <v>5.1450371431034476</v>
      </c>
      <c r="AE740" s="28">
        <f t="shared" si="189"/>
        <v>6.2856481183189654</v>
      </c>
      <c r="AF740" s="28">
        <f t="shared" si="189"/>
        <v>6.658992031034483</v>
      </c>
      <c r="AG740" s="28">
        <f t="shared" si="188"/>
        <v>6.2650688812500004</v>
      </c>
      <c r="AH740" s="28">
        <f t="shared" si="188"/>
        <v>5.1038786689655176</v>
      </c>
      <c r="AI740" s="28">
        <f t="shared" si="188"/>
        <v>5.4879113502155157</v>
      </c>
      <c r="AJ740" s="28">
        <f t="shared" si="188"/>
        <v>6.5178541099137925</v>
      </c>
      <c r="AK740" s="28">
        <f t="shared" si="188"/>
        <v>6.7805298071120692</v>
      </c>
      <c r="AL740" s="28">
        <f t="shared" si="188"/>
        <v>6.2759384418103448</v>
      </c>
      <c r="AM740" s="28">
        <f t="shared" si="188"/>
        <v>5.7315079810344827</v>
      </c>
      <c r="AN740" s="28">
        <f t="shared" si="188"/>
        <v>6.6507825252155168</v>
      </c>
      <c r="AO740" s="28">
        <f t="shared" si="188"/>
        <v>6.8027900068965517</v>
      </c>
      <c r="AP740" s="28">
        <f t="shared" si="188"/>
        <v>5.8758270355603432</v>
      </c>
      <c r="AQ740" s="28">
        <f t="shared" si="188"/>
        <v>6.6844333642241374</v>
      </c>
      <c r="AR740" s="28">
        <f t="shared" si="188"/>
        <v>5.9208685137931027</v>
      </c>
      <c r="AS740" s="28">
        <f t="shared" si="183"/>
        <v>6.8027900068965517</v>
      </c>
      <c r="AT740" s="35" t="str">
        <f t="shared" si="184"/>
        <v>1,2,0</v>
      </c>
    </row>
    <row r="741" spans="13:46" x14ac:dyDescent="0.15">
      <c r="M741" s="28" t="str">
        <f t="shared" si="182"/>
        <v>8,4,4</v>
      </c>
      <c r="N741" s="28">
        <f t="shared" si="176"/>
        <v>8</v>
      </c>
      <c r="O741" s="28">
        <f t="shared" si="177"/>
        <v>4</v>
      </c>
      <c r="P741" s="28">
        <f t="shared" si="187"/>
        <v>4</v>
      </c>
      <c r="Q741" s="28">
        <f t="shared" si="189"/>
        <v>3.1788045</v>
      </c>
      <c r="R741" s="28">
        <f t="shared" si="189"/>
        <v>4.9006366875000005</v>
      </c>
      <c r="S741" s="28">
        <f t="shared" si="189"/>
        <v>5.7767580000000009</v>
      </c>
      <c r="T741" s="28">
        <f t="shared" si="189"/>
        <v>5.8071684375000006</v>
      </c>
      <c r="U741" s="28">
        <f t="shared" si="189"/>
        <v>4.9918680000000011</v>
      </c>
      <c r="V741" s="28">
        <f t="shared" si="189"/>
        <v>3.3308566874999999</v>
      </c>
      <c r="W741" s="28">
        <f t="shared" si="189"/>
        <v>0.82413449999999999</v>
      </c>
      <c r="X741" s="28">
        <f t="shared" si="189"/>
        <v>4.0363084900862063</v>
      </c>
      <c r="Y741" s="28">
        <f t="shared" si="189"/>
        <v>5.5777906797413799</v>
      </c>
      <c r="Z741" s="28">
        <f t="shared" si="189"/>
        <v>6.2735619943965517</v>
      </c>
      <c r="AA741" s="28">
        <f t="shared" si="189"/>
        <v>6.1236224340517245</v>
      </c>
      <c r="AB741" s="28">
        <f t="shared" si="189"/>
        <v>5.1279719987068972</v>
      </c>
      <c r="AC741" s="28">
        <f t="shared" si="189"/>
        <v>3.2866106883620692</v>
      </c>
      <c r="AD741" s="28">
        <f t="shared" si="189"/>
        <v>4.7336151517241376</v>
      </c>
      <c r="AE741" s="28">
        <f t="shared" si="189"/>
        <v>6.0947473435344826</v>
      </c>
      <c r="AF741" s="28">
        <f t="shared" si="189"/>
        <v>6.6101686603448275</v>
      </c>
      <c r="AG741" s="28">
        <f t="shared" si="188"/>
        <v>6.2798791021551725</v>
      </c>
      <c r="AH741" s="28">
        <f t="shared" si="188"/>
        <v>5.1038786689655176</v>
      </c>
      <c r="AI741" s="28">
        <f t="shared" si="188"/>
        <v>5.2707244849137922</v>
      </c>
      <c r="AJ741" s="28">
        <f t="shared" si="188"/>
        <v>6.4515066788793094</v>
      </c>
      <c r="AK741" s="28">
        <f t="shared" si="188"/>
        <v>6.7865779978448275</v>
      </c>
      <c r="AL741" s="28">
        <f t="shared" si="188"/>
        <v>6.2759384418103448</v>
      </c>
      <c r="AM741" s="28">
        <f t="shared" si="188"/>
        <v>5.6476364896551718</v>
      </c>
      <c r="AN741" s="28">
        <f t="shared" si="188"/>
        <v>6.6480686857758613</v>
      </c>
      <c r="AO741" s="28">
        <f t="shared" si="188"/>
        <v>6.8027900068965517</v>
      </c>
      <c r="AP741" s="28">
        <f t="shared" si="188"/>
        <v>5.8643511659482748</v>
      </c>
      <c r="AQ741" s="28">
        <f t="shared" si="188"/>
        <v>6.6844333642241374</v>
      </c>
      <c r="AR741" s="28">
        <f t="shared" si="188"/>
        <v>5.9208685137931027</v>
      </c>
      <c r="AS741" s="28">
        <f t="shared" si="183"/>
        <v>6.8027900068965517</v>
      </c>
      <c r="AT741" s="35" t="str">
        <f t="shared" si="184"/>
        <v>1,2,0</v>
      </c>
    </row>
    <row r="742" spans="13:46" x14ac:dyDescent="0.15">
      <c r="M742" s="28" t="str">
        <f t="shared" si="182"/>
        <v>8,4,5</v>
      </c>
      <c r="N742" s="28">
        <f t="shared" si="176"/>
        <v>8</v>
      </c>
      <c r="O742" s="28">
        <f t="shared" si="177"/>
        <v>4</v>
      </c>
      <c r="P742" s="28">
        <f t="shared" si="187"/>
        <v>5</v>
      </c>
      <c r="Q742" s="28">
        <f t="shared" si="189"/>
        <v>2.2855996800000002</v>
      </c>
      <c r="R742" s="28">
        <f t="shared" si="189"/>
        <v>4.3430915062500004</v>
      </c>
      <c r="S742" s="28">
        <f t="shared" si="189"/>
        <v>5.480155589999999</v>
      </c>
      <c r="T742" s="28">
        <f t="shared" si="189"/>
        <v>5.6967919312499999</v>
      </c>
      <c r="U742" s="28">
        <f t="shared" si="189"/>
        <v>4.9930005299999998</v>
      </c>
      <c r="V742" s="28">
        <f t="shared" si="189"/>
        <v>3.3687813862500002</v>
      </c>
      <c r="W742" s="28">
        <f t="shared" si="189"/>
        <v>0.82413449999999999</v>
      </c>
      <c r="X742" s="28">
        <f t="shared" si="189"/>
        <v>3.4349531579741375</v>
      </c>
      <c r="Y742" s="28">
        <f t="shared" si="189"/>
        <v>5.2461401490517243</v>
      </c>
      <c r="Z742" s="28">
        <f t="shared" si="189"/>
        <v>6.1368993976293105</v>
      </c>
      <c r="AA742" s="28">
        <f t="shared" si="189"/>
        <v>6.1072309037068973</v>
      </c>
      <c r="AB742" s="28">
        <f t="shared" si="189"/>
        <v>5.1571346672844829</v>
      </c>
      <c r="AC742" s="28">
        <f t="shared" si="189"/>
        <v>3.2866106883620692</v>
      </c>
      <c r="AD742" s="28">
        <f t="shared" si="189"/>
        <v>4.3669165003448267</v>
      </c>
      <c r="AE742" s="28">
        <f t="shared" si="189"/>
        <v>5.9317986562499989</v>
      </c>
      <c r="AF742" s="28">
        <f t="shared" si="189"/>
        <v>6.5762530696551718</v>
      </c>
      <c r="AG742" s="28">
        <f t="shared" si="188"/>
        <v>6.3002797405603452</v>
      </c>
      <c r="AH742" s="28">
        <f t="shared" si="188"/>
        <v>5.1038786689655176</v>
      </c>
      <c r="AI742" s="28">
        <f t="shared" si="188"/>
        <v>5.0814897071120679</v>
      </c>
      <c r="AJ742" s="28">
        <f t="shared" si="188"/>
        <v>6.4000670278448268</v>
      </c>
      <c r="AK742" s="28">
        <f t="shared" si="188"/>
        <v>6.7982166060775855</v>
      </c>
      <c r="AL742" s="28">
        <f t="shared" si="188"/>
        <v>6.2759384418103448</v>
      </c>
      <c r="AM742" s="28">
        <f t="shared" si="188"/>
        <v>5.5786727782758607</v>
      </c>
      <c r="AN742" s="28">
        <f t="shared" si="188"/>
        <v>6.6509452638362054</v>
      </c>
      <c r="AO742" s="28">
        <f t="shared" si="188"/>
        <v>6.8027900068965517</v>
      </c>
      <c r="AP742" s="28">
        <f t="shared" si="188"/>
        <v>5.8584657138362051</v>
      </c>
      <c r="AQ742" s="28">
        <f t="shared" si="188"/>
        <v>6.6844333642241374</v>
      </c>
      <c r="AR742" s="28">
        <f t="shared" si="188"/>
        <v>5.9208685137931027</v>
      </c>
      <c r="AS742" s="28">
        <f t="shared" si="183"/>
        <v>6.8027900068965517</v>
      </c>
      <c r="AT742" s="35" t="str">
        <f t="shared" si="184"/>
        <v>1,2,0</v>
      </c>
    </row>
    <row r="743" spans="13:46" x14ac:dyDescent="0.15">
      <c r="M743" s="28" t="str">
        <f t="shared" si="182"/>
        <v>8,4,6</v>
      </c>
      <c r="N743" s="28">
        <f t="shared" si="176"/>
        <v>8</v>
      </c>
      <c r="O743" s="28">
        <f t="shared" si="177"/>
        <v>4</v>
      </c>
      <c r="P743" s="28">
        <f t="shared" si="187"/>
        <v>6</v>
      </c>
      <c r="Q743" s="28">
        <f t="shared" si="189"/>
        <v>1.45675584</v>
      </c>
      <c r="R743" s="28">
        <f t="shared" si="189"/>
        <v>3.83247620625</v>
      </c>
      <c r="S743" s="28">
        <f t="shared" si="189"/>
        <v>5.2157336699999997</v>
      </c>
      <c r="T743" s="28">
        <f t="shared" si="189"/>
        <v>5.6065282312499995</v>
      </c>
      <c r="U743" s="28">
        <f t="shared" si="189"/>
        <v>5.0048598899999996</v>
      </c>
      <c r="V743" s="28">
        <f t="shared" si="189"/>
        <v>3.4107286462499999</v>
      </c>
      <c r="W743" s="28">
        <f t="shared" si="189"/>
        <v>0.82413449999999999</v>
      </c>
      <c r="X743" s="28">
        <f t="shared" si="189"/>
        <v>2.8805277071120683</v>
      </c>
      <c r="Y743" s="28">
        <f t="shared" si="189"/>
        <v>4.9466701083620688</v>
      </c>
      <c r="Z743" s="28">
        <f t="shared" si="189"/>
        <v>6.0203496071120686</v>
      </c>
      <c r="AA743" s="28">
        <f t="shared" si="189"/>
        <v>6.1015662033620686</v>
      </c>
      <c r="AB743" s="28">
        <f t="shared" si="189"/>
        <v>5.1903198971120688</v>
      </c>
      <c r="AC743" s="28">
        <f t="shared" si="189"/>
        <v>3.2866106883620692</v>
      </c>
      <c r="AD743" s="28">
        <f t="shared" si="189"/>
        <v>4.0323983389655158</v>
      </c>
      <c r="AE743" s="28">
        <f t="shared" si="189"/>
        <v>5.7889627752155164</v>
      </c>
      <c r="AF743" s="28">
        <f t="shared" si="189"/>
        <v>6.5530643089655172</v>
      </c>
      <c r="AG743" s="28">
        <f t="shared" si="188"/>
        <v>6.3247029402155173</v>
      </c>
      <c r="AH743" s="28">
        <f t="shared" si="188"/>
        <v>5.1038786689655176</v>
      </c>
      <c r="AI743" s="28">
        <f t="shared" si="188"/>
        <v>4.912367735560343</v>
      </c>
      <c r="AJ743" s="28">
        <f t="shared" si="188"/>
        <v>6.3593542068103446</v>
      </c>
      <c r="AK743" s="28">
        <f t="shared" si="188"/>
        <v>6.8138777755603437</v>
      </c>
      <c r="AL743" s="28">
        <f t="shared" si="188"/>
        <v>6.2759384418103448</v>
      </c>
      <c r="AM743" s="28">
        <f t="shared" si="188"/>
        <v>5.5204358968965508</v>
      </c>
      <c r="AN743" s="28">
        <f t="shared" si="188"/>
        <v>6.6578444031465516</v>
      </c>
      <c r="AO743" s="28">
        <f t="shared" si="188"/>
        <v>6.8027900068965517</v>
      </c>
      <c r="AP743" s="28">
        <f t="shared" si="188"/>
        <v>5.8566028229741365</v>
      </c>
      <c r="AQ743" s="28">
        <f t="shared" si="188"/>
        <v>6.6844333642241374</v>
      </c>
      <c r="AR743" s="28">
        <f t="shared" si="188"/>
        <v>5.9208685137931027</v>
      </c>
      <c r="AS743" s="28">
        <f t="shared" si="183"/>
        <v>6.8138777755603437</v>
      </c>
      <c r="AT743" s="35" t="str">
        <f t="shared" si="184"/>
        <v>1,1.5,0.5</v>
      </c>
    </row>
    <row r="744" spans="13:46" x14ac:dyDescent="0.15">
      <c r="M744" s="28" t="str">
        <f t="shared" si="182"/>
        <v>8,4,7</v>
      </c>
      <c r="N744" s="28">
        <f t="shared" si="176"/>
        <v>8</v>
      </c>
      <c r="O744" s="28">
        <f t="shared" si="177"/>
        <v>4</v>
      </c>
      <c r="P744" s="28">
        <f t="shared" si="187"/>
        <v>7</v>
      </c>
      <c r="Q744" s="28">
        <f t="shared" si="189"/>
        <v>1.1461356224999986</v>
      </c>
      <c r="R744" s="28">
        <f t="shared" si="189"/>
        <v>3.652857297656249</v>
      </c>
      <c r="S744" s="28">
        <f t="shared" si="189"/>
        <v>5.1354235612499997</v>
      </c>
      <c r="T744" s="28">
        <f t="shared" si="189"/>
        <v>5.5938344132812503</v>
      </c>
      <c r="U744" s="28">
        <f t="shared" si="189"/>
        <v>5.0280898537500001</v>
      </c>
      <c r="V744" s="28">
        <f t="shared" si="189"/>
        <v>3.4381898826562498</v>
      </c>
      <c r="W744" s="28">
        <f t="shared" si="189"/>
        <v>0.82413449999999999</v>
      </c>
      <c r="X744" s="28">
        <f t="shared" si="189"/>
        <v>2.6790037230872832</v>
      </c>
      <c r="Y744" s="28">
        <f t="shared" si="189"/>
        <v>4.8488359392672411</v>
      </c>
      <c r="Z744" s="28">
        <f t="shared" si="189"/>
        <v>5.9945127438846981</v>
      </c>
      <c r="AA744" s="28">
        <f t="shared" si="189"/>
        <v>6.1160341369396551</v>
      </c>
      <c r="AB744" s="28">
        <f t="shared" si="189"/>
        <v>5.2134001184321122</v>
      </c>
      <c r="AC744" s="28">
        <f t="shared" si="189"/>
        <v>3.2866106883620692</v>
      </c>
      <c r="AD744" s="28">
        <f t="shared" si="189"/>
        <v>3.9170401095258609</v>
      </c>
      <c r="AE744" s="28">
        <f t="shared" si="189"/>
        <v>5.7499828667295247</v>
      </c>
      <c r="AF744" s="28">
        <f t="shared" si="189"/>
        <v>6.558770212370689</v>
      </c>
      <c r="AG744" s="28">
        <f t="shared" si="188"/>
        <v>6.3434021464493533</v>
      </c>
      <c r="AH744" s="28">
        <f t="shared" si="188"/>
        <v>5.1038786689655176</v>
      </c>
      <c r="AI744" s="28">
        <f t="shared" si="188"/>
        <v>4.8602447818157311</v>
      </c>
      <c r="AJ744" s="28">
        <f t="shared" si="188"/>
        <v>6.3562980800431017</v>
      </c>
      <c r="AK744" s="28">
        <f t="shared" si="188"/>
        <v>6.8281959667079732</v>
      </c>
      <c r="AL744" s="28">
        <f t="shared" si="188"/>
        <v>6.2759384418103448</v>
      </c>
      <c r="AM744" s="28">
        <f t="shared" si="188"/>
        <v>5.508617739956895</v>
      </c>
      <c r="AN744" s="28">
        <f t="shared" si="188"/>
        <v>6.6677815792079738</v>
      </c>
      <c r="AO744" s="28">
        <f t="shared" si="188"/>
        <v>6.8027900068965517</v>
      </c>
      <c r="AP744" s="28">
        <f t="shared" si="188"/>
        <v>5.8621589839493513</v>
      </c>
      <c r="AQ744" s="28">
        <f t="shared" si="188"/>
        <v>6.6844333642241374</v>
      </c>
      <c r="AR744" s="28">
        <f t="shared" si="188"/>
        <v>5.9208685137931027</v>
      </c>
      <c r="AS744" s="28">
        <f t="shared" si="183"/>
        <v>6.8281959667079732</v>
      </c>
      <c r="AT744" s="35" t="str">
        <f t="shared" si="184"/>
        <v>1,1.5,0.5</v>
      </c>
    </row>
    <row r="745" spans="13:46" x14ac:dyDescent="0.15">
      <c r="M745" s="28" t="str">
        <f t="shared" si="182"/>
        <v>8,4,8</v>
      </c>
      <c r="N745" s="28">
        <f t="shared" si="176"/>
        <v>8</v>
      </c>
      <c r="O745" s="28">
        <f t="shared" si="177"/>
        <v>4</v>
      </c>
      <c r="P745" s="28">
        <f t="shared" si="187"/>
        <v>8</v>
      </c>
      <c r="Q745" s="28">
        <f t="shared" si="189"/>
        <v>0.82413449999999999</v>
      </c>
      <c r="R745" s="28">
        <f t="shared" si="189"/>
        <v>3.4649398124999999</v>
      </c>
      <c r="S745" s="28">
        <f t="shared" si="189"/>
        <v>5.049423</v>
      </c>
      <c r="T745" s="28">
        <f t="shared" si="189"/>
        <v>5.5775840624999997</v>
      </c>
      <c r="U745" s="28">
        <f t="shared" si="189"/>
        <v>5.049423</v>
      </c>
      <c r="V745" s="28">
        <f t="shared" si="189"/>
        <v>3.4649398124999999</v>
      </c>
      <c r="W745" s="28">
        <f t="shared" si="189"/>
        <v>0.82413449999999999</v>
      </c>
      <c r="X745" s="28">
        <f t="shared" si="189"/>
        <v>2.4691811624999995</v>
      </c>
      <c r="Y745" s="28">
        <f t="shared" si="189"/>
        <v>4.7453113176724138</v>
      </c>
      <c r="Z745" s="28">
        <f t="shared" si="189"/>
        <v>5.9651193478448272</v>
      </c>
      <c r="AA745" s="28">
        <f t="shared" si="189"/>
        <v>6.1286052530172412</v>
      </c>
      <c r="AB745" s="28">
        <f t="shared" si="189"/>
        <v>5.2357690331896549</v>
      </c>
      <c r="AC745" s="28">
        <f t="shared" si="189"/>
        <v>3.2866106883620692</v>
      </c>
      <c r="AD745" s="28">
        <f t="shared" si="189"/>
        <v>3.7959914275862059</v>
      </c>
      <c r="AE745" s="28">
        <f t="shared" si="189"/>
        <v>5.7074464254310335</v>
      </c>
      <c r="AF745" s="28">
        <f t="shared" si="189"/>
        <v>6.5625792982758622</v>
      </c>
      <c r="AG745" s="28">
        <f t="shared" si="188"/>
        <v>6.3613900461206896</v>
      </c>
      <c r="AH745" s="28">
        <f t="shared" si="188"/>
        <v>5.1038786689655176</v>
      </c>
      <c r="AI745" s="28">
        <f t="shared" si="188"/>
        <v>4.8045652952586195</v>
      </c>
      <c r="AJ745" s="28">
        <f t="shared" si="188"/>
        <v>6.351345135775861</v>
      </c>
      <c r="AK745" s="28">
        <f t="shared" si="188"/>
        <v>6.8418028512931031</v>
      </c>
      <c r="AL745" s="28">
        <f t="shared" si="188"/>
        <v>6.2759384418103448</v>
      </c>
      <c r="AM745" s="28">
        <f t="shared" si="188"/>
        <v>5.4949027655172404</v>
      </c>
      <c r="AN745" s="28">
        <f t="shared" si="188"/>
        <v>6.6770074487068953</v>
      </c>
      <c r="AO745" s="28">
        <f t="shared" si="188"/>
        <v>6.8027900068965517</v>
      </c>
      <c r="AP745" s="28">
        <f t="shared" si="188"/>
        <v>5.8670038383620673</v>
      </c>
      <c r="AQ745" s="28">
        <f t="shared" si="188"/>
        <v>6.6844333642241374</v>
      </c>
      <c r="AR745" s="28">
        <f t="shared" si="188"/>
        <v>5.9208685137931027</v>
      </c>
      <c r="AS745" s="28">
        <f t="shared" si="183"/>
        <v>6.8418028512931031</v>
      </c>
      <c r="AT745" s="35" t="str">
        <f t="shared" si="184"/>
        <v>1,1.5,0.5</v>
      </c>
    </row>
    <row r="746" spans="13:46" x14ac:dyDescent="0.15">
      <c r="M746" s="28" t="str">
        <f t="shared" si="182"/>
        <v>8,4,9</v>
      </c>
      <c r="N746" s="28">
        <f t="shared" si="176"/>
        <v>8</v>
      </c>
      <c r="O746" s="28">
        <f t="shared" si="177"/>
        <v>4</v>
      </c>
      <c r="P746" s="28">
        <f t="shared" si="187"/>
        <v>9</v>
      </c>
      <c r="Q746" s="28">
        <f t="shared" si="189"/>
        <v>0.60955047956250097</v>
      </c>
      <c r="R746" s="28">
        <f t="shared" si="189"/>
        <v>3.3553472975976568</v>
      </c>
      <c r="S746" s="28">
        <f t="shared" si="189"/>
        <v>5.0171309897812497</v>
      </c>
      <c r="T746" s="28">
        <f t="shared" si="189"/>
        <v>5.5949015561132809</v>
      </c>
      <c r="U746" s="28">
        <f t="shared" si="189"/>
        <v>5.0886589965937494</v>
      </c>
      <c r="V746" s="28">
        <f t="shared" si="189"/>
        <v>3.4984033112226562</v>
      </c>
      <c r="W746" s="28">
        <f t="shared" si="189"/>
        <v>0.82413449999999999</v>
      </c>
      <c r="X746" s="28">
        <f t="shared" si="189"/>
        <v>2.3376835721666223</v>
      </c>
      <c r="Y746" s="28">
        <f t="shared" si="189"/>
        <v>4.6954952471088358</v>
      </c>
      <c r="Z746" s="28">
        <f t="shared" si="189"/>
        <v>5.9692937961994881</v>
      </c>
      <c r="AA746" s="28">
        <f t="shared" si="189"/>
        <v>6.1590792194385777</v>
      </c>
      <c r="AB746" s="28">
        <f t="shared" si="189"/>
        <v>5.2648515168261047</v>
      </c>
      <c r="AC746" s="28">
        <f t="shared" si="189"/>
        <v>3.2866106883620692</v>
      </c>
      <c r="AD746" s="28">
        <f t="shared" si="189"/>
        <v>3.7286512966778012</v>
      </c>
      <c r="AE746" s="28">
        <f t="shared" si="189"/>
        <v>5.6984778285270732</v>
      </c>
      <c r="AF746" s="28">
        <f t="shared" si="189"/>
        <v>6.5842912345247839</v>
      </c>
      <c r="AG746" s="28">
        <f t="shared" si="188"/>
        <v>6.3860915146709321</v>
      </c>
      <c r="AH746" s="28">
        <f t="shared" si="188"/>
        <v>5.1038786689655176</v>
      </c>
      <c r="AI746" s="28">
        <f t="shared" si="188"/>
        <v>4.7824536530960389</v>
      </c>
      <c r="AJ746" s="28">
        <f t="shared" si="188"/>
        <v>6.3642950418523698</v>
      </c>
      <c r="AK746" s="28">
        <f t="shared" si="188"/>
        <v>6.8621233047571373</v>
      </c>
      <c r="AL746" s="28">
        <f t="shared" si="188"/>
        <v>6.2759384418103448</v>
      </c>
      <c r="AM746" s="28">
        <f t="shared" si="188"/>
        <v>5.4990906414213354</v>
      </c>
      <c r="AN746" s="28">
        <f t="shared" si="188"/>
        <v>6.6929468870847248</v>
      </c>
      <c r="AO746" s="28">
        <f t="shared" si="188"/>
        <v>6.8027900068965517</v>
      </c>
      <c r="AP746" s="28">
        <f t="shared" si="188"/>
        <v>5.8785622616536894</v>
      </c>
      <c r="AQ746" s="28">
        <f t="shared" si="188"/>
        <v>6.6844333642241374</v>
      </c>
      <c r="AR746" s="28">
        <f t="shared" si="188"/>
        <v>5.9208685137931027</v>
      </c>
      <c r="AS746" s="28">
        <f t="shared" si="183"/>
        <v>6.8621233047571373</v>
      </c>
      <c r="AT746" s="35" t="str">
        <f t="shared" si="184"/>
        <v>1,1.5,0.5</v>
      </c>
    </row>
    <row r="747" spans="13:46" x14ac:dyDescent="0.15">
      <c r="M747" s="28" t="str">
        <f t="shared" si="182"/>
        <v>8,4,10</v>
      </c>
      <c r="N747" s="28">
        <f t="shared" si="176"/>
        <v>8</v>
      </c>
      <c r="O747" s="28">
        <f t="shared" si="177"/>
        <v>4</v>
      </c>
      <c r="P747" s="28">
        <f t="shared" si="187"/>
        <v>10</v>
      </c>
      <c r="Q747" s="28">
        <f t="shared" si="189"/>
        <v>0.38748057074999992</v>
      </c>
      <c r="R747" s="28">
        <f t="shared" si="189"/>
        <v>3.2402963224218748</v>
      </c>
      <c r="S747" s="28">
        <f t="shared" si="189"/>
        <v>4.9810960353750007</v>
      </c>
      <c r="T747" s="28">
        <f t="shared" si="189"/>
        <v>5.6098797096093751</v>
      </c>
      <c r="U747" s="28">
        <f t="shared" si="189"/>
        <v>5.1266473451250008</v>
      </c>
      <c r="V747" s="28">
        <f t="shared" si="189"/>
        <v>3.531398941921875</v>
      </c>
      <c r="W747" s="28">
        <f t="shared" si="189"/>
        <v>0.82413449999999999</v>
      </c>
      <c r="X747" s="28">
        <f t="shared" si="189"/>
        <v>2.2007275215598057</v>
      </c>
      <c r="Y747" s="28">
        <f t="shared" si="189"/>
        <v>4.6419362323577591</v>
      </c>
      <c r="Z747" s="28">
        <f t="shared" si="189"/>
        <v>5.9711289044369611</v>
      </c>
      <c r="AA747" s="28">
        <f t="shared" si="189"/>
        <v>6.1883055377974134</v>
      </c>
      <c r="AB747" s="28">
        <f t="shared" si="189"/>
        <v>5.2934661324391161</v>
      </c>
      <c r="AC747" s="28">
        <f t="shared" si="189"/>
        <v>3.2866106883620692</v>
      </c>
      <c r="AD747" s="28">
        <f t="shared" si="189"/>
        <v>3.6575682215818959</v>
      </c>
      <c r="AE747" s="28">
        <f t="shared" si="189"/>
        <v>5.6871698915059259</v>
      </c>
      <c r="AF747" s="28">
        <f t="shared" si="189"/>
        <v>6.6047555227112067</v>
      </c>
      <c r="AG747" s="28">
        <f t="shared" si="188"/>
        <v>6.410325115197737</v>
      </c>
      <c r="AH747" s="28">
        <f t="shared" si="188"/>
        <v>5.1038786689655176</v>
      </c>
      <c r="AI747" s="28">
        <f t="shared" si="188"/>
        <v>4.7580026708162704</v>
      </c>
      <c r="AJ747" s="28">
        <f t="shared" si="188"/>
        <v>6.3759972998663779</v>
      </c>
      <c r="AK747" s="28">
        <f t="shared" si="188"/>
        <v>6.8819758901977366</v>
      </c>
      <c r="AL747" s="28">
        <f t="shared" si="188"/>
        <v>6.2759384418103448</v>
      </c>
      <c r="AM747" s="28">
        <f t="shared" si="188"/>
        <v>5.5020308692629305</v>
      </c>
      <c r="AN747" s="28">
        <f t="shared" si="188"/>
        <v>6.7084184574391159</v>
      </c>
      <c r="AO747" s="28">
        <f t="shared" si="188"/>
        <v>6.8027900068965517</v>
      </c>
      <c r="AP747" s="28">
        <f t="shared" si="188"/>
        <v>5.889652816921874</v>
      </c>
      <c r="AQ747" s="28">
        <f t="shared" si="188"/>
        <v>6.6844333642241374</v>
      </c>
      <c r="AR747" s="28">
        <f t="shared" si="188"/>
        <v>5.9208685137931027</v>
      </c>
      <c r="AS747" s="28">
        <f t="shared" si="183"/>
        <v>6.8819758901977366</v>
      </c>
      <c r="AT747" s="35" t="str">
        <f t="shared" si="184"/>
        <v>1,1.5,0.5</v>
      </c>
    </row>
    <row r="748" spans="13:46" x14ac:dyDescent="0.15">
      <c r="M748" s="28" t="str">
        <f t="shared" si="182"/>
        <v>8,5,1</v>
      </c>
      <c r="N748" s="28">
        <f t="shared" si="176"/>
        <v>8</v>
      </c>
      <c r="O748" s="28">
        <f t="shared" si="177"/>
        <v>5</v>
      </c>
      <c r="P748" s="28">
        <f t="shared" si="187"/>
        <v>1</v>
      </c>
      <c r="Q748" s="28">
        <f t="shared" si="189"/>
        <v>5.7023999999999999</v>
      </c>
      <c r="R748" s="28">
        <f t="shared" si="189"/>
        <v>6.4595084062500003</v>
      </c>
      <c r="S748" s="28">
        <f t="shared" si="189"/>
        <v>6.5885557499999994</v>
      </c>
      <c r="T748" s="28">
        <f t="shared" si="189"/>
        <v>6.0895420312499997</v>
      </c>
      <c r="U748" s="28">
        <f t="shared" si="189"/>
        <v>4.9624672499999996</v>
      </c>
      <c r="V748" s="28">
        <f t="shared" si="189"/>
        <v>3.2073314062499998</v>
      </c>
      <c r="W748" s="28">
        <f t="shared" si="189"/>
        <v>0.82413449999999999</v>
      </c>
      <c r="X748" s="28">
        <f t="shared" si="189"/>
        <v>5.6066570317241382</v>
      </c>
      <c r="Y748" s="28">
        <f t="shared" si="189"/>
        <v>6.4118719483189652</v>
      </c>
      <c r="Z748" s="28">
        <f t="shared" si="189"/>
        <v>6.5890258024137935</v>
      </c>
      <c r="AA748" s="28">
        <f t="shared" si="189"/>
        <v>6.1381185940086205</v>
      </c>
      <c r="AB748" s="28">
        <f t="shared" si="189"/>
        <v>5.0591503231034478</v>
      </c>
      <c r="AC748" s="28">
        <f t="shared" si="189"/>
        <v>3.3521209896982755</v>
      </c>
      <c r="AD748" s="28">
        <f t="shared" si="189"/>
        <v>5.5436534731034488</v>
      </c>
      <c r="AE748" s="28">
        <f t="shared" si="189"/>
        <v>6.3969749000431033</v>
      </c>
      <c r="AF748" s="28">
        <f t="shared" si="189"/>
        <v>6.6222352644827591</v>
      </c>
      <c r="AG748" s="28">
        <f t="shared" si="188"/>
        <v>6.2194345664224144</v>
      </c>
      <c r="AH748" s="28">
        <f t="shared" si="188"/>
        <v>5.1885728058620693</v>
      </c>
      <c r="AI748" s="28">
        <f t="shared" si="188"/>
        <v>5.5133893241379308</v>
      </c>
      <c r="AJ748" s="28">
        <f t="shared" si="188"/>
        <v>6.4148172614224137</v>
      </c>
      <c r="AK748" s="28">
        <f t="shared" si="188"/>
        <v>6.6881841362068961</v>
      </c>
      <c r="AL748" s="28">
        <f t="shared" si="188"/>
        <v>6.3334899484913798</v>
      </c>
      <c r="AM748" s="28">
        <f t="shared" si="188"/>
        <v>5.515864584827586</v>
      </c>
      <c r="AN748" s="28">
        <f t="shared" si="188"/>
        <v>6.4653990324568964</v>
      </c>
      <c r="AO748" s="28">
        <f t="shared" si="188"/>
        <v>6.7868724175862072</v>
      </c>
      <c r="AP748" s="28">
        <f t="shared" si="188"/>
        <v>5.5510792551724135</v>
      </c>
      <c r="AQ748" s="28">
        <f t="shared" si="188"/>
        <v>6.5487202131465523</v>
      </c>
      <c r="AR748" s="28">
        <f t="shared" si="188"/>
        <v>5.6190333351724142</v>
      </c>
      <c r="AS748" s="28">
        <f t="shared" si="183"/>
        <v>6.7868724175862072</v>
      </c>
      <c r="AT748" s="35" t="str">
        <f t="shared" si="184"/>
        <v>1,2,0</v>
      </c>
    </row>
    <row r="749" spans="13:46" x14ac:dyDescent="0.15">
      <c r="M749" s="28" t="str">
        <f t="shared" si="182"/>
        <v>8,5,2</v>
      </c>
      <c r="N749" s="28">
        <f t="shared" ref="N749:N812" si="190">N649+1</f>
        <v>8</v>
      </c>
      <c r="O749" s="28">
        <f t="shared" ref="O749:O812" si="191">O649</f>
        <v>5</v>
      </c>
      <c r="P749" s="28">
        <f t="shared" si="187"/>
        <v>2</v>
      </c>
      <c r="Q749" s="28">
        <f t="shared" si="189"/>
        <v>5.0444999999999993</v>
      </c>
      <c r="R749" s="28">
        <f t="shared" si="189"/>
        <v>6.0735396562499995</v>
      </c>
      <c r="S749" s="28">
        <f t="shared" si="189"/>
        <v>6.4096057499999999</v>
      </c>
      <c r="T749" s="28">
        <f t="shared" si="189"/>
        <v>6.0526982812499996</v>
      </c>
      <c r="U749" s="28">
        <f t="shared" si="189"/>
        <v>5.0028172499999997</v>
      </c>
      <c r="V749" s="28">
        <f t="shared" si="189"/>
        <v>3.2599626562499999</v>
      </c>
      <c r="W749" s="28">
        <f t="shared" si="189"/>
        <v>0.82413449999999999</v>
      </c>
      <c r="X749" s="28">
        <f t="shared" si="189"/>
        <v>5.1726660920689653</v>
      </c>
      <c r="Y749" s="28">
        <f t="shared" si="189"/>
        <v>6.1945041965948278</v>
      </c>
      <c r="Z749" s="28">
        <f t="shared" si="189"/>
        <v>6.5233687386206896</v>
      </c>
      <c r="AA749" s="28">
        <f t="shared" si="189"/>
        <v>6.1592597181465516</v>
      </c>
      <c r="AB749" s="28">
        <f t="shared" si="189"/>
        <v>5.1021771351724139</v>
      </c>
      <c r="AC749" s="28">
        <f t="shared" si="189"/>
        <v>3.3521209896982755</v>
      </c>
      <c r="AD749" s="28">
        <f t="shared" si="189"/>
        <v>5.2878679696551716</v>
      </c>
      <c r="AE749" s="28">
        <f t="shared" si="189"/>
        <v>6.3025045224568963</v>
      </c>
      <c r="AF749" s="28">
        <f t="shared" si="189"/>
        <v>6.6241675127586204</v>
      </c>
      <c r="AG749" s="28">
        <f t="shared" si="188"/>
        <v>6.2528569405603456</v>
      </c>
      <c r="AH749" s="28">
        <f t="shared" si="188"/>
        <v>5.1885728058620693</v>
      </c>
      <c r="AI749" s="28">
        <f t="shared" si="188"/>
        <v>5.3901056327586208</v>
      </c>
      <c r="AJ749" s="28">
        <f t="shared" si="188"/>
        <v>6.397540633836206</v>
      </c>
      <c r="AK749" s="28">
        <f t="shared" si="188"/>
        <v>6.7120020724137923</v>
      </c>
      <c r="AL749" s="28">
        <f t="shared" si="188"/>
        <v>6.3334899484913798</v>
      </c>
      <c r="AM749" s="28">
        <f t="shared" si="188"/>
        <v>5.4793790813793102</v>
      </c>
      <c r="AN749" s="28">
        <f t="shared" si="188"/>
        <v>6.4796125307327586</v>
      </c>
      <c r="AO749" s="28">
        <f t="shared" si="188"/>
        <v>6.7868724175862072</v>
      </c>
      <c r="AP749" s="28">
        <f t="shared" si="188"/>
        <v>5.5556883155172416</v>
      </c>
      <c r="AQ749" s="28">
        <f t="shared" si="188"/>
        <v>6.5487202131465523</v>
      </c>
      <c r="AR749" s="28">
        <f t="shared" si="188"/>
        <v>5.6190333351724142</v>
      </c>
      <c r="AS749" s="28">
        <f t="shared" si="183"/>
        <v>6.7868724175862072</v>
      </c>
      <c r="AT749" s="35" t="str">
        <f t="shared" si="184"/>
        <v>1,2,0</v>
      </c>
    </row>
    <row r="750" spans="13:46" x14ac:dyDescent="0.15">
      <c r="M750" s="28" t="str">
        <f t="shared" si="182"/>
        <v>8,5,3</v>
      </c>
      <c r="N750" s="28">
        <f t="shared" si="190"/>
        <v>8</v>
      </c>
      <c r="O750" s="28">
        <f t="shared" si="191"/>
        <v>5</v>
      </c>
      <c r="P750" s="28">
        <f t="shared" si="187"/>
        <v>3</v>
      </c>
      <c r="Q750" s="28">
        <f t="shared" si="189"/>
        <v>4.1614559999999994</v>
      </c>
      <c r="R750" s="28">
        <f t="shared" si="189"/>
        <v>5.5234034062499999</v>
      </c>
      <c r="S750" s="28">
        <f t="shared" si="189"/>
        <v>6.1180837500000003</v>
      </c>
      <c r="T750" s="28">
        <f t="shared" si="189"/>
        <v>5.9454970312499995</v>
      </c>
      <c r="U750" s="28">
        <f t="shared" si="189"/>
        <v>5.0056432500000003</v>
      </c>
      <c r="V750" s="28">
        <f t="shared" si="189"/>
        <v>3.29852240625</v>
      </c>
      <c r="W750" s="28">
        <f t="shared" si="189"/>
        <v>0.82413449999999999</v>
      </c>
      <c r="X750" s="28">
        <f t="shared" si="189"/>
        <v>4.5745076524137929</v>
      </c>
      <c r="Y750" s="28">
        <f t="shared" si="189"/>
        <v>5.8645644448706893</v>
      </c>
      <c r="Z750" s="28">
        <f t="shared" si="189"/>
        <v>6.3873541748275864</v>
      </c>
      <c r="AA750" s="28">
        <f t="shared" si="189"/>
        <v>6.1428768422844833</v>
      </c>
      <c r="AB750" s="28">
        <f t="shared" si="189"/>
        <v>5.1311324472413791</v>
      </c>
      <c r="AC750" s="28">
        <f t="shared" si="189"/>
        <v>3.3521209896982755</v>
      </c>
      <c r="AD750" s="28">
        <f t="shared" si="189"/>
        <v>4.919510466206896</v>
      </c>
      <c r="AE750" s="28">
        <f t="shared" si="189"/>
        <v>6.1376766448706901</v>
      </c>
      <c r="AF750" s="28">
        <f t="shared" si="189"/>
        <v>6.5885757610344831</v>
      </c>
      <c r="AG750" s="28">
        <f t="shared" si="188"/>
        <v>6.2722078146982758</v>
      </c>
      <c r="AH750" s="28">
        <f t="shared" si="188"/>
        <v>5.1885728058620693</v>
      </c>
      <c r="AI750" s="28">
        <f t="shared" si="188"/>
        <v>5.1964644413793106</v>
      </c>
      <c r="AJ750" s="28">
        <f t="shared" si="188"/>
        <v>6.3427400062499997</v>
      </c>
      <c r="AK750" s="28">
        <f t="shared" si="188"/>
        <v>6.7217485086206894</v>
      </c>
      <c r="AL750" s="28">
        <f t="shared" si="188"/>
        <v>6.3334899484913798</v>
      </c>
      <c r="AM750" s="28">
        <f t="shared" si="188"/>
        <v>5.4053695779310349</v>
      </c>
      <c r="AN750" s="28">
        <f t="shared" si="188"/>
        <v>6.4797545290086207</v>
      </c>
      <c r="AO750" s="28">
        <f t="shared" si="188"/>
        <v>6.7868724175862072</v>
      </c>
      <c r="AP750" s="28">
        <f t="shared" si="188"/>
        <v>5.5462258758620688</v>
      </c>
      <c r="AQ750" s="28">
        <f t="shared" si="188"/>
        <v>6.5487202131465523</v>
      </c>
      <c r="AR750" s="28">
        <f t="shared" si="188"/>
        <v>5.6190333351724142</v>
      </c>
      <c r="AS750" s="28">
        <f t="shared" si="183"/>
        <v>6.7868724175862072</v>
      </c>
      <c r="AT750" s="35" t="str">
        <f t="shared" si="184"/>
        <v>1,2,0</v>
      </c>
    </row>
    <row r="751" spans="13:46" x14ac:dyDescent="0.15">
      <c r="M751" s="28" t="str">
        <f t="shared" si="182"/>
        <v>8,5,4</v>
      </c>
      <c r="N751" s="28">
        <f t="shared" si="190"/>
        <v>8</v>
      </c>
      <c r="O751" s="28">
        <f t="shared" si="191"/>
        <v>5</v>
      </c>
      <c r="P751" s="28">
        <f t="shared" si="187"/>
        <v>4</v>
      </c>
      <c r="Q751" s="28">
        <f t="shared" si="189"/>
        <v>3.1788045</v>
      </c>
      <c r="R751" s="28">
        <f t="shared" si="189"/>
        <v>4.9006366875000005</v>
      </c>
      <c r="S751" s="28">
        <f t="shared" si="189"/>
        <v>5.7767580000000009</v>
      </c>
      <c r="T751" s="28">
        <f t="shared" si="189"/>
        <v>5.8071684375000006</v>
      </c>
      <c r="U751" s="28">
        <f t="shared" si="189"/>
        <v>4.9918680000000011</v>
      </c>
      <c r="V751" s="28">
        <f t="shared" si="189"/>
        <v>3.3308566874999999</v>
      </c>
      <c r="W751" s="28">
        <f t="shared" si="189"/>
        <v>0.82413449999999999</v>
      </c>
      <c r="X751" s="28">
        <f t="shared" si="189"/>
        <v>3.9037187440086205</v>
      </c>
      <c r="Y751" s="28">
        <f t="shared" si="189"/>
        <v>5.484820943146552</v>
      </c>
      <c r="Z751" s="28">
        <f t="shared" si="189"/>
        <v>6.2202122672844826</v>
      </c>
      <c r="AA751" s="28">
        <f t="shared" si="189"/>
        <v>6.1098927164224142</v>
      </c>
      <c r="AB751" s="28">
        <f t="shared" si="189"/>
        <v>5.1538622905603448</v>
      </c>
      <c r="AC751" s="28">
        <f t="shared" si="189"/>
        <v>3.3521209896982755</v>
      </c>
      <c r="AD751" s="28">
        <f t="shared" si="189"/>
        <v>4.5013492127586208</v>
      </c>
      <c r="AE751" s="28">
        <f t="shared" si="189"/>
        <v>5.9417214235344833</v>
      </c>
      <c r="AF751" s="28">
        <f t="shared" si="189"/>
        <v>6.5363827593103458</v>
      </c>
      <c r="AG751" s="28">
        <f t="shared" si="188"/>
        <v>6.2853332200862067</v>
      </c>
      <c r="AH751" s="28">
        <f t="shared" si="188"/>
        <v>5.1885728058620693</v>
      </c>
      <c r="AI751" s="28">
        <f t="shared" si="188"/>
        <v>4.9716959062499999</v>
      </c>
      <c r="AJ751" s="28">
        <f t="shared" si="188"/>
        <v>6.2713381286637926</v>
      </c>
      <c r="AK751" s="28">
        <f t="shared" si="188"/>
        <v>6.7252694760775862</v>
      </c>
      <c r="AL751" s="28">
        <f t="shared" si="188"/>
        <v>6.3334899484913798</v>
      </c>
      <c r="AM751" s="28">
        <f t="shared" si="188"/>
        <v>5.3147588244827588</v>
      </c>
      <c r="AN751" s="28">
        <f t="shared" si="188"/>
        <v>6.4736710585344834</v>
      </c>
      <c r="AO751" s="28">
        <f t="shared" si="188"/>
        <v>6.7868724175862072</v>
      </c>
      <c r="AP751" s="28">
        <f t="shared" si="188"/>
        <v>5.5305379674568966</v>
      </c>
      <c r="AQ751" s="28">
        <f t="shared" si="188"/>
        <v>6.5487202131465523</v>
      </c>
      <c r="AR751" s="28">
        <f t="shared" si="188"/>
        <v>5.6190333351724142</v>
      </c>
      <c r="AS751" s="28">
        <f t="shared" si="183"/>
        <v>6.7868724175862072</v>
      </c>
      <c r="AT751" s="35" t="str">
        <f t="shared" si="184"/>
        <v>1,2,0</v>
      </c>
    </row>
    <row r="752" spans="13:46" x14ac:dyDescent="0.15">
      <c r="M752" s="28" t="str">
        <f t="shared" si="182"/>
        <v>8,5,5</v>
      </c>
      <c r="N752" s="28">
        <f t="shared" si="190"/>
        <v>8</v>
      </c>
      <c r="O752" s="28">
        <f t="shared" si="191"/>
        <v>5</v>
      </c>
      <c r="P752" s="28">
        <f t="shared" si="187"/>
        <v>5</v>
      </c>
      <c r="Q752" s="28">
        <f t="shared" si="189"/>
        <v>2.2855996800000002</v>
      </c>
      <c r="R752" s="28">
        <f t="shared" si="189"/>
        <v>4.3430915062500004</v>
      </c>
      <c r="S752" s="28">
        <f t="shared" si="189"/>
        <v>5.480155589999999</v>
      </c>
      <c r="T752" s="28">
        <f t="shared" si="189"/>
        <v>5.6967919312499999</v>
      </c>
      <c r="U752" s="28">
        <f t="shared" si="189"/>
        <v>4.9930005299999998</v>
      </c>
      <c r="V752" s="28">
        <f t="shared" si="189"/>
        <v>3.3687813862500002</v>
      </c>
      <c r="W752" s="28">
        <f t="shared" si="189"/>
        <v>0.82413449999999999</v>
      </c>
      <c r="X752" s="28">
        <f t="shared" si="189"/>
        <v>3.2981513731034484</v>
      </c>
      <c r="Y752" s="28">
        <f t="shared" si="189"/>
        <v>5.1498007814224138</v>
      </c>
      <c r="Z752" s="28">
        <f t="shared" si="189"/>
        <v>6.081022447241379</v>
      </c>
      <c r="AA752" s="28">
        <f t="shared" si="189"/>
        <v>6.0918163705603448</v>
      </c>
      <c r="AB752" s="28">
        <f t="shared" si="189"/>
        <v>5.1821825513793103</v>
      </c>
      <c r="AC752" s="28">
        <f t="shared" si="189"/>
        <v>3.3521209896982755</v>
      </c>
      <c r="AD752" s="28">
        <f t="shared" si="189"/>
        <v>4.1279112993103446</v>
      </c>
      <c r="AE752" s="28">
        <f t="shared" si="189"/>
        <v>5.7737182896982766</v>
      </c>
      <c r="AF752" s="28">
        <f t="shared" si="189"/>
        <v>6.4990975375862066</v>
      </c>
      <c r="AG752" s="28">
        <f t="shared" si="188"/>
        <v>6.3040490429741372</v>
      </c>
      <c r="AH752" s="28">
        <f t="shared" si="188"/>
        <v>5.1885728058620693</v>
      </c>
      <c r="AI752" s="28">
        <f t="shared" si="188"/>
        <v>4.7748794586206893</v>
      </c>
      <c r="AJ752" s="28">
        <f t="shared" si="188"/>
        <v>6.2148440310775861</v>
      </c>
      <c r="AK752" s="28">
        <f t="shared" si="188"/>
        <v>6.7343808610344826</v>
      </c>
      <c r="AL752" s="28">
        <f t="shared" si="188"/>
        <v>6.3334899484913798</v>
      </c>
      <c r="AM752" s="28">
        <f t="shared" si="188"/>
        <v>5.2390558510344825</v>
      </c>
      <c r="AN752" s="28">
        <f t="shared" si="188"/>
        <v>6.4731780055603449</v>
      </c>
      <c r="AO752" s="28">
        <f t="shared" si="188"/>
        <v>6.7868724175862072</v>
      </c>
      <c r="AP752" s="28">
        <f t="shared" si="188"/>
        <v>5.520440476551725</v>
      </c>
      <c r="AQ752" s="28">
        <f t="shared" si="188"/>
        <v>6.5487202131465523</v>
      </c>
      <c r="AR752" s="28">
        <f t="shared" si="188"/>
        <v>5.6190333351724142</v>
      </c>
      <c r="AS752" s="28">
        <f t="shared" si="183"/>
        <v>6.7868724175862072</v>
      </c>
      <c r="AT752" s="35" t="str">
        <f t="shared" si="184"/>
        <v>1,2,0</v>
      </c>
    </row>
    <row r="753" spans="13:46" x14ac:dyDescent="0.15">
      <c r="M753" s="28" t="str">
        <f t="shared" si="182"/>
        <v>8,5,6</v>
      </c>
      <c r="N753" s="28">
        <f t="shared" si="190"/>
        <v>8</v>
      </c>
      <c r="O753" s="28">
        <f t="shared" si="191"/>
        <v>5</v>
      </c>
      <c r="P753" s="28">
        <f t="shared" si="187"/>
        <v>6</v>
      </c>
      <c r="Q753" s="28">
        <f t="shared" si="189"/>
        <v>1.45675584</v>
      </c>
      <c r="R753" s="28">
        <f t="shared" si="189"/>
        <v>3.83247620625</v>
      </c>
      <c r="S753" s="28">
        <f t="shared" si="189"/>
        <v>5.2157336699999997</v>
      </c>
      <c r="T753" s="28">
        <f t="shared" si="189"/>
        <v>5.6065282312499995</v>
      </c>
      <c r="U753" s="28">
        <f t="shared" si="189"/>
        <v>5.0048598899999996</v>
      </c>
      <c r="V753" s="28">
        <f t="shared" si="189"/>
        <v>3.4107286462499999</v>
      </c>
      <c r="W753" s="28">
        <f t="shared" si="189"/>
        <v>0.82413449999999999</v>
      </c>
      <c r="X753" s="28">
        <f t="shared" si="189"/>
        <v>2.739513883448276</v>
      </c>
      <c r="Y753" s="28">
        <f t="shared" si="189"/>
        <v>4.8469611096982756</v>
      </c>
      <c r="Z753" s="28">
        <f t="shared" si="189"/>
        <v>5.9619454334482764</v>
      </c>
      <c r="AA753" s="28">
        <f t="shared" si="189"/>
        <v>6.0844668546982756</v>
      </c>
      <c r="AB753" s="28">
        <f t="shared" si="189"/>
        <v>5.2145253734482759</v>
      </c>
      <c r="AC753" s="28">
        <f t="shared" si="189"/>
        <v>3.3521209896982755</v>
      </c>
      <c r="AD753" s="28">
        <f t="shared" si="189"/>
        <v>3.7866538758620689</v>
      </c>
      <c r="AE753" s="28">
        <f t="shared" si="189"/>
        <v>5.6258279621120693</v>
      </c>
      <c r="AF753" s="28">
        <f t="shared" ref="AF753:AR768" si="192">(AF$5+AF$5*(AF$5-1)/2)*INDEX($F$4:$F$25*$G$4:$G$25,$N753,1)+(AF$6+AF$6*(AF$6-1)/2)*INDEX($H$4:$H$25*$I$4:$I$25,$O753,1)+(AF$7+AF$7*(AF$7-1)/2)*INDEX($J$4:$J$25*$K$4:$K$25,$P753,1)+AF$5*AF$6*INDEX($G$4:$G$25,$N753,1)*INDEX($H$4:$H$25,$O753,1)+(AF$5*INDEX($G$4:$G$25,$N753,1)+AF$6*INDEX($I$4:$I$25,$O753,1))*AF$7*INDEX($J$4:$J$25,$P753,1)</f>
        <v>6.4725391458620685</v>
      </c>
      <c r="AG753" s="28">
        <f t="shared" si="192"/>
        <v>6.3267874271120697</v>
      </c>
      <c r="AH753" s="28">
        <f t="shared" si="192"/>
        <v>5.1885728058620693</v>
      </c>
      <c r="AI753" s="28">
        <f t="shared" si="192"/>
        <v>4.5981758172413789</v>
      </c>
      <c r="AJ753" s="28">
        <f t="shared" si="192"/>
        <v>6.169076763491379</v>
      </c>
      <c r="AK753" s="28">
        <f t="shared" si="192"/>
        <v>6.7475148072413784</v>
      </c>
      <c r="AL753" s="28">
        <f t="shared" si="192"/>
        <v>6.3334899484913798</v>
      </c>
      <c r="AM753" s="28">
        <f t="shared" si="192"/>
        <v>5.1740797075862073</v>
      </c>
      <c r="AN753" s="28">
        <f t="shared" si="192"/>
        <v>6.4767075138362067</v>
      </c>
      <c r="AO753" s="28">
        <f t="shared" si="192"/>
        <v>6.7868724175862072</v>
      </c>
      <c r="AP753" s="28">
        <f t="shared" si="192"/>
        <v>5.5143655468965518</v>
      </c>
      <c r="AQ753" s="28">
        <f t="shared" si="192"/>
        <v>6.5487202131465523</v>
      </c>
      <c r="AR753" s="28">
        <f t="shared" si="192"/>
        <v>5.6190333351724142</v>
      </c>
      <c r="AS753" s="28">
        <f t="shared" si="183"/>
        <v>6.7868724175862072</v>
      </c>
      <c r="AT753" s="35" t="str">
        <f t="shared" si="184"/>
        <v>1,2,0</v>
      </c>
    </row>
    <row r="754" spans="13:46" x14ac:dyDescent="0.15">
      <c r="M754" s="28" t="str">
        <f t="shared" si="182"/>
        <v>8,5,7</v>
      </c>
      <c r="N754" s="28">
        <f t="shared" si="190"/>
        <v>8</v>
      </c>
      <c r="O754" s="28">
        <f t="shared" si="191"/>
        <v>5</v>
      </c>
      <c r="P754" s="28">
        <f t="shared" si="187"/>
        <v>7</v>
      </c>
      <c r="Q754" s="28">
        <f t="shared" ref="Q754:AF769" si="193">(Q$5+Q$5*(Q$5-1)/2)*INDEX($F$4:$F$25*$G$4:$G$25,$N754,1)+(Q$6+Q$6*(Q$6-1)/2)*INDEX($H$4:$H$25*$I$4:$I$25,$O754,1)+(Q$7+Q$7*(Q$7-1)/2)*INDEX($J$4:$J$25*$K$4:$K$25,$P754,1)+Q$5*Q$6*INDEX($G$4:$G$25,$N754,1)*INDEX($H$4:$H$25,$O754,1)+(Q$5*INDEX($G$4:$G$25,$N754,1)+Q$6*INDEX($I$4:$I$25,$O754,1))*Q$7*INDEX($J$4:$J$25,$P754,1)</f>
        <v>1.1461356224999986</v>
      </c>
      <c r="R754" s="28">
        <f t="shared" si="193"/>
        <v>3.652857297656249</v>
      </c>
      <c r="S754" s="28">
        <f t="shared" si="193"/>
        <v>5.1354235612499997</v>
      </c>
      <c r="T754" s="28">
        <f t="shared" si="193"/>
        <v>5.5938344132812503</v>
      </c>
      <c r="U754" s="28">
        <f t="shared" si="193"/>
        <v>5.0280898537500001</v>
      </c>
      <c r="V754" s="28">
        <f t="shared" si="193"/>
        <v>3.4381898826562498</v>
      </c>
      <c r="W754" s="28">
        <f t="shared" si="193"/>
        <v>0.82413449999999999</v>
      </c>
      <c r="X754" s="28">
        <f t="shared" si="193"/>
        <v>2.5358838800269385</v>
      </c>
      <c r="Y754" s="28">
        <f t="shared" si="193"/>
        <v>4.7474421250862067</v>
      </c>
      <c r="Z754" s="28">
        <f t="shared" si="193"/>
        <v>5.9348449585829748</v>
      </c>
      <c r="AA754" s="28">
        <f t="shared" si="193"/>
        <v>6.0980923805172411</v>
      </c>
      <c r="AB754" s="28">
        <f t="shared" si="193"/>
        <v>5.2371843908890092</v>
      </c>
      <c r="AC754" s="28">
        <f t="shared" si="193"/>
        <v>3.3521209896982755</v>
      </c>
      <c r="AD754" s="28">
        <f t="shared" si="193"/>
        <v>3.6679260153879305</v>
      </c>
      <c r="AE754" s="28">
        <f t="shared" si="193"/>
        <v>5.5843208303502152</v>
      </c>
      <c r="AF754" s="28">
        <f t="shared" si="193"/>
        <v>6.4765602337499999</v>
      </c>
      <c r="AG754" s="28">
        <f t="shared" si="192"/>
        <v>6.3446442255872846</v>
      </c>
      <c r="AH754" s="28">
        <f t="shared" si="192"/>
        <v>5.1885728058620693</v>
      </c>
      <c r="AI754" s="28">
        <f t="shared" si="192"/>
        <v>4.5422620285829733</v>
      </c>
      <c r="AJ754" s="28">
        <f t="shared" si="192"/>
        <v>6.1634934134482755</v>
      </c>
      <c r="AK754" s="28">
        <f t="shared" si="192"/>
        <v>6.7605693867510768</v>
      </c>
      <c r="AL754" s="28">
        <f t="shared" si="192"/>
        <v>6.3334899484913798</v>
      </c>
      <c r="AM754" s="28">
        <f t="shared" si="192"/>
        <v>5.1588919196120688</v>
      </c>
      <c r="AN754" s="28">
        <f t="shared" si="192"/>
        <v>6.4849598743803885</v>
      </c>
      <c r="AO754" s="28">
        <f t="shared" si="192"/>
        <v>6.7868724175862072</v>
      </c>
      <c r="AP754" s="28">
        <f t="shared" si="192"/>
        <v>5.5178156884752152</v>
      </c>
      <c r="AQ754" s="28">
        <f t="shared" si="192"/>
        <v>6.5487202131465523</v>
      </c>
      <c r="AR754" s="28">
        <f t="shared" si="192"/>
        <v>5.6190333351724142</v>
      </c>
      <c r="AS754" s="28">
        <f t="shared" si="183"/>
        <v>6.7868724175862072</v>
      </c>
      <c r="AT754" s="35" t="str">
        <f t="shared" si="184"/>
        <v>1,2,0</v>
      </c>
    </row>
    <row r="755" spans="13:46" x14ac:dyDescent="0.15">
      <c r="M755" s="28" t="str">
        <f t="shared" si="182"/>
        <v>8,5,8</v>
      </c>
      <c r="N755" s="28">
        <f t="shared" si="190"/>
        <v>8</v>
      </c>
      <c r="O755" s="28">
        <f t="shared" si="191"/>
        <v>5</v>
      </c>
      <c r="P755" s="28">
        <f t="shared" si="187"/>
        <v>8</v>
      </c>
      <c r="Q755" s="28">
        <f t="shared" si="193"/>
        <v>0.82413449999999999</v>
      </c>
      <c r="R755" s="28">
        <f t="shared" si="193"/>
        <v>3.4649398124999999</v>
      </c>
      <c r="S755" s="28">
        <f t="shared" si="193"/>
        <v>5.049423</v>
      </c>
      <c r="T755" s="28">
        <f t="shared" si="193"/>
        <v>5.5775840624999997</v>
      </c>
      <c r="U755" s="28">
        <f t="shared" si="193"/>
        <v>5.049423</v>
      </c>
      <c r="V755" s="28">
        <f t="shared" si="193"/>
        <v>3.4649398124999999</v>
      </c>
      <c r="W755" s="28">
        <f t="shared" si="193"/>
        <v>0.82413449999999999</v>
      </c>
      <c r="X755" s="28">
        <f t="shared" si="193"/>
        <v>2.3239553000431035</v>
      </c>
      <c r="Y755" s="28">
        <f t="shared" si="193"/>
        <v>4.642232687974138</v>
      </c>
      <c r="Z755" s="28">
        <f t="shared" si="193"/>
        <v>5.9041879509051718</v>
      </c>
      <c r="AA755" s="28">
        <f t="shared" si="193"/>
        <v>6.109821088836207</v>
      </c>
      <c r="AB755" s="28">
        <f t="shared" si="193"/>
        <v>5.259132101767241</v>
      </c>
      <c r="AC755" s="28">
        <f t="shared" si="193"/>
        <v>3.3521209896982755</v>
      </c>
      <c r="AD755" s="28">
        <f t="shared" si="193"/>
        <v>3.5435077024137929</v>
      </c>
      <c r="AE755" s="28">
        <f t="shared" si="193"/>
        <v>5.5392571657758616</v>
      </c>
      <c r="AF755" s="28">
        <f t="shared" si="193"/>
        <v>6.4786845041379308</v>
      </c>
      <c r="AG755" s="28">
        <f t="shared" si="192"/>
        <v>6.3617897174999998</v>
      </c>
      <c r="AH755" s="28">
        <f t="shared" si="192"/>
        <v>5.1885728058620693</v>
      </c>
      <c r="AI755" s="28">
        <f t="shared" si="192"/>
        <v>4.4827917071120691</v>
      </c>
      <c r="AJ755" s="28">
        <f t="shared" si="192"/>
        <v>6.1560132459051724</v>
      </c>
      <c r="AK755" s="28">
        <f t="shared" si="192"/>
        <v>6.7729126596982754</v>
      </c>
      <c r="AL755" s="28">
        <f t="shared" si="192"/>
        <v>6.3334899484913798</v>
      </c>
      <c r="AM755" s="28">
        <f t="shared" si="192"/>
        <v>5.1418073141379317</v>
      </c>
      <c r="AN755" s="28">
        <f t="shared" si="192"/>
        <v>6.4925009283620696</v>
      </c>
      <c r="AO755" s="28">
        <f t="shared" si="192"/>
        <v>6.7868724175862072</v>
      </c>
      <c r="AP755" s="28">
        <f t="shared" si="192"/>
        <v>5.5205545234913798</v>
      </c>
      <c r="AQ755" s="28">
        <f t="shared" si="192"/>
        <v>6.5487202131465523</v>
      </c>
      <c r="AR755" s="28">
        <f t="shared" si="192"/>
        <v>5.6190333351724142</v>
      </c>
      <c r="AS755" s="28">
        <f t="shared" si="183"/>
        <v>6.7868724175862072</v>
      </c>
      <c r="AT755" s="35" t="str">
        <f t="shared" si="184"/>
        <v>1,2,0</v>
      </c>
    </row>
    <row r="756" spans="13:46" x14ac:dyDescent="0.15">
      <c r="M756" s="28" t="str">
        <f t="shared" si="182"/>
        <v>8,5,9</v>
      </c>
      <c r="N756" s="28">
        <f t="shared" si="190"/>
        <v>8</v>
      </c>
      <c r="O756" s="28">
        <f t="shared" si="191"/>
        <v>5</v>
      </c>
      <c r="P756" s="28">
        <f t="shared" si="187"/>
        <v>9</v>
      </c>
      <c r="Q756" s="28">
        <f t="shared" si="193"/>
        <v>0.60955047956250097</v>
      </c>
      <c r="R756" s="28">
        <f t="shared" si="193"/>
        <v>3.3553472975976568</v>
      </c>
      <c r="S756" s="28">
        <f t="shared" si="193"/>
        <v>5.0171309897812497</v>
      </c>
      <c r="T756" s="28">
        <f t="shared" si="193"/>
        <v>5.5949015561132809</v>
      </c>
      <c r="U756" s="28">
        <f t="shared" si="193"/>
        <v>5.0886589965937494</v>
      </c>
      <c r="V756" s="28">
        <f t="shared" si="193"/>
        <v>3.4984033112226562</v>
      </c>
      <c r="W756" s="28">
        <f t="shared" si="193"/>
        <v>0.82413449999999999</v>
      </c>
      <c r="X756" s="28">
        <f t="shared" si="193"/>
        <v>2.1903516903131739</v>
      </c>
      <c r="Y756" s="28">
        <f t="shared" si="193"/>
        <v>4.5907318018933196</v>
      </c>
      <c r="Z756" s="28">
        <f t="shared" si="193"/>
        <v>5.9070987876219023</v>
      </c>
      <c r="AA756" s="28">
        <f t="shared" si="193"/>
        <v>6.1394526474989224</v>
      </c>
      <c r="AB756" s="28">
        <f t="shared" si="193"/>
        <v>5.2877933815243807</v>
      </c>
      <c r="AC756" s="28">
        <f t="shared" si="193"/>
        <v>3.3521209896982755</v>
      </c>
      <c r="AD756" s="28">
        <f t="shared" si="193"/>
        <v>3.4727979404709055</v>
      </c>
      <c r="AE756" s="28">
        <f t="shared" si="193"/>
        <v>5.5277613455960406</v>
      </c>
      <c r="AF756" s="28">
        <f t="shared" si="193"/>
        <v>6.4987116248696122</v>
      </c>
      <c r="AG756" s="28">
        <f t="shared" si="192"/>
        <v>6.385648778291622</v>
      </c>
      <c r="AH756" s="28">
        <f t="shared" si="192"/>
        <v>5.1885728058620693</v>
      </c>
      <c r="AI756" s="28">
        <f t="shared" si="192"/>
        <v>4.4568892300356948</v>
      </c>
      <c r="AJ756" s="28">
        <f t="shared" si="192"/>
        <v>6.1664359287058188</v>
      </c>
      <c r="AK756" s="28">
        <f t="shared" si="192"/>
        <v>6.7919695015243793</v>
      </c>
      <c r="AL756" s="28">
        <f t="shared" si="192"/>
        <v>6.3334899484913798</v>
      </c>
      <c r="AM756" s="28">
        <f t="shared" si="192"/>
        <v>5.1426255590075431</v>
      </c>
      <c r="AN756" s="28">
        <f t="shared" si="192"/>
        <v>6.5067555512226569</v>
      </c>
      <c r="AO756" s="28">
        <f t="shared" si="192"/>
        <v>6.7868724175862072</v>
      </c>
      <c r="AP756" s="28">
        <f t="shared" si="192"/>
        <v>5.5300069273864496</v>
      </c>
      <c r="AQ756" s="28">
        <f t="shared" si="192"/>
        <v>6.5487202131465523</v>
      </c>
      <c r="AR756" s="28">
        <f t="shared" si="192"/>
        <v>5.6190333351724142</v>
      </c>
      <c r="AS756" s="28">
        <f t="shared" si="183"/>
        <v>6.7919695015243793</v>
      </c>
      <c r="AT756" s="35" t="str">
        <f t="shared" si="184"/>
        <v>1,1.5,0.5</v>
      </c>
    </row>
    <row r="757" spans="13:46" x14ac:dyDescent="0.15">
      <c r="M757" s="28" t="str">
        <f t="shared" si="182"/>
        <v>8,5,10</v>
      </c>
      <c r="N757" s="28">
        <f t="shared" si="190"/>
        <v>8</v>
      </c>
      <c r="O757" s="28">
        <f t="shared" si="191"/>
        <v>5</v>
      </c>
      <c r="P757" s="28">
        <f t="shared" si="187"/>
        <v>10</v>
      </c>
      <c r="Q757" s="28">
        <f t="shared" si="193"/>
        <v>0.38748057074999992</v>
      </c>
      <c r="R757" s="28">
        <f t="shared" si="193"/>
        <v>3.2402963224218748</v>
      </c>
      <c r="S757" s="28">
        <f t="shared" si="193"/>
        <v>4.9810960353750007</v>
      </c>
      <c r="T757" s="28">
        <f t="shared" si="193"/>
        <v>5.6098797096093751</v>
      </c>
      <c r="U757" s="28">
        <f t="shared" si="193"/>
        <v>5.1266473451250008</v>
      </c>
      <c r="V757" s="28">
        <f t="shared" si="193"/>
        <v>3.531398941921875</v>
      </c>
      <c r="W757" s="28">
        <f t="shared" si="193"/>
        <v>0.82413449999999999</v>
      </c>
      <c r="X757" s="28">
        <f t="shared" si="193"/>
        <v>2.0512896203098059</v>
      </c>
      <c r="Y757" s="28">
        <f t="shared" si="193"/>
        <v>4.5354879716250007</v>
      </c>
      <c r="Z757" s="28">
        <f t="shared" si="193"/>
        <v>5.9076702842214441</v>
      </c>
      <c r="AA757" s="28">
        <f t="shared" si="193"/>
        <v>6.1678365580991379</v>
      </c>
      <c r="AB757" s="28">
        <f t="shared" si="193"/>
        <v>5.315986793258082</v>
      </c>
      <c r="AC757" s="28">
        <f t="shared" si="193"/>
        <v>3.3521209896982755</v>
      </c>
      <c r="AD757" s="28">
        <f t="shared" si="193"/>
        <v>3.3983452343405172</v>
      </c>
      <c r="AE757" s="28">
        <f t="shared" si="193"/>
        <v>5.51392618529903</v>
      </c>
      <c r="AF757" s="28">
        <f t="shared" si="193"/>
        <v>6.5174910975387927</v>
      </c>
      <c r="AG757" s="28">
        <f t="shared" si="192"/>
        <v>6.4090399710598067</v>
      </c>
      <c r="AH757" s="28">
        <f t="shared" si="192"/>
        <v>5.1885728058620693</v>
      </c>
      <c r="AI757" s="28">
        <f t="shared" si="192"/>
        <v>4.4286474128421336</v>
      </c>
      <c r="AJ757" s="28">
        <f t="shared" si="192"/>
        <v>6.1756109634439653</v>
      </c>
      <c r="AK757" s="28">
        <f t="shared" si="192"/>
        <v>6.8105584753270474</v>
      </c>
      <c r="AL757" s="28">
        <f t="shared" si="192"/>
        <v>6.3334899484913798</v>
      </c>
      <c r="AM757" s="28">
        <f t="shared" si="192"/>
        <v>5.1421961558146556</v>
      </c>
      <c r="AN757" s="28">
        <f t="shared" si="192"/>
        <v>6.5205423060598058</v>
      </c>
      <c r="AO757" s="28">
        <f t="shared" si="192"/>
        <v>6.7868724175862072</v>
      </c>
      <c r="AP757" s="28">
        <f t="shared" si="192"/>
        <v>5.5389914632580819</v>
      </c>
      <c r="AQ757" s="28">
        <f t="shared" si="192"/>
        <v>6.5487202131465523</v>
      </c>
      <c r="AR757" s="28">
        <f t="shared" si="192"/>
        <v>5.6190333351724142</v>
      </c>
      <c r="AS757" s="28">
        <f t="shared" si="183"/>
        <v>6.8105584753270474</v>
      </c>
      <c r="AT757" s="35" t="str">
        <f t="shared" si="184"/>
        <v>1,1.5,0.5</v>
      </c>
    </row>
    <row r="758" spans="13:46" x14ac:dyDescent="0.15">
      <c r="M758" s="28" t="str">
        <f t="shared" si="182"/>
        <v>8,6,1</v>
      </c>
      <c r="N758" s="28">
        <f t="shared" si="190"/>
        <v>8</v>
      </c>
      <c r="O758" s="28">
        <f t="shared" si="191"/>
        <v>6</v>
      </c>
      <c r="P758" s="28">
        <f t="shared" si="187"/>
        <v>1</v>
      </c>
      <c r="Q758" s="28">
        <f t="shared" si="193"/>
        <v>5.7023999999999999</v>
      </c>
      <c r="R758" s="28">
        <f t="shared" si="193"/>
        <v>6.4595084062500003</v>
      </c>
      <c r="S758" s="28">
        <f t="shared" si="193"/>
        <v>6.5885557499999994</v>
      </c>
      <c r="T758" s="28">
        <f t="shared" si="193"/>
        <v>6.0895420312499997</v>
      </c>
      <c r="U758" s="28">
        <f t="shared" si="193"/>
        <v>4.9624672499999996</v>
      </c>
      <c r="V758" s="28">
        <f t="shared" si="193"/>
        <v>3.2073314062499998</v>
      </c>
      <c r="W758" s="28">
        <f t="shared" si="193"/>
        <v>0.82413449999999999</v>
      </c>
      <c r="X758" s="28">
        <f t="shared" si="193"/>
        <v>5.4775381846713369</v>
      </c>
      <c r="Y758" s="28">
        <f t="shared" si="193"/>
        <v>6.3208811124730602</v>
      </c>
      <c r="Z758" s="28">
        <f t="shared" si="193"/>
        <v>6.5361629777747847</v>
      </c>
      <c r="AA758" s="28">
        <f t="shared" si="193"/>
        <v>6.1233837805765088</v>
      </c>
      <c r="AB758" s="28">
        <f t="shared" si="193"/>
        <v>5.0825435208782324</v>
      </c>
      <c r="AC758" s="28">
        <f t="shared" si="193"/>
        <v>3.4136421986799572</v>
      </c>
      <c r="AD758" s="28">
        <f t="shared" si="193"/>
        <v>5.3126859407327593</v>
      </c>
      <c r="AE758" s="28">
        <f t="shared" si="193"/>
        <v>6.2422633900862081</v>
      </c>
      <c r="AF758" s="28">
        <f t="shared" si="193"/>
        <v>6.5437797769396555</v>
      </c>
      <c r="AG758" s="28">
        <f t="shared" si="192"/>
        <v>6.2172351012931042</v>
      </c>
      <c r="AH758" s="28">
        <f t="shared" si="192"/>
        <v>5.2626293631465515</v>
      </c>
      <c r="AI758" s="28">
        <f t="shared" si="192"/>
        <v>5.2078432681842681</v>
      </c>
      <c r="AJ758" s="28">
        <f t="shared" si="192"/>
        <v>6.2236552390894406</v>
      </c>
      <c r="AK758" s="28">
        <f t="shared" si="192"/>
        <v>6.6114061474946126</v>
      </c>
      <c r="AL758" s="28">
        <f t="shared" si="192"/>
        <v>6.3710959933997842</v>
      </c>
      <c r="AM758" s="28">
        <f t="shared" si="192"/>
        <v>5.1630101670258632</v>
      </c>
      <c r="AN758" s="28">
        <f t="shared" si="192"/>
        <v>6.2650566594827586</v>
      </c>
      <c r="AO758" s="28">
        <f t="shared" si="192"/>
        <v>6.7390420894396552</v>
      </c>
      <c r="AP758" s="28">
        <f t="shared" si="192"/>
        <v>5.1781866372575438</v>
      </c>
      <c r="AQ758" s="28">
        <f t="shared" si="192"/>
        <v>6.3664676512661647</v>
      </c>
      <c r="AR758" s="28">
        <f t="shared" si="192"/>
        <v>5.2533726788793116</v>
      </c>
      <c r="AS758" s="28">
        <f t="shared" si="183"/>
        <v>6.7390420894396552</v>
      </c>
      <c r="AT758" s="35" t="str">
        <f t="shared" si="184"/>
        <v>1,2,0</v>
      </c>
    </row>
    <row r="759" spans="13:46" x14ac:dyDescent="0.15">
      <c r="M759" s="28" t="str">
        <f t="shared" si="182"/>
        <v>8,6,2</v>
      </c>
      <c r="N759" s="28">
        <f t="shared" si="190"/>
        <v>8</v>
      </c>
      <c r="O759" s="28">
        <f t="shared" si="191"/>
        <v>6</v>
      </c>
      <c r="P759" s="28">
        <f t="shared" si="187"/>
        <v>2</v>
      </c>
      <c r="Q759" s="28">
        <f t="shared" si="193"/>
        <v>5.0444999999999993</v>
      </c>
      <c r="R759" s="28">
        <f t="shared" si="193"/>
        <v>6.0735396562499995</v>
      </c>
      <c r="S759" s="28">
        <f t="shared" si="193"/>
        <v>6.4096057499999999</v>
      </c>
      <c r="T759" s="28">
        <f t="shared" si="193"/>
        <v>6.0526982812499996</v>
      </c>
      <c r="U759" s="28">
        <f t="shared" si="193"/>
        <v>5.0028172499999997</v>
      </c>
      <c r="V759" s="28">
        <f t="shared" si="193"/>
        <v>3.2599626562499999</v>
      </c>
      <c r="W759" s="28">
        <f t="shared" si="193"/>
        <v>0.82413449999999999</v>
      </c>
      <c r="X759" s="28">
        <f t="shared" si="193"/>
        <v>5.0391195343480604</v>
      </c>
      <c r="Y759" s="28">
        <f t="shared" si="193"/>
        <v>6.09997119221444</v>
      </c>
      <c r="Z759" s="28">
        <f t="shared" si="193"/>
        <v>6.4678492875808189</v>
      </c>
      <c r="AA759" s="28">
        <f t="shared" si="193"/>
        <v>6.1427538204471981</v>
      </c>
      <c r="AB759" s="28">
        <f t="shared" si="193"/>
        <v>5.1246847908135775</v>
      </c>
      <c r="AC759" s="28">
        <f t="shared" si="193"/>
        <v>3.4136421986799572</v>
      </c>
      <c r="AD759" s="28">
        <f t="shared" si="193"/>
        <v>5.0498161002155175</v>
      </c>
      <c r="AE759" s="28">
        <f t="shared" si="193"/>
        <v>6.1424797596982765</v>
      </c>
      <c r="AF759" s="28">
        <f t="shared" si="193"/>
        <v>6.5421698566810349</v>
      </c>
      <c r="AG759" s="28">
        <f t="shared" si="192"/>
        <v>6.2488863911637935</v>
      </c>
      <c r="AH759" s="28">
        <f t="shared" si="192"/>
        <v>5.2626293631465515</v>
      </c>
      <c r="AI759" s="28">
        <f t="shared" si="192"/>
        <v>5.0765896976023717</v>
      </c>
      <c r="AJ759" s="28">
        <f t="shared" si="192"/>
        <v>6.2010653587015092</v>
      </c>
      <c r="AK759" s="28">
        <f t="shared" si="192"/>
        <v>6.632567457300647</v>
      </c>
      <c r="AL759" s="28">
        <f t="shared" si="192"/>
        <v>6.3710959933997842</v>
      </c>
      <c r="AM759" s="28">
        <f t="shared" si="192"/>
        <v>5.1194403265086219</v>
      </c>
      <c r="AN759" s="28">
        <f t="shared" si="192"/>
        <v>6.2757279892241389</v>
      </c>
      <c r="AO759" s="28">
        <f t="shared" si="192"/>
        <v>6.7390420894396552</v>
      </c>
      <c r="AP759" s="28">
        <f t="shared" si="192"/>
        <v>5.1783679869342683</v>
      </c>
      <c r="AQ759" s="28">
        <f t="shared" si="192"/>
        <v>6.3664676512661647</v>
      </c>
      <c r="AR759" s="28">
        <f t="shared" si="192"/>
        <v>5.2533726788793116</v>
      </c>
      <c r="AS759" s="28">
        <f t="shared" si="183"/>
        <v>6.7390420894396552</v>
      </c>
      <c r="AT759" s="35" t="str">
        <f t="shared" si="184"/>
        <v>1,2,0</v>
      </c>
    </row>
    <row r="760" spans="13:46" x14ac:dyDescent="0.15">
      <c r="M760" s="28" t="str">
        <f t="shared" si="182"/>
        <v>8,6,3</v>
      </c>
      <c r="N760" s="28">
        <f t="shared" si="190"/>
        <v>8</v>
      </c>
      <c r="O760" s="28">
        <f t="shared" si="191"/>
        <v>6</v>
      </c>
      <c r="P760" s="28">
        <f t="shared" si="187"/>
        <v>3</v>
      </c>
      <c r="Q760" s="28">
        <f t="shared" si="193"/>
        <v>4.1614559999999994</v>
      </c>
      <c r="R760" s="28">
        <f t="shared" si="193"/>
        <v>5.5234034062499999</v>
      </c>
      <c r="S760" s="28">
        <f t="shared" si="193"/>
        <v>6.1180837500000003</v>
      </c>
      <c r="T760" s="28">
        <f t="shared" si="193"/>
        <v>5.9454970312499995</v>
      </c>
      <c r="U760" s="28">
        <f t="shared" si="193"/>
        <v>5.0056432500000003</v>
      </c>
      <c r="V760" s="28">
        <f t="shared" si="193"/>
        <v>3.29852240625</v>
      </c>
      <c r="W760" s="28">
        <f t="shared" si="193"/>
        <v>0.82413449999999999</v>
      </c>
      <c r="X760" s="28">
        <f t="shared" si="193"/>
        <v>4.4365333840247843</v>
      </c>
      <c r="Y760" s="28">
        <f t="shared" si="193"/>
        <v>5.7664892719558196</v>
      </c>
      <c r="Z760" s="28">
        <f t="shared" si="193"/>
        <v>6.3291780973868539</v>
      </c>
      <c r="AA760" s="28">
        <f t="shared" si="193"/>
        <v>6.1245998603178879</v>
      </c>
      <c r="AB760" s="28">
        <f t="shared" si="193"/>
        <v>5.1527545607489227</v>
      </c>
      <c r="AC760" s="28">
        <f t="shared" si="193"/>
        <v>3.4136421986799572</v>
      </c>
      <c r="AD760" s="28">
        <f t="shared" si="193"/>
        <v>4.6743742596982765</v>
      </c>
      <c r="AE760" s="28">
        <f t="shared" si="193"/>
        <v>5.9723386293103458</v>
      </c>
      <c r="AF760" s="28">
        <f t="shared" si="193"/>
        <v>6.503035936422414</v>
      </c>
      <c r="AG760" s="28">
        <f t="shared" si="192"/>
        <v>6.2664661810344828</v>
      </c>
      <c r="AH760" s="28">
        <f t="shared" si="192"/>
        <v>5.2626293631465515</v>
      </c>
      <c r="AI760" s="28">
        <f t="shared" si="192"/>
        <v>4.8749786270204751</v>
      </c>
      <c r="AJ760" s="28">
        <f t="shared" si="192"/>
        <v>6.1409514783135783</v>
      </c>
      <c r="AK760" s="28">
        <f t="shared" si="192"/>
        <v>6.6396572671066805</v>
      </c>
      <c r="AL760" s="28">
        <f t="shared" si="192"/>
        <v>6.3710959933997842</v>
      </c>
      <c r="AM760" s="28">
        <f t="shared" si="192"/>
        <v>5.0383464859913802</v>
      </c>
      <c r="AN760" s="28">
        <f t="shared" si="192"/>
        <v>6.2723278189655174</v>
      </c>
      <c r="AO760" s="28">
        <f t="shared" si="192"/>
        <v>6.7390420894396552</v>
      </c>
      <c r="AP760" s="28">
        <f t="shared" si="192"/>
        <v>5.1644778366109927</v>
      </c>
      <c r="AQ760" s="28">
        <f t="shared" si="192"/>
        <v>6.3664676512661647</v>
      </c>
      <c r="AR760" s="28">
        <f t="shared" si="192"/>
        <v>5.2533726788793116</v>
      </c>
      <c r="AS760" s="28">
        <f t="shared" si="183"/>
        <v>6.7390420894396552</v>
      </c>
      <c r="AT760" s="35" t="str">
        <f t="shared" si="184"/>
        <v>1,2,0</v>
      </c>
    </row>
    <row r="761" spans="13:46" x14ac:dyDescent="0.15">
      <c r="M761" s="28" t="str">
        <f t="shared" si="182"/>
        <v>8,6,4</v>
      </c>
      <c r="N761" s="28">
        <f t="shared" si="190"/>
        <v>8</v>
      </c>
      <c r="O761" s="28">
        <f t="shared" si="191"/>
        <v>6</v>
      </c>
      <c r="P761" s="28">
        <f t="shared" si="187"/>
        <v>4</v>
      </c>
      <c r="Q761" s="28">
        <f t="shared" si="193"/>
        <v>3.1788045</v>
      </c>
      <c r="R761" s="28">
        <f t="shared" si="193"/>
        <v>4.9006366875000005</v>
      </c>
      <c r="S761" s="28">
        <f t="shared" si="193"/>
        <v>5.7767580000000009</v>
      </c>
      <c r="T761" s="28">
        <f t="shared" si="193"/>
        <v>5.8071684375000006</v>
      </c>
      <c r="U761" s="28">
        <f t="shared" si="193"/>
        <v>4.9918680000000011</v>
      </c>
      <c r="V761" s="28">
        <f t="shared" si="193"/>
        <v>3.3308566874999999</v>
      </c>
      <c r="W761" s="28">
        <f t="shared" si="193"/>
        <v>0.82413449999999999</v>
      </c>
      <c r="X761" s="28">
        <f t="shared" si="193"/>
        <v>3.7613167649515091</v>
      </c>
      <c r="Y761" s="28">
        <f t="shared" si="193"/>
        <v>5.3832036016971987</v>
      </c>
      <c r="Z761" s="28">
        <f t="shared" si="193"/>
        <v>6.1593795634428892</v>
      </c>
      <c r="AA761" s="28">
        <f t="shared" si="193"/>
        <v>6.0898446501885779</v>
      </c>
      <c r="AB761" s="28">
        <f t="shared" si="193"/>
        <v>5.1745988619342675</v>
      </c>
      <c r="AC761" s="28">
        <f t="shared" si="193"/>
        <v>3.4136421986799572</v>
      </c>
      <c r="AD761" s="28">
        <f t="shared" si="193"/>
        <v>4.2491286691810357</v>
      </c>
      <c r="AE761" s="28">
        <f t="shared" si="193"/>
        <v>5.7710701551724153</v>
      </c>
      <c r="AF761" s="28">
        <f t="shared" si="193"/>
        <v>6.447300766163794</v>
      </c>
      <c r="AG761" s="28">
        <f t="shared" si="192"/>
        <v>6.2778205021551718</v>
      </c>
      <c r="AH761" s="28">
        <f t="shared" si="192"/>
        <v>5.2626293631465515</v>
      </c>
      <c r="AI761" s="28">
        <f t="shared" si="192"/>
        <v>4.6422402126885789</v>
      </c>
      <c r="AJ761" s="28">
        <f t="shared" si="192"/>
        <v>6.0642363479256467</v>
      </c>
      <c r="AK761" s="28">
        <f t="shared" si="192"/>
        <v>6.6405216081627163</v>
      </c>
      <c r="AL761" s="28">
        <f t="shared" si="192"/>
        <v>6.3710959933997842</v>
      </c>
      <c r="AM761" s="28">
        <f t="shared" si="192"/>
        <v>4.9406513954741396</v>
      </c>
      <c r="AN761" s="28">
        <f t="shared" si="192"/>
        <v>6.2627021799568965</v>
      </c>
      <c r="AO761" s="28">
        <f t="shared" si="192"/>
        <v>6.7390420894396552</v>
      </c>
      <c r="AP761" s="28">
        <f t="shared" si="192"/>
        <v>5.1443622175377168</v>
      </c>
      <c r="AQ761" s="28">
        <f t="shared" si="192"/>
        <v>6.3664676512661647</v>
      </c>
      <c r="AR761" s="28">
        <f t="shared" si="192"/>
        <v>5.2533726788793116</v>
      </c>
      <c r="AS761" s="28">
        <f t="shared" si="183"/>
        <v>6.7390420894396552</v>
      </c>
      <c r="AT761" s="35" t="str">
        <f t="shared" si="184"/>
        <v>1,2,0</v>
      </c>
    </row>
    <row r="762" spans="13:46" x14ac:dyDescent="0.15">
      <c r="M762" s="28" t="str">
        <f t="shared" si="182"/>
        <v>8,6,5</v>
      </c>
      <c r="N762" s="28">
        <f t="shared" si="190"/>
        <v>8</v>
      </c>
      <c r="O762" s="28">
        <f t="shared" si="191"/>
        <v>6</v>
      </c>
      <c r="P762" s="28">
        <f t="shared" si="187"/>
        <v>5</v>
      </c>
      <c r="Q762" s="28">
        <f t="shared" si="193"/>
        <v>2.2855996800000002</v>
      </c>
      <c r="R762" s="28">
        <f t="shared" si="193"/>
        <v>4.3430915062500004</v>
      </c>
      <c r="S762" s="28">
        <f t="shared" si="193"/>
        <v>5.480155589999999</v>
      </c>
      <c r="T762" s="28">
        <f t="shared" si="193"/>
        <v>5.6967919312499999</v>
      </c>
      <c r="U762" s="28">
        <f t="shared" si="193"/>
        <v>4.9930005299999998</v>
      </c>
      <c r="V762" s="28">
        <f t="shared" si="193"/>
        <v>3.3687813862500002</v>
      </c>
      <c r="W762" s="28">
        <f t="shared" si="193"/>
        <v>0.82413449999999999</v>
      </c>
      <c r="X762" s="28">
        <f t="shared" si="193"/>
        <v>3.1513216833782334</v>
      </c>
      <c r="Y762" s="28">
        <f t="shared" si="193"/>
        <v>5.0446412714385778</v>
      </c>
      <c r="Z762" s="28">
        <f t="shared" si="193"/>
        <v>6.0175331169989228</v>
      </c>
      <c r="AA762" s="28">
        <f t="shared" si="193"/>
        <v>6.0699972200592667</v>
      </c>
      <c r="AB762" s="28">
        <f t="shared" si="193"/>
        <v>5.2020335806196121</v>
      </c>
      <c r="AC762" s="28">
        <f t="shared" si="193"/>
        <v>3.4136421986799572</v>
      </c>
      <c r="AD762" s="28">
        <f t="shared" si="193"/>
        <v>3.8686064186637936</v>
      </c>
      <c r="AE762" s="28">
        <f t="shared" si="193"/>
        <v>5.5977537685344831</v>
      </c>
      <c r="AF762" s="28">
        <f t="shared" si="193"/>
        <v>6.4064733759051729</v>
      </c>
      <c r="AG762" s="28">
        <f t="shared" si="192"/>
        <v>6.2947652407758614</v>
      </c>
      <c r="AH762" s="28">
        <f t="shared" si="192"/>
        <v>5.2626293631465515</v>
      </c>
      <c r="AI762" s="28">
        <f t="shared" si="192"/>
        <v>4.4374538858566819</v>
      </c>
      <c r="AJ762" s="28">
        <f t="shared" si="192"/>
        <v>6.0024289975377165</v>
      </c>
      <c r="AK762" s="28">
        <f t="shared" si="192"/>
        <v>6.64697636671875</v>
      </c>
      <c r="AL762" s="28">
        <f t="shared" si="192"/>
        <v>6.3710959933997842</v>
      </c>
      <c r="AM762" s="28">
        <f t="shared" si="192"/>
        <v>4.8578640849568977</v>
      </c>
      <c r="AN762" s="28">
        <f t="shared" si="192"/>
        <v>6.2586669584482761</v>
      </c>
      <c r="AO762" s="28">
        <f t="shared" si="192"/>
        <v>6.7390420894396552</v>
      </c>
      <c r="AP762" s="28">
        <f t="shared" si="192"/>
        <v>5.1298370159644406</v>
      </c>
      <c r="AQ762" s="28">
        <f t="shared" si="192"/>
        <v>6.3664676512661647</v>
      </c>
      <c r="AR762" s="28">
        <f t="shared" si="192"/>
        <v>5.2533726788793116</v>
      </c>
      <c r="AS762" s="28">
        <f t="shared" si="183"/>
        <v>6.7390420894396552</v>
      </c>
      <c r="AT762" s="35" t="str">
        <f t="shared" si="184"/>
        <v>1,2,0</v>
      </c>
    </row>
    <row r="763" spans="13:46" x14ac:dyDescent="0.15">
      <c r="M763" s="28" t="str">
        <f t="shared" si="182"/>
        <v>8,6,6</v>
      </c>
      <c r="N763" s="28">
        <f t="shared" si="190"/>
        <v>8</v>
      </c>
      <c r="O763" s="28">
        <f t="shared" si="191"/>
        <v>6</v>
      </c>
      <c r="P763" s="28">
        <f t="shared" si="187"/>
        <v>6</v>
      </c>
      <c r="Q763" s="28">
        <f t="shared" si="193"/>
        <v>1.45675584</v>
      </c>
      <c r="R763" s="28">
        <f t="shared" si="193"/>
        <v>3.83247620625</v>
      </c>
      <c r="S763" s="28">
        <f t="shared" si="193"/>
        <v>5.2157336699999997</v>
      </c>
      <c r="T763" s="28">
        <f t="shared" si="193"/>
        <v>5.6065282312499995</v>
      </c>
      <c r="U763" s="28">
        <f t="shared" si="193"/>
        <v>5.0048598899999996</v>
      </c>
      <c r="V763" s="28">
        <f t="shared" si="193"/>
        <v>3.4107286462499999</v>
      </c>
      <c r="W763" s="28">
        <f t="shared" si="193"/>
        <v>0.82413449999999999</v>
      </c>
      <c r="X763" s="28">
        <f t="shared" si="193"/>
        <v>2.5882564830549573</v>
      </c>
      <c r="Y763" s="28">
        <f t="shared" si="193"/>
        <v>4.7382594311799568</v>
      </c>
      <c r="Z763" s="28">
        <f t="shared" si="193"/>
        <v>5.8957994768049575</v>
      </c>
      <c r="AA763" s="28">
        <f t="shared" si="193"/>
        <v>6.0608766199299566</v>
      </c>
      <c r="AB763" s="28">
        <f t="shared" si="193"/>
        <v>5.2334908605549568</v>
      </c>
      <c r="AC763" s="28">
        <f t="shared" si="193"/>
        <v>3.4136421986799572</v>
      </c>
      <c r="AD763" s="28">
        <f t="shared" si="193"/>
        <v>3.5202646581465524</v>
      </c>
      <c r="AE763" s="28">
        <f t="shared" si="193"/>
        <v>5.4445501881465521</v>
      </c>
      <c r="AF763" s="28">
        <f t="shared" si="193"/>
        <v>6.3763728156465511</v>
      </c>
      <c r="AG763" s="28">
        <f t="shared" si="192"/>
        <v>6.3157325406465521</v>
      </c>
      <c r="AH763" s="28">
        <f t="shared" si="192"/>
        <v>5.2626293631465515</v>
      </c>
      <c r="AI763" s="28">
        <f t="shared" si="192"/>
        <v>4.252780365274786</v>
      </c>
      <c r="AJ763" s="28">
        <f t="shared" si="192"/>
        <v>5.9513484771497849</v>
      </c>
      <c r="AK763" s="28">
        <f t="shared" si="192"/>
        <v>6.6574536865247849</v>
      </c>
      <c r="AL763" s="28">
        <f t="shared" si="192"/>
        <v>6.3710959933997842</v>
      </c>
      <c r="AM763" s="28">
        <f t="shared" si="192"/>
        <v>4.7858036044396561</v>
      </c>
      <c r="AN763" s="28">
        <f t="shared" si="192"/>
        <v>6.258654298189656</v>
      </c>
      <c r="AO763" s="28">
        <f t="shared" si="192"/>
        <v>6.7390420894396552</v>
      </c>
      <c r="AP763" s="28">
        <f t="shared" si="192"/>
        <v>5.1193343756411647</v>
      </c>
      <c r="AQ763" s="28">
        <f t="shared" si="192"/>
        <v>6.3664676512661647</v>
      </c>
      <c r="AR763" s="28">
        <f t="shared" si="192"/>
        <v>5.2533726788793116</v>
      </c>
      <c r="AS763" s="28">
        <f t="shared" si="183"/>
        <v>6.7390420894396552</v>
      </c>
      <c r="AT763" s="35" t="str">
        <f t="shared" si="184"/>
        <v>1,2,0</v>
      </c>
    </row>
    <row r="764" spans="13:46" x14ac:dyDescent="0.15">
      <c r="M764" s="28" t="str">
        <f t="shared" si="182"/>
        <v>8,6,7</v>
      </c>
      <c r="N764" s="28">
        <f t="shared" si="190"/>
        <v>8</v>
      </c>
      <c r="O764" s="28">
        <f t="shared" si="191"/>
        <v>6</v>
      </c>
      <c r="P764" s="28">
        <f t="shared" si="187"/>
        <v>7</v>
      </c>
      <c r="Q764" s="28">
        <f t="shared" si="193"/>
        <v>1.1461356224999986</v>
      </c>
      <c r="R764" s="28">
        <f t="shared" si="193"/>
        <v>3.652857297656249</v>
      </c>
      <c r="S764" s="28">
        <f t="shared" si="193"/>
        <v>5.1354235612499997</v>
      </c>
      <c r="T764" s="28">
        <f t="shared" si="193"/>
        <v>5.5938344132812503</v>
      </c>
      <c r="U764" s="28">
        <f t="shared" si="193"/>
        <v>5.0280898537500001</v>
      </c>
      <c r="V764" s="28">
        <f t="shared" si="193"/>
        <v>3.4381898826562498</v>
      </c>
      <c r="W764" s="28">
        <f t="shared" si="193"/>
        <v>0.82413449999999999</v>
      </c>
      <c r="X764" s="28">
        <f t="shared" si="193"/>
        <v>2.3824126242995685</v>
      </c>
      <c r="Y764" s="28">
        <f t="shared" si="193"/>
        <v>4.6369693623006469</v>
      </c>
      <c r="Z764" s="28">
        <f t="shared" si="193"/>
        <v>5.867370688739225</v>
      </c>
      <c r="AA764" s="28">
        <f t="shared" si="193"/>
        <v>6.0736166036153012</v>
      </c>
      <c r="AB764" s="28">
        <f t="shared" si="193"/>
        <v>5.2557071069288792</v>
      </c>
      <c r="AC764" s="28">
        <f t="shared" si="193"/>
        <v>3.4136421986799572</v>
      </c>
      <c r="AD764" s="28">
        <f t="shared" si="193"/>
        <v>3.3979946291379313</v>
      </c>
      <c r="AE764" s="28">
        <f t="shared" si="193"/>
        <v>5.4003864299838371</v>
      </c>
      <c r="AF764" s="28">
        <f t="shared" si="193"/>
        <v>6.3786228192672425</v>
      </c>
      <c r="AG764" s="28">
        <f t="shared" si="192"/>
        <v>6.332703796988147</v>
      </c>
      <c r="AH764" s="28">
        <f t="shared" si="192"/>
        <v>5.2626293631465515</v>
      </c>
      <c r="AI764" s="28">
        <f t="shared" si="192"/>
        <v>4.1928816370150876</v>
      </c>
      <c r="AJ764" s="28">
        <f t="shared" si="192"/>
        <v>5.9431085007058195</v>
      </c>
      <c r="AK764" s="28">
        <f t="shared" si="192"/>
        <v>6.6691799528340523</v>
      </c>
      <c r="AL764" s="28">
        <f t="shared" si="192"/>
        <v>6.3710959933997842</v>
      </c>
      <c r="AM764" s="28">
        <f t="shared" si="192"/>
        <v>4.7670736479310349</v>
      </c>
      <c r="AN764" s="28">
        <f t="shared" si="192"/>
        <v>6.265135574466596</v>
      </c>
      <c r="AO764" s="28">
        <f t="shared" si="192"/>
        <v>6.7390420894396552</v>
      </c>
      <c r="AP764" s="28">
        <f t="shared" si="192"/>
        <v>5.1205706618857771</v>
      </c>
      <c r="AQ764" s="28">
        <f t="shared" si="192"/>
        <v>6.3664676512661647</v>
      </c>
      <c r="AR764" s="28">
        <f t="shared" si="192"/>
        <v>5.2533726788793116</v>
      </c>
      <c r="AS764" s="28">
        <f t="shared" si="183"/>
        <v>6.7390420894396552</v>
      </c>
      <c r="AT764" s="35" t="str">
        <f t="shared" si="184"/>
        <v>1,2,0</v>
      </c>
    </row>
    <row r="765" spans="13:46" x14ac:dyDescent="0.15">
      <c r="M765" s="28" t="str">
        <f t="shared" si="182"/>
        <v>8,6,8</v>
      </c>
      <c r="N765" s="28">
        <f t="shared" si="190"/>
        <v>8</v>
      </c>
      <c r="O765" s="28">
        <f t="shared" si="191"/>
        <v>6</v>
      </c>
      <c r="P765" s="28">
        <f t="shared" si="187"/>
        <v>8</v>
      </c>
      <c r="Q765" s="28">
        <f t="shared" si="193"/>
        <v>0.82413449999999999</v>
      </c>
      <c r="R765" s="28">
        <f t="shared" si="193"/>
        <v>3.4649398124999999</v>
      </c>
      <c r="S765" s="28">
        <f t="shared" si="193"/>
        <v>5.049423</v>
      </c>
      <c r="T765" s="28">
        <f t="shared" si="193"/>
        <v>5.5775840624999997</v>
      </c>
      <c r="U765" s="28">
        <f t="shared" si="193"/>
        <v>5.049423</v>
      </c>
      <c r="V765" s="28">
        <f t="shared" si="193"/>
        <v>3.4649398124999999</v>
      </c>
      <c r="W765" s="28">
        <f t="shared" si="193"/>
        <v>0.82413449999999999</v>
      </c>
      <c r="X765" s="28">
        <f t="shared" si="193"/>
        <v>2.1682701889816816</v>
      </c>
      <c r="Y765" s="28">
        <f t="shared" si="193"/>
        <v>4.5299888409213365</v>
      </c>
      <c r="Z765" s="28">
        <f t="shared" si="193"/>
        <v>5.8353853678609919</v>
      </c>
      <c r="AA765" s="28">
        <f t="shared" si="193"/>
        <v>6.0844597698006471</v>
      </c>
      <c r="AB765" s="28">
        <f t="shared" si="193"/>
        <v>5.2772120467403019</v>
      </c>
      <c r="AC765" s="28">
        <f t="shared" si="193"/>
        <v>3.4136421986799572</v>
      </c>
      <c r="AD765" s="28">
        <f t="shared" si="193"/>
        <v>3.2700341476293109</v>
      </c>
      <c r="AE765" s="28">
        <f t="shared" si="193"/>
        <v>5.3526661390086208</v>
      </c>
      <c r="AF765" s="28">
        <f t="shared" si="193"/>
        <v>6.3789760053879316</v>
      </c>
      <c r="AG765" s="28">
        <f t="shared" si="192"/>
        <v>6.3489637467672413</v>
      </c>
      <c r="AH765" s="28">
        <f t="shared" si="192"/>
        <v>5.2626293631465515</v>
      </c>
      <c r="AI765" s="28">
        <f t="shared" si="192"/>
        <v>4.1294263759428889</v>
      </c>
      <c r="AJ765" s="28">
        <f t="shared" si="192"/>
        <v>5.9329717067618546</v>
      </c>
      <c r="AK765" s="28">
        <f t="shared" si="192"/>
        <v>6.6801949125808191</v>
      </c>
      <c r="AL765" s="28">
        <f t="shared" si="192"/>
        <v>6.3710959933997842</v>
      </c>
      <c r="AM765" s="28">
        <f t="shared" si="192"/>
        <v>4.7464468739224142</v>
      </c>
      <c r="AN765" s="28">
        <f t="shared" si="192"/>
        <v>6.2709055441810353</v>
      </c>
      <c r="AO765" s="28">
        <f t="shared" si="192"/>
        <v>6.7390420894396552</v>
      </c>
      <c r="AP765" s="28">
        <f t="shared" si="192"/>
        <v>5.121095641567889</v>
      </c>
      <c r="AQ765" s="28">
        <f t="shared" si="192"/>
        <v>6.3664676512661647</v>
      </c>
      <c r="AR765" s="28">
        <f t="shared" si="192"/>
        <v>5.2533726788793116</v>
      </c>
      <c r="AS765" s="28">
        <f t="shared" si="183"/>
        <v>6.7390420894396552</v>
      </c>
      <c r="AT765" s="35" t="str">
        <f t="shared" si="184"/>
        <v>1,2,0</v>
      </c>
    </row>
    <row r="766" spans="13:46" x14ac:dyDescent="0.15">
      <c r="M766" s="28" t="str">
        <f t="shared" si="182"/>
        <v>8,6,9</v>
      </c>
      <c r="N766" s="28">
        <f t="shared" si="190"/>
        <v>8</v>
      </c>
      <c r="O766" s="28">
        <f t="shared" si="191"/>
        <v>6</v>
      </c>
      <c r="P766" s="28">
        <f t="shared" si="187"/>
        <v>9</v>
      </c>
      <c r="Q766" s="28">
        <f t="shared" si="193"/>
        <v>0.60955047956250097</v>
      </c>
      <c r="R766" s="28">
        <f t="shared" si="193"/>
        <v>3.3553472975976568</v>
      </c>
      <c r="S766" s="28">
        <f t="shared" si="193"/>
        <v>5.0171309897812497</v>
      </c>
      <c r="T766" s="28">
        <f t="shared" si="193"/>
        <v>5.5949015561132809</v>
      </c>
      <c r="U766" s="28">
        <f t="shared" si="193"/>
        <v>5.0886589965937494</v>
      </c>
      <c r="V766" s="28">
        <f t="shared" si="193"/>
        <v>3.4984033112226562</v>
      </c>
      <c r="W766" s="28">
        <f t="shared" si="193"/>
        <v>0.82413449999999999</v>
      </c>
      <c r="X766" s="28">
        <f t="shared" si="193"/>
        <v>2.0324527239177002</v>
      </c>
      <c r="Y766" s="28">
        <f t="shared" si="193"/>
        <v>4.4767168705732763</v>
      </c>
      <c r="Z766" s="28">
        <f t="shared" si="193"/>
        <v>5.8369678913772907</v>
      </c>
      <c r="AA766" s="28">
        <f t="shared" si="193"/>
        <v>6.1132057863297415</v>
      </c>
      <c r="AB766" s="28">
        <f t="shared" si="193"/>
        <v>5.3054305554306307</v>
      </c>
      <c r="AC766" s="28">
        <f t="shared" si="193"/>
        <v>3.4136421986799572</v>
      </c>
      <c r="AD766" s="28">
        <f t="shared" si="193"/>
        <v>3.1957822171519412</v>
      </c>
      <c r="AE766" s="28">
        <f t="shared" si="193"/>
        <v>5.3385136924279371</v>
      </c>
      <c r="AF766" s="28">
        <f t="shared" si="193"/>
        <v>6.3972320418523712</v>
      </c>
      <c r="AG766" s="28">
        <f t="shared" si="192"/>
        <v>6.3719372654252435</v>
      </c>
      <c r="AH766" s="28">
        <f t="shared" si="192"/>
        <v>5.2626293631465515</v>
      </c>
      <c r="AI766" s="28">
        <f t="shared" si="192"/>
        <v>4.0995389592652218</v>
      </c>
      <c r="AJ766" s="28">
        <f t="shared" si="192"/>
        <v>5.9407377631616392</v>
      </c>
      <c r="AK766" s="28">
        <f t="shared" si="192"/>
        <v>6.697923441206493</v>
      </c>
      <c r="AL766" s="28">
        <f t="shared" si="192"/>
        <v>6.3710959933997842</v>
      </c>
      <c r="AM766" s="28">
        <f t="shared" si="192"/>
        <v>4.7437229502575446</v>
      </c>
      <c r="AN766" s="28">
        <f t="shared" si="192"/>
        <v>6.2833890827743817</v>
      </c>
      <c r="AO766" s="28">
        <f t="shared" si="192"/>
        <v>6.7390420894396552</v>
      </c>
      <c r="AP766" s="28">
        <f t="shared" si="192"/>
        <v>5.128334190128907</v>
      </c>
      <c r="AQ766" s="28">
        <f t="shared" si="192"/>
        <v>6.3664676512661647</v>
      </c>
      <c r="AR766" s="28">
        <f t="shared" si="192"/>
        <v>5.2533726788793116</v>
      </c>
      <c r="AS766" s="28">
        <f t="shared" si="183"/>
        <v>6.7390420894396552</v>
      </c>
      <c r="AT766" s="35" t="str">
        <f t="shared" si="184"/>
        <v>1,2,0</v>
      </c>
    </row>
    <row r="767" spans="13:46" x14ac:dyDescent="0.15">
      <c r="M767" s="28" t="str">
        <f t="shared" si="182"/>
        <v>8,6,10</v>
      </c>
      <c r="N767" s="28">
        <f t="shared" si="190"/>
        <v>8</v>
      </c>
      <c r="O767" s="28">
        <f t="shared" si="191"/>
        <v>6</v>
      </c>
      <c r="P767" s="28">
        <f t="shared" si="187"/>
        <v>10</v>
      </c>
      <c r="Q767" s="28">
        <f t="shared" si="193"/>
        <v>0.38748057074999992</v>
      </c>
      <c r="R767" s="28">
        <f t="shared" si="193"/>
        <v>3.2402963224218748</v>
      </c>
      <c r="S767" s="28">
        <f t="shared" si="193"/>
        <v>4.9810960353750007</v>
      </c>
      <c r="T767" s="28">
        <f t="shared" si="193"/>
        <v>5.6098797096093751</v>
      </c>
      <c r="U767" s="28">
        <f t="shared" si="193"/>
        <v>5.1266473451250008</v>
      </c>
      <c r="V767" s="28">
        <f t="shared" si="193"/>
        <v>3.531398941921875</v>
      </c>
      <c r="W767" s="28">
        <f t="shared" si="193"/>
        <v>0.82413449999999999</v>
      </c>
      <c r="X767" s="28">
        <f t="shared" si="193"/>
        <v>1.8911767985802805</v>
      </c>
      <c r="Y767" s="28">
        <f t="shared" si="193"/>
        <v>4.4197019560377164</v>
      </c>
      <c r="Z767" s="28">
        <f t="shared" si="193"/>
        <v>5.8362110747764016</v>
      </c>
      <c r="AA767" s="28">
        <f t="shared" si="193"/>
        <v>6.1407041547963361</v>
      </c>
      <c r="AB767" s="28">
        <f t="shared" si="193"/>
        <v>5.3331811960975219</v>
      </c>
      <c r="AC767" s="28">
        <f t="shared" si="193"/>
        <v>3.4136421986799572</v>
      </c>
      <c r="AD767" s="28">
        <f t="shared" si="193"/>
        <v>3.1177873424870697</v>
      </c>
      <c r="AE767" s="28">
        <f t="shared" si="193"/>
        <v>5.3220219057300646</v>
      </c>
      <c r="AF767" s="28">
        <f t="shared" si="193"/>
        <v>6.4142404302543117</v>
      </c>
      <c r="AG767" s="28">
        <f t="shared" si="192"/>
        <v>6.3944429160598073</v>
      </c>
      <c r="AH767" s="28">
        <f t="shared" si="192"/>
        <v>5.2626293631465515</v>
      </c>
      <c r="AI767" s="28">
        <f t="shared" si="192"/>
        <v>4.067312202470367</v>
      </c>
      <c r="AJ767" s="28">
        <f t="shared" si="192"/>
        <v>5.9472561714989229</v>
      </c>
      <c r="AK767" s="28">
        <f t="shared" si="192"/>
        <v>6.7151841018087293</v>
      </c>
      <c r="AL767" s="28">
        <f t="shared" si="192"/>
        <v>6.3710959933997842</v>
      </c>
      <c r="AM767" s="28">
        <f t="shared" si="192"/>
        <v>4.7397513785301744</v>
      </c>
      <c r="AN767" s="28">
        <f t="shared" si="192"/>
        <v>6.2954047533442896</v>
      </c>
      <c r="AO767" s="28">
        <f t="shared" si="192"/>
        <v>6.7390420894396552</v>
      </c>
      <c r="AP767" s="28">
        <f t="shared" si="192"/>
        <v>5.1351048706664884</v>
      </c>
      <c r="AQ767" s="28">
        <f t="shared" si="192"/>
        <v>6.3664676512661647</v>
      </c>
      <c r="AR767" s="28">
        <f t="shared" si="192"/>
        <v>5.2533726788793116</v>
      </c>
      <c r="AS767" s="28">
        <f t="shared" si="183"/>
        <v>6.7390420894396552</v>
      </c>
      <c r="AT767" s="35" t="str">
        <f t="shared" si="184"/>
        <v>1,2,0</v>
      </c>
    </row>
    <row r="768" spans="13:46" x14ac:dyDescent="0.15">
      <c r="M768" s="28" t="str">
        <f t="shared" si="182"/>
        <v>8,7,1</v>
      </c>
      <c r="N768" s="28">
        <f t="shared" si="190"/>
        <v>8</v>
      </c>
      <c r="O768" s="28">
        <f t="shared" si="191"/>
        <v>7</v>
      </c>
      <c r="P768" s="28">
        <f t="shared" si="187"/>
        <v>1</v>
      </c>
      <c r="Q768" s="28">
        <f t="shared" si="193"/>
        <v>5.7023999999999999</v>
      </c>
      <c r="R768" s="28">
        <f t="shared" si="193"/>
        <v>6.4595084062500003</v>
      </c>
      <c r="S768" s="28">
        <f t="shared" si="193"/>
        <v>6.5885557499999994</v>
      </c>
      <c r="T768" s="28">
        <f t="shared" si="193"/>
        <v>6.0895420312499997</v>
      </c>
      <c r="U768" s="28">
        <f t="shared" si="193"/>
        <v>4.9624672499999996</v>
      </c>
      <c r="V768" s="28">
        <f t="shared" si="193"/>
        <v>3.2073314062499998</v>
      </c>
      <c r="W768" s="28">
        <f t="shared" si="193"/>
        <v>0.82413449999999999</v>
      </c>
      <c r="X768" s="28">
        <f t="shared" si="193"/>
        <v>5.3908984044562498</v>
      </c>
      <c r="Y768" s="28">
        <f t="shared" si="193"/>
        <v>6.25954530770625</v>
      </c>
      <c r="Z768" s="28">
        <f t="shared" si="193"/>
        <v>6.5001311484562496</v>
      </c>
      <c r="AA768" s="28">
        <f t="shared" si="193"/>
        <v>6.1126559267062497</v>
      </c>
      <c r="AB768" s="28">
        <f t="shared" si="193"/>
        <v>5.0971196424562502</v>
      </c>
      <c r="AC768" s="28">
        <f t="shared" si="193"/>
        <v>3.4535222957062501</v>
      </c>
      <c r="AD768" s="28">
        <f t="shared" si="193"/>
        <v>5.1566010625500001</v>
      </c>
      <c r="AE768" s="28">
        <f t="shared" si="193"/>
        <v>6.1367864628</v>
      </c>
      <c r="AF768" s="28">
        <f t="shared" si="193"/>
        <v>6.4889108005500002</v>
      </c>
      <c r="AG768" s="28">
        <f t="shared" si="192"/>
        <v>6.2129740758000001</v>
      </c>
      <c r="AH768" s="28">
        <f t="shared" si="192"/>
        <v>5.3089762885499994</v>
      </c>
      <c r="AI768" s="28">
        <f t="shared" si="192"/>
        <v>4.9995079742812498</v>
      </c>
      <c r="AJ768" s="28">
        <f t="shared" si="192"/>
        <v>6.0912318715312495</v>
      </c>
      <c r="AK768" s="28">
        <f t="shared" si="192"/>
        <v>6.5548947062812504</v>
      </c>
      <c r="AL768" s="28">
        <f t="shared" si="192"/>
        <v>6.3904964785312508</v>
      </c>
      <c r="AM768" s="28">
        <f t="shared" si="192"/>
        <v>4.9196191396500009</v>
      </c>
      <c r="AN768" s="28">
        <f t="shared" si="192"/>
        <v>6.1228815338999993</v>
      </c>
      <c r="AO768" s="28">
        <f t="shared" si="192"/>
        <v>6.69808286565</v>
      </c>
      <c r="AP768" s="28">
        <f t="shared" si="192"/>
        <v>4.9169345586562496</v>
      </c>
      <c r="AQ768" s="28">
        <f t="shared" si="192"/>
        <v>6.2317354499062496</v>
      </c>
      <c r="AR768" s="28">
        <f t="shared" si="192"/>
        <v>4.9914542313000005</v>
      </c>
      <c r="AS768" s="28">
        <f t="shared" si="183"/>
        <v>6.69808286565</v>
      </c>
      <c r="AT768" s="35" t="str">
        <f t="shared" si="184"/>
        <v>1,2,0</v>
      </c>
    </row>
    <row r="769" spans="13:46" x14ac:dyDescent="0.15">
      <c r="M769" s="28" t="str">
        <f t="shared" si="182"/>
        <v>8,7,2</v>
      </c>
      <c r="N769" s="28">
        <f t="shared" si="190"/>
        <v>8</v>
      </c>
      <c r="O769" s="28">
        <f t="shared" si="191"/>
        <v>7</v>
      </c>
      <c r="P769" s="28">
        <f t="shared" si="187"/>
        <v>2</v>
      </c>
      <c r="Q769" s="28">
        <f t="shared" si="193"/>
        <v>5.0444999999999993</v>
      </c>
      <c r="R769" s="28">
        <f t="shared" si="193"/>
        <v>6.0735396562499995</v>
      </c>
      <c r="S769" s="28">
        <f t="shared" si="193"/>
        <v>6.4096057499999999</v>
      </c>
      <c r="T769" s="28">
        <f t="shared" si="193"/>
        <v>6.0526982812499996</v>
      </c>
      <c r="U769" s="28">
        <f t="shared" si="193"/>
        <v>5.0028172499999997</v>
      </c>
      <c r="V769" s="28">
        <f t="shared" si="193"/>
        <v>3.2599626562499999</v>
      </c>
      <c r="W769" s="28">
        <f t="shared" si="193"/>
        <v>0.82413449999999999</v>
      </c>
      <c r="X769" s="28">
        <f t="shared" si="193"/>
        <v>4.9495518425812497</v>
      </c>
      <c r="Y769" s="28">
        <f t="shared" si="193"/>
        <v>6.0362930582062493</v>
      </c>
      <c r="Z769" s="28">
        <f t="shared" si="193"/>
        <v>6.43006071133125</v>
      </c>
      <c r="AA769" s="28">
        <f t="shared" si="193"/>
        <v>6.1308548019562501</v>
      </c>
      <c r="AB769" s="28">
        <f t="shared" si="193"/>
        <v>5.1386753300812495</v>
      </c>
      <c r="AC769" s="28">
        <f t="shared" si="193"/>
        <v>3.4535222957062501</v>
      </c>
      <c r="AD769" s="28">
        <f t="shared" si="193"/>
        <v>4.88904656355</v>
      </c>
      <c r="AE769" s="28">
        <f t="shared" si="193"/>
        <v>6.0334893385499999</v>
      </c>
      <c r="AF769" s="28">
        <f t="shared" ref="AF769:AR784" si="194">(AF$5+AF$5*(AF$5-1)/2)*INDEX($F$4:$F$25*$G$4:$G$25,$N769,1)+(AF$6+AF$6*(AF$6-1)/2)*INDEX($H$4:$H$25*$I$4:$I$25,$O769,1)+(AF$7+AF$7*(AF$7-1)/2)*INDEX($J$4:$J$25*$K$4:$K$25,$P769,1)+AF$5*AF$6*INDEX($G$4:$G$25,$N769,1)*INDEX($H$4:$H$25,$O769,1)+(AF$5*INDEX($G$4:$G$25,$N769,1)+AF$6*INDEX($I$4:$I$25,$O769,1))*AF$7*INDEX($J$4:$J$25,$P769,1)</f>
        <v>6.4849585510500001</v>
      </c>
      <c r="AG769" s="28">
        <f t="shared" si="194"/>
        <v>6.2434542010499996</v>
      </c>
      <c r="AH769" s="28">
        <f t="shared" si="194"/>
        <v>5.3089762885499994</v>
      </c>
      <c r="AI769" s="28">
        <f t="shared" si="194"/>
        <v>4.8629841629062494</v>
      </c>
      <c r="AJ769" s="28">
        <f t="shared" si="194"/>
        <v>6.0651284972812505</v>
      </c>
      <c r="AK769" s="28">
        <f t="shared" si="194"/>
        <v>6.5742992691562501</v>
      </c>
      <c r="AL769" s="28">
        <f t="shared" si="194"/>
        <v>6.3904964785312508</v>
      </c>
      <c r="AM769" s="28">
        <f t="shared" si="194"/>
        <v>4.8713646406500004</v>
      </c>
      <c r="AN769" s="28">
        <f t="shared" si="194"/>
        <v>6.1312105344000001</v>
      </c>
      <c r="AO769" s="28">
        <f t="shared" si="194"/>
        <v>6.69808286565</v>
      </c>
      <c r="AP769" s="28">
        <f t="shared" si="194"/>
        <v>4.9141879967812505</v>
      </c>
      <c r="AQ769" s="28">
        <f t="shared" si="194"/>
        <v>6.2317354499062496</v>
      </c>
      <c r="AR769" s="28">
        <f t="shared" si="194"/>
        <v>4.9914542313000005</v>
      </c>
      <c r="AS769" s="28">
        <f t="shared" si="183"/>
        <v>6.69808286565</v>
      </c>
      <c r="AT769" s="35" t="str">
        <f t="shared" si="184"/>
        <v>1,2,0</v>
      </c>
    </row>
    <row r="770" spans="13:46" x14ac:dyDescent="0.15">
      <c r="M770" s="28" t="str">
        <f t="shared" si="182"/>
        <v>8,7,3</v>
      </c>
      <c r="N770" s="28">
        <f t="shared" si="190"/>
        <v>8</v>
      </c>
      <c r="O770" s="28">
        <f t="shared" si="191"/>
        <v>7</v>
      </c>
      <c r="P770" s="28">
        <f t="shared" si="187"/>
        <v>3</v>
      </c>
      <c r="Q770" s="28">
        <f t="shared" ref="Q770:AF785" si="195">(Q$5+Q$5*(Q$5-1)/2)*INDEX($F$4:$F$25*$G$4:$G$25,$N770,1)+(Q$6+Q$6*(Q$6-1)/2)*INDEX($H$4:$H$25*$I$4:$I$25,$O770,1)+(Q$7+Q$7*(Q$7-1)/2)*INDEX($J$4:$J$25*$K$4:$K$25,$P770,1)+Q$5*Q$6*INDEX($G$4:$G$25,$N770,1)*INDEX($H$4:$H$25,$O770,1)+(Q$5*INDEX($G$4:$G$25,$N770,1)+Q$6*INDEX($I$4:$I$25,$O770,1))*Q$7*INDEX($J$4:$J$25,$P770,1)</f>
        <v>4.1614559999999994</v>
      </c>
      <c r="R770" s="28">
        <f t="shared" si="195"/>
        <v>5.5234034062499999</v>
      </c>
      <c r="S770" s="28">
        <f t="shared" si="195"/>
        <v>6.1180837500000003</v>
      </c>
      <c r="T770" s="28">
        <f t="shared" si="195"/>
        <v>5.9454970312499995</v>
      </c>
      <c r="U770" s="28">
        <f t="shared" si="195"/>
        <v>5.0056432500000003</v>
      </c>
      <c r="V770" s="28">
        <f t="shared" si="195"/>
        <v>3.29852240625</v>
      </c>
      <c r="W770" s="28">
        <f t="shared" si="195"/>
        <v>0.82413449999999999</v>
      </c>
      <c r="X770" s="28">
        <f t="shared" si="195"/>
        <v>4.34403778070625</v>
      </c>
      <c r="Y770" s="28">
        <f t="shared" si="195"/>
        <v>5.7004688087062494</v>
      </c>
      <c r="Z770" s="28">
        <f t="shared" si="195"/>
        <v>6.2896327742062503</v>
      </c>
      <c r="AA770" s="28">
        <f t="shared" si="195"/>
        <v>6.1115296772062493</v>
      </c>
      <c r="AB770" s="28">
        <f t="shared" si="195"/>
        <v>5.1661595177062498</v>
      </c>
      <c r="AC770" s="28">
        <f t="shared" si="195"/>
        <v>3.4535222957062501</v>
      </c>
      <c r="AD770" s="28">
        <f t="shared" si="195"/>
        <v>4.5089200645499998</v>
      </c>
      <c r="AE770" s="28">
        <f t="shared" si="195"/>
        <v>5.8598347143000007</v>
      </c>
      <c r="AF770" s="28">
        <f t="shared" si="195"/>
        <v>6.4434823015500005</v>
      </c>
      <c r="AG770" s="28">
        <f t="shared" si="194"/>
        <v>6.2598628263</v>
      </c>
      <c r="AH770" s="28">
        <f t="shared" si="194"/>
        <v>5.3089762885499994</v>
      </c>
      <c r="AI770" s="28">
        <f t="shared" si="194"/>
        <v>4.6561028515312506</v>
      </c>
      <c r="AJ770" s="28">
        <f t="shared" si="194"/>
        <v>6.0015011230312503</v>
      </c>
      <c r="AK770" s="28">
        <f t="shared" si="194"/>
        <v>6.5796323320312506</v>
      </c>
      <c r="AL770" s="28">
        <f t="shared" si="194"/>
        <v>6.3904964785312508</v>
      </c>
      <c r="AM770" s="28">
        <f t="shared" si="194"/>
        <v>4.7855861416500005</v>
      </c>
      <c r="AN770" s="28">
        <f t="shared" si="194"/>
        <v>6.1254680348999999</v>
      </c>
      <c r="AO770" s="28">
        <f t="shared" si="194"/>
        <v>6.69808286565</v>
      </c>
      <c r="AP770" s="28">
        <f t="shared" si="194"/>
        <v>4.8973699349062505</v>
      </c>
      <c r="AQ770" s="28">
        <f t="shared" si="194"/>
        <v>6.2317354499062496</v>
      </c>
      <c r="AR770" s="28">
        <f t="shared" si="194"/>
        <v>4.9914542313000005</v>
      </c>
      <c r="AS770" s="28">
        <f t="shared" si="183"/>
        <v>6.69808286565</v>
      </c>
      <c r="AT770" s="35" t="str">
        <f t="shared" si="184"/>
        <v>1,2,0</v>
      </c>
    </row>
    <row r="771" spans="13:46" x14ac:dyDescent="0.15">
      <c r="M771" s="28" t="str">
        <f t="shared" si="182"/>
        <v>8,7,4</v>
      </c>
      <c r="N771" s="28">
        <f t="shared" si="190"/>
        <v>8</v>
      </c>
      <c r="O771" s="28">
        <f t="shared" si="191"/>
        <v>7</v>
      </c>
      <c r="P771" s="28">
        <f t="shared" si="187"/>
        <v>4</v>
      </c>
      <c r="Q771" s="28">
        <f t="shared" si="195"/>
        <v>3.1788045</v>
      </c>
      <c r="R771" s="28">
        <f t="shared" si="195"/>
        <v>4.9006366875000005</v>
      </c>
      <c r="S771" s="28">
        <f t="shared" si="195"/>
        <v>5.7767580000000009</v>
      </c>
      <c r="T771" s="28">
        <f t="shared" si="195"/>
        <v>5.8071684375000006</v>
      </c>
      <c r="U771" s="28">
        <f t="shared" si="195"/>
        <v>4.9918680000000011</v>
      </c>
      <c r="V771" s="28">
        <f t="shared" si="195"/>
        <v>3.3308566874999999</v>
      </c>
      <c r="W771" s="28">
        <f t="shared" si="195"/>
        <v>0.82413449999999999</v>
      </c>
      <c r="X771" s="28">
        <f t="shared" si="195"/>
        <v>3.6658932500812504</v>
      </c>
      <c r="Y771" s="28">
        <f t="shared" si="195"/>
        <v>5.3148408092062507</v>
      </c>
      <c r="Z771" s="28">
        <f t="shared" si="195"/>
        <v>6.1180774933312509</v>
      </c>
      <c r="AA771" s="28">
        <f t="shared" si="195"/>
        <v>6.0756033024562504</v>
      </c>
      <c r="AB771" s="28">
        <f t="shared" si="195"/>
        <v>5.1874182365812498</v>
      </c>
      <c r="AC771" s="28">
        <f t="shared" si="195"/>
        <v>3.4535222957062501</v>
      </c>
      <c r="AD771" s="28">
        <f t="shared" si="195"/>
        <v>4.0789898155500008</v>
      </c>
      <c r="AE771" s="28">
        <f t="shared" si="195"/>
        <v>5.6550527463000009</v>
      </c>
      <c r="AF771" s="28">
        <f t="shared" si="195"/>
        <v>6.3854048020500001</v>
      </c>
      <c r="AG771" s="28">
        <f t="shared" si="194"/>
        <v>6.2700459828000001</v>
      </c>
      <c r="AH771" s="28">
        <f t="shared" si="194"/>
        <v>5.3089762885499994</v>
      </c>
      <c r="AI771" s="28">
        <f t="shared" si="194"/>
        <v>4.4180941964062503</v>
      </c>
      <c r="AJ771" s="28">
        <f t="shared" si="194"/>
        <v>5.9212724987812502</v>
      </c>
      <c r="AK771" s="28">
        <f t="shared" si="194"/>
        <v>6.57873992615625</v>
      </c>
      <c r="AL771" s="28">
        <f t="shared" si="194"/>
        <v>6.3904964785312508</v>
      </c>
      <c r="AM771" s="28">
        <f t="shared" si="194"/>
        <v>4.6832063926500007</v>
      </c>
      <c r="AN771" s="28">
        <f t="shared" si="194"/>
        <v>6.1135000666500003</v>
      </c>
      <c r="AO771" s="28">
        <f t="shared" si="194"/>
        <v>6.69808286565</v>
      </c>
      <c r="AP771" s="28">
        <f t="shared" si="194"/>
        <v>4.8743264042812502</v>
      </c>
      <c r="AQ771" s="28">
        <f t="shared" si="194"/>
        <v>6.2317354499062496</v>
      </c>
      <c r="AR771" s="28">
        <f t="shared" si="194"/>
        <v>4.9914542313000005</v>
      </c>
      <c r="AS771" s="28">
        <f t="shared" si="183"/>
        <v>6.69808286565</v>
      </c>
      <c r="AT771" s="35" t="str">
        <f t="shared" si="184"/>
        <v>1,2,0</v>
      </c>
    </row>
    <row r="772" spans="13:46" x14ac:dyDescent="0.15">
      <c r="M772" s="28" t="str">
        <f t="shared" si="182"/>
        <v>8,7,5</v>
      </c>
      <c r="N772" s="28">
        <f t="shared" si="190"/>
        <v>8</v>
      </c>
      <c r="O772" s="28">
        <f t="shared" si="191"/>
        <v>7</v>
      </c>
      <c r="P772" s="28">
        <f t="shared" si="187"/>
        <v>5</v>
      </c>
      <c r="Q772" s="28">
        <f t="shared" si="195"/>
        <v>2.2855996800000002</v>
      </c>
      <c r="R772" s="28">
        <f t="shared" si="195"/>
        <v>4.3430915062500004</v>
      </c>
      <c r="S772" s="28">
        <f t="shared" si="195"/>
        <v>5.480155589999999</v>
      </c>
      <c r="T772" s="28">
        <f t="shared" si="195"/>
        <v>5.6967919312499999</v>
      </c>
      <c r="U772" s="28">
        <f t="shared" si="195"/>
        <v>4.9930005299999998</v>
      </c>
      <c r="V772" s="28">
        <f t="shared" si="195"/>
        <v>3.3687813862500002</v>
      </c>
      <c r="W772" s="28">
        <f t="shared" si="195"/>
        <v>0.82413449999999999</v>
      </c>
      <c r="X772" s="28">
        <f t="shared" si="195"/>
        <v>3.0529702569562502</v>
      </c>
      <c r="Y772" s="28">
        <f t="shared" si="195"/>
        <v>4.9739361497062493</v>
      </c>
      <c r="Z772" s="28">
        <f t="shared" si="195"/>
        <v>5.9744742999562499</v>
      </c>
      <c r="AA772" s="28">
        <f t="shared" si="195"/>
        <v>6.0545847077062493</v>
      </c>
      <c r="AB772" s="28">
        <f t="shared" si="195"/>
        <v>5.2142673729562494</v>
      </c>
      <c r="AC772" s="28">
        <f t="shared" si="195"/>
        <v>3.4535222957062501</v>
      </c>
      <c r="AD772" s="28">
        <f t="shared" si="195"/>
        <v>3.6937829065500001</v>
      </c>
      <c r="AE772" s="28">
        <f t="shared" si="195"/>
        <v>5.4782228658000003</v>
      </c>
      <c r="AF772" s="28">
        <f t="shared" si="195"/>
        <v>6.3422350825499993</v>
      </c>
      <c r="AG772" s="28">
        <f t="shared" si="194"/>
        <v>6.2858195567999999</v>
      </c>
      <c r="AH772" s="28">
        <f t="shared" si="194"/>
        <v>5.3089762885499994</v>
      </c>
      <c r="AI772" s="28">
        <f t="shared" si="194"/>
        <v>4.2080376287812502</v>
      </c>
      <c r="AJ772" s="28">
        <f t="shared" si="194"/>
        <v>5.8559516545312498</v>
      </c>
      <c r="AK772" s="28">
        <f t="shared" si="194"/>
        <v>6.58343793778125</v>
      </c>
      <c r="AL772" s="28">
        <f t="shared" si="194"/>
        <v>6.3904964785312508</v>
      </c>
      <c r="AM772" s="28">
        <f t="shared" si="194"/>
        <v>4.5957344236500006</v>
      </c>
      <c r="AN772" s="28">
        <f t="shared" si="194"/>
        <v>6.1071225158999995</v>
      </c>
      <c r="AO772" s="28">
        <f t="shared" si="194"/>
        <v>6.69808286565</v>
      </c>
      <c r="AP772" s="28">
        <f t="shared" si="194"/>
        <v>4.8568732911562496</v>
      </c>
      <c r="AQ772" s="28">
        <f t="shared" si="194"/>
        <v>6.2317354499062496</v>
      </c>
      <c r="AR772" s="28">
        <f t="shared" si="194"/>
        <v>4.9914542313000005</v>
      </c>
      <c r="AS772" s="28">
        <f t="shared" si="183"/>
        <v>6.69808286565</v>
      </c>
      <c r="AT772" s="35" t="str">
        <f t="shared" si="184"/>
        <v>1,2,0</v>
      </c>
    </row>
    <row r="773" spans="13:46" x14ac:dyDescent="0.15">
      <c r="M773" s="28" t="str">
        <f t="shared" si="182"/>
        <v>8,7,6</v>
      </c>
      <c r="N773" s="28">
        <f t="shared" si="190"/>
        <v>8</v>
      </c>
      <c r="O773" s="28">
        <f t="shared" si="191"/>
        <v>7</v>
      </c>
      <c r="P773" s="28">
        <f t="shared" si="187"/>
        <v>6</v>
      </c>
      <c r="Q773" s="28">
        <f t="shared" si="195"/>
        <v>1.45675584</v>
      </c>
      <c r="R773" s="28">
        <f t="shared" si="195"/>
        <v>3.83247620625</v>
      </c>
      <c r="S773" s="28">
        <f t="shared" si="195"/>
        <v>5.2157336699999997</v>
      </c>
      <c r="T773" s="28">
        <f t="shared" si="195"/>
        <v>5.6065282312499995</v>
      </c>
      <c r="U773" s="28">
        <f t="shared" si="195"/>
        <v>5.0048598899999996</v>
      </c>
      <c r="V773" s="28">
        <f t="shared" si="195"/>
        <v>3.4107286462499999</v>
      </c>
      <c r="W773" s="28">
        <f t="shared" si="195"/>
        <v>0.82413449999999999</v>
      </c>
      <c r="X773" s="28">
        <f t="shared" si="195"/>
        <v>2.4869771450812501</v>
      </c>
      <c r="Y773" s="28">
        <f t="shared" si="195"/>
        <v>4.6652119802062497</v>
      </c>
      <c r="Z773" s="28">
        <f t="shared" si="195"/>
        <v>5.85098391283125</v>
      </c>
      <c r="AA773" s="28">
        <f t="shared" si="195"/>
        <v>6.0442929429562495</v>
      </c>
      <c r="AB773" s="28">
        <f t="shared" si="195"/>
        <v>5.2451390705812493</v>
      </c>
      <c r="AC773" s="28">
        <f t="shared" si="195"/>
        <v>3.4535222957062501</v>
      </c>
      <c r="AD773" s="28">
        <f t="shared" si="195"/>
        <v>3.3407564875500002</v>
      </c>
      <c r="AE773" s="28">
        <f t="shared" si="195"/>
        <v>5.3215057915500008</v>
      </c>
      <c r="AF773" s="28">
        <f t="shared" si="195"/>
        <v>6.3097921930499998</v>
      </c>
      <c r="AG773" s="28">
        <f t="shared" si="194"/>
        <v>6.3056156920499999</v>
      </c>
      <c r="AH773" s="28">
        <f t="shared" si="194"/>
        <v>5.3089762885499994</v>
      </c>
      <c r="AI773" s="28">
        <f t="shared" si="194"/>
        <v>4.0180938674062503</v>
      </c>
      <c r="AJ773" s="28">
        <f t="shared" si="194"/>
        <v>5.8013576402812497</v>
      </c>
      <c r="AK773" s="28">
        <f t="shared" si="194"/>
        <v>6.5921585106562501</v>
      </c>
      <c r="AL773" s="28">
        <f t="shared" si="194"/>
        <v>6.3904964785312508</v>
      </c>
      <c r="AM773" s="28">
        <f t="shared" si="194"/>
        <v>4.5189892846500008</v>
      </c>
      <c r="AN773" s="28">
        <f t="shared" si="194"/>
        <v>6.1047675263999999</v>
      </c>
      <c r="AO773" s="28">
        <f t="shared" si="194"/>
        <v>6.69808286565</v>
      </c>
      <c r="AP773" s="28">
        <f t="shared" si="194"/>
        <v>4.84344273928125</v>
      </c>
      <c r="AQ773" s="28">
        <f t="shared" si="194"/>
        <v>6.2317354499062496</v>
      </c>
      <c r="AR773" s="28">
        <f t="shared" si="194"/>
        <v>4.9914542313000005</v>
      </c>
      <c r="AS773" s="28">
        <f t="shared" si="183"/>
        <v>6.69808286565</v>
      </c>
      <c r="AT773" s="35" t="str">
        <f t="shared" si="184"/>
        <v>1,2,0</v>
      </c>
    </row>
    <row r="774" spans="13:46" x14ac:dyDescent="0.15">
      <c r="M774" s="28" t="str">
        <f t="shared" si="182"/>
        <v>8,7,7</v>
      </c>
      <c r="N774" s="28">
        <f t="shared" si="190"/>
        <v>8</v>
      </c>
      <c r="O774" s="28">
        <f t="shared" si="191"/>
        <v>7</v>
      </c>
      <c r="P774" s="28">
        <f t="shared" si="187"/>
        <v>7</v>
      </c>
      <c r="Q774" s="28">
        <f t="shared" si="195"/>
        <v>1.1461356224999986</v>
      </c>
      <c r="R774" s="28">
        <f t="shared" si="195"/>
        <v>3.652857297656249</v>
      </c>
      <c r="S774" s="28">
        <f t="shared" si="195"/>
        <v>5.1354235612499997</v>
      </c>
      <c r="T774" s="28">
        <f t="shared" si="195"/>
        <v>5.5938344132812503</v>
      </c>
      <c r="U774" s="28">
        <f t="shared" si="195"/>
        <v>5.0280898537500001</v>
      </c>
      <c r="V774" s="28">
        <f t="shared" si="195"/>
        <v>3.4381898826562498</v>
      </c>
      <c r="W774" s="28">
        <f t="shared" si="195"/>
        <v>0.82413449999999999</v>
      </c>
      <c r="X774" s="28">
        <f t="shared" si="195"/>
        <v>2.2796693305499991</v>
      </c>
      <c r="Y774" s="28">
        <f t="shared" si="195"/>
        <v>4.56275074670625</v>
      </c>
      <c r="Z774" s="28">
        <f t="shared" si="195"/>
        <v>5.8216767513000001</v>
      </c>
      <c r="AA774" s="28">
        <f t="shared" si="195"/>
        <v>6.0564473443312501</v>
      </c>
      <c r="AB774" s="28">
        <f t="shared" si="195"/>
        <v>5.2670625258000001</v>
      </c>
      <c r="AC774" s="28">
        <f t="shared" si="195"/>
        <v>3.4535222957062501</v>
      </c>
      <c r="AD774" s="28">
        <f t="shared" si="195"/>
        <v>3.2161441292999999</v>
      </c>
      <c r="AE774" s="28">
        <f t="shared" si="195"/>
        <v>5.2755852864562502</v>
      </c>
      <c r="AF774" s="28">
        <f t="shared" si="195"/>
        <v>6.3108710320500006</v>
      </c>
      <c r="AG774" s="28">
        <f t="shared" si="194"/>
        <v>6.32200136608125</v>
      </c>
      <c r="AH774" s="28">
        <f t="shared" si="194"/>
        <v>5.3089762885499994</v>
      </c>
      <c r="AI774" s="28">
        <f t="shared" si="194"/>
        <v>3.95556001875</v>
      </c>
      <c r="AJ774" s="28">
        <f t="shared" si="194"/>
        <v>5.7913609169062497</v>
      </c>
      <c r="AK774" s="28">
        <f t="shared" si="194"/>
        <v>6.6030064035000002</v>
      </c>
      <c r="AL774" s="28">
        <f t="shared" si="194"/>
        <v>6.3904964785312508</v>
      </c>
      <c r="AM774" s="28">
        <f t="shared" si="194"/>
        <v>4.4979169989000001</v>
      </c>
      <c r="AN774" s="28">
        <f t="shared" si="194"/>
        <v>6.11007763805625</v>
      </c>
      <c r="AO774" s="28">
        <f t="shared" si="194"/>
        <v>6.69808286565</v>
      </c>
      <c r="AP774" s="28">
        <f t="shared" si="194"/>
        <v>4.8432150697500003</v>
      </c>
      <c r="AQ774" s="28">
        <f t="shared" si="194"/>
        <v>6.2317354499062496</v>
      </c>
      <c r="AR774" s="28">
        <f t="shared" si="194"/>
        <v>4.9914542313000005</v>
      </c>
      <c r="AS774" s="28">
        <f t="shared" si="183"/>
        <v>6.69808286565</v>
      </c>
      <c r="AT774" s="35" t="str">
        <f t="shared" si="184"/>
        <v>1,2,0</v>
      </c>
    </row>
    <row r="775" spans="13:46" x14ac:dyDescent="0.15">
      <c r="M775" s="28" t="str">
        <f t="shared" si="182"/>
        <v>8,7,8</v>
      </c>
      <c r="N775" s="28">
        <f t="shared" si="190"/>
        <v>8</v>
      </c>
      <c r="O775" s="28">
        <f t="shared" si="191"/>
        <v>7</v>
      </c>
      <c r="P775" s="28">
        <f t="shared" si="187"/>
        <v>8</v>
      </c>
      <c r="Q775" s="28">
        <f t="shared" si="195"/>
        <v>0.82413449999999999</v>
      </c>
      <c r="R775" s="28">
        <f t="shared" si="195"/>
        <v>3.4649398124999999</v>
      </c>
      <c r="S775" s="28">
        <f t="shared" si="195"/>
        <v>5.049423</v>
      </c>
      <c r="T775" s="28">
        <f t="shared" si="195"/>
        <v>5.5775840624999997</v>
      </c>
      <c r="U775" s="28">
        <f t="shared" si="195"/>
        <v>5.049423</v>
      </c>
      <c r="V775" s="28">
        <f t="shared" si="195"/>
        <v>3.4649398124999999</v>
      </c>
      <c r="W775" s="28">
        <f t="shared" si="195"/>
        <v>0.82413449999999999</v>
      </c>
      <c r="X775" s="28">
        <f t="shared" si="195"/>
        <v>2.0640629394562504</v>
      </c>
      <c r="Y775" s="28">
        <f t="shared" si="195"/>
        <v>4.4545990607062507</v>
      </c>
      <c r="Z775" s="28">
        <f t="shared" si="195"/>
        <v>5.7888130569562506</v>
      </c>
      <c r="AA775" s="28">
        <f t="shared" si="195"/>
        <v>6.0667049282062493</v>
      </c>
      <c r="AB775" s="28">
        <f t="shared" si="195"/>
        <v>5.2882746744562503</v>
      </c>
      <c r="AC775" s="28">
        <f t="shared" si="195"/>
        <v>3.4535222957062501</v>
      </c>
      <c r="AD775" s="28">
        <f t="shared" si="195"/>
        <v>3.08584131855</v>
      </c>
      <c r="AE775" s="28">
        <f t="shared" si="195"/>
        <v>5.2261082485500001</v>
      </c>
      <c r="AF775" s="28">
        <f t="shared" si="195"/>
        <v>6.3100530535499999</v>
      </c>
      <c r="AG775" s="28">
        <f t="shared" si="194"/>
        <v>6.3376757335500002</v>
      </c>
      <c r="AH775" s="28">
        <f t="shared" si="194"/>
        <v>5.3089762885499994</v>
      </c>
      <c r="AI775" s="28">
        <f t="shared" si="194"/>
        <v>3.8894696372812505</v>
      </c>
      <c r="AJ775" s="28">
        <f t="shared" si="194"/>
        <v>5.77946737603125</v>
      </c>
      <c r="AK775" s="28">
        <f t="shared" si="194"/>
        <v>6.6131429897812506</v>
      </c>
      <c r="AL775" s="28">
        <f t="shared" si="194"/>
        <v>6.3904964785312508</v>
      </c>
      <c r="AM775" s="28">
        <f t="shared" si="194"/>
        <v>4.4749478956500006</v>
      </c>
      <c r="AN775" s="28">
        <f t="shared" si="194"/>
        <v>6.1146764431499996</v>
      </c>
      <c r="AO775" s="28">
        <f t="shared" si="194"/>
        <v>6.69808286565</v>
      </c>
      <c r="AP775" s="28">
        <f t="shared" si="194"/>
        <v>4.8422760936562508</v>
      </c>
      <c r="AQ775" s="28">
        <f t="shared" si="194"/>
        <v>6.2317354499062496</v>
      </c>
      <c r="AR775" s="28">
        <f t="shared" si="194"/>
        <v>4.9914542313000005</v>
      </c>
      <c r="AS775" s="28">
        <f t="shared" si="183"/>
        <v>6.69808286565</v>
      </c>
      <c r="AT775" s="35" t="str">
        <f t="shared" si="184"/>
        <v>1,2,0</v>
      </c>
    </row>
    <row r="776" spans="13:46" x14ac:dyDescent="0.15">
      <c r="M776" s="28" t="str">
        <f t="shared" si="182"/>
        <v>8,7,9</v>
      </c>
      <c r="N776" s="28">
        <f t="shared" si="190"/>
        <v>8</v>
      </c>
      <c r="O776" s="28">
        <f t="shared" si="191"/>
        <v>7</v>
      </c>
      <c r="P776" s="28">
        <f t="shared" si="187"/>
        <v>9</v>
      </c>
      <c r="Q776" s="28">
        <f t="shared" si="195"/>
        <v>0.60955047956250097</v>
      </c>
      <c r="R776" s="28">
        <f t="shared" si="195"/>
        <v>3.3553472975976568</v>
      </c>
      <c r="S776" s="28">
        <f t="shared" si="195"/>
        <v>5.0171309897812497</v>
      </c>
      <c r="T776" s="28">
        <f t="shared" si="195"/>
        <v>5.5949015561132809</v>
      </c>
      <c r="U776" s="28">
        <f t="shared" si="195"/>
        <v>5.0886589965937494</v>
      </c>
      <c r="V776" s="28">
        <f t="shared" si="195"/>
        <v>3.4984033112226562</v>
      </c>
      <c r="W776" s="28">
        <f t="shared" si="195"/>
        <v>0.82413449999999999</v>
      </c>
      <c r="X776" s="28">
        <f t="shared" si="195"/>
        <v>1.9267815186164072</v>
      </c>
      <c r="Y776" s="28">
        <f t="shared" si="195"/>
        <v>4.4001559257375007</v>
      </c>
      <c r="Z776" s="28">
        <f t="shared" si="195"/>
        <v>5.789517207007032</v>
      </c>
      <c r="AA776" s="28">
        <f t="shared" si="195"/>
        <v>6.0948653624249998</v>
      </c>
      <c r="AB776" s="28">
        <f t="shared" si="195"/>
        <v>5.3162003919914058</v>
      </c>
      <c r="AC776" s="28">
        <f t="shared" si="195"/>
        <v>3.4535222957062501</v>
      </c>
      <c r="AD776" s="28">
        <f t="shared" si="195"/>
        <v>3.0092470588312503</v>
      </c>
      <c r="AE776" s="28">
        <f t="shared" si="195"/>
        <v>5.2101990550382826</v>
      </c>
      <c r="AF776" s="28">
        <f t="shared" si="195"/>
        <v>6.3271379253937496</v>
      </c>
      <c r="AG776" s="28">
        <f t="shared" si="194"/>
        <v>6.3600636698976558</v>
      </c>
      <c r="AH776" s="28">
        <f t="shared" si="194"/>
        <v>5.3089762885499994</v>
      </c>
      <c r="AI776" s="28">
        <f t="shared" si="194"/>
        <v>3.8569471002070319</v>
      </c>
      <c r="AJ776" s="28">
        <f t="shared" si="194"/>
        <v>5.7854766855000008</v>
      </c>
      <c r="AK776" s="28">
        <f t="shared" si="194"/>
        <v>6.6299931449414062</v>
      </c>
      <c r="AL776" s="28">
        <f t="shared" si="194"/>
        <v>6.3904964785312508</v>
      </c>
      <c r="AM776" s="28">
        <f t="shared" si="194"/>
        <v>4.4698816427437507</v>
      </c>
      <c r="AN776" s="28">
        <f t="shared" si="194"/>
        <v>6.1259888171226562</v>
      </c>
      <c r="AO776" s="28">
        <f t="shared" si="194"/>
        <v>6.69808286565</v>
      </c>
      <c r="AP776" s="28">
        <f t="shared" si="194"/>
        <v>4.8480506864414066</v>
      </c>
      <c r="AQ776" s="28">
        <f t="shared" si="194"/>
        <v>6.2317354499062496</v>
      </c>
      <c r="AR776" s="28">
        <f t="shared" si="194"/>
        <v>4.9914542313000005</v>
      </c>
      <c r="AS776" s="28">
        <f t="shared" si="183"/>
        <v>6.69808286565</v>
      </c>
      <c r="AT776" s="35" t="str">
        <f t="shared" si="184"/>
        <v>1,2,0</v>
      </c>
    </row>
    <row r="777" spans="13:46" x14ac:dyDescent="0.15">
      <c r="M777" s="28" t="str">
        <f t="shared" ref="M777:M840" si="196">N777&amp;","&amp;O777&amp;","&amp;P777</f>
        <v>8,7,10</v>
      </c>
      <c r="N777" s="28">
        <f t="shared" si="190"/>
        <v>8</v>
      </c>
      <c r="O777" s="28">
        <f t="shared" si="191"/>
        <v>7</v>
      </c>
      <c r="P777" s="28">
        <f t="shared" si="187"/>
        <v>10</v>
      </c>
      <c r="Q777" s="28">
        <f t="shared" si="195"/>
        <v>0.38748057074999992</v>
      </c>
      <c r="R777" s="28">
        <f t="shared" si="195"/>
        <v>3.2402963224218748</v>
      </c>
      <c r="S777" s="28">
        <f t="shared" si="195"/>
        <v>4.9810960353750007</v>
      </c>
      <c r="T777" s="28">
        <f t="shared" si="195"/>
        <v>5.6098797096093751</v>
      </c>
      <c r="U777" s="28">
        <f t="shared" si="195"/>
        <v>5.1266473451250008</v>
      </c>
      <c r="V777" s="28">
        <f t="shared" si="195"/>
        <v>3.531398941921875</v>
      </c>
      <c r="W777" s="28">
        <f t="shared" si="195"/>
        <v>0.82413449999999999</v>
      </c>
      <c r="X777" s="28">
        <f t="shared" si="195"/>
        <v>1.7840416375031252</v>
      </c>
      <c r="Y777" s="28">
        <f t="shared" si="195"/>
        <v>4.3419698465812502</v>
      </c>
      <c r="Z777" s="28">
        <f t="shared" si="195"/>
        <v>5.7878820169406247</v>
      </c>
      <c r="AA777" s="28">
        <f t="shared" si="195"/>
        <v>6.1217781485812495</v>
      </c>
      <c r="AB777" s="28">
        <f t="shared" si="195"/>
        <v>5.3436582415031246</v>
      </c>
      <c r="AC777" s="28">
        <f t="shared" si="195"/>
        <v>3.4535222957062501</v>
      </c>
      <c r="AD777" s="28">
        <f t="shared" si="195"/>
        <v>2.9289098549250001</v>
      </c>
      <c r="AE777" s="28">
        <f t="shared" si="195"/>
        <v>5.1919505214093764</v>
      </c>
      <c r="AF777" s="28">
        <f t="shared" si="195"/>
        <v>6.3429751491750004</v>
      </c>
      <c r="AG777" s="28">
        <f t="shared" si="194"/>
        <v>6.3819837382218747</v>
      </c>
      <c r="AH777" s="28">
        <f t="shared" si="194"/>
        <v>5.3089762885499994</v>
      </c>
      <c r="AI777" s="28">
        <f t="shared" si="194"/>
        <v>3.822085223015625</v>
      </c>
      <c r="AJ777" s="28">
        <f t="shared" si="194"/>
        <v>5.7902383469062499</v>
      </c>
      <c r="AK777" s="28">
        <f t="shared" si="194"/>
        <v>6.6463754320781252</v>
      </c>
      <c r="AL777" s="28">
        <f t="shared" si="194"/>
        <v>6.3904964785312508</v>
      </c>
      <c r="AM777" s="28">
        <f t="shared" si="194"/>
        <v>4.4635677417750008</v>
      </c>
      <c r="AN777" s="28">
        <f t="shared" si="194"/>
        <v>6.1368333230718752</v>
      </c>
      <c r="AO777" s="28">
        <f t="shared" si="194"/>
        <v>6.69808286565</v>
      </c>
      <c r="AP777" s="28">
        <f t="shared" si="194"/>
        <v>4.8533574112031257</v>
      </c>
      <c r="AQ777" s="28">
        <f t="shared" si="194"/>
        <v>6.2317354499062496</v>
      </c>
      <c r="AR777" s="28">
        <f t="shared" si="194"/>
        <v>4.9914542313000005</v>
      </c>
      <c r="AS777" s="28">
        <f t="shared" ref="AS777:AS840" si="197">MAX(Q777:AR777)</f>
        <v>6.69808286565</v>
      </c>
      <c r="AT777" s="35" t="str">
        <f t="shared" ref="AT777:AT840" si="198">INDEX($Q$1:$AR$1,1,MATCH(AS777,Q777:AR777,0))</f>
        <v>1,2,0</v>
      </c>
    </row>
    <row r="778" spans="13:46" x14ac:dyDescent="0.15">
      <c r="M778" s="28" t="str">
        <f t="shared" si="196"/>
        <v>8,8,1</v>
      </c>
      <c r="N778" s="28">
        <f t="shared" si="190"/>
        <v>8</v>
      </c>
      <c r="O778" s="28">
        <f t="shared" si="191"/>
        <v>8</v>
      </c>
      <c r="P778" s="28">
        <f t="shared" si="187"/>
        <v>1</v>
      </c>
      <c r="Q778" s="28">
        <f t="shared" si="195"/>
        <v>5.7023999999999999</v>
      </c>
      <c r="R778" s="28">
        <f t="shared" si="195"/>
        <v>6.4595084062500003</v>
      </c>
      <c r="S778" s="28">
        <f t="shared" si="195"/>
        <v>6.5885557499999994</v>
      </c>
      <c r="T778" s="28">
        <f t="shared" si="195"/>
        <v>6.0895420312499997</v>
      </c>
      <c r="U778" s="28">
        <f t="shared" si="195"/>
        <v>4.9624672499999996</v>
      </c>
      <c r="V778" s="28">
        <f t="shared" si="195"/>
        <v>3.2073314062499998</v>
      </c>
      <c r="W778" s="28">
        <f t="shared" si="195"/>
        <v>0.82413449999999999</v>
      </c>
      <c r="X778" s="28">
        <f t="shared" si="195"/>
        <v>5.30975067260625</v>
      </c>
      <c r="Y778" s="28">
        <f t="shared" si="195"/>
        <v>6.2027290578562502</v>
      </c>
      <c r="Z778" s="28">
        <f t="shared" si="195"/>
        <v>6.4676463806062507</v>
      </c>
      <c r="AA778" s="28">
        <f t="shared" si="195"/>
        <v>6.1045026408562499</v>
      </c>
      <c r="AB778" s="28">
        <f t="shared" si="195"/>
        <v>5.1132978386062495</v>
      </c>
      <c r="AC778" s="28">
        <f t="shared" si="195"/>
        <v>3.4940319738562495</v>
      </c>
      <c r="AD778" s="28">
        <f t="shared" si="195"/>
        <v>5.0099750149499993</v>
      </c>
      <c r="AE778" s="28">
        <f t="shared" si="195"/>
        <v>6.0388233792000001</v>
      </c>
      <c r="AF778" s="28">
        <f t="shared" si="195"/>
        <v>6.4396106809500004</v>
      </c>
      <c r="AG778" s="28">
        <f t="shared" si="194"/>
        <v>6.2123369202000003</v>
      </c>
      <c r="AH778" s="28">
        <f t="shared" si="194"/>
        <v>5.3570020969499996</v>
      </c>
      <c r="AI778" s="28">
        <f t="shared" si="194"/>
        <v>4.8030730270312496</v>
      </c>
      <c r="AJ778" s="28">
        <f t="shared" si="194"/>
        <v>5.9677913702812502</v>
      </c>
      <c r="AK778" s="28">
        <f t="shared" si="194"/>
        <v>6.5044486510312494</v>
      </c>
      <c r="AL778" s="28">
        <f t="shared" si="194"/>
        <v>6.4130448692812507</v>
      </c>
      <c r="AM778" s="28">
        <f t="shared" si="194"/>
        <v>4.68904470885</v>
      </c>
      <c r="AN778" s="28">
        <f t="shared" si="194"/>
        <v>5.9896330311000003</v>
      </c>
      <c r="AO778" s="28">
        <f t="shared" si="194"/>
        <v>6.6621602908500002</v>
      </c>
      <c r="AP778" s="28">
        <f t="shared" si="194"/>
        <v>4.6678900604062497</v>
      </c>
      <c r="AQ778" s="28">
        <f t="shared" si="194"/>
        <v>6.1043483616562497</v>
      </c>
      <c r="AR778" s="28">
        <f t="shared" si="194"/>
        <v>4.7396090816999994</v>
      </c>
      <c r="AS778" s="28">
        <f t="shared" si="197"/>
        <v>6.6621602908500002</v>
      </c>
      <c r="AT778" s="35" t="str">
        <f t="shared" si="198"/>
        <v>1,2,0</v>
      </c>
    </row>
    <row r="779" spans="13:46" x14ac:dyDescent="0.15">
      <c r="M779" s="28" t="str">
        <f t="shared" si="196"/>
        <v>8,8,2</v>
      </c>
      <c r="N779" s="28">
        <f t="shared" si="190"/>
        <v>8</v>
      </c>
      <c r="O779" s="28">
        <f t="shared" si="191"/>
        <v>8</v>
      </c>
      <c r="P779" s="28">
        <f t="shared" si="187"/>
        <v>2</v>
      </c>
      <c r="Q779" s="28">
        <f t="shared" si="195"/>
        <v>5.0444999999999993</v>
      </c>
      <c r="R779" s="28">
        <f t="shared" si="195"/>
        <v>6.0735396562499995</v>
      </c>
      <c r="S779" s="28">
        <f t="shared" si="195"/>
        <v>6.4096057499999999</v>
      </c>
      <c r="T779" s="28">
        <f t="shared" si="195"/>
        <v>6.0526982812499996</v>
      </c>
      <c r="U779" s="28">
        <f t="shared" si="195"/>
        <v>5.0028172499999997</v>
      </c>
      <c r="V779" s="28">
        <f t="shared" si="195"/>
        <v>3.2599626562499999</v>
      </c>
      <c r="W779" s="28">
        <f t="shared" si="195"/>
        <v>0.82413449999999999</v>
      </c>
      <c r="X779" s="28">
        <f t="shared" si="195"/>
        <v>4.8656788019812494</v>
      </c>
      <c r="Y779" s="28">
        <f t="shared" si="195"/>
        <v>5.9772965613562494</v>
      </c>
      <c r="Z779" s="28">
        <f t="shared" si="195"/>
        <v>6.3959407582312497</v>
      </c>
      <c r="AA779" s="28">
        <f t="shared" si="195"/>
        <v>6.1216113926062494</v>
      </c>
      <c r="AB779" s="28">
        <f t="shared" si="195"/>
        <v>5.1543084644812502</v>
      </c>
      <c r="AC779" s="28">
        <f t="shared" si="195"/>
        <v>3.4940319738562495</v>
      </c>
      <c r="AD779" s="28">
        <f t="shared" si="195"/>
        <v>4.73806002195</v>
      </c>
      <c r="AE779" s="28">
        <f t="shared" si="195"/>
        <v>5.9322558844499991</v>
      </c>
      <c r="AF779" s="28">
        <f t="shared" si="195"/>
        <v>6.4334781844499993</v>
      </c>
      <c r="AG779" s="28">
        <f t="shared" si="194"/>
        <v>6.2417269219500007</v>
      </c>
      <c r="AH779" s="28">
        <f t="shared" si="194"/>
        <v>5.3570020969499996</v>
      </c>
      <c r="AI779" s="28">
        <f t="shared" si="194"/>
        <v>4.6616436599062494</v>
      </c>
      <c r="AJ779" s="28">
        <f t="shared" si="194"/>
        <v>5.9384176255312493</v>
      </c>
      <c r="AK779" s="28">
        <f t="shared" si="194"/>
        <v>6.5222180286562494</v>
      </c>
      <c r="AL779" s="28">
        <f t="shared" si="194"/>
        <v>6.4130448692812507</v>
      </c>
      <c r="AM779" s="28">
        <f t="shared" si="194"/>
        <v>4.6364297158499994</v>
      </c>
      <c r="AN779" s="28">
        <f t="shared" si="194"/>
        <v>5.9957817845999992</v>
      </c>
      <c r="AO779" s="28">
        <f t="shared" si="194"/>
        <v>6.6621602908500002</v>
      </c>
      <c r="AP779" s="28">
        <f t="shared" si="194"/>
        <v>4.66241818978125</v>
      </c>
      <c r="AQ779" s="28">
        <f t="shared" si="194"/>
        <v>6.1043483616562497</v>
      </c>
      <c r="AR779" s="28">
        <f t="shared" si="194"/>
        <v>4.7396090816999994</v>
      </c>
      <c r="AS779" s="28">
        <f t="shared" si="197"/>
        <v>6.6621602908500002</v>
      </c>
      <c r="AT779" s="35" t="str">
        <f t="shared" si="198"/>
        <v>1,2,0</v>
      </c>
    </row>
    <row r="780" spans="13:46" x14ac:dyDescent="0.15">
      <c r="M780" s="28" t="str">
        <f t="shared" si="196"/>
        <v>8,8,3</v>
      </c>
      <c r="N780" s="28">
        <f t="shared" si="190"/>
        <v>8</v>
      </c>
      <c r="O780" s="28">
        <f t="shared" si="191"/>
        <v>8</v>
      </c>
      <c r="P780" s="28">
        <f t="shared" si="187"/>
        <v>3</v>
      </c>
      <c r="Q780" s="28">
        <f t="shared" si="195"/>
        <v>4.1614559999999994</v>
      </c>
      <c r="R780" s="28">
        <f t="shared" si="195"/>
        <v>5.5234034062499999</v>
      </c>
      <c r="S780" s="28">
        <f t="shared" si="195"/>
        <v>6.1180837500000003</v>
      </c>
      <c r="T780" s="28">
        <f t="shared" si="195"/>
        <v>5.9454970312499995</v>
      </c>
      <c r="U780" s="28">
        <f t="shared" si="195"/>
        <v>5.0056432500000003</v>
      </c>
      <c r="V780" s="28">
        <f t="shared" si="195"/>
        <v>3.29852240625</v>
      </c>
      <c r="W780" s="28">
        <f t="shared" si="195"/>
        <v>0.82413449999999999</v>
      </c>
      <c r="X780" s="28">
        <f t="shared" si="195"/>
        <v>4.25743943135625</v>
      </c>
      <c r="Y780" s="28">
        <f t="shared" si="195"/>
        <v>5.6392920648562495</v>
      </c>
      <c r="Z780" s="28">
        <f t="shared" si="195"/>
        <v>6.2538776358562496</v>
      </c>
      <c r="AA780" s="28">
        <f t="shared" si="195"/>
        <v>6.1011961443562495</v>
      </c>
      <c r="AB780" s="28">
        <f t="shared" si="195"/>
        <v>5.18124759035625</v>
      </c>
      <c r="AC780" s="28">
        <f t="shared" si="195"/>
        <v>3.4940319738562495</v>
      </c>
      <c r="AD780" s="28">
        <f t="shared" si="195"/>
        <v>4.3535730289499996</v>
      </c>
      <c r="AE780" s="28">
        <f t="shared" si="195"/>
        <v>5.7553308896999997</v>
      </c>
      <c r="AF780" s="28">
        <f t="shared" si="195"/>
        <v>6.3898216879500005</v>
      </c>
      <c r="AG780" s="28">
        <f t="shared" si="194"/>
        <v>6.2570454236999993</v>
      </c>
      <c r="AH780" s="28">
        <f t="shared" si="194"/>
        <v>5.3570020969499996</v>
      </c>
      <c r="AI780" s="28">
        <f t="shared" si="194"/>
        <v>4.44985679278125</v>
      </c>
      <c r="AJ780" s="28">
        <f t="shared" si="194"/>
        <v>5.8715198807812499</v>
      </c>
      <c r="AK780" s="28">
        <f t="shared" si="194"/>
        <v>6.5259159062812495</v>
      </c>
      <c r="AL780" s="28">
        <f t="shared" si="194"/>
        <v>6.4130448692812507</v>
      </c>
      <c r="AM780" s="28">
        <f t="shared" si="194"/>
        <v>4.5462907228499994</v>
      </c>
      <c r="AN780" s="28">
        <f t="shared" si="194"/>
        <v>5.9878590380999999</v>
      </c>
      <c r="AO780" s="28">
        <f t="shared" si="194"/>
        <v>6.6621602908500002</v>
      </c>
      <c r="AP780" s="28">
        <f t="shared" si="194"/>
        <v>4.6428748191562494</v>
      </c>
      <c r="AQ780" s="28">
        <f t="shared" si="194"/>
        <v>6.1043483616562497</v>
      </c>
      <c r="AR780" s="28">
        <f t="shared" si="194"/>
        <v>4.7396090816999994</v>
      </c>
      <c r="AS780" s="28">
        <f t="shared" si="197"/>
        <v>6.6621602908500002</v>
      </c>
      <c r="AT780" s="35" t="str">
        <f t="shared" si="198"/>
        <v>1,2,0</v>
      </c>
    </row>
    <row r="781" spans="13:46" x14ac:dyDescent="0.15">
      <c r="M781" s="28" t="str">
        <f t="shared" si="196"/>
        <v>8,8,4</v>
      </c>
      <c r="N781" s="28">
        <f t="shared" si="190"/>
        <v>8</v>
      </c>
      <c r="O781" s="28">
        <f t="shared" si="191"/>
        <v>8</v>
      </c>
      <c r="P781" s="28">
        <f t="shared" si="187"/>
        <v>4</v>
      </c>
      <c r="Q781" s="28">
        <f t="shared" si="195"/>
        <v>3.1788045</v>
      </c>
      <c r="R781" s="28">
        <f t="shared" si="195"/>
        <v>4.9006366875000005</v>
      </c>
      <c r="S781" s="28">
        <f t="shared" si="195"/>
        <v>5.7767580000000009</v>
      </c>
      <c r="T781" s="28">
        <f t="shared" si="195"/>
        <v>5.8071684375000006</v>
      </c>
      <c r="U781" s="28">
        <f t="shared" si="195"/>
        <v>4.9918680000000011</v>
      </c>
      <c r="V781" s="28">
        <f t="shared" si="195"/>
        <v>3.3308566874999999</v>
      </c>
      <c r="W781" s="28">
        <f t="shared" si="195"/>
        <v>0.82413449999999999</v>
      </c>
      <c r="X781" s="28">
        <f t="shared" si="195"/>
        <v>3.5765695919812504</v>
      </c>
      <c r="Y781" s="28">
        <f t="shared" si="195"/>
        <v>5.2514838183562498</v>
      </c>
      <c r="Z781" s="28">
        <f t="shared" si="195"/>
        <v>6.0806871697312506</v>
      </c>
      <c r="AA781" s="28">
        <f t="shared" si="195"/>
        <v>6.0641796461062505</v>
      </c>
      <c r="AB781" s="28">
        <f t="shared" si="195"/>
        <v>5.2019612474812504</v>
      </c>
      <c r="AC781" s="28">
        <f t="shared" si="195"/>
        <v>3.4940319738562495</v>
      </c>
      <c r="AD781" s="28">
        <f t="shared" si="195"/>
        <v>3.9192822859500001</v>
      </c>
      <c r="AE781" s="28">
        <f t="shared" si="195"/>
        <v>5.5472785511999998</v>
      </c>
      <c r="AF781" s="28">
        <f t="shared" si="195"/>
        <v>6.32956394145</v>
      </c>
      <c r="AG781" s="28">
        <f t="shared" si="194"/>
        <v>6.2661384566999994</v>
      </c>
      <c r="AH781" s="28">
        <f t="shared" si="194"/>
        <v>5.3570020969499996</v>
      </c>
      <c r="AI781" s="28">
        <f t="shared" si="194"/>
        <v>4.20694258190625</v>
      </c>
      <c r="AJ781" s="28">
        <f t="shared" si="194"/>
        <v>5.7880208860312496</v>
      </c>
      <c r="AK781" s="28">
        <f t="shared" si="194"/>
        <v>6.5233883151562502</v>
      </c>
      <c r="AL781" s="28">
        <f t="shared" si="194"/>
        <v>6.4130448692812507</v>
      </c>
      <c r="AM781" s="28">
        <f t="shared" si="194"/>
        <v>4.4395504798500003</v>
      </c>
      <c r="AN781" s="28">
        <f t="shared" si="194"/>
        <v>5.9737108228500002</v>
      </c>
      <c r="AO781" s="28">
        <f t="shared" si="194"/>
        <v>6.6621602908500002</v>
      </c>
      <c r="AP781" s="28">
        <f t="shared" si="194"/>
        <v>4.6171059797812495</v>
      </c>
      <c r="AQ781" s="28">
        <f t="shared" si="194"/>
        <v>6.1043483616562497</v>
      </c>
      <c r="AR781" s="28">
        <f t="shared" si="194"/>
        <v>4.7396090816999994</v>
      </c>
      <c r="AS781" s="28">
        <f t="shared" si="197"/>
        <v>6.6621602908500002</v>
      </c>
      <c r="AT781" s="35" t="str">
        <f t="shared" si="198"/>
        <v>1,2,0</v>
      </c>
    </row>
    <row r="782" spans="13:46" x14ac:dyDescent="0.15">
      <c r="M782" s="28" t="str">
        <f t="shared" si="196"/>
        <v>8,8,5</v>
      </c>
      <c r="N782" s="28">
        <f t="shared" si="190"/>
        <v>8</v>
      </c>
      <c r="O782" s="28">
        <f t="shared" si="191"/>
        <v>8</v>
      </c>
      <c r="P782" s="28">
        <f t="shared" si="187"/>
        <v>5</v>
      </c>
      <c r="Q782" s="28">
        <f t="shared" si="195"/>
        <v>2.2855996800000002</v>
      </c>
      <c r="R782" s="28">
        <f t="shared" si="195"/>
        <v>4.3430915062500004</v>
      </c>
      <c r="S782" s="28">
        <f t="shared" si="195"/>
        <v>5.480155589999999</v>
      </c>
      <c r="T782" s="28">
        <f t="shared" si="195"/>
        <v>5.6967919312499999</v>
      </c>
      <c r="U782" s="28">
        <f t="shared" si="195"/>
        <v>4.9930005299999998</v>
      </c>
      <c r="V782" s="28">
        <f t="shared" si="195"/>
        <v>3.3687813862500002</v>
      </c>
      <c r="W782" s="28">
        <f t="shared" si="195"/>
        <v>0.82413449999999999</v>
      </c>
      <c r="X782" s="28">
        <f t="shared" si="195"/>
        <v>2.96092129010625</v>
      </c>
      <c r="Y782" s="28">
        <f t="shared" si="195"/>
        <v>4.9083989118562501</v>
      </c>
      <c r="Z782" s="28">
        <f t="shared" si="195"/>
        <v>5.9354487911062499</v>
      </c>
      <c r="AA782" s="28">
        <f t="shared" si="195"/>
        <v>6.0420709278562494</v>
      </c>
      <c r="AB782" s="28">
        <f t="shared" si="195"/>
        <v>5.2282653221062496</v>
      </c>
      <c r="AC782" s="28">
        <f t="shared" si="195"/>
        <v>3.4940319738562495</v>
      </c>
      <c r="AD782" s="28">
        <f t="shared" si="195"/>
        <v>3.5297148829499996</v>
      </c>
      <c r="AE782" s="28">
        <f t="shared" si="195"/>
        <v>5.3671783002</v>
      </c>
      <c r="AF782" s="28">
        <f t="shared" si="195"/>
        <v>6.2842139749500001</v>
      </c>
      <c r="AG782" s="28">
        <f t="shared" si="194"/>
        <v>6.2808219072</v>
      </c>
      <c r="AH782" s="28">
        <f t="shared" si="194"/>
        <v>5.3570020969499996</v>
      </c>
      <c r="AI782" s="28">
        <f t="shared" si="194"/>
        <v>3.9919804585312497</v>
      </c>
      <c r="AJ782" s="28">
        <f t="shared" si="194"/>
        <v>5.7194296712812491</v>
      </c>
      <c r="AK782" s="28">
        <f t="shared" si="194"/>
        <v>6.5264511415312496</v>
      </c>
      <c r="AL782" s="28">
        <f t="shared" si="194"/>
        <v>6.4130448692812507</v>
      </c>
      <c r="AM782" s="28">
        <f t="shared" si="194"/>
        <v>4.3477180168499991</v>
      </c>
      <c r="AN782" s="28">
        <f t="shared" si="194"/>
        <v>5.9651530250999993</v>
      </c>
      <c r="AO782" s="28">
        <f t="shared" si="194"/>
        <v>6.6621602908500002</v>
      </c>
      <c r="AP782" s="28">
        <f t="shared" si="194"/>
        <v>4.5969275579062492</v>
      </c>
      <c r="AQ782" s="28">
        <f t="shared" si="194"/>
        <v>6.1043483616562497</v>
      </c>
      <c r="AR782" s="28">
        <f t="shared" si="194"/>
        <v>4.7396090816999994</v>
      </c>
      <c r="AS782" s="28">
        <f t="shared" si="197"/>
        <v>6.6621602908500002</v>
      </c>
      <c r="AT782" s="35" t="str">
        <f t="shared" si="198"/>
        <v>1,2,0</v>
      </c>
    </row>
    <row r="783" spans="13:46" x14ac:dyDescent="0.15">
      <c r="M783" s="28" t="str">
        <f t="shared" si="196"/>
        <v>8,8,6</v>
      </c>
      <c r="N783" s="28">
        <f t="shared" si="190"/>
        <v>8</v>
      </c>
      <c r="O783" s="28">
        <f t="shared" si="191"/>
        <v>8</v>
      </c>
      <c r="P783" s="28">
        <f t="shared" si="187"/>
        <v>6</v>
      </c>
      <c r="Q783" s="28">
        <f t="shared" si="195"/>
        <v>1.45675584</v>
      </c>
      <c r="R783" s="28">
        <f t="shared" si="195"/>
        <v>3.83247620625</v>
      </c>
      <c r="S783" s="28">
        <f t="shared" si="195"/>
        <v>5.2157336699999997</v>
      </c>
      <c r="T783" s="28">
        <f t="shared" si="195"/>
        <v>5.6065282312499995</v>
      </c>
      <c r="U783" s="28">
        <f t="shared" si="195"/>
        <v>5.0048598899999996</v>
      </c>
      <c r="V783" s="28">
        <f t="shared" si="195"/>
        <v>3.4107286462499999</v>
      </c>
      <c r="W783" s="28">
        <f t="shared" si="195"/>
        <v>0.82413449999999999</v>
      </c>
      <c r="X783" s="28">
        <f t="shared" si="195"/>
        <v>2.3922028694812498</v>
      </c>
      <c r="Y783" s="28">
        <f t="shared" si="195"/>
        <v>4.5974944953562495</v>
      </c>
      <c r="Z783" s="28">
        <f t="shared" si="195"/>
        <v>5.8103232187312503</v>
      </c>
      <c r="AA783" s="28">
        <f t="shared" si="195"/>
        <v>6.0306890396062496</v>
      </c>
      <c r="AB783" s="28">
        <f t="shared" si="195"/>
        <v>5.2585919579812499</v>
      </c>
      <c r="AC783" s="28">
        <f t="shared" si="195"/>
        <v>3.4940319738562495</v>
      </c>
      <c r="AD783" s="28">
        <f t="shared" si="195"/>
        <v>3.1723279699499995</v>
      </c>
      <c r="AE783" s="28">
        <f t="shared" si="195"/>
        <v>5.2071908554499995</v>
      </c>
      <c r="AF783" s="28">
        <f t="shared" si="195"/>
        <v>6.2495908384500005</v>
      </c>
      <c r="AG783" s="28">
        <f t="shared" si="194"/>
        <v>6.29952791895</v>
      </c>
      <c r="AH783" s="28">
        <f t="shared" si="194"/>
        <v>5.3570020969499996</v>
      </c>
      <c r="AI783" s="28">
        <f t="shared" si="194"/>
        <v>3.7971311414062496</v>
      </c>
      <c r="AJ783" s="28">
        <f t="shared" si="194"/>
        <v>5.6615652865312498</v>
      </c>
      <c r="AK783" s="28">
        <f t="shared" si="194"/>
        <v>6.5335365291562493</v>
      </c>
      <c r="AL783" s="28">
        <f t="shared" si="194"/>
        <v>6.4130448692812507</v>
      </c>
      <c r="AM783" s="28">
        <f t="shared" si="194"/>
        <v>4.2666123838499992</v>
      </c>
      <c r="AN783" s="28">
        <f t="shared" si="194"/>
        <v>5.9606177885999987</v>
      </c>
      <c r="AO783" s="28">
        <f t="shared" si="194"/>
        <v>6.6621602908500002</v>
      </c>
      <c r="AP783" s="28">
        <f t="shared" si="194"/>
        <v>4.58077169728125</v>
      </c>
      <c r="AQ783" s="28">
        <f t="shared" si="194"/>
        <v>6.1043483616562497</v>
      </c>
      <c r="AR783" s="28">
        <f t="shared" si="194"/>
        <v>4.7396090816999994</v>
      </c>
      <c r="AS783" s="28">
        <f t="shared" si="197"/>
        <v>6.6621602908500002</v>
      </c>
      <c r="AT783" s="35" t="str">
        <f t="shared" si="198"/>
        <v>1,2,0</v>
      </c>
    </row>
    <row r="784" spans="13:46" x14ac:dyDescent="0.15">
      <c r="M784" s="28" t="str">
        <f t="shared" si="196"/>
        <v>8,8,7</v>
      </c>
      <c r="N784" s="28">
        <f t="shared" si="190"/>
        <v>8</v>
      </c>
      <c r="O784" s="28">
        <f t="shared" si="191"/>
        <v>8</v>
      </c>
      <c r="P784" s="28">
        <f t="shared" si="187"/>
        <v>7</v>
      </c>
      <c r="Q784" s="28">
        <f t="shared" si="195"/>
        <v>1.1461356224999986</v>
      </c>
      <c r="R784" s="28">
        <f t="shared" si="195"/>
        <v>3.652857297656249</v>
      </c>
      <c r="S784" s="28">
        <f t="shared" si="195"/>
        <v>5.1354235612499997</v>
      </c>
      <c r="T784" s="28">
        <f t="shared" si="195"/>
        <v>5.5938344132812503</v>
      </c>
      <c r="U784" s="28">
        <f t="shared" si="195"/>
        <v>5.0280898537500001</v>
      </c>
      <c r="V784" s="28">
        <f t="shared" si="195"/>
        <v>3.4381898826562498</v>
      </c>
      <c r="W784" s="28">
        <f t="shared" si="195"/>
        <v>0.82413449999999999</v>
      </c>
      <c r="X784" s="28">
        <f t="shared" si="195"/>
        <v>2.183532400574999</v>
      </c>
      <c r="Y784" s="28">
        <f t="shared" si="195"/>
        <v>4.4939431383562489</v>
      </c>
      <c r="Z784" s="28">
        <f t="shared" si="195"/>
        <v>5.7801984645750002</v>
      </c>
      <c r="AA784" s="28">
        <f t="shared" si="195"/>
        <v>6.0422983792312497</v>
      </c>
      <c r="AB784" s="28">
        <f t="shared" si="195"/>
        <v>5.2802428823250001</v>
      </c>
      <c r="AC784" s="28">
        <f t="shared" si="195"/>
        <v>3.4940319738562495</v>
      </c>
      <c r="AD784" s="28">
        <f t="shared" si="195"/>
        <v>3.0455353646999992</v>
      </c>
      <c r="AE784" s="28">
        <f t="shared" si="195"/>
        <v>5.1596351651062493</v>
      </c>
      <c r="AF784" s="28">
        <f t="shared" si="195"/>
        <v>6.2495795539499994</v>
      </c>
      <c r="AG784" s="28">
        <f t="shared" si="194"/>
        <v>6.3153685312312504</v>
      </c>
      <c r="AH784" s="28">
        <f t="shared" si="194"/>
        <v>5.3570020969499996</v>
      </c>
      <c r="AI784" s="28">
        <f t="shared" si="194"/>
        <v>3.7321445148749994</v>
      </c>
      <c r="AJ784" s="28">
        <f t="shared" si="194"/>
        <v>5.6499333779062493</v>
      </c>
      <c r="AK784" s="28">
        <f t="shared" si="194"/>
        <v>6.5435668293749991</v>
      </c>
      <c r="AL784" s="28">
        <f t="shared" si="194"/>
        <v>6.4130448692812507</v>
      </c>
      <c r="AM784" s="28">
        <f t="shared" si="194"/>
        <v>4.2433598510999992</v>
      </c>
      <c r="AN784" s="28">
        <f t="shared" si="194"/>
        <v>5.9648377767562497</v>
      </c>
      <c r="AO784" s="28">
        <f t="shared" si="194"/>
        <v>6.6621602908500002</v>
      </c>
      <c r="AP784" s="28">
        <f t="shared" si="194"/>
        <v>4.5791813733749995</v>
      </c>
      <c r="AQ784" s="28">
        <f t="shared" si="194"/>
        <v>6.1043483616562497</v>
      </c>
      <c r="AR784" s="28">
        <f t="shared" si="194"/>
        <v>4.7396090816999994</v>
      </c>
      <c r="AS784" s="28">
        <f t="shared" si="197"/>
        <v>6.6621602908500002</v>
      </c>
      <c r="AT784" s="35" t="str">
        <f t="shared" si="198"/>
        <v>1,2,0</v>
      </c>
    </row>
    <row r="785" spans="13:46" x14ac:dyDescent="0.15">
      <c r="M785" s="28" t="str">
        <f t="shared" si="196"/>
        <v>8,8,8</v>
      </c>
      <c r="N785" s="28">
        <f t="shared" si="190"/>
        <v>8</v>
      </c>
      <c r="O785" s="28">
        <f t="shared" si="191"/>
        <v>8</v>
      </c>
      <c r="P785" s="28">
        <f t="shared" si="187"/>
        <v>8</v>
      </c>
      <c r="Q785" s="28">
        <f t="shared" si="195"/>
        <v>0.82413449999999999</v>
      </c>
      <c r="R785" s="28">
        <f t="shared" si="195"/>
        <v>3.4649398124999999</v>
      </c>
      <c r="S785" s="28">
        <f t="shared" si="195"/>
        <v>5.049423</v>
      </c>
      <c r="T785" s="28">
        <f t="shared" si="195"/>
        <v>5.5775840624999997</v>
      </c>
      <c r="U785" s="28">
        <f t="shared" si="195"/>
        <v>5.049423</v>
      </c>
      <c r="V785" s="28">
        <f t="shared" si="195"/>
        <v>3.4649398124999999</v>
      </c>
      <c r="W785" s="28">
        <f t="shared" si="195"/>
        <v>0.82413449999999999</v>
      </c>
      <c r="X785" s="28">
        <f t="shared" si="195"/>
        <v>1.9665633551062498</v>
      </c>
      <c r="Y785" s="28">
        <f t="shared" si="195"/>
        <v>4.3847013288562504</v>
      </c>
      <c r="Z785" s="28">
        <f t="shared" si="195"/>
        <v>5.7465171776062505</v>
      </c>
      <c r="AA785" s="28">
        <f t="shared" si="195"/>
        <v>6.0520109013562493</v>
      </c>
      <c r="AB785" s="28">
        <f t="shared" si="195"/>
        <v>5.3011825001062505</v>
      </c>
      <c r="AC785" s="28">
        <f t="shared" si="195"/>
        <v>3.4940319738562495</v>
      </c>
      <c r="AD785" s="28">
        <f t="shared" si="195"/>
        <v>2.9130523069499996</v>
      </c>
      <c r="AE785" s="28">
        <f t="shared" si="195"/>
        <v>5.1085229419499996</v>
      </c>
      <c r="AF785" s="28">
        <f t="shared" ref="AF785:AR800" si="199">(AF$5+AF$5*(AF$5-1)/2)*INDEX($F$4:$F$25*$G$4:$G$25,$N785,1)+(AF$6+AF$6*(AF$6-1)/2)*INDEX($H$4:$H$25*$I$4:$I$25,$O785,1)+(AF$7+AF$7*(AF$7-1)/2)*INDEX($J$4:$J$25*$K$4:$K$25,$P785,1)+AF$5*AF$6*INDEX($G$4:$G$25,$N785,1)*INDEX($H$4:$H$25,$O785,1)+(AF$5*INDEX($G$4:$G$25,$N785,1)+AF$6*INDEX($I$4:$I$25,$O785,1))*AF$7*INDEX($J$4:$J$25,$P785,1)</f>
        <v>6.2476714519499996</v>
      </c>
      <c r="AG785" s="28">
        <f t="shared" si="199"/>
        <v>6.3304978369499993</v>
      </c>
      <c r="AH785" s="28">
        <f t="shared" si="199"/>
        <v>5.3570020969499996</v>
      </c>
      <c r="AI785" s="28">
        <f t="shared" si="199"/>
        <v>3.6636013555312497</v>
      </c>
      <c r="AJ785" s="28">
        <f t="shared" si="199"/>
        <v>5.6364046517812501</v>
      </c>
      <c r="AK785" s="28">
        <f t="shared" si="199"/>
        <v>6.5528858230312501</v>
      </c>
      <c r="AL785" s="28">
        <f t="shared" si="199"/>
        <v>6.4130448692812507</v>
      </c>
      <c r="AM785" s="28">
        <f t="shared" si="199"/>
        <v>4.2182105008499997</v>
      </c>
      <c r="AN785" s="28">
        <f t="shared" si="199"/>
        <v>5.9683464583500001</v>
      </c>
      <c r="AO785" s="28">
        <f t="shared" si="199"/>
        <v>6.6621602908500002</v>
      </c>
      <c r="AP785" s="28">
        <f t="shared" si="199"/>
        <v>4.5768797429062502</v>
      </c>
      <c r="AQ785" s="28">
        <f t="shared" si="199"/>
        <v>6.1043483616562497</v>
      </c>
      <c r="AR785" s="28">
        <f t="shared" si="199"/>
        <v>4.7396090816999994</v>
      </c>
      <c r="AS785" s="28">
        <f t="shared" si="197"/>
        <v>6.6621602908500002</v>
      </c>
      <c r="AT785" s="35" t="str">
        <f t="shared" si="198"/>
        <v>1,2,0</v>
      </c>
    </row>
    <row r="786" spans="13:46" x14ac:dyDescent="0.15">
      <c r="M786" s="28" t="str">
        <f t="shared" si="196"/>
        <v>8,8,9</v>
      </c>
      <c r="N786" s="28">
        <f t="shared" si="190"/>
        <v>8</v>
      </c>
      <c r="O786" s="28">
        <f t="shared" si="191"/>
        <v>8</v>
      </c>
      <c r="P786" s="28">
        <f t="shared" si="187"/>
        <v>9</v>
      </c>
      <c r="Q786" s="28">
        <f t="shared" ref="Q786:AF801" si="200">(Q$5+Q$5*(Q$5-1)/2)*INDEX($F$4:$F$25*$G$4:$G$25,$N786,1)+(Q$6+Q$6*(Q$6-1)/2)*INDEX($H$4:$H$25*$I$4:$I$25,$O786,1)+(Q$7+Q$7*(Q$7-1)/2)*INDEX($J$4:$J$25*$K$4:$K$25,$P786,1)+Q$5*Q$6*INDEX($G$4:$G$25,$N786,1)*INDEX($H$4:$H$25,$O786,1)+(Q$5*INDEX($G$4:$G$25,$N786,1)+Q$6*INDEX($I$4:$I$25,$O786,1))*Q$7*INDEX($J$4:$J$25,$P786,1)</f>
        <v>0.60955047956250097</v>
      </c>
      <c r="R786" s="28">
        <f t="shared" si="200"/>
        <v>3.3553472975976568</v>
      </c>
      <c r="S786" s="28">
        <f t="shared" si="200"/>
        <v>5.0171309897812497</v>
      </c>
      <c r="T786" s="28">
        <f t="shared" si="200"/>
        <v>5.5949015561132809</v>
      </c>
      <c r="U786" s="28">
        <f t="shared" si="200"/>
        <v>5.0886589965937494</v>
      </c>
      <c r="V786" s="28">
        <f t="shared" si="200"/>
        <v>3.4984033112226562</v>
      </c>
      <c r="W786" s="28">
        <f t="shared" si="200"/>
        <v>0.82413449999999999</v>
      </c>
      <c r="X786" s="28">
        <f t="shared" si="200"/>
        <v>1.8279192798914066</v>
      </c>
      <c r="Y786" s="28">
        <f t="shared" si="200"/>
        <v>4.3291680703875004</v>
      </c>
      <c r="Z786" s="28">
        <f t="shared" si="200"/>
        <v>5.7464037350320316</v>
      </c>
      <c r="AA786" s="28">
        <f t="shared" si="200"/>
        <v>6.0796262738249993</v>
      </c>
      <c r="AB786" s="28">
        <f t="shared" si="200"/>
        <v>5.3288356867664062</v>
      </c>
      <c r="AC786" s="28">
        <f t="shared" si="200"/>
        <v>3.4940319738562495</v>
      </c>
      <c r="AD786" s="28">
        <f t="shared" si="200"/>
        <v>2.8342778002312503</v>
      </c>
      <c r="AE786" s="28">
        <f t="shared" si="200"/>
        <v>5.0909785631882816</v>
      </c>
      <c r="AF786" s="28">
        <f t="shared" si="200"/>
        <v>6.2636662002937502</v>
      </c>
      <c r="AG786" s="28">
        <f t="shared" si="199"/>
        <v>6.3523407115476562</v>
      </c>
      <c r="AH786" s="28">
        <f t="shared" si="199"/>
        <v>5.3570020969499996</v>
      </c>
      <c r="AI786" s="28">
        <f t="shared" si="199"/>
        <v>3.6286260405820308</v>
      </c>
      <c r="AJ786" s="28">
        <f t="shared" si="199"/>
        <v>5.6407787759999994</v>
      </c>
      <c r="AK786" s="28">
        <f t="shared" si="199"/>
        <v>6.5689183855664055</v>
      </c>
      <c r="AL786" s="28">
        <f t="shared" si="199"/>
        <v>6.4130448692812507</v>
      </c>
      <c r="AM786" s="28">
        <f t="shared" si="199"/>
        <v>4.2109640009437497</v>
      </c>
      <c r="AN786" s="28">
        <f t="shared" si="199"/>
        <v>5.9785687088226549</v>
      </c>
      <c r="AO786" s="28">
        <f t="shared" si="199"/>
        <v>6.6621602908500002</v>
      </c>
      <c r="AP786" s="28">
        <f t="shared" si="199"/>
        <v>4.5812916813164062</v>
      </c>
      <c r="AQ786" s="28">
        <f t="shared" si="199"/>
        <v>6.1043483616562497</v>
      </c>
      <c r="AR786" s="28">
        <f t="shared" si="199"/>
        <v>4.7396090816999994</v>
      </c>
      <c r="AS786" s="28">
        <f t="shared" si="197"/>
        <v>6.6621602908500002</v>
      </c>
      <c r="AT786" s="35" t="str">
        <f t="shared" si="198"/>
        <v>1,2,0</v>
      </c>
    </row>
    <row r="787" spans="13:46" x14ac:dyDescent="0.15">
      <c r="M787" s="28" t="str">
        <f t="shared" si="196"/>
        <v>8,8,10</v>
      </c>
      <c r="N787" s="28">
        <f t="shared" si="190"/>
        <v>8</v>
      </c>
      <c r="O787" s="28">
        <f t="shared" si="191"/>
        <v>8</v>
      </c>
      <c r="P787" s="28">
        <f t="shared" ref="P787:P850" si="201">P777</f>
        <v>10</v>
      </c>
      <c r="Q787" s="28">
        <f t="shared" si="200"/>
        <v>0.38748057074999992</v>
      </c>
      <c r="R787" s="28">
        <f t="shared" si="200"/>
        <v>3.2402963224218748</v>
      </c>
      <c r="S787" s="28">
        <f t="shared" si="200"/>
        <v>4.9810960353750007</v>
      </c>
      <c r="T787" s="28">
        <f t="shared" si="200"/>
        <v>5.6098797096093751</v>
      </c>
      <c r="U787" s="28">
        <f t="shared" si="200"/>
        <v>5.1266473451250008</v>
      </c>
      <c r="V787" s="28">
        <f t="shared" si="200"/>
        <v>3.531398941921875</v>
      </c>
      <c r="W787" s="28">
        <f t="shared" si="200"/>
        <v>0.82413449999999999</v>
      </c>
      <c r="X787" s="28">
        <f t="shared" si="200"/>
        <v>1.6838167444031247</v>
      </c>
      <c r="Y787" s="28">
        <f t="shared" si="200"/>
        <v>4.2698918677312498</v>
      </c>
      <c r="Z787" s="28">
        <f t="shared" si="200"/>
        <v>5.743950952340624</v>
      </c>
      <c r="AA787" s="28">
        <f t="shared" si="200"/>
        <v>6.1059939982312503</v>
      </c>
      <c r="AB787" s="28">
        <f t="shared" si="200"/>
        <v>5.3560210054031252</v>
      </c>
      <c r="AC787" s="28">
        <f t="shared" si="200"/>
        <v>3.4940319738562495</v>
      </c>
      <c r="AD787" s="28">
        <f t="shared" si="200"/>
        <v>2.751760349325</v>
      </c>
      <c r="AE787" s="28">
        <f t="shared" si="200"/>
        <v>5.0710948443093748</v>
      </c>
      <c r="AF787" s="28">
        <f t="shared" si="200"/>
        <v>6.278413300575</v>
      </c>
      <c r="AG787" s="28">
        <f t="shared" si="199"/>
        <v>6.3737157181218755</v>
      </c>
      <c r="AH787" s="28">
        <f t="shared" si="199"/>
        <v>5.3570020969499996</v>
      </c>
      <c r="AI787" s="28">
        <f t="shared" si="199"/>
        <v>3.5913113855156249</v>
      </c>
      <c r="AJ787" s="28">
        <f t="shared" si="199"/>
        <v>5.6439052521562498</v>
      </c>
      <c r="AK787" s="28">
        <f t="shared" si="199"/>
        <v>6.5844830800781242</v>
      </c>
      <c r="AL787" s="28">
        <f t="shared" si="199"/>
        <v>6.4130448692812507</v>
      </c>
      <c r="AM787" s="28">
        <f t="shared" si="199"/>
        <v>4.2024698529749998</v>
      </c>
      <c r="AN787" s="28">
        <f t="shared" si="199"/>
        <v>5.9883230912718748</v>
      </c>
      <c r="AO787" s="28">
        <f t="shared" si="199"/>
        <v>6.6621602908500002</v>
      </c>
      <c r="AP787" s="28">
        <f t="shared" si="199"/>
        <v>4.5852357517031246</v>
      </c>
      <c r="AQ787" s="28">
        <f t="shared" si="199"/>
        <v>6.1043483616562497</v>
      </c>
      <c r="AR787" s="28">
        <f t="shared" si="199"/>
        <v>4.7396090816999994</v>
      </c>
      <c r="AS787" s="28">
        <f t="shared" si="197"/>
        <v>6.6621602908500002</v>
      </c>
      <c r="AT787" s="35" t="str">
        <f t="shared" si="198"/>
        <v>1,2,0</v>
      </c>
    </row>
    <row r="788" spans="13:46" x14ac:dyDescent="0.15">
      <c r="M788" s="28" t="str">
        <f t="shared" si="196"/>
        <v>8,9,1</v>
      </c>
      <c r="N788" s="28">
        <f t="shared" si="190"/>
        <v>8</v>
      </c>
      <c r="O788" s="28">
        <f t="shared" si="191"/>
        <v>9</v>
      </c>
      <c r="P788" s="28">
        <f t="shared" si="201"/>
        <v>1</v>
      </c>
      <c r="Q788" s="28">
        <f t="shared" si="200"/>
        <v>5.7023999999999999</v>
      </c>
      <c r="R788" s="28">
        <f t="shared" si="200"/>
        <v>6.4595084062500003</v>
      </c>
      <c r="S788" s="28">
        <f t="shared" si="200"/>
        <v>6.5885557499999994</v>
      </c>
      <c r="T788" s="28">
        <f t="shared" si="200"/>
        <v>6.0895420312499997</v>
      </c>
      <c r="U788" s="28">
        <f t="shared" si="200"/>
        <v>4.9624672499999996</v>
      </c>
      <c r="V788" s="28">
        <f t="shared" si="200"/>
        <v>3.2073314062499998</v>
      </c>
      <c r="W788" s="28">
        <f t="shared" si="200"/>
        <v>0.82413449999999999</v>
      </c>
      <c r="X788" s="28">
        <f t="shared" si="200"/>
        <v>5.2324032813749994</v>
      </c>
      <c r="Y788" s="28">
        <f t="shared" si="200"/>
        <v>6.1490067476250001</v>
      </c>
      <c r="Z788" s="28">
        <f t="shared" si="200"/>
        <v>6.4375491513750003</v>
      </c>
      <c r="AA788" s="28">
        <f t="shared" si="200"/>
        <v>6.098030492625</v>
      </c>
      <c r="AB788" s="28">
        <f t="shared" si="200"/>
        <v>5.1304507713750001</v>
      </c>
      <c r="AC788" s="28">
        <f t="shared" si="200"/>
        <v>3.5348099876250001</v>
      </c>
      <c r="AD788" s="28">
        <f t="shared" si="200"/>
        <v>4.8697157369999999</v>
      </c>
      <c r="AE788" s="28">
        <f t="shared" si="200"/>
        <v>5.94581426325</v>
      </c>
      <c r="AF788" s="28">
        <f t="shared" si="200"/>
        <v>6.3938517269999995</v>
      </c>
      <c r="AG788" s="28">
        <f t="shared" si="199"/>
        <v>6.2138281282499994</v>
      </c>
      <c r="AH788" s="28">
        <f t="shared" si="199"/>
        <v>5.4057434669999997</v>
      </c>
      <c r="AI788" s="28">
        <f t="shared" si="199"/>
        <v>4.6143373668749996</v>
      </c>
      <c r="AJ788" s="28">
        <f t="shared" si="199"/>
        <v>5.8499309531249999</v>
      </c>
      <c r="AK788" s="28">
        <f t="shared" si="199"/>
        <v>6.4574634768749997</v>
      </c>
      <c r="AL788" s="28">
        <f t="shared" si="199"/>
        <v>6.436934938124999</v>
      </c>
      <c r="AM788" s="28">
        <f t="shared" si="199"/>
        <v>4.4662681709999994</v>
      </c>
      <c r="AN788" s="28">
        <f t="shared" si="199"/>
        <v>5.8613568172499999</v>
      </c>
      <c r="AO788" s="28">
        <f t="shared" si="199"/>
        <v>6.6283844009999999</v>
      </c>
      <c r="AP788" s="28">
        <f t="shared" si="199"/>
        <v>4.4255081493749993</v>
      </c>
      <c r="AQ788" s="28">
        <f t="shared" si="199"/>
        <v>5.980091855625</v>
      </c>
      <c r="AR788" s="28">
        <f t="shared" si="199"/>
        <v>4.4920573019999992</v>
      </c>
      <c r="AS788" s="28">
        <f t="shared" si="197"/>
        <v>6.6283844009999999</v>
      </c>
      <c r="AT788" s="35" t="str">
        <f t="shared" si="198"/>
        <v>1,2,0</v>
      </c>
    </row>
    <row r="789" spans="13:46" x14ac:dyDescent="0.15">
      <c r="M789" s="28" t="str">
        <f t="shared" si="196"/>
        <v>8,9,2</v>
      </c>
      <c r="N789" s="28">
        <f t="shared" si="190"/>
        <v>8</v>
      </c>
      <c r="O789" s="28">
        <f t="shared" si="191"/>
        <v>9</v>
      </c>
      <c r="P789" s="28">
        <f t="shared" si="201"/>
        <v>2</v>
      </c>
      <c r="Q789" s="28">
        <f t="shared" si="200"/>
        <v>5.0444999999999993</v>
      </c>
      <c r="R789" s="28">
        <f t="shared" si="200"/>
        <v>6.0735396562499995</v>
      </c>
      <c r="S789" s="28">
        <f t="shared" si="200"/>
        <v>6.4096057499999999</v>
      </c>
      <c r="T789" s="28">
        <f t="shared" si="200"/>
        <v>6.0526982812499996</v>
      </c>
      <c r="U789" s="28">
        <f t="shared" si="200"/>
        <v>5.0028172499999997</v>
      </c>
      <c r="V789" s="28">
        <f t="shared" si="200"/>
        <v>3.2599626562499999</v>
      </c>
      <c r="W789" s="28">
        <f t="shared" si="200"/>
        <v>0.82413449999999999</v>
      </c>
      <c r="X789" s="28">
        <f t="shared" si="200"/>
        <v>4.7857532688749993</v>
      </c>
      <c r="Y789" s="28">
        <f t="shared" si="200"/>
        <v>5.9215117376249999</v>
      </c>
      <c r="Z789" s="28">
        <f t="shared" si="200"/>
        <v>6.364296643874999</v>
      </c>
      <c r="AA789" s="28">
        <f t="shared" si="200"/>
        <v>6.1141079876249993</v>
      </c>
      <c r="AB789" s="28">
        <f t="shared" si="200"/>
        <v>5.1709457688749998</v>
      </c>
      <c r="AC789" s="28">
        <f t="shared" si="200"/>
        <v>3.5348099876250001</v>
      </c>
      <c r="AD789" s="28">
        <f t="shared" si="200"/>
        <v>4.5936757169999991</v>
      </c>
      <c r="AE789" s="28">
        <f t="shared" si="200"/>
        <v>5.8361529982500002</v>
      </c>
      <c r="AF789" s="28">
        <f t="shared" si="200"/>
        <v>6.3856567169999998</v>
      </c>
      <c r="AG789" s="28">
        <f t="shared" si="199"/>
        <v>6.2421868732499997</v>
      </c>
      <c r="AH789" s="28">
        <f t="shared" si="199"/>
        <v>5.4057434669999997</v>
      </c>
      <c r="AI789" s="28">
        <f t="shared" si="199"/>
        <v>4.4682673443749987</v>
      </c>
      <c r="AJ789" s="28">
        <f t="shared" si="199"/>
        <v>5.8174634381249994</v>
      </c>
      <c r="AK789" s="28">
        <f t="shared" si="199"/>
        <v>6.4736859693749995</v>
      </c>
      <c r="AL789" s="28">
        <f t="shared" si="199"/>
        <v>6.436934938124999</v>
      </c>
      <c r="AM789" s="28">
        <f t="shared" si="199"/>
        <v>4.4095281509999991</v>
      </c>
      <c r="AN789" s="28">
        <f t="shared" si="199"/>
        <v>5.8654430572499994</v>
      </c>
      <c r="AO789" s="28">
        <f t="shared" si="199"/>
        <v>6.6283844009999999</v>
      </c>
      <c r="AP789" s="28">
        <f t="shared" si="199"/>
        <v>4.4174581368749992</v>
      </c>
      <c r="AQ789" s="28">
        <f t="shared" si="199"/>
        <v>5.980091855625</v>
      </c>
      <c r="AR789" s="28">
        <f t="shared" si="199"/>
        <v>4.4920573019999992</v>
      </c>
      <c r="AS789" s="28">
        <f t="shared" si="197"/>
        <v>6.6283844009999999</v>
      </c>
      <c r="AT789" s="35" t="str">
        <f t="shared" si="198"/>
        <v>1,2,0</v>
      </c>
    </row>
    <row r="790" spans="13:46" x14ac:dyDescent="0.15">
      <c r="M790" s="28" t="str">
        <f t="shared" si="196"/>
        <v>8,9,3</v>
      </c>
      <c r="N790" s="28">
        <f t="shared" si="190"/>
        <v>8</v>
      </c>
      <c r="O790" s="28">
        <f t="shared" si="191"/>
        <v>9</v>
      </c>
      <c r="P790" s="28">
        <f t="shared" si="201"/>
        <v>3</v>
      </c>
      <c r="Q790" s="28">
        <f t="shared" si="200"/>
        <v>4.1614559999999994</v>
      </c>
      <c r="R790" s="28">
        <f t="shared" si="200"/>
        <v>5.5234034062499999</v>
      </c>
      <c r="S790" s="28">
        <f t="shared" si="200"/>
        <v>6.1180837500000003</v>
      </c>
      <c r="T790" s="28">
        <f t="shared" si="200"/>
        <v>5.9454970312499995</v>
      </c>
      <c r="U790" s="28">
        <f t="shared" si="200"/>
        <v>5.0056432500000003</v>
      </c>
      <c r="V790" s="28">
        <f t="shared" si="200"/>
        <v>3.29852240625</v>
      </c>
      <c r="W790" s="28">
        <f t="shared" si="200"/>
        <v>0.82413449999999999</v>
      </c>
      <c r="X790" s="28">
        <f t="shared" si="200"/>
        <v>4.1749357563749996</v>
      </c>
      <c r="Y790" s="28">
        <f t="shared" si="200"/>
        <v>5.5814447276249997</v>
      </c>
      <c r="Z790" s="28">
        <f t="shared" si="200"/>
        <v>6.2206866363749995</v>
      </c>
      <c r="AA790" s="28">
        <f t="shared" si="200"/>
        <v>6.0926614826250001</v>
      </c>
      <c r="AB790" s="28">
        <f t="shared" si="200"/>
        <v>5.1973692663750004</v>
      </c>
      <c r="AC790" s="28">
        <f t="shared" si="200"/>
        <v>3.5348099876250001</v>
      </c>
      <c r="AD790" s="28">
        <f t="shared" si="200"/>
        <v>4.205063696999999</v>
      </c>
      <c r="AE790" s="28">
        <f t="shared" si="200"/>
        <v>5.6561342332499995</v>
      </c>
      <c r="AF790" s="28">
        <f t="shared" si="200"/>
        <v>6.3399377069999998</v>
      </c>
      <c r="AG790" s="28">
        <f t="shared" si="199"/>
        <v>6.2564741182499999</v>
      </c>
      <c r="AH790" s="28">
        <f t="shared" si="199"/>
        <v>5.4057434669999997</v>
      </c>
      <c r="AI790" s="28">
        <f t="shared" si="199"/>
        <v>4.2518398218749995</v>
      </c>
      <c r="AJ790" s="28">
        <f t="shared" si="199"/>
        <v>5.7474719231249995</v>
      </c>
      <c r="AK790" s="28">
        <f t="shared" si="199"/>
        <v>6.4758369618749994</v>
      </c>
      <c r="AL790" s="28">
        <f t="shared" si="199"/>
        <v>6.436934938124999</v>
      </c>
      <c r="AM790" s="28">
        <f t="shared" si="199"/>
        <v>4.3152641309999993</v>
      </c>
      <c r="AN790" s="28">
        <f t="shared" si="199"/>
        <v>5.8554577972500006</v>
      </c>
      <c r="AO790" s="28">
        <f t="shared" si="199"/>
        <v>6.6283844009999999</v>
      </c>
      <c r="AP790" s="28">
        <f t="shared" si="199"/>
        <v>4.3953366243749992</v>
      </c>
      <c r="AQ790" s="28">
        <f t="shared" si="199"/>
        <v>5.980091855625</v>
      </c>
      <c r="AR790" s="28">
        <f t="shared" si="199"/>
        <v>4.4920573019999992</v>
      </c>
      <c r="AS790" s="28">
        <f t="shared" si="197"/>
        <v>6.6283844009999999</v>
      </c>
      <c r="AT790" s="35" t="str">
        <f t="shared" si="198"/>
        <v>1,2,0</v>
      </c>
    </row>
    <row r="791" spans="13:46" x14ac:dyDescent="0.15">
      <c r="M791" s="28" t="str">
        <f t="shared" si="196"/>
        <v>8,9,4</v>
      </c>
      <c r="N791" s="28">
        <f t="shared" si="190"/>
        <v>8</v>
      </c>
      <c r="O791" s="28">
        <f t="shared" si="191"/>
        <v>9</v>
      </c>
      <c r="P791" s="28">
        <f t="shared" si="201"/>
        <v>4</v>
      </c>
      <c r="Q791" s="28">
        <f t="shared" si="200"/>
        <v>3.1788045</v>
      </c>
      <c r="R791" s="28">
        <f t="shared" si="200"/>
        <v>4.9006366875000005</v>
      </c>
      <c r="S791" s="28">
        <f t="shared" si="200"/>
        <v>5.7767580000000009</v>
      </c>
      <c r="T791" s="28">
        <f t="shared" si="200"/>
        <v>5.8071684375000006</v>
      </c>
      <c r="U791" s="28">
        <f t="shared" si="200"/>
        <v>4.9918680000000011</v>
      </c>
      <c r="V791" s="28">
        <f t="shared" si="200"/>
        <v>3.3308566874999999</v>
      </c>
      <c r="W791" s="28">
        <f t="shared" si="200"/>
        <v>0.82413449999999999</v>
      </c>
      <c r="X791" s="28">
        <f t="shared" si="200"/>
        <v>3.491487775125</v>
      </c>
      <c r="Y791" s="28">
        <f t="shared" si="200"/>
        <v>5.1915739676250006</v>
      </c>
      <c r="Z791" s="28">
        <f t="shared" si="200"/>
        <v>6.0459492851250003</v>
      </c>
      <c r="AA791" s="28">
        <f t="shared" si="200"/>
        <v>6.0546137276250001</v>
      </c>
      <c r="AB791" s="28">
        <f t="shared" si="200"/>
        <v>5.2175672951250007</v>
      </c>
      <c r="AC791" s="28">
        <f t="shared" si="200"/>
        <v>3.5348099876250001</v>
      </c>
      <c r="AD791" s="28">
        <f t="shared" si="200"/>
        <v>3.7666479269999997</v>
      </c>
      <c r="AE791" s="28">
        <f t="shared" si="200"/>
        <v>5.4449881245</v>
      </c>
      <c r="AF791" s="28">
        <f t="shared" si="200"/>
        <v>6.2776174469999999</v>
      </c>
      <c r="AG791" s="28">
        <f t="shared" si="199"/>
        <v>6.2645358944999998</v>
      </c>
      <c r="AH791" s="28">
        <f t="shared" si="199"/>
        <v>5.4057434669999997</v>
      </c>
      <c r="AI791" s="28">
        <f t="shared" si="199"/>
        <v>4.0042849556249998</v>
      </c>
      <c r="AJ791" s="28">
        <f t="shared" si="199"/>
        <v>5.6608791581249998</v>
      </c>
      <c r="AK791" s="28">
        <f t="shared" si="199"/>
        <v>6.4717624856249998</v>
      </c>
      <c r="AL791" s="28">
        <f t="shared" si="199"/>
        <v>6.436934938124999</v>
      </c>
      <c r="AM791" s="28">
        <f t="shared" si="199"/>
        <v>4.2043988609999996</v>
      </c>
      <c r="AN791" s="28">
        <f t="shared" si="199"/>
        <v>5.8392470684999997</v>
      </c>
      <c r="AO791" s="28">
        <f t="shared" si="199"/>
        <v>6.6283844009999999</v>
      </c>
      <c r="AP791" s="28">
        <f t="shared" si="199"/>
        <v>4.3669896431249988</v>
      </c>
      <c r="AQ791" s="28">
        <f t="shared" si="199"/>
        <v>5.980091855625</v>
      </c>
      <c r="AR791" s="28">
        <f t="shared" si="199"/>
        <v>4.4920573019999992</v>
      </c>
      <c r="AS791" s="28">
        <f t="shared" si="197"/>
        <v>6.6283844009999999</v>
      </c>
      <c r="AT791" s="35" t="str">
        <f t="shared" si="198"/>
        <v>1,2,0</v>
      </c>
    </row>
    <row r="792" spans="13:46" x14ac:dyDescent="0.15">
      <c r="M792" s="28" t="str">
        <f t="shared" si="196"/>
        <v>8,9,5</v>
      </c>
      <c r="N792" s="28">
        <f t="shared" si="190"/>
        <v>8</v>
      </c>
      <c r="O792" s="28">
        <f t="shared" si="191"/>
        <v>9</v>
      </c>
      <c r="P792" s="28">
        <f t="shared" si="201"/>
        <v>5</v>
      </c>
      <c r="Q792" s="28">
        <f t="shared" si="200"/>
        <v>2.2855996800000002</v>
      </c>
      <c r="R792" s="28">
        <f t="shared" si="200"/>
        <v>4.3430915062500004</v>
      </c>
      <c r="S792" s="28">
        <f t="shared" si="200"/>
        <v>5.480155589999999</v>
      </c>
      <c r="T792" s="28">
        <f t="shared" si="200"/>
        <v>5.6967919312499999</v>
      </c>
      <c r="U792" s="28">
        <f t="shared" si="200"/>
        <v>4.9930005299999998</v>
      </c>
      <c r="V792" s="28">
        <f t="shared" si="200"/>
        <v>3.3687813862500002</v>
      </c>
      <c r="W792" s="28">
        <f t="shared" si="200"/>
        <v>0.82413449999999999</v>
      </c>
      <c r="X792" s="28">
        <f t="shared" si="200"/>
        <v>2.8732613313749997</v>
      </c>
      <c r="Y792" s="28">
        <f t="shared" si="200"/>
        <v>4.8464265476249997</v>
      </c>
      <c r="Z792" s="28">
        <f t="shared" si="200"/>
        <v>5.8991640213750003</v>
      </c>
      <c r="AA792" s="28">
        <f t="shared" si="200"/>
        <v>6.0314737526249997</v>
      </c>
      <c r="AB792" s="28">
        <f t="shared" si="200"/>
        <v>5.2433557413749998</v>
      </c>
      <c r="AC792" s="28">
        <f t="shared" si="200"/>
        <v>3.5348099876250001</v>
      </c>
      <c r="AD792" s="28">
        <f t="shared" si="200"/>
        <v>3.3729554969999995</v>
      </c>
      <c r="AE792" s="28">
        <f t="shared" si="200"/>
        <v>5.2617941032499989</v>
      </c>
      <c r="AF792" s="28">
        <f t="shared" si="200"/>
        <v>6.2302049669999997</v>
      </c>
      <c r="AG792" s="28">
        <f t="shared" si="199"/>
        <v>6.2781880882499994</v>
      </c>
      <c r="AH792" s="28">
        <f t="shared" si="199"/>
        <v>5.4057434669999997</v>
      </c>
      <c r="AI792" s="28">
        <f t="shared" si="199"/>
        <v>3.7846821768749992</v>
      </c>
      <c r="AJ792" s="28">
        <f t="shared" si="199"/>
        <v>5.5891941731249997</v>
      </c>
      <c r="AK792" s="28">
        <f t="shared" si="199"/>
        <v>6.473278426874999</v>
      </c>
      <c r="AL792" s="28">
        <f t="shared" si="199"/>
        <v>6.436934938124999</v>
      </c>
      <c r="AM792" s="28">
        <f t="shared" si="199"/>
        <v>4.1084413709999987</v>
      </c>
      <c r="AN792" s="28">
        <f t="shared" si="199"/>
        <v>5.8286267572499995</v>
      </c>
      <c r="AO792" s="28">
        <f t="shared" si="199"/>
        <v>6.6283844009999999</v>
      </c>
      <c r="AP792" s="28">
        <f t="shared" si="199"/>
        <v>4.344233079374999</v>
      </c>
      <c r="AQ792" s="28">
        <f t="shared" si="199"/>
        <v>5.980091855625</v>
      </c>
      <c r="AR792" s="28">
        <f t="shared" si="199"/>
        <v>4.4920573019999992</v>
      </c>
      <c r="AS792" s="28">
        <f t="shared" si="197"/>
        <v>6.6283844009999999</v>
      </c>
      <c r="AT792" s="35" t="str">
        <f t="shared" si="198"/>
        <v>1,2,0</v>
      </c>
    </row>
    <row r="793" spans="13:46" x14ac:dyDescent="0.15">
      <c r="M793" s="28" t="str">
        <f t="shared" si="196"/>
        <v>8,9,6</v>
      </c>
      <c r="N793" s="28">
        <f t="shared" si="190"/>
        <v>8</v>
      </c>
      <c r="O793" s="28">
        <f t="shared" si="191"/>
        <v>9</v>
      </c>
      <c r="P793" s="28">
        <f t="shared" si="201"/>
        <v>6</v>
      </c>
      <c r="Q793" s="28">
        <f t="shared" si="200"/>
        <v>1.45675584</v>
      </c>
      <c r="R793" s="28">
        <f t="shared" si="200"/>
        <v>3.83247620625</v>
      </c>
      <c r="S793" s="28">
        <f t="shared" si="200"/>
        <v>5.2157336699999997</v>
      </c>
      <c r="T793" s="28">
        <f t="shared" si="200"/>
        <v>5.6065282312499995</v>
      </c>
      <c r="U793" s="28">
        <f t="shared" si="200"/>
        <v>5.0048598899999996</v>
      </c>
      <c r="V793" s="28">
        <f t="shared" si="200"/>
        <v>3.4107286462499999</v>
      </c>
      <c r="W793" s="28">
        <f t="shared" si="200"/>
        <v>0.82413449999999999</v>
      </c>
      <c r="X793" s="28">
        <f t="shared" si="200"/>
        <v>2.301964768875</v>
      </c>
      <c r="Y793" s="28">
        <f t="shared" si="200"/>
        <v>4.5334596176249997</v>
      </c>
      <c r="Z793" s="28">
        <f t="shared" si="200"/>
        <v>5.7724915638749996</v>
      </c>
      <c r="AA793" s="28">
        <f t="shared" si="200"/>
        <v>6.0190606076249997</v>
      </c>
      <c r="AB793" s="28">
        <f t="shared" si="200"/>
        <v>5.2731667488749991</v>
      </c>
      <c r="AC793" s="28">
        <f t="shared" si="200"/>
        <v>3.5348099876250001</v>
      </c>
      <c r="AD793" s="28">
        <f t="shared" si="200"/>
        <v>3.0114435569999998</v>
      </c>
      <c r="AE793" s="28">
        <f t="shared" si="200"/>
        <v>5.0987128882499997</v>
      </c>
      <c r="AF793" s="28">
        <f t="shared" si="200"/>
        <v>6.1935193169999998</v>
      </c>
      <c r="AG793" s="28">
        <f t="shared" si="199"/>
        <v>6.2958628432499992</v>
      </c>
      <c r="AH793" s="28">
        <f t="shared" si="199"/>
        <v>5.4057434669999997</v>
      </c>
      <c r="AI793" s="28">
        <f t="shared" si="199"/>
        <v>3.5851922043749993</v>
      </c>
      <c r="AJ793" s="28">
        <f t="shared" si="199"/>
        <v>5.528236018124999</v>
      </c>
      <c r="AK793" s="28">
        <f t="shared" si="199"/>
        <v>6.4788169293749993</v>
      </c>
      <c r="AL793" s="28">
        <f t="shared" si="199"/>
        <v>6.436934938124999</v>
      </c>
      <c r="AM793" s="28">
        <f t="shared" si="199"/>
        <v>4.0232107109999991</v>
      </c>
      <c r="AN793" s="28">
        <f t="shared" si="199"/>
        <v>5.8220290072499985</v>
      </c>
      <c r="AO793" s="28">
        <f t="shared" si="199"/>
        <v>6.6283844009999999</v>
      </c>
      <c r="AP793" s="28">
        <f t="shared" si="199"/>
        <v>4.3254990768749995</v>
      </c>
      <c r="AQ793" s="28">
        <f t="shared" si="199"/>
        <v>5.980091855625</v>
      </c>
      <c r="AR793" s="28">
        <f t="shared" si="199"/>
        <v>4.4920573019999992</v>
      </c>
      <c r="AS793" s="28">
        <f t="shared" si="197"/>
        <v>6.6283844009999999</v>
      </c>
      <c r="AT793" s="35" t="str">
        <f t="shared" si="198"/>
        <v>1,2,0</v>
      </c>
    </row>
    <row r="794" spans="13:46" x14ac:dyDescent="0.15">
      <c r="M794" s="28" t="str">
        <f t="shared" si="196"/>
        <v>8,9,7</v>
      </c>
      <c r="N794" s="28">
        <f t="shared" si="190"/>
        <v>8</v>
      </c>
      <c r="O794" s="28">
        <f t="shared" si="191"/>
        <v>9</v>
      </c>
      <c r="P794" s="28">
        <f t="shared" si="201"/>
        <v>7</v>
      </c>
      <c r="Q794" s="28">
        <f t="shared" si="200"/>
        <v>1.1461356224999986</v>
      </c>
      <c r="R794" s="28">
        <f t="shared" si="200"/>
        <v>3.652857297656249</v>
      </c>
      <c r="S794" s="28">
        <f t="shared" si="200"/>
        <v>5.1354235612499997</v>
      </c>
      <c r="T794" s="28">
        <f t="shared" si="200"/>
        <v>5.5938344132812503</v>
      </c>
      <c r="U794" s="28">
        <f t="shared" si="200"/>
        <v>5.0280898537500001</v>
      </c>
      <c r="V794" s="28">
        <f t="shared" si="200"/>
        <v>3.4381898826562498</v>
      </c>
      <c r="W794" s="28">
        <f t="shared" si="200"/>
        <v>0.82413449999999999</v>
      </c>
      <c r="X794" s="28">
        <f t="shared" si="200"/>
        <v>2.092005229031249</v>
      </c>
      <c r="Y794" s="28">
        <f t="shared" si="200"/>
        <v>4.4288770038749998</v>
      </c>
      <c r="Z794" s="28">
        <f t="shared" si="200"/>
        <v>5.7415933671562494</v>
      </c>
      <c r="AA794" s="28">
        <f t="shared" si="200"/>
        <v>6.0301543188750006</v>
      </c>
      <c r="AB794" s="28">
        <f t="shared" si="200"/>
        <v>5.2945598590312501</v>
      </c>
      <c r="AC794" s="28">
        <f t="shared" si="200"/>
        <v>3.5348099876250001</v>
      </c>
      <c r="AD794" s="28">
        <f t="shared" si="200"/>
        <v>2.8825884382499991</v>
      </c>
      <c r="AE794" s="28">
        <f t="shared" si="200"/>
        <v>5.0496103127812493</v>
      </c>
      <c r="AF794" s="28">
        <f t="shared" si="200"/>
        <v>6.1924767757500003</v>
      </c>
      <c r="AG794" s="28">
        <f t="shared" si="199"/>
        <v>6.3111878271562496</v>
      </c>
      <c r="AH794" s="28">
        <f t="shared" si="199"/>
        <v>5.4057434669999997</v>
      </c>
      <c r="AI794" s="28">
        <f t="shared" si="199"/>
        <v>3.5178852501562492</v>
      </c>
      <c r="AJ794" s="28">
        <f t="shared" si="199"/>
        <v>5.5150572243749991</v>
      </c>
      <c r="AK794" s="28">
        <f t="shared" si="199"/>
        <v>6.488073787031249</v>
      </c>
      <c r="AL794" s="28">
        <f t="shared" si="199"/>
        <v>6.436934938124999</v>
      </c>
      <c r="AM794" s="28">
        <f t="shared" si="199"/>
        <v>3.9978956647499988</v>
      </c>
      <c r="AN794" s="28">
        <f t="shared" si="199"/>
        <v>5.8252177386562494</v>
      </c>
      <c r="AO794" s="28">
        <f t="shared" si="199"/>
        <v>6.6283844009999999</v>
      </c>
      <c r="AP794" s="28">
        <f t="shared" si="199"/>
        <v>4.3226196820312488</v>
      </c>
      <c r="AQ794" s="28">
        <f t="shared" si="199"/>
        <v>5.980091855625</v>
      </c>
      <c r="AR794" s="28">
        <f t="shared" si="199"/>
        <v>4.4920573019999992</v>
      </c>
      <c r="AS794" s="28">
        <f t="shared" si="197"/>
        <v>6.6283844009999999</v>
      </c>
      <c r="AT794" s="35" t="str">
        <f t="shared" si="198"/>
        <v>1,2,0</v>
      </c>
    </row>
    <row r="795" spans="13:46" x14ac:dyDescent="0.15">
      <c r="M795" s="28" t="str">
        <f t="shared" si="196"/>
        <v>8,9,8</v>
      </c>
      <c r="N795" s="28">
        <f t="shared" si="190"/>
        <v>8</v>
      </c>
      <c r="O795" s="28">
        <f t="shared" si="191"/>
        <v>9</v>
      </c>
      <c r="P795" s="28">
        <f t="shared" si="201"/>
        <v>8</v>
      </c>
      <c r="Q795" s="28">
        <f t="shared" si="200"/>
        <v>0.82413449999999999</v>
      </c>
      <c r="R795" s="28">
        <f t="shared" si="200"/>
        <v>3.4649398124999999</v>
      </c>
      <c r="S795" s="28">
        <f t="shared" si="200"/>
        <v>5.049423</v>
      </c>
      <c r="T795" s="28">
        <f t="shared" si="200"/>
        <v>5.5775840624999997</v>
      </c>
      <c r="U795" s="28">
        <f t="shared" si="200"/>
        <v>5.049423</v>
      </c>
      <c r="V795" s="28">
        <f t="shared" si="200"/>
        <v>3.4649398124999999</v>
      </c>
      <c r="W795" s="28">
        <f t="shared" si="200"/>
        <v>0.82413449999999999</v>
      </c>
      <c r="X795" s="28">
        <f t="shared" si="200"/>
        <v>1.8737471126249998</v>
      </c>
      <c r="Y795" s="28">
        <f t="shared" si="200"/>
        <v>4.3186039376249994</v>
      </c>
      <c r="Z795" s="28">
        <f t="shared" si="200"/>
        <v>5.7071386376249995</v>
      </c>
      <c r="AA795" s="28">
        <f t="shared" si="200"/>
        <v>6.0393512126250002</v>
      </c>
      <c r="AB795" s="28">
        <f t="shared" si="200"/>
        <v>5.3152416626249996</v>
      </c>
      <c r="AC795" s="28">
        <f t="shared" si="200"/>
        <v>3.5348099876250001</v>
      </c>
      <c r="AD795" s="28">
        <f t="shared" si="200"/>
        <v>2.7480428669999997</v>
      </c>
      <c r="AE795" s="28">
        <f t="shared" si="200"/>
        <v>4.9969512045000002</v>
      </c>
      <c r="AF795" s="28">
        <f t="shared" si="200"/>
        <v>6.1895374170000004</v>
      </c>
      <c r="AG795" s="28">
        <f t="shared" si="199"/>
        <v>6.3258015044999993</v>
      </c>
      <c r="AH795" s="28">
        <f t="shared" si="199"/>
        <v>5.4057434669999997</v>
      </c>
      <c r="AI795" s="28">
        <f t="shared" si="199"/>
        <v>3.4470217631249991</v>
      </c>
      <c r="AJ795" s="28">
        <f t="shared" si="199"/>
        <v>5.4999816131249997</v>
      </c>
      <c r="AK795" s="28">
        <f t="shared" si="199"/>
        <v>6.496619338124999</v>
      </c>
      <c r="AL795" s="28">
        <f t="shared" si="199"/>
        <v>6.436934938124999</v>
      </c>
      <c r="AM795" s="28">
        <f t="shared" si="199"/>
        <v>3.9706838009999994</v>
      </c>
      <c r="AN795" s="28">
        <f t="shared" si="199"/>
        <v>5.8276951634999996</v>
      </c>
      <c r="AO795" s="28">
        <f t="shared" si="199"/>
        <v>6.6283844009999999</v>
      </c>
      <c r="AP795" s="28">
        <f t="shared" si="199"/>
        <v>4.3190289806249993</v>
      </c>
      <c r="AQ795" s="28">
        <f t="shared" si="199"/>
        <v>5.980091855625</v>
      </c>
      <c r="AR795" s="28">
        <f t="shared" si="199"/>
        <v>4.4920573019999992</v>
      </c>
      <c r="AS795" s="28">
        <f t="shared" si="197"/>
        <v>6.6283844009999999</v>
      </c>
      <c r="AT795" s="35" t="str">
        <f t="shared" si="198"/>
        <v>1,2,0</v>
      </c>
    </row>
    <row r="796" spans="13:46" x14ac:dyDescent="0.15">
      <c r="M796" s="28" t="str">
        <f t="shared" si="196"/>
        <v>8,9,9</v>
      </c>
      <c r="N796" s="28">
        <f t="shared" si="190"/>
        <v>8</v>
      </c>
      <c r="O796" s="28">
        <f t="shared" si="191"/>
        <v>9</v>
      </c>
      <c r="P796" s="28">
        <f t="shared" si="201"/>
        <v>9</v>
      </c>
      <c r="Q796" s="28">
        <f t="shared" si="200"/>
        <v>0.60955047956250097</v>
      </c>
      <c r="R796" s="28">
        <f t="shared" si="200"/>
        <v>3.3553472975976568</v>
      </c>
      <c r="S796" s="28">
        <f t="shared" si="200"/>
        <v>5.0171309897812497</v>
      </c>
      <c r="T796" s="28">
        <f t="shared" si="200"/>
        <v>5.5949015561132809</v>
      </c>
      <c r="U796" s="28">
        <f t="shared" si="200"/>
        <v>5.0886589965937494</v>
      </c>
      <c r="V796" s="28">
        <f t="shared" si="200"/>
        <v>3.4984033112226562</v>
      </c>
      <c r="W796" s="28">
        <f t="shared" si="200"/>
        <v>0.82413449999999999</v>
      </c>
      <c r="X796" s="28">
        <f t="shared" si="200"/>
        <v>1.7338139664726566</v>
      </c>
      <c r="Y796" s="28">
        <f t="shared" si="200"/>
        <v>4.2620394224062501</v>
      </c>
      <c r="Z796" s="28">
        <f t="shared" si="200"/>
        <v>5.7062517524882805</v>
      </c>
      <c r="AA796" s="28">
        <f t="shared" si="200"/>
        <v>6.0664509567187501</v>
      </c>
      <c r="AB796" s="28">
        <f t="shared" si="200"/>
        <v>5.3426370350976562</v>
      </c>
      <c r="AC796" s="28">
        <f t="shared" si="200"/>
        <v>3.5348099876250001</v>
      </c>
      <c r="AD796" s="28">
        <f t="shared" si="200"/>
        <v>2.6672058467812496</v>
      </c>
      <c r="AE796" s="28">
        <f t="shared" si="200"/>
        <v>4.977859940613282</v>
      </c>
      <c r="AF796" s="28">
        <f t="shared" si="200"/>
        <v>6.2045009085937499</v>
      </c>
      <c r="AG796" s="28">
        <f t="shared" si="199"/>
        <v>6.3471287507226553</v>
      </c>
      <c r="AH796" s="28">
        <f t="shared" si="199"/>
        <v>5.4057434669999997</v>
      </c>
      <c r="AI796" s="28">
        <f t="shared" si="199"/>
        <v>3.4097261204882807</v>
      </c>
      <c r="AJ796" s="28">
        <f t="shared" si="199"/>
        <v>5.5028088522187488</v>
      </c>
      <c r="AK796" s="28">
        <f t="shared" si="199"/>
        <v>6.5118784580976552</v>
      </c>
      <c r="AL796" s="28">
        <f t="shared" si="199"/>
        <v>6.436934938124999</v>
      </c>
      <c r="AM796" s="28">
        <f t="shared" si="199"/>
        <v>3.9613747875937495</v>
      </c>
      <c r="AN796" s="28">
        <f t="shared" si="199"/>
        <v>5.8368861572226551</v>
      </c>
      <c r="AO796" s="28">
        <f t="shared" si="199"/>
        <v>6.6283844009999999</v>
      </c>
      <c r="AP796" s="28">
        <f t="shared" si="199"/>
        <v>4.322151848097656</v>
      </c>
      <c r="AQ796" s="28">
        <f t="shared" si="199"/>
        <v>5.980091855625</v>
      </c>
      <c r="AR796" s="28">
        <f t="shared" si="199"/>
        <v>4.4920573019999992</v>
      </c>
      <c r="AS796" s="28">
        <f t="shared" si="197"/>
        <v>6.6283844009999999</v>
      </c>
      <c r="AT796" s="35" t="str">
        <f t="shared" si="198"/>
        <v>1,2,0</v>
      </c>
    </row>
    <row r="797" spans="13:46" x14ac:dyDescent="0.15">
      <c r="M797" s="28" t="str">
        <f t="shared" si="196"/>
        <v>8,9,10</v>
      </c>
      <c r="N797" s="28">
        <f t="shared" si="190"/>
        <v>8</v>
      </c>
      <c r="O797" s="28">
        <f t="shared" si="191"/>
        <v>9</v>
      </c>
      <c r="P797" s="28">
        <f t="shared" si="201"/>
        <v>10</v>
      </c>
      <c r="Q797" s="28">
        <f t="shared" si="200"/>
        <v>0.38748057074999992</v>
      </c>
      <c r="R797" s="28">
        <f t="shared" si="200"/>
        <v>3.2402963224218748</v>
      </c>
      <c r="S797" s="28">
        <f t="shared" si="200"/>
        <v>4.9810960353750007</v>
      </c>
      <c r="T797" s="28">
        <f t="shared" si="200"/>
        <v>5.6098797096093751</v>
      </c>
      <c r="U797" s="28">
        <f t="shared" si="200"/>
        <v>5.1266473451250008</v>
      </c>
      <c r="V797" s="28">
        <f t="shared" si="200"/>
        <v>3.531398941921875</v>
      </c>
      <c r="W797" s="28">
        <f t="shared" si="200"/>
        <v>0.82413449999999999</v>
      </c>
      <c r="X797" s="28">
        <f t="shared" si="200"/>
        <v>1.588422360046875</v>
      </c>
      <c r="Y797" s="28">
        <f t="shared" si="200"/>
        <v>4.2017319630000003</v>
      </c>
      <c r="Z797" s="28">
        <f t="shared" si="200"/>
        <v>5.7030255272343746</v>
      </c>
      <c r="AA797" s="28">
        <f t="shared" si="200"/>
        <v>6.0923030527500002</v>
      </c>
      <c r="AB797" s="28">
        <f t="shared" si="200"/>
        <v>5.3695645395468752</v>
      </c>
      <c r="AC797" s="28">
        <f t="shared" si="200"/>
        <v>3.5348099876250001</v>
      </c>
      <c r="AD797" s="28">
        <f t="shared" si="200"/>
        <v>2.5826258823749995</v>
      </c>
      <c r="AE797" s="28">
        <f t="shared" si="200"/>
        <v>4.956429336609375</v>
      </c>
      <c r="AF797" s="28">
        <f t="shared" si="200"/>
        <v>6.2182167521250005</v>
      </c>
      <c r="AG797" s="28">
        <f t="shared" si="199"/>
        <v>6.3679881289218745</v>
      </c>
      <c r="AH797" s="28">
        <f t="shared" si="199"/>
        <v>5.4057434669999997</v>
      </c>
      <c r="AI797" s="28">
        <f t="shared" si="199"/>
        <v>3.3700911377343745</v>
      </c>
      <c r="AJ797" s="28">
        <f t="shared" si="199"/>
        <v>5.504388443249999</v>
      </c>
      <c r="AK797" s="28">
        <f t="shared" si="199"/>
        <v>6.5266697100468738</v>
      </c>
      <c r="AL797" s="28">
        <f t="shared" si="199"/>
        <v>6.436934938124999</v>
      </c>
      <c r="AM797" s="28">
        <f t="shared" si="199"/>
        <v>3.9508181261249993</v>
      </c>
      <c r="AN797" s="28">
        <f t="shared" si="199"/>
        <v>5.845609282921874</v>
      </c>
      <c r="AO797" s="28">
        <f t="shared" si="199"/>
        <v>6.6283844009999999</v>
      </c>
      <c r="AP797" s="28">
        <f t="shared" si="199"/>
        <v>4.3248068475468742</v>
      </c>
      <c r="AQ797" s="28">
        <f t="shared" si="199"/>
        <v>5.980091855625</v>
      </c>
      <c r="AR797" s="28">
        <f t="shared" si="199"/>
        <v>4.4920573019999992</v>
      </c>
      <c r="AS797" s="28">
        <f t="shared" si="197"/>
        <v>6.6283844009999999</v>
      </c>
      <c r="AT797" s="35" t="str">
        <f t="shared" si="198"/>
        <v>1,2,0</v>
      </c>
    </row>
    <row r="798" spans="13:46" x14ac:dyDescent="0.15">
      <c r="M798" s="28" t="str">
        <f t="shared" si="196"/>
        <v>8,10,1</v>
      </c>
      <c r="N798" s="28">
        <f t="shared" si="190"/>
        <v>8</v>
      </c>
      <c r="O798" s="28">
        <f t="shared" si="191"/>
        <v>10</v>
      </c>
      <c r="P798" s="28">
        <f t="shared" si="201"/>
        <v>1</v>
      </c>
      <c r="Q798" s="28">
        <f t="shared" si="200"/>
        <v>5.7023999999999999</v>
      </c>
      <c r="R798" s="28">
        <f t="shared" si="200"/>
        <v>6.4595084062500003</v>
      </c>
      <c r="S798" s="28">
        <f t="shared" si="200"/>
        <v>6.5885557499999994</v>
      </c>
      <c r="T798" s="28">
        <f t="shared" si="200"/>
        <v>6.0895420312499997</v>
      </c>
      <c r="U798" s="28">
        <f t="shared" si="200"/>
        <v>4.9624672499999996</v>
      </c>
      <c r="V798" s="28">
        <f t="shared" si="200"/>
        <v>3.2073314062499998</v>
      </c>
      <c r="W798" s="28">
        <f t="shared" si="200"/>
        <v>0.82413449999999999</v>
      </c>
      <c r="X798" s="28">
        <f t="shared" si="200"/>
        <v>5.1589357008749994</v>
      </c>
      <c r="Y798" s="28">
        <f t="shared" si="200"/>
        <v>6.0984578471249993</v>
      </c>
      <c r="Z798" s="28">
        <f t="shared" si="200"/>
        <v>6.4099189308749995</v>
      </c>
      <c r="AA798" s="28">
        <f t="shared" si="200"/>
        <v>6.0933189521249993</v>
      </c>
      <c r="AB798" s="28">
        <f t="shared" si="200"/>
        <v>5.1486579108750004</v>
      </c>
      <c r="AC798" s="28">
        <f t="shared" si="200"/>
        <v>3.575935807125</v>
      </c>
      <c r="AD798" s="28">
        <f t="shared" si="200"/>
        <v>4.7360351489999992</v>
      </c>
      <c r="AE798" s="28">
        <f t="shared" si="200"/>
        <v>5.8579710352499994</v>
      </c>
      <c r="AF798" s="28">
        <f t="shared" si="200"/>
        <v>6.3518458589999991</v>
      </c>
      <c r="AG798" s="28">
        <f t="shared" si="199"/>
        <v>6.2176596202500001</v>
      </c>
      <c r="AH798" s="28">
        <f t="shared" si="199"/>
        <v>5.4554123189999997</v>
      </c>
      <c r="AI798" s="28">
        <f t="shared" si="199"/>
        <v>4.4336983443749993</v>
      </c>
      <c r="AJ798" s="28">
        <f t="shared" si="199"/>
        <v>5.7380479706249998</v>
      </c>
      <c r="AK798" s="28">
        <f t="shared" si="199"/>
        <v>6.4143365343749998</v>
      </c>
      <c r="AL798" s="28">
        <f t="shared" si="199"/>
        <v>6.4625640356250003</v>
      </c>
      <c r="AM798" s="28">
        <f t="shared" si="199"/>
        <v>4.2519252869999988</v>
      </c>
      <c r="AN798" s="28">
        <f t="shared" si="199"/>
        <v>5.7386886532499988</v>
      </c>
      <c r="AO798" s="28">
        <f t="shared" si="199"/>
        <v>6.5973909569999991</v>
      </c>
      <c r="AP798" s="28">
        <f t="shared" si="199"/>
        <v>4.1907159768749986</v>
      </c>
      <c r="AQ798" s="28">
        <f t="shared" si="199"/>
        <v>5.8598930831249998</v>
      </c>
      <c r="AR798" s="28">
        <f t="shared" si="199"/>
        <v>4.2500704139999987</v>
      </c>
      <c r="AS798" s="28">
        <f t="shared" si="197"/>
        <v>6.5973909569999991</v>
      </c>
      <c r="AT798" s="35" t="str">
        <f t="shared" si="198"/>
        <v>1,2,0</v>
      </c>
    </row>
    <row r="799" spans="13:46" x14ac:dyDescent="0.15">
      <c r="M799" s="28" t="str">
        <f t="shared" si="196"/>
        <v>8,10,2</v>
      </c>
      <c r="N799" s="28">
        <f t="shared" si="190"/>
        <v>8</v>
      </c>
      <c r="O799" s="28">
        <f t="shared" si="191"/>
        <v>10</v>
      </c>
      <c r="P799" s="28">
        <f t="shared" si="201"/>
        <v>2</v>
      </c>
      <c r="Q799" s="28">
        <f t="shared" si="200"/>
        <v>5.0444999999999993</v>
      </c>
      <c r="R799" s="28">
        <f t="shared" si="200"/>
        <v>6.0735396562499995</v>
      </c>
      <c r="S799" s="28">
        <f t="shared" si="200"/>
        <v>6.4096057499999999</v>
      </c>
      <c r="T799" s="28">
        <f t="shared" si="200"/>
        <v>6.0526982812499996</v>
      </c>
      <c r="U799" s="28">
        <f t="shared" si="200"/>
        <v>5.0028172499999997</v>
      </c>
      <c r="V799" s="28">
        <f t="shared" si="200"/>
        <v>3.2599626562499999</v>
      </c>
      <c r="W799" s="28">
        <f t="shared" si="200"/>
        <v>0.82413449999999999</v>
      </c>
      <c r="X799" s="28">
        <f t="shared" si="200"/>
        <v>4.7098547133749991</v>
      </c>
      <c r="Y799" s="28">
        <f t="shared" si="200"/>
        <v>5.8690180571250004</v>
      </c>
      <c r="Z799" s="28">
        <f t="shared" si="200"/>
        <v>6.3352078383749992</v>
      </c>
      <c r="AA799" s="28">
        <f t="shared" si="200"/>
        <v>6.1084240571249993</v>
      </c>
      <c r="AB799" s="28">
        <f t="shared" si="200"/>
        <v>5.1886667133749995</v>
      </c>
      <c r="AC799" s="28">
        <f t="shared" si="200"/>
        <v>3.575935807125</v>
      </c>
      <c r="AD799" s="28">
        <f t="shared" si="200"/>
        <v>4.4561055689999991</v>
      </c>
      <c r="AE799" s="28">
        <f t="shared" si="200"/>
        <v>5.7453926002499998</v>
      </c>
      <c r="AF799" s="28">
        <f t="shared" si="200"/>
        <v>6.3417060689999998</v>
      </c>
      <c r="AG799" s="28">
        <f t="shared" si="199"/>
        <v>6.2450459752499992</v>
      </c>
      <c r="AH799" s="28">
        <f t="shared" si="199"/>
        <v>5.4554123189999997</v>
      </c>
      <c r="AI799" s="28">
        <f t="shared" si="199"/>
        <v>4.2832525668749994</v>
      </c>
      <c r="AJ799" s="28">
        <f t="shared" si="199"/>
        <v>5.7026632856249995</v>
      </c>
      <c r="AK799" s="28">
        <f t="shared" si="199"/>
        <v>6.4291004418749989</v>
      </c>
      <c r="AL799" s="28">
        <f t="shared" si="199"/>
        <v>6.4625640356250003</v>
      </c>
      <c r="AM799" s="28">
        <f t="shared" si="199"/>
        <v>4.1912957069999992</v>
      </c>
      <c r="AN799" s="28">
        <f t="shared" si="199"/>
        <v>5.7408301132499986</v>
      </c>
      <c r="AO799" s="28">
        <f t="shared" si="199"/>
        <v>6.5973909569999991</v>
      </c>
      <c r="AP799" s="28">
        <f t="shared" si="199"/>
        <v>4.1802349893749993</v>
      </c>
      <c r="AQ799" s="28">
        <f t="shared" si="199"/>
        <v>5.8598930831249998</v>
      </c>
      <c r="AR799" s="28">
        <f t="shared" si="199"/>
        <v>4.2500704139999987</v>
      </c>
      <c r="AS799" s="28">
        <f t="shared" si="197"/>
        <v>6.5973909569999991</v>
      </c>
      <c r="AT799" s="35" t="str">
        <f t="shared" si="198"/>
        <v>1,2,0</v>
      </c>
    </row>
    <row r="800" spans="13:46" x14ac:dyDescent="0.15">
      <c r="M800" s="28" t="str">
        <f t="shared" si="196"/>
        <v>8,10,3</v>
      </c>
      <c r="N800" s="28">
        <f t="shared" si="190"/>
        <v>8</v>
      </c>
      <c r="O800" s="28">
        <f t="shared" si="191"/>
        <v>10</v>
      </c>
      <c r="P800" s="28">
        <f t="shared" si="201"/>
        <v>3</v>
      </c>
      <c r="Q800" s="28">
        <f t="shared" si="200"/>
        <v>4.1614559999999994</v>
      </c>
      <c r="R800" s="28">
        <f t="shared" si="200"/>
        <v>5.5234034062499999</v>
      </c>
      <c r="S800" s="28">
        <f t="shared" si="200"/>
        <v>6.1180837500000003</v>
      </c>
      <c r="T800" s="28">
        <f t="shared" si="200"/>
        <v>5.9454970312499995</v>
      </c>
      <c r="U800" s="28">
        <f t="shared" si="200"/>
        <v>5.0056432500000003</v>
      </c>
      <c r="V800" s="28">
        <f t="shared" si="200"/>
        <v>3.29852240625</v>
      </c>
      <c r="W800" s="28">
        <f t="shared" si="200"/>
        <v>0.82413449999999999</v>
      </c>
      <c r="X800" s="28">
        <f t="shared" si="200"/>
        <v>4.096606225875</v>
      </c>
      <c r="Y800" s="28">
        <f t="shared" si="200"/>
        <v>5.5270062671249995</v>
      </c>
      <c r="Z800" s="28">
        <f t="shared" si="200"/>
        <v>6.1901392458749998</v>
      </c>
      <c r="AA800" s="28">
        <f t="shared" si="200"/>
        <v>6.0860051621249998</v>
      </c>
      <c r="AB800" s="28">
        <f t="shared" si="200"/>
        <v>5.2146040158750004</v>
      </c>
      <c r="AC800" s="28">
        <f t="shared" si="200"/>
        <v>3.575935807125</v>
      </c>
      <c r="AD800" s="28">
        <f t="shared" si="200"/>
        <v>4.0636039889999989</v>
      </c>
      <c r="AE800" s="28">
        <f t="shared" si="200"/>
        <v>5.56245666525</v>
      </c>
      <c r="AF800" s="28">
        <f t="shared" si="200"/>
        <v>6.2940422790000001</v>
      </c>
      <c r="AG800" s="28">
        <f t="shared" si="199"/>
        <v>6.25836083025</v>
      </c>
      <c r="AH800" s="28">
        <f t="shared" si="199"/>
        <v>5.4554123189999997</v>
      </c>
      <c r="AI800" s="28">
        <f t="shared" si="199"/>
        <v>4.0624492893749995</v>
      </c>
      <c r="AJ800" s="28">
        <f t="shared" si="199"/>
        <v>5.6297546006249997</v>
      </c>
      <c r="AK800" s="28">
        <f t="shared" si="199"/>
        <v>6.4297928493749996</v>
      </c>
      <c r="AL800" s="28">
        <f t="shared" si="199"/>
        <v>6.4625640356250003</v>
      </c>
      <c r="AM800" s="28">
        <f t="shared" si="199"/>
        <v>4.0931421269999984</v>
      </c>
      <c r="AN800" s="28">
        <f t="shared" si="199"/>
        <v>5.7289000732499993</v>
      </c>
      <c r="AO800" s="28">
        <f t="shared" si="199"/>
        <v>6.5973909569999991</v>
      </c>
      <c r="AP800" s="28">
        <f t="shared" si="199"/>
        <v>4.155682501874999</v>
      </c>
      <c r="AQ800" s="28">
        <f t="shared" si="199"/>
        <v>5.8598930831249998</v>
      </c>
      <c r="AR800" s="28">
        <f t="shared" si="199"/>
        <v>4.2500704139999987</v>
      </c>
      <c r="AS800" s="28">
        <f t="shared" si="197"/>
        <v>6.5973909569999991</v>
      </c>
      <c r="AT800" s="35" t="str">
        <f t="shared" si="198"/>
        <v>1,2,0</v>
      </c>
    </row>
    <row r="801" spans="13:46" x14ac:dyDescent="0.15">
      <c r="M801" s="28" t="str">
        <f t="shared" si="196"/>
        <v>8,10,4</v>
      </c>
      <c r="N801" s="28">
        <f t="shared" si="190"/>
        <v>8</v>
      </c>
      <c r="O801" s="28">
        <f t="shared" si="191"/>
        <v>10</v>
      </c>
      <c r="P801" s="28">
        <f t="shared" si="201"/>
        <v>4</v>
      </c>
      <c r="Q801" s="28">
        <f t="shared" si="200"/>
        <v>3.1788045</v>
      </c>
      <c r="R801" s="28">
        <f t="shared" si="200"/>
        <v>4.9006366875000005</v>
      </c>
      <c r="S801" s="28">
        <f t="shared" si="200"/>
        <v>5.7767580000000009</v>
      </c>
      <c r="T801" s="28">
        <f t="shared" si="200"/>
        <v>5.8071684375000006</v>
      </c>
      <c r="U801" s="28">
        <f t="shared" si="200"/>
        <v>4.9918680000000011</v>
      </c>
      <c r="V801" s="28">
        <f t="shared" si="200"/>
        <v>3.3308566874999999</v>
      </c>
      <c r="W801" s="28">
        <f t="shared" si="200"/>
        <v>0.82413449999999999</v>
      </c>
      <c r="X801" s="28">
        <f t="shared" si="200"/>
        <v>3.4107272696250002</v>
      </c>
      <c r="Y801" s="28">
        <f t="shared" si="200"/>
        <v>5.1351907271249999</v>
      </c>
      <c r="Z801" s="28">
        <f t="shared" si="200"/>
        <v>6.0139433096250006</v>
      </c>
      <c r="AA801" s="28">
        <f t="shared" si="200"/>
        <v>6.0469850171250004</v>
      </c>
      <c r="AB801" s="28">
        <f t="shared" si="200"/>
        <v>5.2343158496250002</v>
      </c>
      <c r="AC801" s="28">
        <f t="shared" si="200"/>
        <v>3.575935807125</v>
      </c>
      <c r="AD801" s="28">
        <f t="shared" si="200"/>
        <v>3.6212986589999998</v>
      </c>
      <c r="AE801" s="28">
        <f t="shared" si="200"/>
        <v>5.3483933864999997</v>
      </c>
      <c r="AF801" s="28">
        <f t="shared" ref="AF801:AR816" si="202">(AF$5+AF$5*(AF$5-1)/2)*INDEX($F$4:$F$25*$G$4:$G$25,$N801,1)+(AF$6+AF$6*(AF$6-1)/2)*INDEX($H$4:$H$25*$I$4:$I$25,$O801,1)+(AF$7+AF$7*(AF$7-1)/2)*INDEX($J$4:$J$25*$K$4:$K$25,$P801,1)+AF$5*AF$6*INDEX($G$4:$G$25,$N801,1)*INDEX($H$4:$H$25,$O801,1)+(AF$5*INDEX($G$4:$G$25,$N801,1)+AF$6*INDEX($I$4:$I$25,$O801,1))*AF$7*INDEX($J$4:$J$25,$P801,1)</f>
        <v>6.2297772390000006</v>
      </c>
      <c r="AG801" s="28">
        <f t="shared" si="202"/>
        <v>6.2654502165000006</v>
      </c>
      <c r="AH801" s="28">
        <f t="shared" si="202"/>
        <v>5.4554123189999997</v>
      </c>
      <c r="AI801" s="28">
        <f t="shared" si="202"/>
        <v>3.8105186681249998</v>
      </c>
      <c r="AJ801" s="28">
        <f t="shared" si="202"/>
        <v>5.5402446656249991</v>
      </c>
      <c r="AK801" s="28">
        <f t="shared" si="202"/>
        <v>6.4242597881250001</v>
      </c>
      <c r="AL801" s="28">
        <f t="shared" si="202"/>
        <v>6.4625640356250003</v>
      </c>
      <c r="AM801" s="28">
        <f t="shared" si="202"/>
        <v>3.9783872969999994</v>
      </c>
      <c r="AN801" s="28">
        <f t="shared" si="202"/>
        <v>5.7107445644999988</v>
      </c>
      <c r="AO801" s="28">
        <f t="shared" si="202"/>
        <v>6.5973909569999991</v>
      </c>
      <c r="AP801" s="28">
        <f t="shared" si="202"/>
        <v>4.1249045456249993</v>
      </c>
      <c r="AQ801" s="28">
        <f t="shared" si="202"/>
        <v>5.8598930831249998</v>
      </c>
      <c r="AR801" s="28">
        <f t="shared" si="202"/>
        <v>4.2500704139999987</v>
      </c>
      <c r="AS801" s="28">
        <f t="shared" si="197"/>
        <v>6.5973909569999991</v>
      </c>
      <c r="AT801" s="35" t="str">
        <f t="shared" si="198"/>
        <v>1,2,0</v>
      </c>
    </row>
    <row r="802" spans="13:46" x14ac:dyDescent="0.15">
      <c r="M802" s="28" t="str">
        <f t="shared" si="196"/>
        <v>8,10,5</v>
      </c>
      <c r="N802" s="28">
        <f t="shared" si="190"/>
        <v>8</v>
      </c>
      <c r="O802" s="28">
        <f t="shared" si="191"/>
        <v>10</v>
      </c>
      <c r="P802" s="28">
        <f t="shared" si="201"/>
        <v>5</v>
      </c>
      <c r="Q802" s="28">
        <f t="shared" ref="Q802:AF817" si="203">(Q$5+Q$5*(Q$5-1)/2)*INDEX($F$4:$F$25*$G$4:$G$25,$N802,1)+(Q$6+Q$6*(Q$6-1)/2)*INDEX($H$4:$H$25*$I$4:$I$25,$O802,1)+(Q$7+Q$7*(Q$7-1)/2)*INDEX($J$4:$J$25*$K$4:$K$25,$P802,1)+Q$5*Q$6*INDEX($G$4:$G$25,$N802,1)*INDEX($H$4:$H$25,$O802,1)+(Q$5*INDEX($G$4:$G$25,$N802,1)+Q$6*INDEX($I$4:$I$25,$O802,1))*Q$7*INDEX($J$4:$J$25,$P802,1)</f>
        <v>2.2855996800000002</v>
      </c>
      <c r="R802" s="28">
        <f t="shared" si="203"/>
        <v>4.3430915062500004</v>
      </c>
      <c r="S802" s="28">
        <f t="shared" si="203"/>
        <v>5.480155589999999</v>
      </c>
      <c r="T802" s="28">
        <f t="shared" si="203"/>
        <v>5.6967919312499999</v>
      </c>
      <c r="U802" s="28">
        <f t="shared" si="203"/>
        <v>4.9930005299999998</v>
      </c>
      <c r="V802" s="28">
        <f t="shared" si="203"/>
        <v>3.3687813862500002</v>
      </c>
      <c r="W802" s="28">
        <f t="shared" si="203"/>
        <v>0.82413449999999999</v>
      </c>
      <c r="X802" s="28">
        <f t="shared" si="203"/>
        <v>2.7900698508749997</v>
      </c>
      <c r="Y802" s="28">
        <f t="shared" si="203"/>
        <v>4.7880985271249994</v>
      </c>
      <c r="Z802" s="28">
        <f t="shared" si="203"/>
        <v>5.8656994608749997</v>
      </c>
      <c r="AA802" s="28">
        <f t="shared" si="203"/>
        <v>6.0228726521249998</v>
      </c>
      <c r="AB802" s="28">
        <f t="shared" si="203"/>
        <v>5.2596181008750005</v>
      </c>
      <c r="AC802" s="28">
        <f t="shared" si="203"/>
        <v>3.575935807125</v>
      </c>
      <c r="AD802" s="28">
        <f t="shared" si="203"/>
        <v>3.2237166689999994</v>
      </c>
      <c r="AE802" s="28">
        <f t="shared" si="203"/>
        <v>5.1622821952499995</v>
      </c>
      <c r="AF802" s="28">
        <f t="shared" si="203"/>
        <v>6.1804199789999998</v>
      </c>
      <c r="AG802" s="28">
        <f t="shared" si="202"/>
        <v>6.2781300202499999</v>
      </c>
      <c r="AH802" s="28">
        <f t="shared" si="202"/>
        <v>5.4554123189999997</v>
      </c>
      <c r="AI802" s="28">
        <f t="shared" si="202"/>
        <v>3.5865401343749994</v>
      </c>
      <c r="AJ802" s="28">
        <f t="shared" si="202"/>
        <v>5.4656425106249991</v>
      </c>
      <c r="AK802" s="28">
        <f t="shared" si="202"/>
        <v>6.4243171443749993</v>
      </c>
      <c r="AL802" s="28">
        <f t="shared" si="202"/>
        <v>6.4625640356250003</v>
      </c>
      <c r="AM802" s="28">
        <f t="shared" si="202"/>
        <v>3.8785402469999992</v>
      </c>
      <c r="AN802" s="28">
        <f t="shared" si="202"/>
        <v>5.6981794732499988</v>
      </c>
      <c r="AO802" s="28">
        <f t="shared" si="202"/>
        <v>6.5973909569999991</v>
      </c>
      <c r="AP802" s="28">
        <f t="shared" si="202"/>
        <v>4.0997170068749984</v>
      </c>
      <c r="AQ802" s="28">
        <f t="shared" si="202"/>
        <v>5.8598930831249998</v>
      </c>
      <c r="AR802" s="28">
        <f t="shared" si="202"/>
        <v>4.2500704139999987</v>
      </c>
      <c r="AS802" s="28">
        <f t="shared" si="197"/>
        <v>6.5973909569999991</v>
      </c>
      <c r="AT802" s="35" t="str">
        <f t="shared" si="198"/>
        <v>1,2,0</v>
      </c>
    </row>
    <row r="803" spans="13:46" x14ac:dyDescent="0.15">
      <c r="M803" s="28" t="str">
        <f t="shared" si="196"/>
        <v>8,10,6</v>
      </c>
      <c r="N803" s="28">
        <f t="shared" si="190"/>
        <v>8</v>
      </c>
      <c r="O803" s="28">
        <f t="shared" si="191"/>
        <v>10</v>
      </c>
      <c r="P803" s="28">
        <f t="shared" si="201"/>
        <v>6</v>
      </c>
      <c r="Q803" s="28">
        <f t="shared" si="203"/>
        <v>1.45675584</v>
      </c>
      <c r="R803" s="28">
        <f t="shared" si="203"/>
        <v>3.83247620625</v>
      </c>
      <c r="S803" s="28">
        <f t="shared" si="203"/>
        <v>5.2157336699999997</v>
      </c>
      <c r="T803" s="28">
        <f t="shared" si="203"/>
        <v>5.6065282312499995</v>
      </c>
      <c r="U803" s="28">
        <f t="shared" si="203"/>
        <v>5.0048598899999996</v>
      </c>
      <c r="V803" s="28">
        <f t="shared" si="203"/>
        <v>3.4107286462499999</v>
      </c>
      <c r="W803" s="28">
        <f t="shared" si="203"/>
        <v>0.82413449999999999</v>
      </c>
      <c r="X803" s="28">
        <f t="shared" si="203"/>
        <v>2.2163423133749998</v>
      </c>
      <c r="Y803" s="28">
        <f t="shared" si="203"/>
        <v>4.4731868171249998</v>
      </c>
      <c r="Z803" s="28">
        <f t="shared" si="203"/>
        <v>5.737568418375</v>
      </c>
      <c r="AA803" s="28">
        <f t="shared" si="203"/>
        <v>6.0094871171249995</v>
      </c>
      <c r="AB803" s="28">
        <f t="shared" si="203"/>
        <v>5.2889429133749992</v>
      </c>
      <c r="AC803" s="28">
        <f t="shared" si="203"/>
        <v>3.575935807125</v>
      </c>
      <c r="AD803" s="28">
        <f t="shared" si="203"/>
        <v>2.858315168999999</v>
      </c>
      <c r="AE803" s="28">
        <f t="shared" si="203"/>
        <v>4.9962838102500005</v>
      </c>
      <c r="AF803" s="28">
        <f t="shared" si="203"/>
        <v>6.1417895490000003</v>
      </c>
      <c r="AG803" s="28">
        <f t="shared" si="202"/>
        <v>6.2948323852499994</v>
      </c>
      <c r="AH803" s="28">
        <f t="shared" si="202"/>
        <v>5.4554123189999997</v>
      </c>
      <c r="AI803" s="28">
        <f t="shared" si="202"/>
        <v>3.3826744068749992</v>
      </c>
      <c r="AJ803" s="28">
        <f t="shared" si="202"/>
        <v>5.4017671856249994</v>
      </c>
      <c r="AK803" s="28">
        <f t="shared" si="202"/>
        <v>6.4283970618749988</v>
      </c>
      <c r="AL803" s="28">
        <f t="shared" si="202"/>
        <v>6.4625640356250003</v>
      </c>
      <c r="AM803" s="28">
        <f t="shared" si="202"/>
        <v>3.7894200269999985</v>
      </c>
      <c r="AN803" s="28">
        <f t="shared" si="202"/>
        <v>5.6896369432499991</v>
      </c>
      <c r="AO803" s="28">
        <f t="shared" si="202"/>
        <v>6.5973909569999991</v>
      </c>
      <c r="AP803" s="28">
        <f t="shared" si="202"/>
        <v>4.0785520293749986</v>
      </c>
      <c r="AQ803" s="28">
        <f t="shared" si="202"/>
        <v>5.8598930831249998</v>
      </c>
      <c r="AR803" s="28">
        <f t="shared" si="202"/>
        <v>4.2500704139999987</v>
      </c>
      <c r="AS803" s="28">
        <f t="shared" si="197"/>
        <v>6.5973909569999991</v>
      </c>
      <c r="AT803" s="35" t="str">
        <f t="shared" si="198"/>
        <v>1,2,0</v>
      </c>
    </row>
    <row r="804" spans="13:46" x14ac:dyDescent="0.15">
      <c r="M804" s="28" t="str">
        <f t="shared" si="196"/>
        <v>8,10,7</v>
      </c>
      <c r="N804" s="28">
        <f t="shared" si="190"/>
        <v>8</v>
      </c>
      <c r="O804" s="28">
        <f t="shared" si="191"/>
        <v>10</v>
      </c>
      <c r="P804" s="28">
        <f t="shared" si="201"/>
        <v>7</v>
      </c>
      <c r="Q804" s="28">
        <f t="shared" si="203"/>
        <v>1.1461356224999986</v>
      </c>
      <c r="R804" s="28">
        <f t="shared" si="203"/>
        <v>3.652857297656249</v>
      </c>
      <c r="S804" s="28">
        <f t="shared" si="203"/>
        <v>5.1354235612499997</v>
      </c>
      <c r="T804" s="28">
        <f t="shared" si="203"/>
        <v>5.5938344132812503</v>
      </c>
      <c r="U804" s="28">
        <f t="shared" si="203"/>
        <v>5.0280898537500001</v>
      </c>
      <c r="V804" s="28">
        <f t="shared" si="203"/>
        <v>3.4381898826562498</v>
      </c>
      <c r="W804" s="28">
        <f t="shared" si="203"/>
        <v>0.82413449999999999</v>
      </c>
      <c r="X804" s="28">
        <f t="shared" si="203"/>
        <v>2.0051672860312486</v>
      </c>
      <c r="Y804" s="28">
        <f t="shared" si="203"/>
        <v>4.3676318133749987</v>
      </c>
      <c r="Z804" s="28">
        <f t="shared" si="203"/>
        <v>5.7059409291562488</v>
      </c>
      <c r="AA804" s="28">
        <f t="shared" si="203"/>
        <v>6.0200946333749998</v>
      </c>
      <c r="AB804" s="28">
        <f t="shared" si="203"/>
        <v>5.3100929260312499</v>
      </c>
      <c r="AC804" s="28">
        <f t="shared" si="203"/>
        <v>3.575935807125</v>
      </c>
      <c r="AD804" s="28">
        <f t="shared" si="203"/>
        <v>2.7275152702499987</v>
      </c>
      <c r="AE804" s="28">
        <f t="shared" si="203"/>
        <v>4.9457226497812492</v>
      </c>
      <c r="AF804" s="28">
        <f t="shared" si="203"/>
        <v>6.1397746177499997</v>
      </c>
      <c r="AG804" s="28">
        <f t="shared" si="202"/>
        <v>6.3096711741562501</v>
      </c>
      <c r="AH804" s="28">
        <f t="shared" si="202"/>
        <v>5.4554123189999997</v>
      </c>
      <c r="AI804" s="28">
        <f t="shared" si="202"/>
        <v>3.3131795751562487</v>
      </c>
      <c r="AJ804" s="28">
        <f t="shared" si="202"/>
        <v>5.3871298068749986</v>
      </c>
      <c r="AK804" s="28">
        <f t="shared" si="202"/>
        <v>6.4369246270312495</v>
      </c>
      <c r="AL804" s="28">
        <f t="shared" si="202"/>
        <v>6.4625640356250003</v>
      </c>
      <c r="AM804" s="28">
        <f t="shared" si="202"/>
        <v>3.7621602007499986</v>
      </c>
      <c r="AN804" s="28">
        <f t="shared" si="202"/>
        <v>5.6918532846562488</v>
      </c>
      <c r="AO804" s="28">
        <f t="shared" si="202"/>
        <v>6.5973909569999991</v>
      </c>
      <c r="AP804" s="28">
        <f t="shared" si="202"/>
        <v>4.0744571470312492</v>
      </c>
      <c r="AQ804" s="28">
        <f t="shared" si="202"/>
        <v>5.8598930831249998</v>
      </c>
      <c r="AR804" s="28">
        <f t="shared" si="202"/>
        <v>4.2500704139999987</v>
      </c>
      <c r="AS804" s="28">
        <f t="shared" si="197"/>
        <v>6.5973909569999991</v>
      </c>
      <c r="AT804" s="35" t="str">
        <f t="shared" si="198"/>
        <v>1,2,0</v>
      </c>
    </row>
    <row r="805" spans="13:46" x14ac:dyDescent="0.15">
      <c r="M805" s="28" t="str">
        <f t="shared" si="196"/>
        <v>8,10,8</v>
      </c>
      <c r="N805" s="28">
        <f t="shared" si="190"/>
        <v>8</v>
      </c>
      <c r="O805" s="28">
        <f t="shared" si="191"/>
        <v>10</v>
      </c>
      <c r="P805" s="28">
        <f t="shared" si="201"/>
        <v>8</v>
      </c>
      <c r="Q805" s="28">
        <f t="shared" si="203"/>
        <v>0.82413449999999999</v>
      </c>
      <c r="R805" s="28">
        <f t="shared" si="203"/>
        <v>3.4649398124999999</v>
      </c>
      <c r="S805" s="28">
        <f t="shared" si="203"/>
        <v>5.049423</v>
      </c>
      <c r="T805" s="28">
        <f t="shared" si="203"/>
        <v>5.5775840624999997</v>
      </c>
      <c r="U805" s="28">
        <f t="shared" si="203"/>
        <v>5.049423</v>
      </c>
      <c r="V805" s="28">
        <f t="shared" si="203"/>
        <v>3.4649398124999999</v>
      </c>
      <c r="W805" s="28">
        <f t="shared" si="203"/>
        <v>0.82413449999999999</v>
      </c>
      <c r="X805" s="28">
        <f t="shared" si="203"/>
        <v>1.7856936821249998</v>
      </c>
      <c r="Y805" s="28">
        <f t="shared" si="203"/>
        <v>4.2563863571249998</v>
      </c>
      <c r="Z805" s="28">
        <f t="shared" si="203"/>
        <v>5.6707569071249999</v>
      </c>
      <c r="AA805" s="28">
        <f t="shared" si="203"/>
        <v>6.0288053321249997</v>
      </c>
      <c r="AB805" s="28">
        <f t="shared" si="203"/>
        <v>5.330531632125</v>
      </c>
      <c r="AC805" s="28">
        <f t="shared" si="203"/>
        <v>3.575935807125</v>
      </c>
      <c r="AD805" s="28">
        <f t="shared" si="203"/>
        <v>2.5910249189999992</v>
      </c>
      <c r="AE805" s="28">
        <f t="shared" si="203"/>
        <v>4.8916049565000002</v>
      </c>
      <c r="AF805" s="28">
        <f t="shared" si="203"/>
        <v>6.1358628690000003</v>
      </c>
      <c r="AG805" s="28">
        <f t="shared" si="202"/>
        <v>6.3237986565000002</v>
      </c>
      <c r="AH805" s="28">
        <f t="shared" si="202"/>
        <v>5.4554123189999997</v>
      </c>
      <c r="AI805" s="28">
        <f t="shared" si="202"/>
        <v>3.2401282106249996</v>
      </c>
      <c r="AJ805" s="28">
        <f t="shared" si="202"/>
        <v>5.3705956106249992</v>
      </c>
      <c r="AK805" s="28">
        <f t="shared" si="202"/>
        <v>6.4447408856250004</v>
      </c>
      <c r="AL805" s="28">
        <f t="shared" si="202"/>
        <v>6.4625640356250003</v>
      </c>
      <c r="AM805" s="28">
        <f t="shared" si="202"/>
        <v>3.7330035569999986</v>
      </c>
      <c r="AN805" s="28">
        <f t="shared" si="202"/>
        <v>5.6933583194999988</v>
      </c>
      <c r="AO805" s="28">
        <f t="shared" si="202"/>
        <v>6.5973909569999991</v>
      </c>
      <c r="AP805" s="28">
        <f t="shared" si="202"/>
        <v>4.0696509581249991</v>
      </c>
      <c r="AQ805" s="28">
        <f t="shared" si="202"/>
        <v>5.8598930831249998</v>
      </c>
      <c r="AR805" s="28">
        <f t="shared" si="202"/>
        <v>4.2500704139999987</v>
      </c>
      <c r="AS805" s="28">
        <f t="shared" si="197"/>
        <v>6.5973909569999991</v>
      </c>
      <c r="AT805" s="35" t="str">
        <f t="shared" si="198"/>
        <v>1,2,0</v>
      </c>
    </row>
    <row r="806" spans="13:46" x14ac:dyDescent="0.15">
      <c r="M806" s="28" t="str">
        <f t="shared" si="196"/>
        <v>8,10,9</v>
      </c>
      <c r="N806" s="28">
        <f t="shared" si="190"/>
        <v>8</v>
      </c>
      <c r="O806" s="28">
        <f t="shared" si="191"/>
        <v>10</v>
      </c>
      <c r="P806" s="28">
        <f t="shared" si="201"/>
        <v>9</v>
      </c>
      <c r="Q806" s="28">
        <f t="shared" si="203"/>
        <v>0.60955047956250097</v>
      </c>
      <c r="R806" s="28">
        <f t="shared" si="203"/>
        <v>3.3553472975976568</v>
      </c>
      <c r="S806" s="28">
        <f t="shared" si="203"/>
        <v>5.0171309897812497</v>
      </c>
      <c r="T806" s="28">
        <f t="shared" si="203"/>
        <v>5.5949015561132809</v>
      </c>
      <c r="U806" s="28">
        <f t="shared" si="203"/>
        <v>5.0886589965937494</v>
      </c>
      <c r="V806" s="28">
        <f t="shared" si="203"/>
        <v>3.4984033112226562</v>
      </c>
      <c r="W806" s="28">
        <f t="shared" si="203"/>
        <v>0.82413449999999999</v>
      </c>
      <c r="X806" s="28">
        <f t="shared" si="203"/>
        <v>1.6445450484726565</v>
      </c>
      <c r="Y806" s="28">
        <f t="shared" si="203"/>
        <v>4.1988494519062503</v>
      </c>
      <c r="Z806" s="28">
        <f t="shared" si="203"/>
        <v>5.669140729488281</v>
      </c>
      <c r="AA806" s="28">
        <f t="shared" si="203"/>
        <v>6.0554188812187499</v>
      </c>
      <c r="AB806" s="28">
        <f t="shared" si="203"/>
        <v>5.3576839070976554</v>
      </c>
      <c r="AC806" s="28">
        <f t="shared" si="203"/>
        <v>3.575935807125</v>
      </c>
      <c r="AD806" s="28">
        <f t="shared" si="203"/>
        <v>2.5082431187812499</v>
      </c>
      <c r="AE806" s="28">
        <f t="shared" si="203"/>
        <v>4.8710551076132811</v>
      </c>
      <c r="AF806" s="28">
        <f t="shared" si="203"/>
        <v>6.1498539705937496</v>
      </c>
      <c r="AG806" s="28">
        <f t="shared" si="202"/>
        <v>6.3446397077226555</v>
      </c>
      <c r="AH806" s="28">
        <f t="shared" si="202"/>
        <v>5.4554123189999997</v>
      </c>
      <c r="AI806" s="28">
        <f t="shared" si="202"/>
        <v>3.2006446904882808</v>
      </c>
      <c r="AJ806" s="28">
        <f t="shared" si="202"/>
        <v>5.3719642647187502</v>
      </c>
      <c r="AK806" s="28">
        <f t="shared" si="202"/>
        <v>6.4592707130976557</v>
      </c>
      <c r="AL806" s="28">
        <f t="shared" si="202"/>
        <v>6.4625640356250003</v>
      </c>
      <c r="AM806" s="28">
        <f t="shared" si="202"/>
        <v>3.7217497635937491</v>
      </c>
      <c r="AN806" s="28">
        <f t="shared" si="202"/>
        <v>5.701576923222655</v>
      </c>
      <c r="AO806" s="28">
        <f t="shared" si="202"/>
        <v>6.5973909569999991</v>
      </c>
      <c r="AP806" s="28">
        <f t="shared" si="202"/>
        <v>4.0715583380976552</v>
      </c>
      <c r="AQ806" s="28">
        <f t="shared" si="202"/>
        <v>5.8598930831249998</v>
      </c>
      <c r="AR806" s="28">
        <f t="shared" si="202"/>
        <v>4.2500704139999987</v>
      </c>
      <c r="AS806" s="28">
        <f t="shared" si="197"/>
        <v>6.5973909569999991</v>
      </c>
      <c r="AT806" s="35" t="str">
        <f t="shared" si="198"/>
        <v>1,2,0</v>
      </c>
    </row>
    <row r="807" spans="13:46" x14ac:dyDescent="0.15">
      <c r="M807" s="28" t="str">
        <f t="shared" si="196"/>
        <v>8,10,10</v>
      </c>
      <c r="N807" s="28">
        <f t="shared" si="190"/>
        <v>8</v>
      </c>
      <c r="O807" s="28">
        <f t="shared" si="191"/>
        <v>10</v>
      </c>
      <c r="P807" s="28">
        <f t="shared" si="201"/>
        <v>10</v>
      </c>
      <c r="Q807" s="28">
        <f t="shared" si="203"/>
        <v>0.38748057074999992</v>
      </c>
      <c r="R807" s="28">
        <f t="shared" si="203"/>
        <v>3.2402963224218748</v>
      </c>
      <c r="S807" s="28">
        <f t="shared" si="203"/>
        <v>4.9810960353750007</v>
      </c>
      <c r="T807" s="28">
        <f t="shared" si="203"/>
        <v>5.6098797096093751</v>
      </c>
      <c r="U807" s="28">
        <f t="shared" si="203"/>
        <v>5.1266473451250008</v>
      </c>
      <c r="V807" s="28">
        <f t="shared" si="203"/>
        <v>3.531398941921875</v>
      </c>
      <c r="W807" s="28">
        <f t="shared" si="203"/>
        <v>0.82413449999999999</v>
      </c>
      <c r="X807" s="28">
        <f t="shared" si="203"/>
        <v>1.4979379545468747</v>
      </c>
      <c r="Y807" s="28">
        <f t="shared" si="203"/>
        <v>4.1375696025000002</v>
      </c>
      <c r="Z807" s="28">
        <f t="shared" si="203"/>
        <v>5.6651852117343751</v>
      </c>
      <c r="AA807" s="28">
        <f t="shared" si="203"/>
        <v>6.0807847822499994</v>
      </c>
      <c r="AB807" s="28">
        <f t="shared" si="203"/>
        <v>5.384368314046875</v>
      </c>
      <c r="AC807" s="28">
        <f t="shared" si="203"/>
        <v>3.575935807125</v>
      </c>
      <c r="AD807" s="28">
        <f t="shared" si="203"/>
        <v>2.4217183743749997</v>
      </c>
      <c r="AE807" s="28">
        <f t="shared" si="203"/>
        <v>4.8481659186093751</v>
      </c>
      <c r="AF807" s="28">
        <f t="shared" si="203"/>
        <v>6.1625974241249999</v>
      </c>
      <c r="AG807" s="28">
        <f t="shared" si="202"/>
        <v>6.3650128909218751</v>
      </c>
      <c r="AH807" s="28">
        <f t="shared" si="202"/>
        <v>5.4554123189999997</v>
      </c>
      <c r="AI807" s="28">
        <f t="shared" si="202"/>
        <v>3.1588218302343742</v>
      </c>
      <c r="AJ807" s="28">
        <f t="shared" si="202"/>
        <v>5.3720852707499986</v>
      </c>
      <c r="AK807" s="28">
        <f t="shared" si="202"/>
        <v>6.4733326725468743</v>
      </c>
      <c r="AL807" s="28">
        <f t="shared" si="202"/>
        <v>6.4625640356250003</v>
      </c>
      <c r="AM807" s="28">
        <f t="shared" si="202"/>
        <v>3.7092483221249992</v>
      </c>
      <c r="AN807" s="28">
        <f t="shared" si="202"/>
        <v>5.7093276589218744</v>
      </c>
      <c r="AO807" s="28">
        <f t="shared" si="202"/>
        <v>6.5973909569999991</v>
      </c>
      <c r="AP807" s="28">
        <f t="shared" si="202"/>
        <v>4.0729978500468738</v>
      </c>
      <c r="AQ807" s="28">
        <f t="shared" si="202"/>
        <v>5.8598930831249998</v>
      </c>
      <c r="AR807" s="28">
        <f t="shared" si="202"/>
        <v>4.2500704139999987</v>
      </c>
      <c r="AS807" s="28">
        <f t="shared" si="197"/>
        <v>6.5973909569999991</v>
      </c>
      <c r="AT807" s="35" t="str">
        <f t="shared" si="198"/>
        <v>1,2,0</v>
      </c>
    </row>
    <row r="808" spans="13:46" x14ac:dyDescent="0.15">
      <c r="M808" s="28" t="str">
        <f t="shared" si="196"/>
        <v>9,1,1</v>
      </c>
      <c r="N808" s="28">
        <f t="shared" si="190"/>
        <v>9</v>
      </c>
      <c r="O808" s="28">
        <f t="shared" si="191"/>
        <v>1</v>
      </c>
      <c r="P808" s="28">
        <f t="shared" si="201"/>
        <v>1</v>
      </c>
      <c r="Q808" s="28">
        <f t="shared" si="203"/>
        <v>5.7023999999999999</v>
      </c>
      <c r="R808" s="28">
        <f t="shared" si="203"/>
        <v>6.4835969049726572</v>
      </c>
      <c r="S808" s="28">
        <f t="shared" si="203"/>
        <v>6.61279174659375</v>
      </c>
      <c r="T808" s="28">
        <f t="shared" si="203"/>
        <v>6.0899845248632802</v>
      </c>
      <c r="U808" s="28">
        <f t="shared" si="203"/>
        <v>4.9151752397812505</v>
      </c>
      <c r="V808" s="28">
        <f t="shared" si="203"/>
        <v>3.0883638913476572</v>
      </c>
      <c r="W808" s="28">
        <f t="shared" si="203"/>
        <v>0.60955047956250097</v>
      </c>
      <c r="X808" s="28">
        <f t="shared" si="203"/>
        <v>5.9184562500000002</v>
      </c>
      <c r="Y808" s="28">
        <f t="shared" si="203"/>
        <v>6.6229781549726567</v>
      </c>
      <c r="Z808" s="28">
        <f t="shared" si="203"/>
        <v>6.6754979965937498</v>
      </c>
      <c r="AA808" s="28">
        <f t="shared" si="203"/>
        <v>6.0760157748632819</v>
      </c>
      <c r="AB808" s="28">
        <f t="shared" si="203"/>
        <v>4.8245314897812506</v>
      </c>
      <c r="AC808" s="28">
        <f t="shared" si="203"/>
        <v>2.9210451413476575</v>
      </c>
      <c r="AD808" s="28">
        <f t="shared" si="203"/>
        <v>6.0729500000000005</v>
      </c>
      <c r="AE808" s="28">
        <f t="shared" si="203"/>
        <v>6.7007969049726572</v>
      </c>
      <c r="AF808" s="28">
        <f t="shared" si="203"/>
        <v>6.6766417465937504</v>
      </c>
      <c r="AG808" s="28">
        <f t="shared" si="202"/>
        <v>6.0004845248632819</v>
      </c>
      <c r="AH808" s="28">
        <f t="shared" si="202"/>
        <v>4.6723252397812507</v>
      </c>
      <c r="AI808" s="28">
        <f t="shared" si="202"/>
        <v>6.1658812500000009</v>
      </c>
      <c r="AJ808" s="28">
        <f t="shared" si="202"/>
        <v>6.7170531549726569</v>
      </c>
      <c r="AK808" s="28">
        <f t="shared" si="202"/>
        <v>6.6162229965937511</v>
      </c>
      <c r="AL808" s="28">
        <f t="shared" si="202"/>
        <v>5.8633907748632819</v>
      </c>
      <c r="AM808" s="28">
        <f t="shared" si="202"/>
        <v>6.1972500000000013</v>
      </c>
      <c r="AN808" s="28">
        <f t="shared" si="202"/>
        <v>6.6717469049726574</v>
      </c>
      <c r="AO808" s="28">
        <f t="shared" si="202"/>
        <v>6.494241746593751</v>
      </c>
      <c r="AP808" s="28">
        <f t="shared" si="202"/>
        <v>6.1670562500000008</v>
      </c>
      <c r="AQ808" s="28">
        <f t="shared" si="202"/>
        <v>6.5648781549726571</v>
      </c>
      <c r="AR808" s="28">
        <f t="shared" si="202"/>
        <v>6.0753000000000021</v>
      </c>
      <c r="AS808" s="28">
        <f t="shared" si="197"/>
        <v>6.7170531549726569</v>
      </c>
      <c r="AT808" s="35" t="str">
        <f t="shared" si="198"/>
        <v>0.5,1.5,1</v>
      </c>
    </row>
    <row r="809" spans="13:46" x14ac:dyDescent="0.15">
      <c r="M809" s="28" t="str">
        <f t="shared" si="196"/>
        <v>9,1,2</v>
      </c>
      <c r="N809" s="28">
        <f t="shared" si="190"/>
        <v>9</v>
      </c>
      <c r="O809" s="28">
        <f t="shared" si="191"/>
        <v>1</v>
      </c>
      <c r="P809" s="28">
        <f t="shared" si="201"/>
        <v>2</v>
      </c>
      <c r="Q809" s="28">
        <f t="shared" si="203"/>
        <v>5.0444999999999993</v>
      </c>
      <c r="R809" s="28">
        <f t="shared" si="203"/>
        <v>6.0991906549726558</v>
      </c>
      <c r="S809" s="28">
        <f t="shared" si="203"/>
        <v>6.43634174659375</v>
      </c>
      <c r="T809" s="28">
        <f t="shared" si="203"/>
        <v>6.0559532748632803</v>
      </c>
      <c r="U809" s="28">
        <f t="shared" si="203"/>
        <v>4.9580252397812501</v>
      </c>
      <c r="V809" s="28">
        <f t="shared" si="203"/>
        <v>3.1425576413476568</v>
      </c>
      <c r="W809" s="28">
        <f t="shared" si="203"/>
        <v>0.60955047956250097</v>
      </c>
      <c r="X809" s="28">
        <f t="shared" si="203"/>
        <v>5.4962687499999996</v>
      </c>
      <c r="Y809" s="28">
        <f t="shared" si="203"/>
        <v>6.4163031549726561</v>
      </c>
      <c r="Z809" s="28">
        <f t="shared" si="203"/>
        <v>6.6187979965937505</v>
      </c>
      <c r="AA809" s="28">
        <f t="shared" si="203"/>
        <v>6.1037532748632817</v>
      </c>
      <c r="AB809" s="28">
        <f t="shared" si="203"/>
        <v>4.8711689897812498</v>
      </c>
      <c r="AC809" s="28">
        <f t="shared" si="203"/>
        <v>2.9210451413476575</v>
      </c>
      <c r="AD809" s="28">
        <f t="shared" si="203"/>
        <v>5.8360500000000002</v>
      </c>
      <c r="AE809" s="28">
        <f t="shared" si="203"/>
        <v>6.6214281549726568</v>
      </c>
      <c r="AF809" s="28">
        <f t="shared" si="203"/>
        <v>6.6892667465937503</v>
      </c>
      <c r="AG809" s="28">
        <f t="shared" si="202"/>
        <v>6.0395657748632816</v>
      </c>
      <c r="AH809" s="28">
        <f t="shared" si="202"/>
        <v>4.6723252397812507</v>
      </c>
      <c r="AI809" s="28">
        <f t="shared" si="202"/>
        <v>6.0638437500000002</v>
      </c>
      <c r="AJ809" s="28">
        <f t="shared" si="202"/>
        <v>6.714565654972656</v>
      </c>
      <c r="AK809" s="28">
        <f t="shared" si="202"/>
        <v>6.6477479965937505</v>
      </c>
      <c r="AL809" s="28">
        <f t="shared" si="202"/>
        <v>5.8633907748632819</v>
      </c>
      <c r="AM809" s="28">
        <f t="shared" si="202"/>
        <v>6.1796500000000014</v>
      </c>
      <c r="AN809" s="28">
        <f t="shared" si="202"/>
        <v>6.6957156549726573</v>
      </c>
      <c r="AO809" s="28">
        <f t="shared" si="202"/>
        <v>6.494241746593751</v>
      </c>
      <c r="AP809" s="28">
        <f t="shared" si="202"/>
        <v>6.1834687500000012</v>
      </c>
      <c r="AQ809" s="28">
        <f t="shared" si="202"/>
        <v>6.5648781549726571</v>
      </c>
      <c r="AR809" s="28">
        <f t="shared" si="202"/>
        <v>6.0753000000000021</v>
      </c>
      <c r="AS809" s="28">
        <f t="shared" si="197"/>
        <v>6.714565654972656</v>
      </c>
      <c r="AT809" s="35" t="str">
        <f t="shared" si="198"/>
        <v>0.5,1.5,1</v>
      </c>
    </row>
    <row r="810" spans="13:46" x14ac:dyDescent="0.15">
      <c r="M810" s="28" t="str">
        <f t="shared" si="196"/>
        <v>9,1,3</v>
      </c>
      <c r="N810" s="28">
        <f t="shared" si="190"/>
        <v>9</v>
      </c>
      <c r="O810" s="28">
        <f t="shared" si="191"/>
        <v>1</v>
      </c>
      <c r="P810" s="28">
        <f t="shared" si="201"/>
        <v>3</v>
      </c>
      <c r="Q810" s="28">
        <f t="shared" si="203"/>
        <v>4.1614559999999994</v>
      </c>
      <c r="R810" s="28">
        <f t="shared" si="203"/>
        <v>5.5506169049726566</v>
      </c>
      <c r="S810" s="28">
        <f t="shared" si="203"/>
        <v>6.1473197465937499</v>
      </c>
      <c r="T810" s="28">
        <f t="shared" si="203"/>
        <v>5.9515645248632811</v>
      </c>
      <c r="U810" s="28">
        <f t="shared" si="203"/>
        <v>4.9633512397812503</v>
      </c>
      <c r="V810" s="28">
        <f t="shared" si="203"/>
        <v>3.1826798913476568</v>
      </c>
      <c r="W810" s="28">
        <f t="shared" si="203"/>
        <v>0.60955047956250097</v>
      </c>
      <c r="X810" s="28">
        <f t="shared" si="203"/>
        <v>4.9099137500000003</v>
      </c>
      <c r="Y810" s="28">
        <f t="shared" si="203"/>
        <v>6.0970561549726563</v>
      </c>
      <c r="Z810" s="28">
        <f t="shared" si="203"/>
        <v>6.4917404965937511</v>
      </c>
      <c r="AA810" s="28">
        <f t="shared" si="203"/>
        <v>6.0939667748632811</v>
      </c>
      <c r="AB810" s="28">
        <f t="shared" si="203"/>
        <v>4.9037349897812508</v>
      </c>
      <c r="AC810" s="28">
        <f t="shared" si="203"/>
        <v>2.9210451413476575</v>
      </c>
      <c r="AD810" s="28">
        <f t="shared" si="203"/>
        <v>5.4865779999999997</v>
      </c>
      <c r="AE810" s="28">
        <f t="shared" si="203"/>
        <v>6.4717019049726572</v>
      </c>
      <c r="AF810" s="28">
        <f t="shared" si="203"/>
        <v>6.6643677465937508</v>
      </c>
      <c r="AG810" s="28">
        <f t="shared" si="202"/>
        <v>6.0645755248632813</v>
      </c>
      <c r="AH810" s="28">
        <f t="shared" si="202"/>
        <v>4.6723252397812507</v>
      </c>
      <c r="AI810" s="28">
        <f t="shared" si="202"/>
        <v>5.8914487500000003</v>
      </c>
      <c r="AJ810" s="28">
        <f t="shared" si="202"/>
        <v>6.6745541549726575</v>
      </c>
      <c r="AK810" s="28">
        <f t="shared" si="202"/>
        <v>6.6652014965937516</v>
      </c>
      <c r="AL810" s="28">
        <f t="shared" si="202"/>
        <v>5.8633907748632819</v>
      </c>
      <c r="AM810" s="28">
        <f t="shared" si="202"/>
        <v>6.1245260000000012</v>
      </c>
      <c r="AN810" s="28">
        <f t="shared" si="202"/>
        <v>6.7056129049726581</v>
      </c>
      <c r="AO810" s="28">
        <f t="shared" si="202"/>
        <v>6.494241746593751</v>
      </c>
      <c r="AP810" s="28">
        <f t="shared" si="202"/>
        <v>6.1858097500000016</v>
      </c>
      <c r="AQ810" s="28">
        <f t="shared" si="202"/>
        <v>6.5648781549726571</v>
      </c>
      <c r="AR810" s="28">
        <f t="shared" si="202"/>
        <v>6.0753000000000021</v>
      </c>
      <c r="AS810" s="28">
        <f t="shared" si="197"/>
        <v>6.7056129049726581</v>
      </c>
      <c r="AT810" s="35" t="str">
        <f t="shared" si="198"/>
        <v>0.5,2,0.5</v>
      </c>
    </row>
    <row r="811" spans="13:46" x14ac:dyDescent="0.15">
      <c r="M811" s="28" t="str">
        <f t="shared" si="196"/>
        <v>9,1,4</v>
      </c>
      <c r="N811" s="28">
        <f t="shared" si="190"/>
        <v>9</v>
      </c>
      <c r="O811" s="28">
        <f t="shared" si="191"/>
        <v>1</v>
      </c>
      <c r="P811" s="28">
        <f t="shared" si="201"/>
        <v>4</v>
      </c>
      <c r="Q811" s="28">
        <f t="shared" si="203"/>
        <v>3.1788045</v>
      </c>
      <c r="R811" s="28">
        <f t="shared" si="203"/>
        <v>4.9294126862226566</v>
      </c>
      <c r="S811" s="28">
        <f t="shared" si="203"/>
        <v>5.8084939965937501</v>
      </c>
      <c r="T811" s="28">
        <f t="shared" si="203"/>
        <v>5.8160484311132814</v>
      </c>
      <c r="U811" s="28">
        <f t="shared" si="203"/>
        <v>4.9520759897812505</v>
      </c>
      <c r="V811" s="28">
        <f t="shared" si="203"/>
        <v>3.2165766725976574</v>
      </c>
      <c r="W811" s="28">
        <f t="shared" si="203"/>
        <v>0.60955047956250097</v>
      </c>
      <c r="X811" s="28">
        <f t="shared" si="203"/>
        <v>4.2509282812500011</v>
      </c>
      <c r="Y811" s="28">
        <f t="shared" si="203"/>
        <v>5.7280054049726568</v>
      </c>
      <c r="Z811" s="28">
        <f t="shared" si="203"/>
        <v>6.3335556528437511</v>
      </c>
      <c r="AA811" s="28">
        <f t="shared" si="203"/>
        <v>6.0675790248632815</v>
      </c>
      <c r="AB811" s="28">
        <f t="shared" si="203"/>
        <v>4.9300755210312506</v>
      </c>
      <c r="AC811" s="28">
        <f t="shared" si="203"/>
        <v>2.9210451413476575</v>
      </c>
      <c r="AD811" s="28">
        <f t="shared" si="203"/>
        <v>5.0873022500000005</v>
      </c>
      <c r="AE811" s="28">
        <f t="shared" si="203"/>
        <v>6.290848311222657</v>
      </c>
      <c r="AF811" s="28">
        <f t="shared" si="203"/>
        <v>6.6228674965937504</v>
      </c>
      <c r="AG811" s="28">
        <f t="shared" si="202"/>
        <v>6.0833598061132816</v>
      </c>
      <c r="AH811" s="28">
        <f t="shared" si="202"/>
        <v>4.6723252397812507</v>
      </c>
      <c r="AI811" s="28">
        <f t="shared" si="202"/>
        <v>5.6879264062500017</v>
      </c>
      <c r="AJ811" s="28">
        <f t="shared" si="202"/>
        <v>6.6179414049726573</v>
      </c>
      <c r="AK811" s="28">
        <f t="shared" si="202"/>
        <v>6.6764295278437515</v>
      </c>
      <c r="AL811" s="28">
        <f t="shared" si="202"/>
        <v>5.8633907748632819</v>
      </c>
      <c r="AM811" s="28">
        <f t="shared" si="202"/>
        <v>6.0528007500000012</v>
      </c>
      <c r="AN811" s="28">
        <f t="shared" si="202"/>
        <v>6.7092846862226576</v>
      </c>
      <c r="AO811" s="28">
        <f t="shared" si="202"/>
        <v>6.494241746593751</v>
      </c>
      <c r="AP811" s="28">
        <f t="shared" si="202"/>
        <v>6.1819252812500016</v>
      </c>
      <c r="AQ811" s="28">
        <f t="shared" si="202"/>
        <v>6.5648781549726571</v>
      </c>
      <c r="AR811" s="28">
        <f t="shared" si="202"/>
        <v>6.0753000000000021</v>
      </c>
      <c r="AS811" s="28">
        <f t="shared" si="197"/>
        <v>6.7092846862226576</v>
      </c>
      <c r="AT811" s="35" t="str">
        <f t="shared" si="198"/>
        <v>0.5,2,0.5</v>
      </c>
    </row>
    <row r="812" spans="13:46" x14ac:dyDescent="0.15">
      <c r="M812" s="28" t="str">
        <f t="shared" si="196"/>
        <v>9,1,5</v>
      </c>
      <c r="N812" s="28">
        <f t="shared" si="190"/>
        <v>9</v>
      </c>
      <c r="O812" s="28">
        <f t="shared" si="191"/>
        <v>1</v>
      </c>
      <c r="P812" s="28">
        <f t="shared" si="201"/>
        <v>5</v>
      </c>
      <c r="Q812" s="28">
        <f t="shared" si="203"/>
        <v>2.2855996800000002</v>
      </c>
      <c r="R812" s="28">
        <f t="shared" si="203"/>
        <v>4.373430004972656</v>
      </c>
      <c r="S812" s="28">
        <f t="shared" si="203"/>
        <v>5.5143915865937494</v>
      </c>
      <c r="T812" s="28">
        <f t="shared" si="203"/>
        <v>5.7084844248632809</v>
      </c>
      <c r="U812" s="28">
        <f t="shared" si="203"/>
        <v>4.9557085197812505</v>
      </c>
      <c r="V812" s="28">
        <f t="shared" si="203"/>
        <v>3.2560638713476568</v>
      </c>
      <c r="W812" s="28">
        <f t="shared" si="203"/>
        <v>0.60955047956250097</v>
      </c>
      <c r="X812" s="28">
        <f t="shared" si="203"/>
        <v>3.6571643500000004</v>
      </c>
      <c r="Y812" s="28">
        <f t="shared" si="203"/>
        <v>5.4036779949726563</v>
      </c>
      <c r="Z812" s="28">
        <f t="shared" si="203"/>
        <v>6.2033228965937504</v>
      </c>
      <c r="AA812" s="28">
        <f t="shared" si="203"/>
        <v>6.0560990548632816</v>
      </c>
      <c r="AB812" s="28">
        <f t="shared" si="203"/>
        <v>4.9620064697812509</v>
      </c>
      <c r="AC812" s="28">
        <f t="shared" si="203"/>
        <v>2.9210451413476575</v>
      </c>
      <c r="AD812" s="28">
        <f t="shared" si="203"/>
        <v>4.7327498400000003</v>
      </c>
      <c r="AE812" s="28">
        <f t="shared" si="203"/>
        <v>6.1379468049726569</v>
      </c>
      <c r="AF812" s="28">
        <f t="shared" si="203"/>
        <v>6.5962750265937498</v>
      </c>
      <c r="AG812" s="28">
        <f t="shared" si="202"/>
        <v>6.1077345048632816</v>
      </c>
      <c r="AH812" s="28">
        <f t="shared" si="202"/>
        <v>4.6723252397812507</v>
      </c>
      <c r="AI812" s="28">
        <f t="shared" si="202"/>
        <v>5.5123561500000005</v>
      </c>
      <c r="AJ812" s="28">
        <f t="shared" si="202"/>
        <v>6.5762364349726568</v>
      </c>
      <c r="AK812" s="28">
        <f t="shared" si="202"/>
        <v>6.6932479765937511</v>
      </c>
      <c r="AL812" s="28">
        <f t="shared" si="202"/>
        <v>5.8633907748632819</v>
      </c>
      <c r="AM812" s="28">
        <f t="shared" si="202"/>
        <v>5.9959832800000008</v>
      </c>
      <c r="AN812" s="28">
        <f t="shared" si="202"/>
        <v>6.7185468849726568</v>
      </c>
      <c r="AO812" s="28">
        <f t="shared" si="202"/>
        <v>6.494241746593751</v>
      </c>
      <c r="AP812" s="28">
        <f t="shared" si="202"/>
        <v>6.1836312300000014</v>
      </c>
      <c r="AQ812" s="28">
        <f t="shared" si="202"/>
        <v>6.5648781549726571</v>
      </c>
      <c r="AR812" s="28">
        <f t="shared" si="202"/>
        <v>6.0753000000000021</v>
      </c>
      <c r="AS812" s="28">
        <f t="shared" si="197"/>
        <v>6.7185468849726568</v>
      </c>
      <c r="AT812" s="35" t="str">
        <f t="shared" si="198"/>
        <v>0.5,2,0.5</v>
      </c>
    </row>
    <row r="813" spans="13:46" x14ac:dyDescent="0.15">
      <c r="M813" s="28" t="str">
        <f t="shared" si="196"/>
        <v>9,1,6</v>
      </c>
      <c r="N813" s="28">
        <f t="shared" ref="N813:N876" si="204">N713+1</f>
        <v>9</v>
      </c>
      <c r="O813" s="28">
        <f t="shared" ref="O813:O876" si="205">O713</f>
        <v>1</v>
      </c>
      <c r="P813" s="28">
        <f t="shared" si="201"/>
        <v>6</v>
      </c>
      <c r="Q813" s="28">
        <f t="shared" si="203"/>
        <v>1.45675584</v>
      </c>
      <c r="R813" s="28">
        <f t="shared" si="203"/>
        <v>3.8643772049726564</v>
      </c>
      <c r="S813" s="28">
        <f t="shared" si="203"/>
        <v>5.2524696665937496</v>
      </c>
      <c r="T813" s="28">
        <f t="shared" si="203"/>
        <v>5.6210332248632806</v>
      </c>
      <c r="U813" s="28">
        <f t="shared" si="203"/>
        <v>4.9700678797812499</v>
      </c>
      <c r="V813" s="28">
        <f t="shared" si="203"/>
        <v>3.2995736313476569</v>
      </c>
      <c r="W813" s="28">
        <f t="shared" si="203"/>
        <v>0.60955047956250097</v>
      </c>
      <c r="X813" s="28">
        <f t="shared" si="203"/>
        <v>3.1103303000000002</v>
      </c>
      <c r="Y813" s="28">
        <f t="shared" si="203"/>
        <v>5.1115310749726568</v>
      </c>
      <c r="Z813" s="28">
        <f t="shared" si="203"/>
        <v>6.0932029465937498</v>
      </c>
      <c r="AA813" s="28">
        <f t="shared" si="203"/>
        <v>6.0553459148632811</v>
      </c>
      <c r="AB813" s="28">
        <f t="shared" si="203"/>
        <v>4.9979599797812497</v>
      </c>
      <c r="AC813" s="28">
        <f t="shared" si="203"/>
        <v>2.9210451413476575</v>
      </c>
      <c r="AD813" s="28">
        <f t="shared" si="203"/>
        <v>4.4103779200000002</v>
      </c>
      <c r="AE813" s="28">
        <f t="shared" si="203"/>
        <v>6.005158104972657</v>
      </c>
      <c r="AF813" s="28">
        <f t="shared" si="203"/>
        <v>6.5804093865937503</v>
      </c>
      <c r="AG813" s="28">
        <f t="shared" si="202"/>
        <v>6.1361317648632809</v>
      </c>
      <c r="AH813" s="28">
        <f t="shared" si="202"/>
        <v>4.6723252397812507</v>
      </c>
      <c r="AI813" s="28">
        <f t="shared" si="202"/>
        <v>5.3568987000000003</v>
      </c>
      <c r="AJ813" s="28">
        <f t="shared" si="202"/>
        <v>6.5452582949726565</v>
      </c>
      <c r="AK813" s="28">
        <f t="shared" si="202"/>
        <v>6.714088986593751</v>
      </c>
      <c r="AL813" s="28">
        <f t="shared" si="202"/>
        <v>5.8633907748632819</v>
      </c>
      <c r="AM813" s="28">
        <f t="shared" si="202"/>
        <v>5.9498926400000016</v>
      </c>
      <c r="AN813" s="28">
        <f t="shared" si="202"/>
        <v>6.7318316449726581</v>
      </c>
      <c r="AO813" s="28">
        <f t="shared" si="202"/>
        <v>6.494241746593751</v>
      </c>
      <c r="AP813" s="28">
        <f t="shared" si="202"/>
        <v>6.1893597400000013</v>
      </c>
      <c r="AQ813" s="28">
        <f t="shared" si="202"/>
        <v>6.5648781549726571</v>
      </c>
      <c r="AR813" s="28">
        <f t="shared" si="202"/>
        <v>6.0753000000000021</v>
      </c>
      <c r="AS813" s="28">
        <f t="shared" si="197"/>
        <v>6.7318316449726581</v>
      </c>
      <c r="AT813" s="35" t="str">
        <f t="shared" si="198"/>
        <v>0.5,2,0.5</v>
      </c>
    </row>
    <row r="814" spans="13:46" x14ac:dyDescent="0.15">
      <c r="M814" s="28" t="str">
        <f t="shared" si="196"/>
        <v>9,1,7</v>
      </c>
      <c r="N814" s="28">
        <f t="shared" si="204"/>
        <v>9</v>
      </c>
      <c r="O814" s="28">
        <f t="shared" si="205"/>
        <v>1</v>
      </c>
      <c r="P814" s="28">
        <f t="shared" si="201"/>
        <v>7</v>
      </c>
      <c r="Q814" s="28">
        <f t="shared" si="203"/>
        <v>1.1461356224999986</v>
      </c>
      <c r="R814" s="28">
        <f t="shared" si="203"/>
        <v>3.6855395463789056</v>
      </c>
      <c r="S814" s="28">
        <f t="shared" si="203"/>
        <v>5.1734095578437493</v>
      </c>
      <c r="T814" s="28">
        <f t="shared" si="203"/>
        <v>5.609745656894531</v>
      </c>
      <c r="U814" s="28">
        <f t="shared" si="203"/>
        <v>4.9945478435312509</v>
      </c>
      <c r="V814" s="28">
        <f t="shared" si="203"/>
        <v>3.3278161177539074</v>
      </c>
      <c r="W814" s="28">
        <f t="shared" si="203"/>
        <v>0.60955047956250097</v>
      </c>
      <c r="X814" s="28">
        <f t="shared" si="203"/>
        <v>2.9126020164062494</v>
      </c>
      <c r="Y814" s="28">
        <f t="shared" si="203"/>
        <v>5.0173584662226567</v>
      </c>
      <c r="Z814" s="28">
        <f t="shared" si="203"/>
        <v>6.0705810036249996</v>
      </c>
      <c r="AA814" s="28">
        <f t="shared" si="203"/>
        <v>6.0722696286132818</v>
      </c>
      <c r="AB814" s="28">
        <f t="shared" si="203"/>
        <v>5.0224243411875005</v>
      </c>
      <c r="AC814" s="28">
        <f t="shared" si="203"/>
        <v>2.9210451413476575</v>
      </c>
      <c r="AD814" s="28">
        <f t="shared" si="203"/>
        <v>4.3010928112500002</v>
      </c>
      <c r="AE814" s="28">
        <f t="shared" si="203"/>
        <v>5.9712017870039062</v>
      </c>
      <c r="AF814" s="28">
        <f t="shared" si="203"/>
        <v>6.5897768503437506</v>
      </c>
      <c r="AG814" s="28">
        <f t="shared" si="202"/>
        <v>6.1568180012695315</v>
      </c>
      <c r="AH814" s="28">
        <f t="shared" si="202"/>
        <v>4.6723252397812507</v>
      </c>
      <c r="AI814" s="28">
        <f t="shared" si="202"/>
        <v>5.3116080070312508</v>
      </c>
      <c r="AJ814" s="28">
        <f t="shared" si="202"/>
        <v>6.5470695087226565</v>
      </c>
      <c r="AK814" s="28">
        <f t="shared" si="202"/>
        <v>6.7309970980000005</v>
      </c>
      <c r="AL814" s="28">
        <f t="shared" si="202"/>
        <v>5.8633907748632819</v>
      </c>
      <c r="AM814" s="28">
        <f t="shared" si="202"/>
        <v>5.9441476037500012</v>
      </c>
      <c r="AN814" s="28">
        <f t="shared" si="202"/>
        <v>6.7449616313789083</v>
      </c>
      <c r="AO814" s="28">
        <f t="shared" si="202"/>
        <v>6.494241746593751</v>
      </c>
      <c r="AP814" s="28">
        <f t="shared" si="202"/>
        <v>6.1987116014062513</v>
      </c>
      <c r="AQ814" s="28">
        <f t="shared" si="202"/>
        <v>6.5648781549726571</v>
      </c>
      <c r="AR814" s="28">
        <f t="shared" si="202"/>
        <v>6.0753000000000021</v>
      </c>
      <c r="AS814" s="28">
        <f t="shared" si="197"/>
        <v>6.7449616313789083</v>
      </c>
      <c r="AT814" s="35" t="str">
        <f t="shared" si="198"/>
        <v>0.5,2,0.5</v>
      </c>
    </row>
    <row r="815" spans="13:46" x14ac:dyDescent="0.15">
      <c r="M815" s="28" t="str">
        <f t="shared" si="196"/>
        <v>9,1,8</v>
      </c>
      <c r="N815" s="28">
        <f t="shared" si="204"/>
        <v>9</v>
      </c>
      <c r="O815" s="28">
        <f t="shared" si="205"/>
        <v>1</v>
      </c>
      <c r="P815" s="28">
        <f t="shared" si="201"/>
        <v>8</v>
      </c>
      <c r="Q815" s="28">
        <f t="shared" si="203"/>
        <v>0.82413449999999999</v>
      </c>
      <c r="R815" s="28">
        <f t="shared" si="203"/>
        <v>3.4984033112226562</v>
      </c>
      <c r="S815" s="28">
        <f t="shared" si="203"/>
        <v>5.0886589965937494</v>
      </c>
      <c r="T815" s="28">
        <f t="shared" si="203"/>
        <v>5.5949015561132809</v>
      </c>
      <c r="U815" s="28">
        <f t="shared" si="203"/>
        <v>5.0171309897812497</v>
      </c>
      <c r="V815" s="28">
        <f t="shared" si="203"/>
        <v>3.3553472975976568</v>
      </c>
      <c r="W815" s="28">
        <f t="shared" si="203"/>
        <v>0.60955047956250097</v>
      </c>
      <c r="X815" s="28">
        <f t="shared" si="203"/>
        <v>2.7065751562500004</v>
      </c>
      <c r="Y815" s="28">
        <f t="shared" si="203"/>
        <v>4.9174954049726569</v>
      </c>
      <c r="Z815" s="28">
        <f t="shared" si="203"/>
        <v>6.0444025278437499</v>
      </c>
      <c r="AA815" s="28">
        <f t="shared" si="203"/>
        <v>6.087296524863282</v>
      </c>
      <c r="AB815" s="28">
        <f t="shared" si="203"/>
        <v>5.0461773960312506</v>
      </c>
      <c r="AC815" s="28">
        <f t="shared" si="203"/>
        <v>2.9210451413476575</v>
      </c>
      <c r="AD815" s="28">
        <f t="shared" si="203"/>
        <v>4.1861172500000006</v>
      </c>
      <c r="AE815" s="28">
        <f t="shared" si="203"/>
        <v>5.9336889362226568</v>
      </c>
      <c r="AF815" s="28">
        <f t="shared" si="203"/>
        <v>6.5972474965937504</v>
      </c>
      <c r="AG815" s="28">
        <f t="shared" si="202"/>
        <v>6.1767929311132814</v>
      </c>
      <c r="AH815" s="28">
        <f t="shared" si="202"/>
        <v>4.6723252397812507</v>
      </c>
      <c r="AI815" s="28">
        <f t="shared" si="202"/>
        <v>5.2627607812500008</v>
      </c>
      <c r="AJ815" s="28">
        <f t="shared" si="202"/>
        <v>6.5469839049726568</v>
      </c>
      <c r="AK815" s="28">
        <f t="shared" si="202"/>
        <v>6.7471939028437511</v>
      </c>
      <c r="AL815" s="28">
        <f t="shared" si="202"/>
        <v>5.8633907748632819</v>
      </c>
      <c r="AM815" s="28">
        <f t="shared" si="202"/>
        <v>5.936505750000002</v>
      </c>
      <c r="AN815" s="28">
        <f t="shared" si="202"/>
        <v>6.7573803112226578</v>
      </c>
      <c r="AO815" s="28">
        <f t="shared" si="202"/>
        <v>6.494241746593751</v>
      </c>
      <c r="AP815" s="28">
        <f t="shared" si="202"/>
        <v>6.2073521562500016</v>
      </c>
      <c r="AQ815" s="28">
        <f t="shared" si="202"/>
        <v>6.5648781549726571</v>
      </c>
      <c r="AR815" s="28">
        <f t="shared" si="202"/>
        <v>6.0753000000000021</v>
      </c>
      <c r="AS815" s="28">
        <f t="shared" si="197"/>
        <v>6.7573803112226578</v>
      </c>
      <c r="AT815" s="35" t="str">
        <f t="shared" si="198"/>
        <v>0.5,2,0.5</v>
      </c>
    </row>
    <row r="816" spans="13:46" x14ac:dyDescent="0.15">
      <c r="M816" s="28" t="str">
        <f t="shared" si="196"/>
        <v>9,1,9</v>
      </c>
      <c r="N816" s="28">
        <f t="shared" si="204"/>
        <v>9</v>
      </c>
      <c r="O816" s="28">
        <f t="shared" si="205"/>
        <v>1</v>
      </c>
      <c r="P816" s="28">
        <f t="shared" si="201"/>
        <v>9</v>
      </c>
      <c r="Q816" s="28">
        <f t="shared" si="203"/>
        <v>0.60955047956250097</v>
      </c>
      <c r="R816" s="28">
        <f t="shared" si="203"/>
        <v>3.3895920463203129</v>
      </c>
      <c r="S816" s="28">
        <f t="shared" si="203"/>
        <v>5.0576169863749998</v>
      </c>
      <c r="T816" s="28">
        <f t="shared" si="203"/>
        <v>5.6136252997265617</v>
      </c>
      <c r="U816" s="28">
        <f t="shared" si="203"/>
        <v>5.0576169863749998</v>
      </c>
      <c r="V816" s="28">
        <f t="shared" si="203"/>
        <v>3.3895920463203129</v>
      </c>
      <c r="W816" s="28">
        <f t="shared" si="203"/>
        <v>0.60955047956250097</v>
      </c>
      <c r="X816" s="28">
        <f t="shared" si="203"/>
        <v>2.5788732663476575</v>
      </c>
      <c r="Y816" s="28">
        <f t="shared" si="203"/>
        <v>4.8713408947539065</v>
      </c>
      <c r="Z816" s="28">
        <f t="shared" si="203"/>
        <v>6.0517918964570319</v>
      </c>
      <c r="AA816" s="28">
        <f t="shared" si="203"/>
        <v>6.1202262714570317</v>
      </c>
      <c r="AB816" s="28">
        <f t="shared" si="203"/>
        <v>5.0766440197539069</v>
      </c>
      <c r="AC816" s="28">
        <f t="shared" si="203"/>
        <v>2.9210451413476575</v>
      </c>
      <c r="AD816" s="28">
        <f t="shared" si="203"/>
        <v>4.1248502397812512</v>
      </c>
      <c r="AE816" s="28">
        <f t="shared" si="203"/>
        <v>5.9297439298359382</v>
      </c>
      <c r="AF816" s="28">
        <f t="shared" si="203"/>
        <v>6.6226209931874997</v>
      </c>
      <c r="AG816" s="28">
        <f t="shared" si="202"/>
        <v>6.2034814298359375</v>
      </c>
      <c r="AH816" s="28">
        <f t="shared" si="202"/>
        <v>4.6723252397812507</v>
      </c>
      <c r="AI816" s="28">
        <f t="shared" si="202"/>
        <v>5.2474813998632825</v>
      </c>
      <c r="AJ816" s="28">
        <f t="shared" si="202"/>
        <v>6.5648011515664066</v>
      </c>
      <c r="AK816" s="28">
        <f t="shared" si="202"/>
        <v>6.770104276566407</v>
      </c>
      <c r="AL816" s="28">
        <f t="shared" si="202"/>
        <v>5.8633907748632819</v>
      </c>
      <c r="AM816" s="28">
        <f t="shared" si="202"/>
        <v>5.9467667465937515</v>
      </c>
      <c r="AN816" s="28">
        <f t="shared" si="202"/>
        <v>6.7765125599453135</v>
      </c>
      <c r="AO816" s="28">
        <f t="shared" si="202"/>
        <v>6.494241746593751</v>
      </c>
      <c r="AP816" s="28">
        <f t="shared" si="202"/>
        <v>6.2227062799726571</v>
      </c>
      <c r="AQ816" s="28">
        <f t="shared" si="202"/>
        <v>6.5648781549726571</v>
      </c>
      <c r="AR816" s="28">
        <f t="shared" si="202"/>
        <v>6.0753000000000021</v>
      </c>
      <c r="AS816" s="28">
        <f t="shared" si="197"/>
        <v>6.7765125599453135</v>
      </c>
      <c r="AT816" s="35" t="str">
        <f t="shared" si="198"/>
        <v>0.5,2,0.5</v>
      </c>
    </row>
    <row r="817" spans="13:46" x14ac:dyDescent="0.15">
      <c r="M817" s="28" t="str">
        <f t="shared" si="196"/>
        <v>9,1,10</v>
      </c>
      <c r="N817" s="28">
        <f t="shared" si="204"/>
        <v>9</v>
      </c>
      <c r="O817" s="28">
        <f t="shared" si="205"/>
        <v>1</v>
      </c>
      <c r="P817" s="28">
        <f t="shared" si="201"/>
        <v>10</v>
      </c>
      <c r="Q817" s="28">
        <f t="shared" si="203"/>
        <v>0.38748057074999992</v>
      </c>
      <c r="R817" s="28">
        <f t="shared" si="203"/>
        <v>3.275322321144531</v>
      </c>
      <c r="S817" s="28">
        <f t="shared" si="203"/>
        <v>5.0228320319687505</v>
      </c>
      <c r="T817" s="28">
        <f t="shared" si="203"/>
        <v>5.6300097032226555</v>
      </c>
      <c r="U817" s="28">
        <f t="shared" si="203"/>
        <v>5.0968553349062509</v>
      </c>
      <c r="V817" s="28">
        <f t="shared" si="203"/>
        <v>3.4233689270195318</v>
      </c>
      <c r="W817" s="28">
        <f t="shared" si="203"/>
        <v>0.60955047956250097</v>
      </c>
      <c r="X817" s="28">
        <f t="shared" si="203"/>
        <v>2.4457129161718756</v>
      </c>
      <c r="Y817" s="28">
        <f t="shared" si="203"/>
        <v>4.8214434403476565</v>
      </c>
      <c r="Z817" s="28">
        <f t="shared" si="203"/>
        <v>6.056841924953126</v>
      </c>
      <c r="AA817" s="28">
        <f t="shared" si="203"/>
        <v>6.1519083699882815</v>
      </c>
      <c r="AB817" s="28">
        <f t="shared" si="203"/>
        <v>5.1066427754531256</v>
      </c>
      <c r="AC817" s="28">
        <f t="shared" si="203"/>
        <v>2.9210451413476575</v>
      </c>
      <c r="AD817" s="28">
        <f t="shared" si="203"/>
        <v>4.0598402853750004</v>
      </c>
      <c r="AE817" s="28">
        <f t="shared" si="203"/>
        <v>5.9234595833320318</v>
      </c>
      <c r="AF817" s="28">
        <f t="shared" ref="AF817:AR832" si="206">(AF$5+AF$5*(AF$5-1)/2)*INDEX($F$4:$F$25*$G$4:$G$25,$N817,1)+(AF$6+AF$6*(AF$6-1)/2)*INDEX($H$4:$H$25*$I$4:$I$25,$O817,1)+(AF$7+AF$7*(AF$7-1)/2)*INDEX($J$4:$J$25*$K$4:$K$25,$P817,1)+AF$5*AF$6*INDEX($G$4:$G$25,$N817,1)*INDEX($H$4:$H$25,$O817,1)+(AF$5*INDEX($G$4:$G$25,$N817,1)+AF$6*INDEX($I$4:$I$25,$O817,1))*AF$7*INDEX($J$4:$J$25,$P817,1)</f>
        <v>6.6467468417187501</v>
      </c>
      <c r="AG817" s="28">
        <f t="shared" si="206"/>
        <v>6.229702060535157</v>
      </c>
      <c r="AH817" s="28">
        <f t="shared" si="206"/>
        <v>4.6723252397812507</v>
      </c>
      <c r="AI817" s="28">
        <f t="shared" si="206"/>
        <v>5.2298626783593765</v>
      </c>
      <c r="AJ817" s="28">
        <f t="shared" si="206"/>
        <v>6.5813707500976575</v>
      </c>
      <c r="AK817" s="28">
        <f t="shared" si="206"/>
        <v>6.7925467822656254</v>
      </c>
      <c r="AL817" s="28">
        <f t="shared" si="206"/>
        <v>5.8633907748632819</v>
      </c>
      <c r="AM817" s="28">
        <f t="shared" si="206"/>
        <v>5.9557800951250019</v>
      </c>
      <c r="AN817" s="28">
        <f t="shared" si="206"/>
        <v>6.7951769406445326</v>
      </c>
      <c r="AO817" s="28">
        <f t="shared" si="206"/>
        <v>6.494241746593751</v>
      </c>
      <c r="AP817" s="28">
        <f t="shared" si="206"/>
        <v>6.237592535671876</v>
      </c>
      <c r="AQ817" s="28">
        <f t="shared" si="206"/>
        <v>6.5648781549726571</v>
      </c>
      <c r="AR817" s="28">
        <f t="shared" si="206"/>
        <v>6.0753000000000021</v>
      </c>
      <c r="AS817" s="28">
        <f t="shared" si="197"/>
        <v>6.7951769406445326</v>
      </c>
      <c r="AT817" s="35" t="str">
        <f t="shared" si="198"/>
        <v>0.5,2,0.5</v>
      </c>
    </row>
    <row r="818" spans="13:46" x14ac:dyDescent="0.15">
      <c r="M818" s="28" t="str">
        <f t="shared" si="196"/>
        <v>9,2,1</v>
      </c>
      <c r="N818" s="28">
        <f t="shared" si="204"/>
        <v>9</v>
      </c>
      <c r="O818" s="28">
        <f t="shared" si="205"/>
        <v>2</v>
      </c>
      <c r="P818" s="28">
        <f t="shared" si="201"/>
        <v>1</v>
      </c>
      <c r="Q818" s="28">
        <f t="shared" ref="Q818:AF833" si="207">(Q$5+Q$5*(Q$5-1)/2)*INDEX($F$4:$F$25*$G$4:$G$25,$N818,1)+(Q$6+Q$6*(Q$6-1)/2)*INDEX($H$4:$H$25*$I$4:$I$25,$O818,1)+(Q$7+Q$7*(Q$7-1)/2)*INDEX($J$4:$J$25*$K$4:$K$25,$P818,1)+Q$5*Q$6*INDEX($G$4:$G$25,$N818,1)*INDEX($H$4:$H$25,$O818,1)+(Q$5*INDEX($G$4:$G$25,$N818,1)+Q$6*INDEX($I$4:$I$25,$O818,1))*Q$7*INDEX($J$4:$J$25,$P818,1)</f>
        <v>5.7023999999999999</v>
      </c>
      <c r="R818" s="28">
        <f t="shared" si="207"/>
        <v>6.4835969049726572</v>
      </c>
      <c r="S818" s="28">
        <f t="shared" si="207"/>
        <v>6.61279174659375</v>
      </c>
      <c r="T818" s="28">
        <f t="shared" si="207"/>
        <v>6.0899845248632802</v>
      </c>
      <c r="U818" s="28">
        <f t="shared" si="207"/>
        <v>4.9151752397812505</v>
      </c>
      <c r="V818" s="28">
        <f t="shared" si="207"/>
        <v>3.0883638913476572</v>
      </c>
      <c r="W818" s="28">
        <f t="shared" si="207"/>
        <v>0.60955047956250097</v>
      </c>
      <c r="X818" s="28">
        <f t="shared" si="207"/>
        <v>5.8686045468750008</v>
      </c>
      <c r="Y818" s="28">
        <f t="shared" si="207"/>
        <v>6.6004494875619422</v>
      </c>
      <c r="Z818" s="28">
        <f t="shared" si="207"/>
        <v>6.6802923648973209</v>
      </c>
      <c r="AA818" s="28">
        <f t="shared" si="207"/>
        <v>6.1081331788811379</v>
      </c>
      <c r="AB818" s="28">
        <f t="shared" si="207"/>
        <v>4.8839719295133932</v>
      </c>
      <c r="AC818" s="28">
        <f t="shared" si="207"/>
        <v>3.0078086167940854</v>
      </c>
      <c r="AD818" s="28">
        <f t="shared" si="207"/>
        <v>5.9942349821428564</v>
      </c>
      <c r="AE818" s="28">
        <f t="shared" si="207"/>
        <v>6.6767279585440846</v>
      </c>
      <c r="AF818" s="28">
        <f t="shared" si="207"/>
        <v>6.7072188715937493</v>
      </c>
      <c r="AG818" s="28">
        <f t="shared" si="206"/>
        <v>6.0857077212918522</v>
      </c>
      <c r="AH818" s="28">
        <f t="shared" si="206"/>
        <v>4.8121945076383934</v>
      </c>
      <c r="AI818" s="28">
        <f t="shared" si="206"/>
        <v>6.0792913058035714</v>
      </c>
      <c r="AJ818" s="28">
        <f t="shared" si="206"/>
        <v>6.7124323179190846</v>
      </c>
      <c r="AK818" s="28">
        <f t="shared" si="206"/>
        <v>6.693571266683036</v>
      </c>
      <c r="AL818" s="28">
        <f t="shared" si="206"/>
        <v>6.022708152095424</v>
      </c>
      <c r="AM818" s="28">
        <f t="shared" si="206"/>
        <v>6.1237735178571429</v>
      </c>
      <c r="AN818" s="28">
        <f t="shared" si="206"/>
        <v>6.707562565686942</v>
      </c>
      <c r="AO818" s="28">
        <f t="shared" si="206"/>
        <v>6.6393495501651785</v>
      </c>
      <c r="AP818" s="28">
        <f t="shared" si="206"/>
        <v>6.1276816183035709</v>
      </c>
      <c r="AQ818" s="28">
        <f t="shared" si="206"/>
        <v>6.662118701847656</v>
      </c>
      <c r="AR818" s="28">
        <f t="shared" si="206"/>
        <v>6.0910156071428574</v>
      </c>
      <c r="AS818" s="28">
        <f t="shared" si="197"/>
        <v>6.7124323179190846</v>
      </c>
      <c r="AT818" s="35" t="str">
        <f t="shared" si="198"/>
        <v>0.5,1.5,1</v>
      </c>
    </row>
    <row r="819" spans="13:46" x14ac:dyDescent="0.15">
      <c r="M819" s="28" t="str">
        <f t="shared" si="196"/>
        <v>9,2,2</v>
      </c>
      <c r="N819" s="28">
        <f t="shared" si="204"/>
        <v>9</v>
      </c>
      <c r="O819" s="28">
        <f t="shared" si="205"/>
        <v>2</v>
      </c>
      <c r="P819" s="28">
        <f t="shared" si="201"/>
        <v>2</v>
      </c>
      <c r="Q819" s="28">
        <f t="shared" si="207"/>
        <v>5.0444999999999993</v>
      </c>
      <c r="R819" s="28">
        <f t="shared" si="207"/>
        <v>6.0991906549726558</v>
      </c>
      <c r="S819" s="28">
        <f t="shared" si="207"/>
        <v>6.43634174659375</v>
      </c>
      <c r="T819" s="28">
        <f t="shared" si="207"/>
        <v>6.0559532748632803</v>
      </c>
      <c r="U819" s="28">
        <f t="shared" si="207"/>
        <v>4.9580252397812501</v>
      </c>
      <c r="V819" s="28">
        <f t="shared" si="207"/>
        <v>3.1425576413476568</v>
      </c>
      <c r="W819" s="28">
        <f t="shared" si="207"/>
        <v>0.60955047956250097</v>
      </c>
      <c r="X819" s="28">
        <f t="shared" si="207"/>
        <v>5.4442989665178558</v>
      </c>
      <c r="Y819" s="28">
        <f t="shared" si="207"/>
        <v>6.3920800232762272</v>
      </c>
      <c r="Z819" s="28">
        <f t="shared" si="207"/>
        <v>6.6223215166830354</v>
      </c>
      <c r="AA819" s="28">
        <f t="shared" si="207"/>
        <v>6.1350234467382805</v>
      </c>
      <c r="AB819" s="28">
        <f t="shared" si="207"/>
        <v>4.9301858134419643</v>
      </c>
      <c r="AC819" s="28">
        <f t="shared" si="207"/>
        <v>3.0078086167940854</v>
      </c>
      <c r="AD819" s="28">
        <f t="shared" si="207"/>
        <v>5.7539460535714282</v>
      </c>
      <c r="AE819" s="28">
        <f t="shared" si="207"/>
        <v>6.5948175121155135</v>
      </c>
      <c r="AF819" s="28">
        <f t="shared" si="207"/>
        <v>6.7181494073080357</v>
      </c>
      <c r="AG819" s="28">
        <f t="shared" si="206"/>
        <v>6.1239417391489948</v>
      </c>
      <c r="AH819" s="28">
        <f t="shared" si="206"/>
        <v>4.8121945076383934</v>
      </c>
      <c r="AI819" s="28">
        <f t="shared" si="206"/>
        <v>5.9734412611607137</v>
      </c>
      <c r="AJ819" s="28">
        <f t="shared" si="206"/>
        <v>6.707403121490513</v>
      </c>
      <c r="AK819" s="28">
        <f t="shared" si="206"/>
        <v>6.7238254184687491</v>
      </c>
      <c r="AL819" s="28">
        <f t="shared" si="206"/>
        <v>6.022708152095424</v>
      </c>
      <c r="AM819" s="28">
        <f t="shared" si="206"/>
        <v>6.1027845892857142</v>
      </c>
      <c r="AN819" s="28">
        <f t="shared" si="206"/>
        <v>6.7298368514012274</v>
      </c>
      <c r="AO819" s="28">
        <f t="shared" si="206"/>
        <v>6.6393495501651785</v>
      </c>
      <c r="AP819" s="28">
        <f t="shared" si="206"/>
        <v>6.1419760379464279</v>
      </c>
      <c r="AQ819" s="28">
        <f t="shared" si="206"/>
        <v>6.662118701847656</v>
      </c>
      <c r="AR819" s="28">
        <f t="shared" si="206"/>
        <v>6.0910156071428574</v>
      </c>
      <c r="AS819" s="28">
        <f t="shared" si="197"/>
        <v>6.7298368514012274</v>
      </c>
      <c r="AT819" s="35" t="str">
        <f t="shared" si="198"/>
        <v>0.5,2,0.5</v>
      </c>
    </row>
    <row r="820" spans="13:46" x14ac:dyDescent="0.15">
      <c r="M820" s="28" t="str">
        <f t="shared" si="196"/>
        <v>9,2,3</v>
      </c>
      <c r="N820" s="28">
        <f t="shared" si="204"/>
        <v>9</v>
      </c>
      <c r="O820" s="28">
        <f t="shared" si="205"/>
        <v>2</v>
      </c>
      <c r="P820" s="28">
        <f t="shared" si="201"/>
        <v>3</v>
      </c>
      <c r="Q820" s="28">
        <f t="shared" si="207"/>
        <v>4.1614559999999994</v>
      </c>
      <c r="R820" s="28">
        <f t="shared" si="207"/>
        <v>5.5506169049726566</v>
      </c>
      <c r="S820" s="28">
        <f t="shared" si="207"/>
        <v>6.1473197465937499</v>
      </c>
      <c r="T820" s="28">
        <f t="shared" si="207"/>
        <v>5.9515645248632811</v>
      </c>
      <c r="U820" s="28">
        <f t="shared" si="207"/>
        <v>4.9633512397812503</v>
      </c>
      <c r="V820" s="28">
        <f t="shared" si="207"/>
        <v>3.1826798913476568</v>
      </c>
      <c r="W820" s="28">
        <f t="shared" si="207"/>
        <v>0.60955047956250097</v>
      </c>
      <c r="X820" s="28">
        <f t="shared" si="207"/>
        <v>4.855825886160714</v>
      </c>
      <c r="Y820" s="28">
        <f t="shared" si="207"/>
        <v>6.0711385589905129</v>
      </c>
      <c r="Z820" s="28">
        <f t="shared" si="207"/>
        <v>6.4939931684687497</v>
      </c>
      <c r="AA820" s="28">
        <f t="shared" si="207"/>
        <v>6.1243897145954236</v>
      </c>
      <c r="AB820" s="28">
        <f t="shared" si="207"/>
        <v>4.9623281973705362</v>
      </c>
      <c r="AC820" s="28">
        <f t="shared" si="207"/>
        <v>3.0078086167940854</v>
      </c>
      <c r="AD820" s="28">
        <f t="shared" si="207"/>
        <v>5.4010851249999998</v>
      </c>
      <c r="AE820" s="28">
        <f t="shared" si="207"/>
        <v>6.4425495656869423</v>
      </c>
      <c r="AF820" s="28">
        <f t="shared" si="207"/>
        <v>6.6915559430223208</v>
      </c>
      <c r="AG820" s="28">
        <f t="shared" si="206"/>
        <v>6.1481042570061382</v>
      </c>
      <c r="AH820" s="28">
        <f t="shared" si="206"/>
        <v>4.8121945076383934</v>
      </c>
      <c r="AI820" s="28">
        <f t="shared" si="206"/>
        <v>5.7972337165178569</v>
      </c>
      <c r="AJ820" s="28">
        <f t="shared" si="206"/>
        <v>6.664849925061942</v>
      </c>
      <c r="AK820" s="28">
        <f t="shared" si="206"/>
        <v>6.7400080702544649</v>
      </c>
      <c r="AL820" s="28">
        <f t="shared" si="206"/>
        <v>6.022708152095424</v>
      </c>
      <c r="AM820" s="28">
        <f t="shared" si="206"/>
        <v>6.0442716607142861</v>
      </c>
      <c r="AN820" s="28">
        <f t="shared" si="206"/>
        <v>6.7380396371155138</v>
      </c>
      <c r="AO820" s="28">
        <f t="shared" si="206"/>
        <v>6.6393495501651785</v>
      </c>
      <c r="AP820" s="28">
        <f t="shared" si="206"/>
        <v>6.1421989575892857</v>
      </c>
      <c r="AQ820" s="28">
        <f t="shared" si="206"/>
        <v>6.662118701847656</v>
      </c>
      <c r="AR820" s="28">
        <f t="shared" si="206"/>
        <v>6.0910156071428574</v>
      </c>
      <c r="AS820" s="28">
        <f t="shared" si="197"/>
        <v>6.7400080702544649</v>
      </c>
      <c r="AT820" s="35" t="str">
        <f t="shared" si="198"/>
        <v>1,1.5,0.5</v>
      </c>
    </row>
    <row r="821" spans="13:46" x14ac:dyDescent="0.15">
      <c r="M821" s="28" t="str">
        <f t="shared" si="196"/>
        <v>9,2,4</v>
      </c>
      <c r="N821" s="28">
        <f t="shared" si="204"/>
        <v>9</v>
      </c>
      <c r="O821" s="28">
        <f t="shared" si="205"/>
        <v>2</v>
      </c>
      <c r="P821" s="28">
        <f t="shared" si="201"/>
        <v>4</v>
      </c>
      <c r="Q821" s="28">
        <f t="shared" si="207"/>
        <v>3.1788045</v>
      </c>
      <c r="R821" s="28">
        <f t="shared" si="207"/>
        <v>4.9294126862226566</v>
      </c>
      <c r="S821" s="28">
        <f t="shared" si="207"/>
        <v>5.8084939965937501</v>
      </c>
      <c r="T821" s="28">
        <f t="shared" si="207"/>
        <v>5.8160484311132814</v>
      </c>
      <c r="U821" s="28">
        <f t="shared" si="207"/>
        <v>4.9520759897812505</v>
      </c>
      <c r="V821" s="28">
        <f t="shared" si="207"/>
        <v>3.2165766725976574</v>
      </c>
      <c r="W821" s="28">
        <f t="shared" si="207"/>
        <v>0.60955047956250097</v>
      </c>
      <c r="X821" s="28">
        <f t="shared" si="207"/>
        <v>4.1947223370535713</v>
      </c>
      <c r="Y821" s="28">
        <f t="shared" si="207"/>
        <v>5.700393344704799</v>
      </c>
      <c r="Z821" s="28">
        <f t="shared" si="207"/>
        <v>6.3345374765044653</v>
      </c>
      <c r="AA821" s="28">
        <f t="shared" si="207"/>
        <v>6.0971547324525668</v>
      </c>
      <c r="AB821" s="28">
        <f t="shared" si="207"/>
        <v>4.988245112549107</v>
      </c>
      <c r="AC821" s="28">
        <f t="shared" si="207"/>
        <v>3.0078086167940854</v>
      </c>
      <c r="AD821" s="28">
        <f t="shared" si="207"/>
        <v>4.9984204464285718</v>
      </c>
      <c r="AE821" s="28">
        <f t="shared" si="207"/>
        <v>6.2591542755083704</v>
      </c>
      <c r="AF821" s="28">
        <f t="shared" si="207"/>
        <v>6.6483612287366078</v>
      </c>
      <c r="AG821" s="28">
        <f t="shared" si="206"/>
        <v>6.1660413061132804</v>
      </c>
      <c r="AH821" s="28">
        <f t="shared" si="206"/>
        <v>4.8121945076383934</v>
      </c>
      <c r="AI821" s="28">
        <f t="shared" si="206"/>
        <v>5.5898988281249995</v>
      </c>
      <c r="AJ821" s="28">
        <f t="shared" si="206"/>
        <v>6.605695478633371</v>
      </c>
      <c r="AK821" s="28">
        <f t="shared" si="206"/>
        <v>6.7499652532901795</v>
      </c>
      <c r="AL821" s="28">
        <f t="shared" si="206"/>
        <v>6.022708152095424</v>
      </c>
      <c r="AM821" s="28">
        <f t="shared" si="206"/>
        <v>5.9691574821428581</v>
      </c>
      <c r="AN821" s="28">
        <f t="shared" si="206"/>
        <v>6.7400169540797989</v>
      </c>
      <c r="AO821" s="28">
        <f t="shared" si="206"/>
        <v>6.6393495501651785</v>
      </c>
      <c r="AP821" s="28">
        <f t="shared" si="206"/>
        <v>6.1361964084821423</v>
      </c>
      <c r="AQ821" s="28">
        <f t="shared" si="206"/>
        <v>6.662118701847656</v>
      </c>
      <c r="AR821" s="28">
        <f t="shared" si="206"/>
        <v>6.0910156071428574</v>
      </c>
      <c r="AS821" s="28">
        <f t="shared" si="197"/>
        <v>6.7499652532901795</v>
      </c>
      <c r="AT821" s="35" t="str">
        <f t="shared" si="198"/>
        <v>1,1.5,0.5</v>
      </c>
    </row>
    <row r="822" spans="13:46" x14ac:dyDescent="0.15">
      <c r="M822" s="28" t="str">
        <f t="shared" si="196"/>
        <v>9,2,5</v>
      </c>
      <c r="N822" s="28">
        <f t="shared" si="204"/>
        <v>9</v>
      </c>
      <c r="O822" s="28">
        <f t="shared" si="205"/>
        <v>2</v>
      </c>
      <c r="P822" s="28">
        <f t="shared" si="201"/>
        <v>5</v>
      </c>
      <c r="Q822" s="28">
        <f t="shared" si="207"/>
        <v>2.2855996800000002</v>
      </c>
      <c r="R822" s="28">
        <f t="shared" si="207"/>
        <v>4.373430004972656</v>
      </c>
      <c r="S822" s="28">
        <f t="shared" si="207"/>
        <v>5.5143915865937494</v>
      </c>
      <c r="T822" s="28">
        <f t="shared" si="207"/>
        <v>5.7084844248632809</v>
      </c>
      <c r="U822" s="28">
        <f t="shared" si="207"/>
        <v>4.9557085197812505</v>
      </c>
      <c r="V822" s="28">
        <f t="shared" si="207"/>
        <v>3.2560638713476568</v>
      </c>
      <c r="W822" s="28">
        <f t="shared" si="207"/>
        <v>0.60955047956250097</v>
      </c>
      <c r="X822" s="28">
        <f t="shared" si="207"/>
        <v>3.5988403254464285</v>
      </c>
      <c r="Y822" s="28">
        <f t="shared" si="207"/>
        <v>5.374371470419085</v>
      </c>
      <c r="Z822" s="28">
        <f t="shared" si="207"/>
        <v>6.2030338720401783</v>
      </c>
      <c r="AA822" s="28">
        <f t="shared" si="207"/>
        <v>6.0848275303097097</v>
      </c>
      <c r="AB822" s="28">
        <f t="shared" si="207"/>
        <v>5.0197524452276783</v>
      </c>
      <c r="AC822" s="28">
        <f t="shared" si="207"/>
        <v>3.0078086167940854</v>
      </c>
      <c r="AD822" s="28">
        <f t="shared" si="207"/>
        <v>4.6404791078571428</v>
      </c>
      <c r="AE822" s="28">
        <f t="shared" si="207"/>
        <v>6.1037110728297987</v>
      </c>
      <c r="AF822" s="28">
        <f t="shared" si="207"/>
        <v>6.6200742944508928</v>
      </c>
      <c r="AG822" s="28">
        <f t="shared" si="206"/>
        <v>6.1895687727204241</v>
      </c>
      <c r="AH822" s="28">
        <f t="shared" si="206"/>
        <v>4.8121945076383934</v>
      </c>
      <c r="AI822" s="28">
        <f t="shared" si="206"/>
        <v>5.4105160272321431</v>
      </c>
      <c r="AJ822" s="28">
        <f t="shared" si="206"/>
        <v>6.5614488122047998</v>
      </c>
      <c r="AK822" s="28">
        <f t="shared" si="206"/>
        <v>6.7655128538258928</v>
      </c>
      <c r="AL822" s="28">
        <f t="shared" si="206"/>
        <v>6.022708152095424</v>
      </c>
      <c r="AM822" s="28">
        <f t="shared" si="206"/>
        <v>5.9089510835714281</v>
      </c>
      <c r="AN822" s="28">
        <f t="shared" si="206"/>
        <v>6.7475846885440847</v>
      </c>
      <c r="AO822" s="28">
        <f t="shared" si="206"/>
        <v>6.6393495501651785</v>
      </c>
      <c r="AP822" s="28">
        <f t="shared" si="206"/>
        <v>6.1357842768750004</v>
      </c>
      <c r="AQ822" s="28">
        <f t="shared" si="206"/>
        <v>6.662118701847656</v>
      </c>
      <c r="AR822" s="28">
        <f t="shared" si="206"/>
        <v>6.0910156071428574</v>
      </c>
      <c r="AS822" s="28">
        <f t="shared" si="197"/>
        <v>6.7655128538258928</v>
      </c>
      <c r="AT822" s="35" t="str">
        <f t="shared" si="198"/>
        <v>1,1.5,0.5</v>
      </c>
    </row>
    <row r="823" spans="13:46" x14ac:dyDescent="0.15">
      <c r="M823" s="28" t="str">
        <f t="shared" si="196"/>
        <v>9,2,6</v>
      </c>
      <c r="N823" s="28">
        <f t="shared" si="204"/>
        <v>9</v>
      </c>
      <c r="O823" s="28">
        <f t="shared" si="205"/>
        <v>2</v>
      </c>
      <c r="P823" s="28">
        <f t="shared" si="201"/>
        <v>6</v>
      </c>
      <c r="Q823" s="28">
        <f t="shared" si="207"/>
        <v>1.45675584</v>
      </c>
      <c r="R823" s="28">
        <f t="shared" si="207"/>
        <v>3.8643772049726564</v>
      </c>
      <c r="S823" s="28">
        <f t="shared" si="207"/>
        <v>5.2524696665937496</v>
      </c>
      <c r="T823" s="28">
        <f t="shared" si="207"/>
        <v>5.6210332248632806</v>
      </c>
      <c r="U823" s="28">
        <f t="shared" si="207"/>
        <v>4.9700678797812499</v>
      </c>
      <c r="V823" s="28">
        <f t="shared" si="207"/>
        <v>3.2995736313476569</v>
      </c>
      <c r="W823" s="28">
        <f t="shared" si="207"/>
        <v>0.60955047956250097</v>
      </c>
      <c r="X823" s="28">
        <f t="shared" si="207"/>
        <v>3.0498881950892853</v>
      </c>
      <c r="Y823" s="28">
        <f t="shared" si="207"/>
        <v>5.0805300861333702</v>
      </c>
      <c r="Z823" s="28">
        <f t="shared" si="207"/>
        <v>6.0916430738258933</v>
      </c>
      <c r="AA823" s="28">
        <f t="shared" si="207"/>
        <v>6.0832271581668529</v>
      </c>
      <c r="AB823" s="28">
        <f t="shared" si="207"/>
        <v>5.0552823391562498</v>
      </c>
      <c r="AC823" s="28">
        <f t="shared" si="207"/>
        <v>3.0078086167940854</v>
      </c>
      <c r="AD823" s="28">
        <f t="shared" si="207"/>
        <v>4.3147182592857138</v>
      </c>
      <c r="AE823" s="28">
        <f t="shared" si="207"/>
        <v>5.9683806764012273</v>
      </c>
      <c r="AF823" s="28">
        <f t="shared" si="207"/>
        <v>6.602514190165178</v>
      </c>
      <c r="AG823" s="28">
        <f t="shared" si="206"/>
        <v>6.2171188005775662</v>
      </c>
      <c r="AH823" s="28">
        <f t="shared" si="206"/>
        <v>4.8121945076383934</v>
      </c>
      <c r="AI823" s="28">
        <f t="shared" si="206"/>
        <v>5.251246032589286</v>
      </c>
      <c r="AJ823" s="28">
        <f t="shared" si="206"/>
        <v>6.5279289757762271</v>
      </c>
      <c r="AK823" s="28">
        <f t="shared" si="206"/>
        <v>6.7850830156116064</v>
      </c>
      <c r="AL823" s="28">
        <f t="shared" si="206"/>
        <v>6.022708152095424</v>
      </c>
      <c r="AM823" s="28">
        <f t="shared" si="206"/>
        <v>5.8594715150000001</v>
      </c>
      <c r="AN823" s="28">
        <f t="shared" si="206"/>
        <v>6.7591749842583706</v>
      </c>
      <c r="AO823" s="28">
        <f t="shared" si="206"/>
        <v>6.6393495501651785</v>
      </c>
      <c r="AP823" s="28">
        <f t="shared" si="206"/>
        <v>6.1393947065178569</v>
      </c>
      <c r="AQ823" s="28">
        <f t="shared" si="206"/>
        <v>6.662118701847656</v>
      </c>
      <c r="AR823" s="28">
        <f t="shared" si="206"/>
        <v>6.0910156071428574</v>
      </c>
      <c r="AS823" s="28">
        <f t="shared" si="197"/>
        <v>6.7850830156116064</v>
      </c>
      <c r="AT823" s="35" t="str">
        <f t="shared" si="198"/>
        <v>1,1.5,0.5</v>
      </c>
    </row>
    <row r="824" spans="13:46" x14ac:dyDescent="0.15">
      <c r="M824" s="28" t="str">
        <f t="shared" si="196"/>
        <v>9,2,7</v>
      </c>
      <c r="N824" s="28">
        <f t="shared" si="204"/>
        <v>9</v>
      </c>
      <c r="O824" s="28">
        <f t="shared" si="205"/>
        <v>2</v>
      </c>
      <c r="P824" s="28">
        <f t="shared" si="201"/>
        <v>7</v>
      </c>
      <c r="Q824" s="28">
        <f t="shared" si="207"/>
        <v>1.1461356224999986</v>
      </c>
      <c r="R824" s="28">
        <f t="shared" si="207"/>
        <v>3.6855395463789056</v>
      </c>
      <c r="S824" s="28">
        <f t="shared" si="207"/>
        <v>5.1734095578437493</v>
      </c>
      <c r="T824" s="28">
        <f t="shared" si="207"/>
        <v>5.609745656894531</v>
      </c>
      <c r="U824" s="28">
        <f t="shared" si="207"/>
        <v>4.9945478435312509</v>
      </c>
      <c r="V824" s="28">
        <f t="shared" si="207"/>
        <v>3.3278161177539074</v>
      </c>
      <c r="W824" s="28">
        <f t="shared" si="207"/>
        <v>0.60955047956250097</v>
      </c>
      <c r="X824" s="28">
        <f t="shared" si="207"/>
        <v>2.8511008713169632</v>
      </c>
      <c r="Y824" s="28">
        <f t="shared" si="207"/>
        <v>4.9855102452405129</v>
      </c>
      <c r="Z824" s="28">
        <f t="shared" si="207"/>
        <v>6.06838570675</v>
      </c>
      <c r="AA824" s="28">
        <f t="shared" si="207"/>
        <v>6.0997272558454245</v>
      </c>
      <c r="AB824" s="28">
        <f t="shared" si="207"/>
        <v>5.0795348925267856</v>
      </c>
      <c r="AC824" s="28">
        <f t="shared" si="207"/>
        <v>3.0078086167940854</v>
      </c>
      <c r="AD824" s="28">
        <f t="shared" si="207"/>
        <v>4.2037386862499995</v>
      </c>
      <c r="AE824" s="28">
        <f t="shared" si="207"/>
        <v>5.933153510218192</v>
      </c>
      <c r="AF824" s="28">
        <f t="shared" si="207"/>
        <v>6.611034421772322</v>
      </c>
      <c r="AG824" s="28">
        <f t="shared" si="206"/>
        <v>6.2373814209123886</v>
      </c>
      <c r="AH824" s="28">
        <f t="shared" si="206"/>
        <v>4.8121945076383934</v>
      </c>
      <c r="AI824" s="28">
        <f t="shared" si="206"/>
        <v>5.2040490672991071</v>
      </c>
      <c r="AJ824" s="28">
        <f t="shared" si="206"/>
        <v>6.5284693413119417</v>
      </c>
      <c r="AK824" s="28">
        <f t="shared" si="206"/>
        <v>6.8013557029107137</v>
      </c>
      <c r="AL824" s="28">
        <f t="shared" si="206"/>
        <v>6.022708152095424</v>
      </c>
      <c r="AM824" s="28">
        <f t="shared" si="206"/>
        <v>5.8520320144642852</v>
      </c>
      <c r="AN824" s="28">
        <f t="shared" si="206"/>
        <v>6.7714577385217636</v>
      </c>
      <c r="AO824" s="28">
        <f t="shared" si="206"/>
        <v>6.6393495501651785</v>
      </c>
      <c r="AP824" s="28">
        <f t="shared" si="206"/>
        <v>6.1476875277455356</v>
      </c>
      <c r="AQ824" s="28">
        <f t="shared" si="206"/>
        <v>6.662118701847656</v>
      </c>
      <c r="AR824" s="28">
        <f t="shared" si="206"/>
        <v>6.0910156071428574</v>
      </c>
      <c r="AS824" s="28">
        <f t="shared" si="197"/>
        <v>6.8013557029107137</v>
      </c>
      <c r="AT824" s="35" t="str">
        <f t="shared" si="198"/>
        <v>1,1.5,0.5</v>
      </c>
    </row>
    <row r="825" spans="13:46" x14ac:dyDescent="0.15">
      <c r="M825" s="28" t="str">
        <f t="shared" si="196"/>
        <v>9,2,8</v>
      </c>
      <c r="N825" s="28">
        <f t="shared" si="204"/>
        <v>9</v>
      </c>
      <c r="O825" s="28">
        <f t="shared" si="205"/>
        <v>2</v>
      </c>
      <c r="P825" s="28">
        <f t="shared" si="201"/>
        <v>8</v>
      </c>
      <c r="Q825" s="28">
        <f t="shared" si="207"/>
        <v>0.82413449999999999</v>
      </c>
      <c r="R825" s="28">
        <f t="shared" si="207"/>
        <v>3.4984033112226562</v>
      </c>
      <c r="S825" s="28">
        <f t="shared" si="207"/>
        <v>5.0886589965937494</v>
      </c>
      <c r="T825" s="28">
        <f t="shared" si="207"/>
        <v>5.5949015561132809</v>
      </c>
      <c r="U825" s="28">
        <f t="shared" si="207"/>
        <v>5.0171309897812497</v>
      </c>
      <c r="V825" s="28">
        <f t="shared" si="207"/>
        <v>3.3553472975976568</v>
      </c>
      <c r="W825" s="28">
        <f t="shared" si="207"/>
        <v>0.60955047956250097</v>
      </c>
      <c r="X825" s="28">
        <f t="shared" si="207"/>
        <v>2.644014970982143</v>
      </c>
      <c r="Y825" s="28">
        <f t="shared" si="207"/>
        <v>4.8847999518476559</v>
      </c>
      <c r="Z825" s="28">
        <f t="shared" si="207"/>
        <v>6.0415718068616071</v>
      </c>
      <c r="AA825" s="28">
        <f t="shared" si="207"/>
        <v>6.1143305360239957</v>
      </c>
      <c r="AB825" s="28">
        <f t="shared" si="207"/>
        <v>5.1030761393348216</v>
      </c>
      <c r="AC825" s="28">
        <f t="shared" si="207"/>
        <v>3.0078086167940854</v>
      </c>
      <c r="AD825" s="28">
        <f t="shared" si="207"/>
        <v>4.0870686607142854</v>
      </c>
      <c r="AE825" s="28">
        <f t="shared" si="207"/>
        <v>5.8943698112226564</v>
      </c>
      <c r="AF825" s="28">
        <f t="shared" si="207"/>
        <v>6.6176578358794638</v>
      </c>
      <c r="AG825" s="28">
        <f t="shared" si="206"/>
        <v>6.2569327346847095</v>
      </c>
      <c r="AH825" s="28">
        <f t="shared" si="206"/>
        <v>4.8121945076383934</v>
      </c>
      <c r="AI825" s="28">
        <f t="shared" si="206"/>
        <v>5.1532955691964286</v>
      </c>
      <c r="AJ825" s="28">
        <f t="shared" si="206"/>
        <v>6.5271128893476558</v>
      </c>
      <c r="AK825" s="28">
        <f t="shared" si="206"/>
        <v>6.8169170836473221</v>
      </c>
      <c r="AL825" s="28">
        <f t="shared" si="206"/>
        <v>6.022708152095424</v>
      </c>
      <c r="AM825" s="28">
        <f t="shared" si="206"/>
        <v>5.8426956964285717</v>
      </c>
      <c r="AN825" s="28">
        <f t="shared" si="206"/>
        <v>6.7830291862226568</v>
      </c>
      <c r="AO825" s="28">
        <f t="shared" si="206"/>
        <v>6.6393495501651785</v>
      </c>
      <c r="AP825" s="28">
        <f t="shared" si="206"/>
        <v>6.1552690424107137</v>
      </c>
      <c r="AQ825" s="28">
        <f t="shared" si="206"/>
        <v>6.662118701847656</v>
      </c>
      <c r="AR825" s="28">
        <f t="shared" si="206"/>
        <v>6.0910156071428574</v>
      </c>
      <c r="AS825" s="28">
        <f t="shared" si="197"/>
        <v>6.8169170836473221</v>
      </c>
      <c r="AT825" s="35" t="str">
        <f t="shared" si="198"/>
        <v>1,1.5,0.5</v>
      </c>
    </row>
    <row r="826" spans="13:46" x14ac:dyDescent="0.15">
      <c r="M826" s="28" t="str">
        <f t="shared" si="196"/>
        <v>9,2,9</v>
      </c>
      <c r="N826" s="28">
        <f t="shared" si="204"/>
        <v>9</v>
      </c>
      <c r="O826" s="28">
        <f t="shared" si="205"/>
        <v>2</v>
      </c>
      <c r="P826" s="28">
        <f t="shared" si="201"/>
        <v>9</v>
      </c>
      <c r="Q826" s="28">
        <f t="shared" si="207"/>
        <v>0.60955047956250097</v>
      </c>
      <c r="R826" s="28">
        <f t="shared" si="207"/>
        <v>3.3895920463203129</v>
      </c>
      <c r="S826" s="28">
        <f t="shared" si="207"/>
        <v>5.0576169863749998</v>
      </c>
      <c r="T826" s="28">
        <f t="shared" si="207"/>
        <v>5.6136252997265617</v>
      </c>
      <c r="U826" s="28">
        <f t="shared" si="207"/>
        <v>5.0576169863749998</v>
      </c>
      <c r="V826" s="28">
        <f t="shared" si="207"/>
        <v>3.3895920463203129</v>
      </c>
      <c r="W826" s="28">
        <f t="shared" si="207"/>
        <v>0.60955047956250097</v>
      </c>
      <c r="X826" s="28">
        <f t="shared" si="207"/>
        <v>2.5152540409012283</v>
      </c>
      <c r="Y826" s="28">
        <f t="shared" si="207"/>
        <v>4.8377982094860492</v>
      </c>
      <c r="Z826" s="28">
        <f t="shared" si="207"/>
        <v>6.048325751367746</v>
      </c>
      <c r="AA826" s="28">
        <f t="shared" si="207"/>
        <v>6.1468366665463163</v>
      </c>
      <c r="AB826" s="28">
        <f t="shared" si="207"/>
        <v>5.1333309550217638</v>
      </c>
      <c r="AC826" s="28">
        <f t="shared" si="207"/>
        <v>3.0078086167940854</v>
      </c>
      <c r="AD826" s="28">
        <f t="shared" si="207"/>
        <v>4.0241071862098217</v>
      </c>
      <c r="AE826" s="28">
        <f t="shared" si="207"/>
        <v>5.8891539566216515</v>
      </c>
      <c r="AF826" s="28">
        <f t="shared" si="207"/>
        <v>6.6421841003303568</v>
      </c>
      <c r="AG826" s="28">
        <f t="shared" si="206"/>
        <v>6.2831976173359365</v>
      </c>
      <c r="AH826" s="28">
        <f t="shared" si="206"/>
        <v>4.8121945076383934</v>
      </c>
      <c r="AI826" s="28">
        <f t="shared" si="206"/>
        <v>5.136109915488281</v>
      </c>
      <c r="AJ826" s="28">
        <f t="shared" si="206"/>
        <v>6.5436592877271202</v>
      </c>
      <c r="AK826" s="28">
        <f t="shared" si="206"/>
        <v>6.8391920332628349</v>
      </c>
      <c r="AL826" s="28">
        <f t="shared" si="206"/>
        <v>6.022708152095424</v>
      </c>
      <c r="AM826" s="28">
        <f t="shared" si="206"/>
        <v>5.8512622287366067</v>
      </c>
      <c r="AN826" s="28">
        <f t="shared" si="206"/>
        <v>6.8013142028024554</v>
      </c>
      <c r="AO826" s="28">
        <f t="shared" si="206"/>
        <v>6.6393495501651785</v>
      </c>
      <c r="AP826" s="28">
        <f t="shared" si="206"/>
        <v>6.1695641259547989</v>
      </c>
      <c r="AQ826" s="28">
        <f t="shared" si="206"/>
        <v>6.662118701847656</v>
      </c>
      <c r="AR826" s="28">
        <f t="shared" si="206"/>
        <v>6.0910156071428574</v>
      </c>
      <c r="AS826" s="28">
        <f t="shared" si="197"/>
        <v>6.8391920332628349</v>
      </c>
      <c r="AT826" s="35" t="str">
        <f t="shared" si="198"/>
        <v>1,1.5,0.5</v>
      </c>
    </row>
    <row r="827" spans="13:46" x14ac:dyDescent="0.15">
      <c r="M827" s="28" t="str">
        <f t="shared" si="196"/>
        <v>9,2,10</v>
      </c>
      <c r="N827" s="28">
        <f t="shared" si="204"/>
        <v>9</v>
      </c>
      <c r="O827" s="28">
        <f t="shared" si="205"/>
        <v>2</v>
      </c>
      <c r="P827" s="28">
        <f t="shared" si="201"/>
        <v>10</v>
      </c>
      <c r="Q827" s="28">
        <f t="shared" si="207"/>
        <v>0.38748057074999992</v>
      </c>
      <c r="R827" s="28">
        <f t="shared" si="207"/>
        <v>3.275322321144531</v>
      </c>
      <c r="S827" s="28">
        <f t="shared" si="207"/>
        <v>5.0228320319687505</v>
      </c>
      <c r="T827" s="28">
        <f t="shared" si="207"/>
        <v>5.6300097032226555</v>
      </c>
      <c r="U827" s="28">
        <f t="shared" si="207"/>
        <v>5.0968553349062509</v>
      </c>
      <c r="V827" s="28">
        <f t="shared" si="207"/>
        <v>3.4233689270195318</v>
      </c>
      <c r="W827" s="28">
        <f t="shared" si="207"/>
        <v>0.60955047956250097</v>
      </c>
      <c r="X827" s="28">
        <f t="shared" si="207"/>
        <v>2.3810346505468751</v>
      </c>
      <c r="Y827" s="28">
        <f t="shared" si="207"/>
        <v>4.787053522936942</v>
      </c>
      <c r="Z827" s="28">
        <f t="shared" si="207"/>
        <v>6.052740355756697</v>
      </c>
      <c r="AA827" s="28">
        <f t="shared" si="207"/>
        <v>6.178095149006138</v>
      </c>
      <c r="AB827" s="28">
        <f t="shared" si="207"/>
        <v>5.1631179026852685</v>
      </c>
      <c r="AC827" s="28">
        <f t="shared" si="207"/>
        <v>3.0078086167940854</v>
      </c>
      <c r="AD827" s="28">
        <f t="shared" si="207"/>
        <v>3.9574027675178574</v>
      </c>
      <c r="AE827" s="28">
        <f t="shared" si="207"/>
        <v>5.8815987619034598</v>
      </c>
      <c r="AF827" s="28">
        <f t="shared" si="207"/>
        <v>6.6654627167187499</v>
      </c>
      <c r="AG827" s="28">
        <f t="shared" si="206"/>
        <v>6.3089946319637278</v>
      </c>
      <c r="AH827" s="28">
        <f t="shared" si="206"/>
        <v>4.8121945076383934</v>
      </c>
      <c r="AI827" s="28">
        <f t="shared" si="206"/>
        <v>5.1165849216629464</v>
      </c>
      <c r="AJ827" s="28">
        <f t="shared" si="206"/>
        <v>6.5589580380440857</v>
      </c>
      <c r="AK827" s="28">
        <f t="shared" si="206"/>
        <v>6.860999114854911</v>
      </c>
      <c r="AL827" s="28">
        <f t="shared" si="206"/>
        <v>6.022708152095424</v>
      </c>
      <c r="AM827" s="28">
        <f t="shared" si="206"/>
        <v>5.8585811129821437</v>
      </c>
      <c r="AN827" s="28">
        <f t="shared" si="206"/>
        <v>6.8191313513588172</v>
      </c>
      <c r="AO827" s="28">
        <f t="shared" si="206"/>
        <v>6.6393495501651785</v>
      </c>
      <c r="AP827" s="28">
        <f t="shared" si="206"/>
        <v>6.1833913414754464</v>
      </c>
      <c r="AQ827" s="28">
        <f t="shared" si="206"/>
        <v>6.662118701847656</v>
      </c>
      <c r="AR827" s="28">
        <f t="shared" si="206"/>
        <v>6.0910156071428574</v>
      </c>
      <c r="AS827" s="28">
        <f t="shared" si="197"/>
        <v>6.860999114854911</v>
      </c>
      <c r="AT827" s="35" t="str">
        <f t="shared" si="198"/>
        <v>1,1.5,0.5</v>
      </c>
    </row>
    <row r="828" spans="13:46" x14ac:dyDescent="0.15">
      <c r="M828" s="28" t="str">
        <f t="shared" si="196"/>
        <v>9,3,1</v>
      </c>
      <c r="N828" s="28">
        <f t="shared" si="204"/>
        <v>9</v>
      </c>
      <c r="O828" s="28">
        <f t="shared" si="205"/>
        <v>3</v>
      </c>
      <c r="P828" s="28">
        <f t="shared" si="201"/>
        <v>1</v>
      </c>
      <c r="Q828" s="28">
        <f t="shared" si="207"/>
        <v>5.7023999999999999</v>
      </c>
      <c r="R828" s="28">
        <f t="shared" si="207"/>
        <v>6.4835969049726572</v>
      </c>
      <c r="S828" s="28">
        <f t="shared" si="207"/>
        <v>6.61279174659375</v>
      </c>
      <c r="T828" s="28">
        <f t="shared" si="207"/>
        <v>6.0899845248632802</v>
      </c>
      <c r="U828" s="28">
        <f t="shared" si="207"/>
        <v>4.9151752397812505</v>
      </c>
      <c r="V828" s="28">
        <f t="shared" si="207"/>
        <v>3.0883638913476572</v>
      </c>
      <c r="W828" s="28">
        <f t="shared" si="207"/>
        <v>0.60955047956250097</v>
      </c>
      <c r="X828" s="28">
        <f t="shared" si="207"/>
        <v>5.8207230803571441</v>
      </c>
      <c r="Y828" s="28">
        <f t="shared" si="207"/>
        <v>6.5794110567583708</v>
      </c>
      <c r="Z828" s="28">
        <f t="shared" si="207"/>
        <v>6.6860969698080357</v>
      </c>
      <c r="AA828" s="28">
        <f t="shared" si="207"/>
        <v>6.1407808195061371</v>
      </c>
      <c r="AB828" s="28">
        <f t="shared" si="207"/>
        <v>4.9434626058526785</v>
      </c>
      <c r="AC828" s="28">
        <f t="shared" si="207"/>
        <v>3.0941423288476573</v>
      </c>
      <c r="AD828" s="28">
        <f t="shared" si="207"/>
        <v>5.9182139285714292</v>
      </c>
      <c r="AE828" s="28">
        <f t="shared" si="207"/>
        <v>6.654392976401228</v>
      </c>
      <c r="AF828" s="28">
        <f t="shared" si="207"/>
        <v>6.7385699608794649</v>
      </c>
      <c r="AG828" s="28">
        <f t="shared" si="206"/>
        <v>6.1707448820061384</v>
      </c>
      <c r="AH828" s="28">
        <f t="shared" si="206"/>
        <v>4.95091773978125</v>
      </c>
      <c r="AI828" s="28">
        <f t="shared" si="206"/>
        <v>5.9948725446428579</v>
      </c>
      <c r="AJ828" s="28">
        <f t="shared" si="206"/>
        <v>6.7085426639012269</v>
      </c>
      <c r="AK828" s="28">
        <f t="shared" si="206"/>
        <v>6.770210719808035</v>
      </c>
      <c r="AL828" s="28">
        <f t="shared" si="206"/>
        <v>6.1798767123632814</v>
      </c>
      <c r="AM828" s="28">
        <f t="shared" si="206"/>
        <v>6.0506989285714283</v>
      </c>
      <c r="AN828" s="28">
        <f t="shared" si="206"/>
        <v>6.7418601192583703</v>
      </c>
      <c r="AO828" s="28">
        <f t="shared" si="206"/>
        <v>6.7810192465937504</v>
      </c>
      <c r="AP828" s="28">
        <f t="shared" si="206"/>
        <v>6.0856930803571441</v>
      </c>
      <c r="AQ828" s="28">
        <f t="shared" si="206"/>
        <v>6.7543453424726572</v>
      </c>
      <c r="AR828" s="28">
        <f t="shared" si="206"/>
        <v>6.0998550000000007</v>
      </c>
      <c r="AS828" s="28">
        <f t="shared" si="197"/>
        <v>6.7810192465937504</v>
      </c>
      <c r="AT828" s="35" t="str">
        <f t="shared" si="198"/>
        <v>1,2,0</v>
      </c>
    </row>
    <row r="829" spans="13:46" x14ac:dyDescent="0.15">
      <c r="M829" s="28" t="str">
        <f t="shared" si="196"/>
        <v>9,3,2</v>
      </c>
      <c r="N829" s="28">
        <f t="shared" si="204"/>
        <v>9</v>
      </c>
      <c r="O829" s="28">
        <f t="shared" si="205"/>
        <v>3</v>
      </c>
      <c r="P829" s="28">
        <f t="shared" si="201"/>
        <v>2</v>
      </c>
      <c r="Q829" s="28">
        <f t="shared" si="207"/>
        <v>5.0444999999999993</v>
      </c>
      <c r="R829" s="28">
        <f t="shared" si="207"/>
        <v>6.0991906549726558</v>
      </c>
      <c r="S829" s="28">
        <f t="shared" si="207"/>
        <v>6.43634174659375</v>
      </c>
      <c r="T829" s="28">
        <f t="shared" si="207"/>
        <v>6.0559532748632803</v>
      </c>
      <c r="U829" s="28">
        <f t="shared" si="207"/>
        <v>4.9580252397812501</v>
      </c>
      <c r="V829" s="28">
        <f t="shared" si="207"/>
        <v>3.1425576413476568</v>
      </c>
      <c r="W829" s="28">
        <f t="shared" si="207"/>
        <v>0.60955047956250097</v>
      </c>
      <c r="X829" s="28">
        <f t="shared" si="207"/>
        <v>5.3943994196428573</v>
      </c>
      <c r="Y829" s="28">
        <f t="shared" si="207"/>
        <v>6.3694271281869419</v>
      </c>
      <c r="Z829" s="28">
        <f t="shared" si="207"/>
        <v>6.6269152733794643</v>
      </c>
      <c r="AA829" s="28">
        <f t="shared" si="207"/>
        <v>6.1668638552204236</v>
      </c>
      <c r="AB829" s="28">
        <f t="shared" si="207"/>
        <v>4.9892728737098224</v>
      </c>
      <c r="AC829" s="28">
        <f t="shared" si="207"/>
        <v>3.0941423288476573</v>
      </c>
      <c r="AD829" s="28">
        <f t="shared" si="207"/>
        <v>5.6746960714285715</v>
      </c>
      <c r="AE829" s="28">
        <f t="shared" si="207"/>
        <v>6.5700608335440851</v>
      </c>
      <c r="AF829" s="28">
        <f t="shared" si="207"/>
        <v>6.7478860323080356</v>
      </c>
      <c r="AG829" s="28">
        <f t="shared" si="206"/>
        <v>6.2081716677204239</v>
      </c>
      <c r="AH829" s="28">
        <f t="shared" si="206"/>
        <v>4.95091773978125</v>
      </c>
      <c r="AI829" s="28">
        <f t="shared" si="206"/>
        <v>5.8853899553571427</v>
      </c>
      <c r="AJ829" s="28">
        <f t="shared" si="206"/>
        <v>6.7010917710440845</v>
      </c>
      <c r="AK829" s="28">
        <f t="shared" si="206"/>
        <v>6.7992540233794649</v>
      </c>
      <c r="AL829" s="28">
        <f t="shared" si="206"/>
        <v>6.1798767123632814</v>
      </c>
      <c r="AM829" s="28">
        <f t="shared" si="206"/>
        <v>6.0264810714285719</v>
      </c>
      <c r="AN829" s="28">
        <f t="shared" si="206"/>
        <v>6.7625199406869427</v>
      </c>
      <c r="AO829" s="28">
        <f t="shared" si="206"/>
        <v>6.7810192465937504</v>
      </c>
      <c r="AP829" s="28">
        <f t="shared" si="206"/>
        <v>6.0979694196428582</v>
      </c>
      <c r="AQ829" s="28">
        <f t="shared" si="206"/>
        <v>6.7543453424726572</v>
      </c>
      <c r="AR829" s="28">
        <f t="shared" si="206"/>
        <v>6.0998550000000007</v>
      </c>
      <c r="AS829" s="28">
        <f t="shared" si="197"/>
        <v>6.7992540233794649</v>
      </c>
      <c r="AT829" s="35" t="str">
        <f t="shared" si="198"/>
        <v>1,1.5,0.5</v>
      </c>
    </row>
    <row r="830" spans="13:46" x14ac:dyDescent="0.15">
      <c r="M830" s="28" t="str">
        <f t="shared" si="196"/>
        <v>9,3,3</v>
      </c>
      <c r="N830" s="28">
        <f t="shared" si="204"/>
        <v>9</v>
      </c>
      <c r="O830" s="28">
        <f t="shared" si="205"/>
        <v>3</v>
      </c>
      <c r="P830" s="28">
        <f t="shared" si="201"/>
        <v>3</v>
      </c>
      <c r="Q830" s="28">
        <f t="shared" si="207"/>
        <v>4.1614559999999994</v>
      </c>
      <c r="R830" s="28">
        <f t="shared" si="207"/>
        <v>5.5506169049726566</v>
      </c>
      <c r="S830" s="28">
        <f t="shared" si="207"/>
        <v>6.1473197465937499</v>
      </c>
      <c r="T830" s="28">
        <f t="shared" si="207"/>
        <v>5.9515645248632811</v>
      </c>
      <c r="U830" s="28">
        <f t="shared" si="207"/>
        <v>4.9633512397812503</v>
      </c>
      <c r="V830" s="28">
        <f t="shared" si="207"/>
        <v>3.1826798913476568</v>
      </c>
      <c r="W830" s="28">
        <f t="shared" si="207"/>
        <v>0.60955047956250097</v>
      </c>
      <c r="X830" s="28">
        <f t="shared" si="207"/>
        <v>4.8039082589285718</v>
      </c>
      <c r="Y830" s="28">
        <f t="shared" si="207"/>
        <v>6.0468711996155138</v>
      </c>
      <c r="Z830" s="28">
        <f t="shared" si="207"/>
        <v>6.4973760769508928</v>
      </c>
      <c r="AA830" s="28">
        <f t="shared" si="207"/>
        <v>6.1554228909347088</v>
      </c>
      <c r="AB830" s="28">
        <f t="shared" si="207"/>
        <v>5.0210116415669646</v>
      </c>
      <c r="AC830" s="28">
        <f t="shared" si="207"/>
        <v>3.0941423288476573</v>
      </c>
      <c r="AD830" s="28">
        <f t="shared" si="207"/>
        <v>5.3186062142857145</v>
      </c>
      <c r="AE830" s="28">
        <f t="shared" si="207"/>
        <v>6.4153711906869422</v>
      </c>
      <c r="AF830" s="28">
        <f t="shared" si="207"/>
        <v>6.7196781037366078</v>
      </c>
      <c r="AG830" s="28">
        <f t="shared" si="206"/>
        <v>6.2315269534347086</v>
      </c>
      <c r="AH830" s="28">
        <f t="shared" si="206"/>
        <v>4.95091773978125</v>
      </c>
      <c r="AI830" s="28">
        <f t="shared" si="206"/>
        <v>5.7055498660714292</v>
      </c>
      <c r="AJ830" s="28">
        <f t="shared" si="206"/>
        <v>6.6561168781869418</v>
      </c>
      <c r="AK830" s="28">
        <f t="shared" si="206"/>
        <v>6.8142258269508922</v>
      </c>
      <c r="AL830" s="28">
        <f t="shared" si="206"/>
        <v>6.1798767123632814</v>
      </c>
      <c r="AM830" s="28">
        <f t="shared" si="206"/>
        <v>5.9647392142857143</v>
      </c>
      <c r="AN830" s="28">
        <f t="shared" si="206"/>
        <v>6.7691082621155143</v>
      </c>
      <c r="AO830" s="28">
        <f t="shared" si="206"/>
        <v>6.7810192465937504</v>
      </c>
      <c r="AP830" s="28">
        <f t="shared" si="206"/>
        <v>6.0961742589285723</v>
      </c>
      <c r="AQ830" s="28">
        <f t="shared" si="206"/>
        <v>6.7543453424726572</v>
      </c>
      <c r="AR830" s="28">
        <f t="shared" si="206"/>
        <v>6.0998550000000007</v>
      </c>
      <c r="AS830" s="28">
        <f t="shared" si="197"/>
        <v>6.8142258269508922</v>
      </c>
      <c r="AT830" s="35" t="str">
        <f t="shared" si="198"/>
        <v>1,1.5,0.5</v>
      </c>
    </row>
    <row r="831" spans="13:46" x14ac:dyDescent="0.15">
      <c r="M831" s="28" t="str">
        <f t="shared" si="196"/>
        <v>9,3,4</v>
      </c>
      <c r="N831" s="28">
        <f t="shared" si="204"/>
        <v>9</v>
      </c>
      <c r="O831" s="28">
        <f t="shared" si="205"/>
        <v>3</v>
      </c>
      <c r="P831" s="28">
        <f t="shared" si="201"/>
        <v>4</v>
      </c>
      <c r="Q831" s="28">
        <f t="shared" si="207"/>
        <v>3.1788045</v>
      </c>
      <c r="R831" s="28">
        <f t="shared" si="207"/>
        <v>4.9294126862226566</v>
      </c>
      <c r="S831" s="28">
        <f t="shared" si="207"/>
        <v>5.8084939965937501</v>
      </c>
      <c r="T831" s="28">
        <f t="shared" si="207"/>
        <v>5.8160484311132814</v>
      </c>
      <c r="U831" s="28">
        <f t="shared" si="207"/>
        <v>4.9520759897812505</v>
      </c>
      <c r="V831" s="28">
        <f t="shared" si="207"/>
        <v>3.2165766725976574</v>
      </c>
      <c r="W831" s="28">
        <f t="shared" si="207"/>
        <v>0.60955047956250097</v>
      </c>
      <c r="X831" s="28">
        <f t="shared" si="207"/>
        <v>4.1407866294642854</v>
      </c>
      <c r="Y831" s="28">
        <f t="shared" si="207"/>
        <v>5.6745115210440851</v>
      </c>
      <c r="Z831" s="28">
        <f t="shared" si="207"/>
        <v>6.3367095367723216</v>
      </c>
      <c r="AA831" s="28">
        <f t="shared" si="207"/>
        <v>6.1273806766489951</v>
      </c>
      <c r="AB831" s="28">
        <f t="shared" si="207"/>
        <v>5.0465249406741073</v>
      </c>
      <c r="AC831" s="28">
        <f t="shared" si="207"/>
        <v>3.0941423288476573</v>
      </c>
      <c r="AD831" s="28">
        <f t="shared" si="207"/>
        <v>4.9127126071428577</v>
      </c>
      <c r="AE831" s="28">
        <f t="shared" si="207"/>
        <v>6.2295542040797995</v>
      </c>
      <c r="AF831" s="28">
        <f t="shared" si="207"/>
        <v>6.6748689251651783</v>
      </c>
      <c r="AG831" s="28">
        <f t="shared" si="206"/>
        <v>6.2486567703989948</v>
      </c>
      <c r="AH831" s="28">
        <f t="shared" si="206"/>
        <v>4.95091773978125</v>
      </c>
      <c r="AI831" s="28">
        <f t="shared" si="206"/>
        <v>5.4945824330357151</v>
      </c>
      <c r="AJ831" s="28">
        <f t="shared" si="206"/>
        <v>6.5945407353297991</v>
      </c>
      <c r="AK831" s="28">
        <f t="shared" si="206"/>
        <v>6.8229721617723209</v>
      </c>
      <c r="AL831" s="28">
        <f t="shared" si="206"/>
        <v>6.1798767123632814</v>
      </c>
      <c r="AM831" s="28">
        <f t="shared" si="206"/>
        <v>5.8863961071428577</v>
      </c>
      <c r="AN831" s="28">
        <f t="shared" si="206"/>
        <v>6.7694711147940847</v>
      </c>
      <c r="AO831" s="28">
        <f t="shared" si="206"/>
        <v>6.7810192465937504</v>
      </c>
      <c r="AP831" s="28">
        <f t="shared" si="206"/>
        <v>6.0881536294642871</v>
      </c>
      <c r="AQ831" s="28">
        <f t="shared" si="206"/>
        <v>6.7543453424726572</v>
      </c>
      <c r="AR831" s="28">
        <f t="shared" si="206"/>
        <v>6.0998550000000007</v>
      </c>
      <c r="AS831" s="28">
        <f t="shared" si="197"/>
        <v>6.8229721617723209</v>
      </c>
      <c r="AT831" s="35" t="str">
        <f t="shared" si="198"/>
        <v>1,1.5,0.5</v>
      </c>
    </row>
    <row r="832" spans="13:46" x14ac:dyDescent="0.15">
      <c r="M832" s="28" t="str">
        <f t="shared" si="196"/>
        <v>9,3,5</v>
      </c>
      <c r="N832" s="28">
        <f t="shared" si="204"/>
        <v>9</v>
      </c>
      <c r="O832" s="28">
        <f t="shared" si="205"/>
        <v>3</v>
      </c>
      <c r="P832" s="28">
        <f t="shared" si="201"/>
        <v>5</v>
      </c>
      <c r="Q832" s="28">
        <f t="shared" si="207"/>
        <v>2.2855996800000002</v>
      </c>
      <c r="R832" s="28">
        <f t="shared" si="207"/>
        <v>4.373430004972656</v>
      </c>
      <c r="S832" s="28">
        <f t="shared" si="207"/>
        <v>5.5143915865937494</v>
      </c>
      <c r="T832" s="28">
        <f t="shared" si="207"/>
        <v>5.7084844248632809</v>
      </c>
      <c r="U832" s="28">
        <f t="shared" si="207"/>
        <v>4.9557085197812505</v>
      </c>
      <c r="V832" s="28">
        <f t="shared" si="207"/>
        <v>3.2560638713476568</v>
      </c>
      <c r="W832" s="28">
        <f t="shared" si="207"/>
        <v>0.60955047956250097</v>
      </c>
      <c r="X832" s="28">
        <f t="shared" si="207"/>
        <v>3.5428865375000003</v>
      </c>
      <c r="Y832" s="28">
        <f t="shared" si="207"/>
        <v>5.3468751824726564</v>
      </c>
      <c r="Z832" s="28">
        <f t="shared" si="207"/>
        <v>6.2039950840937497</v>
      </c>
      <c r="AA832" s="28">
        <f t="shared" si="207"/>
        <v>6.1142462423632811</v>
      </c>
      <c r="AB832" s="28">
        <f t="shared" si="207"/>
        <v>5.0776286572812506</v>
      </c>
      <c r="AC832" s="28">
        <f t="shared" si="207"/>
        <v>3.0941423288476573</v>
      </c>
      <c r="AD832" s="28">
        <f t="shared" si="207"/>
        <v>4.5515423400000001</v>
      </c>
      <c r="AE832" s="28">
        <f t="shared" si="207"/>
        <v>6.0716893049726561</v>
      </c>
      <c r="AF832" s="28">
        <f t="shared" si="207"/>
        <v>6.6449675265937493</v>
      </c>
      <c r="AG832" s="28">
        <f t="shared" si="206"/>
        <v>6.2713770048632806</v>
      </c>
      <c r="AH832" s="28">
        <f t="shared" si="206"/>
        <v>4.95091773978125</v>
      </c>
      <c r="AI832" s="28">
        <f t="shared" si="206"/>
        <v>5.3115670875000003</v>
      </c>
      <c r="AJ832" s="28">
        <f t="shared" si="206"/>
        <v>6.5478723724726562</v>
      </c>
      <c r="AK832" s="28">
        <f t="shared" si="206"/>
        <v>6.8373089140937493</v>
      </c>
      <c r="AL832" s="28">
        <f t="shared" si="206"/>
        <v>6.1798767123632814</v>
      </c>
      <c r="AM832" s="28">
        <f t="shared" si="206"/>
        <v>5.8229607800000007</v>
      </c>
      <c r="AN832" s="28">
        <f t="shared" si="206"/>
        <v>6.7754243849726565</v>
      </c>
      <c r="AO832" s="28">
        <f t="shared" si="206"/>
        <v>6.7810192465937504</v>
      </c>
      <c r="AP832" s="28">
        <f t="shared" si="206"/>
        <v>6.0857234175000015</v>
      </c>
      <c r="AQ832" s="28">
        <f t="shared" si="206"/>
        <v>6.7543453424726572</v>
      </c>
      <c r="AR832" s="28">
        <f t="shared" si="206"/>
        <v>6.0998550000000007</v>
      </c>
      <c r="AS832" s="28">
        <f t="shared" si="197"/>
        <v>6.8373089140937493</v>
      </c>
      <c r="AT832" s="35" t="str">
        <f t="shared" si="198"/>
        <v>1,1.5,0.5</v>
      </c>
    </row>
    <row r="833" spans="13:46" x14ac:dyDescent="0.15">
      <c r="M833" s="28" t="str">
        <f t="shared" si="196"/>
        <v>9,3,6</v>
      </c>
      <c r="N833" s="28">
        <f t="shared" si="204"/>
        <v>9</v>
      </c>
      <c r="O833" s="28">
        <f t="shared" si="205"/>
        <v>3</v>
      </c>
      <c r="P833" s="28">
        <f t="shared" si="201"/>
        <v>6</v>
      </c>
      <c r="Q833" s="28">
        <f t="shared" si="207"/>
        <v>1.45675584</v>
      </c>
      <c r="R833" s="28">
        <f t="shared" si="207"/>
        <v>3.8643772049726564</v>
      </c>
      <c r="S833" s="28">
        <f t="shared" si="207"/>
        <v>5.2524696665937496</v>
      </c>
      <c r="T833" s="28">
        <f t="shared" si="207"/>
        <v>5.6210332248632806</v>
      </c>
      <c r="U833" s="28">
        <f t="shared" si="207"/>
        <v>4.9700678797812499</v>
      </c>
      <c r="V833" s="28">
        <f t="shared" si="207"/>
        <v>3.2995736313476569</v>
      </c>
      <c r="W833" s="28">
        <f t="shared" si="207"/>
        <v>0.60955047956250097</v>
      </c>
      <c r="X833" s="28">
        <f t="shared" si="207"/>
        <v>2.9919163267857147</v>
      </c>
      <c r="Y833" s="28">
        <f t="shared" si="207"/>
        <v>5.0514193339012277</v>
      </c>
      <c r="Z833" s="28">
        <f t="shared" si="207"/>
        <v>6.0913934376651788</v>
      </c>
      <c r="AA833" s="28">
        <f t="shared" si="207"/>
        <v>6.1118386380775664</v>
      </c>
      <c r="AB833" s="28">
        <f t="shared" si="207"/>
        <v>5.1127549351383932</v>
      </c>
      <c r="AC833" s="28">
        <f t="shared" si="207"/>
        <v>3.0941423288476573</v>
      </c>
      <c r="AD833" s="28">
        <f t="shared" si="207"/>
        <v>4.2225525628571434</v>
      </c>
      <c r="AE833" s="28">
        <f t="shared" si="207"/>
        <v>5.9339372121155129</v>
      </c>
      <c r="AF833" s="28">
        <f t="shared" ref="AF833:AR848" si="208">(AF$5+AF$5*(AF$5-1)/2)*INDEX($F$4:$F$25*$G$4:$G$25,$N833,1)+(AF$6+AF$6*(AF$6-1)/2)*INDEX($H$4:$H$25*$I$4:$I$25,$O833,1)+(AF$7+AF$7*(AF$7-1)/2)*INDEX($J$4:$J$25*$K$4:$K$25,$P833,1)+AF$5*AF$6*INDEX($G$4:$G$25,$N833,1)*INDEX($H$4:$H$25,$O833,1)+(AF$5*INDEX($G$4:$G$25,$N833,1)+AF$6*INDEX($I$4:$I$25,$O833,1))*AF$7*INDEX($J$4:$J$25,$P833,1)</f>
        <v>6.6257929580223216</v>
      </c>
      <c r="AG833" s="28">
        <f t="shared" si="208"/>
        <v>6.2981198005775667</v>
      </c>
      <c r="AH833" s="28">
        <f t="shared" si="208"/>
        <v>4.95091773978125</v>
      </c>
      <c r="AI833" s="28">
        <f t="shared" si="208"/>
        <v>5.1486645482142865</v>
      </c>
      <c r="AJ833" s="28">
        <f t="shared" si="208"/>
        <v>6.5119308396155127</v>
      </c>
      <c r="AK833" s="28">
        <f t="shared" si="208"/>
        <v>6.8556682276651788</v>
      </c>
      <c r="AL833" s="28">
        <f t="shared" si="208"/>
        <v>6.1798767123632814</v>
      </c>
      <c r="AM833" s="28">
        <f t="shared" si="208"/>
        <v>5.7702522828571432</v>
      </c>
      <c r="AN833" s="28">
        <f t="shared" si="208"/>
        <v>6.7854002164012277</v>
      </c>
      <c r="AO833" s="28">
        <f t="shared" si="208"/>
        <v>6.7810192465937504</v>
      </c>
      <c r="AP833" s="28">
        <f t="shared" si="208"/>
        <v>6.0873157667857152</v>
      </c>
      <c r="AQ833" s="28">
        <f t="shared" si="208"/>
        <v>6.7543453424726572</v>
      </c>
      <c r="AR833" s="28">
        <f t="shared" si="208"/>
        <v>6.0998550000000007</v>
      </c>
      <c r="AS833" s="28">
        <f t="shared" si="197"/>
        <v>6.8556682276651788</v>
      </c>
      <c r="AT833" s="35" t="str">
        <f t="shared" si="198"/>
        <v>1,1.5,0.5</v>
      </c>
    </row>
    <row r="834" spans="13:46" x14ac:dyDescent="0.15">
      <c r="M834" s="28" t="str">
        <f t="shared" si="196"/>
        <v>9,3,7</v>
      </c>
      <c r="N834" s="28">
        <f t="shared" si="204"/>
        <v>9</v>
      </c>
      <c r="O834" s="28">
        <f t="shared" si="205"/>
        <v>3</v>
      </c>
      <c r="P834" s="28">
        <f t="shared" si="201"/>
        <v>7</v>
      </c>
      <c r="Q834" s="28">
        <f t="shared" ref="Q834:AF849" si="209">(Q$5+Q$5*(Q$5-1)/2)*INDEX($F$4:$F$25*$G$4:$G$25,$N834,1)+(Q$6+Q$6*(Q$6-1)/2)*INDEX($H$4:$H$25*$I$4:$I$25,$O834,1)+(Q$7+Q$7*(Q$7-1)/2)*INDEX($J$4:$J$25*$K$4:$K$25,$P834,1)+Q$5*Q$6*INDEX($G$4:$G$25,$N834,1)*INDEX($H$4:$H$25,$O834,1)+(Q$5*INDEX($G$4:$G$25,$N834,1)+Q$6*INDEX($I$4:$I$25,$O834,1))*Q$7*INDEX($J$4:$J$25,$P834,1)</f>
        <v>1.1461356224999986</v>
      </c>
      <c r="R834" s="28">
        <f t="shared" si="209"/>
        <v>3.6855395463789056</v>
      </c>
      <c r="S834" s="28">
        <f t="shared" si="209"/>
        <v>5.1734095578437493</v>
      </c>
      <c r="T834" s="28">
        <f t="shared" si="209"/>
        <v>5.609745656894531</v>
      </c>
      <c r="U834" s="28">
        <f t="shared" si="209"/>
        <v>4.9945478435312509</v>
      </c>
      <c r="V834" s="28">
        <f t="shared" si="209"/>
        <v>3.3278161177539074</v>
      </c>
      <c r="W834" s="28">
        <f t="shared" si="209"/>
        <v>0.60955047956250097</v>
      </c>
      <c r="X834" s="28">
        <f t="shared" si="209"/>
        <v>2.7921199628348208</v>
      </c>
      <c r="Y834" s="28">
        <f t="shared" si="209"/>
        <v>4.9555922608655125</v>
      </c>
      <c r="Z834" s="28">
        <f t="shared" si="209"/>
        <v>6.067530646482143</v>
      </c>
      <c r="AA834" s="28">
        <f t="shared" si="209"/>
        <v>6.1279351196847092</v>
      </c>
      <c r="AB834" s="28">
        <f t="shared" si="209"/>
        <v>5.1368056804732145</v>
      </c>
      <c r="AC834" s="28">
        <f t="shared" si="209"/>
        <v>3.0941423288476573</v>
      </c>
      <c r="AD834" s="28">
        <f t="shared" si="209"/>
        <v>4.1099585255357134</v>
      </c>
      <c r="AE834" s="28">
        <f t="shared" si="209"/>
        <v>5.8974991977181919</v>
      </c>
      <c r="AF834" s="28">
        <f t="shared" si="209"/>
        <v>6.6335059574866069</v>
      </c>
      <c r="AG834" s="28">
        <f t="shared" si="208"/>
        <v>6.3179788048409602</v>
      </c>
      <c r="AH834" s="28">
        <f t="shared" si="208"/>
        <v>4.95091773978125</v>
      </c>
      <c r="AI834" s="28">
        <f t="shared" si="208"/>
        <v>5.0996513106026793</v>
      </c>
      <c r="AJ834" s="28">
        <f t="shared" si="208"/>
        <v>6.5112603569369414</v>
      </c>
      <c r="AK834" s="28">
        <f t="shared" si="208"/>
        <v>6.8713354908571436</v>
      </c>
      <c r="AL834" s="28">
        <f t="shared" si="208"/>
        <v>6.1798767123632814</v>
      </c>
      <c r="AM834" s="28">
        <f t="shared" si="208"/>
        <v>5.7611983180357145</v>
      </c>
      <c r="AN834" s="28">
        <f t="shared" si="208"/>
        <v>6.7968757385217637</v>
      </c>
      <c r="AO834" s="28">
        <f t="shared" si="208"/>
        <v>6.7810192465937504</v>
      </c>
      <c r="AP834" s="28">
        <f t="shared" si="208"/>
        <v>6.0945995478348225</v>
      </c>
      <c r="AQ834" s="28">
        <f t="shared" si="208"/>
        <v>6.7543453424726572</v>
      </c>
      <c r="AR834" s="28">
        <f t="shared" si="208"/>
        <v>6.0998550000000007</v>
      </c>
      <c r="AS834" s="28">
        <f t="shared" si="197"/>
        <v>6.8713354908571436</v>
      </c>
      <c r="AT834" s="35" t="str">
        <f t="shared" si="198"/>
        <v>1,1.5,0.5</v>
      </c>
    </row>
    <row r="835" spans="13:46" x14ac:dyDescent="0.15">
      <c r="M835" s="28" t="str">
        <f t="shared" si="196"/>
        <v>9,3,8</v>
      </c>
      <c r="N835" s="28">
        <f t="shared" si="204"/>
        <v>9</v>
      </c>
      <c r="O835" s="28">
        <f t="shared" si="205"/>
        <v>3</v>
      </c>
      <c r="P835" s="28">
        <f t="shared" si="201"/>
        <v>8</v>
      </c>
      <c r="Q835" s="28">
        <f t="shared" si="209"/>
        <v>0.82413449999999999</v>
      </c>
      <c r="R835" s="28">
        <f t="shared" si="209"/>
        <v>3.4984033112226562</v>
      </c>
      <c r="S835" s="28">
        <f t="shared" si="209"/>
        <v>5.0886589965937494</v>
      </c>
      <c r="T835" s="28">
        <f t="shared" si="209"/>
        <v>5.5949015561132809</v>
      </c>
      <c r="U835" s="28">
        <f t="shared" si="209"/>
        <v>5.0171309897812497</v>
      </c>
      <c r="V835" s="28">
        <f t="shared" si="209"/>
        <v>3.3553472975976568</v>
      </c>
      <c r="W835" s="28">
        <f t="shared" si="209"/>
        <v>0.60955047956250097</v>
      </c>
      <c r="X835" s="28">
        <f t="shared" si="209"/>
        <v>2.5840250223214287</v>
      </c>
      <c r="Y835" s="28">
        <f t="shared" si="209"/>
        <v>4.8540747353297995</v>
      </c>
      <c r="Z835" s="28">
        <f t="shared" si="209"/>
        <v>6.0401113224866076</v>
      </c>
      <c r="AA835" s="28">
        <f t="shared" si="209"/>
        <v>6.1421347837918523</v>
      </c>
      <c r="AB835" s="28">
        <f t="shared" si="209"/>
        <v>5.1601451192455361</v>
      </c>
      <c r="AC835" s="28">
        <f t="shared" si="209"/>
        <v>3.0941423288476573</v>
      </c>
      <c r="AD835" s="28">
        <f t="shared" si="209"/>
        <v>3.9916740357142864</v>
      </c>
      <c r="AE835" s="28">
        <f t="shared" si="209"/>
        <v>5.8575046505083712</v>
      </c>
      <c r="AF835" s="28">
        <f t="shared" si="209"/>
        <v>6.6393221394508934</v>
      </c>
      <c r="AG835" s="28">
        <f t="shared" si="208"/>
        <v>6.3371265025418522</v>
      </c>
      <c r="AH835" s="28">
        <f t="shared" si="208"/>
        <v>4.95091773978125</v>
      </c>
      <c r="AI835" s="28">
        <f t="shared" si="208"/>
        <v>5.0470815401785725</v>
      </c>
      <c r="AJ835" s="28">
        <f t="shared" si="208"/>
        <v>6.5086930567583696</v>
      </c>
      <c r="AK835" s="28">
        <f t="shared" si="208"/>
        <v>6.8862914474866068</v>
      </c>
      <c r="AL835" s="28">
        <f t="shared" si="208"/>
        <v>6.1798767123632814</v>
      </c>
      <c r="AM835" s="28">
        <f t="shared" si="208"/>
        <v>5.7502475357142862</v>
      </c>
      <c r="AN835" s="28">
        <f t="shared" si="208"/>
        <v>6.8076399540797992</v>
      </c>
      <c r="AO835" s="28">
        <f t="shared" si="208"/>
        <v>6.7810192465937504</v>
      </c>
      <c r="AP835" s="28">
        <f t="shared" si="208"/>
        <v>6.1011720223214301</v>
      </c>
      <c r="AQ835" s="28">
        <f t="shared" si="208"/>
        <v>6.7543453424726572</v>
      </c>
      <c r="AR835" s="28">
        <f t="shared" si="208"/>
        <v>6.0998550000000007</v>
      </c>
      <c r="AS835" s="28">
        <f t="shared" si="197"/>
        <v>6.8862914474866068</v>
      </c>
      <c r="AT835" s="35" t="str">
        <f t="shared" si="198"/>
        <v>1,1.5,0.5</v>
      </c>
    </row>
    <row r="836" spans="13:46" x14ac:dyDescent="0.15">
      <c r="M836" s="28" t="str">
        <f t="shared" si="196"/>
        <v>9,3,9</v>
      </c>
      <c r="N836" s="28">
        <f t="shared" si="204"/>
        <v>9</v>
      </c>
      <c r="O836" s="28">
        <f t="shared" si="205"/>
        <v>3</v>
      </c>
      <c r="P836" s="28">
        <f t="shared" si="201"/>
        <v>9</v>
      </c>
      <c r="Q836" s="28">
        <f t="shared" si="209"/>
        <v>0.60955047956250097</v>
      </c>
      <c r="R836" s="28">
        <f t="shared" si="209"/>
        <v>3.3895920463203129</v>
      </c>
      <c r="S836" s="28">
        <f t="shared" si="209"/>
        <v>5.0576169863749998</v>
      </c>
      <c r="T836" s="28">
        <f t="shared" si="209"/>
        <v>5.6136252997265617</v>
      </c>
      <c r="U836" s="28">
        <f t="shared" si="209"/>
        <v>5.0576169863749998</v>
      </c>
      <c r="V836" s="28">
        <f t="shared" si="209"/>
        <v>3.3895920463203129</v>
      </c>
      <c r="W836" s="28">
        <f t="shared" si="209"/>
        <v>0.60955047956250097</v>
      </c>
      <c r="X836" s="28">
        <f t="shared" si="209"/>
        <v>2.4542550520619431</v>
      </c>
      <c r="Y836" s="28">
        <f t="shared" si="209"/>
        <v>4.806265760825335</v>
      </c>
      <c r="Z836" s="28">
        <f t="shared" si="209"/>
        <v>6.0462598428856023</v>
      </c>
      <c r="AA836" s="28">
        <f t="shared" si="209"/>
        <v>6.1742372982427449</v>
      </c>
      <c r="AB836" s="28">
        <f t="shared" si="209"/>
        <v>5.1901981268967639</v>
      </c>
      <c r="AC836" s="28">
        <f t="shared" si="209"/>
        <v>3.0941423288476573</v>
      </c>
      <c r="AD836" s="28">
        <f t="shared" si="209"/>
        <v>3.9270980969241078</v>
      </c>
      <c r="AE836" s="28">
        <f t="shared" si="209"/>
        <v>5.8510779476930805</v>
      </c>
      <c r="AF836" s="28">
        <f t="shared" si="209"/>
        <v>6.6630411717589286</v>
      </c>
      <c r="AG836" s="28">
        <f t="shared" si="208"/>
        <v>6.3629877691216512</v>
      </c>
      <c r="AH836" s="28">
        <f t="shared" si="208"/>
        <v>4.95091773978125</v>
      </c>
      <c r="AI836" s="28">
        <f t="shared" si="208"/>
        <v>5.0280796141489965</v>
      </c>
      <c r="AJ836" s="28">
        <f t="shared" si="208"/>
        <v>6.5240286069235491</v>
      </c>
      <c r="AK836" s="28">
        <f t="shared" si="208"/>
        <v>6.907960972994978</v>
      </c>
      <c r="AL836" s="28">
        <f t="shared" si="208"/>
        <v>6.1798767123632814</v>
      </c>
      <c r="AM836" s="28">
        <f t="shared" si="208"/>
        <v>5.7571996037366082</v>
      </c>
      <c r="AN836" s="28">
        <f t="shared" si="208"/>
        <v>6.8251177385167416</v>
      </c>
      <c r="AO836" s="28">
        <f t="shared" si="208"/>
        <v>6.7810192465937504</v>
      </c>
      <c r="AP836" s="28">
        <f t="shared" si="208"/>
        <v>6.1144580656869429</v>
      </c>
      <c r="AQ836" s="28">
        <f t="shared" si="208"/>
        <v>6.7543453424726572</v>
      </c>
      <c r="AR836" s="28">
        <f t="shared" si="208"/>
        <v>6.0998550000000007</v>
      </c>
      <c r="AS836" s="28">
        <f t="shared" si="197"/>
        <v>6.907960972994978</v>
      </c>
      <c r="AT836" s="35" t="str">
        <f t="shared" si="198"/>
        <v>1,1.5,0.5</v>
      </c>
    </row>
    <row r="837" spans="13:46" x14ac:dyDescent="0.15">
      <c r="M837" s="28" t="str">
        <f t="shared" si="196"/>
        <v>9,3,10</v>
      </c>
      <c r="N837" s="28">
        <f t="shared" si="204"/>
        <v>9</v>
      </c>
      <c r="O837" s="28">
        <f t="shared" si="205"/>
        <v>3</v>
      </c>
      <c r="P837" s="28">
        <f t="shared" si="201"/>
        <v>10</v>
      </c>
      <c r="Q837" s="28">
        <f t="shared" si="209"/>
        <v>0.38748057074999992</v>
      </c>
      <c r="R837" s="28">
        <f t="shared" si="209"/>
        <v>3.275322321144531</v>
      </c>
      <c r="S837" s="28">
        <f t="shared" si="209"/>
        <v>5.0228320319687505</v>
      </c>
      <c r="T837" s="28">
        <f t="shared" si="209"/>
        <v>5.6300097032226555</v>
      </c>
      <c r="U837" s="28">
        <f t="shared" si="209"/>
        <v>5.0968553349062509</v>
      </c>
      <c r="V837" s="28">
        <f t="shared" si="209"/>
        <v>3.4233689270195318</v>
      </c>
      <c r="W837" s="28">
        <f t="shared" si="209"/>
        <v>0.60955047956250097</v>
      </c>
      <c r="X837" s="28">
        <f t="shared" si="209"/>
        <v>2.3190266215290181</v>
      </c>
      <c r="Y837" s="28">
        <f t="shared" si="209"/>
        <v>4.7547138421333708</v>
      </c>
      <c r="Z837" s="28">
        <f t="shared" si="209"/>
        <v>6.0500690231674108</v>
      </c>
      <c r="AA837" s="28">
        <f t="shared" si="209"/>
        <v>6.2050921646311377</v>
      </c>
      <c r="AB837" s="28">
        <f t="shared" si="209"/>
        <v>5.219783266524554</v>
      </c>
      <c r="AC837" s="28">
        <f t="shared" si="209"/>
        <v>3.0941423288476573</v>
      </c>
      <c r="AD837" s="28">
        <f t="shared" si="209"/>
        <v>3.8587792139464288</v>
      </c>
      <c r="AE837" s="28">
        <f t="shared" si="209"/>
        <v>5.8423119047606029</v>
      </c>
      <c r="AF837" s="28">
        <f t="shared" si="209"/>
        <v>6.6855125560044648</v>
      </c>
      <c r="AG837" s="28">
        <f t="shared" si="208"/>
        <v>6.3883811676780127</v>
      </c>
      <c r="AH837" s="28">
        <f t="shared" si="208"/>
        <v>4.95091773978125</v>
      </c>
      <c r="AI837" s="28">
        <f t="shared" si="208"/>
        <v>5.0067383480022327</v>
      </c>
      <c r="AJ837" s="28">
        <f t="shared" si="208"/>
        <v>6.5381165090262279</v>
      </c>
      <c r="AK837" s="28">
        <f t="shared" si="208"/>
        <v>6.9291626304799117</v>
      </c>
      <c r="AL837" s="28">
        <f t="shared" si="208"/>
        <v>6.1798767123632814</v>
      </c>
      <c r="AM837" s="28">
        <f t="shared" si="208"/>
        <v>5.7629040236964295</v>
      </c>
      <c r="AN837" s="28">
        <f t="shared" si="208"/>
        <v>6.8421276549302457</v>
      </c>
      <c r="AO837" s="28">
        <f t="shared" si="208"/>
        <v>6.7810192465937504</v>
      </c>
      <c r="AP837" s="28">
        <f t="shared" si="208"/>
        <v>6.1272762410290191</v>
      </c>
      <c r="AQ837" s="28">
        <f t="shared" si="208"/>
        <v>6.7543453424726572</v>
      </c>
      <c r="AR837" s="28">
        <f t="shared" si="208"/>
        <v>6.0998550000000007</v>
      </c>
      <c r="AS837" s="28">
        <f t="shared" si="197"/>
        <v>6.9291626304799117</v>
      </c>
      <c r="AT837" s="35" t="str">
        <f t="shared" si="198"/>
        <v>1,1.5,0.5</v>
      </c>
    </row>
    <row r="838" spans="13:46" x14ac:dyDescent="0.15">
      <c r="M838" s="28" t="str">
        <f t="shared" si="196"/>
        <v>9,4,1</v>
      </c>
      <c r="N838" s="28">
        <f t="shared" si="204"/>
        <v>9</v>
      </c>
      <c r="O838" s="28">
        <f t="shared" si="205"/>
        <v>4</v>
      </c>
      <c r="P838" s="28">
        <f t="shared" si="201"/>
        <v>1</v>
      </c>
      <c r="Q838" s="28">
        <f t="shared" si="209"/>
        <v>5.7023999999999999</v>
      </c>
      <c r="R838" s="28">
        <f t="shared" si="209"/>
        <v>6.4835969049726572</v>
      </c>
      <c r="S838" s="28">
        <f t="shared" si="209"/>
        <v>6.61279174659375</v>
      </c>
      <c r="T838" s="28">
        <f t="shared" si="209"/>
        <v>6.0899845248632802</v>
      </c>
      <c r="U838" s="28">
        <f t="shared" si="209"/>
        <v>4.9151752397812505</v>
      </c>
      <c r="V838" s="28">
        <f t="shared" si="209"/>
        <v>3.0883638913476572</v>
      </c>
      <c r="W838" s="28">
        <f t="shared" si="209"/>
        <v>0.60955047956250097</v>
      </c>
      <c r="X838" s="28">
        <f t="shared" si="209"/>
        <v>5.7266106614224146</v>
      </c>
      <c r="Y838" s="28">
        <f t="shared" si="209"/>
        <v>6.5190400405330005</v>
      </c>
      <c r="Z838" s="28">
        <f t="shared" si="209"/>
        <v>6.6594673562920255</v>
      </c>
      <c r="AA838" s="28">
        <f t="shared" si="209"/>
        <v>6.1478926086994878</v>
      </c>
      <c r="AB838" s="28">
        <f t="shared" si="209"/>
        <v>4.9843157977553876</v>
      </c>
      <c r="AC838" s="28">
        <f t="shared" si="209"/>
        <v>3.168736923459726</v>
      </c>
      <c r="AD838" s="28">
        <f t="shared" si="209"/>
        <v>5.7557016258620681</v>
      </c>
      <c r="AE838" s="28">
        <f t="shared" si="209"/>
        <v>6.559363479110587</v>
      </c>
      <c r="AF838" s="28">
        <f t="shared" si="209"/>
        <v>6.7110232690075424</v>
      </c>
      <c r="AG838" s="28">
        <f t="shared" si="208"/>
        <v>6.2106809955529361</v>
      </c>
      <c r="AH838" s="28">
        <f t="shared" si="208"/>
        <v>5.058336658746768</v>
      </c>
      <c r="AI838" s="28">
        <f t="shared" si="208"/>
        <v>5.7896728933189641</v>
      </c>
      <c r="AJ838" s="28">
        <f t="shared" si="208"/>
        <v>6.6045672207054134</v>
      </c>
      <c r="AK838" s="28">
        <f t="shared" si="208"/>
        <v>6.7674594847403</v>
      </c>
      <c r="AL838" s="28">
        <f t="shared" si="208"/>
        <v>6.2783496854236258</v>
      </c>
      <c r="AM838" s="28">
        <f t="shared" si="208"/>
        <v>5.8285244637931024</v>
      </c>
      <c r="AN838" s="28">
        <f t="shared" si="208"/>
        <v>6.654651265317483</v>
      </c>
      <c r="AO838" s="28">
        <f t="shared" si="208"/>
        <v>6.8287760034903018</v>
      </c>
      <c r="AP838" s="28">
        <f t="shared" si="208"/>
        <v>5.8722563372844814</v>
      </c>
      <c r="AQ838" s="28">
        <f t="shared" si="208"/>
        <v>6.7096156129467932</v>
      </c>
      <c r="AR838" s="28">
        <f t="shared" si="208"/>
        <v>5.9208685137931027</v>
      </c>
      <c r="AS838" s="28">
        <f t="shared" si="197"/>
        <v>6.8287760034903018</v>
      </c>
      <c r="AT838" s="35" t="str">
        <f t="shared" si="198"/>
        <v>1,2,0</v>
      </c>
    </row>
    <row r="839" spans="13:46" x14ac:dyDescent="0.15">
      <c r="M839" s="28" t="str">
        <f t="shared" si="196"/>
        <v>9,4,2</v>
      </c>
      <c r="N839" s="28">
        <f t="shared" si="204"/>
        <v>9</v>
      </c>
      <c r="O839" s="28">
        <f t="shared" si="205"/>
        <v>4</v>
      </c>
      <c r="P839" s="28">
        <f t="shared" si="201"/>
        <v>2</v>
      </c>
      <c r="Q839" s="28">
        <f t="shared" si="209"/>
        <v>5.0444999999999993</v>
      </c>
      <c r="R839" s="28">
        <f t="shared" si="209"/>
        <v>6.0991906549726558</v>
      </c>
      <c r="S839" s="28">
        <f t="shared" si="209"/>
        <v>6.43634174659375</v>
      </c>
      <c r="T839" s="28">
        <f t="shared" si="209"/>
        <v>6.0559532748632803</v>
      </c>
      <c r="U839" s="28">
        <f t="shared" si="209"/>
        <v>4.9580252397812501</v>
      </c>
      <c r="V839" s="28">
        <f t="shared" si="209"/>
        <v>3.1425576413476568</v>
      </c>
      <c r="W839" s="28">
        <f t="shared" si="209"/>
        <v>0.60955047956250097</v>
      </c>
      <c r="X839" s="28">
        <f t="shared" si="209"/>
        <v>5.2968317605603437</v>
      </c>
      <c r="Y839" s="28">
        <f t="shared" si="209"/>
        <v>6.3062919198433445</v>
      </c>
      <c r="Z839" s="28">
        <f t="shared" si="209"/>
        <v>6.5982125157747831</v>
      </c>
      <c r="AA839" s="28">
        <f t="shared" si="209"/>
        <v>6.1725935483546603</v>
      </c>
      <c r="AB839" s="28">
        <f t="shared" si="209"/>
        <v>5.0294350175829745</v>
      </c>
      <c r="AC839" s="28">
        <f t="shared" si="209"/>
        <v>3.168736923459726</v>
      </c>
      <c r="AD839" s="28">
        <f t="shared" si="209"/>
        <v>5.506655384482757</v>
      </c>
      <c r="AE839" s="28">
        <f t="shared" si="209"/>
        <v>6.470885048076104</v>
      </c>
      <c r="AF839" s="28">
        <f t="shared" si="209"/>
        <v>6.7175751483178869</v>
      </c>
      <c r="AG839" s="28">
        <f t="shared" si="208"/>
        <v>6.2467256852081086</v>
      </c>
      <c r="AH839" s="28">
        <f t="shared" si="208"/>
        <v>5.058336658746768</v>
      </c>
      <c r="AI839" s="28">
        <f t="shared" si="208"/>
        <v>5.6739708717672404</v>
      </c>
      <c r="AJ839" s="28">
        <f t="shared" si="208"/>
        <v>6.5929700396709308</v>
      </c>
      <c r="AK839" s="28">
        <f t="shared" si="208"/>
        <v>6.7944296442230598</v>
      </c>
      <c r="AL839" s="28">
        <f t="shared" si="208"/>
        <v>6.2783496854236258</v>
      </c>
      <c r="AM839" s="28">
        <f t="shared" si="208"/>
        <v>5.7987782224137927</v>
      </c>
      <c r="AN839" s="28">
        <f t="shared" si="208"/>
        <v>6.6725468946278284</v>
      </c>
      <c r="AO839" s="28">
        <f t="shared" si="208"/>
        <v>6.8287760034903018</v>
      </c>
      <c r="AP839" s="28">
        <f t="shared" si="208"/>
        <v>5.8810774364224123</v>
      </c>
      <c r="AQ839" s="28">
        <f t="shared" si="208"/>
        <v>6.7096156129467932</v>
      </c>
      <c r="AR839" s="28">
        <f t="shared" si="208"/>
        <v>5.9208685137931027</v>
      </c>
      <c r="AS839" s="28">
        <f t="shared" si="197"/>
        <v>6.8287760034903018</v>
      </c>
      <c r="AT839" s="35" t="str">
        <f t="shared" si="198"/>
        <v>1,2,0</v>
      </c>
    </row>
    <row r="840" spans="13:46" x14ac:dyDescent="0.15">
      <c r="M840" s="28" t="str">
        <f t="shared" si="196"/>
        <v>9,4,3</v>
      </c>
      <c r="N840" s="28">
        <f t="shared" si="204"/>
        <v>9</v>
      </c>
      <c r="O840" s="28">
        <f t="shared" si="205"/>
        <v>4</v>
      </c>
      <c r="P840" s="28">
        <f t="shared" si="201"/>
        <v>3</v>
      </c>
      <c r="Q840" s="28">
        <f t="shared" si="209"/>
        <v>4.1614559999999994</v>
      </c>
      <c r="R840" s="28">
        <f t="shared" si="209"/>
        <v>5.5506169049726566</v>
      </c>
      <c r="S840" s="28">
        <f t="shared" si="209"/>
        <v>6.1473197465937499</v>
      </c>
      <c r="T840" s="28">
        <f t="shared" si="209"/>
        <v>5.9515645248632811</v>
      </c>
      <c r="U840" s="28">
        <f t="shared" si="209"/>
        <v>4.9633512397812503</v>
      </c>
      <c r="V840" s="28">
        <f t="shared" si="209"/>
        <v>3.1826798913476568</v>
      </c>
      <c r="W840" s="28">
        <f t="shared" si="209"/>
        <v>0.60955047956250097</v>
      </c>
      <c r="X840" s="28">
        <f t="shared" si="209"/>
        <v>4.7028853596982758</v>
      </c>
      <c r="Y840" s="28">
        <f t="shared" si="209"/>
        <v>5.9809717991536893</v>
      </c>
      <c r="Z840" s="28">
        <f t="shared" si="209"/>
        <v>6.4666001752575424</v>
      </c>
      <c r="AA840" s="28">
        <f t="shared" si="209"/>
        <v>6.1597704880098325</v>
      </c>
      <c r="AB840" s="28">
        <f t="shared" si="209"/>
        <v>5.0604827374105605</v>
      </c>
      <c r="AC840" s="28">
        <f t="shared" si="209"/>
        <v>3.168736923459726</v>
      </c>
      <c r="AD840" s="28">
        <f t="shared" si="209"/>
        <v>5.1450371431034476</v>
      </c>
      <c r="AE840" s="28">
        <f t="shared" si="209"/>
        <v>6.3120491170416217</v>
      </c>
      <c r="AF840" s="28">
        <f t="shared" si="209"/>
        <v>6.686603027628232</v>
      </c>
      <c r="AG840" s="28">
        <f t="shared" si="208"/>
        <v>6.268698874863281</v>
      </c>
      <c r="AH840" s="28">
        <f t="shared" si="208"/>
        <v>5.058336658746768</v>
      </c>
      <c r="AI840" s="28">
        <f t="shared" si="208"/>
        <v>5.4879113502155157</v>
      </c>
      <c r="AJ840" s="28">
        <f t="shared" si="208"/>
        <v>6.5438488586364478</v>
      </c>
      <c r="AK840" s="28">
        <f t="shared" si="208"/>
        <v>6.8073283037058179</v>
      </c>
      <c r="AL840" s="28">
        <f t="shared" si="208"/>
        <v>6.2783496854236258</v>
      </c>
      <c r="AM840" s="28">
        <f t="shared" si="208"/>
        <v>5.7315079810344827</v>
      </c>
      <c r="AN840" s="28">
        <f t="shared" si="208"/>
        <v>6.6763710239381728</v>
      </c>
      <c r="AO840" s="28">
        <f t="shared" si="208"/>
        <v>6.8287760034903018</v>
      </c>
      <c r="AP840" s="28">
        <f t="shared" si="208"/>
        <v>5.8758270355603432</v>
      </c>
      <c r="AQ840" s="28">
        <f t="shared" si="208"/>
        <v>6.7096156129467932</v>
      </c>
      <c r="AR840" s="28">
        <f t="shared" si="208"/>
        <v>5.9208685137931027</v>
      </c>
      <c r="AS840" s="28">
        <f t="shared" si="197"/>
        <v>6.8287760034903018</v>
      </c>
      <c r="AT840" s="35" t="str">
        <f t="shared" si="198"/>
        <v>1,2,0</v>
      </c>
    </row>
    <row r="841" spans="13:46" x14ac:dyDescent="0.15">
      <c r="M841" s="28" t="str">
        <f t="shared" ref="M841:M904" si="210">N841&amp;","&amp;O841&amp;","&amp;P841</f>
        <v>9,4,4</v>
      </c>
      <c r="N841" s="28">
        <f t="shared" si="204"/>
        <v>9</v>
      </c>
      <c r="O841" s="28">
        <f t="shared" si="205"/>
        <v>4</v>
      </c>
      <c r="P841" s="28">
        <f t="shared" si="201"/>
        <v>4</v>
      </c>
      <c r="Q841" s="28">
        <f t="shared" si="209"/>
        <v>3.1788045</v>
      </c>
      <c r="R841" s="28">
        <f t="shared" si="209"/>
        <v>4.9294126862226566</v>
      </c>
      <c r="S841" s="28">
        <f t="shared" si="209"/>
        <v>5.8084939965937501</v>
      </c>
      <c r="T841" s="28">
        <f t="shared" si="209"/>
        <v>5.8160484311132814</v>
      </c>
      <c r="U841" s="28">
        <f t="shared" si="209"/>
        <v>4.9520759897812505</v>
      </c>
      <c r="V841" s="28">
        <f t="shared" si="209"/>
        <v>3.2165766725976574</v>
      </c>
      <c r="W841" s="28">
        <f t="shared" si="209"/>
        <v>0.60955047956250097</v>
      </c>
      <c r="X841" s="28">
        <f t="shared" si="209"/>
        <v>4.0363084900862063</v>
      </c>
      <c r="Y841" s="28">
        <f t="shared" si="209"/>
        <v>5.6058479284640352</v>
      </c>
      <c r="Z841" s="28">
        <f t="shared" si="209"/>
        <v>6.3038604909903011</v>
      </c>
      <c r="AA841" s="28">
        <f t="shared" si="209"/>
        <v>6.1303461776650057</v>
      </c>
      <c r="AB841" s="28">
        <f t="shared" si="209"/>
        <v>5.0853049884881472</v>
      </c>
      <c r="AC841" s="28">
        <f t="shared" si="209"/>
        <v>3.168736923459726</v>
      </c>
      <c r="AD841" s="28">
        <f t="shared" si="209"/>
        <v>4.7336151517241376</v>
      </c>
      <c r="AE841" s="28">
        <f t="shared" si="209"/>
        <v>6.1220858422571389</v>
      </c>
      <c r="AF841" s="28">
        <f t="shared" si="209"/>
        <v>6.6390296569385772</v>
      </c>
      <c r="AG841" s="28">
        <f t="shared" si="208"/>
        <v>6.2844465957684523</v>
      </c>
      <c r="AH841" s="28">
        <f t="shared" si="208"/>
        <v>5.058336658746768</v>
      </c>
      <c r="AI841" s="28">
        <f t="shared" si="208"/>
        <v>5.2707244849137922</v>
      </c>
      <c r="AJ841" s="28">
        <f t="shared" si="208"/>
        <v>6.4781264276019659</v>
      </c>
      <c r="AK841" s="28">
        <f t="shared" si="208"/>
        <v>6.8140014944385765</v>
      </c>
      <c r="AL841" s="28">
        <f t="shared" si="208"/>
        <v>6.2783496854236258</v>
      </c>
      <c r="AM841" s="28">
        <f t="shared" si="208"/>
        <v>5.6476364896551718</v>
      </c>
      <c r="AN841" s="28">
        <f t="shared" si="208"/>
        <v>6.6739696844985179</v>
      </c>
      <c r="AO841" s="28">
        <f t="shared" si="208"/>
        <v>6.8287760034903018</v>
      </c>
      <c r="AP841" s="28">
        <f t="shared" si="208"/>
        <v>5.8643511659482748</v>
      </c>
      <c r="AQ841" s="28">
        <f t="shared" si="208"/>
        <v>6.7096156129467932</v>
      </c>
      <c r="AR841" s="28">
        <f t="shared" si="208"/>
        <v>5.9208685137931027</v>
      </c>
      <c r="AS841" s="28">
        <f t="shared" ref="AS841:AS904" si="211">MAX(Q841:AR841)</f>
        <v>6.8287760034903018</v>
      </c>
      <c r="AT841" s="35" t="str">
        <f t="shared" ref="AT841:AT904" si="212">INDEX($Q$1:$AR$1,1,MATCH(AS841,Q841:AR841,0))</f>
        <v>1,2,0</v>
      </c>
    </row>
    <row r="842" spans="13:46" x14ac:dyDescent="0.15">
      <c r="M842" s="28" t="str">
        <f t="shared" si="210"/>
        <v>9,4,5</v>
      </c>
      <c r="N842" s="28">
        <f t="shared" si="204"/>
        <v>9</v>
      </c>
      <c r="O842" s="28">
        <f t="shared" si="205"/>
        <v>4</v>
      </c>
      <c r="P842" s="28">
        <f t="shared" si="201"/>
        <v>5</v>
      </c>
      <c r="Q842" s="28">
        <f t="shared" si="209"/>
        <v>2.2855996800000002</v>
      </c>
      <c r="R842" s="28">
        <f t="shared" si="209"/>
        <v>4.373430004972656</v>
      </c>
      <c r="S842" s="28">
        <f t="shared" si="209"/>
        <v>5.5143915865937494</v>
      </c>
      <c r="T842" s="28">
        <f t="shared" si="209"/>
        <v>5.7084844248632809</v>
      </c>
      <c r="U842" s="28">
        <f t="shared" si="209"/>
        <v>4.9557085197812505</v>
      </c>
      <c r="V842" s="28">
        <f t="shared" si="209"/>
        <v>3.2560638713476568</v>
      </c>
      <c r="W842" s="28">
        <f t="shared" si="209"/>
        <v>0.60955047956250097</v>
      </c>
      <c r="X842" s="28">
        <f t="shared" si="209"/>
        <v>3.4349531579741375</v>
      </c>
      <c r="Y842" s="28">
        <f t="shared" si="209"/>
        <v>5.2754473977743794</v>
      </c>
      <c r="Z842" s="28">
        <f t="shared" si="209"/>
        <v>6.1690728942230599</v>
      </c>
      <c r="AA842" s="28">
        <f t="shared" si="209"/>
        <v>6.1158296473201776</v>
      </c>
      <c r="AB842" s="28">
        <f t="shared" si="209"/>
        <v>5.1157176570657334</v>
      </c>
      <c r="AC842" s="28">
        <f t="shared" si="209"/>
        <v>3.168736923459726</v>
      </c>
      <c r="AD842" s="28">
        <f t="shared" si="209"/>
        <v>4.3669165003448267</v>
      </c>
      <c r="AE842" s="28">
        <f t="shared" si="209"/>
        <v>5.9600746549726562</v>
      </c>
      <c r="AF842" s="28">
        <f t="shared" si="209"/>
        <v>6.6063640662489211</v>
      </c>
      <c r="AG842" s="28">
        <f t="shared" si="208"/>
        <v>6.3057847341736251</v>
      </c>
      <c r="AH842" s="28">
        <f t="shared" si="208"/>
        <v>5.058336658746768</v>
      </c>
      <c r="AI842" s="28">
        <f t="shared" si="208"/>
        <v>5.0814897071120679</v>
      </c>
      <c r="AJ842" s="28">
        <f t="shared" si="208"/>
        <v>6.4273117765674819</v>
      </c>
      <c r="AK842" s="28">
        <f t="shared" si="208"/>
        <v>6.8262651026713357</v>
      </c>
      <c r="AL842" s="28">
        <f t="shared" si="208"/>
        <v>6.2783496854236258</v>
      </c>
      <c r="AM842" s="28">
        <f t="shared" si="208"/>
        <v>5.5786727782758607</v>
      </c>
      <c r="AN842" s="28">
        <f t="shared" si="208"/>
        <v>6.6771587625588626</v>
      </c>
      <c r="AO842" s="28">
        <f t="shared" si="208"/>
        <v>6.8287760034903018</v>
      </c>
      <c r="AP842" s="28">
        <f t="shared" si="208"/>
        <v>5.8584657138362051</v>
      </c>
      <c r="AQ842" s="28">
        <f t="shared" si="208"/>
        <v>6.7096156129467932</v>
      </c>
      <c r="AR842" s="28">
        <f t="shared" si="208"/>
        <v>5.9208685137931027</v>
      </c>
      <c r="AS842" s="28">
        <f t="shared" si="211"/>
        <v>6.8287760034903018</v>
      </c>
      <c r="AT842" s="35" t="str">
        <f t="shared" si="212"/>
        <v>1,2,0</v>
      </c>
    </row>
    <row r="843" spans="13:46" x14ac:dyDescent="0.15">
      <c r="M843" s="28" t="str">
        <f t="shared" si="210"/>
        <v>9,4,6</v>
      </c>
      <c r="N843" s="28">
        <f t="shared" si="204"/>
        <v>9</v>
      </c>
      <c r="O843" s="28">
        <f t="shared" si="205"/>
        <v>4</v>
      </c>
      <c r="P843" s="28">
        <f t="shared" si="201"/>
        <v>6</v>
      </c>
      <c r="Q843" s="28">
        <f t="shared" si="209"/>
        <v>1.45675584</v>
      </c>
      <c r="R843" s="28">
        <f t="shared" si="209"/>
        <v>3.8643772049726564</v>
      </c>
      <c r="S843" s="28">
        <f t="shared" si="209"/>
        <v>5.2524696665937496</v>
      </c>
      <c r="T843" s="28">
        <f t="shared" si="209"/>
        <v>5.6210332248632806</v>
      </c>
      <c r="U843" s="28">
        <f t="shared" si="209"/>
        <v>4.9700678797812499</v>
      </c>
      <c r="V843" s="28">
        <f t="shared" si="209"/>
        <v>3.2995736313476569</v>
      </c>
      <c r="W843" s="28">
        <f t="shared" si="209"/>
        <v>0.60955047956250097</v>
      </c>
      <c r="X843" s="28">
        <f t="shared" si="209"/>
        <v>2.8805277071120683</v>
      </c>
      <c r="Y843" s="28">
        <f t="shared" si="209"/>
        <v>4.9772273570847245</v>
      </c>
      <c r="Z843" s="28">
        <f t="shared" si="209"/>
        <v>6.054398103705819</v>
      </c>
      <c r="AA843" s="28">
        <f t="shared" si="209"/>
        <v>6.1120399469753499</v>
      </c>
      <c r="AB843" s="28">
        <f t="shared" si="209"/>
        <v>5.15015288689332</v>
      </c>
      <c r="AC843" s="28">
        <f t="shared" si="209"/>
        <v>3.168736923459726</v>
      </c>
      <c r="AD843" s="28">
        <f t="shared" si="209"/>
        <v>4.0323983389655158</v>
      </c>
      <c r="AE843" s="28">
        <f t="shared" si="209"/>
        <v>5.8181762739381728</v>
      </c>
      <c r="AF843" s="28">
        <f t="shared" si="209"/>
        <v>6.5844253055592663</v>
      </c>
      <c r="AG843" s="28">
        <f t="shared" si="208"/>
        <v>6.331145433828798</v>
      </c>
      <c r="AH843" s="28">
        <f t="shared" si="208"/>
        <v>5.058336658746768</v>
      </c>
      <c r="AI843" s="28">
        <f t="shared" si="208"/>
        <v>4.912367735560343</v>
      </c>
      <c r="AJ843" s="28">
        <f t="shared" si="208"/>
        <v>6.3872239555329999</v>
      </c>
      <c r="AK843" s="28">
        <f t="shared" si="208"/>
        <v>6.8425512721540933</v>
      </c>
      <c r="AL843" s="28">
        <f t="shared" si="208"/>
        <v>6.2783496854236258</v>
      </c>
      <c r="AM843" s="28">
        <f t="shared" si="208"/>
        <v>5.5204358968965508</v>
      </c>
      <c r="AN843" s="28">
        <f t="shared" si="208"/>
        <v>6.6843704018692076</v>
      </c>
      <c r="AO843" s="28">
        <f t="shared" si="208"/>
        <v>6.8287760034903018</v>
      </c>
      <c r="AP843" s="28">
        <f t="shared" si="208"/>
        <v>5.8566028229741365</v>
      </c>
      <c r="AQ843" s="28">
        <f t="shared" si="208"/>
        <v>6.7096156129467932</v>
      </c>
      <c r="AR843" s="28">
        <f t="shared" si="208"/>
        <v>5.9208685137931027</v>
      </c>
      <c r="AS843" s="28">
        <f t="shared" si="211"/>
        <v>6.8425512721540933</v>
      </c>
      <c r="AT843" s="35" t="str">
        <f t="shared" si="212"/>
        <v>1,1.5,0.5</v>
      </c>
    </row>
    <row r="844" spans="13:46" x14ac:dyDescent="0.15">
      <c r="M844" s="28" t="str">
        <f t="shared" si="210"/>
        <v>9,4,7</v>
      </c>
      <c r="N844" s="28">
        <f t="shared" si="204"/>
        <v>9</v>
      </c>
      <c r="O844" s="28">
        <f t="shared" si="205"/>
        <v>4</v>
      </c>
      <c r="P844" s="28">
        <f t="shared" si="201"/>
        <v>7</v>
      </c>
      <c r="Q844" s="28">
        <f t="shared" si="209"/>
        <v>1.1461356224999986</v>
      </c>
      <c r="R844" s="28">
        <f t="shared" si="209"/>
        <v>3.6855395463789056</v>
      </c>
      <c r="S844" s="28">
        <f t="shared" si="209"/>
        <v>5.1734095578437493</v>
      </c>
      <c r="T844" s="28">
        <f t="shared" si="209"/>
        <v>5.609745656894531</v>
      </c>
      <c r="U844" s="28">
        <f t="shared" si="209"/>
        <v>4.9945478435312509</v>
      </c>
      <c r="V844" s="28">
        <f t="shared" si="209"/>
        <v>3.3278161177539074</v>
      </c>
      <c r="W844" s="28">
        <f t="shared" si="209"/>
        <v>0.60955047956250097</v>
      </c>
      <c r="X844" s="28">
        <f t="shared" si="209"/>
        <v>2.6790037230872832</v>
      </c>
      <c r="Y844" s="28">
        <f t="shared" si="209"/>
        <v>4.8800181879898963</v>
      </c>
      <c r="Z844" s="28">
        <f t="shared" si="209"/>
        <v>6.0294987404784477</v>
      </c>
      <c r="AA844" s="28">
        <f t="shared" si="209"/>
        <v>6.1274453805529365</v>
      </c>
      <c r="AB844" s="28">
        <f t="shared" si="209"/>
        <v>5.1738581082133628</v>
      </c>
      <c r="AC844" s="28">
        <f t="shared" si="209"/>
        <v>3.168736923459726</v>
      </c>
      <c r="AD844" s="28">
        <f t="shared" si="209"/>
        <v>3.9170401095258609</v>
      </c>
      <c r="AE844" s="28">
        <f t="shared" si="209"/>
        <v>5.7796651154521808</v>
      </c>
      <c r="AF844" s="28">
        <f t="shared" si="209"/>
        <v>6.5907562089644385</v>
      </c>
      <c r="AG844" s="28">
        <f t="shared" si="208"/>
        <v>6.3503133900626345</v>
      </c>
      <c r="AH844" s="28">
        <f t="shared" si="208"/>
        <v>5.058336658746768</v>
      </c>
      <c r="AI844" s="28">
        <f t="shared" si="208"/>
        <v>4.8602447818157311</v>
      </c>
      <c r="AJ844" s="28">
        <f t="shared" si="208"/>
        <v>6.3844803287657585</v>
      </c>
      <c r="AK844" s="28">
        <f t="shared" si="208"/>
        <v>6.8571819633017235</v>
      </c>
      <c r="AL844" s="28">
        <f t="shared" si="208"/>
        <v>6.2783496854236258</v>
      </c>
      <c r="AM844" s="28">
        <f t="shared" si="208"/>
        <v>5.508617739956895</v>
      </c>
      <c r="AN844" s="28">
        <f t="shared" si="208"/>
        <v>6.6944638279306297</v>
      </c>
      <c r="AO844" s="28">
        <f t="shared" si="208"/>
        <v>6.8287760034903018</v>
      </c>
      <c r="AP844" s="28">
        <f t="shared" si="208"/>
        <v>5.8621589839493513</v>
      </c>
      <c r="AQ844" s="28">
        <f t="shared" si="208"/>
        <v>6.7096156129467932</v>
      </c>
      <c r="AR844" s="28">
        <f t="shared" si="208"/>
        <v>5.9208685137931027</v>
      </c>
      <c r="AS844" s="28">
        <f t="shared" si="211"/>
        <v>6.8571819633017235</v>
      </c>
      <c r="AT844" s="35" t="str">
        <f t="shared" si="212"/>
        <v>1,1.5,0.5</v>
      </c>
    </row>
    <row r="845" spans="13:46" x14ac:dyDescent="0.15">
      <c r="M845" s="28" t="str">
        <f t="shared" si="210"/>
        <v>9,4,8</v>
      </c>
      <c r="N845" s="28">
        <f t="shared" si="204"/>
        <v>9</v>
      </c>
      <c r="O845" s="28">
        <f t="shared" si="205"/>
        <v>4</v>
      </c>
      <c r="P845" s="28">
        <f t="shared" si="201"/>
        <v>8</v>
      </c>
      <c r="Q845" s="28">
        <f t="shared" si="209"/>
        <v>0.82413449999999999</v>
      </c>
      <c r="R845" s="28">
        <f t="shared" si="209"/>
        <v>3.4984033112226562</v>
      </c>
      <c r="S845" s="28">
        <f t="shared" si="209"/>
        <v>5.0886589965937494</v>
      </c>
      <c r="T845" s="28">
        <f t="shared" si="209"/>
        <v>5.5949015561132809</v>
      </c>
      <c r="U845" s="28">
        <f t="shared" si="209"/>
        <v>5.0171309897812497</v>
      </c>
      <c r="V845" s="28">
        <f t="shared" si="209"/>
        <v>3.3553472975976568</v>
      </c>
      <c r="W845" s="28">
        <f t="shared" si="209"/>
        <v>0.60955047956250097</v>
      </c>
      <c r="X845" s="28">
        <f t="shared" si="209"/>
        <v>2.4691811624999995</v>
      </c>
      <c r="Y845" s="28">
        <f t="shared" si="209"/>
        <v>4.7771185663950693</v>
      </c>
      <c r="Z845" s="28">
        <f t="shared" si="209"/>
        <v>6.0010428444385777</v>
      </c>
      <c r="AA845" s="28">
        <f t="shared" si="209"/>
        <v>6.1409539966305218</v>
      </c>
      <c r="AB845" s="28">
        <f t="shared" si="209"/>
        <v>5.1968520229709059</v>
      </c>
      <c r="AC845" s="28">
        <f t="shared" si="209"/>
        <v>3.168736923459726</v>
      </c>
      <c r="AD845" s="28">
        <f t="shared" si="209"/>
        <v>3.7959914275862059</v>
      </c>
      <c r="AE845" s="28">
        <f t="shared" si="209"/>
        <v>5.7375974241536909</v>
      </c>
      <c r="AF845" s="28">
        <f t="shared" si="209"/>
        <v>6.5951902948696119</v>
      </c>
      <c r="AG845" s="28">
        <f t="shared" si="208"/>
        <v>6.3687700397339704</v>
      </c>
      <c r="AH845" s="28">
        <f t="shared" si="208"/>
        <v>5.058336658746768</v>
      </c>
      <c r="AI845" s="28">
        <f t="shared" si="208"/>
        <v>4.8045652952586195</v>
      </c>
      <c r="AJ845" s="28">
        <f t="shared" si="208"/>
        <v>6.3798398844985176</v>
      </c>
      <c r="AK845" s="28">
        <f t="shared" si="208"/>
        <v>6.8711013478868521</v>
      </c>
      <c r="AL845" s="28">
        <f t="shared" si="208"/>
        <v>6.2783496854236258</v>
      </c>
      <c r="AM845" s="28">
        <f t="shared" si="208"/>
        <v>5.4949027655172404</v>
      </c>
      <c r="AN845" s="28">
        <f t="shared" si="208"/>
        <v>6.703845947429552</v>
      </c>
      <c r="AO845" s="28">
        <f t="shared" si="208"/>
        <v>6.8287760034903018</v>
      </c>
      <c r="AP845" s="28">
        <f t="shared" si="208"/>
        <v>5.8670038383620673</v>
      </c>
      <c r="AQ845" s="28">
        <f t="shared" si="208"/>
        <v>6.7096156129467932</v>
      </c>
      <c r="AR845" s="28">
        <f t="shared" si="208"/>
        <v>5.9208685137931027</v>
      </c>
      <c r="AS845" s="28">
        <f t="shared" si="211"/>
        <v>6.8711013478868521</v>
      </c>
      <c r="AT845" s="35" t="str">
        <f t="shared" si="212"/>
        <v>1,1.5,0.5</v>
      </c>
    </row>
    <row r="846" spans="13:46" x14ac:dyDescent="0.15">
      <c r="M846" s="28" t="str">
        <f t="shared" si="210"/>
        <v>9,4,9</v>
      </c>
      <c r="N846" s="28">
        <f t="shared" si="204"/>
        <v>9</v>
      </c>
      <c r="O846" s="28">
        <f t="shared" si="205"/>
        <v>4</v>
      </c>
      <c r="P846" s="28">
        <f t="shared" si="201"/>
        <v>9</v>
      </c>
      <c r="Q846" s="28">
        <f t="shared" si="209"/>
        <v>0.60955047956250097</v>
      </c>
      <c r="R846" s="28">
        <f t="shared" si="209"/>
        <v>3.3895920463203129</v>
      </c>
      <c r="S846" s="28">
        <f t="shared" si="209"/>
        <v>5.0576169863749998</v>
      </c>
      <c r="T846" s="28">
        <f t="shared" si="209"/>
        <v>5.6136252997265617</v>
      </c>
      <c r="U846" s="28">
        <f t="shared" si="209"/>
        <v>5.0576169863749998</v>
      </c>
      <c r="V846" s="28">
        <f t="shared" si="209"/>
        <v>3.3895920463203129</v>
      </c>
      <c r="W846" s="28">
        <f t="shared" si="209"/>
        <v>0.60955047956250097</v>
      </c>
      <c r="X846" s="28">
        <f t="shared" si="209"/>
        <v>2.3376835721666223</v>
      </c>
      <c r="Y846" s="28">
        <f t="shared" si="209"/>
        <v>4.7279274958314925</v>
      </c>
      <c r="Z846" s="28">
        <f t="shared" si="209"/>
        <v>6.0061547927932377</v>
      </c>
      <c r="AA846" s="28">
        <f t="shared" si="209"/>
        <v>6.1723654630518592</v>
      </c>
      <c r="AB846" s="28">
        <f t="shared" si="209"/>
        <v>5.2265595066073551</v>
      </c>
      <c r="AC846" s="28">
        <f t="shared" si="209"/>
        <v>3.168736923459726</v>
      </c>
      <c r="AD846" s="28">
        <f t="shared" si="209"/>
        <v>3.7286512966778012</v>
      </c>
      <c r="AE846" s="28">
        <f t="shared" si="209"/>
        <v>5.7290975772497301</v>
      </c>
      <c r="AF846" s="28">
        <f t="shared" si="209"/>
        <v>6.617527231118534</v>
      </c>
      <c r="AG846" s="28">
        <f t="shared" si="208"/>
        <v>6.3939402582842133</v>
      </c>
      <c r="AH846" s="28">
        <f t="shared" si="208"/>
        <v>5.058336658746768</v>
      </c>
      <c r="AI846" s="28">
        <f t="shared" si="208"/>
        <v>4.7824536530960389</v>
      </c>
      <c r="AJ846" s="28">
        <f t="shared" si="208"/>
        <v>6.3931022905750261</v>
      </c>
      <c r="AK846" s="28">
        <f t="shared" si="208"/>
        <v>6.8917343013508878</v>
      </c>
      <c r="AL846" s="28">
        <f t="shared" si="208"/>
        <v>6.2783496854236258</v>
      </c>
      <c r="AM846" s="28">
        <f t="shared" si="208"/>
        <v>5.4990906414213354</v>
      </c>
      <c r="AN846" s="28">
        <f t="shared" si="208"/>
        <v>6.7199416358073805</v>
      </c>
      <c r="AO846" s="28">
        <f t="shared" si="208"/>
        <v>6.8287760034903018</v>
      </c>
      <c r="AP846" s="28">
        <f t="shared" si="208"/>
        <v>5.8785622616536894</v>
      </c>
      <c r="AQ846" s="28">
        <f t="shared" si="208"/>
        <v>6.7096156129467932</v>
      </c>
      <c r="AR846" s="28">
        <f t="shared" si="208"/>
        <v>5.9208685137931027</v>
      </c>
      <c r="AS846" s="28">
        <f t="shared" si="211"/>
        <v>6.8917343013508878</v>
      </c>
      <c r="AT846" s="35" t="str">
        <f t="shared" si="212"/>
        <v>1,1.5,0.5</v>
      </c>
    </row>
    <row r="847" spans="13:46" x14ac:dyDescent="0.15">
      <c r="M847" s="28" t="str">
        <f t="shared" si="210"/>
        <v>9,4,10</v>
      </c>
      <c r="N847" s="28">
        <f t="shared" si="204"/>
        <v>9</v>
      </c>
      <c r="O847" s="28">
        <f t="shared" si="205"/>
        <v>4</v>
      </c>
      <c r="P847" s="28">
        <f t="shared" si="201"/>
        <v>10</v>
      </c>
      <c r="Q847" s="28">
        <f t="shared" si="209"/>
        <v>0.38748057074999992</v>
      </c>
      <c r="R847" s="28">
        <f t="shared" si="209"/>
        <v>3.275322321144531</v>
      </c>
      <c r="S847" s="28">
        <f t="shared" si="209"/>
        <v>5.0228320319687505</v>
      </c>
      <c r="T847" s="28">
        <f t="shared" si="209"/>
        <v>5.6300097032226555</v>
      </c>
      <c r="U847" s="28">
        <f t="shared" si="209"/>
        <v>5.0968553349062509</v>
      </c>
      <c r="V847" s="28">
        <f t="shared" si="209"/>
        <v>3.4233689270195318</v>
      </c>
      <c r="W847" s="28">
        <f t="shared" si="209"/>
        <v>0.60955047956250097</v>
      </c>
      <c r="X847" s="28">
        <f t="shared" si="209"/>
        <v>2.2007275215598057</v>
      </c>
      <c r="Y847" s="28">
        <f t="shared" si="209"/>
        <v>4.6749934810804135</v>
      </c>
      <c r="Z847" s="28">
        <f t="shared" si="209"/>
        <v>6.0089274010307108</v>
      </c>
      <c r="AA847" s="28">
        <f t="shared" si="209"/>
        <v>6.2025292814106949</v>
      </c>
      <c r="AB847" s="28">
        <f t="shared" si="209"/>
        <v>5.2557991222203668</v>
      </c>
      <c r="AC847" s="28">
        <f t="shared" si="209"/>
        <v>3.168736923459726</v>
      </c>
      <c r="AD847" s="28">
        <f t="shared" si="209"/>
        <v>3.6575682215818959</v>
      </c>
      <c r="AE847" s="28">
        <f t="shared" si="209"/>
        <v>5.7182583902285824</v>
      </c>
      <c r="AF847" s="28">
        <f t="shared" si="209"/>
        <v>6.6386165193049553</v>
      </c>
      <c r="AG847" s="28">
        <f t="shared" si="208"/>
        <v>6.4186426088110178</v>
      </c>
      <c r="AH847" s="28">
        <f t="shared" si="208"/>
        <v>5.058336658746768</v>
      </c>
      <c r="AI847" s="28">
        <f t="shared" si="208"/>
        <v>4.7580026708162704</v>
      </c>
      <c r="AJ847" s="28">
        <f t="shared" si="208"/>
        <v>6.4051170485890339</v>
      </c>
      <c r="AK847" s="28">
        <f t="shared" si="208"/>
        <v>6.911899386791486</v>
      </c>
      <c r="AL847" s="28">
        <f t="shared" si="208"/>
        <v>6.2783496854236258</v>
      </c>
      <c r="AM847" s="28">
        <f t="shared" si="208"/>
        <v>5.5020308692629305</v>
      </c>
      <c r="AN847" s="28">
        <f t="shared" si="208"/>
        <v>6.7355694561617714</v>
      </c>
      <c r="AO847" s="28">
        <f t="shared" si="208"/>
        <v>6.8287760034903018</v>
      </c>
      <c r="AP847" s="28">
        <f t="shared" si="208"/>
        <v>5.889652816921874</v>
      </c>
      <c r="AQ847" s="28">
        <f t="shared" si="208"/>
        <v>6.7096156129467932</v>
      </c>
      <c r="AR847" s="28">
        <f t="shared" si="208"/>
        <v>5.9208685137931027</v>
      </c>
      <c r="AS847" s="28">
        <f t="shared" si="211"/>
        <v>6.911899386791486</v>
      </c>
      <c r="AT847" s="35" t="str">
        <f t="shared" si="212"/>
        <v>1,1.5,0.5</v>
      </c>
    </row>
    <row r="848" spans="13:46" x14ac:dyDescent="0.15">
      <c r="M848" s="28" t="str">
        <f t="shared" si="210"/>
        <v>9,5,1</v>
      </c>
      <c r="N848" s="28">
        <f t="shared" si="204"/>
        <v>9</v>
      </c>
      <c r="O848" s="28">
        <f t="shared" si="205"/>
        <v>5</v>
      </c>
      <c r="P848" s="28">
        <f t="shared" si="201"/>
        <v>1</v>
      </c>
      <c r="Q848" s="28">
        <f t="shared" si="209"/>
        <v>5.7023999999999999</v>
      </c>
      <c r="R848" s="28">
        <f t="shared" si="209"/>
        <v>6.4835969049726572</v>
      </c>
      <c r="S848" s="28">
        <f t="shared" si="209"/>
        <v>6.61279174659375</v>
      </c>
      <c r="T848" s="28">
        <f t="shared" si="209"/>
        <v>6.0899845248632802</v>
      </c>
      <c r="U848" s="28">
        <f t="shared" si="209"/>
        <v>4.9151752397812505</v>
      </c>
      <c r="V848" s="28">
        <f t="shared" si="209"/>
        <v>3.0883638913476572</v>
      </c>
      <c r="W848" s="28">
        <f t="shared" si="209"/>
        <v>0.60955047956250097</v>
      </c>
      <c r="X848" s="28">
        <f t="shared" si="209"/>
        <v>5.6066570317241382</v>
      </c>
      <c r="Y848" s="28">
        <f t="shared" si="209"/>
        <v>6.4364604470416218</v>
      </c>
      <c r="Z848" s="28">
        <f t="shared" si="209"/>
        <v>6.6142617990075436</v>
      </c>
      <c r="AA848" s="28">
        <f t="shared" si="209"/>
        <v>6.1400610876219019</v>
      </c>
      <c r="AB848" s="28">
        <f t="shared" si="209"/>
        <v>5.0138583128846985</v>
      </c>
      <c r="AC848" s="28">
        <f t="shared" si="209"/>
        <v>3.2356534747959329</v>
      </c>
      <c r="AD848" s="28">
        <f t="shared" si="209"/>
        <v>5.5436534731034488</v>
      </c>
      <c r="AE848" s="28">
        <f t="shared" si="209"/>
        <v>6.4220633987657587</v>
      </c>
      <c r="AF848" s="28">
        <f t="shared" si="209"/>
        <v>6.6484712610765087</v>
      </c>
      <c r="AG848" s="28">
        <f t="shared" si="208"/>
        <v>6.2228770600356942</v>
      </c>
      <c r="AH848" s="28">
        <f t="shared" si="208"/>
        <v>5.1452807956433197</v>
      </c>
      <c r="AI848" s="28">
        <f t="shared" si="208"/>
        <v>5.5133893241379308</v>
      </c>
      <c r="AJ848" s="28">
        <f t="shared" si="208"/>
        <v>6.4404057601450697</v>
      </c>
      <c r="AK848" s="28">
        <f t="shared" si="208"/>
        <v>6.715420132800646</v>
      </c>
      <c r="AL848" s="28">
        <f t="shared" si="208"/>
        <v>6.3384324421046614</v>
      </c>
      <c r="AM848" s="28">
        <f t="shared" si="208"/>
        <v>5.515864584827586</v>
      </c>
      <c r="AN848" s="28">
        <f t="shared" si="208"/>
        <v>6.491487531179553</v>
      </c>
      <c r="AO848" s="28">
        <f t="shared" si="208"/>
        <v>6.8151084141799574</v>
      </c>
      <c r="AP848" s="28">
        <f t="shared" si="208"/>
        <v>5.5510792551724135</v>
      </c>
      <c r="AQ848" s="28">
        <f t="shared" si="208"/>
        <v>6.5753087118692086</v>
      </c>
      <c r="AR848" s="28">
        <f t="shared" si="208"/>
        <v>5.6190333351724142</v>
      </c>
      <c r="AS848" s="28">
        <f t="shared" si="211"/>
        <v>6.8151084141799574</v>
      </c>
      <c r="AT848" s="35" t="str">
        <f t="shared" si="212"/>
        <v>1,2,0</v>
      </c>
    </row>
    <row r="849" spans="13:46" x14ac:dyDescent="0.15">
      <c r="M849" s="28" t="str">
        <f t="shared" si="210"/>
        <v>9,5,2</v>
      </c>
      <c r="N849" s="28">
        <f t="shared" si="204"/>
        <v>9</v>
      </c>
      <c r="O849" s="28">
        <f t="shared" si="205"/>
        <v>5</v>
      </c>
      <c r="P849" s="28">
        <f t="shared" si="201"/>
        <v>2</v>
      </c>
      <c r="Q849" s="28">
        <f t="shared" si="209"/>
        <v>5.0444999999999993</v>
      </c>
      <c r="R849" s="28">
        <f t="shared" si="209"/>
        <v>6.0991906549726558</v>
      </c>
      <c r="S849" s="28">
        <f t="shared" si="209"/>
        <v>6.43634174659375</v>
      </c>
      <c r="T849" s="28">
        <f t="shared" si="209"/>
        <v>6.0559532748632803</v>
      </c>
      <c r="U849" s="28">
        <f t="shared" si="209"/>
        <v>4.9580252397812501</v>
      </c>
      <c r="V849" s="28">
        <f t="shared" si="209"/>
        <v>3.1425576413476568</v>
      </c>
      <c r="W849" s="28">
        <f t="shared" si="209"/>
        <v>0.60955047956250097</v>
      </c>
      <c r="X849" s="28">
        <f t="shared" si="209"/>
        <v>5.1726660920689653</v>
      </c>
      <c r="Y849" s="28">
        <f t="shared" si="209"/>
        <v>6.2203426953174841</v>
      </c>
      <c r="Z849" s="28">
        <f t="shared" si="209"/>
        <v>6.5504797352144397</v>
      </c>
      <c r="AA849" s="28">
        <f t="shared" si="209"/>
        <v>6.1630772117598323</v>
      </c>
      <c r="AB849" s="28">
        <f t="shared" si="209"/>
        <v>5.0581351249536635</v>
      </c>
      <c r="AC849" s="28">
        <f t="shared" si="209"/>
        <v>3.2356534747959329</v>
      </c>
      <c r="AD849" s="28">
        <f t="shared" si="209"/>
        <v>5.2878679696551716</v>
      </c>
      <c r="AE849" s="28">
        <f t="shared" si="209"/>
        <v>6.3285305211795517</v>
      </c>
      <c r="AF849" s="28">
        <f t="shared" ref="AF849:AR864" si="213">(AF$5+AF$5*(AF$5-1)/2)*INDEX($F$4:$F$25*$G$4:$G$25,$N849,1)+(AF$6+AF$6*(AF$6-1)/2)*INDEX($H$4:$H$25*$I$4:$I$25,$O849,1)+(AF$7+AF$7*(AF$7-1)/2)*INDEX($J$4:$J$25*$K$4:$K$25,$P849,1)+AF$5*AF$6*INDEX($G$4:$G$25,$N849,1)*INDEX($H$4:$H$25,$O849,1)+(AF$5*INDEX($G$4:$G$25,$N849,1)+AF$6*INDEX($I$4:$I$25,$O849,1))*AF$7*INDEX($J$4:$J$25,$P849,1)</f>
        <v>6.6516535093523705</v>
      </c>
      <c r="AG849" s="28">
        <f t="shared" si="213"/>
        <v>6.2572369341736263</v>
      </c>
      <c r="AH849" s="28">
        <f t="shared" si="213"/>
        <v>5.1452807956433197</v>
      </c>
      <c r="AI849" s="28">
        <f t="shared" si="213"/>
        <v>5.3901056327586208</v>
      </c>
      <c r="AJ849" s="28">
        <f t="shared" si="213"/>
        <v>6.4237541325588623</v>
      </c>
      <c r="AK849" s="28">
        <f t="shared" si="213"/>
        <v>6.7398630690075425</v>
      </c>
      <c r="AL849" s="28">
        <f t="shared" si="213"/>
        <v>6.3384324421046614</v>
      </c>
      <c r="AM849" s="28">
        <f t="shared" si="213"/>
        <v>5.4793790813793102</v>
      </c>
      <c r="AN849" s="28">
        <f t="shared" si="213"/>
        <v>6.5060135294554149</v>
      </c>
      <c r="AO849" s="28">
        <f t="shared" si="213"/>
        <v>6.8151084141799574</v>
      </c>
      <c r="AP849" s="28">
        <f t="shared" si="213"/>
        <v>5.5556883155172416</v>
      </c>
      <c r="AQ849" s="28">
        <f t="shared" si="213"/>
        <v>6.5753087118692086</v>
      </c>
      <c r="AR849" s="28">
        <f t="shared" si="213"/>
        <v>5.6190333351724142</v>
      </c>
      <c r="AS849" s="28">
        <f t="shared" si="211"/>
        <v>6.8151084141799574</v>
      </c>
      <c r="AT849" s="35" t="str">
        <f t="shared" si="212"/>
        <v>1,2,0</v>
      </c>
    </row>
    <row r="850" spans="13:46" x14ac:dyDescent="0.15">
      <c r="M850" s="28" t="str">
        <f t="shared" si="210"/>
        <v>9,5,3</v>
      </c>
      <c r="N850" s="28">
        <f t="shared" si="204"/>
        <v>9</v>
      </c>
      <c r="O850" s="28">
        <f t="shared" si="205"/>
        <v>5</v>
      </c>
      <c r="P850" s="28">
        <f t="shared" si="201"/>
        <v>3</v>
      </c>
      <c r="Q850" s="28">
        <f t="shared" ref="Q850:AF865" si="214">(Q$5+Q$5*(Q$5-1)/2)*INDEX($F$4:$F$25*$G$4:$G$25,$N850,1)+(Q$6+Q$6*(Q$6-1)/2)*INDEX($H$4:$H$25*$I$4:$I$25,$O850,1)+(Q$7+Q$7*(Q$7-1)/2)*INDEX($J$4:$J$25*$K$4:$K$25,$P850,1)+Q$5*Q$6*INDEX($G$4:$G$25,$N850,1)*INDEX($H$4:$H$25,$O850,1)+(Q$5*INDEX($G$4:$G$25,$N850,1)+Q$6*INDEX($I$4:$I$25,$O850,1))*Q$7*INDEX($J$4:$J$25,$P850,1)</f>
        <v>4.1614559999999994</v>
      </c>
      <c r="R850" s="28">
        <f t="shared" si="214"/>
        <v>5.5506169049726566</v>
      </c>
      <c r="S850" s="28">
        <f t="shared" si="214"/>
        <v>6.1473197465937499</v>
      </c>
      <c r="T850" s="28">
        <f t="shared" si="214"/>
        <v>5.9515645248632811</v>
      </c>
      <c r="U850" s="28">
        <f t="shared" si="214"/>
        <v>4.9633512397812503</v>
      </c>
      <c r="V850" s="28">
        <f t="shared" si="214"/>
        <v>3.1826798913476568</v>
      </c>
      <c r="W850" s="28">
        <f t="shared" si="214"/>
        <v>0.60955047956250097</v>
      </c>
      <c r="X850" s="28">
        <f t="shared" si="214"/>
        <v>4.5745076524137929</v>
      </c>
      <c r="Y850" s="28">
        <f t="shared" si="214"/>
        <v>5.8916529435933462</v>
      </c>
      <c r="Z850" s="28">
        <f t="shared" si="214"/>
        <v>6.4163401714213357</v>
      </c>
      <c r="AA850" s="28">
        <f t="shared" si="214"/>
        <v>6.148569335897764</v>
      </c>
      <c r="AB850" s="28">
        <f t="shared" si="214"/>
        <v>5.0883404370226302</v>
      </c>
      <c r="AC850" s="28">
        <f t="shared" si="214"/>
        <v>3.2356534747959329</v>
      </c>
      <c r="AD850" s="28">
        <f t="shared" si="214"/>
        <v>4.919510466206896</v>
      </c>
      <c r="AE850" s="28">
        <f t="shared" si="214"/>
        <v>6.1646401435933456</v>
      </c>
      <c r="AF850" s="28">
        <f t="shared" si="214"/>
        <v>6.617311757628233</v>
      </c>
      <c r="AG850" s="28">
        <f t="shared" si="213"/>
        <v>6.2775253083115565</v>
      </c>
      <c r="AH850" s="28">
        <f t="shared" si="213"/>
        <v>5.1452807956433197</v>
      </c>
      <c r="AI850" s="28">
        <f t="shared" si="213"/>
        <v>5.1964644413793106</v>
      </c>
      <c r="AJ850" s="28">
        <f t="shared" si="213"/>
        <v>6.3695785049726554</v>
      </c>
      <c r="AK850" s="28">
        <f t="shared" si="213"/>
        <v>6.7502345052144381</v>
      </c>
      <c r="AL850" s="28">
        <f t="shared" si="213"/>
        <v>6.3384324421046614</v>
      </c>
      <c r="AM850" s="28">
        <f t="shared" si="213"/>
        <v>5.4053695779310349</v>
      </c>
      <c r="AN850" s="28">
        <f t="shared" si="213"/>
        <v>6.5064680277312767</v>
      </c>
      <c r="AO850" s="28">
        <f t="shared" si="213"/>
        <v>6.8151084141799574</v>
      </c>
      <c r="AP850" s="28">
        <f t="shared" si="213"/>
        <v>5.5462258758620688</v>
      </c>
      <c r="AQ850" s="28">
        <f t="shared" si="213"/>
        <v>6.5753087118692086</v>
      </c>
      <c r="AR850" s="28">
        <f t="shared" si="213"/>
        <v>5.6190333351724142</v>
      </c>
      <c r="AS850" s="28">
        <f t="shared" si="211"/>
        <v>6.8151084141799574</v>
      </c>
      <c r="AT850" s="35" t="str">
        <f t="shared" si="212"/>
        <v>1,2,0</v>
      </c>
    </row>
    <row r="851" spans="13:46" x14ac:dyDescent="0.15">
      <c r="M851" s="28" t="str">
        <f t="shared" si="210"/>
        <v>9,5,4</v>
      </c>
      <c r="N851" s="28">
        <f t="shared" si="204"/>
        <v>9</v>
      </c>
      <c r="O851" s="28">
        <f t="shared" si="205"/>
        <v>5</v>
      </c>
      <c r="P851" s="28">
        <f t="shared" ref="P851:P914" si="215">P841</f>
        <v>4</v>
      </c>
      <c r="Q851" s="28">
        <f t="shared" si="214"/>
        <v>3.1788045</v>
      </c>
      <c r="R851" s="28">
        <f t="shared" si="214"/>
        <v>4.9294126862226566</v>
      </c>
      <c r="S851" s="28">
        <f t="shared" si="214"/>
        <v>5.8084939965937501</v>
      </c>
      <c r="T851" s="28">
        <f t="shared" si="214"/>
        <v>5.8160484311132814</v>
      </c>
      <c r="U851" s="28">
        <f t="shared" si="214"/>
        <v>4.9520759897812505</v>
      </c>
      <c r="V851" s="28">
        <f t="shared" si="214"/>
        <v>3.2165766725976574</v>
      </c>
      <c r="W851" s="28">
        <f t="shared" si="214"/>
        <v>0.60955047956250097</v>
      </c>
      <c r="X851" s="28">
        <f t="shared" si="214"/>
        <v>3.9037187440086205</v>
      </c>
      <c r="Y851" s="28">
        <f t="shared" si="214"/>
        <v>5.5131594418692078</v>
      </c>
      <c r="Z851" s="28">
        <f t="shared" si="214"/>
        <v>6.2510732638782329</v>
      </c>
      <c r="AA851" s="28">
        <f t="shared" si="214"/>
        <v>6.117460210035695</v>
      </c>
      <c r="AB851" s="28">
        <f t="shared" si="214"/>
        <v>5.1123202803415957</v>
      </c>
      <c r="AC851" s="28">
        <f t="shared" si="214"/>
        <v>3.2356534747959329</v>
      </c>
      <c r="AD851" s="28">
        <f t="shared" si="214"/>
        <v>4.5013492127586208</v>
      </c>
      <c r="AE851" s="28">
        <f t="shared" si="214"/>
        <v>5.9696224222571388</v>
      </c>
      <c r="AF851" s="28">
        <f t="shared" si="214"/>
        <v>6.5663687559040955</v>
      </c>
      <c r="AG851" s="28">
        <f t="shared" si="213"/>
        <v>6.2915882136994874</v>
      </c>
      <c r="AH851" s="28">
        <f t="shared" si="213"/>
        <v>5.1452807956433197</v>
      </c>
      <c r="AI851" s="28">
        <f t="shared" si="213"/>
        <v>4.9716959062499999</v>
      </c>
      <c r="AJ851" s="28">
        <f t="shared" si="213"/>
        <v>6.2988016273864496</v>
      </c>
      <c r="AK851" s="28">
        <f t="shared" si="213"/>
        <v>6.7543804726713361</v>
      </c>
      <c r="AL851" s="28">
        <f t="shared" si="213"/>
        <v>6.3384324421046614</v>
      </c>
      <c r="AM851" s="28">
        <f t="shared" si="213"/>
        <v>5.3147588244827588</v>
      </c>
      <c r="AN851" s="28">
        <f t="shared" si="213"/>
        <v>6.5006970572571392</v>
      </c>
      <c r="AO851" s="28">
        <f t="shared" si="213"/>
        <v>6.8151084141799574</v>
      </c>
      <c r="AP851" s="28">
        <f t="shared" si="213"/>
        <v>5.5305379674568966</v>
      </c>
      <c r="AQ851" s="28">
        <f t="shared" si="213"/>
        <v>6.5753087118692086</v>
      </c>
      <c r="AR851" s="28">
        <f t="shared" si="213"/>
        <v>5.6190333351724142</v>
      </c>
      <c r="AS851" s="28">
        <f t="shared" si="211"/>
        <v>6.8151084141799574</v>
      </c>
      <c r="AT851" s="35" t="str">
        <f t="shared" si="212"/>
        <v>1,2,0</v>
      </c>
    </row>
    <row r="852" spans="13:46" x14ac:dyDescent="0.15">
      <c r="M852" s="28" t="str">
        <f t="shared" si="210"/>
        <v>9,5,5</v>
      </c>
      <c r="N852" s="28">
        <f t="shared" si="204"/>
        <v>9</v>
      </c>
      <c r="O852" s="28">
        <f t="shared" si="205"/>
        <v>5</v>
      </c>
      <c r="P852" s="28">
        <f t="shared" si="215"/>
        <v>5</v>
      </c>
      <c r="Q852" s="28">
        <f t="shared" si="214"/>
        <v>2.2855996800000002</v>
      </c>
      <c r="R852" s="28">
        <f t="shared" si="214"/>
        <v>4.373430004972656</v>
      </c>
      <c r="S852" s="28">
        <f t="shared" si="214"/>
        <v>5.5143915865937494</v>
      </c>
      <c r="T852" s="28">
        <f t="shared" si="214"/>
        <v>5.7084844248632809</v>
      </c>
      <c r="U852" s="28">
        <f t="shared" si="214"/>
        <v>4.9557085197812505</v>
      </c>
      <c r="V852" s="28">
        <f t="shared" si="214"/>
        <v>3.2560638713476568</v>
      </c>
      <c r="W852" s="28">
        <f t="shared" si="214"/>
        <v>0.60955047956250097</v>
      </c>
      <c r="X852" s="28">
        <f t="shared" si="214"/>
        <v>3.2981513731034484</v>
      </c>
      <c r="Y852" s="28">
        <f t="shared" si="214"/>
        <v>5.1793892801450703</v>
      </c>
      <c r="Z852" s="28">
        <f t="shared" si="214"/>
        <v>6.1137584438351293</v>
      </c>
      <c r="AA852" s="28">
        <f t="shared" si="214"/>
        <v>6.1012588641736256</v>
      </c>
      <c r="AB852" s="28">
        <f t="shared" si="214"/>
        <v>5.1418905411605609</v>
      </c>
      <c r="AC852" s="28">
        <f t="shared" si="214"/>
        <v>3.2356534747959329</v>
      </c>
      <c r="AD852" s="28">
        <f t="shared" si="214"/>
        <v>4.1279112993103446</v>
      </c>
      <c r="AE852" s="28">
        <f t="shared" si="214"/>
        <v>5.8025567884209313</v>
      </c>
      <c r="AF852" s="28">
        <f t="shared" si="214"/>
        <v>6.530333534179956</v>
      </c>
      <c r="AG852" s="28">
        <f t="shared" si="213"/>
        <v>6.3112415365874188</v>
      </c>
      <c r="AH852" s="28">
        <f t="shared" si="213"/>
        <v>5.1452807956433197</v>
      </c>
      <c r="AI852" s="28">
        <f t="shared" si="213"/>
        <v>4.7748794586206893</v>
      </c>
      <c r="AJ852" s="28">
        <f t="shared" si="213"/>
        <v>6.2429325298002416</v>
      </c>
      <c r="AK852" s="28">
        <f t="shared" si="213"/>
        <v>6.764116857628232</v>
      </c>
      <c r="AL852" s="28">
        <f t="shared" si="213"/>
        <v>6.3384324421046614</v>
      </c>
      <c r="AM852" s="28">
        <f t="shared" si="213"/>
        <v>5.2390558510344825</v>
      </c>
      <c r="AN852" s="28">
        <f t="shared" si="213"/>
        <v>6.5005165042830004</v>
      </c>
      <c r="AO852" s="28">
        <f t="shared" si="213"/>
        <v>6.8151084141799574</v>
      </c>
      <c r="AP852" s="28">
        <f t="shared" si="213"/>
        <v>5.520440476551725</v>
      </c>
      <c r="AQ852" s="28">
        <f t="shared" si="213"/>
        <v>6.5753087118692086</v>
      </c>
      <c r="AR852" s="28">
        <f t="shared" si="213"/>
        <v>5.6190333351724142</v>
      </c>
      <c r="AS852" s="28">
        <f t="shared" si="211"/>
        <v>6.8151084141799574</v>
      </c>
      <c r="AT852" s="35" t="str">
        <f t="shared" si="212"/>
        <v>1,2,0</v>
      </c>
    </row>
    <row r="853" spans="13:46" x14ac:dyDescent="0.15">
      <c r="M853" s="28" t="str">
        <f t="shared" si="210"/>
        <v>9,5,6</v>
      </c>
      <c r="N853" s="28">
        <f t="shared" si="204"/>
        <v>9</v>
      </c>
      <c r="O853" s="28">
        <f t="shared" si="205"/>
        <v>5</v>
      </c>
      <c r="P853" s="28">
        <f t="shared" si="215"/>
        <v>6</v>
      </c>
      <c r="Q853" s="28">
        <f t="shared" si="214"/>
        <v>1.45675584</v>
      </c>
      <c r="R853" s="28">
        <f t="shared" si="214"/>
        <v>3.8643772049726564</v>
      </c>
      <c r="S853" s="28">
        <f t="shared" si="214"/>
        <v>5.2524696665937496</v>
      </c>
      <c r="T853" s="28">
        <f t="shared" si="214"/>
        <v>5.6210332248632806</v>
      </c>
      <c r="U853" s="28">
        <f t="shared" si="214"/>
        <v>4.9700678797812499</v>
      </c>
      <c r="V853" s="28">
        <f t="shared" si="214"/>
        <v>3.2995736313476569</v>
      </c>
      <c r="W853" s="28">
        <f t="shared" si="214"/>
        <v>0.60955047956250097</v>
      </c>
      <c r="X853" s="28">
        <f t="shared" si="214"/>
        <v>2.739513883448276</v>
      </c>
      <c r="Y853" s="28">
        <f t="shared" si="214"/>
        <v>4.8777996084209319</v>
      </c>
      <c r="Z853" s="28">
        <f t="shared" si="214"/>
        <v>5.9965564300420251</v>
      </c>
      <c r="AA853" s="28">
        <f t="shared" si="214"/>
        <v>6.0957843483115566</v>
      </c>
      <c r="AB853" s="28">
        <f t="shared" si="214"/>
        <v>5.1754833632295263</v>
      </c>
      <c r="AC853" s="28">
        <f t="shared" si="214"/>
        <v>3.2356534747959329</v>
      </c>
      <c r="AD853" s="28">
        <f t="shared" si="214"/>
        <v>3.7866538758620689</v>
      </c>
      <c r="AE853" s="28">
        <f t="shared" si="214"/>
        <v>5.6556039608347248</v>
      </c>
      <c r="AF853" s="28">
        <f t="shared" si="214"/>
        <v>6.5050251424558194</v>
      </c>
      <c r="AG853" s="28">
        <f t="shared" si="213"/>
        <v>6.3349174207253496</v>
      </c>
      <c r="AH853" s="28">
        <f t="shared" si="213"/>
        <v>5.1452807956433197</v>
      </c>
      <c r="AI853" s="28">
        <f t="shared" si="213"/>
        <v>4.5981758172413789</v>
      </c>
      <c r="AJ853" s="28">
        <f t="shared" si="213"/>
        <v>6.1977902622140348</v>
      </c>
      <c r="AK853" s="28">
        <f t="shared" si="213"/>
        <v>6.777875803835129</v>
      </c>
      <c r="AL853" s="28">
        <f t="shared" si="213"/>
        <v>6.3384324421046614</v>
      </c>
      <c r="AM853" s="28">
        <f t="shared" si="213"/>
        <v>5.1740797075862073</v>
      </c>
      <c r="AN853" s="28">
        <f t="shared" si="213"/>
        <v>6.5043585125588628</v>
      </c>
      <c r="AO853" s="28">
        <f t="shared" si="213"/>
        <v>6.8151084141799574</v>
      </c>
      <c r="AP853" s="28">
        <f t="shared" si="213"/>
        <v>5.5143655468965518</v>
      </c>
      <c r="AQ853" s="28">
        <f t="shared" si="213"/>
        <v>6.5753087118692086</v>
      </c>
      <c r="AR853" s="28">
        <f t="shared" si="213"/>
        <v>5.6190333351724142</v>
      </c>
      <c r="AS853" s="28">
        <f t="shared" si="211"/>
        <v>6.8151084141799574</v>
      </c>
      <c r="AT853" s="35" t="str">
        <f t="shared" si="212"/>
        <v>1,2,0</v>
      </c>
    </row>
    <row r="854" spans="13:46" x14ac:dyDescent="0.15">
      <c r="M854" s="28" t="str">
        <f t="shared" si="210"/>
        <v>9,5,7</v>
      </c>
      <c r="N854" s="28">
        <f t="shared" si="204"/>
        <v>9</v>
      </c>
      <c r="O854" s="28">
        <f t="shared" si="205"/>
        <v>5</v>
      </c>
      <c r="P854" s="28">
        <f t="shared" si="215"/>
        <v>7</v>
      </c>
      <c r="Q854" s="28">
        <f t="shared" si="214"/>
        <v>1.1461356224999986</v>
      </c>
      <c r="R854" s="28">
        <f t="shared" si="214"/>
        <v>3.6855395463789056</v>
      </c>
      <c r="S854" s="28">
        <f t="shared" si="214"/>
        <v>5.1734095578437493</v>
      </c>
      <c r="T854" s="28">
        <f t="shared" si="214"/>
        <v>5.609745656894531</v>
      </c>
      <c r="U854" s="28">
        <f t="shared" si="214"/>
        <v>4.9945478435312509</v>
      </c>
      <c r="V854" s="28">
        <f t="shared" si="214"/>
        <v>3.3278161177539074</v>
      </c>
      <c r="W854" s="28">
        <f t="shared" si="214"/>
        <v>0.60955047956250097</v>
      </c>
      <c r="X854" s="28">
        <f t="shared" si="214"/>
        <v>2.5358838800269385</v>
      </c>
      <c r="Y854" s="28">
        <f t="shared" si="214"/>
        <v>4.7789056238088623</v>
      </c>
      <c r="Z854" s="28">
        <f t="shared" si="214"/>
        <v>5.9703934551767244</v>
      </c>
      <c r="AA854" s="28">
        <f t="shared" si="214"/>
        <v>6.110347374130523</v>
      </c>
      <c r="AB854" s="28">
        <f t="shared" si="214"/>
        <v>5.198767380670259</v>
      </c>
      <c r="AC854" s="28">
        <f t="shared" si="214"/>
        <v>3.2356534747959329</v>
      </c>
      <c r="AD854" s="28">
        <f t="shared" si="214"/>
        <v>3.6679260153879305</v>
      </c>
      <c r="AE854" s="28">
        <f t="shared" si="214"/>
        <v>5.6145655790728712</v>
      </c>
      <c r="AF854" s="28">
        <f t="shared" si="214"/>
        <v>6.5096712303437503</v>
      </c>
      <c r="AG854" s="28">
        <f t="shared" si="213"/>
        <v>6.353242969200565</v>
      </c>
      <c r="AH854" s="28">
        <f t="shared" si="213"/>
        <v>5.1452807956433197</v>
      </c>
      <c r="AI854" s="28">
        <f t="shared" si="213"/>
        <v>4.5422620285829733</v>
      </c>
      <c r="AJ854" s="28">
        <f t="shared" si="213"/>
        <v>6.192519412170931</v>
      </c>
      <c r="AK854" s="28">
        <f t="shared" si="213"/>
        <v>6.7912428833448271</v>
      </c>
      <c r="AL854" s="28">
        <f t="shared" si="213"/>
        <v>6.3384324421046614</v>
      </c>
      <c r="AM854" s="28">
        <f t="shared" si="213"/>
        <v>5.1588919196120688</v>
      </c>
      <c r="AN854" s="28">
        <f t="shared" si="213"/>
        <v>6.5127671231030444</v>
      </c>
      <c r="AO854" s="28">
        <f t="shared" si="213"/>
        <v>6.8151084141799574</v>
      </c>
      <c r="AP854" s="28">
        <f t="shared" si="213"/>
        <v>5.5178156884752152</v>
      </c>
      <c r="AQ854" s="28">
        <f t="shared" si="213"/>
        <v>6.5753087118692086</v>
      </c>
      <c r="AR854" s="28">
        <f t="shared" si="213"/>
        <v>5.6190333351724142</v>
      </c>
      <c r="AS854" s="28">
        <f t="shared" si="211"/>
        <v>6.8151084141799574</v>
      </c>
      <c r="AT854" s="35" t="str">
        <f t="shared" si="212"/>
        <v>1,2,0</v>
      </c>
    </row>
    <row r="855" spans="13:46" x14ac:dyDescent="0.15">
      <c r="M855" s="28" t="str">
        <f t="shared" si="210"/>
        <v>9,5,8</v>
      </c>
      <c r="N855" s="28">
        <f t="shared" si="204"/>
        <v>9</v>
      </c>
      <c r="O855" s="28">
        <f t="shared" si="205"/>
        <v>5</v>
      </c>
      <c r="P855" s="28">
        <f t="shared" si="215"/>
        <v>8</v>
      </c>
      <c r="Q855" s="28">
        <f t="shared" si="214"/>
        <v>0.82413449999999999</v>
      </c>
      <c r="R855" s="28">
        <f t="shared" si="214"/>
        <v>3.4984033112226562</v>
      </c>
      <c r="S855" s="28">
        <f t="shared" si="214"/>
        <v>5.0886589965937494</v>
      </c>
      <c r="T855" s="28">
        <f t="shared" si="214"/>
        <v>5.5949015561132809</v>
      </c>
      <c r="U855" s="28">
        <f t="shared" si="214"/>
        <v>5.0171309897812497</v>
      </c>
      <c r="V855" s="28">
        <f t="shared" si="214"/>
        <v>3.3553472975976568</v>
      </c>
      <c r="W855" s="28">
        <f t="shared" si="214"/>
        <v>0.60955047956250097</v>
      </c>
      <c r="X855" s="28">
        <f t="shared" si="214"/>
        <v>2.3239553000431035</v>
      </c>
      <c r="Y855" s="28">
        <f t="shared" si="214"/>
        <v>4.674321186696794</v>
      </c>
      <c r="Z855" s="28">
        <f t="shared" si="214"/>
        <v>5.9406739474989223</v>
      </c>
      <c r="AA855" s="28">
        <f t="shared" si="214"/>
        <v>6.123013582449488</v>
      </c>
      <c r="AB855" s="28">
        <f t="shared" si="214"/>
        <v>5.2213400915484911</v>
      </c>
      <c r="AC855" s="28">
        <f t="shared" si="214"/>
        <v>3.2356534747959329</v>
      </c>
      <c r="AD855" s="28">
        <f t="shared" si="214"/>
        <v>3.5435077024137929</v>
      </c>
      <c r="AE855" s="28">
        <f t="shared" si="214"/>
        <v>5.5699706644985181</v>
      </c>
      <c r="AF855" s="28">
        <f t="shared" si="214"/>
        <v>6.5124205007316815</v>
      </c>
      <c r="AG855" s="28">
        <f t="shared" si="213"/>
        <v>6.3708572111132806</v>
      </c>
      <c r="AH855" s="28">
        <f t="shared" si="213"/>
        <v>5.1452807956433197</v>
      </c>
      <c r="AI855" s="28">
        <f t="shared" si="213"/>
        <v>4.4827917071120691</v>
      </c>
      <c r="AJ855" s="28">
        <f t="shared" si="213"/>
        <v>6.1853517446278286</v>
      </c>
      <c r="AK855" s="28">
        <f t="shared" si="213"/>
        <v>6.8038986562920254</v>
      </c>
      <c r="AL855" s="28">
        <f t="shared" si="213"/>
        <v>6.3384324421046614</v>
      </c>
      <c r="AM855" s="28">
        <f t="shared" si="213"/>
        <v>5.1418073141379317</v>
      </c>
      <c r="AN855" s="28">
        <f t="shared" si="213"/>
        <v>6.5204644270847254</v>
      </c>
      <c r="AO855" s="28">
        <f t="shared" si="213"/>
        <v>6.8151084141799574</v>
      </c>
      <c r="AP855" s="28">
        <f t="shared" si="213"/>
        <v>5.5205545234913798</v>
      </c>
      <c r="AQ855" s="28">
        <f t="shared" si="213"/>
        <v>6.5753087118692086</v>
      </c>
      <c r="AR855" s="28">
        <f t="shared" si="213"/>
        <v>5.6190333351724142</v>
      </c>
      <c r="AS855" s="28">
        <f t="shared" si="211"/>
        <v>6.8151084141799574</v>
      </c>
      <c r="AT855" s="35" t="str">
        <f t="shared" si="212"/>
        <v>1,2,0</v>
      </c>
    </row>
    <row r="856" spans="13:46" x14ac:dyDescent="0.15">
      <c r="M856" s="28" t="str">
        <f t="shared" si="210"/>
        <v>9,5,9</v>
      </c>
      <c r="N856" s="28">
        <f t="shared" si="204"/>
        <v>9</v>
      </c>
      <c r="O856" s="28">
        <f t="shared" si="205"/>
        <v>5</v>
      </c>
      <c r="P856" s="28">
        <f t="shared" si="215"/>
        <v>9</v>
      </c>
      <c r="Q856" s="28">
        <f t="shared" si="214"/>
        <v>0.60955047956250097</v>
      </c>
      <c r="R856" s="28">
        <f t="shared" si="214"/>
        <v>3.3895920463203129</v>
      </c>
      <c r="S856" s="28">
        <f t="shared" si="214"/>
        <v>5.0576169863749998</v>
      </c>
      <c r="T856" s="28">
        <f t="shared" si="214"/>
        <v>5.6136252997265617</v>
      </c>
      <c r="U856" s="28">
        <f t="shared" si="214"/>
        <v>5.0576169863749998</v>
      </c>
      <c r="V856" s="28">
        <f t="shared" si="214"/>
        <v>3.3895920463203129</v>
      </c>
      <c r="W856" s="28">
        <f t="shared" si="214"/>
        <v>0.60955047956250097</v>
      </c>
      <c r="X856" s="28">
        <f t="shared" si="214"/>
        <v>2.1903516903131739</v>
      </c>
      <c r="Y856" s="28">
        <f t="shared" si="214"/>
        <v>4.623445300615975</v>
      </c>
      <c r="Z856" s="28">
        <f t="shared" si="214"/>
        <v>5.944522284215652</v>
      </c>
      <c r="AA856" s="28">
        <f t="shared" si="214"/>
        <v>6.1535826411122034</v>
      </c>
      <c r="AB856" s="28">
        <f t="shared" si="214"/>
        <v>5.2506263713056303</v>
      </c>
      <c r="AC856" s="28">
        <f t="shared" si="214"/>
        <v>3.2356534747959329</v>
      </c>
      <c r="AD856" s="28">
        <f t="shared" si="214"/>
        <v>3.4727979404709055</v>
      </c>
      <c r="AE856" s="28">
        <f t="shared" si="214"/>
        <v>5.5589435943186949</v>
      </c>
      <c r="AF856" s="28">
        <f t="shared" si="214"/>
        <v>6.5330726214633623</v>
      </c>
      <c r="AG856" s="28">
        <f t="shared" si="213"/>
        <v>6.3951850219049025</v>
      </c>
      <c r="AH856" s="28">
        <f t="shared" si="213"/>
        <v>5.1452807956433197</v>
      </c>
      <c r="AI856" s="28">
        <f t="shared" si="213"/>
        <v>4.4568892300356948</v>
      </c>
      <c r="AJ856" s="28">
        <f t="shared" si="213"/>
        <v>6.1960869274284747</v>
      </c>
      <c r="AK856" s="28">
        <f t="shared" si="213"/>
        <v>6.8232679981181299</v>
      </c>
      <c r="AL856" s="28">
        <f t="shared" si="213"/>
        <v>6.3384324421046614</v>
      </c>
      <c r="AM856" s="28">
        <f t="shared" si="213"/>
        <v>5.1426255590075431</v>
      </c>
      <c r="AN856" s="28">
        <f t="shared" si="213"/>
        <v>6.5348752999453126</v>
      </c>
      <c r="AO856" s="28">
        <f t="shared" si="213"/>
        <v>6.8151084141799574</v>
      </c>
      <c r="AP856" s="28">
        <f t="shared" si="213"/>
        <v>5.5300069273864496</v>
      </c>
      <c r="AQ856" s="28">
        <f t="shared" si="213"/>
        <v>6.5753087118692086</v>
      </c>
      <c r="AR856" s="28">
        <f t="shared" si="213"/>
        <v>5.6190333351724142</v>
      </c>
      <c r="AS856" s="28">
        <f t="shared" si="211"/>
        <v>6.8232679981181299</v>
      </c>
      <c r="AT856" s="35" t="str">
        <f t="shared" si="212"/>
        <v>1,1.5,0.5</v>
      </c>
    </row>
    <row r="857" spans="13:46" x14ac:dyDescent="0.15">
      <c r="M857" s="28" t="str">
        <f t="shared" si="210"/>
        <v>9,5,10</v>
      </c>
      <c r="N857" s="28">
        <f t="shared" si="204"/>
        <v>9</v>
      </c>
      <c r="O857" s="28">
        <f t="shared" si="205"/>
        <v>5</v>
      </c>
      <c r="P857" s="28">
        <f t="shared" si="215"/>
        <v>10</v>
      </c>
      <c r="Q857" s="28">
        <f t="shared" si="214"/>
        <v>0.38748057074999992</v>
      </c>
      <c r="R857" s="28">
        <f t="shared" si="214"/>
        <v>3.275322321144531</v>
      </c>
      <c r="S857" s="28">
        <f t="shared" si="214"/>
        <v>5.0228320319687505</v>
      </c>
      <c r="T857" s="28">
        <f t="shared" si="214"/>
        <v>5.6300097032226555</v>
      </c>
      <c r="U857" s="28">
        <f t="shared" si="214"/>
        <v>5.0968553349062509</v>
      </c>
      <c r="V857" s="28">
        <f t="shared" si="214"/>
        <v>3.4233689270195318</v>
      </c>
      <c r="W857" s="28">
        <f t="shared" si="214"/>
        <v>0.60955047956250097</v>
      </c>
      <c r="X857" s="28">
        <f t="shared" si="214"/>
        <v>2.0512896203098059</v>
      </c>
      <c r="Y857" s="28">
        <f t="shared" si="214"/>
        <v>4.5688264703476564</v>
      </c>
      <c r="Z857" s="28">
        <f t="shared" si="214"/>
        <v>5.9460312808151947</v>
      </c>
      <c r="AA857" s="28">
        <f t="shared" si="214"/>
        <v>6.1829040517124181</v>
      </c>
      <c r="AB857" s="28">
        <f t="shared" si="214"/>
        <v>5.2794447830393327</v>
      </c>
      <c r="AC857" s="28">
        <f t="shared" si="214"/>
        <v>3.2356534747959329</v>
      </c>
      <c r="AD857" s="28">
        <f t="shared" si="214"/>
        <v>3.3983452343405172</v>
      </c>
      <c r="AE857" s="28">
        <f t="shared" si="214"/>
        <v>5.5455771840216856</v>
      </c>
      <c r="AF857" s="28">
        <f t="shared" si="214"/>
        <v>6.5524770941325432</v>
      </c>
      <c r="AG857" s="28">
        <f t="shared" si="213"/>
        <v>6.4190449646730876</v>
      </c>
      <c r="AH857" s="28">
        <f t="shared" si="213"/>
        <v>5.1452807956433197</v>
      </c>
      <c r="AI857" s="28">
        <f t="shared" si="213"/>
        <v>4.4286474128421336</v>
      </c>
      <c r="AJ857" s="28">
        <f t="shared" si="213"/>
        <v>6.2055744621666218</v>
      </c>
      <c r="AK857" s="28">
        <f t="shared" si="213"/>
        <v>6.8421694719207977</v>
      </c>
      <c r="AL857" s="28">
        <f t="shared" si="213"/>
        <v>6.3384324421046614</v>
      </c>
      <c r="AM857" s="28">
        <f t="shared" si="213"/>
        <v>5.1421961558146556</v>
      </c>
      <c r="AN857" s="28">
        <f t="shared" si="213"/>
        <v>6.5488183047824622</v>
      </c>
      <c r="AO857" s="28">
        <f t="shared" si="213"/>
        <v>6.8151084141799574</v>
      </c>
      <c r="AP857" s="28">
        <f t="shared" si="213"/>
        <v>5.5389914632580819</v>
      </c>
      <c r="AQ857" s="28">
        <f t="shared" si="213"/>
        <v>6.5753087118692086</v>
      </c>
      <c r="AR857" s="28">
        <f t="shared" si="213"/>
        <v>5.6190333351724142</v>
      </c>
      <c r="AS857" s="28">
        <f t="shared" si="211"/>
        <v>6.8421694719207977</v>
      </c>
      <c r="AT857" s="35" t="str">
        <f t="shared" si="212"/>
        <v>1,1.5,0.5</v>
      </c>
    </row>
    <row r="858" spans="13:46" x14ac:dyDescent="0.15">
      <c r="M858" s="28" t="str">
        <f t="shared" si="210"/>
        <v>9,6,1</v>
      </c>
      <c r="N858" s="28">
        <f t="shared" si="204"/>
        <v>9</v>
      </c>
      <c r="O858" s="28">
        <f t="shared" si="205"/>
        <v>6</v>
      </c>
      <c r="P858" s="28">
        <f t="shared" si="215"/>
        <v>1</v>
      </c>
      <c r="Q858" s="28">
        <f t="shared" si="214"/>
        <v>5.7023999999999999</v>
      </c>
      <c r="R858" s="28">
        <f t="shared" si="214"/>
        <v>6.4835969049726572</v>
      </c>
      <c r="S858" s="28">
        <f t="shared" si="214"/>
        <v>6.61279174659375</v>
      </c>
      <c r="T858" s="28">
        <f t="shared" si="214"/>
        <v>6.0899845248632802</v>
      </c>
      <c r="U858" s="28">
        <f t="shared" si="214"/>
        <v>4.9151752397812505</v>
      </c>
      <c r="V858" s="28">
        <f t="shared" si="214"/>
        <v>3.0883638913476572</v>
      </c>
      <c r="W858" s="28">
        <f t="shared" si="214"/>
        <v>0.60955047956250097</v>
      </c>
      <c r="X858" s="28">
        <f t="shared" si="214"/>
        <v>5.4775381846713369</v>
      </c>
      <c r="Y858" s="28">
        <f t="shared" si="214"/>
        <v>6.3457508611957163</v>
      </c>
      <c r="Z858" s="28">
        <f t="shared" si="214"/>
        <v>6.5619614743685348</v>
      </c>
      <c r="AA858" s="28">
        <f t="shared" si="214"/>
        <v>6.1261700241897898</v>
      </c>
      <c r="AB858" s="28">
        <f t="shared" si="214"/>
        <v>5.0383765106594831</v>
      </c>
      <c r="AC858" s="28">
        <f t="shared" si="214"/>
        <v>3.2985809337776137</v>
      </c>
      <c r="AD858" s="28">
        <f t="shared" si="214"/>
        <v>5.3126859407327593</v>
      </c>
      <c r="AE858" s="28">
        <f t="shared" si="214"/>
        <v>6.2679143888088635</v>
      </c>
      <c r="AF858" s="28">
        <f t="shared" si="214"/>
        <v>6.571140773533406</v>
      </c>
      <c r="AG858" s="28">
        <f t="shared" si="213"/>
        <v>6.222365094906384</v>
      </c>
      <c r="AH858" s="28">
        <f t="shared" si="213"/>
        <v>5.2215873529278021</v>
      </c>
      <c r="AI858" s="28">
        <f t="shared" si="213"/>
        <v>5.2078432681842681</v>
      </c>
      <c r="AJ858" s="28">
        <f t="shared" si="213"/>
        <v>6.2500874878120962</v>
      </c>
      <c r="AK858" s="28">
        <f t="shared" si="213"/>
        <v>6.6403296440883626</v>
      </c>
      <c r="AL858" s="28">
        <f t="shared" si="213"/>
        <v>6.3785697370130663</v>
      </c>
      <c r="AM858" s="28">
        <f t="shared" si="213"/>
        <v>5.1630101670258632</v>
      </c>
      <c r="AN858" s="28">
        <f t="shared" si="213"/>
        <v>6.2922701582054161</v>
      </c>
      <c r="AO858" s="28">
        <f t="shared" si="213"/>
        <v>6.7695280860334055</v>
      </c>
      <c r="AP858" s="28">
        <f t="shared" si="213"/>
        <v>5.1781866372575438</v>
      </c>
      <c r="AQ858" s="28">
        <f t="shared" si="213"/>
        <v>6.3944623999888215</v>
      </c>
      <c r="AR858" s="28">
        <f t="shared" si="213"/>
        <v>5.2533726788793116</v>
      </c>
      <c r="AS858" s="28">
        <f t="shared" si="211"/>
        <v>6.7695280860334055</v>
      </c>
      <c r="AT858" s="35" t="str">
        <f t="shared" si="212"/>
        <v>1,2,0</v>
      </c>
    </row>
    <row r="859" spans="13:46" x14ac:dyDescent="0.15">
      <c r="M859" s="28" t="str">
        <f t="shared" si="210"/>
        <v>9,6,2</v>
      </c>
      <c r="N859" s="28">
        <f t="shared" si="204"/>
        <v>9</v>
      </c>
      <c r="O859" s="28">
        <f t="shared" si="205"/>
        <v>6</v>
      </c>
      <c r="P859" s="28">
        <f t="shared" si="215"/>
        <v>2</v>
      </c>
      <c r="Q859" s="28">
        <f t="shared" si="214"/>
        <v>5.0444999999999993</v>
      </c>
      <c r="R859" s="28">
        <f t="shared" si="214"/>
        <v>6.0991906549726558</v>
      </c>
      <c r="S859" s="28">
        <f t="shared" si="214"/>
        <v>6.43634174659375</v>
      </c>
      <c r="T859" s="28">
        <f t="shared" si="214"/>
        <v>6.0559532748632803</v>
      </c>
      <c r="U859" s="28">
        <f t="shared" si="214"/>
        <v>4.9580252397812501</v>
      </c>
      <c r="V859" s="28">
        <f t="shared" si="214"/>
        <v>3.1425576413476568</v>
      </c>
      <c r="W859" s="28">
        <f t="shared" si="214"/>
        <v>0.60955047956250097</v>
      </c>
      <c r="X859" s="28">
        <f t="shared" si="214"/>
        <v>5.0391195343480604</v>
      </c>
      <c r="Y859" s="28">
        <f t="shared" si="214"/>
        <v>6.1260909409370958</v>
      </c>
      <c r="Z859" s="28">
        <f t="shared" si="214"/>
        <v>6.4955227841745691</v>
      </c>
      <c r="AA859" s="28">
        <f t="shared" si="214"/>
        <v>6.1474150640604792</v>
      </c>
      <c r="AB859" s="28">
        <f t="shared" si="214"/>
        <v>5.081767780594828</v>
      </c>
      <c r="AC859" s="28">
        <f t="shared" si="214"/>
        <v>3.2985809337776137</v>
      </c>
      <c r="AD859" s="28">
        <f t="shared" si="214"/>
        <v>5.0498161002155175</v>
      </c>
      <c r="AE859" s="28">
        <f t="shared" si="214"/>
        <v>6.169068258420932</v>
      </c>
      <c r="AF859" s="28">
        <f t="shared" si="214"/>
        <v>6.5707808532747851</v>
      </c>
      <c r="AG859" s="28">
        <f t="shared" si="213"/>
        <v>6.2549538847770743</v>
      </c>
      <c r="AH859" s="28">
        <f t="shared" si="213"/>
        <v>5.2215873529278021</v>
      </c>
      <c r="AI859" s="28">
        <f t="shared" si="213"/>
        <v>5.0765896976023717</v>
      </c>
      <c r="AJ859" s="28">
        <f t="shared" si="213"/>
        <v>6.2281226074241651</v>
      </c>
      <c r="AK859" s="28">
        <f t="shared" si="213"/>
        <v>6.6621159538943964</v>
      </c>
      <c r="AL859" s="28">
        <f t="shared" si="213"/>
        <v>6.3785697370130663</v>
      </c>
      <c r="AM859" s="28">
        <f t="shared" si="213"/>
        <v>5.1194403265086219</v>
      </c>
      <c r="AN859" s="28">
        <f t="shared" si="213"/>
        <v>6.3032539879467944</v>
      </c>
      <c r="AO859" s="28">
        <f t="shared" si="213"/>
        <v>6.7695280860334055</v>
      </c>
      <c r="AP859" s="28">
        <f t="shared" si="213"/>
        <v>5.1783679869342683</v>
      </c>
      <c r="AQ859" s="28">
        <f t="shared" si="213"/>
        <v>6.3944623999888215</v>
      </c>
      <c r="AR859" s="28">
        <f t="shared" si="213"/>
        <v>5.2533726788793116</v>
      </c>
      <c r="AS859" s="28">
        <f t="shared" si="211"/>
        <v>6.7695280860334055</v>
      </c>
      <c r="AT859" s="35" t="str">
        <f t="shared" si="212"/>
        <v>1,2,0</v>
      </c>
    </row>
    <row r="860" spans="13:46" x14ac:dyDescent="0.15">
      <c r="M860" s="28" t="str">
        <f t="shared" si="210"/>
        <v>9,6,3</v>
      </c>
      <c r="N860" s="28">
        <f t="shared" si="204"/>
        <v>9</v>
      </c>
      <c r="O860" s="28">
        <f t="shared" si="205"/>
        <v>6</v>
      </c>
      <c r="P860" s="28">
        <f t="shared" si="215"/>
        <v>3</v>
      </c>
      <c r="Q860" s="28">
        <f t="shared" si="214"/>
        <v>4.1614559999999994</v>
      </c>
      <c r="R860" s="28">
        <f t="shared" si="214"/>
        <v>5.5506169049726566</v>
      </c>
      <c r="S860" s="28">
        <f t="shared" si="214"/>
        <v>6.1473197465937499</v>
      </c>
      <c r="T860" s="28">
        <f t="shared" si="214"/>
        <v>5.9515645248632811</v>
      </c>
      <c r="U860" s="28">
        <f t="shared" si="214"/>
        <v>4.9633512397812503</v>
      </c>
      <c r="V860" s="28">
        <f t="shared" si="214"/>
        <v>3.1826798913476568</v>
      </c>
      <c r="W860" s="28">
        <f t="shared" si="214"/>
        <v>0.60955047956250097</v>
      </c>
      <c r="X860" s="28">
        <f t="shared" si="214"/>
        <v>4.4365333840247843</v>
      </c>
      <c r="Y860" s="28">
        <f t="shared" si="214"/>
        <v>5.7938590206784752</v>
      </c>
      <c r="Z860" s="28">
        <f t="shared" si="214"/>
        <v>6.3587265939806041</v>
      </c>
      <c r="AA860" s="28">
        <f t="shared" si="214"/>
        <v>6.1311361039311691</v>
      </c>
      <c r="AB860" s="28">
        <f t="shared" si="214"/>
        <v>5.1110875505301729</v>
      </c>
      <c r="AC860" s="28">
        <f t="shared" si="214"/>
        <v>3.2985809337776137</v>
      </c>
      <c r="AD860" s="28">
        <f t="shared" si="214"/>
        <v>4.6743742596982765</v>
      </c>
      <c r="AE860" s="28">
        <f t="shared" si="214"/>
        <v>5.9998646280330012</v>
      </c>
      <c r="AF860" s="28">
        <f t="shared" si="214"/>
        <v>6.5328969330161648</v>
      </c>
      <c r="AG860" s="28">
        <f t="shared" si="213"/>
        <v>6.2734711746477636</v>
      </c>
      <c r="AH860" s="28">
        <f t="shared" si="213"/>
        <v>5.2215873529278021</v>
      </c>
      <c r="AI860" s="28">
        <f t="shared" si="213"/>
        <v>4.8749786270204751</v>
      </c>
      <c r="AJ860" s="28">
        <f t="shared" si="213"/>
        <v>6.1686337270362337</v>
      </c>
      <c r="AK860" s="28">
        <f t="shared" si="213"/>
        <v>6.669830763700431</v>
      </c>
      <c r="AL860" s="28">
        <f t="shared" si="213"/>
        <v>6.3785697370130663</v>
      </c>
      <c r="AM860" s="28">
        <f t="shared" si="213"/>
        <v>5.0383464859913802</v>
      </c>
      <c r="AN860" s="28">
        <f t="shared" si="213"/>
        <v>6.3001663176881753</v>
      </c>
      <c r="AO860" s="28">
        <f t="shared" si="213"/>
        <v>6.7695280860334055</v>
      </c>
      <c r="AP860" s="28">
        <f t="shared" si="213"/>
        <v>5.1644778366109927</v>
      </c>
      <c r="AQ860" s="28">
        <f t="shared" si="213"/>
        <v>6.3944623999888215</v>
      </c>
      <c r="AR860" s="28">
        <f t="shared" si="213"/>
        <v>5.2533726788793116</v>
      </c>
      <c r="AS860" s="28">
        <f t="shared" si="211"/>
        <v>6.7695280860334055</v>
      </c>
      <c r="AT860" s="35" t="str">
        <f t="shared" si="212"/>
        <v>1,2,0</v>
      </c>
    </row>
    <row r="861" spans="13:46" x14ac:dyDescent="0.15">
      <c r="M861" s="28" t="str">
        <f t="shared" si="210"/>
        <v>9,6,4</v>
      </c>
      <c r="N861" s="28">
        <f t="shared" si="204"/>
        <v>9</v>
      </c>
      <c r="O861" s="28">
        <f t="shared" si="205"/>
        <v>6</v>
      </c>
      <c r="P861" s="28">
        <f t="shared" si="215"/>
        <v>4</v>
      </c>
      <c r="Q861" s="28">
        <f t="shared" si="214"/>
        <v>3.1788045</v>
      </c>
      <c r="R861" s="28">
        <f t="shared" si="214"/>
        <v>4.9294126862226566</v>
      </c>
      <c r="S861" s="28">
        <f t="shared" si="214"/>
        <v>5.8084939965937501</v>
      </c>
      <c r="T861" s="28">
        <f t="shared" si="214"/>
        <v>5.8160484311132814</v>
      </c>
      <c r="U861" s="28">
        <f t="shared" si="214"/>
        <v>4.9520759897812505</v>
      </c>
      <c r="V861" s="28">
        <f t="shared" si="214"/>
        <v>3.2165766725976574</v>
      </c>
      <c r="W861" s="28">
        <f t="shared" si="214"/>
        <v>0.60955047956250097</v>
      </c>
      <c r="X861" s="28">
        <f t="shared" si="214"/>
        <v>3.7613167649515091</v>
      </c>
      <c r="Y861" s="28">
        <f t="shared" si="214"/>
        <v>5.411823350419855</v>
      </c>
      <c r="Z861" s="28">
        <f t="shared" si="214"/>
        <v>6.1908030600366395</v>
      </c>
      <c r="AA861" s="28">
        <f t="shared" si="214"/>
        <v>6.0982558938018592</v>
      </c>
      <c r="AB861" s="28">
        <f t="shared" si="214"/>
        <v>5.1341818517155176</v>
      </c>
      <c r="AC861" s="28">
        <f t="shared" si="214"/>
        <v>3.2985809337776137</v>
      </c>
      <c r="AD861" s="28">
        <f t="shared" si="214"/>
        <v>4.2491286691810357</v>
      </c>
      <c r="AE861" s="28">
        <f t="shared" si="214"/>
        <v>5.7995336538950699</v>
      </c>
      <c r="AF861" s="28">
        <f t="shared" si="214"/>
        <v>6.4784117627575437</v>
      </c>
      <c r="AG861" s="28">
        <f t="shared" si="213"/>
        <v>6.2857629957684535</v>
      </c>
      <c r="AH861" s="28">
        <f t="shared" si="213"/>
        <v>5.2215873529278021</v>
      </c>
      <c r="AI861" s="28">
        <f t="shared" si="213"/>
        <v>4.6422402126885789</v>
      </c>
      <c r="AJ861" s="28">
        <f t="shared" si="213"/>
        <v>6.0925435966483033</v>
      </c>
      <c r="AK861" s="28">
        <f t="shared" si="213"/>
        <v>6.6713201047564663</v>
      </c>
      <c r="AL861" s="28">
        <f t="shared" si="213"/>
        <v>6.3785697370130663</v>
      </c>
      <c r="AM861" s="28">
        <f t="shared" si="213"/>
        <v>4.9406513954741396</v>
      </c>
      <c r="AN861" s="28">
        <f t="shared" si="213"/>
        <v>6.2908531786795541</v>
      </c>
      <c r="AO861" s="28">
        <f t="shared" si="213"/>
        <v>6.7695280860334055</v>
      </c>
      <c r="AP861" s="28">
        <f t="shared" si="213"/>
        <v>5.1443622175377168</v>
      </c>
      <c r="AQ861" s="28">
        <f t="shared" si="213"/>
        <v>6.3944623999888215</v>
      </c>
      <c r="AR861" s="28">
        <f t="shared" si="213"/>
        <v>5.2533726788793116</v>
      </c>
      <c r="AS861" s="28">
        <f t="shared" si="211"/>
        <v>6.7695280860334055</v>
      </c>
      <c r="AT861" s="35" t="str">
        <f t="shared" si="212"/>
        <v>1,2,0</v>
      </c>
    </row>
    <row r="862" spans="13:46" x14ac:dyDescent="0.15">
      <c r="M862" s="28" t="str">
        <f t="shared" si="210"/>
        <v>9,6,5</v>
      </c>
      <c r="N862" s="28">
        <f t="shared" si="204"/>
        <v>9</v>
      </c>
      <c r="O862" s="28">
        <f t="shared" si="205"/>
        <v>6</v>
      </c>
      <c r="P862" s="28">
        <f t="shared" si="215"/>
        <v>5</v>
      </c>
      <c r="Q862" s="28">
        <f t="shared" si="214"/>
        <v>2.2855996800000002</v>
      </c>
      <c r="R862" s="28">
        <f t="shared" si="214"/>
        <v>4.373430004972656</v>
      </c>
      <c r="S862" s="28">
        <f t="shared" si="214"/>
        <v>5.5143915865937494</v>
      </c>
      <c r="T862" s="28">
        <f t="shared" si="214"/>
        <v>5.7084844248632809</v>
      </c>
      <c r="U862" s="28">
        <f t="shared" si="214"/>
        <v>4.9557085197812505</v>
      </c>
      <c r="V862" s="28">
        <f t="shared" si="214"/>
        <v>3.2560638713476568</v>
      </c>
      <c r="W862" s="28">
        <f t="shared" si="214"/>
        <v>0.60955047956250097</v>
      </c>
      <c r="X862" s="28">
        <f t="shared" si="214"/>
        <v>3.1513216833782334</v>
      </c>
      <c r="Y862" s="28">
        <f t="shared" si="214"/>
        <v>5.0745110201612338</v>
      </c>
      <c r="Z862" s="28">
        <f t="shared" si="214"/>
        <v>6.0508316135926723</v>
      </c>
      <c r="AA862" s="28">
        <f t="shared" si="214"/>
        <v>6.080283463672548</v>
      </c>
      <c r="AB862" s="28">
        <f t="shared" si="214"/>
        <v>5.1628665704008627</v>
      </c>
      <c r="AC862" s="28">
        <f t="shared" si="214"/>
        <v>3.2985809337776137</v>
      </c>
      <c r="AD862" s="28">
        <f t="shared" si="214"/>
        <v>3.8686064186637936</v>
      </c>
      <c r="AE862" s="28">
        <f t="shared" si="214"/>
        <v>5.6271547672571387</v>
      </c>
      <c r="AF862" s="28">
        <f t="shared" si="214"/>
        <v>6.4388343724989223</v>
      </c>
      <c r="AG862" s="28">
        <f t="shared" si="213"/>
        <v>6.3036452343891431</v>
      </c>
      <c r="AH862" s="28">
        <f t="shared" si="213"/>
        <v>5.2215873529278021</v>
      </c>
      <c r="AI862" s="28">
        <f t="shared" si="213"/>
        <v>4.4374538858566819</v>
      </c>
      <c r="AJ862" s="28">
        <f t="shared" si="213"/>
        <v>6.0313612462603725</v>
      </c>
      <c r="AK862" s="28">
        <f t="shared" si="213"/>
        <v>6.6783998633125004</v>
      </c>
      <c r="AL862" s="28">
        <f t="shared" si="213"/>
        <v>6.3785697370130663</v>
      </c>
      <c r="AM862" s="28">
        <f t="shared" si="213"/>
        <v>4.8578640849568977</v>
      </c>
      <c r="AN862" s="28">
        <f t="shared" si="213"/>
        <v>6.2871304571709326</v>
      </c>
      <c r="AO862" s="28">
        <f t="shared" si="213"/>
        <v>6.7695280860334055</v>
      </c>
      <c r="AP862" s="28">
        <f t="shared" si="213"/>
        <v>5.1298370159644406</v>
      </c>
      <c r="AQ862" s="28">
        <f t="shared" si="213"/>
        <v>6.3944623999888215</v>
      </c>
      <c r="AR862" s="28">
        <f t="shared" si="213"/>
        <v>5.2533726788793116</v>
      </c>
      <c r="AS862" s="28">
        <f t="shared" si="211"/>
        <v>6.7695280860334055</v>
      </c>
      <c r="AT862" s="35" t="str">
        <f t="shared" si="212"/>
        <v>1,2,0</v>
      </c>
    </row>
    <row r="863" spans="13:46" x14ac:dyDescent="0.15">
      <c r="M863" s="28" t="str">
        <f t="shared" si="210"/>
        <v>9,6,6</v>
      </c>
      <c r="N863" s="28">
        <f t="shared" si="204"/>
        <v>9</v>
      </c>
      <c r="O863" s="28">
        <f t="shared" si="205"/>
        <v>6</v>
      </c>
      <c r="P863" s="28">
        <f t="shared" si="215"/>
        <v>6</v>
      </c>
      <c r="Q863" s="28">
        <f t="shared" si="214"/>
        <v>1.45675584</v>
      </c>
      <c r="R863" s="28">
        <f t="shared" si="214"/>
        <v>3.8643772049726564</v>
      </c>
      <c r="S863" s="28">
        <f t="shared" si="214"/>
        <v>5.2524696665937496</v>
      </c>
      <c r="T863" s="28">
        <f t="shared" si="214"/>
        <v>5.6210332248632806</v>
      </c>
      <c r="U863" s="28">
        <f t="shared" si="214"/>
        <v>4.9700678797812499</v>
      </c>
      <c r="V863" s="28">
        <f t="shared" si="214"/>
        <v>3.2995736313476569</v>
      </c>
      <c r="W863" s="28">
        <f t="shared" si="214"/>
        <v>0.60955047956250097</v>
      </c>
      <c r="X863" s="28">
        <f t="shared" si="214"/>
        <v>2.5882564830549573</v>
      </c>
      <c r="Y863" s="28">
        <f t="shared" si="214"/>
        <v>4.7693791799026135</v>
      </c>
      <c r="Z863" s="28">
        <f t="shared" si="214"/>
        <v>5.9309729733987071</v>
      </c>
      <c r="AA863" s="28">
        <f t="shared" si="214"/>
        <v>6.073037863543238</v>
      </c>
      <c r="AB863" s="28">
        <f t="shared" si="214"/>
        <v>5.1955738503362072</v>
      </c>
      <c r="AC863" s="28">
        <f t="shared" si="214"/>
        <v>3.2985809337776137</v>
      </c>
      <c r="AD863" s="28">
        <f t="shared" si="214"/>
        <v>3.5202646581465524</v>
      </c>
      <c r="AE863" s="28">
        <f t="shared" si="214"/>
        <v>5.4748886868692077</v>
      </c>
      <c r="AF863" s="28">
        <f t="shared" si="214"/>
        <v>6.4099838122403021</v>
      </c>
      <c r="AG863" s="28">
        <f t="shared" si="213"/>
        <v>6.3255500342598321</v>
      </c>
      <c r="AH863" s="28">
        <f t="shared" si="213"/>
        <v>5.2215873529278021</v>
      </c>
      <c r="AI863" s="28">
        <f t="shared" si="213"/>
        <v>4.252780365274786</v>
      </c>
      <c r="AJ863" s="28">
        <f t="shared" si="213"/>
        <v>5.9809057258724412</v>
      </c>
      <c r="AK863" s="28">
        <f t="shared" si="213"/>
        <v>6.6895021831185346</v>
      </c>
      <c r="AL863" s="28">
        <f t="shared" si="213"/>
        <v>6.3785697370130663</v>
      </c>
      <c r="AM863" s="28">
        <f t="shared" si="213"/>
        <v>4.7858036044396561</v>
      </c>
      <c r="AN863" s="28">
        <f t="shared" si="213"/>
        <v>6.2874302969123121</v>
      </c>
      <c r="AO863" s="28">
        <f t="shared" si="213"/>
        <v>6.7695280860334055</v>
      </c>
      <c r="AP863" s="28">
        <f t="shared" si="213"/>
        <v>5.1193343756411647</v>
      </c>
      <c r="AQ863" s="28">
        <f t="shared" si="213"/>
        <v>6.3944623999888215</v>
      </c>
      <c r="AR863" s="28">
        <f t="shared" si="213"/>
        <v>5.2533726788793116</v>
      </c>
      <c r="AS863" s="28">
        <f t="shared" si="211"/>
        <v>6.7695280860334055</v>
      </c>
      <c r="AT863" s="35" t="str">
        <f t="shared" si="212"/>
        <v>1,2,0</v>
      </c>
    </row>
    <row r="864" spans="13:46" x14ac:dyDescent="0.15">
      <c r="M864" s="28" t="str">
        <f t="shared" si="210"/>
        <v>9,6,7</v>
      </c>
      <c r="N864" s="28">
        <f t="shared" si="204"/>
        <v>9</v>
      </c>
      <c r="O864" s="28">
        <f t="shared" si="205"/>
        <v>6</v>
      </c>
      <c r="P864" s="28">
        <f t="shared" si="215"/>
        <v>7</v>
      </c>
      <c r="Q864" s="28">
        <f t="shared" si="214"/>
        <v>1.1461356224999986</v>
      </c>
      <c r="R864" s="28">
        <f t="shared" si="214"/>
        <v>3.6855395463789056</v>
      </c>
      <c r="S864" s="28">
        <f t="shared" si="214"/>
        <v>5.1734095578437493</v>
      </c>
      <c r="T864" s="28">
        <f t="shared" si="214"/>
        <v>5.609745656894531</v>
      </c>
      <c r="U864" s="28">
        <f t="shared" si="214"/>
        <v>4.9945478435312509</v>
      </c>
      <c r="V864" s="28">
        <f t="shared" si="214"/>
        <v>3.3278161177539074</v>
      </c>
      <c r="W864" s="28">
        <f t="shared" si="214"/>
        <v>0.60955047956250097</v>
      </c>
      <c r="X864" s="28">
        <f t="shared" si="214"/>
        <v>2.3824126242995685</v>
      </c>
      <c r="Y864" s="28">
        <f t="shared" si="214"/>
        <v>4.6687141110233021</v>
      </c>
      <c r="Z864" s="28">
        <f t="shared" si="214"/>
        <v>5.9034816853329737</v>
      </c>
      <c r="AA864" s="28">
        <f t="shared" si="214"/>
        <v>6.0867153472285827</v>
      </c>
      <c r="AB864" s="28">
        <f t="shared" si="214"/>
        <v>5.2184150967101299</v>
      </c>
      <c r="AC864" s="28">
        <f t="shared" si="214"/>
        <v>3.2985809337776137</v>
      </c>
      <c r="AD864" s="28">
        <f t="shared" si="214"/>
        <v>3.3979946291379313</v>
      </c>
      <c r="AE864" s="28">
        <f t="shared" si="214"/>
        <v>5.4311936787064923</v>
      </c>
      <c r="AF864" s="28">
        <f t="shared" si="214"/>
        <v>6.412858815860992</v>
      </c>
      <c r="AG864" s="28">
        <f t="shared" si="213"/>
        <v>6.3429900406014275</v>
      </c>
      <c r="AH864" s="28">
        <f t="shared" si="213"/>
        <v>5.2215873529278021</v>
      </c>
      <c r="AI864" s="28">
        <f t="shared" si="213"/>
        <v>4.1928816370150876</v>
      </c>
      <c r="AJ864" s="28">
        <f t="shared" si="213"/>
        <v>5.9729782494284756</v>
      </c>
      <c r="AK864" s="28">
        <f t="shared" si="213"/>
        <v>6.7015409494278018</v>
      </c>
      <c r="AL864" s="28">
        <f t="shared" si="213"/>
        <v>6.3785697370130663</v>
      </c>
      <c r="AM864" s="28">
        <f t="shared" si="213"/>
        <v>4.7670736479310349</v>
      </c>
      <c r="AN864" s="28">
        <f t="shared" si="213"/>
        <v>6.2940678231892511</v>
      </c>
      <c r="AO864" s="28">
        <f t="shared" si="213"/>
        <v>6.7695280860334055</v>
      </c>
      <c r="AP864" s="28">
        <f t="shared" si="213"/>
        <v>5.1205706618857771</v>
      </c>
      <c r="AQ864" s="28">
        <f t="shared" si="213"/>
        <v>6.3944623999888215</v>
      </c>
      <c r="AR864" s="28">
        <f t="shared" si="213"/>
        <v>5.2533726788793116</v>
      </c>
      <c r="AS864" s="28">
        <f t="shared" si="211"/>
        <v>6.7695280860334055</v>
      </c>
      <c r="AT864" s="35" t="str">
        <f t="shared" si="212"/>
        <v>1,2,0</v>
      </c>
    </row>
    <row r="865" spans="13:46" x14ac:dyDescent="0.15">
      <c r="M865" s="28" t="str">
        <f t="shared" si="210"/>
        <v>9,6,8</v>
      </c>
      <c r="N865" s="28">
        <f t="shared" si="204"/>
        <v>9</v>
      </c>
      <c r="O865" s="28">
        <f t="shared" si="205"/>
        <v>6</v>
      </c>
      <c r="P865" s="28">
        <f t="shared" si="215"/>
        <v>8</v>
      </c>
      <c r="Q865" s="28">
        <f t="shared" si="214"/>
        <v>0.82413449999999999</v>
      </c>
      <c r="R865" s="28">
        <f t="shared" si="214"/>
        <v>3.4984033112226562</v>
      </c>
      <c r="S865" s="28">
        <f t="shared" si="214"/>
        <v>5.0886589965937494</v>
      </c>
      <c r="T865" s="28">
        <f t="shared" si="214"/>
        <v>5.5949015561132809</v>
      </c>
      <c r="U865" s="28">
        <f t="shared" si="214"/>
        <v>5.0171309897812497</v>
      </c>
      <c r="V865" s="28">
        <f t="shared" si="214"/>
        <v>3.3553472975976568</v>
      </c>
      <c r="W865" s="28">
        <f t="shared" si="214"/>
        <v>0.60955047956250097</v>
      </c>
      <c r="X865" s="28">
        <f t="shared" si="214"/>
        <v>2.1682701889816816</v>
      </c>
      <c r="Y865" s="28">
        <f t="shared" si="214"/>
        <v>4.5623585896439929</v>
      </c>
      <c r="Z865" s="28">
        <f t="shared" si="214"/>
        <v>5.8724338644547416</v>
      </c>
      <c r="AA865" s="28">
        <f t="shared" si="214"/>
        <v>6.0984960134139277</v>
      </c>
      <c r="AB865" s="28">
        <f t="shared" si="214"/>
        <v>5.240545036521552</v>
      </c>
      <c r="AC865" s="28">
        <f t="shared" si="214"/>
        <v>3.2985809337776137</v>
      </c>
      <c r="AD865" s="28">
        <f t="shared" si="214"/>
        <v>3.2700341476293109</v>
      </c>
      <c r="AE865" s="28">
        <f t="shared" si="214"/>
        <v>5.3839421377312764</v>
      </c>
      <c r="AF865" s="28">
        <f t="shared" ref="AF865:AR880" si="216">(AF$5+AF$5*(AF$5-1)/2)*INDEX($F$4:$F$25*$G$4:$G$25,$N865,1)+(AF$6+AF$6*(AF$6-1)/2)*INDEX($H$4:$H$25*$I$4:$I$25,$O865,1)+(AF$7+AF$7*(AF$7-1)/2)*INDEX($J$4:$J$25*$K$4:$K$25,$P865,1)+AF$5*AF$6*INDEX($G$4:$G$25,$N865,1)*INDEX($H$4:$H$25,$O865,1)+(AF$5*INDEX($G$4:$G$25,$N865,1)+AF$6*INDEX($I$4:$I$25,$O865,1))*AF$7*INDEX($J$4:$J$25,$P865,1)</f>
        <v>6.4138370019816815</v>
      </c>
      <c r="AG865" s="28">
        <f t="shared" si="216"/>
        <v>6.3597187403805222</v>
      </c>
      <c r="AH865" s="28">
        <f t="shared" si="216"/>
        <v>5.2215873529278021</v>
      </c>
      <c r="AI865" s="28">
        <f t="shared" si="216"/>
        <v>4.1294263759428889</v>
      </c>
      <c r="AJ865" s="28">
        <f t="shared" si="216"/>
        <v>5.9631539554845103</v>
      </c>
      <c r="AK865" s="28">
        <f t="shared" si="216"/>
        <v>6.7128684091745692</v>
      </c>
      <c r="AL865" s="28">
        <f t="shared" si="216"/>
        <v>6.3785697370130663</v>
      </c>
      <c r="AM865" s="28">
        <f t="shared" si="216"/>
        <v>4.7464468739224142</v>
      </c>
      <c r="AN865" s="28">
        <f t="shared" si="216"/>
        <v>6.299994042903692</v>
      </c>
      <c r="AO865" s="28">
        <f t="shared" si="216"/>
        <v>6.7695280860334055</v>
      </c>
      <c r="AP865" s="28">
        <f t="shared" si="216"/>
        <v>5.121095641567889</v>
      </c>
      <c r="AQ865" s="28">
        <f t="shared" si="216"/>
        <v>6.3944623999888215</v>
      </c>
      <c r="AR865" s="28">
        <f t="shared" si="216"/>
        <v>5.2533726788793116</v>
      </c>
      <c r="AS865" s="28">
        <f t="shared" si="211"/>
        <v>6.7695280860334055</v>
      </c>
      <c r="AT865" s="35" t="str">
        <f t="shared" si="212"/>
        <v>1,2,0</v>
      </c>
    </row>
    <row r="866" spans="13:46" x14ac:dyDescent="0.15">
      <c r="M866" s="28" t="str">
        <f t="shared" si="210"/>
        <v>9,6,9</v>
      </c>
      <c r="N866" s="28">
        <f t="shared" si="204"/>
        <v>9</v>
      </c>
      <c r="O866" s="28">
        <f t="shared" si="205"/>
        <v>6</v>
      </c>
      <c r="P866" s="28">
        <f t="shared" si="215"/>
        <v>9</v>
      </c>
      <c r="Q866" s="28">
        <f t="shared" ref="Q866:AF881" si="217">(Q$5+Q$5*(Q$5-1)/2)*INDEX($F$4:$F$25*$G$4:$G$25,$N866,1)+(Q$6+Q$6*(Q$6-1)/2)*INDEX($H$4:$H$25*$I$4:$I$25,$O866,1)+(Q$7+Q$7*(Q$7-1)/2)*INDEX($J$4:$J$25*$K$4:$K$25,$P866,1)+Q$5*Q$6*INDEX($G$4:$G$25,$N866,1)*INDEX($H$4:$H$25,$O866,1)+(Q$5*INDEX($G$4:$G$25,$N866,1)+Q$6*INDEX($I$4:$I$25,$O866,1))*Q$7*INDEX($J$4:$J$25,$P866,1)</f>
        <v>0.60955047956250097</v>
      </c>
      <c r="R866" s="28">
        <f t="shared" si="217"/>
        <v>3.3895920463203129</v>
      </c>
      <c r="S866" s="28">
        <f t="shared" si="217"/>
        <v>5.0576169863749998</v>
      </c>
      <c r="T866" s="28">
        <f t="shared" si="217"/>
        <v>5.6136252997265617</v>
      </c>
      <c r="U866" s="28">
        <f t="shared" si="217"/>
        <v>5.0576169863749998</v>
      </c>
      <c r="V866" s="28">
        <f t="shared" si="217"/>
        <v>3.3895920463203129</v>
      </c>
      <c r="W866" s="28">
        <f t="shared" si="217"/>
        <v>0.60955047956250097</v>
      </c>
      <c r="X866" s="28">
        <f t="shared" si="217"/>
        <v>2.0324527239177002</v>
      </c>
      <c r="Y866" s="28">
        <f t="shared" si="217"/>
        <v>4.509711619295933</v>
      </c>
      <c r="Z866" s="28">
        <f t="shared" si="217"/>
        <v>5.8749538879710403</v>
      </c>
      <c r="AA866" s="28">
        <f t="shared" si="217"/>
        <v>6.1281795299430222</v>
      </c>
      <c r="AB866" s="28">
        <f t="shared" si="217"/>
        <v>5.2693885452118803</v>
      </c>
      <c r="AC866" s="28">
        <f t="shared" si="217"/>
        <v>3.2985809337776137</v>
      </c>
      <c r="AD866" s="28">
        <f t="shared" si="217"/>
        <v>3.1957822171519412</v>
      </c>
      <c r="AE866" s="28">
        <f t="shared" si="217"/>
        <v>5.3702584411505931</v>
      </c>
      <c r="AF866" s="28">
        <f t="shared" si="217"/>
        <v>6.4327180384461213</v>
      </c>
      <c r="AG866" s="28">
        <f t="shared" si="216"/>
        <v>6.383161009038524</v>
      </c>
      <c r="AH866" s="28">
        <f t="shared" si="216"/>
        <v>5.2215873529278021</v>
      </c>
      <c r="AI866" s="28">
        <f t="shared" si="216"/>
        <v>4.0995389592652218</v>
      </c>
      <c r="AJ866" s="28">
        <f t="shared" si="216"/>
        <v>5.9712325118842946</v>
      </c>
      <c r="AK866" s="28">
        <f t="shared" si="216"/>
        <v>6.7309094378002428</v>
      </c>
      <c r="AL866" s="28">
        <f t="shared" si="216"/>
        <v>6.3785697370130663</v>
      </c>
      <c r="AM866" s="28">
        <f t="shared" si="216"/>
        <v>4.7437229502575446</v>
      </c>
      <c r="AN866" s="28">
        <f t="shared" si="216"/>
        <v>6.3126338314970365</v>
      </c>
      <c r="AO866" s="28">
        <f t="shared" si="216"/>
        <v>6.7695280860334055</v>
      </c>
      <c r="AP866" s="28">
        <f t="shared" si="216"/>
        <v>5.128334190128907</v>
      </c>
      <c r="AQ866" s="28">
        <f t="shared" si="216"/>
        <v>6.3944623999888215</v>
      </c>
      <c r="AR866" s="28">
        <f t="shared" si="216"/>
        <v>5.2533726788793116</v>
      </c>
      <c r="AS866" s="28">
        <f t="shared" si="211"/>
        <v>6.7695280860334055</v>
      </c>
      <c r="AT866" s="35" t="str">
        <f t="shared" si="212"/>
        <v>1,2,0</v>
      </c>
    </row>
    <row r="867" spans="13:46" x14ac:dyDescent="0.15">
      <c r="M867" s="28" t="str">
        <f t="shared" si="210"/>
        <v>9,6,10</v>
      </c>
      <c r="N867" s="28">
        <f t="shared" si="204"/>
        <v>9</v>
      </c>
      <c r="O867" s="28">
        <f t="shared" si="205"/>
        <v>6</v>
      </c>
      <c r="P867" s="28">
        <f t="shared" si="215"/>
        <v>10</v>
      </c>
      <c r="Q867" s="28">
        <f t="shared" si="217"/>
        <v>0.38748057074999992</v>
      </c>
      <c r="R867" s="28">
        <f t="shared" si="217"/>
        <v>3.275322321144531</v>
      </c>
      <c r="S867" s="28">
        <f t="shared" si="217"/>
        <v>5.0228320319687505</v>
      </c>
      <c r="T867" s="28">
        <f t="shared" si="217"/>
        <v>5.6300097032226555</v>
      </c>
      <c r="U867" s="28">
        <f t="shared" si="217"/>
        <v>5.0968553349062509</v>
      </c>
      <c r="V867" s="28">
        <f t="shared" si="217"/>
        <v>3.4233689270195318</v>
      </c>
      <c r="W867" s="28">
        <f t="shared" si="217"/>
        <v>0.60955047956250097</v>
      </c>
      <c r="X867" s="28">
        <f t="shared" si="217"/>
        <v>1.8911767985802805</v>
      </c>
      <c r="Y867" s="28">
        <f t="shared" si="217"/>
        <v>4.4533217047603726</v>
      </c>
      <c r="Z867" s="28">
        <f t="shared" si="217"/>
        <v>5.8751345713701513</v>
      </c>
      <c r="AA867" s="28">
        <f t="shared" si="217"/>
        <v>6.1566153984096168</v>
      </c>
      <c r="AB867" s="28">
        <f t="shared" si="217"/>
        <v>5.2977641858787718</v>
      </c>
      <c r="AC867" s="28">
        <f t="shared" si="217"/>
        <v>3.2985809337776137</v>
      </c>
      <c r="AD867" s="28">
        <f t="shared" si="217"/>
        <v>3.1177873424870697</v>
      </c>
      <c r="AE867" s="28">
        <f t="shared" si="217"/>
        <v>5.3542354044527212</v>
      </c>
      <c r="AF867" s="28">
        <f t="shared" si="217"/>
        <v>6.4503514268480613</v>
      </c>
      <c r="AG867" s="28">
        <f t="shared" si="216"/>
        <v>6.4061354096730874</v>
      </c>
      <c r="AH867" s="28">
        <f t="shared" si="216"/>
        <v>5.2215873529278021</v>
      </c>
      <c r="AI867" s="28">
        <f t="shared" si="216"/>
        <v>4.067312202470367</v>
      </c>
      <c r="AJ867" s="28">
        <f t="shared" si="216"/>
        <v>5.978063420221579</v>
      </c>
      <c r="AK867" s="28">
        <f t="shared" si="216"/>
        <v>6.7484825984024788</v>
      </c>
      <c r="AL867" s="28">
        <f t="shared" si="216"/>
        <v>6.3785697370130663</v>
      </c>
      <c r="AM867" s="28">
        <f t="shared" si="216"/>
        <v>4.7397513785301744</v>
      </c>
      <c r="AN867" s="28">
        <f t="shared" si="216"/>
        <v>6.3248057520669452</v>
      </c>
      <c r="AO867" s="28">
        <f t="shared" si="216"/>
        <v>6.7695280860334055</v>
      </c>
      <c r="AP867" s="28">
        <f t="shared" si="216"/>
        <v>5.1351048706664884</v>
      </c>
      <c r="AQ867" s="28">
        <f t="shared" si="216"/>
        <v>6.3944623999888215</v>
      </c>
      <c r="AR867" s="28">
        <f t="shared" si="216"/>
        <v>5.2533726788793116</v>
      </c>
      <c r="AS867" s="28">
        <f t="shared" si="211"/>
        <v>6.7695280860334055</v>
      </c>
      <c r="AT867" s="35" t="str">
        <f t="shared" si="212"/>
        <v>1,2,0</v>
      </c>
    </row>
    <row r="868" spans="13:46" x14ac:dyDescent="0.15">
      <c r="M868" s="28" t="str">
        <f t="shared" si="210"/>
        <v>9,7,1</v>
      </c>
      <c r="N868" s="28">
        <f t="shared" si="204"/>
        <v>9</v>
      </c>
      <c r="O868" s="28">
        <f t="shared" si="205"/>
        <v>7</v>
      </c>
      <c r="P868" s="28">
        <f t="shared" si="215"/>
        <v>1</v>
      </c>
      <c r="Q868" s="28">
        <f t="shared" si="217"/>
        <v>5.7023999999999999</v>
      </c>
      <c r="R868" s="28">
        <f t="shared" si="217"/>
        <v>6.4835969049726572</v>
      </c>
      <c r="S868" s="28">
        <f t="shared" si="217"/>
        <v>6.61279174659375</v>
      </c>
      <c r="T868" s="28">
        <f t="shared" si="217"/>
        <v>6.0899845248632802</v>
      </c>
      <c r="U868" s="28">
        <f t="shared" si="217"/>
        <v>4.9151752397812505</v>
      </c>
      <c r="V868" s="28">
        <f t="shared" si="217"/>
        <v>3.0883638913476572</v>
      </c>
      <c r="W868" s="28">
        <f t="shared" si="217"/>
        <v>0.60955047956250097</v>
      </c>
      <c r="X868" s="28">
        <f t="shared" si="217"/>
        <v>5.3908984044562498</v>
      </c>
      <c r="Y868" s="28">
        <f t="shared" si="217"/>
        <v>6.2846025564289061</v>
      </c>
      <c r="Z868" s="28">
        <f t="shared" si="217"/>
        <v>6.5263046450499997</v>
      </c>
      <c r="AA868" s="28">
        <f t="shared" si="217"/>
        <v>6.1160046703195308</v>
      </c>
      <c r="AB868" s="28">
        <f t="shared" si="217"/>
        <v>5.0537026322375009</v>
      </c>
      <c r="AC868" s="28">
        <f t="shared" si="217"/>
        <v>3.3393985308039071</v>
      </c>
      <c r="AD868" s="28">
        <f t="shared" si="217"/>
        <v>5.1566010625500001</v>
      </c>
      <c r="AE868" s="28">
        <f t="shared" si="217"/>
        <v>6.1628124615226563</v>
      </c>
      <c r="AF868" s="28">
        <f t="shared" si="217"/>
        <v>6.5170217971437499</v>
      </c>
      <c r="AG868" s="28">
        <f t="shared" si="216"/>
        <v>6.2192290694132817</v>
      </c>
      <c r="AH868" s="28">
        <f t="shared" si="216"/>
        <v>5.26943427833125</v>
      </c>
      <c r="AI868" s="28">
        <f t="shared" si="216"/>
        <v>4.9995079742812498</v>
      </c>
      <c r="AJ868" s="28">
        <f t="shared" si="216"/>
        <v>6.118226620253906</v>
      </c>
      <c r="AK868" s="28">
        <f t="shared" si="216"/>
        <v>6.5849432028749995</v>
      </c>
      <c r="AL868" s="28">
        <f t="shared" si="216"/>
        <v>6.3996577221445321</v>
      </c>
      <c r="AM868" s="28">
        <f t="shared" si="216"/>
        <v>4.9196191396500009</v>
      </c>
      <c r="AN868" s="28">
        <f t="shared" si="216"/>
        <v>6.150845032622656</v>
      </c>
      <c r="AO868" s="28">
        <f t="shared" si="216"/>
        <v>6.7300688622437503</v>
      </c>
      <c r="AP868" s="28">
        <f t="shared" si="216"/>
        <v>4.9169345586562496</v>
      </c>
      <c r="AQ868" s="28">
        <f t="shared" si="216"/>
        <v>6.2606676986289065</v>
      </c>
      <c r="AR868" s="28">
        <f t="shared" si="216"/>
        <v>4.9914542313000005</v>
      </c>
      <c r="AS868" s="28">
        <f t="shared" si="211"/>
        <v>6.7300688622437503</v>
      </c>
      <c r="AT868" s="35" t="str">
        <f t="shared" si="212"/>
        <v>1,2,0</v>
      </c>
    </row>
    <row r="869" spans="13:46" x14ac:dyDescent="0.15">
      <c r="M869" s="28" t="str">
        <f t="shared" si="210"/>
        <v>9,7,2</v>
      </c>
      <c r="N869" s="28">
        <f t="shared" si="204"/>
        <v>9</v>
      </c>
      <c r="O869" s="28">
        <f t="shared" si="205"/>
        <v>7</v>
      </c>
      <c r="P869" s="28">
        <f t="shared" si="215"/>
        <v>2</v>
      </c>
      <c r="Q869" s="28">
        <f t="shared" si="217"/>
        <v>5.0444999999999993</v>
      </c>
      <c r="R869" s="28">
        <f t="shared" si="217"/>
        <v>6.0991906549726558</v>
      </c>
      <c r="S869" s="28">
        <f t="shared" si="217"/>
        <v>6.43634174659375</v>
      </c>
      <c r="T869" s="28">
        <f t="shared" si="217"/>
        <v>6.0559532748632803</v>
      </c>
      <c r="U869" s="28">
        <f t="shared" si="217"/>
        <v>4.9580252397812501</v>
      </c>
      <c r="V869" s="28">
        <f t="shared" si="217"/>
        <v>3.1425576413476568</v>
      </c>
      <c r="W869" s="28">
        <f t="shared" si="217"/>
        <v>0.60955047956250097</v>
      </c>
      <c r="X869" s="28">
        <f t="shared" si="217"/>
        <v>4.9495518425812497</v>
      </c>
      <c r="Y869" s="28">
        <f t="shared" si="217"/>
        <v>6.0626003069289061</v>
      </c>
      <c r="Z869" s="28">
        <f t="shared" si="217"/>
        <v>6.4581092079250002</v>
      </c>
      <c r="AA869" s="28">
        <f t="shared" si="217"/>
        <v>6.1360785455695304</v>
      </c>
      <c r="AB869" s="28">
        <f t="shared" si="217"/>
        <v>5.0965083198625001</v>
      </c>
      <c r="AC869" s="28">
        <f t="shared" si="217"/>
        <v>3.3393985308039071</v>
      </c>
      <c r="AD869" s="28">
        <f t="shared" si="217"/>
        <v>4.88904656355</v>
      </c>
      <c r="AE869" s="28">
        <f t="shared" si="217"/>
        <v>6.0604528372726563</v>
      </c>
      <c r="AF869" s="28">
        <f t="shared" si="217"/>
        <v>6.5143195476437503</v>
      </c>
      <c r="AG869" s="28">
        <f t="shared" si="216"/>
        <v>6.2506466946632804</v>
      </c>
      <c r="AH869" s="28">
        <f t="shared" si="216"/>
        <v>5.26943427833125</v>
      </c>
      <c r="AI869" s="28">
        <f t="shared" si="216"/>
        <v>4.8629841629062494</v>
      </c>
      <c r="AJ869" s="28">
        <f t="shared" si="216"/>
        <v>6.0927482460039055</v>
      </c>
      <c r="AK869" s="28">
        <f t="shared" si="216"/>
        <v>6.6049727657499995</v>
      </c>
      <c r="AL869" s="28">
        <f t="shared" si="216"/>
        <v>6.3996577221445321</v>
      </c>
      <c r="AM869" s="28">
        <f t="shared" si="216"/>
        <v>4.8713646406500004</v>
      </c>
      <c r="AN869" s="28">
        <f t="shared" si="216"/>
        <v>6.1594865331226565</v>
      </c>
      <c r="AO869" s="28">
        <f t="shared" si="216"/>
        <v>6.7300688622437503</v>
      </c>
      <c r="AP869" s="28">
        <f t="shared" si="216"/>
        <v>4.9141879967812505</v>
      </c>
      <c r="AQ869" s="28">
        <f t="shared" si="216"/>
        <v>6.2606676986289065</v>
      </c>
      <c r="AR869" s="28">
        <f t="shared" si="216"/>
        <v>4.9914542313000005</v>
      </c>
      <c r="AS869" s="28">
        <f t="shared" si="211"/>
        <v>6.7300688622437503</v>
      </c>
      <c r="AT869" s="35" t="str">
        <f t="shared" si="212"/>
        <v>1,2,0</v>
      </c>
    </row>
    <row r="870" spans="13:46" x14ac:dyDescent="0.15">
      <c r="M870" s="28" t="str">
        <f t="shared" si="210"/>
        <v>9,7,3</v>
      </c>
      <c r="N870" s="28">
        <f t="shared" si="204"/>
        <v>9</v>
      </c>
      <c r="O870" s="28">
        <f t="shared" si="205"/>
        <v>7</v>
      </c>
      <c r="P870" s="28">
        <f t="shared" si="215"/>
        <v>3</v>
      </c>
      <c r="Q870" s="28">
        <f t="shared" si="217"/>
        <v>4.1614559999999994</v>
      </c>
      <c r="R870" s="28">
        <f t="shared" si="217"/>
        <v>5.5506169049726566</v>
      </c>
      <c r="S870" s="28">
        <f t="shared" si="217"/>
        <v>6.1473197465937499</v>
      </c>
      <c r="T870" s="28">
        <f t="shared" si="217"/>
        <v>5.9515645248632811</v>
      </c>
      <c r="U870" s="28">
        <f t="shared" si="217"/>
        <v>4.9633512397812503</v>
      </c>
      <c r="V870" s="28">
        <f t="shared" si="217"/>
        <v>3.1826798913476568</v>
      </c>
      <c r="W870" s="28">
        <f t="shared" si="217"/>
        <v>0.60955047956250097</v>
      </c>
      <c r="X870" s="28">
        <f t="shared" si="217"/>
        <v>4.34403778070625</v>
      </c>
      <c r="Y870" s="28">
        <f t="shared" si="217"/>
        <v>5.7280260574289059</v>
      </c>
      <c r="Z870" s="28">
        <f t="shared" si="217"/>
        <v>6.3195562707999997</v>
      </c>
      <c r="AA870" s="28">
        <f t="shared" si="217"/>
        <v>6.1186284208195305</v>
      </c>
      <c r="AB870" s="28">
        <f t="shared" si="217"/>
        <v>5.1252425074875001</v>
      </c>
      <c r="AC870" s="28">
        <f t="shared" si="217"/>
        <v>3.3393985308039071</v>
      </c>
      <c r="AD870" s="28">
        <f t="shared" si="217"/>
        <v>4.5089200645499998</v>
      </c>
      <c r="AE870" s="28">
        <f t="shared" si="217"/>
        <v>5.8877357130226562</v>
      </c>
      <c r="AF870" s="28">
        <f t="shared" si="217"/>
        <v>6.4740932981437505</v>
      </c>
      <c r="AG870" s="28">
        <f t="shared" si="216"/>
        <v>6.2679928199132808</v>
      </c>
      <c r="AH870" s="28">
        <f t="shared" si="216"/>
        <v>5.26943427833125</v>
      </c>
      <c r="AI870" s="28">
        <f t="shared" si="216"/>
        <v>4.6561028515312506</v>
      </c>
      <c r="AJ870" s="28">
        <f t="shared" si="216"/>
        <v>6.0297458717539065</v>
      </c>
      <c r="AK870" s="28">
        <f t="shared" si="216"/>
        <v>6.6109308286249995</v>
      </c>
      <c r="AL870" s="28">
        <f t="shared" si="216"/>
        <v>6.3996577221445321</v>
      </c>
      <c r="AM870" s="28">
        <f t="shared" si="216"/>
        <v>4.7855861416500005</v>
      </c>
      <c r="AN870" s="28">
        <f t="shared" si="216"/>
        <v>6.154056533622656</v>
      </c>
      <c r="AO870" s="28">
        <f t="shared" si="216"/>
        <v>6.7300688622437503</v>
      </c>
      <c r="AP870" s="28">
        <f t="shared" si="216"/>
        <v>4.8973699349062505</v>
      </c>
      <c r="AQ870" s="28">
        <f t="shared" si="216"/>
        <v>6.2606676986289065</v>
      </c>
      <c r="AR870" s="28">
        <f t="shared" si="216"/>
        <v>4.9914542313000005</v>
      </c>
      <c r="AS870" s="28">
        <f t="shared" si="211"/>
        <v>6.7300688622437503</v>
      </c>
      <c r="AT870" s="35" t="str">
        <f t="shared" si="212"/>
        <v>1,2,0</v>
      </c>
    </row>
    <row r="871" spans="13:46" x14ac:dyDescent="0.15">
      <c r="M871" s="28" t="str">
        <f t="shared" si="210"/>
        <v>9,7,4</v>
      </c>
      <c r="N871" s="28">
        <f t="shared" si="204"/>
        <v>9</v>
      </c>
      <c r="O871" s="28">
        <f t="shared" si="205"/>
        <v>7</v>
      </c>
      <c r="P871" s="28">
        <f t="shared" si="215"/>
        <v>4</v>
      </c>
      <c r="Q871" s="28">
        <f t="shared" si="217"/>
        <v>3.1788045</v>
      </c>
      <c r="R871" s="28">
        <f t="shared" si="217"/>
        <v>4.9294126862226566</v>
      </c>
      <c r="S871" s="28">
        <f t="shared" si="217"/>
        <v>5.8084939965937501</v>
      </c>
      <c r="T871" s="28">
        <f t="shared" si="217"/>
        <v>5.8160484311132814</v>
      </c>
      <c r="U871" s="28">
        <f t="shared" si="217"/>
        <v>4.9520759897812505</v>
      </c>
      <c r="V871" s="28">
        <f t="shared" si="217"/>
        <v>3.2165766725976574</v>
      </c>
      <c r="W871" s="28">
        <f t="shared" si="217"/>
        <v>0.60955047956250097</v>
      </c>
      <c r="X871" s="28">
        <f t="shared" si="217"/>
        <v>3.6658932500812504</v>
      </c>
      <c r="Y871" s="28">
        <f t="shared" si="217"/>
        <v>5.3436480579289061</v>
      </c>
      <c r="Z871" s="28">
        <f t="shared" si="217"/>
        <v>6.1498759899250004</v>
      </c>
      <c r="AA871" s="28">
        <f t="shared" si="217"/>
        <v>6.0845770460695316</v>
      </c>
      <c r="AB871" s="28">
        <f t="shared" si="217"/>
        <v>5.1477512263624998</v>
      </c>
      <c r="AC871" s="28">
        <f t="shared" si="217"/>
        <v>3.3393985308039071</v>
      </c>
      <c r="AD871" s="28">
        <f t="shared" si="217"/>
        <v>4.0789898155500008</v>
      </c>
      <c r="AE871" s="28">
        <f t="shared" si="217"/>
        <v>5.6838912450226564</v>
      </c>
      <c r="AF871" s="28">
        <f t="shared" si="217"/>
        <v>6.4172657986437507</v>
      </c>
      <c r="AG871" s="28">
        <f t="shared" si="216"/>
        <v>6.2791134764132819</v>
      </c>
      <c r="AH871" s="28">
        <f t="shared" si="216"/>
        <v>5.26943427833125</v>
      </c>
      <c r="AI871" s="28">
        <f t="shared" si="216"/>
        <v>4.4180941964062503</v>
      </c>
      <c r="AJ871" s="28">
        <f t="shared" si="216"/>
        <v>5.9501422475039067</v>
      </c>
      <c r="AK871" s="28">
        <f t="shared" si="216"/>
        <v>6.6106634227499992</v>
      </c>
      <c r="AL871" s="28">
        <f t="shared" si="216"/>
        <v>6.3996577221445321</v>
      </c>
      <c r="AM871" s="28">
        <f t="shared" si="216"/>
        <v>4.6832063926500007</v>
      </c>
      <c r="AN871" s="28">
        <f t="shared" si="216"/>
        <v>6.1424010653726562</v>
      </c>
      <c r="AO871" s="28">
        <f t="shared" si="216"/>
        <v>6.7300688622437503</v>
      </c>
      <c r="AP871" s="28">
        <f t="shared" si="216"/>
        <v>4.8743264042812502</v>
      </c>
      <c r="AQ871" s="28">
        <f t="shared" si="216"/>
        <v>6.2606676986289065</v>
      </c>
      <c r="AR871" s="28">
        <f t="shared" si="216"/>
        <v>4.9914542313000005</v>
      </c>
      <c r="AS871" s="28">
        <f t="shared" si="211"/>
        <v>6.7300688622437503</v>
      </c>
      <c r="AT871" s="35" t="str">
        <f t="shared" si="212"/>
        <v>1,2,0</v>
      </c>
    </row>
    <row r="872" spans="13:46" x14ac:dyDescent="0.15">
      <c r="M872" s="28" t="str">
        <f t="shared" si="210"/>
        <v>9,7,5</v>
      </c>
      <c r="N872" s="28">
        <f t="shared" si="204"/>
        <v>9</v>
      </c>
      <c r="O872" s="28">
        <f t="shared" si="205"/>
        <v>7</v>
      </c>
      <c r="P872" s="28">
        <f t="shared" si="215"/>
        <v>5</v>
      </c>
      <c r="Q872" s="28">
        <f t="shared" si="217"/>
        <v>2.2855996800000002</v>
      </c>
      <c r="R872" s="28">
        <f t="shared" si="217"/>
        <v>4.373430004972656</v>
      </c>
      <c r="S872" s="28">
        <f t="shared" si="217"/>
        <v>5.5143915865937494</v>
      </c>
      <c r="T872" s="28">
        <f t="shared" si="217"/>
        <v>5.7084844248632809</v>
      </c>
      <c r="U872" s="28">
        <f t="shared" si="217"/>
        <v>4.9557085197812505</v>
      </c>
      <c r="V872" s="28">
        <f t="shared" si="217"/>
        <v>3.2560638713476568</v>
      </c>
      <c r="W872" s="28">
        <f t="shared" si="217"/>
        <v>0.60955047956250097</v>
      </c>
      <c r="X872" s="28">
        <f t="shared" si="217"/>
        <v>3.0529702569562502</v>
      </c>
      <c r="Y872" s="28">
        <f t="shared" si="217"/>
        <v>5.0039933984289071</v>
      </c>
      <c r="Z872" s="28">
        <f t="shared" si="217"/>
        <v>6.0081477965500003</v>
      </c>
      <c r="AA872" s="28">
        <f t="shared" si="217"/>
        <v>6.0654334513195307</v>
      </c>
      <c r="AB872" s="28">
        <f t="shared" si="217"/>
        <v>5.1758503627374992</v>
      </c>
      <c r="AC872" s="28">
        <f t="shared" si="217"/>
        <v>3.3393985308039071</v>
      </c>
      <c r="AD872" s="28">
        <f t="shared" si="217"/>
        <v>3.6937829065500001</v>
      </c>
      <c r="AE872" s="28">
        <f t="shared" si="217"/>
        <v>5.5079988645226559</v>
      </c>
      <c r="AF872" s="28">
        <f t="shared" si="217"/>
        <v>6.3753460791437497</v>
      </c>
      <c r="AG872" s="28">
        <f t="shared" si="216"/>
        <v>6.2958245504132808</v>
      </c>
      <c r="AH872" s="28">
        <f t="shared" si="216"/>
        <v>5.26943427833125</v>
      </c>
      <c r="AI872" s="28">
        <f t="shared" si="216"/>
        <v>4.2080376287812502</v>
      </c>
      <c r="AJ872" s="28">
        <f t="shared" si="216"/>
        <v>5.8854464032539067</v>
      </c>
      <c r="AK872" s="28">
        <f t="shared" si="216"/>
        <v>6.6159864343749994</v>
      </c>
      <c r="AL872" s="28">
        <f t="shared" si="216"/>
        <v>6.3996577221445321</v>
      </c>
      <c r="AM872" s="28">
        <f t="shared" si="216"/>
        <v>4.5957344236500006</v>
      </c>
      <c r="AN872" s="28">
        <f t="shared" si="216"/>
        <v>6.1363360146226569</v>
      </c>
      <c r="AO872" s="28">
        <f t="shared" si="216"/>
        <v>6.7300688622437503</v>
      </c>
      <c r="AP872" s="28">
        <f t="shared" si="216"/>
        <v>4.8568732911562496</v>
      </c>
      <c r="AQ872" s="28">
        <f t="shared" si="216"/>
        <v>6.2606676986289065</v>
      </c>
      <c r="AR872" s="28">
        <f t="shared" si="216"/>
        <v>4.9914542313000005</v>
      </c>
      <c r="AS872" s="28">
        <f t="shared" si="211"/>
        <v>6.7300688622437503</v>
      </c>
      <c r="AT872" s="35" t="str">
        <f t="shared" si="212"/>
        <v>1,2,0</v>
      </c>
    </row>
    <row r="873" spans="13:46" x14ac:dyDescent="0.15">
      <c r="M873" s="28" t="str">
        <f t="shared" si="210"/>
        <v>9,7,6</v>
      </c>
      <c r="N873" s="28">
        <f t="shared" si="204"/>
        <v>9</v>
      </c>
      <c r="O873" s="28">
        <f t="shared" si="205"/>
        <v>7</v>
      </c>
      <c r="P873" s="28">
        <f t="shared" si="215"/>
        <v>6</v>
      </c>
      <c r="Q873" s="28">
        <f t="shared" si="217"/>
        <v>1.45675584</v>
      </c>
      <c r="R873" s="28">
        <f t="shared" si="217"/>
        <v>3.8643772049726564</v>
      </c>
      <c r="S873" s="28">
        <f t="shared" si="217"/>
        <v>5.2524696665937496</v>
      </c>
      <c r="T873" s="28">
        <f t="shared" si="217"/>
        <v>5.6210332248632806</v>
      </c>
      <c r="U873" s="28">
        <f t="shared" si="217"/>
        <v>4.9700678797812499</v>
      </c>
      <c r="V873" s="28">
        <f t="shared" si="217"/>
        <v>3.2995736313476569</v>
      </c>
      <c r="W873" s="28">
        <f t="shared" si="217"/>
        <v>0.60955047956250097</v>
      </c>
      <c r="X873" s="28">
        <f t="shared" si="217"/>
        <v>2.4869771450812501</v>
      </c>
      <c r="Y873" s="28">
        <f t="shared" si="217"/>
        <v>4.6965192289289064</v>
      </c>
      <c r="Z873" s="28">
        <f t="shared" si="217"/>
        <v>5.8865324094249996</v>
      </c>
      <c r="AA873" s="28">
        <f t="shared" si="217"/>
        <v>6.0570166865695301</v>
      </c>
      <c r="AB873" s="28">
        <f t="shared" si="217"/>
        <v>5.2079720603625006</v>
      </c>
      <c r="AC873" s="28">
        <f t="shared" si="217"/>
        <v>3.3393985308039071</v>
      </c>
      <c r="AD873" s="28">
        <f t="shared" si="217"/>
        <v>3.3407564875500002</v>
      </c>
      <c r="AE873" s="28">
        <f t="shared" si="217"/>
        <v>5.3522192902726555</v>
      </c>
      <c r="AF873" s="28">
        <f t="shared" si="217"/>
        <v>6.34415318964375</v>
      </c>
      <c r="AG873" s="28">
        <f t="shared" si="216"/>
        <v>6.3165581856632809</v>
      </c>
      <c r="AH873" s="28">
        <f t="shared" si="216"/>
        <v>5.26943427833125</v>
      </c>
      <c r="AI873" s="28">
        <f t="shared" si="216"/>
        <v>4.0180938674062503</v>
      </c>
      <c r="AJ873" s="28">
        <f t="shared" si="216"/>
        <v>5.831477389003906</v>
      </c>
      <c r="AK873" s="28">
        <f t="shared" si="216"/>
        <v>6.6253320072499999</v>
      </c>
      <c r="AL873" s="28">
        <f t="shared" si="216"/>
        <v>6.3996577221445321</v>
      </c>
      <c r="AM873" s="28">
        <f t="shared" si="216"/>
        <v>4.5189892846500008</v>
      </c>
      <c r="AN873" s="28">
        <f t="shared" si="216"/>
        <v>6.134293525122656</v>
      </c>
      <c r="AO873" s="28">
        <f t="shared" si="216"/>
        <v>6.7300688622437503</v>
      </c>
      <c r="AP873" s="28">
        <f t="shared" si="216"/>
        <v>4.84344273928125</v>
      </c>
      <c r="AQ873" s="28">
        <f t="shared" si="216"/>
        <v>6.2606676986289065</v>
      </c>
      <c r="AR873" s="28">
        <f t="shared" si="216"/>
        <v>4.9914542313000005</v>
      </c>
      <c r="AS873" s="28">
        <f t="shared" si="211"/>
        <v>6.7300688622437503</v>
      </c>
      <c r="AT873" s="35" t="str">
        <f t="shared" si="212"/>
        <v>1,2,0</v>
      </c>
    </row>
    <row r="874" spans="13:46" x14ac:dyDescent="0.15">
      <c r="M874" s="28" t="str">
        <f t="shared" si="210"/>
        <v>9,7,7</v>
      </c>
      <c r="N874" s="28">
        <f t="shared" si="204"/>
        <v>9</v>
      </c>
      <c r="O874" s="28">
        <f t="shared" si="205"/>
        <v>7</v>
      </c>
      <c r="P874" s="28">
        <f t="shared" si="215"/>
        <v>7</v>
      </c>
      <c r="Q874" s="28">
        <f t="shared" si="217"/>
        <v>1.1461356224999986</v>
      </c>
      <c r="R874" s="28">
        <f t="shared" si="217"/>
        <v>3.6855395463789056</v>
      </c>
      <c r="S874" s="28">
        <f t="shared" si="217"/>
        <v>5.1734095578437493</v>
      </c>
      <c r="T874" s="28">
        <f t="shared" si="217"/>
        <v>5.609745656894531</v>
      </c>
      <c r="U874" s="28">
        <f t="shared" si="217"/>
        <v>4.9945478435312509</v>
      </c>
      <c r="V874" s="28">
        <f t="shared" si="217"/>
        <v>3.3278161177539074</v>
      </c>
      <c r="W874" s="28">
        <f t="shared" si="217"/>
        <v>0.60955047956250097</v>
      </c>
      <c r="X874" s="28">
        <f t="shared" si="217"/>
        <v>2.2796693305499991</v>
      </c>
      <c r="Y874" s="28">
        <f t="shared" si="217"/>
        <v>4.5946829954289061</v>
      </c>
      <c r="Z874" s="28">
        <f t="shared" si="217"/>
        <v>5.8581627478937497</v>
      </c>
      <c r="AA874" s="28">
        <f t="shared" si="217"/>
        <v>6.0701085879445307</v>
      </c>
      <c r="AB874" s="28">
        <f t="shared" si="217"/>
        <v>5.23052051558125</v>
      </c>
      <c r="AC874" s="28">
        <f t="shared" si="217"/>
        <v>3.3393985308039071</v>
      </c>
      <c r="AD874" s="28">
        <f t="shared" si="217"/>
        <v>3.2161441292999999</v>
      </c>
      <c r="AE874" s="28">
        <f t="shared" si="217"/>
        <v>5.3067675351789063</v>
      </c>
      <c r="AF874" s="28">
        <f t="shared" si="217"/>
        <v>6.3458570286437501</v>
      </c>
      <c r="AG874" s="28">
        <f t="shared" si="216"/>
        <v>6.3334126096945305</v>
      </c>
      <c r="AH874" s="28">
        <f t="shared" si="216"/>
        <v>5.26943427833125</v>
      </c>
      <c r="AI874" s="28">
        <f t="shared" si="216"/>
        <v>3.95556001875</v>
      </c>
      <c r="AJ874" s="28">
        <f t="shared" si="216"/>
        <v>5.8217931656289057</v>
      </c>
      <c r="AK874" s="28">
        <f t="shared" si="216"/>
        <v>6.6364924000937497</v>
      </c>
      <c r="AL874" s="28">
        <f t="shared" si="216"/>
        <v>6.3996577221445321</v>
      </c>
      <c r="AM874" s="28">
        <f t="shared" si="216"/>
        <v>4.4979169989000001</v>
      </c>
      <c r="AN874" s="28">
        <f t="shared" si="216"/>
        <v>6.1397598867789061</v>
      </c>
      <c r="AO874" s="28">
        <f t="shared" si="216"/>
        <v>6.7300688622437503</v>
      </c>
      <c r="AP874" s="28">
        <f t="shared" si="216"/>
        <v>4.8432150697500003</v>
      </c>
      <c r="AQ874" s="28">
        <f t="shared" si="216"/>
        <v>6.2606676986289065</v>
      </c>
      <c r="AR874" s="28">
        <f t="shared" si="216"/>
        <v>4.9914542313000005</v>
      </c>
      <c r="AS874" s="28">
        <f t="shared" si="211"/>
        <v>6.7300688622437503</v>
      </c>
      <c r="AT874" s="35" t="str">
        <f t="shared" si="212"/>
        <v>1,2,0</v>
      </c>
    </row>
    <row r="875" spans="13:46" x14ac:dyDescent="0.15">
      <c r="M875" s="28" t="str">
        <f t="shared" si="210"/>
        <v>9,7,8</v>
      </c>
      <c r="N875" s="28">
        <f t="shared" si="204"/>
        <v>9</v>
      </c>
      <c r="O875" s="28">
        <f t="shared" si="205"/>
        <v>7</v>
      </c>
      <c r="P875" s="28">
        <f t="shared" si="215"/>
        <v>8</v>
      </c>
      <c r="Q875" s="28">
        <f t="shared" si="217"/>
        <v>0.82413449999999999</v>
      </c>
      <c r="R875" s="28">
        <f t="shared" si="217"/>
        <v>3.4984033112226562</v>
      </c>
      <c r="S875" s="28">
        <f t="shared" si="217"/>
        <v>5.0886589965937494</v>
      </c>
      <c r="T875" s="28">
        <f t="shared" si="217"/>
        <v>5.5949015561132809</v>
      </c>
      <c r="U875" s="28">
        <f t="shared" si="217"/>
        <v>5.0171309897812497</v>
      </c>
      <c r="V875" s="28">
        <f t="shared" si="217"/>
        <v>3.3553472975976568</v>
      </c>
      <c r="W875" s="28">
        <f t="shared" si="217"/>
        <v>0.60955047956250097</v>
      </c>
      <c r="X875" s="28">
        <f t="shared" si="217"/>
        <v>2.0640629394562504</v>
      </c>
      <c r="Y875" s="28">
        <f t="shared" si="217"/>
        <v>4.4871563094289062</v>
      </c>
      <c r="Z875" s="28">
        <f t="shared" si="217"/>
        <v>5.8262365535500003</v>
      </c>
      <c r="AA875" s="28">
        <f t="shared" si="217"/>
        <v>6.0813036718195299</v>
      </c>
      <c r="AB875" s="28">
        <f t="shared" si="217"/>
        <v>5.2523576642375005</v>
      </c>
      <c r="AC875" s="28">
        <f t="shared" si="217"/>
        <v>3.3393985308039071</v>
      </c>
      <c r="AD875" s="28">
        <f t="shared" si="217"/>
        <v>3.08584131855</v>
      </c>
      <c r="AE875" s="28">
        <f t="shared" si="217"/>
        <v>5.2577592472726558</v>
      </c>
      <c r="AF875" s="28">
        <f t="shared" si="217"/>
        <v>6.3456640501437498</v>
      </c>
      <c r="AG875" s="28">
        <f t="shared" si="216"/>
        <v>6.3495557271632812</v>
      </c>
      <c r="AH875" s="28">
        <f t="shared" si="216"/>
        <v>5.26943427833125</v>
      </c>
      <c r="AI875" s="28">
        <f t="shared" si="216"/>
        <v>3.8894696372812505</v>
      </c>
      <c r="AJ875" s="28">
        <f t="shared" si="216"/>
        <v>5.8102121247539067</v>
      </c>
      <c r="AK875" s="28">
        <f t="shared" si="216"/>
        <v>6.6469414863749998</v>
      </c>
      <c r="AL875" s="28">
        <f t="shared" si="216"/>
        <v>6.3996577221445321</v>
      </c>
      <c r="AM875" s="28">
        <f t="shared" si="216"/>
        <v>4.4749478956500006</v>
      </c>
      <c r="AN875" s="28">
        <f t="shared" si="216"/>
        <v>6.1445149418726563</v>
      </c>
      <c r="AO875" s="28">
        <f t="shared" si="216"/>
        <v>6.7300688622437503</v>
      </c>
      <c r="AP875" s="28">
        <f t="shared" si="216"/>
        <v>4.8422760936562508</v>
      </c>
      <c r="AQ875" s="28">
        <f t="shared" si="216"/>
        <v>6.2606676986289065</v>
      </c>
      <c r="AR875" s="28">
        <f t="shared" si="216"/>
        <v>4.9914542313000005</v>
      </c>
      <c r="AS875" s="28">
        <f t="shared" si="211"/>
        <v>6.7300688622437503</v>
      </c>
      <c r="AT875" s="35" t="str">
        <f t="shared" si="212"/>
        <v>1,2,0</v>
      </c>
    </row>
    <row r="876" spans="13:46" x14ac:dyDescent="0.15">
      <c r="M876" s="28" t="str">
        <f t="shared" si="210"/>
        <v>9,7,9</v>
      </c>
      <c r="N876" s="28">
        <f t="shared" si="204"/>
        <v>9</v>
      </c>
      <c r="O876" s="28">
        <f t="shared" si="205"/>
        <v>7</v>
      </c>
      <c r="P876" s="28">
        <f t="shared" si="215"/>
        <v>9</v>
      </c>
      <c r="Q876" s="28">
        <f t="shared" si="217"/>
        <v>0.60955047956250097</v>
      </c>
      <c r="R876" s="28">
        <f t="shared" si="217"/>
        <v>3.3895920463203129</v>
      </c>
      <c r="S876" s="28">
        <f t="shared" si="217"/>
        <v>5.0576169863749998</v>
      </c>
      <c r="T876" s="28">
        <f t="shared" si="217"/>
        <v>5.6136252997265617</v>
      </c>
      <c r="U876" s="28">
        <f t="shared" si="217"/>
        <v>5.0576169863749998</v>
      </c>
      <c r="V876" s="28">
        <f t="shared" si="217"/>
        <v>3.3895920463203129</v>
      </c>
      <c r="W876" s="28">
        <f t="shared" si="217"/>
        <v>0.60955047956250097</v>
      </c>
      <c r="X876" s="28">
        <f t="shared" si="217"/>
        <v>1.9267815186164072</v>
      </c>
      <c r="Y876" s="28">
        <f t="shared" si="217"/>
        <v>4.4333381744601574</v>
      </c>
      <c r="Z876" s="28">
        <f t="shared" si="217"/>
        <v>5.8278782036007817</v>
      </c>
      <c r="AA876" s="28">
        <f t="shared" si="217"/>
        <v>6.1104016060382804</v>
      </c>
      <c r="AB876" s="28">
        <f t="shared" si="217"/>
        <v>5.2809083817726563</v>
      </c>
      <c r="AC876" s="28">
        <f t="shared" si="217"/>
        <v>3.3393985308039071</v>
      </c>
      <c r="AD876" s="28">
        <f t="shared" si="217"/>
        <v>3.0092470588312503</v>
      </c>
      <c r="AE876" s="28">
        <f t="shared" si="217"/>
        <v>5.2423188037609378</v>
      </c>
      <c r="AF876" s="28">
        <f t="shared" si="217"/>
        <v>6.3633739219875007</v>
      </c>
      <c r="AG876" s="28">
        <f t="shared" si="216"/>
        <v>6.3724124135109363</v>
      </c>
      <c r="AH876" s="28">
        <f t="shared" si="216"/>
        <v>5.26943427833125</v>
      </c>
      <c r="AI876" s="28">
        <f t="shared" si="216"/>
        <v>3.8569471002070319</v>
      </c>
      <c r="AJ876" s="28">
        <f t="shared" si="216"/>
        <v>5.8165339342226563</v>
      </c>
      <c r="AK876" s="28">
        <f t="shared" si="216"/>
        <v>6.6641041415351561</v>
      </c>
      <c r="AL876" s="28">
        <f t="shared" si="216"/>
        <v>6.3996577221445321</v>
      </c>
      <c r="AM876" s="28">
        <f t="shared" si="216"/>
        <v>4.4698816427437507</v>
      </c>
      <c r="AN876" s="28">
        <f t="shared" si="216"/>
        <v>6.1559835658453128</v>
      </c>
      <c r="AO876" s="28">
        <f t="shared" si="216"/>
        <v>6.7300688622437503</v>
      </c>
      <c r="AP876" s="28">
        <f t="shared" si="216"/>
        <v>4.8480506864414066</v>
      </c>
      <c r="AQ876" s="28">
        <f t="shared" si="216"/>
        <v>6.2606676986289065</v>
      </c>
      <c r="AR876" s="28">
        <f t="shared" si="216"/>
        <v>4.9914542313000005</v>
      </c>
      <c r="AS876" s="28">
        <f t="shared" si="211"/>
        <v>6.7300688622437503</v>
      </c>
      <c r="AT876" s="35" t="str">
        <f t="shared" si="212"/>
        <v>1,2,0</v>
      </c>
    </row>
    <row r="877" spans="13:46" x14ac:dyDescent="0.15">
      <c r="M877" s="28" t="str">
        <f t="shared" si="210"/>
        <v>9,7,10</v>
      </c>
      <c r="N877" s="28">
        <f t="shared" ref="N877:N940" si="218">N777+1</f>
        <v>9</v>
      </c>
      <c r="O877" s="28">
        <f t="shared" ref="O877:O940" si="219">O777</f>
        <v>7</v>
      </c>
      <c r="P877" s="28">
        <f t="shared" si="215"/>
        <v>10</v>
      </c>
      <c r="Q877" s="28">
        <f t="shared" si="217"/>
        <v>0.38748057074999992</v>
      </c>
      <c r="R877" s="28">
        <f t="shared" si="217"/>
        <v>3.275322321144531</v>
      </c>
      <c r="S877" s="28">
        <f t="shared" si="217"/>
        <v>5.0228320319687505</v>
      </c>
      <c r="T877" s="28">
        <f t="shared" si="217"/>
        <v>5.6300097032226555</v>
      </c>
      <c r="U877" s="28">
        <f t="shared" si="217"/>
        <v>5.0968553349062509</v>
      </c>
      <c r="V877" s="28">
        <f t="shared" si="217"/>
        <v>3.4233689270195318</v>
      </c>
      <c r="W877" s="28">
        <f t="shared" si="217"/>
        <v>0.60955047956250097</v>
      </c>
      <c r="X877" s="28">
        <f t="shared" si="217"/>
        <v>1.7840416375031252</v>
      </c>
      <c r="Y877" s="28">
        <f t="shared" si="217"/>
        <v>4.3757770953039063</v>
      </c>
      <c r="Z877" s="28">
        <f t="shared" si="217"/>
        <v>5.8271805135343744</v>
      </c>
      <c r="AA877" s="28">
        <f t="shared" si="217"/>
        <v>6.138251892194531</v>
      </c>
      <c r="AB877" s="28">
        <f t="shared" si="217"/>
        <v>5.3089912312843754</v>
      </c>
      <c r="AC877" s="28">
        <f t="shared" si="217"/>
        <v>3.3393985308039071</v>
      </c>
      <c r="AD877" s="28">
        <f t="shared" si="217"/>
        <v>2.9289098549250001</v>
      </c>
      <c r="AE877" s="28">
        <f t="shared" si="217"/>
        <v>5.2245390201320312</v>
      </c>
      <c r="AF877" s="28">
        <f t="shared" si="217"/>
        <v>6.3798361457687509</v>
      </c>
      <c r="AG877" s="28">
        <f t="shared" si="216"/>
        <v>6.3948012318351557</v>
      </c>
      <c r="AH877" s="28">
        <f t="shared" si="216"/>
        <v>5.26943427833125</v>
      </c>
      <c r="AI877" s="28">
        <f t="shared" si="216"/>
        <v>3.822085223015625</v>
      </c>
      <c r="AJ877" s="28">
        <f t="shared" si="216"/>
        <v>5.821608095628906</v>
      </c>
      <c r="AK877" s="28">
        <f t="shared" si="216"/>
        <v>6.6807989286718747</v>
      </c>
      <c r="AL877" s="28">
        <f t="shared" si="216"/>
        <v>6.3996577221445321</v>
      </c>
      <c r="AM877" s="28">
        <f t="shared" si="216"/>
        <v>4.4635677417750008</v>
      </c>
      <c r="AN877" s="28">
        <f t="shared" si="216"/>
        <v>6.1669843217945317</v>
      </c>
      <c r="AO877" s="28">
        <f t="shared" si="216"/>
        <v>6.7300688622437503</v>
      </c>
      <c r="AP877" s="28">
        <f t="shared" si="216"/>
        <v>4.8533574112031257</v>
      </c>
      <c r="AQ877" s="28">
        <f t="shared" si="216"/>
        <v>6.2606676986289065</v>
      </c>
      <c r="AR877" s="28">
        <f t="shared" si="216"/>
        <v>4.9914542313000005</v>
      </c>
      <c r="AS877" s="28">
        <f t="shared" si="211"/>
        <v>6.7300688622437503</v>
      </c>
      <c r="AT877" s="35" t="str">
        <f t="shared" si="212"/>
        <v>1,2,0</v>
      </c>
    </row>
    <row r="878" spans="13:46" x14ac:dyDescent="0.15">
      <c r="M878" s="28" t="str">
        <f t="shared" si="210"/>
        <v>9,8,1</v>
      </c>
      <c r="N878" s="28">
        <f t="shared" si="218"/>
        <v>9</v>
      </c>
      <c r="O878" s="28">
        <f t="shared" si="219"/>
        <v>8</v>
      </c>
      <c r="P878" s="28">
        <f t="shared" si="215"/>
        <v>1</v>
      </c>
      <c r="Q878" s="28">
        <f t="shared" si="217"/>
        <v>5.7023999999999999</v>
      </c>
      <c r="R878" s="28">
        <f t="shared" si="217"/>
        <v>6.4835969049726572</v>
      </c>
      <c r="S878" s="28">
        <f t="shared" si="217"/>
        <v>6.61279174659375</v>
      </c>
      <c r="T878" s="28">
        <f t="shared" si="217"/>
        <v>6.0899845248632802</v>
      </c>
      <c r="U878" s="28">
        <f t="shared" si="217"/>
        <v>4.9151752397812505</v>
      </c>
      <c r="V878" s="28">
        <f t="shared" si="217"/>
        <v>3.0883638913476572</v>
      </c>
      <c r="W878" s="28">
        <f t="shared" si="217"/>
        <v>0.60955047956250097</v>
      </c>
      <c r="X878" s="28">
        <f t="shared" si="217"/>
        <v>5.30975067260625</v>
      </c>
      <c r="Y878" s="28">
        <f t="shared" si="217"/>
        <v>6.2279738065789054</v>
      </c>
      <c r="Z878" s="28">
        <f t="shared" si="217"/>
        <v>6.4941948772</v>
      </c>
      <c r="AA878" s="28">
        <f t="shared" si="217"/>
        <v>6.108413884469531</v>
      </c>
      <c r="AB878" s="28">
        <f t="shared" si="217"/>
        <v>5.0706308283875003</v>
      </c>
      <c r="AC878" s="28">
        <f t="shared" si="217"/>
        <v>3.380845708953907</v>
      </c>
      <c r="AD878" s="28">
        <f t="shared" si="217"/>
        <v>5.0099750149499993</v>
      </c>
      <c r="AE878" s="28">
        <f t="shared" si="217"/>
        <v>6.0652243779226556</v>
      </c>
      <c r="AF878" s="28">
        <f t="shared" si="217"/>
        <v>6.4684716775437501</v>
      </c>
      <c r="AG878" s="28">
        <f t="shared" si="216"/>
        <v>6.2197169138132811</v>
      </c>
      <c r="AH878" s="28">
        <f t="shared" si="216"/>
        <v>5.3189600867312503</v>
      </c>
      <c r="AI878" s="28">
        <f t="shared" si="216"/>
        <v>4.8030730270312496</v>
      </c>
      <c r="AJ878" s="28">
        <f t="shared" si="216"/>
        <v>5.9953486190039058</v>
      </c>
      <c r="AK878" s="28">
        <f t="shared" si="216"/>
        <v>6.5356221476250003</v>
      </c>
      <c r="AL878" s="28">
        <f t="shared" si="216"/>
        <v>6.4238936128945312</v>
      </c>
      <c r="AM878" s="28">
        <f t="shared" si="216"/>
        <v>4.68904470885</v>
      </c>
      <c r="AN878" s="28">
        <f t="shared" si="216"/>
        <v>6.0183465298226553</v>
      </c>
      <c r="AO878" s="28">
        <f t="shared" si="216"/>
        <v>6.6956462874437497</v>
      </c>
      <c r="AP878" s="28">
        <f t="shared" si="216"/>
        <v>4.6678900604062497</v>
      </c>
      <c r="AQ878" s="28">
        <f t="shared" si="216"/>
        <v>6.1342181103789066</v>
      </c>
      <c r="AR878" s="28">
        <f t="shared" si="216"/>
        <v>4.7396090816999994</v>
      </c>
      <c r="AS878" s="28">
        <f t="shared" si="211"/>
        <v>6.6956462874437497</v>
      </c>
      <c r="AT878" s="35" t="str">
        <f t="shared" si="212"/>
        <v>1,2,0</v>
      </c>
    </row>
    <row r="879" spans="13:46" x14ac:dyDescent="0.15">
      <c r="M879" s="28" t="str">
        <f t="shared" si="210"/>
        <v>9,8,2</v>
      </c>
      <c r="N879" s="28">
        <f t="shared" si="218"/>
        <v>9</v>
      </c>
      <c r="O879" s="28">
        <f t="shared" si="219"/>
        <v>8</v>
      </c>
      <c r="P879" s="28">
        <f t="shared" si="215"/>
        <v>2</v>
      </c>
      <c r="Q879" s="28">
        <f t="shared" si="217"/>
        <v>5.0444999999999993</v>
      </c>
      <c r="R879" s="28">
        <f t="shared" si="217"/>
        <v>6.0991906549726558</v>
      </c>
      <c r="S879" s="28">
        <f t="shared" si="217"/>
        <v>6.43634174659375</v>
      </c>
      <c r="T879" s="28">
        <f t="shared" si="217"/>
        <v>6.0559532748632803</v>
      </c>
      <c r="U879" s="28">
        <f t="shared" si="217"/>
        <v>4.9580252397812501</v>
      </c>
      <c r="V879" s="28">
        <f t="shared" si="217"/>
        <v>3.1425576413476568</v>
      </c>
      <c r="W879" s="28">
        <f t="shared" si="217"/>
        <v>0.60955047956250097</v>
      </c>
      <c r="X879" s="28">
        <f t="shared" si="217"/>
        <v>4.8656788019812494</v>
      </c>
      <c r="Y879" s="28">
        <f t="shared" si="217"/>
        <v>6.0037913100789062</v>
      </c>
      <c r="Z879" s="28">
        <f t="shared" si="217"/>
        <v>6.4243642548249991</v>
      </c>
      <c r="AA879" s="28">
        <f t="shared" si="217"/>
        <v>6.1273976362195306</v>
      </c>
      <c r="AB879" s="28">
        <f t="shared" si="217"/>
        <v>5.1128914542624999</v>
      </c>
      <c r="AC879" s="28">
        <f t="shared" si="217"/>
        <v>3.380845708953907</v>
      </c>
      <c r="AD879" s="28">
        <f t="shared" si="217"/>
        <v>4.73806002195</v>
      </c>
      <c r="AE879" s="28">
        <f t="shared" si="217"/>
        <v>5.9595943831726554</v>
      </c>
      <c r="AF879" s="28">
        <f t="shared" si="217"/>
        <v>6.4635891810437496</v>
      </c>
      <c r="AG879" s="28">
        <f t="shared" si="216"/>
        <v>6.2500444155632806</v>
      </c>
      <c r="AH879" s="28">
        <f t="shared" si="216"/>
        <v>5.3189600867312503</v>
      </c>
      <c r="AI879" s="28">
        <f t="shared" si="216"/>
        <v>4.6616436599062494</v>
      </c>
      <c r="AJ879" s="28">
        <f t="shared" si="216"/>
        <v>5.9665998742539053</v>
      </c>
      <c r="AK879" s="28">
        <f t="shared" si="216"/>
        <v>6.5540165252499998</v>
      </c>
      <c r="AL879" s="28">
        <f t="shared" si="216"/>
        <v>6.4238936128945312</v>
      </c>
      <c r="AM879" s="28">
        <f t="shared" si="216"/>
        <v>4.6364297158499994</v>
      </c>
      <c r="AN879" s="28">
        <f t="shared" si="216"/>
        <v>6.0248077833226557</v>
      </c>
      <c r="AO879" s="28">
        <f t="shared" si="216"/>
        <v>6.6956462874437497</v>
      </c>
      <c r="AP879" s="28">
        <f t="shared" si="216"/>
        <v>4.66241818978125</v>
      </c>
      <c r="AQ879" s="28">
        <f t="shared" si="216"/>
        <v>6.1342181103789066</v>
      </c>
      <c r="AR879" s="28">
        <f t="shared" si="216"/>
        <v>4.7396090816999994</v>
      </c>
      <c r="AS879" s="28">
        <f t="shared" si="211"/>
        <v>6.6956462874437497</v>
      </c>
      <c r="AT879" s="35" t="str">
        <f t="shared" si="212"/>
        <v>1,2,0</v>
      </c>
    </row>
    <row r="880" spans="13:46" x14ac:dyDescent="0.15">
      <c r="M880" s="28" t="str">
        <f t="shared" si="210"/>
        <v>9,8,3</v>
      </c>
      <c r="N880" s="28">
        <f t="shared" si="218"/>
        <v>9</v>
      </c>
      <c r="O880" s="28">
        <f t="shared" si="219"/>
        <v>8</v>
      </c>
      <c r="P880" s="28">
        <f t="shared" si="215"/>
        <v>3</v>
      </c>
      <c r="Q880" s="28">
        <f t="shared" si="217"/>
        <v>4.1614559999999994</v>
      </c>
      <c r="R880" s="28">
        <f t="shared" si="217"/>
        <v>5.5506169049726566</v>
      </c>
      <c r="S880" s="28">
        <f t="shared" si="217"/>
        <v>6.1473197465937499</v>
      </c>
      <c r="T880" s="28">
        <f t="shared" si="217"/>
        <v>5.9515645248632811</v>
      </c>
      <c r="U880" s="28">
        <f t="shared" si="217"/>
        <v>4.9633512397812503</v>
      </c>
      <c r="V880" s="28">
        <f t="shared" si="217"/>
        <v>3.1826798913476568</v>
      </c>
      <c r="W880" s="28">
        <f t="shared" si="217"/>
        <v>0.60955047956250097</v>
      </c>
      <c r="X880" s="28">
        <f t="shared" si="217"/>
        <v>4.25743943135625</v>
      </c>
      <c r="Y880" s="28">
        <f t="shared" si="217"/>
        <v>5.6670368135789069</v>
      </c>
      <c r="Z880" s="28">
        <f t="shared" si="217"/>
        <v>6.2841761324499998</v>
      </c>
      <c r="AA880" s="28">
        <f t="shared" si="217"/>
        <v>6.1088573879695307</v>
      </c>
      <c r="AB880" s="28">
        <f t="shared" si="217"/>
        <v>5.1410805801375004</v>
      </c>
      <c r="AC880" s="28">
        <f t="shared" si="217"/>
        <v>3.380845708953907</v>
      </c>
      <c r="AD880" s="28">
        <f t="shared" si="217"/>
        <v>4.3535730289499996</v>
      </c>
      <c r="AE880" s="28">
        <f t="shared" si="217"/>
        <v>5.7836068884226552</v>
      </c>
      <c r="AF880" s="28">
        <f t="shared" si="217"/>
        <v>6.4211826845437496</v>
      </c>
      <c r="AG880" s="28">
        <f t="shared" si="216"/>
        <v>6.266300417313281</v>
      </c>
      <c r="AH880" s="28">
        <f t="shared" si="216"/>
        <v>5.3189600867312503</v>
      </c>
      <c r="AI880" s="28">
        <f t="shared" si="216"/>
        <v>4.44985679278125</v>
      </c>
      <c r="AJ880" s="28">
        <f t="shared" si="216"/>
        <v>5.9003271295039061</v>
      </c>
      <c r="AK880" s="28">
        <f t="shared" si="216"/>
        <v>6.5583394028749993</v>
      </c>
      <c r="AL880" s="28">
        <f t="shared" si="216"/>
        <v>6.4238936128945312</v>
      </c>
      <c r="AM880" s="28">
        <f t="shared" si="216"/>
        <v>4.5462907228499994</v>
      </c>
      <c r="AN880" s="28">
        <f t="shared" si="216"/>
        <v>6.017197536822656</v>
      </c>
      <c r="AO880" s="28">
        <f t="shared" si="216"/>
        <v>6.6956462874437497</v>
      </c>
      <c r="AP880" s="28">
        <f t="shared" si="216"/>
        <v>4.6428748191562494</v>
      </c>
      <c r="AQ880" s="28">
        <f t="shared" si="216"/>
        <v>6.1342181103789066</v>
      </c>
      <c r="AR880" s="28">
        <f t="shared" si="216"/>
        <v>4.7396090816999994</v>
      </c>
      <c r="AS880" s="28">
        <f t="shared" si="211"/>
        <v>6.6956462874437497</v>
      </c>
      <c r="AT880" s="35" t="str">
        <f t="shared" si="212"/>
        <v>1,2,0</v>
      </c>
    </row>
    <row r="881" spans="13:46" x14ac:dyDescent="0.15">
      <c r="M881" s="28" t="str">
        <f t="shared" si="210"/>
        <v>9,8,4</v>
      </c>
      <c r="N881" s="28">
        <f t="shared" si="218"/>
        <v>9</v>
      </c>
      <c r="O881" s="28">
        <f t="shared" si="219"/>
        <v>8</v>
      </c>
      <c r="P881" s="28">
        <f t="shared" si="215"/>
        <v>4</v>
      </c>
      <c r="Q881" s="28">
        <f t="shared" si="217"/>
        <v>3.1788045</v>
      </c>
      <c r="R881" s="28">
        <f t="shared" si="217"/>
        <v>4.9294126862226566</v>
      </c>
      <c r="S881" s="28">
        <f t="shared" si="217"/>
        <v>5.8084939965937501</v>
      </c>
      <c r="T881" s="28">
        <f t="shared" si="217"/>
        <v>5.8160484311132814</v>
      </c>
      <c r="U881" s="28">
        <f t="shared" si="217"/>
        <v>4.9520759897812505</v>
      </c>
      <c r="V881" s="28">
        <f t="shared" si="217"/>
        <v>3.2165766725976574</v>
      </c>
      <c r="W881" s="28">
        <f t="shared" si="217"/>
        <v>0.60955047956250097</v>
      </c>
      <c r="X881" s="28">
        <f t="shared" si="217"/>
        <v>3.5765695919812504</v>
      </c>
      <c r="Y881" s="28">
        <f t="shared" si="217"/>
        <v>5.2804785670789061</v>
      </c>
      <c r="Z881" s="28">
        <f t="shared" si="217"/>
        <v>6.112860666325</v>
      </c>
      <c r="AA881" s="28">
        <f t="shared" si="217"/>
        <v>6.0737158897195309</v>
      </c>
      <c r="AB881" s="28">
        <f t="shared" si="217"/>
        <v>5.1630442372625005</v>
      </c>
      <c r="AC881" s="28">
        <f t="shared" si="217"/>
        <v>3.380845708953907</v>
      </c>
      <c r="AD881" s="28">
        <f t="shared" si="217"/>
        <v>3.9192822859500001</v>
      </c>
      <c r="AE881" s="28">
        <f t="shared" si="217"/>
        <v>5.5764920499226562</v>
      </c>
      <c r="AF881" s="28">
        <f t="shared" ref="AF881:AR896" si="220">(AF$5+AF$5*(AF$5-1)/2)*INDEX($F$4:$F$25*$G$4:$G$25,$N881,1)+(AF$6+AF$6*(AF$6-1)/2)*INDEX($H$4:$H$25*$I$4:$I$25,$O881,1)+(AF$7+AF$7*(AF$7-1)/2)*INDEX($J$4:$J$25*$K$4:$K$25,$P881,1)+AF$5*AF$6*INDEX($G$4:$G$25,$N881,1)*INDEX($H$4:$H$25,$O881,1)+(AF$5*INDEX($G$4:$G$25,$N881,1)+AF$6*INDEX($I$4:$I$25,$O881,1))*AF$7*INDEX($J$4:$J$25,$P881,1)</f>
        <v>6.3621749380437498</v>
      </c>
      <c r="AG881" s="28">
        <f t="shared" si="220"/>
        <v>6.2763309503132811</v>
      </c>
      <c r="AH881" s="28">
        <f t="shared" si="220"/>
        <v>5.3189600867312503</v>
      </c>
      <c r="AI881" s="28">
        <f t="shared" si="220"/>
        <v>4.20694258190625</v>
      </c>
      <c r="AJ881" s="28">
        <f t="shared" si="220"/>
        <v>5.8174531347539062</v>
      </c>
      <c r="AK881" s="28">
        <f t="shared" si="220"/>
        <v>6.5564368117499994</v>
      </c>
      <c r="AL881" s="28">
        <f t="shared" si="220"/>
        <v>6.4238936128945312</v>
      </c>
      <c r="AM881" s="28">
        <f t="shared" si="220"/>
        <v>4.4395504798500003</v>
      </c>
      <c r="AN881" s="28">
        <f t="shared" si="220"/>
        <v>6.0033618215726552</v>
      </c>
      <c r="AO881" s="28">
        <f t="shared" si="220"/>
        <v>6.6956462874437497</v>
      </c>
      <c r="AP881" s="28">
        <f t="shared" si="220"/>
        <v>4.6171059797812495</v>
      </c>
      <c r="AQ881" s="28">
        <f t="shared" si="220"/>
        <v>6.1342181103789066</v>
      </c>
      <c r="AR881" s="28">
        <f t="shared" si="220"/>
        <v>4.7396090816999994</v>
      </c>
      <c r="AS881" s="28">
        <f t="shared" si="211"/>
        <v>6.6956462874437497</v>
      </c>
      <c r="AT881" s="35" t="str">
        <f t="shared" si="212"/>
        <v>1,2,0</v>
      </c>
    </row>
    <row r="882" spans="13:46" x14ac:dyDescent="0.15">
      <c r="M882" s="28" t="str">
        <f t="shared" si="210"/>
        <v>9,8,5</v>
      </c>
      <c r="N882" s="28">
        <f t="shared" si="218"/>
        <v>9</v>
      </c>
      <c r="O882" s="28">
        <f t="shared" si="219"/>
        <v>8</v>
      </c>
      <c r="P882" s="28">
        <f t="shared" si="215"/>
        <v>5</v>
      </c>
      <c r="Q882" s="28">
        <f t="shared" ref="Q882:AF897" si="221">(Q$5+Q$5*(Q$5-1)/2)*INDEX($F$4:$F$25*$G$4:$G$25,$N882,1)+(Q$6+Q$6*(Q$6-1)/2)*INDEX($H$4:$H$25*$I$4:$I$25,$O882,1)+(Q$7+Q$7*(Q$7-1)/2)*INDEX($J$4:$J$25*$K$4:$K$25,$P882,1)+Q$5*Q$6*INDEX($G$4:$G$25,$N882,1)*INDEX($H$4:$H$25,$O882,1)+(Q$5*INDEX($G$4:$G$25,$N882,1)+Q$6*INDEX($I$4:$I$25,$O882,1))*Q$7*INDEX($J$4:$J$25,$P882,1)</f>
        <v>2.2855996800000002</v>
      </c>
      <c r="R882" s="28">
        <f t="shared" si="221"/>
        <v>4.373430004972656</v>
      </c>
      <c r="S882" s="28">
        <f t="shared" si="221"/>
        <v>5.5143915865937494</v>
      </c>
      <c r="T882" s="28">
        <f t="shared" si="221"/>
        <v>5.7084844248632809</v>
      </c>
      <c r="U882" s="28">
        <f t="shared" si="221"/>
        <v>4.9557085197812505</v>
      </c>
      <c r="V882" s="28">
        <f t="shared" si="221"/>
        <v>3.2560638713476568</v>
      </c>
      <c r="W882" s="28">
        <f t="shared" si="221"/>
        <v>0.60955047956250097</v>
      </c>
      <c r="X882" s="28">
        <f t="shared" si="221"/>
        <v>2.96092129010625</v>
      </c>
      <c r="Y882" s="28">
        <f t="shared" si="221"/>
        <v>4.9386436605789061</v>
      </c>
      <c r="Z882" s="28">
        <f t="shared" si="221"/>
        <v>5.9694972876999994</v>
      </c>
      <c r="AA882" s="28">
        <f t="shared" si="221"/>
        <v>6.0534821714695308</v>
      </c>
      <c r="AB882" s="28">
        <f t="shared" si="221"/>
        <v>5.1905983118875003</v>
      </c>
      <c r="AC882" s="28">
        <f t="shared" si="221"/>
        <v>3.380845708953907</v>
      </c>
      <c r="AD882" s="28">
        <f t="shared" si="221"/>
        <v>3.5297148829499996</v>
      </c>
      <c r="AE882" s="28">
        <f t="shared" si="221"/>
        <v>5.3973292989226556</v>
      </c>
      <c r="AF882" s="28">
        <f t="shared" si="221"/>
        <v>6.3180749715437496</v>
      </c>
      <c r="AG882" s="28">
        <f t="shared" si="220"/>
        <v>6.2919519008132809</v>
      </c>
      <c r="AH882" s="28">
        <f t="shared" si="220"/>
        <v>5.3189600867312503</v>
      </c>
      <c r="AI882" s="28">
        <f t="shared" si="220"/>
        <v>3.9919804585312497</v>
      </c>
      <c r="AJ882" s="28">
        <f t="shared" si="220"/>
        <v>5.7494869200039052</v>
      </c>
      <c r="AK882" s="28">
        <f t="shared" si="220"/>
        <v>6.5601246381249991</v>
      </c>
      <c r="AL882" s="28">
        <f t="shared" si="220"/>
        <v>6.4238936128945312</v>
      </c>
      <c r="AM882" s="28">
        <f t="shared" si="220"/>
        <v>4.3477180168499991</v>
      </c>
      <c r="AN882" s="28">
        <f t="shared" si="220"/>
        <v>5.9951165238226558</v>
      </c>
      <c r="AO882" s="28">
        <f t="shared" si="220"/>
        <v>6.6956462874437497</v>
      </c>
      <c r="AP882" s="28">
        <f t="shared" si="220"/>
        <v>4.5969275579062492</v>
      </c>
      <c r="AQ882" s="28">
        <f t="shared" si="220"/>
        <v>6.1342181103789066</v>
      </c>
      <c r="AR882" s="28">
        <f t="shared" si="220"/>
        <v>4.7396090816999994</v>
      </c>
      <c r="AS882" s="28">
        <f t="shared" si="211"/>
        <v>6.6956462874437497</v>
      </c>
      <c r="AT882" s="35" t="str">
        <f t="shared" si="212"/>
        <v>1,2,0</v>
      </c>
    </row>
    <row r="883" spans="13:46" x14ac:dyDescent="0.15">
      <c r="M883" s="28" t="str">
        <f t="shared" si="210"/>
        <v>9,8,6</v>
      </c>
      <c r="N883" s="28">
        <f t="shared" si="218"/>
        <v>9</v>
      </c>
      <c r="O883" s="28">
        <f t="shared" si="219"/>
        <v>8</v>
      </c>
      <c r="P883" s="28">
        <f t="shared" si="215"/>
        <v>6</v>
      </c>
      <c r="Q883" s="28">
        <f t="shared" si="221"/>
        <v>1.45675584</v>
      </c>
      <c r="R883" s="28">
        <f t="shared" si="221"/>
        <v>3.8643772049726564</v>
      </c>
      <c r="S883" s="28">
        <f t="shared" si="221"/>
        <v>5.2524696665937496</v>
      </c>
      <c r="T883" s="28">
        <f t="shared" si="221"/>
        <v>5.6210332248632806</v>
      </c>
      <c r="U883" s="28">
        <f t="shared" si="221"/>
        <v>4.9700678797812499</v>
      </c>
      <c r="V883" s="28">
        <f t="shared" si="221"/>
        <v>3.2995736313476569</v>
      </c>
      <c r="W883" s="28">
        <f t="shared" si="221"/>
        <v>0.60955047956250097</v>
      </c>
      <c r="X883" s="28">
        <f t="shared" si="221"/>
        <v>2.3922028694812498</v>
      </c>
      <c r="Y883" s="28">
        <f t="shared" si="221"/>
        <v>4.6289892440789062</v>
      </c>
      <c r="Z883" s="28">
        <f t="shared" si="221"/>
        <v>5.8462467153249991</v>
      </c>
      <c r="AA883" s="28">
        <f t="shared" si="221"/>
        <v>6.043975283219531</v>
      </c>
      <c r="AB883" s="28">
        <f t="shared" si="221"/>
        <v>5.2221749477625004</v>
      </c>
      <c r="AC883" s="28">
        <f t="shared" si="221"/>
        <v>3.380845708953907</v>
      </c>
      <c r="AD883" s="28">
        <f t="shared" si="221"/>
        <v>3.1723279699499995</v>
      </c>
      <c r="AE883" s="28">
        <f t="shared" si="221"/>
        <v>5.238279354172656</v>
      </c>
      <c r="AF883" s="28">
        <f t="shared" si="221"/>
        <v>6.2847018350437498</v>
      </c>
      <c r="AG883" s="28">
        <f t="shared" si="220"/>
        <v>6.3115954125632809</v>
      </c>
      <c r="AH883" s="28">
        <f t="shared" si="220"/>
        <v>5.3189600867312503</v>
      </c>
      <c r="AI883" s="28">
        <f t="shared" si="220"/>
        <v>3.7971311414062496</v>
      </c>
      <c r="AJ883" s="28">
        <f t="shared" si="220"/>
        <v>5.6922475352539053</v>
      </c>
      <c r="AK883" s="28">
        <f t="shared" si="220"/>
        <v>6.56783502575</v>
      </c>
      <c r="AL883" s="28">
        <f t="shared" si="220"/>
        <v>6.4238936128945312</v>
      </c>
      <c r="AM883" s="28">
        <f t="shared" si="220"/>
        <v>4.2666123838499992</v>
      </c>
      <c r="AN883" s="28">
        <f t="shared" si="220"/>
        <v>5.9908937873226558</v>
      </c>
      <c r="AO883" s="28">
        <f t="shared" si="220"/>
        <v>6.6956462874437497</v>
      </c>
      <c r="AP883" s="28">
        <f t="shared" si="220"/>
        <v>4.58077169728125</v>
      </c>
      <c r="AQ883" s="28">
        <f t="shared" si="220"/>
        <v>6.1342181103789066</v>
      </c>
      <c r="AR883" s="28">
        <f t="shared" si="220"/>
        <v>4.7396090816999994</v>
      </c>
      <c r="AS883" s="28">
        <f t="shared" si="211"/>
        <v>6.6956462874437497</v>
      </c>
      <c r="AT883" s="35" t="str">
        <f t="shared" si="212"/>
        <v>1,2,0</v>
      </c>
    </row>
    <row r="884" spans="13:46" x14ac:dyDescent="0.15">
      <c r="M884" s="28" t="str">
        <f t="shared" si="210"/>
        <v>9,8,7</v>
      </c>
      <c r="N884" s="28">
        <f t="shared" si="218"/>
        <v>9</v>
      </c>
      <c r="O884" s="28">
        <f t="shared" si="219"/>
        <v>8</v>
      </c>
      <c r="P884" s="28">
        <f t="shared" si="215"/>
        <v>7</v>
      </c>
      <c r="Q884" s="28">
        <f t="shared" si="221"/>
        <v>1.1461356224999986</v>
      </c>
      <c r="R884" s="28">
        <f t="shared" si="221"/>
        <v>3.6855395463789056</v>
      </c>
      <c r="S884" s="28">
        <f t="shared" si="221"/>
        <v>5.1734095578437493</v>
      </c>
      <c r="T884" s="28">
        <f t="shared" si="221"/>
        <v>5.609745656894531</v>
      </c>
      <c r="U884" s="28">
        <f t="shared" si="221"/>
        <v>4.9945478435312509</v>
      </c>
      <c r="V884" s="28">
        <f t="shared" si="221"/>
        <v>3.3278161177539074</v>
      </c>
      <c r="W884" s="28">
        <f t="shared" si="221"/>
        <v>0.60955047956250097</v>
      </c>
      <c r="X884" s="28">
        <f t="shared" si="221"/>
        <v>2.183532400574999</v>
      </c>
      <c r="Y884" s="28">
        <f t="shared" si="221"/>
        <v>4.5260628870789059</v>
      </c>
      <c r="Z884" s="28">
        <f t="shared" si="221"/>
        <v>5.8170594611687489</v>
      </c>
      <c r="AA884" s="28">
        <f t="shared" si="221"/>
        <v>6.0565221228445303</v>
      </c>
      <c r="AB884" s="28">
        <f t="shared" si="221"/>
        <v>5.2444508721062499</v>
      </c>
      <c r="AC884" s="28">
        <f t="shared" si="221"/>
        <v>3.380845708953907</v>
      </c>
      <c r="AD884" s="28">
        <f t="shared" si="221"/>
        <v>3.0455353646999992</v>
      </c>
      <c r="AE884" s="28">
        <f t="shared" si="221"/>
        <v>5.1911924138289054</v>
      </c>
      <c r="AF884" s="28">
        <f t="shared" si="221"/>
        <v>6.2853155505437499</v>
      </c>
      <c r="AG884" s="28">
        <f t="shared" si="220"/>
        <v>6.327904774844531</v>
      </c>
      <c r="AH884" s="28">
        <f t="shared" si="220"/>
        <v>5.3189600867312503</v>
      </c>
      <c r="AI884" s="28">
        <f t="shared" si="220"/>
        <v>3.7321445148749994</v>
      </c>
      <c r="AJ884" s="28">
        <f t="shared" si="220"/>
        <v>5.6809281266289053</v>
      </c>
      <c r="AK884" s="28">
        <f t="shared" si="220"/>
        <v>6.5781778259687496</v>
      </c>
      <c r="AL884" s="28">
        <f t="shared" si="220"/>
        <v>6.4238936128945312</v>
      </c>
      <c r="AM884" s="28">
        <f t="shared" si="220"/>
        <v>4.2433598510999992</v>
      </c>
      <c r="AN884" s="28">
        <f t="shared" si="220"/>
        <v>5.9952700254789058</v>
      </c>
      <c r="AO884" s="28">
        <f t="shared" si="220"/>
        <v>6.6956462874437497</v>
      </c>
      <c r="AP884" s="28">
        <f t="shared" si="220"/>
        <v>4.5791813733749995</v>
      </c>
      <c r="AQ884" s="28">
        <f t="shared" si="220"/>
        <v>6.1342181103789066</v>
      </c>
      <c r="AR884" s="28">
        <f t="shared" si="220"/>
        <v>4.7396090816999994</v>
      </c>
      <c r="AS884" s="28">
        <f t="shared" si="211"/>
        <v>6.6956462874437497</v>
      </c>
      <c r="AT884" s="35" t="str">
        <f t="shared" si="212"/>
        <v>1,2,0</v>
      </c>
    </row>
    <row r="885" spans="13:46" x14ac:dyDescent="0.15">
      <c r="M885" s="28" t="str">
        <f t="shared" si="210"/>
        <v>9,8,8</v>
      </c>
      <c r="N885" s="28">
        <f t="shared" si="218"/>
        <v>9</v>
      </c>
      <c r="O885" s="28">
        <f t="shared" si="219"/>
        <v>8</v>
      </c>
      <c r="P885" s="28">
        <f t="shared" si="215"/>
        <v>8</v>
      </c>
      <c r="Q885" s="28">
        <f t="shared" si="221"/>
        <v>0.82413449999999999</v>
      </c>
      <c r="R885" s="28">
        <f t="shared" si="221"/>
        <v>3.4984033112226562</v>
      </c>
      <c r="S885" s="28">
        <f t="shared" si="221"/>
        <v>5.0886589965937494</v>
      </c>
      <c r="T885" s="28">
        <f t="shared" si="221"/>
        <v>5.5949015561132809</v>
      </c>
      <c r="U885" s="28">
        <f t="shared" si="221"/>
        <v>5.0171309897812497</v>
      </c>
      <c r="V885" s="28">
        <f t="shared" si="221"/>
        <v>3.3553472975976568</v>
      </c>
      <c r="W885" s="28">
        <f t="shared" si="221"/>
        <v>0.60955047956250097</v>
      </c>
      <c r="X885" s="28">
        <f t="shared" si="221"/>
        <v>1.9665633551062498</v>
      </c>
      <c r="Y885" s="28">
        <f t="shared" si="221"/>
        <v>4.4174460775789059</v>
      </c>
      <c r="Z885" s="28">
        <f t="shared" si="221"/>
        <v>5.7843156741999984</v>
      </c>
      <c r="AA885" s="28">
        <f t="shared" si="221"/>
        <v>6.0671721449695308</v>
      </c>
      <c r="AB885" s="28">
        <f t="shared" si="221"/>
        <v>5.2660154898875007</v>
      </c>
      <c r="AC885" s="28">
        <f t="shared" si="221"/>
        <v>3.380845708953907</v>
      </c>
      <c r="AD885" s="28">
        <f t="shared" si="221"/>
        <v>2.9130523069499996</v>
      </c>
      <c r="AE885" s="28">
        <f t="shared" si="221"/>
        <v>5.1405489406726552</v>
      </c>
      <c r="AF885" s="28">
        <f t="shared" si="221"/>
        <v>6.2840324485437495</v>
      </c>
      <c r="AG885" s="28">
        <f t="shared" si="220"/>
        <v>6.3435028305632812</v>
      </c>
      <c r="AH885" s="28">
        <f t="shared" si="220"/>
        <v>5.3189600867312503</v>
      </c>
      <c r="AI885" s="28">
        <f t="shared" si="220"/>
        <v>3.6636013555312497</v>
      </c>
      <c r="AJ885" s="28">
        <f t="shared" si="220"/>
        <v>5.6677119005039058</v>
      </c>
      <c r="AK885" s="28">
        <f t="shared" si="220"/>
        <v>6.5878093196249985</v>
      </c>
      <c r="AL885" s="28">
        <f t="shared" si="220"/>
        <v>6.4238936128945312</v>
      </c>
      <c r="AM885" s="28">
        <f t="shared" si="220"/>
        <v>4.2182105008499997</v>
      </c>
      <c r="AN885" s="28">
        <f t="shared" si="220"/>
        <v>5.998934957072656</v>
      </c>
      <c r="AO885" s="28">
        <f t="shared" si="220"/>
        <v>6.6956462874437497</v>
      </c>
      <c r="AP885" s="28">
        <f t="shared" si="220"/>
        <v>4.5768797429062502</v>
      </c>
      <c r="AQ885" s="28">
        <f t="shared" si="220"/>
        <v>6.1342181103789066</v>
      </c>
      <c r="AR885" s="28">
        <f t="shared" si="220"/>
        <v>4.7396090816999994</v>
      </c>
      <c r="AS885" s="28">
        <f t="shared" si="211"/>
        <v>6.6956462874437497</v>
      </c>
      <c r="AT885" s="35" t="str">
        <f t="shared" si="212"/>
        <v>1,2,0</v>
      </c>
    </row>
    <row r="886" spans="13:46" x14ac:dyDescent="0.15">
      <c r="M886" s="28" t="str">
        <f t="shared" si="210"/>
        <v>9,8,9</v>
      </c>
      <c r="N886" s="28">
        <f t="shared" si="218"/>
        <v>9</v>
      </c>
      <c r="O886" s="28">
        <f t="shared" si="219"/>
        <v>8</v>
      </c>
      <c r="P886" s="28">
        <f t="shared" si="215"/>
        <v>9</v>
      </c>
      <c r="Q886" s="28">
        <f t="shared" si="221"/>
        <v>0.60955047956250097</v>
      </c>
      <c r="R886" s="28">
        <f t="shared" si="221"/>
        <v>3.3895920463203129</v>
      </c>
      <c r="S886" s="28">
        <f t="shared" si="221"/>
        <v>5.0576169863749998</v>
      </c>
      <c r="T886" s="28">
        <f t="shared" si="221"/>
        <v>5.6136252997265617</v>
      </c>
      <c r="U886" s="28">
        <f t="shared" si="221"/>
        <v>5.0576169863749998</v>
      </c>
      <c r="V886" s="28">
        <f t="shared" si="221"/>
        <v>3.3895920463203129</v>
      </c>
      <c r="W886" s="28">
        <f t="shared" si="221"/>
        <v>0.60955047956250097</v>
      </c>
      <c r="X886" s="28">
        <f t="shared" si="221"/>
        <v>1.8279192798914066</v>
      </c>
      <c r="Y886" s="28">
        <f t="shared" si="221"/>
        <v>4.3625378191101563</v>
      </c>
      <c r="Z886" s="28">
        <f t="shared" si="221"/>
        <v>5.7851397316257813</v>
      </c>
      <c r="AA886" s="28">
        <f t="shared" si="221"/>
        <v>6.0957250174382809</v>
      </c>
      <c r="AB886" s="28">
        <f t="shared" si="221"/>
        <v>5.2942936765476567</v>
      </c>
      <c r="AC886" s="28">
        <f t="shared" si="221"/>
        <v>3.380845708953907</v>
      </c>
      <c r="AD886" s="28">
        <f t="shared" si="221"/>
        <v>2.8342778002312503</v>
      </c>
      <c r="AE886" s="28">
        <f t="shared" si="221"/>
        <v>5.1234733119109368</v>
      </c>
      <c r="AF886" s="28">
        <f t="shared" si="221"/>
        <v>6.3006521968874996</v>
      </c>
      <c r="AG886" s="28">
        <f t="shared" si="220"/>
        <v>6.3658144551609368</v>
      </c>
      <c r="AH886" s="28">
        <f t="shared" si="220"/>
        <v>5.3189600867312503</v>
      </c>
      <c r="AI886" s="28">
        <f t="shared" si="220"/>
        <v>3.6286260405820308</v>
      </c>
      <c r="AJ886" s="28">
        <f t="shared" si="220"/>
        <v>5.6723985247226558</v>
      </c>
      <c r="AK886" s="28">
        <f t="shared" si="220"/>
        <v>6.6041543821601563</v>
      </c>
      <c r="AL886" s="28">
        <f t="shared" si="220"/>
        <v>6.4238936128945312</v>
      </c>
      <c r="AM886" s="28">
        <f t="shared" si="220"/>
        <v>4.2109640009437497</v>
      </c>
      <c r="AN886" s="28">
        <f t="shared" si="220"/>
        <v>6.0093134575453115</v>
      </c>
      <c r="AO886" s="28">
        <f t="shared" si="220"/>
        <v>6.6956462874437497</v>
      </c>
      <c r="AP886" s="28">
        <f t="shared" si="220"/>
        <v>4.5812916813164062</v>
      </c>
      <c r="AQ886" s="28">
        <f t="shared" si="220"/>
        <v>6.1342181103789066</v>
      </c>
      <c r="AR886" s="28">
        <f t="shared" si="220"/>
        <v>4.7396090816999994</v>
      </c>
      <c r="AS886" s="28">
        <f t="shared" si="211"/>
        <v>6.6956462874437497</v>
      </c>
      <c r="AT886" s="35" t="str">
        <f t="shared" si="212"/>
        <v>1,2,0</v>
      </c>
    </row>
    <row r="887" spans="13:46" x14ac:dyDescent="0.15">
      <c r="M887" s="28" t="str">
        <f t="shared" si="210"/>
        <v>9,8,10</v>
      </c>
      <c r="N887" s="28">
        <f t="shared" si="218"/>
        <v>9</v>
      </c>
      <c r="O887" s="28">
        <f t="shared" si="219"/>
        <v>8</v>
      </c>
      <c r="P887" s="28">
        <f t="shared" si="215"/>
        <v>10</v>
      </c>
      <c r="Q887" s="28">
        <f t="shared" si="221"/>
        <v>0.38748057074999992</v>
      </c>
      <c r="R887" s="28">
        <f t="shared" si="221"/>
        <v>3.275322321144531</v>
      </c>
      <c r="S887" s="28">
        <f t="shared" si="221"/>
        <v>5.0228320319687505</v>
      </c>
      <c r="T887" s="28">
        <f t="shared" si="221"/>
        <v>5.6300097032226555</v>
      </c>
      <c r="U887" s="28">
        <f t="shared" si="221"/>
        <v>5.0968553349062509</v>
      </c>
      <c r="V887" s="28">
        <f t="shared" si="221"/>
        <v>3.4233689270195318</v>
      </c>
      <c r="W887" s="28">
        <f t="shared" si="221"/>
        <v>0.60955047956250097</v>
      </c>
      <c r="X887" s="28">
        <f t="shared" si="221"/>
        <v>1.6838167444031247</v>
      </c>
      <c r="Y887" s="28">
        <f t="shared" si="221"/>
        <v>4.303886616453906</v>
      </c>
      <c r="Z887" s="28">
        <f t="shared" si="221"/>
        <v>5.7836244489343738</v>
      </c>
      <c r="AA887" s="28">
        <f t="shared" si="221"/>
        <v>6.123030241844531</v>
      </c>
      <c r="AB887" s="28">
        <f t="shared" si="221"/>
        <v>5.3221039951843752</v>
      </c>
      <c r="AC887" s="28">
        <f t="shared" si="221"/>
        <v>3.380845708953907</v>
      </c>
      <c r="AD887" s="28">
        <f t="shared" si="221"/>
        <v>2.751760349325</v>
      </c>
      <c r="AE887" s="28">
        <f t="shared" si="221"/>
        <v>5.1040583430320314</v>
      </c>
      <c r="AF887" s="28">
        <f t="shared" si="221"/>
        <v>6.3160242971687497</v>
      </c>
      <c r="AG887" s="28">
        <f t="shared" si="220"/>
        <v>6.3876582117351557</v>
      </c>
      <c r="AH887" s="28">
        <f t="shared" si="220"/>
        <v>5.3189600867312503</v>
      </c>
      <c r="AI887" s="28">
        <f t="shared" si="220"/>
        <v>3.5913113855156249</v>
      </c>
      <c r="AJ887" s="28">
        <f t="shared" si="220"/>
        <v>5.6758375008789059</v>
      </c>
      <c r="AK887" s="28">
        <f t="shared" si="220"/>
        <v>6.6200315766718747</v>
      </c>
      <c r="AL887" s="28">
        <f t="shared" si="220"/>
        <v>6.4238936128945312</v>
      </c>
      <c r="AM887" s="28">
        <f t="shared" si="220"/>
        <v>4.2024698529749998</v>
      </c>
      <c r="AN887" s="28">
        <f t="shared" si="220"/>
        <v>6.0192240899945304</v>
      </c>
      <c r="AO887" s="28">
        <f t="shared" si="220"/>
        <v>6.6956462874437497</v>
      </c>
      <c r="AP887" s="28">
        <f t="shared" si="220"/>
        <v>4.5852357517031246</v>
      </c>
      <c r="AQ887" s="28">
        <f t="shared" si="220"/>
        <v>6.1342181103789066</v>
      </c>
      <c r="AR887" s="28">
        <f t="shared" si="220"/>
        <v>4.7396090816999994</v>
      </c>
      <c r="AS887" s="28">
        <f t="shared" si="211"/>
        <v>6.6956462874437497</v>
      </c>
      <c r="AT887" s="35" t="str">
        <f t="shared" si="212"/>
        <v>1,2,0</v>
      </c>
    </row>
    <row r="888" spans="13:46" x14ac:dyDescent="0.15">
      <c r="M888" s="28" t="str">
        <f t="shared" si="210"/>
        <v>9,9,1</v>
      </c>
      <c r="N888" s="28">
        <f t="shared" si="218"/>
        <v>9</v>
      </c>
      <c r="O888" s="28">
        <f t="shared" si="219"/>
        <v>9</v>
      </c>
      <c r="P888" s="28">
        <f t="shared" si="215"/>
        <v>1</v>
      </c>
      <c r="Q888" s="28">
        <f t="shared" si="221"/>
        <v>5.7023999999999999</v>
      </c>
      <c r="R888" s="28">
        <f t="shared" si="221"/>
        <v>6.4835969049726572</v>
      </c>
      <c r="S888" s="28">
        <f t="shared" si="221"/>
        <v>6.61279174659375</v>
      </c>
      <c r="T888" s="28">
        <f t="shared" si="221"/>
        <v>6.0899845248632802</v>
      </c>
      <c r="U888" s="28">
        <f t="shared" si="221"/>
        <v>4.9151752397812505</v>
      </c>
      <c r="V888" s="28">
        <f t="shared" si="221"/>
        <v>3.0883638913476572</v>
      </c>
      <c r="W888" s="28">
        <f t="shared" si="221"/>
        <v>0.60955047956250097</v>
      </c>
      <c r="X888" s="28">
        <f t="shared" si="221"/>
        <v>5.2324032813749994</v>
      </c>
      <c r="Y888" s="28">
        <f t="shared" si="221"/>
        <v>6.1744389963476562</v>
      </c>
      <c r="Z888" s="28">
        <f t="shared" si="221"/>
        <v>6.4644726479687495</v>
      </c>
      <c r="AA888" s="28">
        <f t="shared" si="221"/>
        <v>6.1025042362382811</v>
      </c>
      <c r="AB888" s="28">
        <f t="shared" si="221"/>
        <v>5.08853376115625</v>
      </c>
      <c r="AC888" s="28">
        <f t="shared" si="221"/>
        <v>3.4225612227226567</v>
      </c>
      <c r="AD888" s="28">
        <f t="shared" si="221"/>
        <v>4.8697157369999999</v>
      </c>
      <c r="AE888" s="28">
        <f t="shared" si="221"/>
        <v>5.9725902619726554</v>
      </c>
      <c r="AF888" s="28">
        <f t="shared" si="221"/>
        <v>6.4234627235937491</v>
      </c>
      <c r="AG888" s="28">
        <f t="shared" si="220"/>
        <v>6.2223331218632811</v>
      </c>
      <c r="AH888" s="28">
        <f t="shared" si="220"/>
        <v>5.3692014567812496</v>
      </c>
      <c r="AI888" s="28">
        <f t="shared" si="220"/>
        <v>4.6143373668749996</v>
      </c>
      <c r="AJ888" s="28">
        <f t="shared" si="220"/>
        <v>5.8780507018476555</v>
      </c>
      <c r="AK888" s="28">
        <f t="shared" si="220"/>
        <v>6.4897619734687497</v>
      </c>
      <c r="AL888" s="28">
        <f t="shared" si="220"/>
        <v>6.4494711817382813</v>
      </c>
      <c r="AM888" s="28">
        <f t="shared" si="220"/>
        <v>4.4662681709999994</v>
      </c>
      <c r="AN888" s="28">
        <f t="shared" si="220"/>
        <v>5.8908203159726558</v>
      </c>
      <c r="AO888" s="28">
        <f t="shared" si="220"/>
        <v>6.6633703975937495</v>
      </c>
      <c r="AP888" s="28">
        <f t="shared" si="220"/>
        <v>4.4255081493749993</v>
      </c>
      <c r="AQ888" s="28">
        <f t="shared" si="220"/>
        <v>6.0108991043476561</v>
      </c>
      <c r="AR888" s="28">
        <f t="shared" si="220"/>
        <v>4.4920573019999992</v>
      </c>
      <c r="AS888" s="28">
        <f t="shared" si="211"/>
        <v>6.6633703975937495</v>
      </c>
      <c r="AT888" s="35" t="str">
        <f t="shared" si="212"/>
        <v>1,2,0</v>
      </c>
    </row>
    <row r="889" spans="13:46" x14ac:dyDescent="0.15">
      <c r="M889" s="28" t="str">
        <f t="shared" si="210"/>
        <v>9,9,2</v>
      </c>
      <c r="N889" s="28">
        <f t="shared" si="218"/>
        <v>9</v>
      </c>
      <c r="O889" s="28">
        <f t="shared" si="219"/>
        <v>9</v>
      </c>
      <c r="P889" s="28">
        <f t="shared" si="215"/>
        <v>2</v>
      </c>
      <c r="Q889" s="28">
        <f t="shared" si="221"/>
        <v>5.0444999999999993</v>
      </c>
      <c r="R889" s="28">
        <f t="shared" si="221"/>
        <v>6.0991906549726558</v>
      </c>
      <c r="S889" s="28">
        <f t="shared" si="221"/>
        <v>6.43634174659375</v>
      </c>
      <c r="T889" s="28">
        <f t="shared" si="221"/>
        <v>6.0559532748632803</v>
      </c>
      <c r="U889" s="28">
        <f t="shared" si="221"/>
        <v>4.9580252397812501</v>
      </c>
      <c r="V889" s="28">
        <f t="shared" si="221"/>
        <v>3.1425576413476568</v>
      </c>
      <c r="W889" s="28">
        <f t="shared" si="221"/>
        <v>0.60955047956250097</v>
      </c>
      <c r="X889" s="28">
        <f t="shared" si="221"/>
        <v>4.7857532688749993</v>
      </c>
      <c r="Y889" s="28">
        <f t="shared" si="221"/>
        <v>5.9481939863476558</v>
      </c>
      <c r="Z889" s="28">
        <f t="shared" si="221"/>
        <v>6.3930951404687502</v>
      </c>
      <c r="AA889" s="28">
        <f t="shared" si="221"/>
        <v>6.1204567312382814</v>
      </c>
      <c r="AB889" s="28">
        <f t="shared" si="221"/>
        <v>5.1302787586562504</v>
      </c>
      <c r="AC889" s="28">
        <f t="shared" si="221"/>
        <v>3.4225612227226567</v>
      </c>
      <c r="AD889" s="28">
        <f t="shared" si="221"/>
        <v>4.5936757169999991</v>
      </c>
      <c r="AE889" s="28">
        <f t="shared" si="221"/>
        <v>5.8638664969726548</v>
      </c>
      <c r="AF889" s="28">
        <f t="shared" si="221"/>
        <v>6.4165177135937501</v>
      </c>
      <c r="AG889" s="28">
        <f t="shared" si="220"/>
        <v>6.2516293668632805</v>
      </c>
      <c r="AH889" s="28">
        <f t="shared" si="220"/>
        <v>5.3692014567812496</v>
      </c>
      <c r="AI889" s="28">
        <f t="shared" si="220"/>
        <v>4.4682673443749987</v>
      </c>
      <c r="AJ889" s="28">
        <f t="shared" si="220"/>
        <v>5.8462081868476554</v>
      </c>
      <c r="AK889" s="28">
        <f t="shared" si="220"/>
        <v>6.5066094659687499</v>
      </c>
      <c r="AL889" s="28">
        <f t="shared" si="220"/>
        <v>6.4494711817382813</v>
      </c>
      <c r="AM889" s="28">
        <f t="shared" si="220"/>
        <v>4.4095281509999991</v>
      </c>
      <c r="AN889" s="28">
        <f t="shared" si="220"/>
        <v>5.8952190559726549</v>
      </c>
      <c r="AO889" s="28">
        <f t="shared" si="220"/>
        <v>6.6633703975937495</v>
      </c>
      <c r="AP889" s="28">
        <f t="shared" si="220"/>
        <v>4.4174581368749992</v>
      </c>
      <c r="AQ889" s="28">
        <f t="shared" si="220"/>
        <v>6.0108991043476561</v>
      </c>
      <c r="AR889" s="28">
        <f t="shared" si="220"/>
        <v>4.4920573019999992</v>
      </c>
      <c r="AS889" s="28">
        <f t="shared" si="211"/>
        <v>6.6633703975937495</v>
      </c>
      <c r="AT889" s="35" t="str">
        <f t="shared" si="212"/>
        <v>1,2,0</v>
      </c>
    </row>
    <row r="890" spans="13:46" x14ac:dyDescent="0.15">
      <c r="M890" s="28" t="str">
        <f t="shared" si="210"/>
        <v>9,9,3</v>
      </c>
      <c r="N890" s="28">
        <f t="shared" si="218"/>
        <v>9</v>
      </c>
      <c r="O890" s="28">
        <f t="shared" si="219"/>
        <v>9</v>
      </c>
      <c r="P890" s="28">
        <f t="shared" si="215"/>
        <v>3</v>
      </c>
      <c r="Q890" s="28">
        <f t="shared" si="221"/>
        <v>4.1614559999999994</v>
      </c>
      <c r="R890" s="28">
        <f t="shared" si="221"/>
        <v>5.5506169049726566</v>
      </c>
      <c r="S890" s="28">
        <f t="shared" si="221"/>
        <v>6.1473197465937499</v>
      </c>
      <c r="T890" s="28">
        <f t="shared" si="221"/>
        <v>5.9515645248632811</v>
      </c>
      <c r="U890" s="28">
        <f t="shared" si="221"/>
        <v>4.9633512397812503</v>
      </c>
      <c r="V890" s="28">
        <f t="shared" si="221"/>
        <v>3.1826798913476568</v>
      </c>
      <c r="W890" s="28">
        <f t="shared" si="221"/>
        <v>0.60955047956250097</v>
      </c>
      <c r="X890" s="28">
        <f t="shared" si="221"/>
        <v>4.1749357563749996</v>
      </c>
      <c r="Y890" s="28">
        <f t="shared" si="221"/>
        <v>5.6093769763476562</v>
      </c>
      <c r="Z890" s="28">
        <f t="shared" si="221"/>
        <v>6.2513601329687498</v>
      </c>
      <c r="AA890" s="28">
        <f t="shared" si="221"/>
        <v>6.1008852262382813</v>
      </c>
      <c r="AB890" s="28">
        <f t="shared" si="221"/>
        <v>5.1579522561562499</v>
      </c>
      <c r="AC890" s="28">
        <f t="shared" si="221"/>
        <v>3.4225612227226567</v>
      </c>
      <c r="AD890" s="28">
        <f t="shared" si="221"/>
        <v>4.205063696999999</v>
      </c>
      <c r="AE890" s="28">
        <f t="shared" si="221"/>
        <v>5.684785231972656</v>
      </c>
      <c r="AF890" s="28">
        <f t="shared" si="221"/>
        <v>6.3720487035937499</v>
      </c>
      <c r="AG890" s="28">
        <f t="shared" si="220"/>
        <v>6.2668541118632817</v>
      </c>
      <c r="AH890" s="28">
        <f t="shared" si="220"/>
        <v>5.3692014567812496</v>
      </c>
      <c r="AI890" s="28">
        <f t="shared" si="220"/>
        <v>4.2518398218749995</v>
      </c>
      <c r="AJ890" s="28">
        <f t="shared" si="220"/>
        <v>5.776841671847655</v>
      </c>
      <c r="AK890" s="28">
        <f t="shared" si="220"/>
        <v>6.5093854584687501</v>
      </c>
      <c r="AL890" s="28">
        <f t="shared" si="220"/>
        <v>6.4494711817382813</v>
      </c>
      <c r="AM890" s="28">
        <f t="shared" si="220"/>
        <v>4.3152641309999993</v>
      </c>
      <c r="AN890" s="28">
        <f t="shared" si="220"/>
        <v>5.8855462959726559</v>
      </c>
      <c r="AO890" s="28">
        <f t="shared" si="220"/>
        <v>6.6633703975937495</v>
      </c>
      <c r="AP890" s="28">
        <f t="shared" si="220"/>
        <v>4.3953366243749992</v>
      </c>
      <c r="AQ890" s="28">
        <f t="shared" si="220"/>
        <v>6.0108991043476561</v>
      </c>
      <c r="AR890" s="28">
        <f t="shared" si="220"/>
        <v>4.4920573019999992</v>
      </c>
      <c r="AS890" s="28">
        <f t="shared" si="211"/>
        <v>6.6633703975937495</v>
      </c>
      <c r="AT890" s="35" t="str">
        <f t="shared" si="212"/>
        <v>1,2,0</v>
      </c>
    </row>
    <row r="891" spans="13:46" x14ac:dyDescent="0.15">
      <c r="M891" s="28" t="str">
        <f t="shared" si="210"/>
        <v>9,9,4</v>
      </c>
      <c r="N891" s="28">
        <f t="shared" si="218"/>
        <v>9</v>
      </c>
      <c r="O891" s="28">
        <f t="shared" si="219"/>
        <v>9</v>
      </c>
      <c r="P891" s="28">
        <f t="shared" si="215"/>
        <v>4</v>
      </c>
      <c r="Q891" s="28">
        <f t="shared" si="221"/>
        <v>3.1788045</v>
      </c>
      <c r="R891" s="28">
        <f t="shared" si="221"/>
        <v>4.9294126862226566</v>
      </c>
      <c r="S891" s="28">
        <f t="shared" si="221"/>
        <v>5.8084939965937501</v>
      </c>
      <c r="T891" s="28">
        <f t="shared" si="221"/>
        <v>5.8160484311132814</v>
      </c>
      <c r="U891" s="28">
        <f t="shared" si="221"/>
        <v>4.9520759897812505</v>
      </c>
      <c r="V891" s="28">
        <f t="shared" si="221"/>
        <v>3.2165766725976574</v>
      </c>
      <c r="W891" s="28">
        <f t="shared" si="221"/>
        <v>0.60955047956250097</v>
      </c>
      <c r="X891" s="28">
        <f t="shared" si="221"/>
        <v>3.491487775125</v>
      </c>
      <c r="Y891" s="28">
        <f t="shared" si="221"/>
        <v>5.220756216347656</v>
      </c>
      <c r="Z891" s="28">
        <f t="shared" si="221"/>
        <v>6.0784977817187507</v>
      </c>
      <c r="AA891" s="28">
        <f t="shared" si="221"/>
        <v>6.0647124712382805</v>
      </c>
      <c r="AB891" s="28">
        <f t="shared" si="221"/>
        <v>5.1794002849062508</v>
      </c>
      <c r="AC891" s="28">
        <f t="shared" si="221"/>
        <v>3.4225612227226567</v>
      </c>
      <c r="AD891" s="28">
        <f t="shared" si="221"/>
        <v>3.7666479269999997</v>
      </c>
      <c r="AE891" s="28">
        <f t="shared" si="221"/>
        <v>5.4745766232226556</v>
      </c>
      <c r="AF891" s="28">
        <f t="shared" si="221"/>
        <v>6.3109784435937497</v>
      </c>
      <c r="AG891" s="28">
        <f t="shared" si="220"/>
        <v>6.2758533881132816</v>
      </c>
      <c r="AH891" s="28">
        <f t="shared" si="220"/>
        <v>5.3692014567812496</v>
      </c>
      <c r="AI891" s="28">
        <f t="shared" si="220"/>
        <v>4.0042849556249998</v>
      </c>
      <c r="AJ891" s="28">
        <f t="shared" si="220"/>
        <v>5.6908739068476555</v>
      </c>
      <c r="AK891" s="28">
        <f t="shared" si="220"/>
        <v>6.5059359822187499</v>
      </c>
      <c r="AL891" s="28">
        <f t="shared" si="220"/>
        <v>6.4494711817382813</v>
      </c>
      <c r="AM891" s="28">
        <f t="shared" si="220"/>
        <v>4.2043988609999996</v>
      </c>
      <c r="AN891" s="28">
        <f t="shared" si="220"/>
        <v>5.8696480672226556</v>
      </c>
      <c r="AO891" s="28">
        <f t="shared" si="220"/>
        <v>6.6633703975937495</v>
      </c>
      <c r="AP891" s="28">
        <f t="shared" si="220"/>
        <v>4.3669896431249988</v>
      </c>
      <c r="AQ891" s="28">
        <f t="shared" si="220"/>
        <v>6.0108991043476561</v>
      </c>
      <c r="AR891" s="28">
        <f t="shared" si="220"/>
        <v>4.4920573019999992</v>
      </c>
      <c r="AS891" s="28">
        <f t="shared" si="211"/>
        <v>6.6633703975937495</v>
      </c>
      <c r="AT891" s="35" t="str">
        <f t="shared" si="212"/>
        <v>1,2,0</v>
      </c>
    </row>
    <row r="892" spans="13:46" x14ac:dyDescent="0.15">
      <c r="M892" s="28" t="str">
        <f t="shared" si="210"/>
        <v>9,9,5</v>
      </c>
      <c r="N892" s="28">
        <f t="shared" si="218"/>
        <v>9</v>
      </c>
      <c r="O892" s="28">
        <f t="shared" si="219"/>
        <v>9</v>
      </c>
      <c r="P892" s="28">
        <f t="shared" si="215"/>
        <v>5</v>
      </c>
      <c r="Q892" s="28">
        <f t="shared" si="221"/>
        <v>2.2855996800000002</v>
      </c>
      <c r="R892" s="28">
        <f t="shared" si="221"/>
        <v>4.373430004972656</v>
      </c>
      <c r="S892" s="28">
        <f t="shared" si="221"/>
        <v>5.5143915865937494</v>
      </c>
      <c r="T892" s="28">
        <f t="shared" si="221"/>
        <v>5.7084844248632809</v>
      </c>
      <c r="U892" s="28">
        <f t="shared" si="221"/>
        <v>4.9557085197812505</v>
      </c>
      <c r="V892" s="28">
        <f t="shared" si="221"/>
        <v>3.2560638713476568</v>
      </c>
      <c r="W892" s="28">
        <f t="shared" si="221"/>
        <v>0.60955047956250097</v>
      </c>
      <c r="X892" s="28">
        <f t="shared" si="221"/>
        <v>2.8732613313749997</v>
      </c>
      <c r="Y892" s="28">
        <f t="shared" si="221"/>
        <v>4.8768587963476566</v>
      </c>
      <c r="Z892" s="28">
        <f t="shared" si="221"/>
        <v>5.9335875179687498</v>
      </c>
      <c r="AA892" s="28">
        <f t="shared" si="221"/>
        <v>6.0434474962382803</v>
      </c>
      <c r="AB892" s="28">
        <f t="shared" si="221"/>
        <v>5.2064387311562506</v>
      </c>
      <c r="AC892" s="28">
        <f t="shared" si="221"/>
        <v>3.4225612227226567</v>
      </c>
      <c r="AD892" s="28">
        <f t="shared" si="221"/>
        <v>3.3729554969999995</v>
      </c>
      <c r="AE892" s="28">
        <f t="shared" si="221"/>
        <v>5.2923201019726553</v>
      </c>
      <c r="AF892" s="28">
        <f t="shared" si="221"/>
        <v>6.2648159635937493</v>
      </c>
      <c r="AG892" s="28">
        <f t="shared" si="220"/>
        <v>6.2904430818632813</v>
      </c>
      <c r="AH892" s="28">
        <f t="shared" si="220"/>
        <v>5.3692014567812496</v>
      </c>
      <c r="AI892" s="28">
        <f t="shared" si="220"/>
        <v>3.7846821768749992</v>
      </c>
      <c r="AJ892" s="28">
        <f t="shared" si="220"/>
        <v>5.6198139218476548</v>
      </c>
      <c r="AK892" s="28">
        <f t="shared" si="220"/>
        <v>6.5080769234687494</v>
      </c>
      <c r="AL892" s="28">
        <f t="shared" si="220"/>
        <v>6.4494711817382813</v>
      </c>
      <c r="AM892" s="28">
        <f t="shared" si="220"/>
        <v>4.1084413709999987</v>
      </c>
      <c r="AN892" s="28">
        <f t="shared" si="220"/>
        <v>5.859340255972656</v>
      </c>
      <c r="AO892" s="28">
        <f t="shared" si="220"/>
        <v>6.6633703975937495</v>
      </c>
      <c r="AP892" s="28">
        <f t="shared" si="220"/>
        <v>4.344233079374999</v>
      </c>
      <c r="AQ892" s="28">
        <f t="shared" si="220"/>
        <v>6.0108991043476561</v>
      </c>
      <c r="AR892" s="28">
        <f t="shared" si="220"/>
        <v>4.4920573019999992</v>
      </c>
      <c r="AS892" s="28">
        <f t="shared" si="211"/>
        <v>6.6633703975937495</v>
      </c>
      <c r="AT892" s="35" t="str">
        <f t="shared" si="212"/>
        <v>1,2,0</v>
      </c>
    </row>
    <row r="893" spans="13:46" x14ac:dyDescent="0.15">
      <c r="M893" s="28" t="str">
        <f t="shared" si="210"/>
        <v>9,9,6</v>
      </c>
      <c r="N893" s="28">
        <f t="shared" si="218"/>
        <v>9</v>
      </c>
      <c r="O893" s="28">
        <f t="shared" si="219"/>
        <v>9</v>
      </c>
      <c r="P893" s="28">
        <f t="shared" si="215"/>
        <v>6</v>
      </c>
      <c r="Q893" s="28">
        <f t="shared" si="221"/>
        <v>1.45675584</v>
      </c>
      <c r="R893" s="28">
        <f t="shared" si="221"/>
        <v>3.8643772049726564</v>
      </c>
      <c r="S893" s="28">
        <f t="shared" si="221"/>
        <v>5.2524696665937496</v>
      </c>
      <c r="T893" s="28">
        <f t="shared" si="221"/>
        <v>5.6210332248632806</v>
      </c>
      <c r="U893" s="28">
        <f t="shared" si="221"/>
        <v>4.9700678797812499</v>
      </c>
      <c r="V893" s="28">
        <f t="shared" si="221"/>
        <v>3.2995736313476569</v>
      </c>
      <c r="W893" s="28">
        <f t="shared" si="221"/>
        <v>0.60955047956250097</v>
      </c>
      <c r="X893" s="28">
        <f t="shared" si="221"/>
        <v>2.301964768875</v>
      </c>
      <c r="Y893" s="28">
        <f t="shared" si="221"/>
        <v>4.5651418663476555</v>
      </c>
      <c r="Z893" s="28">
        <f t="shared" si="221"/>
        <v>5.8087900604687501</v>
      </c>
      <c r="AA893" s="28">
        <f t="shared" si="221"/>
        <v>6.0329093512382812</v>
      </c>
      <c r="AB893" s="28">
        <f t="shared" si="221"/>
        <v>5.2374997386562505</v>
      </c>
      <c r="AC893" s="28">
        <f t="shared" si="221"/>
        <v>3.4225612227226567</v>
      </c>
      <c r="AD893" s="28">
        <f t="shared" si="221"/>
        <v>3.0114435569999998</v>
      </c>
      <c r="AE893" s="28">
        <f t="shared" si="221"/>
        <v>5.1301763869726553</v>
      </c>
      <c r="AF893" s="28">
        <f t="shared" si="221"/>
        <v>6.2293803135937491</v>
      </c>
      <c r="AG893" s="28">
        <f t="shared" si="220"/>
        <v>6.3090553368632811</v>
      </c>
      <c r="AH893" s="28">
        <f t="shared" si="220"/>
        <v>5.3692014567812496</v>
      </c>
      <c r="AI893" s="28">
        <f t="shared" si="220"/>
        <v>3.5851922043749993</v>
      </c>
      <c r="AJ893" s="28">
        <f t="shared" si="220"/>
        <v>5.5594807668476554</v>
      </c>
      <c r="AK893" s="28">
        <f t="shared" si="220"/>
        <v>6.5142404259687492</v>
      </c>
      <c r="AL893" s="28">
        <f t="shared" si="220"/>
        <v>6.4494711817382813</v>
      </c>
      <c r="AM893" s="28">
        <f t="shared" si="220"/>
        <v>4.0232107109999991</v>
      </c>
      <c r="AN893" s="28">
        <f t="shared" si="220"/>
        <v>5.8530550059726556</v>
      </c>
      <c r="AO893" s="28">
        <f t="shared" si="220"/>
        <v>6.6633703975937495</v>
      </c>
      <c r="AP893" s="28">
        <f t="shared" si="220"/>
        <v>4.3254990768749995</v>
      </c>
      <c r="AQ893" s="28">
        <f t="shared" si="220"/>
        <v>6.0108991043476561</v>
      </c>
      <c r="AR893" s="28">
        <f t="shared" si="220"/>
        <v>4.4920573019999992</v>
      </c>
      <c r="AS893" s="28">
        <f t="shared" si="211"/>
        <v>6.6633703975937495</v>
      </c>
      <c r="AT893" s="35" t="str">
        <f t="shared" si="212"/>
        <v>1,2,0</v>
      </c>
    </row>
    <row r="894" spans="13:46" x14ac:dyDescent="0.15">
      <c r="M894" s="28" t="str">
        <f t="shared" si="210"/>
        <v>9,9,7</v>
      </c>
      <c r="N894" s="28">
        <f t="shared" si="218"/>
        <v>9</v>
      </c>
      <c r="O894" s="28">
        <f t="shared" si="219"/>
        <v>9</v>
      </c>
      <c r="P894" s="28">
        <f t="shared" si="215"/>
        <v>7</v>
      </c>
      <c r="Q894" s="28">
        <f t="shared" si="221"/>
        <v>1.1461356224999986</v>
      </c>
      <c r="R894" s="28">
        <f t="shared" si="221"/>
        <v>3.6855395463789056</v>
      </c>
      <c r="S894" s="28">
        <f t="shared" si="221"/>
        <v>5.1734095578437493</v>
      </c>
      <c r="T894" s="28">
        <f t="shared" si="221"/>
        <v>5.609745656894531</v>
      </c>
      <c r="U894" s="28">
        <f t="shared" si="221"/>
        <v>4.9945478435312509</v>
      </c>
      <c r="V894" s="28">
        <f t="shared" si="221"/>
        <v>3.3278161177539074</v>
      </c>
      <c r="W894" s="28">
        <f t="shared" si="221"/>
        <v>0.60955047956250097</v>
      </c>
      <c r="X894" s="28">
        <f t="shared" si="221"/>
        <v>2.092005229031249</v>
      </c>
      <c r="Y894" s="28">
        <f t="shared" si="221"/>
        <v>4.4611842525976559</v>
      </c>
      <c r="Z894" s="28">
        <f t="shared" si="221"/>
        <v>5.7788293637499999</v>
      </c>
      <c r="AA894" s="28">
        <f t="shared" si="221"/>
        <v>6.0449405624882804</v>
      </c>
      <c r="AB894" s="28">
        <f t="shared" si="221"/>
        <v>5.2595178488125001</v>
      </c>
      <c r="AC894" s="28">
        <f t="shared" si="221"/>
        <v>3.4225612227226567</v>
      </c>
      <c r="AD894" s="28">
        <f t="shared" si="221"/>
        <v>2.8825884382499991</v>
      </c>
      <c r="AE894" s="28">
        <f t="shared" si="221"/>
        <v>5.0815425615039054</v>
      </c>
      <c r="AF894" s="28">
        <f t="shared" si="221"/>
        <v>6.2289627723437491</v>
      </c>
      <c r="AG894" s="28">
        <f t="shared" si="220"/>
        <v>6.3248490707695311</v>
      </c>
      <c r="AH894" s="28">
        <f t="shared" si="220"/>
        <v>5.3692014567812496</v>
      </c>
      <c r="AI894" s="28">
        <f t="shared" si="220"/>
        <v>3.5178852501562492</v>
      </c>
      <c r="AJ894" s="28">
        <f t="shared" si="220"/>
        <v>5.5466144730976552</v>
      </c>
      <c r="AK894" s="28">
        <f t="shared" si="220"/>
        <v>6.5238097836249995</v>
      </c>
      <c r="AL894" s="28">
        <f t="shared" si="220"/>
        <v>6.4494711817382813</v>
      </c>
      <c r="AM894" s="28">
        <f t="shared" si="220"/>
        <v>3.9978956647499988</v>
      </c>
      <c r="AN894" s="28">
        <f t="shared" si="220"/>
        <v>5.8563999873789054</v>
      </c>
      <c r="AO894" s="28">
        <f t="shared" si="220"/>
        <v>6.6633703975937495</v>
      </c>
      <c r="AP894" s="28">
        <f t="shared" si="220"/>
        <v>4.3226196820312488</v>
      </c>
      <c r="AQ894" s="28">
        <f t="shared" si="220"/>
        <v>6.0108991043476561</v>
      </c>
      <c r="AR894" s="28">
        <f t="shared" si="220"/>
        <v>4.4920573019999992</v>
      </c>
      <c r="AS894" s="28">
        <f t="shared" si="211"/>
        <v>6.6633703975937495</v>
      </c>
      <c r="AT894" s="35" t="str">
        <f t="shared" si="212"/>
        <v>1,2,0</v>
      </c>
    </row>
    <row r="895" spans="13:46" x14ac:dyDescent="0.15">
      <c r="M895" s="28" t="str">
        <f t="shared" si="210"/>
        <v>9,9,8</v>
      </c>
      <c r="N895" s="28">
        <f t="shared" si="218"/>
        <v>9</v>
      </c>
      <c r="O895" s="28">
        <f t="shared" si="219"/>
        <v>9</v>
      </c>
      <c r="P895" s="28">
        <f t="shared" si="215"/>
        <v>8</v>
      </c>
      <c r="Q895" s="28">
        <f t="shared" si="221"/>
        <v>0.82413449999999999</v>
      </c>
      <c r="R895" s="28">
        <f t="shared" si="221"/>
        <v>3.4984033112226562</v>
      </c>
      <c r="S895" s="28">
        <f t="shared" si="221"/>
        <v>5.0886589965937494</v>
      </c>
      <c r="T895" s="28">
        <f t="shared" si="221"/>
        <v>5.5949015561132809</v>
      </c>
      <c r="U895" s="28">
        <f t="shared" si="221"/>
        <v>5.0171309897812497</v>
      </c>
      <c r="V895" s="28">
        <f t="shared" si="221"/>
        <v>3.3553472975976568</v>
      </c>
      <c r="W895" s="28">
        <f t="shared" si="221"/>
        <v>0.60955047956250097</v>
      </c>
      <c r="X895" s="28">
        <f t="shared" si="221"/>
        <v>1.8737471126249998</v>
      </c>
      <c r="Y895" s="28">
        <f t="shared" si="221"/>
        <v>4.3515361863476567</v>
      </c>
      <c r="Z895" s="28">
        <f t="shared" si="221"/>
        <v>5.7453121342187501</v>
      </c>
      <c r="AA895" s="28">
        <f t="shared" si="221"/>
        <v>6.0550749562382808</v>
      </c>
      <c r="AB895" s="28">
        <f t="shared" si="221"/>
        <v>5.2808246524062508</v>
      </c>
      <c r="AC895" s="28">
        <f t="shared" si="221"/>
        <v>3.4225612227226567</v>
      </c>
      <c r="AD895" s="28">
        <f t="shared" si="221"/>
        <v>2.7480428669999997</v>
      </c>
      <c r="AE895" s="28">
        <f t="shared" si="221"/>
        <v>5.0293522032226559</v>
      </c>
      <c r="AF895" s="28">
        <f t="shared" si="221"/>
        <v>6.2266484135937503</v>
      </c>
      <c r="AG895" s="28">
        <f t="shared" si="220"/>
        <v>6.3399314981132813</v>
      </c>
      <c r="AH895" s="28">
        <f t="shared" si="220"/>
        <v>5.3692014567812496</v>
      </c>
      <c r="AI895" s="28">
        <f t="shared" si="220"/>
        <v>3.4470217631249991</v>
      </c>
      <c r="AJ895" s="28">
        <f t="shared" si="220"/>
        <v>5.5318513618476555</v>
      </c>
      <c r="AK895" s="28">
        <f t="shared" si="220"/>
        <v>6.5326678347187492</v>
      </c>
      <c r="AL895" s="28">
        <f t="shared" si="220"/>
        <v>6.4494711817382813</v>
      </c>
      <c r="AM895" s="28">
        <f t="shared" si="220"/>
        <v>3.9706838009999994</v>
      </c>
      <c r="AN895" s="28">
        <f t="shared" si="220"/>
        <v>5.8590336622226555</v>
      </c>
      <c r="AO895" s="28">
        <f t="shared" si="220"/>
        <v>6.6633703975937495</v>
      </c>
      <c r="AP895" s="28">
        <f t="shared" si="220"/>
        <v>4.3190289806249993</v>
      </c>
      <c r="AQ895" s="28">
        <f t="shared" si="220"/>
        <v>6.0108991043476561</v>
      </c>
      <c r="AR895" s="28">
        <f t="shared" si="220"/>
        <v>4.4920573019999992</v>
      </c>
      <c r="AS895" s="28">
        <f t="shared" si="211"/>
        <v>6.6633703975937495</v>
      </c>
      <c r="AT895" s="35" t="str">
        <f t="shared" si="212"/>
        <v>1,2,0</v>
      </c>
    </row>
    <row r="896" spans="13:46" x14ac:dyDescent="0.15">
      <c r="M896" s="28" t="str">
        <f t="shared" si="210"/>
        <v>9,9,9</v>
      </c>
      <c r="N896" s="28">
        <f t="shared" si="218"/>
        <v>9</v>
      </c>
      <c r="O896" s="28">
        <f t="shared" si="219"/>
        <v>9</v>
      </c>
      <c r="P896" s="28">
        <f t="shared" si="215"/>
        <v>9</v>
      </c>
      <c r="Q896" s="28">
        <f t="shared" si="221"/>
        <v>0.60955047956250097</v>
      </c>
      <c r="R896" s="28">
        <f t="shared" si="221"/>
        <v>3.3895920463203129</v>
      </c>
      <c r="S896" s="28">
        <f t="shared" si="221"/>
        <v>5.0576169863749998</v>
      </c>
      <c r="T896" s="28">
        <f t="shared" si="221"/>
        <v>5.6136252997265617</v>
      </c>
      <c r="U896" s="28">
        <f t="shared" si="221"/>
        <v>5.0576169863749998</v>
      </c>
      <c r="V896" s="28">
        <f t="shared" si="221"/>
        <v>3.3895920463203129</v>
      </c>
      <c r="W896" s="28">
        <f t="shared" si="221"/>
        <v>0.60955047956250097</v>
      </c>
      <c r="X896" s="28">
        <f t="shared" si="221"/>
        <v>1.7338139664726566</v>
      </c>
      <c r="Y896" s="28">
        <f t="shared" si="221"/>
        <v>4.2955966711289069</v>
      </c>
      <c r="Z896" s="28">
        <f t="shared" si="221"/>
        <v>5.7453627490820312</v>
      </c>
      <c r="AA896" s="28">
        <f t="shared" si="221"/>
        <v>6.0831122003320308</v>
      </c>
      <c r="AB896" s="28">
        <f t="shared" si="221"/>
        <v>5.3088450248789059</v>
      </c>
      <c r="AC896" s="28">
        <f t="shared" si="221"/>
        <v>3.4225612227226567</v>
      </c>
      <c r="AD896" s="28">
        <f t="shared" si="221"/>
        <v>2.6672058467812496</v>
      </c>
      <c r="AE896" s="28">
        <f t="shared" si="221"/>
        <v>5.0107296893359372</v>
      </c>
      <c r="AF896" s="28">
        <f t="shared" si="221"/>
        <v>6.2422369051875002</v>
      </c>
      <c r="AG896" s="28">
        <f t="shared" si="220"/>
        <v>6.3617274943359376</v>
      </c>
      <c r="AH896" s="28">
        <f t="shared" si="220"/>
        <v>5.3692014567812496</v>
      </c>
      <c r="AI896" s="28">
        <f t="shared" si="220"/>
        <v>3.4097261204882807</v>
      </c>
      <c r="AJ896" s="28">
        <f t="shared" si="220"/>
        <v>5.5349911009414061</v>
      </c>
      <c r="AK896" s="28">
        <f t="shared" si="220"/>
        <v>6.548239454691406</v>
      </c>
      <c r="AL896" s="28">
        <f t="shared" si="220"/>
        <v>6.4494711817382813</v>
      </c>
      <c r="AM896" s="28">
        <f t="shared" si="220"/>
        <v>3.9613747875937495</v>
      </c>
      <c r="AN896" s="28">
        <f t="shared" si="220"/>
        <v>5.8683809059453118</v>
      </c>
      <c r="AO896" s="28">
        <f t="shared" si="220"/>
        <v>6.6633703975937495</v>
      </c>
      <c r="AP896" s="28">
        <f t="shared" si="220"/>
        <v>4.322151848097656</v>
      </c>
      <c r="AQ896" s="28">
        <f t="shared" si="220"/>
        <v>6.0108991043476561</v>
      </c>
      <c r="AR896" s="28">
        <f t="shared" si="220"/>
        <v>4.4920573019999992</v>
      </c>
      <c r="AS896" s="28">
        <f t="shared" si="211"/>
        <v>6.6633703975937495</v>
      </c>
      <c r="AT896" s="35" t="str">
        <f t="shared" si="212"/>
        <v>1,2,0</v>
      </c>
    </row>
    <row r="897" spans="13:46" x14ac:dyDescent="0.15">
      <c r="M897" s="28" t="str">
        <f t="shared" si="210"/>
        <v>9,9,10</v>
      </c>
      <c r="N897" s="28">
        <f t="shared" si="218"/>
        <v>9</v>
      </c>
      <c r="O897" s="28">
        <f t="shared" si="219"/>
        <v>9</v>
      </c>
      <c r="P897" s="28">
        <f t="shared" si="215"/>
        <v>10</v>
      </c>
      <c r="Q897" s="28">
        <f t="shared" si="221"/>
        <v>0.38748057074999992</v>
      </c>
      <c r="R897" s="28">
        <f t="shared" si="221"/>
        <v>3.275322321144531</v>
      </c>
      <c r="S897" s="28">
        <f t="shared" si="221"/>
        <v>5.0228320319687505</v>
      </c>
      <c r="T897" s="28">
        <f t="shared" si="221"/>
        <v>5.6300097032226555</v>
      </c>
      <c r="U897" s="28">
        <f t="shared" si="221"/>
        <v>5.0968553349062509</v>
      </c>
      <c r="V897" s="28">
        <f t="shared" si="221"/>
        <v>3.4233689270195318</v>
      </c>
      <c r="W897" s="28">
        <f t="shared" si="221"/>
        <v>0.60955047956250097</v>
      </c>
      <c r="X897" s="28">
        <f t="shared" si="221"/>
        <v>1.588422360046875</v>
      </c>
      <c r="Y897" s="28">
        <f t="shared" si="221"/>
        <v>4.2359142117226565</v>
      </c>
      <c r="Z897" s="28">
        <f t="shared" si="221"/>
        <v>5.7430740238281253</v>
      </c>
      <c r="AA897" s="28">
        <f t="shared" si="221"/>
        <v>6.1099017963632809</v>
      </c>
      <c r="AB897" s="28">
        <f t="shared" si="221"/>
        <v>5.3363975293281252</v>
      </c>
      <c r="AC897" s="28">
        <f t="shared" si="221"/>
        <v>3.4225612227226567</v>
      </c>
      <c r="AD897" s="28">
        <f t="shared" si="221"/>
        <v>2.5826258823749995</v>
      </c>
      <c r="AE897" s="28">
        <f t="shared" si="221"/>
        <v>4.9897678353320307</v>
      </c>
      <c r="AF897" s="28">
        <f t="shared" ref="AF897:AR912" si="222">(AF$5+AF$5*(AF$5-1)/2)*INDEX($F$4:$F$25*$G$4:$G$25,$N897,1)+(AF$6+AF$6*(AF$6-1)/2)*INDEX($H$4:$H$25*$I$4:$I$25,$O897,1)+(AF$7+AF$7*(AF$7-1)/2)*INDEX($J$4:$J$25*$K$4:$K$25,$P897,1)+AF$5*AF$6*INDEX($G$4:$G$25,$N897,1)*INDEX($H$4:$H$25,$O897,1)+(AF$5*INDEX($G$4:$G$25,$N897,1)+AF$6*INDEX($I$4:$I$25,$O897,1))*AF$7*INDEX($J$4:$J$25,$P897,1)</f>
        <v>6.2565777487187493</v>
      </c>
      <c r="AG897" s="28">
        <f t="shared" si="222"/>
        <v>6.3830556225351565</v>
      </c>
      <c r="AH897" s="28">
        <f t="shared" si="222"/>
        <v>5.3692014567812496</v>
      </c>
      <c r="AI897" s="28">
        <f t="shared" si="222"/>
        <v>3.3700911377343745</v>
      </c>
      <c r="AJ897" s="28">
        <f t="shared" si="222"/>
        <v>5.536883191972656</v>
      </c>
      <c r="AK897" s="28">
        <f t="shared" si="222"/>
        <v>6.5633432066406243</v>
      </c>
      <c r="AL897" s="28">
        <f t="shared" si="222"/>
        <v>6.4494711817382813</v>
      </c>
      <c r="AM897" s="28">
        <f t="shared" si="222"/>
        <v>3.9508181261249993</v>
      </c>
      <c r="AN897" s="28">
        <f t="shared" si="222"/>
        <v>5.8772602816445305</v>
      </c>
      <c r="AO897" s="28">
        <f t="shared" si="222"/>
        <v>6.6633703975937495</v>
      </c>
      <c r="AP897" s="28">
        <f t="shared" si="222"/>
        <v>4.3248068475468742</v>
      </c>
      <c r="AQ897" s="28">
        <f t="shared" si="222"/>
        <v>6.0108991043476561</v>
      </c>
      <c r="AR897" s="28">
        <f t="shared" si="222"/>
        <v>4.4920573019999992</v>
      </c>
      <c r="AS897" s="28">
        <f t="shared" si="211"/>
        <v>6.6633703975937495</v>
      </c>
      <c r="AT897" s="35" t="str">
        <f t="shared" si="212"/>
        <v>1,2,0</v>
      </c>
    </row>
    <row r="898" spans="13:46" x14ac:dyDescent="0.15">
      <c r="M898" s="28" t="str">
        <f t="shared" si="210"/>
        <v>9,10,1</v>
      </c>
      <c r="N898" s="28">
        <f t="shared" si="218"/>
        <v>9</v>
      </c>
      <c r="O898" s="28">
        <f t="shared" si="219"/>
        <v>10</v>
      </c>
      <c r="P898" s="28">
        <f t="shared" si="215"/>
        <v>1</v>
      </c>
      <c r="Q898" s="28">
        <f t="shared" ref="Q898:AF913" si="223">(Q$5+Q$5*(Q$5-1)/2)*INDEX($F$4:$F$25*$G$4:$G$25,$N898,1)+(Q$6+Q$6*(Q$6-1)/2)*INDEX($H$4:$H$25*$I$4:$I$25,$O898,1)+(Q$7+Q$7*(Q$7-1)/2)*INDEX($J$4:$J$25*$K$4:$K$25,$P898,1)+Q$5*Q$6*INDEX($G$4:$G$25,$N898,1)*INDEX($H$4:$H$25,$O898,1)+(Q$5*INDEX($G$4:$G$25,$N898,1)+Q$6*INDEX($I$4:$I$25,$O898,1))*Q$7*INDEX($J$4:$J$25,$P898,1)</f>
        <v>5.7023999999999999</v>
      </c>
      <c r="R898" s="28">
        <f t="shared" si="223"/>
        <v>6.4835969049726572</v>
      </c>
      <c r="S898" s="28">
        <f t="shared" si="223"/>
        <v>6.61279174659375</v>
      </c>
      <c r="T898" s="28">
        <f t="shared" si="223"/>
        <v>6.0899845248632802</v>
      </c>
      <c r="U898" s="28">
        <f t="shared" si="223"/>
        <v>4.9151752397812505</v>
      </c>
      <c r="V898" s="28">
        <f t="shared" si="223"/>
        <v>3.0883638913476572</v>
      </c>
      <c r="W898" s="28">
        <f t="shared" si="223"/>
        <v>0.60955047956250097</v>
      </c>
      <c r="X898" s="28">
        <f t="shared" si="223"/>
        <v>5.1589357008749994</v>
      </c>
      <c r="Y898" s="28">
        <f t="shared" si="223"/>
        <v>6.1240775958476563</v>
      </c>
      <c r="Z898" s="28">
        <f t="shared" si="223"/>
        <v>6.4372174274687506</v>
      </c>
      <c r="AA898" s="28">
        <f t="shared" si="223"/>
        <v>6.0983551957382804</v>
      </c>
      <c r="AB898" s="28">
        <f t="shared" si="223"/>
        <v>5.1074909006562503</v>
      </c>
      <c r="AC898" s="28">
        <f t="shared" si="223"/>
        <v>3.4646245422226571</v>
      </c>
      <c r="AD898" s="28">
        <f t="shared" si="223"/>
        <v>4.7360351489999992</v>
      </c>
      <c r="AE898" s="28">
        <f t="shared" si="223"/>
        <v>5.8851220339726558</v>
      </c>
      <c r="AF898" s="28">
        <f t="shared" si="223"/>
        <v>6.3822068555937506</v>
      </c>
      <c r="AG898" s="28">
        <f t="shared" si="222"/>
        <v>6.2272896138632809</v>
      </c>
      <c r="AH898" s="28">
        <f t="shared" si="222"/>
        <v>5.4203703087812505</v>
      </c>
      <c r="AI898" s="28">
        <f t="shared" si="222"/>
        <v>4.4336983443749993</v>
      </c>
      <c r="AJ898" s="28">
        <f t="shared" si="222"/>
        <v>5.7667302193476555</v>
      </c>
      <c r="AK898" s="28">
        <f t="shared" si="222"/>
        <v>6.4477600309687499</v>
      </c>
      <c r="AL898" s="28">
        <f t="shared" si="222"/>
        <v>6.4767877792382809</v>
      </c>
      <c r="AM898" s="28">
        <f t="shared" si="222"/>
        <v>4.2519252869999988</v>
      </c>
      <c r="AN898" s="28">
        <f t="shared" si="222"/>
        <v>5.7689021519726555</v>
      </c>
      <c r="AO898" s="28">
        <f t="shared" si="222"/>
        <v>6.6338769535937505</v>
      </c>
      <c r="AP898" s="28">
        <f t="shared" si="222"/>
        <v>4.1907159768749986</v>
      </c>
      <c r="AQ898" s="28">
        <f t="shared" si="222"/>
        <v>5.8916378318476559</v>
      </c>
      <c r="AR898" s="28">
        <f t="shared" si="222"/>
        <v>4.2500704139999987</v>
      </c>
      <c r="AS898" s="28">
        <f t="shared" si="211"/>
        <v>6.6338769535937505</v>
      </c>
      <c r="AT898" s="35" t="str">
        <f t="shared" si="212"/>
        <v>1,2,0</v>
      </c>
    </row>
    <row r="899" spans="13:46" x14ac:dyDescent="0.15">
      <c r="M899" s="28" t="str">
        <f t="shared" si="210"/>
        <v>9,10,2</v>
      </c>
      <c r="N899" s="28">
        <f t="shared" si="218"/>
        <v>9</v>
      </c>
      <c r="O899" s="28">
        <f t="shared" si="219"/>
        <v>10</v>
      </c>
      <c r="P899" s="28">
        <f t="shared" si="215"/>
        <v>2</v>
      </c>
      <c r="Q899" s="28">
        <f t="shared" si="223"/>
        <v>5.0444999999999993</v>
      </c>
      <c r="R899" s="28">
        <f t="shared" si="223"/>
        <v>6.0991906549726558</v>
      </c>
      <c r="S899" s="28">
        <f t="shared" si="223"/>
        <v>6.43634174659375</v>
      </c>
      <c r="T899" s="28">
        <f t="shared" si="223"/>
        <v>6.0559532748632803</v>
      </c>
      <c r="U899" s="28">
        <f t="shared" si="223"/>
        <v>4.9580252397812501</v>
      </c>
      <c r="V899" s="28">
        <f t="shared" si="223"/>
        <v>3.1425576413476568</v>
      </c>
      <c r="W899" s="28">
        <f t="shared" si="223"/>
        <v>0.60955047956250097</v>
      </c>
      <c r="X899" s="28">
        <f t="shared" si="223"/>
        <v>4.7098547133749991</v>
      </c>
      <c r="Y899" s="28">
        <f t="shared" si="223"/>
        <v>5.8958878058476554</v>
      </c>
      <c r="Z899" s="28">
        <f t="shared" si="223"/>
        <v>6.3643813349687495</v>
      </c>
      <c r="AA899" s="28">
        <f t="shared" si="223"/>
        <v>6.1153353007382805</v>
      </c>
      <c r="AB899" s="28">
        <f t="shared" si="223"/>
        <v>5.1487497031562501</v>
      </c>
      <c r="AC899" s="28">
        <f t="shared" si="223"/>
        <v>3.4646245422226571</v>
      </c>
      <c r="AD899" s="28">
        <f t="shared" si="223"/>
        <v>4.4561055689999991</v>
      </c>
      <c r="AE899" s="28">
        <f t="shared" si="223"/>
        <v>5.7734810989726562</v>
      </c>
      <c r="AF899" s="28">
        <f t="shared" si="223"/>
        <v>6.3733170655937492</v>
      </c>
      <c r="AG899" s="28">
        <f t="shared" si="222"/>
        <v>6.255613468863281</v>
      </c>
      <c r="AH899" s="28">
        <f t="shared" si="222"/>
        <v>5.4203703087812505</v>
      </c>
      <c r="AI899" s="28">
        <f t="shared" si="222"/>
        <v>4.2832525668749994</v>
      </c>
      <c r="AJ899" s="28">
        <f t="shared" si="222"/>
        <v>5.7319705343476555</v>
      </c>
      <c r="AK899" s="28">
        <f t="shared" si="222"/>
        <v>6.4631489384687484</v>
      </c>
      <c r="AL899" s="28">
        <f t="shared" si="222"/>
        <v>6.4767877792382809</v>
      </c>
      <c r="AM899" s="28">
        <f t="shared" si="222"/>
        <v>4.1912957069999992</v>
      </c>
      <c r="AN899" s="28">
        <f t="shared" si="222"/>
        <v>5.771356111972656</v>
      </c>
      <c r="AO899" s="28">
        <f t="shared" si="222"/>
        <v>6.6338769535937505</v>
      </c>
      <c r="AP899" s="28">
        <f t="shared" si="222"/>
        <v>4.1802349893749993</v>
      </c>
      <c r="AQ899" s="28">
        <f t="shared" si="222"/>
        <v>5.8916378318476559</v>
      </c>
      <c r="AR899" s="28">
        <f t="shared" si="222"/>
        <v>4.2500704139999987</v>
      </c>
      <c r="AS899" s="28">
        <f t="shared" si="211"/>
        <v>6.6338769535937505</v>
      </c>
      <c r="AT899" s="35" t="str">
        <f t="shared" si="212"/>
        <v>1,2,0</v>
      </c>
    </row>
    <row r="900" spans="13:46" x14ac:dyDescent="0.15">
      <c r="M900" s="28" t="str">
        <f t="shared" si="210"/>
        <v>9,10,3</v>
      </c>
      <c r="N900" s="28">
        <f t="shared" si="218"/>
        <v>9</v>
      </c>
      <c r="O900" s="28">
        <f t="shared" si="219"/>
        <v>10</v>
      </c>
      <c r="P900" s="28">
        <f t="shared" si="215"/>
        <v>3</v>
      </c>
      <c r="Q900" s="28">
        <f t="shared" si="223"/>
        <v>4.1614559999999994</v>
      </c>
      <c r="R900" s="28">
        <f t="shared" si="223"/>
        <v>5.5506169049726566</v>
      </c>
      <c r="S900" s="28">
        <f t="shared" si="223"/>
        <v>6.1473197465937499</v>
      </c>
      <c r="T900" s="28">
        <f t="shared" si="223"/>
        <v>5.9515645248632811</v>
      </c>
      <c r="U900" s="28">
        <f t="shared" si="223"/>
        <v>4.9633512397812503</v>
      </c>
      <c r="V900" s="28">
        <f t="shared" si="223"/>
        <v>3.1826798913476568</v>
      </c>
      <c r="W900" s="28">
        <f t="shared" si="223"/>
        <v>0.60955047956250097</v>
      </c>
      <c r="X900" s="28">
        <f t="shared" si="223"/>
        <v>4.096606225875</v>
      </c>
      <c r="Y900" s="28">
        <f t="shared" si="223"/>
        <v>5.5551260158476561</v>
      </c>
      <c r="Z900" s="28">
        <f t="shared" si="223"/>
        <v>6.2211877424687501</v>
      </c>
      <c r="AA900" s="28">
        <f t="shared" si="223"/>
        <v>6.094791405738281</v>
      </c>
      <c r="AB900" s="28">
        <f t="shared" si="223"/>
        <v>5.1759370056562499</v>
      </c>
      <c r="AC900" s="28">
        <f t="shared" si="223"/>
        <v>3.4646245422226571</v>
      </c>
      <c r="AD900" s="28">
        <f t="shared" si="223"/>
        <v>4.0636039889999989</v>
      </c>
      <c r="AE900" s="28">
        <f t="shared" si="223"/>
        <v>5.5914826639726556</v>
      </c>
      <c r="AF900" s="28">
        <f t="shared" si="223"/>
        <v>6.3269032755937502</v>
      </c>
      <c r="AG900" s="28">
        <f t="shared" si="222"/>
        <v>6.2698658238632801</v>
      </c>
      <c r="AH900" s="28">
        <f t="shared" si="222"/>
        <v>5.4203703087812505</v>
      </c>
      <c r="AI900" s="28">
        <f t="shared" si="222"/>
        <v>4.0624492893749995</v>
      </c>
      <c r="AJ900" s="28">
        <f t="shared" si="222"/>
        <v>5.659686849347656</v>
      </c>
      <c r="AK900" s="28">
        <f t="shared" si="222"/>
        <v>6.4644663459687504</v>
      </c>
      <c r="AL900" s="28">
        <f t="shared" si="222"/>
        <v>6.4767877792382809</v>
      </c>
      <c r="AM900" s="28">
        <f t="shared" si="222"/>
        <v>4.0931421269999984</v>
      </c>
      <c r="AN900" s="28">
        <f t="shared" si="222"/>
        <v>5.7597385719726555</v>
      </c>
      <c r="AO900" s="28">
        <f t="shared" si="222"/>
        <v>6.6338769535937505</v>
      </c>
      <c r="AP900" s="28">
        <f t="shared" si="222"/>
        <v>4.155682501874999</v>
      </c>
      <c r="AQ900" s="28">
        <f t="shared" si="222"/>
        <v>5.8916378318476559</v>
      </c>
      <c r="AR900" s="28">
        <f t="shared" si="222"/>
        <v>4.2500704139999987</v>
      </c>
      <c r="AS900" s="28">
        <f t="shared" si="211"/>
        <v>6.6338769535937505</v>
      </c>
      <c r="AT900" s="35" t="str">
        <f t="shared" si="212"/>
        <v>1,2,0</v>
      </c>
    </row>
    <row r="901" spans="13:46" x14ac:dyDescent="0.15">
      <c r="M901" s="28" t="str">
        <f t="shared" si="210"/>
        <v>9,10,4</v>
      </c>
      <c r="N901" s="28">
        <f t="shared" si="218"/>
        <v>9</v>
      </c>
      <c r="O901" s="28">
        <f t="shared" si="219"/>
        <v>10</v>
      </c>
      <c r="P901" s="28">
        <f t="shared" si="215"/>
        <v>4</v>
      </c>
      <c r="Q901" s="28">
        <f t="shared" si="223"/>
        <v>3.1788045</v>
      </c>
      <c r="R901" s="28">
        <f t="shared" si="223"/>
        <v>4.9294126862226566</v>
      </c>
      <c r="S901" s="28">
        <f t="shared" si="223"/>
        <v>5.8084939965937501</v>
      </c>
      <c r="T901" s="28">
        <f t="shared" si="223"/>
        <v>5.8160484311132814</v>
      </c>
      <c r="U901" s="28">
        <f t="shared" si="223"/>
        <v>4.9520759897812505</v>
      </c>
      <c r="V901" s="28">
        <f t="shared" si="223"/>
        <v>3.2165766725976574</v>
      </c>
      <c r="W901" s="28">
        <f t="shared" si="223"/>
        <v>0.60955047956250097</v>
      </c>
      <c r="X901" s="28">
        <f t="shared" si="223"/>
        <v>3.4107272696250002</v>
      </c>
      <c r="Y901" s="28">
        <f t="shared" si="223"/>
        <v>5.1645604758476562</v>
      </c>
      <c r="Z901" s="28">
        <f t="shared" si="223"/>
        <v>6.0468668062187501</v>
      </c>
      <c r="AA901" s="28">
        <f t="shared" si="223"/>
        <v>6.0576462607382808</v>
      </c>
      <c r="AB901" s="28">
        <f t="shared" si="223"/>
        <v>5.1968988394062503</v>
      </c>
      <c r="AC901" s="28">
        <f t="shared" si="223"/>
        <v>3.4646245422226571</v>
      </c>
      <c r="AD901" s="28">
        <f t="shared" si="223"/>
        <v>3.6212986589999998</v>
      </c>
      <c r="AE901" s="28">
        <f t="shared" si="223"/>
        <v>5.3783568852226562</v>
      </c>
      <c r="AF901" s="28">
        <f t="shared" si="223"/>
        <v>6.2638882355937504</v>
      </c>
      <c r="AG901" s="28">
        <f t="shared" si="222"/>
        <v>6.2778927101132798</v>
      </c>
      <c r="AH901" s="28">
        <f t="shared" si="222"/>
        <v>5.4203703087812505</v>
      </c>
      <c r="AI901" s="28">
        <f t="shared" si="222"/>
        <v>3.8105186681249998</v>
      </c>
      <c r="AJ901" s="28">
        <f t="shared" si="222"/>
        <v>5.5708019143476548</v>
      </c>
      <c r="AK901" s="28">
        <f t="shared" si="222"/>
        <v>6.4595582847187494</v>
      </c>
      <c r="AL901" s="28">
        <f t="shared" si="222"/>
        <v>6.4767877792382809</v>
      </c>
      <c r="AM901" s="28">
        <f t="shared" si="222"/>
        <v>3.9783872969999994</v>
      </c>
      <c r="AN901" s="28">
        <f t="shared" si="222"/>
        <v>5.7418955632226556</v>
      </c>
      <c r="AO901" s="28">
        <f t="shared" si="222"/>
        <v>6.6338769535937505</v>
      </c>
      <c r="AP901" s="28">
        <f t="shared" si="222"/>
        <v>4.1249045456249993</v>
      </c>
      <c r="AQ901" s="28">
        <f t="shared" si="222"/>
        <v>5.8916378318476559</v>
      </c>
      <c r="AR901" s="28">
        <f t="shared" si="222"/>
        <v>4.2500704139999987</v>
      </c>
      <c r="AS901" s="28">
        <f t="shared" si="211"/>
        <v>6.6338769535937505</v>
      </c>
      <c r="AT901" s="35" t="str">
        <f t="shared" si="212"/>
        <v>1,2,0</v>
      </c>
    </row>
    <row r="902" spans="13:46" x14ac:dyDescent="0.15">
      <c r="M902" s="28" t="str">
        <f t="shared" si="210"/>
        <v>9,10,5</v>
      </c>
      <c r="N902" s="28">
        <f t="shared" si="218"/>
        <v>9</v>
      </c>
      <c r="O902" s="28">
        <f t="shared" si="219"/>
        <v>10</v>
      </c>
      <c r="P902" s="28">
        <f t="shared" si="215"/>
        <v>5</v>
      </c>
      <c r="Q902" s="28">
        <f t="shared" si="223"/>
        <v>2.2855996800000002</v>
      </c>
      <c r="R902" s="28">
        <f t="shared" si="223"/>
        <v>4.373430004972656</v>
      </c>
      <c r="S902" s="28">
        <f t="shared" si="223"/>
        <v>5.5143915865937494</v>
      </c>
      <c r="T902" s="28">
        <f t="shared" si="223"/>
        <v>5.7084844248632809</v>
      </c>
      <c r="U902" s="28">
        <f t="shared" si="223"/>
        <v>4.9557085197812505</v>
      </c>
      <c r="V902" s="28">
        <f t="shared" si="223"/>
        <v>3.2560638713476568</v>
      </c>
      <c r="W902" s="28">
        <f t="shared" si="223"/>
        <v>0.60955047956250097</v>
      </c>
      <c r="X902" s="28">
        <f t="shared" si="223"/>
        <v>2.7900698508749997</v>
      </c>
      <c r="Y902" s="28">
        <f t="shared" si="223"/>
        <v>4.8187182758476563</v>
      </c>
      <c r="Z902" s="28">
        <f t="shared" si="223"/>
        <v>5.9004979574687493</v>
      </c>
      <c r="AA902" s="28">
        <f t="shared" si="223"/>
        <v>6.0354088957382803</v>
      </c>
      <c r="AB902" s="28">
        <f t="shared" si="223"/>
        <v>5.2234510906562504</v>
      </c>
      <c r="AC902" s="28">
        <f t="shared" si="223"/>
        <v>3.4646245422226571</v>
      </c>
      <c r="AD902" s="28">
        <f t="shared" si="223"/>
        <v>3.2237166689999994</v>
      </c>
      <c r="AE902" s="28">
        <f t="shared" si="223"/>
        <v>5.1931831939726552</v>
      </c>
      <c r="AF902" s="28">
        <f t="shared" si="223"/>
        <v>6.2157809755937503</v>
      </c>
      <c r="AG902" s="28">
        <f t="shared" si="222"/>
        <v>6.29151001386328</v>
      </c>
      <c r="AH902" s="28">
        <f t="shared" si="222"/>
        <v>5.4203703087812505</v>
      </c>
      <c r="AI902" s="28">
        <f t="shared" si="222"/>
        <v>3.5865401343749994</v>
      </c>
      <c r="AJ902" s="28">
        <f t="shared" si="222"/>
        <v>5.4968247593476551</v>
      </c>
      <c r="AK902" s="28">
        <f t="shared" si="222"/>
        <v>6.4602406409687489</v>
      </c>
      <c r="AL902" s="28">
        <f t="shared" si="222"/>
        <v>6.4767877792382809</v>
      </c>
      <c r="AM902" s="28">
        <f t="shared" si="222"/>
        <v>3.8785402469999992</v>
      </c>
      <c r="AN902" s="28">
        <f t="shared" si="222"/>
        <v>5.7296429719726554</v>
      </c>
      <c r="AO902" s="28">
        <f t="shared" si="222"/>
        <v>6.6338769535937505</v>
      </c>
      <c r="AP902" s="28">
        <f t="shared" si="222"/>
        <v>4.0997170068749984</v>
      </c>
      <c r="AQ902" s="28">
        <f t="shared" si="222"/>
        <v>5.8916378318476559</v>
      </c>
      <c r="AR902" s="28">
        <f t="shared" si="222"/>
        <v>4.2500704139999987</v>
      </c>
      <c r="AS902" s="28">
        <f t="shared" si="211"/>
        <v>6.6338769535937505</v>
      </c>
      <c r="AT902" s="35" t="str">
        <f t="shared" si="212"/>
        <v>1,2,0</v>
      </c>
    </row>
    <row r="903" spans="13:46" x14ac:dyDescent="0.15">
      <c r="M903" s="28" t="str">
        <f t="shared" si="210"/>
        <v>9,10,6</v>
      </c>
      <c r="N903" s="28">
        <f t="shared" si="218"/>
        <v>9</v>
      </c>
      <c r="O903" s="28">
        <f t="shared" si="219"/>
        <v>10</v>
      </c>
      <c r="P903" s="28">
        <f t="shared" si="215"/>
        <v>6</v>
      </c>
      <c r="Q903" s="28">
        <f t="shared" si="223"/>
        <v>1.45675584</v>
      </c>
      <c r="R903" s="28">
        <f t="shared" si="223"/>
        <v>3.8643772049726564</v>
      </c>
      <c r="S903" s="28">
        <f t="shared" si="223"/>
        <v>5.2524696665937496</v>
      </c>
      <c r="T903" s="28">
        <f t="shared" si="223"/>
        <v>5.6210332248632806</v>
      </c>
      <c r="U903" s="28">
        <f t="shared" si="223"/>
        <v>4.9700678797812499</v>
      </c>
      <c r="V903" s="28">
        <f t="shared" si="223"/>
        <v>3.2995736313476569</v>
      </c>
      <c r="W903" s="28">
        <f t="shared" si="223"/>
        <v>0.60955047956250097</v>
      </c>
      <c r="X903" s="28">
        <f t="shared" si="223"/>
        <v>2.2163423133749998</v>
      </c>
      <c r="Y903" s="28">
        <f t="shared" si="223"/>
        <v>4.5050565658476565</v>
      </c>
      <c r="Z903" s="28">
        <f t="shared" si="223"/>
        <v>5.7742419149687496</v>
      </c>
      <c r="AA903" s="28">
        <f t="shared" si="223"/>
        <v>6.023898360738281</v>
      </c>
      <c r="AB903" s="28">
        <f t="shared" si="223"/>
        <v>5.2540259031562506</v>
      </c>
      <c r="AC903" s="28">
        <f t="shared" si="223"/>
        <v>3.4646245422226571</v>
      </c>
      <c r="AD903" s="28">
        <f t="shared" si="223"/>
        <v>2.858315168999999</v>
      </c>
      <c r="AE903" s="28">
        <f t="shared" si="223"/>
        <v>5.0281223089726552</v>
      </c>
      <c r="AF903" s="28">
        <f t="shared" si="223"/>
        <v>6.1784005455937496</v>
      </c>
      <c r="AG903" s="28">
        <f t="shared" si="222"/>
        <v>6.3091498788632805</v>
      </c>
      <c r="AH903" s="28">
        <f t="shared" si="222"/>
        <v>5.4203703087812505</v>
      </c>
      <c r="AI903" s="28">
        <f t="shared" si="222"/>
        <v>3.3826744068749992</v>
      </c>
      <c r="AJ903" s="28">
        <f t="shared" si="222"/>
        <v>5.4335744343476549</v>
      </c>
      <c r="AK903" s="28">
        <f t="shared" si="222"/>
        <v>6.4649455584687487</v>
      </c>
      <c r="AL903" s="28">
        <f t="shared" si="222"/>
        <v>6.4767877792382809</v>
      </c>
      <c r="AM903" s="28">
        <f t="shared" si="222"/>
        <v>3.7894200269999985</v>
      </c>
      <c r="AN903" s="28">
        <f t="shared" si="222"/>
        <v>5.7214129419726554</v>
      </c>
      <c r="AO903" s="28">
        <f t="shared" si="222"/>
        <v>6.6338769535937505</v>
      </c>
      <c r="AP903" s="28">
        <f t="shared" si="222"/>
        <v>4.0785520293749986</v>
      </c>
      <c r="AQ903" s="28">
        <f t="shared" si="222"/>
        <v>5.8916378318476559</v>
      </c>
      <c r="AR903" s="28">
        <f t="shared" si="222"/>
        <v>4.2500704139999987</v>
      </c>
      <c r="AS903" s="28">
        <f t="shared" si="211"/>
        <v>6.6338769535937505</v>
      </c>
      <c r="AT903" s="35" t="str">
        <f t="shared" si="212"/>
        <v>1,2,0</v>
      </c>
    </row>
    <row r="904" spans="13:46" x14ac:dyDescent="0.15">
      <c r="M904" s="28" t="str">
        <f t="shared" si="210"/>
        <v>9,10,7</v>
      </c>
      <c r="N904" s="28">
        <f t="shared" si="218"/>
        <v>9</v>
      </c>
      <c r="O904" s="28">
        <f t="shared" si="219"/>
        <v>10</v>
      </c>
      <c r="P904" s="28">
        <f t="shared" si="215"/>
        <v>7</v>
      </c>
      <c r="Q904" s="28">
        <f t="shared" si="223"/>
        <v>1.1461356224999986</v>
      </c>
      <c r="R904" s="28">
        <f t="shared" si="223"/>
        <v>3.6855395463789056</v>
      </c>
      <c r="S904" s="28">
        <f t="shared" si="223"/>
        <v>5.1734095578437493</v>
      </c>
      <c r="T904" s="28">
        <f t="shared" si="223"/>
        <v>5.609745656894531</v>
      </c>
      <c r="U904" s="28">
        <f t="shared" si="223"/>
        <v>4.9945478435312509</v>
      </c>
      <c r="V904" s="28">
        <f t="shared" si="223"/>
        <v>3.3278161177539074</v>
      </c>
      <c r="W904" s="28">
        <f t="shared" si="223"/>
        <v>0.60955047956250097</v>
      </c>
      <c r="X904" s="28">
        <f t="shared" si="223"/>
        <v>2.0051672860312486</v>
      </c>
      <c r="Y904" s="28">
        <f t="shared" si="223"/>
        <v>4.4001265620976557</v>
      </c>
      <c r="Z904" s="28">
        <f t="shared" si="223"/>
        <v>5.7435519257499994</v>
      </c>
      <c r="AA904" s="28">
        <f t="shared" si="223"/>
        <v>6.0354433769882805</v>
      </c>
      <c r="AB904" s="28">
        <f t="shared" si="223"/>
        <v>5.2758009158125008</v>
      </c>
      <c r="AC904" s="28">
        <f t="shared" si="223"/>
        <v>3.4646245422226571</v>
      </c>
      <c r="AD904" s="28">
        <f t="shared" si="223"/>
        <v>2.7275152702499987</v>
      </c>
      <c r="AE904" s="28">
        <f t="shared" si="223"/>
        <v>4.9780298985039053</v>
      </c>
      <c r="AF904" s="28">
        <f t="shared" si="223"/>
        <v>6.1770106143437502</v>
      </c>
      <c r="AG904" s="28">
        <f t="shared" si="222"/>
        <v>6.3244574177695316</v>
      </c>
      <c r="AH904" s="28">
        <f t="shared" si="222"/>
        <v>5.4203703087812505</v>
      </c>
      <c r="AI904" s="28">
        <f t="shared" si="222"/>
        <v>3.3131795751562487</v>
      </c>
      <c r="AJ904" s="28">
        <f t="shared" si="222"/>
        <v>5.4192495555976556</v>
      </c>
      <c r="AK904" s="28">
        <f t="shared" si="222"/>
        <v>6.4737856236249991</v>
      </c>
      <c r="AL904" s="28">
        <f t="shared" si="222"/>
        <v>6.4767877792382809</v>
      </c>
      <c r="AM904" s="28">
        <f t="shared" si="222"/>
        <v>3.7621602007499986</v>
      </c>
      <c r="AN904" s="28">
        <f t="shared" si="222"/>
        <v>5.7237855333789058</v>
      </c>
      <c r="AO904" s="28">
        <f t="shared" si="222"/>
        <v>6.6338769535937505</v>
      </c>
      <c r="AP904" s="28">
        <f t="shared" si="222"/>
        <v>4.0744571470312492</v>
      </c>
      <c r="AQ904" s="28">
        <f t="shared" si="222"/>
        <v>5.8916378318476559</v>
      </c>
      <c r="AR904" s="28">
        <f t="shared" si="222"/>
        <v>4.2500704139999987</v>
      </c>
      <c r="AS904" s="28">
        <f t="shared" si="211"/>
        <v>6.6338769535937505</v>
      </c>
      <c r="AT904" s="35" t="str">
        <f t="shared" si="212"/>
        <v>1,2,0</v>
      </c>
    </row>
    <row r="905" spans="13:46" x14ac:dyDescent="0.15">
      <c r="M905" s="28" t="str">
        <f t="shared" ref="M905:M968" si="224">N905&amp;","&amp;O905&amp;","&amp;P905</f>
        <v>9,10,8</v>
      </c>
      <c r="N905" s="28">
        <f t="shared" si="218"/>
        <v>9</v>
      </c>
      <c r="O905" s="28">
        <f t="shared" si="219"/>
        <v>10</v>
      </c>
      <c r="P905" s="28">
        <f t="shared" si="215"/>
        <v>8</v>
      </c>
      <c r="Q905" s="28">
        <f t="shared" si="223"/>
        <v>0.82413449999999999</v>
      </c>
      <c r="R905" s="28">
        <f t="shared" si="223"/>
        <v>3.4984033112226562</v>
      </c>
      <c r="S905" s="28">
        <f t="shared" si="223"/>
        <v>5.0886589965937494</v>
      </c>
      <c r="T905" s="28">
        <f t="shared" si="223"/>
        <v>5.5949015561132809</v>
      </c>
      <c r="U905" s="28">
        <f t="shared" si="223"/>
        <v>5.0171309897812497</v>
      </c>
      <c r="V905" s="28">
        <f t="shared" si="223"/>
        <v>3.3553472975976568</v>
      </c>
      <c r="W905" s="28">
        <f t="shared" si="223"/>
        <v>0.60955047956250097</v>
      </c>
      <c r="X905" s="28">
        <f t="shared" si="223"/>
        <v>1.7856936821249998</v>
      </c>
      <c r="Y905" s="28">
        <f t="shared" si="223"/>
        <v>4.2895061058476562</v>
      </c>
      <c r="Z905" s="28">
        <f t="shared" si="223"/>
        <v>5.7093054037187496</v>
      </c>
      <c r="AA905" s="28">
        <f t="shared" si="223"/>
        <v>6.0450915757382804</v>
      </c>
      <c r="AB905" s="28">
        <f t="shared" si="223"/>
        <v>5.2968646219062503</v>
      </c>
      <c r="AC905" s="28">
        <f t="shared" si="223"/>
        <v>3.4646245422226571</v>
      </c>
      <c r="AD905" s="28">
        <f t="shared" si="223"/>
        <v>2.5910249189999992</v>
      </c>
      <c r="AE905" s="28">
        <f t="shared" si="223"/>
        <v>4.9243809552226558</v>
      </c>
      <c r="AF905" s="28">
        <f t="shared" si="223"/>
        <v>6.1737238655937503</v>
      </c>
      <c r="AG905" s="28">
        <f t="shared" si="222"/>
        <v>6.3390536501132804</v>
      </c>
      <c r="AH905" s="28">
        <f t="shared" si="222"/>
        <v>5.4203703087812505</v>
      </c>
      <c r="AI905" s="28">
        <f t="shared" si="222"/>
        <v>3.2401282106249996</v>
      </c>
      <c r="AJ905" s="28">
        <f t="shared" si="222"/>
        <v>5.4030278593476559</v>
      </c>
      <c r="AK905" s="28">
        <f t="shared" si="222"/>
        <v>6.4819143822187497</v>
      </c>
      <c r="AL905" s="28">
        <f t="shared" si="222"/>
        <v>6.4767877792382809</v>
      </c>
      <c r="AM905" s="28">
        <f t="shared" si="222"/>
        <v>3.7330035569999986</v>
      </c>
      <c r="AN905" s="28">
        <f t="shared" si="222"/>
        <v>5.7254468182226557</v>
      </c>
      <c r="AO905" s="28">
        <f t="shared" si="222"/>
        <v>6.6338769535937505</v>
      </c>
      <c r="AP905" s="28">
        <f t="shared" si="222"/>
        <v>4.0696509581249991</v>
      </c>
      <c r="AQ905" s="28">
        <f t="shared" si="222"/>
        <v>5.8916378318476559</v>
      </c>
      <c r="AR905" s="28">
        <f t="shared" si="222"/>
        <v>4.2500704139999987</v>
      </c>
      <c r="AS905" s="28">
        <f t="shared" ref="AS905:AS968" si="225">MAX(Q905:AR905)</f>
        <v>6.6338769535937505</v>
      </c>
      <c r="AT905" s="35" t="str">
        <f t="shared" ref="AT905:AT968" si="226">INDEX($Q$1:$AR$1,1,MATCH(AS905,Q905:AR905,0))</f>
        <v>1,2,0</v>
      </c>
    </row>
    <row r="906" spans="13:46" x14ac:dyDescent="0.15">
      <c r="M906" s="28" t="str">
        <f t="shared" si="224"/>
        <v>9,10,9</v>
      </c>
      <c r="N906" s="28">
        <f t="shared" si="218"/>
        <v>9</v>
      </c>
      <c r="O906" s="28">
        <f t="shared" si="219"/>
        <v>10</v>
      </c>
      <c r="P906" s="28">
        <f t="shared" si="215"/>
        <v>9</v>
      </c>
      <c r="Q906" s="28">
        <f t="shared" si="223"/>
        <v>0.60955047956250097</v>
      </c>
      <c r="R906" s="28">
        <f t="shared" si="223"/>
        <v>3.3895920463203129</v>
      </c>
      <c r="S906" s="28">
        <f t="shared" si="223"/>
        <v>5.0576169863749998</v>
      </c>
      <c r="T906" s="28">
        <f t="shared" si="223"/>
        <v>5.6136252997265617</v>
      </c>
      <c r="U906" s="28">
        <f t="shared" si="223"/>
        <v>5.0576169863749998</v>
      </c>
      <c r="V906" s="28">
        <f t="shared" si="223"/>
        <v>3.3895920463203129</v>
      </c>
      <c r="W906" s="28">
        <f t="shared" si="223"/>
        <v>0.60955047956250097</v>
      </c>
      <c r="X906" s="28">
        <f t="shared" si="223"/>
        <v>1.6445450484726565</v>
      </c>
      <c r="Y906" s="28">
        <f t="shared" si="223"/>
        <v>4.2325942006289061</v>
      </c>
      <c r="Z906" s="28">
        <f t="shared" si="223"/>
        <v>5.7086267260820307</v>
      </c>
      <c r="AA906" s="28">
        <f t="shared" si="223"/>
        <v>6.0726426248320307</v>
      </c>
      <c r="AB906" s="28">
        <f t="shared" si="223"/>
        <v>5.3246418968789069</v>
      </c>
      <c r="AC906" s="28">
        <f t="shared" si="223"/>
        <v>3.4646245422226571</v>
      </c>
      <c r="AD906" s="28">
        <f t="shared" si="223"/>
        <v>2.5082431187812499</v>
      </c>
      <c r="AE906" s="28">
        <f t="shared" si="223"/>
        <v>4.9042998563359372</v>
      </c>
      <c r="AF906" s="28">
        <f t="shared" si="223"/>
        <v>6.1883399671874999</v>
      </c>
      <c r="AG906" s="28">
        <f t="shared" si="222"/>
        <v>6.3603634513359371</v>
      </c>
      <c r="AH906" s="28">
        <f t="shared" si="222"/>
        <v>5.4203703087812505</v>
      </c>
      <c r="AI906" s="28">
        <f t="shared" si="222"/>
        <v>3.2006446904882808</v>
      </c>
      <c r="AJ906" s="28">
        <f t="shared" si="222"/>
        <v>5.4047090134414049</v>
      </c>
      <c r="AK906" s="28">
        <f t="shared" si="222"/>
        <v>6.4967567096914047</v>
      </c>
      <c r="AL906" s="28">
        <f t="shared" si="222"/>
        <v>6.4767877792382809</v>
      </c>
      <c r="AM906" s="28">
        <f t="shared" si="222"/>
        <v>3.7217497635937491</v>
      </c>
      <c r="AN906" s="28">
        <f t="shared" si="222"/>
        <v>5.7338216719453117</v>
      </c>
      <c r="AO906" s="28">
        <f t="shared" si="222"/>
        <v>6.6338769535937505</v>
      </c>
      <c r="AP906" s="28">
        <f t="shared" si="222"/>
        <v>4.0715583380976552</v>
      </c>
      <c r="AQ906" s="28">
        <f t="shared" si="222"/>
        <v>5.8916378318476559</v>
      </c>
      <c r="AR906" s="28">
        <f t="shared" si="222"/>
        <v>4.2500704139999987</v>
      </c>
      <c r="AS906" s="28">
        <f t="shared" si="225"/>
        <v>6.6338769535937505</v>
      </c>
      <c r="AT906" s="35" t="str">
        <f t="shared" si="226"/>
        <v>1,2,0</v>
      </c>
    </row>
    <row r="907" spans="13:46" x14ac:dyDescent="0.15">
      <c r="M907" s="28" t="str">
        <f t="shared" si="224"/>
        <v>9,10,10</v>
      </c>
      <c r="N907" s="28">
        <f t="shared" si="218"/>
        <v>9</v>
      </c>
      <c r="O907" s="28">
        <f t="shared" si="219"/>
        <v>10</v>
      </c>
      <c r="P907" s="28">
        <f t="shared" si="215"/>
        <v>10</v>
      </c>
      <c r="Q907" s="28">
        <f t="shared" si="223"/>
        <v>0.38748057074999992</v>
      </c>
      <c r="R907" s="28">
        <f t="shared" si="223"/>
        <v>3.275322321144531</v>
      </c>
      <c r="S907" s="28">
        <f t="shared" si="223"/>
        <v>5.0228320319687505</v>
      </c>
      <c r="T907" s="28">
        <f t="shared" si="223"/>
        <v>5.6300097032226555</v>
      </c>
      <c r="U907" s="28">
        <f t="shared" si="223"/>
        <v>5.0968553349062509</v>
      </c>
      <c r="V907" s="28">
        <f t="shared" si="223"/>
        <v>3.4233689270195318</v>
      </c>
      <c r="W907" s="28">
        <f t="shared" si="223"/>
        <v>0.60955047956250097</v>
      </c>
      <c r="X907" s="28">
        <f t="shared" si="223"/>
        <v>1.4979379545468747</v>
      </c>
      <c r="Y907" s="28">
        <f t="shared" si="223"/>
        <v>4.1719393512226564</v>
      </c>
      <c r="Z907" s="28">
        <f t="shared" si="223"/>
        <v>5.7056087083281248</v>
      </c>
      <c r="AA907" s="28">
        <f t="shared" si="223"/>
        <v>6.0989460258632811</v>
      </c>
      <c r="AB907" s="28">
        <f t="shared" si="223"/>
        <v>5.351951303828125</v>
      </c>
      <c r="AC907" s="28">
        <f t="shared" si="223"/>
        <v>3.4646245422226571</v>
      </c>
      <c r="AD907" s="28">
        <f t="shared" si="223"/>
        <v>2.4217183743749997</v>
      </c>
      <c r="AE907" s="28">
        <f t="shared" si="223"/>
        <v>4.8818794173320299</v>
      </c>
      <c r="AF907" s="28">
        <f t="shared" si="223"/>
        <v>6.2017084207187505</v>
      </c>
      <c r="AG907" s="28">
        <f t="shared" si="222"/>
        <v>6.3812053845351562</v>
      </c>
      <c r="AH907" s="28">
        <f t="shared" si="222"/>
        <v>5.4203703087812505</v>
      </c>
      <c r="AI907" s="28">
        <f t="shared" si="222"/>
        <v>3.1588218302343742</v>
      </c>
      <c r="AJ907" s="28">
        <f t="shared" si="222"/>
        <v>5.4051425194726548</v>
      </c>
      <c r="AK907" s="28">
        <f t="shared" si="222"/>
        <v>6.511131169140624</v>
      </c>
      <c r="AL907" s="28">
        <f t="shared" si="222"/>
        <v>6.4767877792382809</v>
      </c>
      <c r="AM907" s="28">
        <f t="shared" si="222"/>
        <v>3.7092483221249992</v>
      </c>
      <c r="AN907" s="28">
        <f t="shared" si="222"/>
        <v>5.741728657644531</v>
      </c>
      <c r="AO907" s="28">
        <f t="shared" si="222"/>
        <v>6.6338769535937505</v>
      </c>
      <c r="AP907" s="28">
        <f t="shared" si="222"/>
        <v>4.0729978500468738</v>
      </c>
      <c r="AQ907" s="28">
        <f t="shared" si="222"/>
        <v>5.8916378318476559</v>
      </c>
      <c r="AR907" s="28">
        <f t="shared" si="222"/>
        <v>4.2500704139999987</v>
      </c>
      <c r="AS907" s="28">
        <f t="shared" si="225"/>
        <v>6.6338769535937505</v>
      </c>
      <c r="AT907" s="35" t="str">
        <f t="shared" si="226"/>
        <v>1,2,0</v>
      </c>
    </row>
    <row r="908" spans="13:46" x14ac:dyDescent="0.15">
      <c r="M908" s="28" t="str">
        <f t="shared" si="224"/>
        <v>10,1,1</v>
      </c>
      <c r="N908" s="28">
        <f t="shared" si="218"/>
        <v>10</v>
      </c>
      <c r="O908" s="28">
        <f t="shared" si="219"/>
        <v>1</v>
      </c>
      <c r="P908" s="28">
        <f t="shared" si="215"/>
        <v>1</v>
      </c>
      <c r="Q908" s="28">
        <f t="shared" si="223"/>
        <v>5.7023999999999999</v>
      </c>
      <c r="R908" s="28">
        <f t="shared" si="223"/>
        <v>6.5072175356718756</v>
      </c>
      <c r="S908" s="28">
        <f t="shared" si="223"/>
        <v>6.6357800951249999</v>
      </c>
      <c r="T908" s="28">
        <f t="shared" si="223"/>
        <v>6.0880876783593756</v>
      </c>
      <c r="U908" s="28">
        <f t="shared" si="223"/>
        <v>4.864140285375</v>
      </c>
      <c r="V908" s="28">
        <f t="shared" si="223"/>
        <v>2.9639379161718749</v>
      </c>
      <c r="W908" s="28">
        <f t="shared" si="223"/>
        <v>0.38748057074999992</v>
      </c>
      <c r="X908" s="28">
        <f t="shared" si="223"/>
        <v>5.9184562500000002</v>
      </c>
      <c r="Y908" s="28">
        <f t="shared" si="223"/>
        <v>6.6459737856718757</v>
      </c>
      <c r="Z908" s="28">
        <f t="shared" si="223"/>
        <v>6.6972363451250008</v>
      </c>
      <c r="AA908" s="28">
        <f t="shared" si="223"/>
        <v>6.0722439283593754</v>
      </c>
      <c r="AB908" s="28">
        <f t="shared" si="223"/>
        <v>4.7709965353749997</v>
      </c>
      <c r="AC908" s="28">
        <f t="shared" si="223"/>
        <v>2.7934941661718753</v>
      </c>
      <c r="AD908" s="28">
        <f t="shared" si="223"/>
        <v>6.0729500000000005</v>
      </c>
      <c r="AE908" s="28">
        <f t="shared" si="223"/>
        <v>6.723167535671875</v>
      </c>
      <c r="AF908" s="28">
        <f t="shared" si="223"/>
        <v>6.6971300951250008</v>
      </c>
      <c r="AG908" s="28">
        <f t="shared" si="222"/>
        <v>5.9948376783593762</v>
      </c>
      <c r="AH908" s="28">
        <f t="shared" si="222"/>
        <v>4.6162902853750012</v>
      </c>
      <c r="AI908" s="28">
        <f t="shared" si="222"/>
        <v>6.1658812500000009</v>
      </c>
      <c r="AJ908" s="28">
        <f t="shared" si="222"/>
        <v>6.738798785671877</v>
      </c>
      <c r="AK908" s="28">
        <f t="shared" si="222"/>
        <v>6.6354613451250009</v>
      </c>
      <c r="AL908" s="28">
        <f t="shared" si="222"/>
        <v>5.8558689283593761</v>
      </c>
      <c r="AM908" s="28">
        <f t="shared" si="222"/>
        <v>6.1972500000000013</v>
      </c>
      <c r="AN908" s="28">
        <f t="shared" si="222"/>
        <v>6.6928675356718763</v>
      </c>
      <c r="AO908" s="28">
        <f t="shared" si="222"/>
        <v>6.5122300951250018</v>
      </c>
      <c r="AP908" s="28">
        <f t="shared" si="222"/>
        <v>6.1670562500000008</v>
      </c>
      <c r="AQ908" s="28">
        <f t="shared" si="222"/>
        <v>6.5853737856718766</v>
      </c>
      <c r="AR908" s="28">
        <f t="shared" si="222"/>
        <v>6.0753000000000021</v>
      </c>
      <c r="AS908" s="28">
        <f t="shared" si="225"/>
        <v>6.738798785671877</v>
      </c>
      <c r="AT908" s="35" t="str">
        <f t="shared" si="226"/>
        <v>0.5,1.5,1</v>
      </c>
    </row>
    <row r="909" spans="13:46" x14ac:dyDescent="0.15">
      <c r="M909" s="28" t="str">
        <f t="shared" si="224"/>
        <v>10,1,2</v>
      </c>
      <c r="N909" s="28">
        <f t="shared" si="218"/>
        <v>10</v>
      </c>
      <c r="O909" s="28">
        <f t="shared" si="219"/>
        <v>1</v>
      </c>
      <c r="P909" s="28">
        <f t="shared" si="215"/>
        <v>2</v>
      </c>
      <c r="Q909" s="28">
        <f t="shared" si="223"/>
        <v>5.0444999999999993</v>
      </c>
      <c r="R909" s="28">
        <f t="shared" si="223"/>
        <v>6.1243737856718745</v>
      </c>
      <c r="S909" s="28">
        <f t="shared" si="223"/>
        <v>6.4618300951250003</v>
      </c>
      <c r="T909" s="28">
        <f t="shared" si="223"/>
        <v>6.0568689283593748</v>
      </c>
      <c r="U909" s="28">
        <f t="shared" si="223"/>
        <v>4.909490285375</v>
      </c>
      <c r="V909" s="28">
        <f t="shared" si="223"/>
        <v>3.0196941661718748</v>
      </c>
      <c r="W909" s="28">
        <f t="shared" si="223"/>
        <v>0.38748057074999992</v>
      </c>
      <c r="X909" s="28">
        <f t="shared" si="223"/>
        <v>5.4962687499999996</v>
      </c>
      <c r="Y909" s="28">
        <f t="shared" si="223"/>
        <v>6.4405487856718757</v>
      </c>
      <c r="Z909" s="28">
        <f t="shared" si="223"/>
        <v>6.6424113451249998</v>
      </c>
      <c r="AA909" s="28">
        <f t="shared" si="223"/>
        <v>6.1018564283593761</v>
      </c>
      <c r="AB909" s="28">
        <f t="shared" si="223"/>
        <v>4.8188840353750004</v>
      </c>
      <c r="AC909" s="28">
        <f t="shared" si="223"/>
        <v>2.7934941661718753</v>
      </c>
      <c r="AD909" s="28">
        <f t="shared" si="223"/>
        <v>5.8360500000000002</v>
      </c>
      <c r="AE909" s="28">
        <f t="shared" si="223"/>
        <v>6.6447362856718755</v>
      </c>
      <c r="AF909" s="28">
        <f t="shared" si="223"/>
        <v>6.7110050951250013</v>
      </c>
      <c r="AG909" s="28">
        <f t="shared" si="222"/>
        <v>6.034856428359376</v>
      </c>
      <c r="AH909" s="28">
        <f t="shared" si="222"/>
        <v>4.6162902853750012</v>
      </c>
      <c r="AI909" s="28">
        <f t="shared" si="222"/>
        <v>6.0638437500000002</v>
      </c>
      <c r="AJ909" s="28">
        <f t="shared" si="222"/>
        <v>6.7369362856718764</v>
      </c>
      <c r="AK909" s="28">
        <f t="shared" si="222"/>
        <v>6.6676113451250014</v>
      </c>
      <c r="AL909" s="28">
        <f t="shared" si="222"/>
        <v>5.8558689283593761</v>
      </c>
      <c r="AM909" s="28">
        <f t="shared" si="222"/>
        <v>6.1796500000000014</v>
      </c>
      <c r="AN909" s="28">
        <f t="shared" si="222"/>
        <v>6.7171487856718759</v>
      </c>
      <c r="AO909" s="28">
        <f t="shared" si="222"/>
        <v>6.5122300951250018</v>
      </c>
      <c r="AP909" s="28">
        <f t="shared" si="222"/>
        <v>6.1834687500000012</v>
      </c>
      <c r="AQ909" s="28">
        <f t="shared" si="222"/>
        <v>6.5853737856718766</v>
      </c>
      <c r="AR909" s="28">
        <f t="shared" si="222"/>
        <v>6.0753000000000021</v>
      </c>
      <c r="AS909" s="28">
        <f t="shared" si="225"/>
        <v>6.7369362856718764</v>
      </c>
      <c r="AT909" s="35" t="str">
        <f t="shared" si="226"/>
        <v>0.5,1.5,1</v>
      </c>
    </row>
    <row r="910" spans="13:46" x14ac:dyDescent="0.15">
      <c r="M910" s="28" t="str">
        <f t="shared" si="224"/>
        <v>10,1,3</v>
      </c>
      <c r="N910" s="28">
        <f t="shared" si="218"/>
        <v>10</v>
      </c>
      <c r="O910" s="28">
        <f t="shared" si="219"/>
        <v>1</v>
      </c>
      <c r="P910" s="28">
        <f t="shared" si="215"/>
        <v>3</v>
      </c>
      <c r="Q910" s="28">
        <f t="shared" si="223"/>
        <v>4.1614559999999994</v>
      </c>
      <c r="R910" s="28">
        <f t="shared" si="223"/>
        <v>5.5773625356718757</v>
      </c>
      <c r="S910" s="28">
        <f t="shared" si="223"/>
        <v>6.1753080951250006</v>
      </c>
      <c r="T910" s="28">
        <f t="shared" si="223"/>
        <v>5.9552926783593758</v>
      </c>
      <c r="U910" s="28">
        <f t="shared" si="223"/>
        <v>4.9173162853750005</v>
      </c>
      <c r="V910" s="28">
        <f t="shared" si="223"/>
        <v>3.0613789161718752</v>
      </c>
      <c r="W910" s="28">
        <f t="shared" si="223"/>
        <v>0.38748057074999992</v>
      </c>
      <c r="X910" s="28">
        <f t="shared" si="223"/>
        <v>4.9099137500000003</v>
      </c>
      <c r="Y910" s="28">
        <f t="shared" si="223"/>
        <v>6.1225517856718756</v>
      </c>
      <c r="Z910" s="28">
        <f t="shared" si="223"/>
        <v>6.5172288451250004</v>
      </c>
      <c r="AA910" s="28">
        <f t="shared" si="223"/>
        <v>6.0939449283593765</v>
      </c>
      <c r="AB910" s="28">
        <f t="shared" si="223"/>
        <v>4.8527000353750003</v>
      </c>
      <c r="AC910" s="28">
        <f t="shared" si="223"/>
        <v>2.7934941661718753</v>
      </c>
      <c r="AD910" s="28">
        <f t="shared" si="223"/>
        <v>5.4865779999999997</v>
      </c>
      <c r="AE910" s="28">
        <f t="shared" si="223"/>
        <v>6.4959475356718759</v>
      </c>
      <c r="AF910" s="28">
        <f t="shared" si="223"/>
        <v>6.6873560951250006</v>
      </c>
      <c r="AG910" s="28">
        <f t="shared" si="222"/>
        <v>6.0608036783593757</v>
      </c>
      <c r="AH910" s="28">
        <f t="shared" si="222"/>
        <v>4.6162902853750012</v>
      </c>
      <c r="AI910" s="28">
        <f t="shared" si="222"/>
        <v>5.8914487500000003</v>
      </c>
      <c r="AJ910" s="28">
        <f t="shared" si="222"/>
        <v>6.6975497856718764</v>
      </c>
      <c r="AK910" s="28">
        <f t="shared" si="222"/>
        <v>6.6856898451250011</v>
      </c>
      <c r="AL910" s="28">
        <f t="shared" si="222"/>
        <v>5.8558689283593761</v>
      </c>
      <c r="AM910" s="28">
        <f t="shared" si="222"/>
        <v>6.1245260000000012</v>
      </c>
      <c r="AN910" s="28">
        <f t="shared" si="222"/>
        <v>6.7273585356718764</v>
      </c>
      <c r="AO910" s="28">
        <f t="shared" si="222"/>
        <v>6.5122300951250018</v>
      </c>
      <c r="AP910" s="28">
        <f t="shared" si="222"/>
        <v>6.1858097500000016</v>
      </c>
      <c r="AQ910" s="28">
        <f t="shared" si="222"/>
        <v>6.5853737856718766</v>
      </c>
      <c r="AR910" s="28">
        <f t="shared" si="222"/>
        <v>6.0753000000000021</v>
      </c>
      <c r="AS910" s="28">
        <f t="shared" si="225"/>
        <v>6.7273585356718764</v>
      </c>
      <c r="AT910" s="35" t="str">
        <f t="shared" si="226"/>
        <v>0.5,2,0.5</v>
      </c>
    </row>
    <row r="911" spans="13:46" x14ac:dyDescent="0.15">
      <c r="M911" s="28" t="str">
        <f t="shared" si="224"/>
        <v>10,1,4</v>
      </c>
      <c r="N911" s="28">
        <f t="shared" si="218"/>
        <v>10</v>
      </c>
      <c r="O911" s="28">
        <f t="shared" si="219"/>
        <v>1</v>
      </c>
      <c r="P911" s="28">
        <f t="shared" si="215"/>
        <v>4</v>
      </c>
      <c r="Q911" s="28">
        <f t="shared" si="223"/>
        <v>3.1788045</v>
      </c>
      <c r="R911" s="28">
        <f t="shared" si="223"/>
        <v>4.9577208169218752</v>
      </c>
      <c r="S911" s="28">
        <f t="shared" si="223"/>
        <v>5.8389823451250003</v>
      </c>
      <c r="T911" s="28">
        <f t="shared" si="223"/>
        <v>5.8225890846093762</v>
      </c>
      <c r="U911" s="28">
        <f t="shared" si="223"/>
        <v>4.9085410353750003</v>
      </c>
      <c r="V911" s="28">
        <f t="shared" si="223"/>
        <v>3.0968381974218753</v>
      </c>
      <c r="W911" s="28">
        <f t="shared" si="223"/>
        <v>0.38748057074999992</v>
      </c>
      <c r="X911" s="28">
        <f t="shared" si="223"/>
        <v>4.2509282812500011</v>
      </c>
      <c r="Y911" s="28">
        <f t="shared" si="223"/>
        <v>5.7547510356718767</v>
      </c>
      <c r="Z911" s="28">
        <f t="shared" si="223"/>
        <v>6.3609190013750005</v>
      </c>
      <c r="AA911" s="28">
        <f t="shared" si="223"/>
        <v>6.0694321783593761</v>
      </c>
      <c r="AB911" s="28">
        <f t="shared" si="223"/>
        <v>4.8802905666250007</v>
      </c>
      <c r="AC911" s="28">
        <f t="shared" si="223"/>
        <v>2.7934941661718753</v>
      </c>
      <c r="AD911" s="28">
        <f t="shared" si="223"/>
        <v>5.0873022500000005</v>
      </c>
      <c r="AE911" s="28">
        <f t="shared" si="223"/>
        <v>6.3160314419218757</v>
      </c>
      <c r="AF911" s="28">
        <f t="shared" si="223"/>
        <v>6.6471058451250009</v>
      </c>
      <c r="AG911" s="28">
        <f t="shared" si="222"/>
        <v>6.0805254596093761</v>
      </c>
      <c r="AH911" s="28">
        <f t="shared" si="222"/>
        <v>4.6162902853750012</v>
      </c>
      <c r="AI911" s="28">
        <f t="shared" si="222"/>
        <v>5.6879264062500017</v>
      </c>
      <c r="AJ911" s="28">
        <f t="shared" si="222"/>
        <v>6.6415620356718765</v>
      </c>
      <c r="AK911" s="28">
        <f t="shared" si="222"/>
        <v>6.6975428763750013</v>
      </c>
      <c r="AL911" s="28">
        <f t="shared" si="222"/>
        <v>5.8558689283593761</v>
      </c>
      <c r="AM911" s="28">
        <f t="shared" si="222"/>
        <v>6.0528007500000012</v>
      </c>
      <c r="AN911" s="28">
        <f t="shared" si="222"/>
        <v>6.7313428169218765</v>
      </c>
      <c r="AO911" s="28">
        <f t="shared" si="222"/>
        <v>6.5122300951250018</v>
      </c>
      <c r="AP911" s="28">
        <f t="shared" si="222"/>
        <v>6.1819252812500016</v>
      </c>
      <c r="AQ911" s="28">
        <f t="shared" si="222"/>
        <v>6.5853737856718766</v>
      </c>
      <c r="AR911" s="28">
        <f t="shared" si="222"/>
        <v>6.0753000000000021</v>
      </c>
      <c r="AS911" s="28">
        <f t="shared" si="225"/>
        <v>6.7313428169218765</v>
      </c>
      <c r="AT911" s="35" t="str">
        <f t="shared" si="226"/>
        <v>0.5,2,0.5</v>
      </c>
    </row>
    <row r="912" spans="13:46" x14ac:dyDescent="0.15">
      <c r="M912" s="28" t="str">
        <f t="shared" si="224"/>
        <v>10,1,5</v>
      </c>
      <c r="N912" s="28">
        <f t="shared" si="218"/>
        <v>10</v>
      </c>
      <c r="O912" s="28">
        <f t="shared" si="219"/>
        <v>1</v>
      </c>
      <c r="P912" s="28">
        <f t="shared" si="215"/>
        <v>5</v>
      </c>
      <c r="Q912" s="28">
        <f t="shared" si="223"/>
        <v>2.2855996800000002</v>
      </c>
      <c r="R912" s="28">
        <f t="shared" si="223"/>
        <v>4.4033006356718749</v>
      </c>
      <c r="S912" s="28">
        <f t="shared" si="223"/>
        <v>5.5473799351249999</v>
      </c>
      <c r="T912" s="28">
        <f t="shared" si="223"/>
        <v>5.7178375783593758</v>
      </c>
      <c r="U912" s="28">
        <f t="shared" si="223"/>
        <v>4.9146735653749998</v>
      </c>
      <c r="V912" s="28">
        <f t="shared" si="223"/>
        <v>3.137887896171875</v>
      </c>
      <c r="W912" s="28">
        <f t="shared" si="223"/>
        <v>0.38748057074999992</v>
      </c>
      <c r="X912" s="28">
        <f t="shared" si="223"/>
        <v>3.6571643500000004</v>
      </c>
      <c r="Y912" s="28">
        <f t="shared" si="223"/>
        <v>5.4316736256718752</v>
      </c>
      <c r="Z912" s="28">
        <f t="shared" si="223"/>
        <v>6.2325612451249999</v>
      </c>
      <c r="AA912" s="28">
        <f t="shared" si="223"/>
        <v>6.0598272083593763</v>
      </c>
      <c r="AB912" s="28">
        <f t="shared" si="223"/>
        <v>4.9134715153749999</v>
      </c>
      <c r="AC912" s="28">
        <f t="shared" si="223"/>
        <v>2.7934941661718753</v>
      </c>
      <c r="AD912" s="28">
        <f t="shared" si="223"/>
        <v>4.7327498400000003</v>
      </c>
      <c r="AE912" s="28">
        <f t="shared" si="223"/>
        <v>6.1640674356718748</v>
      </c>
      <c r="AF912" s="28">
        <f t="shared" si="223"/>
        <v>6.6217633751250009</v>
      </c>
      <c r="AG912" s="28">
        <f t="shared" si="222"/>
        <v>6.1058376583593761</v>
      </c>
      <c r="AH912" s="28">
        <f t="shared" si="222"/>
        <v>4.6162902853750012</v>
      </c>
      <c r="AI912" s="28">
        <f t="shared" si="222"/>
        <v>5.5123561500000005</v>
      </c>
      <c r="AJ912" s="28">
        <f t="shared" si="222"/>
        <v>6.6004820656718763</v>
      </c>
      <c r="AK912" s="28">
        <f t="shared" si="222"/>
        <v>6.7149863251250004</v>
      </c>
      <c r="AL912" s="28">
        <f t="shared" si="222"/>
        <v>5.8558689283593761</v>
      </c>
      <c r="AM912" s="28">
        <f t="shared" si="222"/>
        <v>5.9959832800000008</v>
      </c>
      <c r="AN912" s="28">
        <f t="shared" si="222"/>
        <v>6.7409175156718764</v>
      </c>
      <c r="AO912" s="28">
        <f t="shared" si="222"/>
        <v>6.5122300951250018</v>
      </c>
      <c r="AP912" s="28">
        <f t="shared" si="222"/>
        <v>6.1836312300000014</v>
      </c>
      <c r="AQ912" s="28">
        <f t="shared" si="222"/>
        <v>6.5853737856718766</v>
      </c>
      <c r="AR912" s="28">
        <f t="shared" si="222"/>
        <v>6.0753000000000021</v>
      </c>
      <c r="AS912" s="28">
        <f t="shared" si="225"/>
        <v>6.7409175156718764</v>
      </c>
      <c r="AT912" s="35" t="str">
        <f t="shared" si="226"/>
        <v>0.5,2,0.5</v>
      </c>
    </row>
    <row r="913" spans="13:46" x14ac:dyDescent="0.15">
      <c r="M913" s="28" t="str">
        <f t="shared" si="224"/>
        <v>10,1,6</v>
      </c>
      <c r="N913" s="28">
        <f t="shared" si="218"/>
        <v>10</v>
      </c>
      <c r="O913" s="28">
        <f t="shared" si="219"/>
        <v>1</v>
      </c>
      <c r="P913" s="28">
        <f t="shared" si="215"/>
        <v>6</v>
      </c>
      <c r="Q913" s="28">
        <f t="shared" si="223"/>
        <v>1.45675584</v>
      </c>
      <c r="R913" s="28">
        <f t="shared" si="223"/>
        <v>3.8958103356718747</v>
      </c>
      <c r="S913" s="28">
        <f t="shared" si="223"/>
        <v>5.2879580151249996</v>
      </c>
      <c r="T913" s="28">
        <f t="shared" si="223"/>
        <v>5.6331988783593756</v>
      </c>
      <c r="U913" s="28">
        <f t="shared" si="223"/>
        <v>4.9315329253750004</v>
      </c>
      <c r="V913" s="28">
        <f t="shared" si="223"/>
        <v>3.1829601561718746</v>
      </c>
      <c r="W913" s="28">
        <f t="shared" si="223"/>
        <v>0.38748057074999992</v>
      </c>
      <c r="X913" s="28">
        <f t="shared" si="223"/>
        <v>3.1103303000000002</v>
      </c>
      <c r="Y913" s="28">
        <f t="shared" si="223"/>
        <v>5.1407767056718754</v>
      </c>
      <c r="Z913" s="28">
        <f t="shared" si="223"/>
        <v>6.1243162951250003</v>
      </c>
      <c r="AA913" s="28">
        <f t="shared" si="223"/>
        <v>6.0609490683593759</v>
      </c>
      <c r="AB913" s="28">
        <f t="shared" si="223"/>
        <v>4.9506750253750003</v>
      </c>
      <c r="AC913" s="28">
        <f t="shared" si="223"/>
        <v>2.7934941661718753</v>
      </c>
      <c r="AD913" s="28">
        <f t="shared" si="223"/>
        <v>4.4103779200000002</v>
      </c>
      <c r="AE913" s="28">
        <f t="shared" si="223"/>
        <v>6.0322162356718749</v>
      </c>
      <c r="AF913" s="28">
        <f t="shared" ref="AF913:AR928" si="227">(AF$5+AF$5*(AF$5-1)/2)*INDEX($F$4:$F$25*$G$4:$G$25,$N913,1)+(AF$6+AF$6*(AF$6-1)/2)*INDEX($H$4:$H$25*$I$4:$I$25,$O913,1)+(AF$7+AF$7*(AF$7-1)/2)*INDEX($J$4:$J$25*$K$4:$K$25,$P913,1)+AF$5*AF$6*INDEX($G$4:$G$25,$N913,1)*INDEX($H$4:$H$25,$O913,1)+(AF$5*INDEX($G$4:$G$25,$N913,1)+AF$6*INDEX($I$4:$I$25,$O913,1))*AF$7*INDEX($J$4:$J$25,$P913,1)</f>
        <v>6.6071477351250003</v>
      </c>
      <c r="AG913" s="28">
        <f t="shared" si="227"/>
        <v>6.1351724183593763</v>
      </c>
      <c r="AH913" s="28">
        <f t="shared" si="227"/>
        <v>4.6162902853750012</v>
      </c>
      <c r="AI913" s="28">
        <f t="shared" si="227"/>
        <v>5.3568987000000003</v>
      </c>
      <c r="AJ913" s="28">
        <f t="shared" si="227"/>
        <v>6.5701289256718765</v>
      </c>
      <c r="AK913" s="28">
        <f t="shared" si="227"/>
        <v>6.7364523351250014</v>
      </c>
      <c r="AL913" s="28">
        <f t="shared" si="227"/>
        <v>5.8558689283593761</v>
      </c>
      <c r="AM913" s="28">
        <f t="shared" si="227"/>
        <v>5.9498926400000016</v>
      </c>
      <c r="AN913" s="28">
        <f t="shared" si="227"/>
        <v>6.7545147756718764</v>
      </c>
      <c r="AO913" s="28">
        <f t="shared" si="227"/>
        <v>6.5122300951250018</v>
      </c>
      <c r="AP913" s="28">
        <f t="shared" si="227"/>
        <v>6.1893597400000013</v>
      </c>
      <c r="AQ913" s="28">
        <f t="shared" si="227"/>
        <v>6.5853737856718766</v>
      </c>
      <c r="AR913" s="28">
        <f t="shared" si="227"/>
        <v>6.0753000000000021</v>
      </c>
      <c r="AS913" s="28">
        <f t="shared" si="225"/>
        <v>6.7545147756718764</v>
      </c>
      <c r="AT913" s="35" t="str">
        <f t="shared" si="226"/>
        <v>0.5,2,0.5</v>
      </c>
    </row>
    <row r="914" spans="13:46" x14ac:dyDescent="0.15">
      <c r="M914" s="28" t="str">
        <f t="shared" si="224"/>
        <v>10,1,7</v>
      </c>
      <c r="N914" s="28">
        <f t="shared" si="218"/>
        <v>10</v>
      </c>
      <c r="O914" s="28">
        <f t="shared" si="219"/>
        <v>1</v>
      </c>
      <c r="P914" s="28">
        <f t="shared" si="215"/>
        <v>7</v>
      </c>
      <c r="Q914" s="28">
        <f t="shared" ref="Q914:AF929" si="228">(Q$5+Q$5*(Q$5-1)/2)*INDEX($F$4:$F$25*$G$4:$G$25,$N914,1)+(Q$6+Q$6*(Q$6-1)/2)*INDEX($H$4:$H$25*$I$4:$I$25,$O914,1)+(Q$7+Q$7*(Q$7-1)/2)*INDEX($J$4:$J$25*$K$4:$K$25,$P914,1)+Q$5*Q$6*INDEX($G$4:$G$25,$N914,1)*INDEX($H$4:$H$25,$O914,1)+(Q$5*INDEX($G$4:$G$25,$N914,1)+Q$6*INDEX($I$4:$I$25,$O914,1))*Q$7*INDEX($J$4:$J$25,$P914,1)</f>
        <v>1.1461356224999986</v>
      </c>
      <c r="R914" s="28">
        <f t="shared" si="228"/>
        <v>3.7177539270781241</v>
      </c>
      <c r="S914" s="28">
        <f t="shared" si="228"/>
        <v>5.210147906375</v>
      </c>
      <c r="T914" s="28">
        <f t="shared" si="228"/>
        <v>5.6233175603906247</v>
      </c>
      <c r="U914" s="28">
        <f t="shared" si="228"/>
        <v>4.9572628891250003</v>
      </c>
      <c r="V914" s="28">
        <f t="shared" si="228"/>
        <v>3.2119838925781248</v>
      </c>
      <c r="W914" s="28">
        <f t="shared" si="228"/>
        <v>0.38748057074999992</v>
      </c>
      <c r="X914" s="28">
        <f t="shared" si="228"/>
        <v>2.9126020164062494</v>
      </c>
      <c r="Y914" s="28">
        <f t="shared" si="228"/>
        <v>5.0472290969218747</v>
      </c>
      <c r="Z914" s="28">
        <f t="shared" si="228"/>
        <v>6.1026318521562501</v>
      </c>
      <c r="AA914" s="28">
        <f t="shared" si="228"/>
        <v>6.0788102821093757</v>
      </c>
      <c r="AB914" s="28">
        <f t="shared" si="228"/>
        <v>4.9757643867812504</v>
      </c>
      <c r="AC914" s="28">
        <f t="shared" si="228"/>
        <v>2.7934941661718753</v>
      </c>
      <c r="AD914" s="28">
        <f t="shared" si="228"/>
        <v>4.3010928112500002</v>
      </c>
      <c r="AE914" s="28">
        <f t="shared" si="228"/>
        <v>5.9987286677031255</v>
      </c>
      <c r="AF914" s="28">
        <f t="shared" si="228"/>
        <v>6.6171401988750009</v>
      </c>
      <c r="AG914" s="28">
        <f t="shared" si="227"/>
        <v>6.1563274047656265</v>
      </c>
      <c r="AH914" s="28">
        <f t="shared" si="227"/>
        <v>4.6162902853750012</v>
      </c>
      <c r="AI914" s="28">
        <f t="shared" si="227"/>
        <v>5.3116080070312508</v>
      </c>
      <c r="AJ914" s="28">
        <f t="shared" si="227"/>
        <v>6.5722526394218761</v>
      </c>
      <c r="AK914" s="28">
        <f t="shared" si="227"/>
        <v>6.7536729465312515</v>
      </c>
      <c r="AL914" s="28">
        <f t="shared" si="227"/>
        <v>5.8558689283593761</v>
      </c>
      <c r="AM914" s="28">
        <f t="shared" si="227"/>
        <v>5.9441476037500012</v>
      </c>
      <c r="AN914" s="28">
        <f t="shared" si="227"/>
        <v>6.7678010120781265</v>
      </c>
      <c r="AO914" s="28">
        <f t="shared" si="227"/>
        <v>6.5122300951250018</v>
      </c>
      <c r="AP914" s="28">
        <f t="shared" si="227"/>
        <v>6.1987116014062513</v>
      </c>
      <c r="AQ914" s="28">
        <f t="shared" si="227"/>
        <v>6.5853737856718766</v>
      </c>
      <c r="AR914" s="28">
        <f t="shared" si="227"/>
        <v>6.0753000000000021</v>
      </c>
      <c r="AS914" s="28">
        <f t="shared" si="225"/>
        <v>6.7678010120781265</v>
      </c>
      <c r="AT914" s="35" t="str">
        <f t="shared" si="226"/>
        <v>0.5,2,0.5</v>
      </c>
    </row>
    <row r="915" spans="13:46" x14ac:dyDescent="0.15">
      <c r="M915" s="28" t="str">
        <f t="shared" si="224"/>
        <v>10,1,8</v>
      </c>
      <c r="N915" s="28">
        <f t="shared" si="218"/>
        <v>10</v>
      </c>
      <c r="O915" s="28">
        <f t="shared" si="219"/>
        <v>1</v>
      </c>
      <c r="P915" s="28">
        <f t="shared" ref="P915:P978" si="229">P905</f>
        <v>8</v>
      </c>
      <c r="Q915" s="28">
        <f t="shared" si="228"/>
        <v>0.82413449999999999</v>
      </c>
      <c r="R915" s="28">
        <f t="shared" si="228"/>
        <v>3.531398941921875</v>
      </c>
      <c r="S915" s="28">
        <f t="shared" si="228"/>
        <v>5.1266473451250008</v>
      </c>
      <c r="T915" s="28">
        <f t="shared" si="228"/>
        <v>5.6098797096093751</v>
      </c>
      <c r="U915" s="28">
        <f t="shared" si="228"/>
        <v>4.9810960353750007</v>
      </c>
      <c r="V915" s="28">
        <f t="shared" si="228"/>
        <v>3.2402963224218748</v>
      </c>
      <c r="W915" s="28">
        <f t="shared" si="228"/>
        <v>0.38748057074999992</v>
      </c>
      <c r="X915" s="28">
        <f t="shared" si="228"/>
        <v>2.7065751562500004</v>
      </c>
      <c r="Y915" s="28">
        <f t="shared" si="228"/>
        <v>4.9479910356718761</v>
      </c>
      <c r="Z915" s="28">
        <f t="shared" si="228"/>
        <v>6.0773908763750004</v>
      </c>
      <c r="AA915" s="28">
        <f t="shared" si="228"/>
        <v>6.094774678359375</v>
      </c>
      <c r="AB915" s="28">
        <f t="shared" si="228"/>
        <v>5.000142441625</v>
      </c>
      <c r="AC915" s="28">
        <f t="shared" si="228"/>
        <v>2.7934941661718753</v>
      </c>
      <c r="AD915" s="28">
        <f t="shared" si="228"/>
        <v>4.1861172500000006</v>
      </c>
      <c r="AE915" s="28">
        <f t="shared" si="228"/>
        <v>5.9616845669218748</v>
      </c>
      <c r="AF915" s="28">
        <f t="shared" si="228"/>
        <v>6.6252358451250011</v>
      </c>
      <c r="AG915" s="28">
        <f t="shared" si="227"/>
        <v>6.176771084609376</v>
      </c>
      <c r="AH915" s="28">
        <f t="shared" si="227"/>
        <v>4.6162902853750012</v>
      </c>
      <c r="AI915" s="28">
        <f t="shared" si="227"/>
        <v>5.2627607812500008</v>
      </c>
      <c r="AJ915" s="28">
        <f t="shared" si="227"/>
        <v>6.5724795356718761</v>
      </c>
      <c r="AK915" s="28">
        <f t="shared" si="227"/>
        <v>6.770182251375001</v>
      </c>
      <c r="AL915" s="28">
        <f t="shared" si="227"/>
        <v>5.8558689283593761</v>
      </c>
      <c r="AM915" s="28">
        <f t="shared" si="227"/>
        <v>5.936505750000002</v>
      </c>
      <c r="AN915" s="28">
        <f t="shared" si="227"/>
        <v>6.7803759419218768</v>
      </c>
      <c r="AO915" s="28">
        <f t="shared" si="227"/>
        <v>6.5122300951250018</v>
      </c>
      <c r="AP915" s="28">
        <f t="shared" si="227"/>
        <v>6.2073521562500016</v>
      </c>
      <c r="AQ915" s="28">
        <f t="shared" si="227"/>
        <v>6.5853737856718766</v>
      </c>
      <c r="AR915" s="28">
        <f t="shared" si="227"/>
        <v>6.0753000000000021</v>
      </c>
      <c r="AS915" s="28">
        <f t="shared" si="225"/>
        <v>6.7803759419218768</v>
      </c>
      <c r="AT915" s="35" t="str">
        <f t="shared" si="226"/>
        <v>0.5,2,0.5</v>
      </c>
    </row>
    <row r="916" spans="13:46" x14ac:dyDescent="0.15">
      <c r="M916" s="28" t="str">
        <f t="shared" si="224"/>
        <v>10,1,9</v>
      </c>
      <c r="N916" s="28">
        <f t="shared" si="218"/>
        <v>10</v>
      </c>
      <c r="O916" s="28">
        <f t="shared" si="219"/>
        <v>1</v>
      </c>
      <c r="P916" s="28">
        <f t="shared" si="229"/>
        <v>9</v>
      </c>
      <c r="Q916" s="28">
        <f t="shared" si="228"/>
        <v>0.60955047956250097</v>
      </c>
      <c r="R916" s="28">
        <f t="shared" si="228"/>
        <v>3.4233689270195318</v>
      </c>
      <c r="S916" s="28">
        <f t="shared" si="228"/>
        <v>5.0968553349062509</v>
      </c>
      <c r="T916" s="28">
        <f t="shared" si="228"/>
        <v>5.6300097032226564</v>
      </c>
      <c r="U916" s="28">
        <f t="shared" si="228"/>
        <v>5.0228320319687505</v>
      </c>
      <c r="V916" s="28">
        <f t="shared" si="228"/>
        <v>3.275322321144531</v>
      </c>
      <c r="W916" s="28">
        <f t="shared" si="228"/>
        <v>0.38748057074999992</v>
      </c>
      <c r="X916" s="28">
        <f t="shared" si="228"/>
        <v>2.5788732663476575</v>
      </c>
      <c r="Y916" s="28">
        <f t="shared" si="228"/>
        <v>4.9024615254531261</v>
      </c>
      <c r="Z916" s="28">
        <f t="shared" si="228"/>
        <v>6.0857177449882816</v>
      </c>
      <c r="AA916" s="28">
        <f t="shared" si="228"/>
        <v>6.1286419249531257</v>
      </c>
      <c r="AB916" s="28">
        <f t="shared" si="228"/>
        <v>5.0312340653476566</v>
      </c>
      <c r="AC916" s="28">
        <f t="shared" si="228"/>
        <v>2.7934941661718753</v>
      </c>
      <c r="AD916" s="28">
        <f t="shared" si="228"/>
        <v>4.1248502397812512</v>
      </c>
      <c r="AE916" s="28">
        <f t="shared" si="228"/>
        <v>5.9582083105351566</v>
      </c>
      <c r="AF916" s="28">
        <f t="shared" si="228"/>
        <v>6.6512343417187516</v>
      </c>
      <c r="AG916" s="28">
        <f t="shared" si="227"/>
        <v>6.2039283333320325</v>
      </c>
      <c r="AH916" s="28">
        <f t="shared" si="227"/>
        <v>4.6162902853750012</v>
      </c>
      <c r="AI916" s="28">
        <f t="shared" si="227"/>
        <v>5.2474813998632825</v>
      </c>
      <c r="AJ916" s="28">
        <f t="shared" si="227"/>
        <v>6.5906092822656266</v>
      </c>
      <c r="AK916" s="28">
        <f t="shared" si="227"/>
        <v>6.7934051250976575</v>
      </c>
      <c r="AL916" s="28">
        <f t="shared" si="227"/>
        <v>5.8558689283593761</v>
      </c>
      <c r="AM916" s="28">
        <f t="shared" si="227"/>
        <v>5.9467667465937515</v>
      </c>
      <c r="AN916" s="28">
        <f t="shared" si="227"/>
        <v>6.7996644406445323</v>
      </c>
      <c r="AO916" s="28">
        <f t="shared" si="227"/>
        <v>6.5122300951250018</v>
      </c>
      <c r="AP916" s="28">
        <f t="shared" si="227"/>
        <v>6.2227062799726571</v>
      </c>
      <c r="AQ916" s="28">
        <f t="shared" si="227"/>
        <v>6.5853737856718766</v>
      </c>
      <c r="AR916" s="28">
        <f t="shared" si="227"/>
        <v>6.0753000000000021</v>
      </c>
      <c r="AS916" s="28">
        <f t="shared" si="225"/>
        <v>6.7996644406445323</v>
      </c>
      <c r="AT916" s="35" t="str">
        <f t="shared" si="226"/>
        <v>0.5,2,0.5</v>
      </c>
    </row>
    <row r="917" spans="13:46" x14ac:dyDescent="0.15">
      <c r="M917" s="28" t="str">
        <f t="shared" si="224"/>
        <v>10,1,10</v>
      </c>
      <c r="N917" s="28">
        <f t="shared" si="218"/>
        <v>10</v>
      </c>
      <c r="O917" s="28">
        <f t="shared" si="219"/>
        <v>1</v>
      </c>
      <c r="P917" s="28">
        <f t="shared" si="229"/>
        <v>10</v>
      </c>
      <c r="Q917" s="28">
        <f t="shared" si="228"/>
        <v>0.38748057074999992</v>
      </c>
      <c r="R917" s="28">
        <f t="shared" si="228"/>
        <v>3.3098804518437501</v>
      </c>
      <c r="S917" s="28">
        <f t="shared" si="228"/>
        <v>5.0633203805000004</v>
      </c>
      <c r="T917" s="28">
        <f t="shared" si="228"/>
        <v>5.6478003567187507</v>
      </c>
      <c r="U917" s="28">
        <f t="shared" si="228"/>
        <v>5.0633203805000004</v>
      </c>
      <c r="V917" s="28">
        <f t="shared" si="228"/>
        <v>3.3098804518437501</v>
      </c>
      <c r="W917" s="28">
        <f t="shared" si="228"/>
        <v>0.38748057074999992</v>
      </c>
      <c r="X917" s="28">
        <f t="shared" si="228"/>
        <v>2.4457129161718756</v>
      </c>
      <c r="Y917" s="28">
        <f t="shared" si="228"/>
        <v>4.8531890710468764</v>
      </c>
      <c r="Z917" s="28">
        <f t="shared" si="228"/>
        <v>6.0917052734843757</v>
      </c>
      <c r="AA917" s="28">
        <f t="shared" si="228"/>
        <v>6.1612615234843764</v>
      </c>
      <c r="AB917" s="28">
        <f t="shared" si="228"/>
        <v>5.0618578210468756</v>
      </c>
      <c r="AC917" s="28">
        <f t="shared" si="228"/>
        <v>2.7934941661718753</v>
      </c>
      <c r="AD917" s="28">
        <f t="shared" si="228"/>
        <v>4.0598402853750004</v>
      </c>
      <c r="AE917" s="28">
        <f t="shared" si="228"/>
        <v>5.9523927140312507</v>
      </c>
      <c r="AF917" s="28">
        <f t="shared" si="228"/>
        <v>6.6759851902500014</v>
      </c>
      <c r="AG917" s="28">
        <f t="shared" si="227"/>
        <v>6.2306177140312515</v>
      </c>
      <c r="AH917" s="28">
        <f t="shared" si="227"/>
        <v>4.6162902853750012</v>
      </c>
      <c r="AI917" s="28">
        <f t="shared" si="227"/>
        <v>5.2298626783593765</v>
      </c>
      <c r="AJ917" s="28">
        <f t="shared" si="227"/>
        <v>6.6074913807968763</v>
      </c>
      <c r="AK917" s="28">
        <f t="shared" si="227"/>
        <v>6.8161601307968764</v>
      </c>
      <c r="AL917" s="28">
        <f t="shared" si="227"/>
        <v>5.8558689283593761</v>
      </c>
      <c r="AM917" s="28">
        <f t="shared" si="227"/>
        <v>5.9557800951250019</v>
      </c>
      <c r="AN917" s="28">
        <f t="shared" si="227"/>
        <v>6.8184850713437513</v>
      </c>
      <c r="AO917" s="28">
        <f t="shared" si="227"/>
        <v>6.5122300951250018</v>
      </c>
      <c r="AP917" s="28">
        <f t="shared" si="227"/>
        <v>6.237592535671876</v>
      </c>
      <c r="AQ917" s="28">
        <f t="shared" si="227"/>
        <v>6.5853737856718766</v>
      </c>
      <c r="AR917" s="28">
        <f t="shared" si="227"/>
        <v>6.0753000000000021</v>
      </c>
      <c r="AS917" s="28">
        <f t="shared" si="225"/>
        <v>6.8184850713437513</v>
      </c>
      <c r="AT917" s="35" t="str">
        <f t="shared" si="226"/>
        <v>0.5,2,0.5</v>
      </c>
    </row>
    <row r="918" spans="13:46" x14ac:dyDescent="0.15">
      <c r="M918" s="28" t="str">
        <f t="shared" si="224"/>
        <v>10,2,1</v>
      </c>
      <c r="N918" s="28">
        <f t="shared" si="218"/>
        <v>10</v>
      </c>
      <c r="O918" s="28">
        <f t="shared" si="219"/>
        <v>2</v>
      </c>
      <c r="P918" s="28">
        <f t="shared" si="229"/>
        <v>1</v>
      </c>
      <c r="Q918" s="28">
        <f t="shared" si="228"/>
        <v>5.7023999999999999</v>
      </c>
      <c r="R918" s="28">
        <f t="shared" si="228"/>
        <v>6.5072175356718756</v>
      </c>
      <c r="S918" s="28">
        <f t="shared" si="228"/>
        <v>6.6357800951249999</v>
      </c>
      <c r="T918" s="28">
        <f t="shared" si="228"/>
        <v>6.0880876783593756</v>
      </c>
      <c r="U918" s="28">
        <f t="shared" si="228"/>
        <v>4.864140285375</v>
      </c>
      <c r="V918" s="28">
        <f t="shared" si="228"/>
        <v>2.9639379161718749</v>
      </c>
      <c r="W918" s="28">
        <f t="shared" si="228"/>
        <v>0.38748057074999992</v>
      </c>
      <c r="X918" s="28">
        <f t="shared" si="228"/>
        <v>5.8686045468750008</v>
      </c>
      <c r="Y918" s="28">
        <f t="shared" si="228"/>
        <v>6.6237263682611607</v>
      </c>
      <c r="Z918" s="28">
        <f t="shared" si="228"/>
        <v>6.7025932134285719</v>
      </c>
      <c r="AA918" s="28">
        <f t="shared" si="228"/>
        <v>6.1052050823772319</v>
      </c>
      <c r="AB918" s="28">
        <f t="shared" si="228"/>
        <v>4.8315619751071424</v>
      </c>
      <c r="AC918" s="28">
        <f t="shared" si="228"/>
        <v>2.8816638916183033</v>
      </c>
      <c r="AD918" s="28">
        <f t="shared" si="228"/>
        <v>5.9942349821428564</v>
      </c>
      <c r="AE918" s="28">
        <f t="shared" si="228"/>
        <v>6.6996610892433033</v>
      </c>
      <c r="AF918" s="28">
        <f t="shared" si="228"/>
        <v>6.7288322201249997</v>
      </c>
      <c r="AG918" s="28">
        <f t="shared" si="227"/>
        <v>6.0817483747879466</v>
      </c>
      <c r="AH918" s="28">
        <f t="shared" si="227"/>
        <v>4.7584095532321431</v>
      </c>
      <c r="AI918" s="28">
        <f t="shared" si="227"/>
        <v>6.0792913058035714</v>
      </c>
      <c r="AJ918" s="28">
        <f t="shared" si="227"/>
        <v>6.7350216986183042</v>
      </c>
      <c r="AK918" s="28">
        <f t="shared" si="227"/>
        <v>6.7144971152142858</v>
      </c>
      <c r="AL918" s="28">
        <f t="shared" si="227"/>
        <v>6.0177175555915188</v>
      </c>
      <c r="AM918" s="28">
        <f t="shared" si="227"/>
        <v>6.1237735178571429</v>
      </c>
      <c r="AN918" s="28">
        <f t="shared" si="227"/>
        <v>6.7298081963861609</v>
      </c>
      <c r="AO918" s="28">
        <f t="shared" si="227"/>
        <v>6.6595878986964294</v>
      </c>
      <c r="AP918" s="28">
        <f t="shared" si="227"/>
        <v>6.1276816183035709</v>
      </c>
      <c r="AQ918" s="28">
        <f t="shared" si="227"/>
        <v>6.684020582546875</v>
      </c>
      <c r="AR918" s="28">
        <f t="shared" si="227"/>
        <v>6.0910156071428574</v>
      </c>
      <c r="AS918" s="28">
        <f t="shared" si="225"/>
        <v>6.7350216986183042</v>
      </c>
      <c r="AT918" s="35" t="str">
        <f t="shared" si="226"/>
        <v>0.5,1.5,1</v>
      </c>
    </row>
    <row r="919" spans="13:46" x14ac:dyDescent="0.15">
      <c r="M919" s="28" t="str">
        <f t="shared" si="224"/>
        <v>10,2,2</v>
      </c>
      <c r="N919" s="28">
        <f t="shared" si="218"/>
        <v>10</v>
      </c>
      <c r="O919" s="28">
        <f t="shared" si="219"/>
        <v>2</v>
      </c>
      <c r="P919" s="28">
        <f t="shared" si="229"/>
        <v>2</v>
      </c>
      <c r="Q919" s="28">
        <f t="shared" si="228"/>
        <v>5.0444999999999993</v>
      </c>
      <c r="R919" s="28">
        <f t="shared" si="228"/>
        <v>6.1243737856718745</v>
      </c>
      <c r="S919" s="28">
        <f t="shared" si="228"/>
        <v>6.4618300951250003</v>
      </c>
      <c r="T919" s="28">
        <f t="shared" si="228"/>
        <v>6.0568689283593748</v>
      </c>
      <c r="U919" s="28">
        <f t="shared" si="228"/>
        <v>4.909490285375</v>
      </c>
      <c r="V919" s="28">
        <f t="shared" si="228"/>
        <v>3.0196941661718748</v>
      </c>
      <c r="W919" s="28">
        <f t="shared" si="228"/>
        <v>0.38748057074999992</v>
      </c>
      <c r="X919" s="28">
        <f t="shared" si="228"/>
        <v>5.4442989665178558</v>
      </c>
      <c r="Y919" s="28">
        <f t="shared" si="228"/>
        <v>6.4166069039754454</v>
      </c>
      <c r="Z919" s="28">
        <f t="shared" si="228"/>
        <v>6.6464973652142856</v>
      </c>
      <c r="AA919" s="28">
        <f t="shared" si="228"/>
        <v>6.1339703502343754</v>
      </c>
      <c r="AB919" s="28">
        <f t="shared" si="228"/>
        <v>4.8790258590357141</v>
      </c>
      <c r="AC919" s="28">
        <f t="shared" si="228"/>
        <v>2.8816638916183033</v>
      </c>
      <c r="AD919" s="28">
        <f t="shared" si="228"/>
        <v>5.7539460535714282</v>
      </c>
      <c r="AE919" s="28">
        <f t="shared" si="228"/>
        <v>6.6186881428147313</v>
      </c>
      <c r="AF919" s="28">
        <f t="shared" si="228"/>
        <v>6.7410127558392849</v>
      </c>
      <c r="AG919" s="28">
        <f t="shared" si="227"/>
        <v>6.1209198926450892</v>
      </c>
      <c r="AH919" s="28">
        <f t="shared" si="227"/>
        <v>4.7584095532321431</v>
      </c>
      <c r="AI919" s="28">
        <f t="shared" si="227"/>
        <v>5.9734412611607137</v>
      </c>
      <c r="AJ919" s="28">
        <f t="shared" si="227"/>
        <v>6.7306175021897321</v>
      </c>
      <c r="AK919" s="28">
        <f t="shared" si="227"/>
        <v>6.7453762669999993</v>
      </c>
      <c r="AL919" s="28">
        <f t="shared" si="227"/>
        <v>6.0177175555915188</v>
      </c>
      <c r="AM919" s="28">
        <f t="shared" si="227"/>
        <v>6.1027845892857142</v>
      </c>
      <c r="AN919" s="28">
        <f t="shared" si="227"/>
        <v>6.7523949821004461</v>
      </c>
      <c r="AO919" s="28">
        <f t="shared" si="227"/>
        <v>6.6595878986964294</v>
      </c>
      <c r="AP919" s="28">
        <f t="shared" si="227"/>
        <v>6.1419760379464279</v>
      </c>
      <c r="AQ919" s="28">
        <f t="shared" si="227"/>
        <v>6.684020582546875</v>
      </c>
      <c r="AR919" s="28">
        <f t="shared" si="227"/>
        <v>6.0910156071428574</v>
      </c>
      <c r="AS919" s="28">
        <f t="shared" si="225"/>
        <v>6.7523949821004461</v>
      </c>
      <c r="AT919" s="35" t="str">
        <f t="shared" si="226"/>
        <v>0.5,2,0.5</v>
      </c>
    </row>
    <row r="920" spans="13:46" x14ac:dyDescent="0.15">
      <c r="M920" s="28" t="str">
        <f t="shared" si="224"/>
        <v>10,2,3</v>
      </c>
      <c r="N920" s="28">
        <f t="shared" si="218"/>
        <v>10</v>
      </c>
      <c r="O920" s="28">
        <f t="shared" si="219"/>
        <v>2</v>
      </c>
      <c r="P920" s="28">
        <f t="shared" si="229"/>
        <v>3</v>
      </c>
      <c r="Q920" s="28">
        <f t="shared" si="228"/>
        <v>4.1614559999999994</v>
      </c>
      <c r="R920" s="28">
        <f t="shared" si="228"/>
        <v>5.5773625356718757</v>
      </c>
      <c r="S920" s="28">
        <f t="shared" si="228"/>
        <v>6.1753080951250006</v>
      </c>
      <c r="T920" s="28">
        <f t="shared" si="228"/>
        <v>5.9552926783593758</v>
      </c>
      <c r="U920" s="28">
        <f t="shared" si="228"/>
        <v>4.9173162853750005</v>
      </c>
      <c r="V920" s="28">
        <f t="shared" si="228"/>
        <v>3.0613789161718752</v>
      </c>
      <c r="W920" s="28">
        <f t="shared" si="228"/>
        <v>0.38748057074999992</v>
      </c>
      <c r="X920" s="28">
        <f t="shared" si="228"/>
        <v>4.855825886160714</v>
      </c>
      <c r="Y920" s="28">
        <f t="shared" si="228"/>
        <v>6.0969154396897309</v>
      </c>
      <c r="Z920" s="28">
        <f t="shared" si="228"/>
        <v>6.520044017</v>
      </c>
      <c r="AA920" s="28">
        <f t="shared" si="228"/>
        <v>6.1252116180915177</v>
      </c>
      <c r="AB920" s="28">
        <f t="shared" si="228"/>
        <v>4.9124182429642858</v>
      </c>
      <c r="AC920" s="28">
        <f t="shared" si="228"/>
        <v>2.8816638916183033</v>
      </c>
      <c r="AD920" s="28">
        <f t="shared" si="228"/>
        <v>5.4010851249999998</v>
      </c>
      <c r="AE920" s="28">
        <f t="shared" si="228"/>
        <v>6.4673576963861601</v>
      </c>
      <c r="AF920" s="28">
        <f t="shared" si="228"/>
        <v>6.7156692915535707</v>
      </c>
      <c r="AG920" s="28">
        <f t="shared" si="227"/>
        <v>6.1460199105022326</v>
      </c>
      <c r="AH920" s="28">
        <f t="shared" si="227"/>
        <v>4.7584095532321431</v>
      </c>
      <c r="AI920" s="28">
        <f t="shared" si="227"/>
        <v>5.7972337165178569</v>
      </c>
      <c r="AJ920" s="28">
        <f t="shared" si="227"/>
        <v>6.6886893057611605</v>
      </c>
      <c r="AK920" s="28">
        <f t="shared" si="227"/>
        <v>6.7621839187857145</v>
      </c>
      <c r="AL920" s="28">
        <f t="shared" si="227"/>
        <v>6.0177175555915188</v>
      </c>
      <c r="AM920" s="28">
        <f t="shared" si="227"/>
        <v>6.0442716607142861</v>
      </c>
      <c r="AN920" s="28">
        <f t="shared" si="227"/>
        <v>6.7609102678147321</v>
      </c>
      <c r="AO920" s="28">
        <f t="shared" si="227"/>
        <v>6.6595878986964294</v>
      </c>
      <c r="AP920" s="28">
        <f t="shared" si="227"/>
        <v>6.1421989575892857</v>
      </c>
      <c r="AQ920" s="28">
        <f t="shared" si="227"/>
        <v>6.684020582546875</v>
      </c>
      <c r="AR920" s="28">
        <f t="shared" si="227"/>
        <v>6.0910156071428574</v>
      </c>
      <c r="AS920" s="28">
        <f t="shared" si="225"/>
        <v>6.7621839187857145</v>
      </c>
      <c r="AT920" s="35" t="str">
        <f t="shared" si="226"/>
        <v>1,1.5,0.5</v>
      </c>
    </row>
    <row r="921" spans="13:46" x14ac:dyDescent="0.15">
      <c r="M921" s="28" t="str">
        <f t="shared" si="224"/>
        <v>10,2,4</v>
      </c>
      <c r="N921" s="28">
        <f t="shared" si="218"/>
        <v>10</v>
      </c>
      <c r="O921" s="28">
        <f t="shared" si="219"/>
        <v>2</v>
      </c>
      <c r="P921" s="28">
        <f t="shared" si="229"/>
        <v>4</v>
      </c>
      <c r="Q921" s="28">
        <f t="shared" si="228"/>
        <v>3.1788045</v>
      </c>
      <c r="R921" s="28">
        <f t="shared" si="228"/>
        <v>4.9577208169218752</v>
      </c>
      <c r="S921" s="28">
        <f t="shared" si="228"/>
        <v>5.8389823451250003</v>
      </c>
      <c r="T921" s="28">
        <f t="shared" si="228"/>
        <v>5.8225890846093762</v>
      </c>
      <c r="U921" s="28">
        <f t="shared" si="228"/>
        <v>4.9085410353750003</v>
      </c>
      <c r="V921" s="28">
        <f t="shared" si="228"/>
        <v>3.0968381974218753</v>
      </c>
      <c r="W921" s="28">
        <f t="shared" si="228"/>
        <v>0.38748057074999992</v>
      </c>
      <c r="X921" s="28">
        <f t="shared" si="228"/>
        <v>4.1947223370535713</v>
      </c>
      <c r="Y921" s="28">
        <f t="shared" si="228"/>
        <v>5.7274202254040176</v>
      </c>
      <c r="Z921" s="28">
        <f t="shared" si="228"/>
        <v>6.3624633250357148</v>
      </c>
      <c r="AA921" s="28">
        <f t="shared" si="228"/>
        <v>6.0998516359486619</v>
      </c>
      <c r="AB921" s="28">
        <f t="shared" si="228"/>
        <v>4.939585158142858</v>
      </c>
      <c r="AC921" s="28">
        <f t="shared" si="228"/>
        <v>2.8816638916183033</v>
      </c>
      <c r="AD921" s="28">
        <f t="shared" si="228"/>
        <v>4.9984204464285718</v>
      </c>
      <c r="AE921" s="28">
        <f t="shared" si="228"/>
        <v>6.2848999062075892</v>
      </c>
      <c r="AF921" s="28">
        <f t="shared" si="228"/>
        <v>6.6737245772678566</v>
      </c>
      <c r="AG921" s="28">
        <f t="shared" si="227"/>
        <v>6.1648944596093749</v>
      </c>
      <c r="AH921" s="28">
        <f t="shared" si="227"/>
        <v>4.7584095532321431</v>
      </c>
      <c r="AI921" s="28">
        <f t="shared" si="227"/>
        <v>5.5898988281249995</v>
      </c>
      <c r="AJ921" s="28">
        <f t="shared" si="227"/>
        <v>6.6301598593325899</v>
      </c>
      <c r="AK921" s="28">
        <f t="shared" si="227"/>
        <v>6.7727661018214294</v>
      </c>
      <c r="AL921" s="28">
        <f t="shared" si="227"/>
        <v>6.0177175555915188</v>
      </c>
      <c r="AM921" s="28">
        <f t="shared" si="227"/>
        <v>5.9691574821428581</v>
      </c>
      <c r="AN921" s="28">
        <f t="shared" si="227"/>
        <v>6.7632000847790179</v>
      </c>
      <c r="AO921" s="28">
        <f t="shared" si="227"/>
        <v>6.6595878986964294</v>
      </c>
      <c r="AP921" s="28">
        <f t="shared" si="227"/>
        <v>6.1361964084821423</v>
      </c>
      <c r="AQ921" s="28">
        <f t="shared" si="227"/>
        <v>6.684020582546875</v>
      </c>
      <c r="AR921" s="28">
        <f t="shared" si="227"/>
        <v>6.0910156071428574</v>
      </c>
      <c r="AS921" s="28">
        <f t="shared" si="225"/>
        <v>6.7727661018214294</v>
      </c>
      <c r="AT921" s="35" t="str">
        <f t="shared" si="226"/>
        <v>1,1.5,0.5</v>
      </c>
    </row>
    <row r="922" spans="13:46" x14ac:dyDescent="0.15">
      <c r="M922" s="28" t="str">
        <f t="shared" si="224"/>
        <v>10,2,5</v>
      </c>
      <c r="N922" s="28">
        <f t="shared" si="218"/>
        <v>10</v>
      </c>
      <c r="O922" s="28">
        <f t="shared" si="219"/>
        <v>2</v>
      </c>
      <c r="P922" s="28">
        <f t="shared" si="229"/>
        <v>5</v>
      </c>
      <c r="Q922" s="28">
        <f t="shared" si="228"/>
        <v>2.2855996800000002</v>
      </c>
      <c r="R922" s="28">
        <f t="shared" si="228"/>
        <v>4.4033006356718749</v>
      </c>
      <c r="S922" s="28">
        <f t="shared" si="228"/>
        <v>5.5473799351249999</v>
      </c>
      <c r="T922" s="28">
        <f t="shared" si="228"/>
        <v>5.7178375783593758</v>
      </c>
      <c r="U922" s="28">
        <f t="shared" si="228"/>
        <v>4.9146735653749998</v>
      </c>
      <c r="V922" s="28">
        <f t="shared" si="228"/>
        <v>3.137887896171875</v>
      </c>
      <c r="W922" s="28">
        <f t="shared" si="228"/>
        <v>0.38748057074999992</v>
      </c>
      <c r="X922" s="28">
        <f t="shared" si="228"/>
        <v>3.5988403254464285</v>
      </c>
      <c r="Y922" s="28">
        <f t="shared" si="228"/>
        <v>5.4026483511183034</v>
      </c>
      <c r="Z922" s="28">
        <f t="shared" si="228"/>
        <v>6.2328347205714287</v>
      </c>
      <c r="AA922" s="28">
        <f t="shared" si="228"/>
        <v>6.089399433805804</v>
      </c>
      <c r="AB922" s="28">
        <f t="shared" si="228"/>
        <v>4.9723424908214291</v>
      </c>
      <c r="AC922" s="28">
        <f t="shared" si="228"/>
        <v>2.8816638916183033</v>
      </c>
      <c r="AD922" s="28">
        <f t="shared" si="228"/>
        <v>4.6404791078571428</v>
      </c>
      <c r="AE922" s="28">
        <f t="shared" si="228"/>
        <v>6.1303942035290167</v>
      </c>
      <c r="AF922" s="28">
        <f t="shared" si="228"/>
        <v>6.6466876429821422</v>
      </c>
      <c r="AG922" s="28">
        <f t="shared" si="227"/>
        <v>6.1893594262165177</v>
      </c>
      <c r="AH922" s="28">
        <f t="shared" si="227"/>
        <v>4.7584095532321431</v>
      </c>
      <c r="AI922" s="28">
        <f t="shared" si="227"/>
        <v>5.4105160272321431</v>
      </c>
      <c r="AJ922" s="28">
        <f t="shared" si="227"/>
        <v>6.5865381929040172</v>
      </c>
      <c r="AK922" s="28">
        <f t="shared" si="227"/>
        <v>6.788938702357143</v>
      </c>
      <c r="AL922" s="28">
        <f t="shared" si="227"/>
        <v>6.0177175555915188</v>
      </c>
      <c r="AM922" s="28">
        <f t="shared" si="227"/>
        <v>5.9089510835714281</v>
      </c>
      <c r="AN922" s="28">
        <f t="shared" si="227"/>
        <v>6.7710803192433033</v>
      </c>
      <c r="AO922" s="28">
        <f t="shared" si="227"/>
        <v>6.6595878986964294</v>
      </c>
      <c r="AP922" s="28">
        <f t="shared" si="227"/>
        <v>6.1357842768750004</v>
      </c>
      <c r="AQ922" s="28">
        <f t="shared" si="227"/>
        <v>6.684020582546875</v>
      </c>
      <c r="AR922" s="28">
        <f t="shared" si="227"/>
        <v>6.0910156071428574</v>
      </c>
      <c r="AS922" s="28">
        <f t="shared" si="225"/>
        <v>6.788938702357143</v>
      </c>
      <c r="AT922" s="35" t="str">
        <f t="shared" si="226"/>
        <v>1,1.5,0.5</v>
      </c>
    </row>
    <row r="923" spans="13:46" x14ac:dyDescent="0.15">
      <c r="M923" s="28" t="str">
        <f t="shared" si="224"/>
        <v>10,2,6</v>
      </c>
      <c r="N923" s="28">
        <f t="shared" si="218"/>
        <v>10</v>
      </c>
      <c r="O923" s="28">
        <f t="shared" si="219"/>
        <v>2</v>
      </c>
      <c r="P923" s="28">
        <f t="shared" si="229"/>
        <v>6</v>
      </c>
      <c r="Q923" s="28">
        <f t="shared" si="228"/>
        <v>1.45675584</v>
      </c>
      <c r="R923" s="28">
        <f t="shared" si="228"/>
        <v>3.8958103356718747</v>
      </c>
      <c r="S923" s="28">
        <f t="shared" si="228"/>
        <v>5.2879580151249996</v>
      </c>
      <c r="T923" s="28">
        <f t="shared" si="228"/>
        <v>5.6331988783593756</v>
      </c>
      <c r="U923" s="28">
        <f t="shared" si="228"/>
        <v>4.9315329253750004</v>
      </c>
      <c r="V923" s="28">
        <f t="shared" si="228"/>
        <v>3.1829601561718746</v>
      </c>
      <c r="W923" s="28">
        <f t="shared" si="228"/>
        <v>0.38748057074999992</v>
      </c>
      <c r="X923" s="28">
        <f t="shared" si="228"/>
        <v>3.0498881950892853</v>
      </c>
      <c r="Y923" s="28">
        <f t="shared" si="228"/>
        <v>5.1100569668325893</v>
      </c>
      <c r="Z923" s="28">
        <f t="shared" si="228"/>
        <v>6.1233189223571429</v>
      </c>
      <c r="AA923" s="28">
        <f t="shared" si="228"/>
        <v>6.0896740616629472</v>
      </c>
      <c r="AB923" s="28">
        <f t="shared" si="228"/>
        <v>5.0091223847500004</v>
      </c>
      <c r="AC923" s="28">
        <f t="shared" si="228"/>
        <v>2.8816638916183033</v>
      </c>
      <c r="AD923" s="28">
        <f t="shared" si="228"/>
        <v>4.3147182592857138</v>
      </c>
      <c r="AE923" s="28">
        <f t="shared" si="228"/>
        <v>5.9960013071004461</v>
      </c>
      <c r="AF923" s="28">
        <f t="shared" si="228"/>
        <v>6.6303775386964281</v>
      </c>
      <c r="AG923" s="28">
        <f t="shared" si="227"/>
        <v>6.2178469540736607</v>
      </c>
      <c r="AH923" s="28">
        <f t="shared" si="227"/>
        <v>4.7584095532321431</v>
      </c>
      <c r="AI923" s="28">
        <f t="shared" si="227"/>
        <v>5.251246032589286</v>
      </c>
      <c r="AJ923" s="28">
        <f t="shared" si="227"/>
        <v>6.5536433564754457</v>
      </c>
      <c r="AK923" s="28">
        <f t="shared" si="227"/>
        <v>6.8091338641428569</v>
      </c>
      <c r="AL923" s="28">
        <f t="shared" si="227"/>
        <v>6.0177175555915188</v>
      </c>
      <c r="AM923" s="28">
        <f t="shared" si="227"/>
        <v>5.8594715150000001</v>
      </c>
      <c r="AN923" s="28">
        <f t="shared" si="227"/>
        <v>6.782983114957589</v>
      </c>
      <c r="AO923" s="28">
        <f t="shared" si="227"/>
        <v>6.6595878986964294</v>
      </c>
      <c r="AP923" s="28">
        <f t="shared" si="227"/>
        <v>6.1393947065178569</v>
      </c>
      <c r="AQ923" s="28">
        <f t="shared" si="227"/>
        <v>6.684020582546875</v>
      </c>
      <c r="AR923" s="28">
        <f t="shared" si="227"/>
        <v>6.0910156071428574</v>
      </c>
      <c r="AS923" s="28">
        <f t="shared" si="225"/>
        <v>6.8091338641428569</v>
      </c>
      <c r="AT923" s="35" t="str">
        <f t="shared" si="226"/>
        <v>1,1.5,0.5</v>
      </c>
    </row>
    <row r="924" spans="13:46" x14ac:dyDescent="0.15">
      <c r="M924" s="28" t="str">
        <f t="shared" si="224"/>
        <v>10,2,7</v>
      </c>
      <c r="N924" s="28">
        <f t="shared" si="218"/>
        <v>10</v>
      </c>
      <c r="O924" s="28">
        <f t="shared" si="219"/>
        <v>2</v>
      </c>
      <c r="P924" s="28">
        <f t="shared" si="229"/>
        <v>7</v>
      </c>
      <c r="Q924" s="28">
        <f t="shared" si="228"/>
        <v>1.1461356224999986</v>
      </c>
      <c r="R924" s="28">
        <f t="shared" si="228"/>
        <v>3.7177539270781241</v>
      </c>
      <c r="S924" s="28">
        <f t="shared" si="228"/>
        <v>5.210147906375</v>
      </c>
      <c r="T924" s="28">
        <f t="shared" si="228"/>
        <v>5.6233175603906247</v>
      </c>
      <c r="U924" s="28">
        <f t="shared" si="228"/>
        <v>4.9572628891250003</v>
      </c>
      <c r="V924" s="28">
        <f t="shared" si="228"/>
        <v>3.2119838925781248</v>
      </c>
      <c r="W924" s="28">
        <f t="shared" si="228"/>
        <v>0.38748057074999992</v>
      </c>
      <c r="X924" s="28">
        <f t="shared" si="228"/>
        <v>2.8511008713169632</v>
      </c>
      <c r="Y924" s="28">
        <f t="shared" si="228"/>
        <v>5.0156621259397314</v>
      </c>
      <c r="Z924" s="28">
        <f t="shared" si="228"/>
        <v>6.1009990552812505</v>
      </c>
      <c r="AA924" s="28">
        <f t="shared" si="228"/>
        <v>6.107111659341518</v>
      </c>
      <c r="AB924" s="28">
        <f t="shared" si="228"/>
        <v>5.0339999381205356</v>
      </c>
      <c r="AC924" s="28">
        <f t="shared" si="228"/>
        <v>2.8816638916183033</v>
      </c>
      <c r="AD924" s="28">
        <f t="shared" si="228"/>
        <v>4.2037386862499995</v>
      </c>
      <c r="AE924" s="28">
        <f t="shared" si="228"/>
        <v>5.9612428909174096</v>
      </c>
      <c r="AF924" s="28">
        <f t="shared" si="228"/>
        <v>6.6395227703035715</v>
      </c>
      <c r="AG924" s="28">
        <f t="shared" si="227"/>
        <v>6.2385783244084827</v>
      </c>
      <c r="AH924" s="28">
        <f t="shared" si="227"/>
        <v>4.7584095532321431</v>
      </c>
      <c r="AI924" s="28">
        <f t="shared" si="227"/>
        <v>5.2040490672991071</v>
      </c>
      <c r="AJ924" s="28">
        <f t="shared" si="227"/>
        <v>6.55449622201116</v>
      </c>
      <c r="AK924" s="28">
        <f t="shared" si="227"/>
        <v>6.8257190514419639</v>
      </c>
      <c r="AL924" s="28">
        <f t="shared" si="227"/>
        <v>6.0177175555915188</v>
      </c>
      <c r="AM924" s="28">
        <f t="shared" si="227"/>
        <v>5.8520320144642852</v>
      </c>
      <c r="AN924" s="28">
        <f t="shared" si="227"/>
        <v>6.7954221192209818</v>
      </c>
      <c r="AO924" s="28">
        <f t="shared" si="227"/>
        <v>6.6595878986964294</v>
      </c>
      <c r="AP924" s="28">
        <f t="shared" si="227"/>
        <v>6.1476875277455356</v>
      </c>
      <c r="AQ924" s="28">
        <f t="shared" si="227"/>
        <v>6.684020582546875</v>
      </c>
      <c r="AR924" s="28">
        <f t="shared" si="227"/>
        <v>6.0910156071428574</v>
      </c>
      <c r="AS924" s="28">
        <f t="shared" si="225"/>
        <v>6.8257190514419639</v>
      </c>
      <c r="AT924" s="35" t="str">
        <f t="shared" si="226"/>
        <v>1,1.5,0.5</v>
      </c>
    </row>
    <row r="925" spans="13:46" x14ac:dyDescent="0.15">
      <c r="M925" s="28" t="str">
        <f t="shared" si="224"/>
        <v>10,2,8</v>
      </c>
      <c r="N925" s="28">
        <f t="shared" si="218"/>
        <v>10</v>
      </c>
      <c r="O925" s="28">
        <f t="shared" si="219"/>
        <v>2</v>
      </c>
      <c r="P925" s="28">
        <f t="shared" si="229"/>
        <v>8</v>
      </c>
      <c r="Q925" s="28">
        <f t="shared" si="228"/>
        <v>0.82413449999999999</v>
      </c>
      <c r="R925" s="28">
        <f t="shared" si="228"/>
        <v>3.531398941921875</v>
      </c>
      <c r="S925" s="28">
        <f t="shared" si="228"/>
        <v>5.1266473451250008</v>
      </c>
      <c r="T925" s="28">
        <f t="shared" si="228"/>
        <v>5.6098797096093751</v>
      </c>
      <c r="U925" s="28">
        <f t="shared" si="228"/>
        <v>4.9810960353750007</v>
      </c>
      <c r="V925" s="28">
        <f t="shared" si="228"/>
        <v>3.2402963224218748</v>
      </c>
      <c r="W925" s="28">
        <f t="shared" si="228"/>
        <v>0.38748057074999992</v>
      </c>
      <c r="X925" s="28">
        <f t="shared" si="228"/>
        <v>2.644014970982143</v>
      </c>
      <c r="Y925" s="28">
        <f t="shared" si="228"/>
        <v>4.9155768325468747</v>
      </c>
      <c r="Z925" s="28">
        <f t="shared" si="228"/>
        <v>6.0751226553928568</v>
      </c>
      <c r="AA925" s="28">
        <f t="shared" si="228"/>
        <v>6.1226524395200901</v>
      </c>
      <c r="AB925" s="28">
        <f t="shared" si="228"/>
        <v>5.058166184928572</v>
      </c>
      <c r="AC925" s="28">
        <f t="shared" si="228"/>
        <v>2.8816638916183033</v>
      </c>
      <c r="AD925" s="28">
        <f t="shared" si="228"/>
        <v>4.0870686607142854</v>
      </c>
      <c r="AE925" s="28">
        <f t="shared" si="228"/>
        <v>5.9229279419218743</v>
      </c>
      <c r="AF925" s="28">
        <f t="shared" si="228"/>
        <v>6.6467711844107136</v>
      </c>
      <c r="AG925" s="28">
        <f t="shared" si="227"/>
        <v>6.2585983881808041</v>
      </c>
      <c r="AH925" s="28">
        <f t="shared" si="227"/>
        <v>4.7584095532321431</v>
      </c>
      <c r="AI925" s="28">
        <f t="shared" si="227"/>
        <v>5.1532955691964286</v>
      </c>
      <c r="AJ925" s="28">
        <f t="shared" si="227"/>
        <v>6.5534522700468747</v>
      </c>
      <c r="AK925" s="28">
        <f t="shared" si="227"/>
        <v>6.841592932178572</v>
      </c>
      <c r="AL925" s="28">
        <f t="shared" si="227"/>
        <v>6.0177175555915188</v>
      </c>
      <c r="AM925" s="28">
        <f t="shared" si="227"/>
        <v>5.8426956964285717</v>
      </c>
      <c r="AN925" s="28">
        <f t="shared" si="227"/>
        <v>6.8071498169218749</v>
      </c>
      <c r="AO925" s="28">
        <f t="shared" si="227"/>
        <v>6.6595878986964294</v>
      </c>
      <c r="AP925" s="28">
        <f t="shared" si="227"/>
        <v>6.1552690424107137</v>
      </c>
      <c r="AQ925" s="28">
        <f t="shared" si="227"/>
        <v>6.684020582546875</v>
      </c>
      <c r="AR925" s="28">
        <f t="shared" si="227"/>
        <v>6.0910156071428574</v>
      </c>
      <c r="AS925" s="28">
        <f t="shared" si="225"/>
        <v>6.841592932178572</v>
      </c>
      <c r="AT925" s="35" t="str">
        <f t="shared" si="226"/>
        <v>1,1.5,0.5</v>
      </c>
    </row>
    <row r="926" spans="13:46" x14ac:dyDescent="0.15">
      <c r="M926" s="28" t="str">
        <f t="shared" si="224"/>
        <v>10,2,9</v>
      </c>
      <c r="N926" s="28">
        <f t="shared" si="218"/>
        <v>10</v>
      </c>
      <c r="O926" s="28">
        <f t="shared" si="219"/>
        <v>2</v>
      </c>
      <c r="P926" s="28">
        <f t="shared" si="229"/>
        <v>9</v>
      </c>
      <c r="Q926" s="28">
        <f t="shared" si="228"/>
        <v>0.60955047956250097</v>
      </c>
      <c r="R926" s="28">
        <f t="shared" si="228"/>
        <v>3.4233689270195318</v>
      </c>
      <c r="S926" s="28">
        <f t="shared" si="228"/>
        <v>5.0968553349062509</v>
      </c>
      <c r="T926" s="28">
        <f t="shared" si="228"/>
        <v>5.6300097032226564</v>
      </c>
      <c r="U926" s="28">
        <f t="shared" si="228"/>
        <v>5.0228320319687505</v>
      </c>
      <c r="V926" s="28">
        <f t="shared" si="228"/>
        <v>3.275322321144531</v>
      </c>
      <c r="W926" s="28">
        <f t="shared" si="228"/>
        <v>0.38748057074999992</v>
      </c>
      <c r="X926" s="28">
        <f t="shared" si="228"/>
        <v>2.5152540409012283</v>
      </c>
      <c r="Y926" s="28">
        <f t="shared" si="228"/>
        <v>4.8692000901852683</v>
      </c>
      <c r="Z926" s="28">
        <f t="shared" si="228"/>
        <v>6.0828140998989966</v>
      </c>
      <c r="AA926" s="28">
        <f t="shared" si="228"/>
        <v>6.1560960700424108</v>
      </c>
      <c r="AB926" s="28">
        <f t="shared" si="228"/>
        <v>5.0890460006155136</v>
      </c>
      <c r="AC926" s="28">
        <f t="shared" si="228"/>
        <v>2.8816638916183033</v>
      </c>
      <c r="AD926" s="28">
        <f t="shared" si="228"/>
        <v>4.0241071862098217</v>
      </c>
      <c r="AE926" s="28">
        <f t="shared" si="228"/>
        <v>5.91818083732087</v>
      </c>
      <c r="AF926" s="28">
        <f t="shared" si="228"/>
        <v>6.6719224488616069</v>
      </c>
      <c r="AG926" s="28">
        <f t="shared" si="227"/>
        <v>6.2853320208320316</v>
      </c>
      <c r="AH926" s="28">
        <f t="shared" si="227"/>
        <v>4.7584095532321431</v>
      </c>
      <c r="AI926" s="28">
        <f t="shared" si="227"/>
        <v>5.136109915488281</v>
      </c>
      <c r="AJ926" s="28">
        <f t="shared" si="227"/>
        <v>6.5703111684263398</v>
      </c>
      <c r="AK926" s="28">
        <f t="shared" si="227"/>
        <v>6.8641803817940845</v>
      </c>
      <c r="AL926" s="28">
        <f t="shared" si="227"/>
        <v>6.0177175555915188</v>
      </c>
      <c r="AM926" s="28">
        <f t="shared" si="227"/>
        <v>5.8512622287366067</v>
      </c>
      <c r="AN926" s="28">
        <f t="shared" si="227"/>
        <v>6.8255910835016742</v>
      </c>
      <c r="AO926" s="28">
        <f t="shared" si="227"/>
        <v>6.6595878986964294</v>
      </c>
      <c r="AP926" s="28">
        <f t="shared" si="227"/>
        <v>6.1695641259547989</v>
      </c>
      <c r="AQ926" s="28">
        <f t="shared" si="227"/>
        <v>6.684020582546875</v>
      </c>
      <c r="AR926" s="28">
        <f t="shared" si="227"/>
        <v>6.0910156071428574</v>
      </c>
      <c r="AS926" s="28">
        <f t="shared" si="225"/>
        <v>6.8641803817940845</v>
      </c>
      <c r="AT926" s="35" t="str">
        <f t="shared" si="226"/>
        <v>1,1.5,0.5</v>
      </c>
    </row>
    <row r="927" spans="13:46" x14ac:dyDescent="0.15">
      <c r="M927" s="28" t="str">
        <f t="shared" si="224"/>
        <v>10,2,10</v>
      </c>
      <c r="N927" s="28">
        <f t="shared" si="218"/>
        <v>10</v>
      </c>
      <c r="O927" s="28">
        <f t="shared" si="219"/>
        <v>2</v>
      </c>
      <c r="P927" s="28">
        <f t="shared" si="229"/>
        <v>10</v>
      </c>
      <c r="Q927" s="28">
        <f t="shared" si="228"/>
        <v>0.38748057074999992</v>
      </c>
      <c r="R927" s="28">
        <f t="shared" si="228"/>
        <v>3.3098804518437501</v>
      </c>
      <c r="S927" s="28">
        <f t="shared" si="228"/>
        <v>5.0633203805000004</v>
      </c>
      <c r="T927" s="28">
        <f t="shared" si="228"/>
        <v>5.6478003567187507</v>
      </c>
      <c r="U927" s="28">
        <f t="shared" si="228"/>
        <v>5.0633203805000004</v>
      </c>
      <c r="V927" s="28">
        <f t="shared" si="228"/>
        <v>3.3098804518437501</v>
      </c>
      <c r="W927" s="28">
        <f t="shared" si="228"/>
        <v>0.38748057074999992</v>
      </c>
      <c r="X927" s="28">
        <f t="shared" si="228"/>
        <v>2.3810346505468751</v>
      </c>
      <c r="Y927" s="28">
        <f t="shared" si="228"/>
        <v>4.8190804036361605</v>
      </c>
      <c r="Z927" s="28">
        <f t="shared" si="228"/>
        <v>6.0881662042879467</v>
      </c>
      <c r="AA927" s="28">
        <f t="shared" si="228"/>
        <v>6.1882920525022325</v>
      </c>
      <c r="AB927" s="28">
        <f t="shared" si="228"/>
        <v>5.1194579482790186</v>
      </c>
      <c r="AC927" s="28">
        <f t="shared" si="228"/>
        <v>2.8816638916183033</v>
      </c>
      <c r="AD927" s="28">
        <f t="shared" si="228"/>
        <v>3.9574027675178574</v>
      </c>
      <c r="AE927" s="28">
        <f t="shared" si="228"/>
        <v>5.9110943926026778</v>
      </c>
      <c r="AF927" s="28">
        <f t="shared" si="228"/>
        <v>6.6958260652499995</v>
      </c>
      <c r="AG927" s="28">
        <f t="shared" si="227"/>
        <v>6.3115977854598224</v>
      </c>
      <c r="AH927" s="28">
        <f t="shared" si="227"/>
        <v>4.7584095532321431</v>
      </c>
      <c r="AI927" s="28">
        <f t="shared" si="227"/>
        <v>5.1165849216629464</v>
      </c>
      <c r="AJ927" s="28">
        <f t="shared" si="227"/>
        <v>6.5859224187433032</v>
      </c>
      <c r="AK927" s="28">
        <f t="shared" si="227"/>
        <v>6.8862999633861603</v>
      </c>
      <c r="AL927" s="28">
        <f t="shared" si="227"/>
        <v>6.0177175555915188</v>
      </c>
      <c r="AM927" s="28">
        <f t="shared" si="227"/>
        <v>5.8585811129821437</v>
      </c>
      <c r="AN927" s="28">
        <f t="shared" si="227"/>
        <v>6.8435644820580359</v>
      </c>
      <c r="AO927" s="28">
        <f t="shared" si="227"/>
        <v>6.6595878986964294</v>
      </c>
      <c r="AP927" s="28">
        <f t="shared" si="227"/>
        <v>6.1833913414754464</v>
      </c>
      <c r="AQ927" s="28">
        <f t="shared" si="227"/>
        <v>6.684020582546875</v>
      </c>
      <c r="AR927" s="28">
        <f t="shared" si="227"/>
        <v>6.0910156071428574</v>
      </c>
      <c r="AS927" s="28">
        <f t="shared" si="225"/>
        <v>6.8862999633861603</v>
      </c>
      <c r="AT927" s="35" t="str">
        <f t="shared" si="226"/>
        <v>1,1.5,0.5</v>
      </c>
    </row>
    <row r="928" spans="13:46" x14ac:dyDescent="0.15">
      <c r="M928" s="28" t="str">
        <f t="shared" si="224"/>
        <v>10,3,1</v>
      </c>
      <c r="N928" s="28">
        <f t="shared" si="218"/>
        <v>10</v>
      </c>
      <c r="O928" s="28">
        <f t="shared" si="219"/>
        <v>3</v>
      </c>
      <c r="P928" s="28">
        <f t="shared" si="229"/>
        <v>1</v>
      </c>
      <c r="Q928" s="28">
        <f t="shared" si="228"/>
        <v>5.7023999999999999</v>
      </c>
      <c r="R928" s="28">
        <f t="shared" si="228"/>
        <v>6.5072175356718756</v>
      </c>
      <c r="S928" s="28">
        <f t="shared" si="228"/>
        <v>6.6357800951249999</v>
      </c>
      <c r="T928" s="28">
        <f t="shared" si="228"/>
        <v>6.0880876783593756</v>
      </c>
      <c r="U928" s="28">
        <f t="shared" si="228"/>
        <v>4.864140285375</v>
      </c>
      <c r="V928" s="28">
        <f t="shared" si="228"/>
        <v>2.9639379161718749</v>
      </c>
      <c r="W928" s="28">
        <f t="shared" si="228"/>
        <v>0.38748057074999992</v>
      </c>
      <c r="X928" s="28">
        <f t="shared" si="228"/>
        <v>5.8207230803571441</v>
      </c>
      <c r="Y928" s="28">
        <f t="shared" si="228"/>
        <v>6.6029691874575889</v>
      </c>
      <c r="Z928" s="28">
        <f t="shared" si="228"/>
        <v>6.7089603183392859</v>
      </c>
      <c r="AA928" s="28">
        <f t="shared" si="228"/>
        <v>6.1386964730022324</v>
      </c>
      <c r="AB928" s="28">
        <f t="shared" si="228"/>
        <v>4.8921776514464295</v>
      </c>
      <c r="AC928" s="28">
        <f t="shared" si="228"/>
        <v>2.9694038536718752</v>
      </c>
      <c r="AD928" s="28">
        <f t="shared" si="228"/>
        <v>5.9182139285714292</v>
      </c>
      <c r="AE928" s="28">
        <f t="shared" si="228"/>
        <v>6.6778886071004466</v>
      </c>
      <c r="AF928" s="28">
        <f t="shared" si="228"/>
        <v>6.7613083094107136</v>
      </c>
      <c r="AG928" s="28">
        <f t="shared" si="227"/>
        <v>6.1684730355022328</v>
      </c>
      <c r="AH928" s="28">
        <f t="shared" si="227"/>
        <v>4.8993827853749998</v>
      </c>
      <c r="AI928" s="28">
        <f t="shared" si="227"/>
        <v>5.9948725446428579</v>
      </c>
      <c r="AJ928" s="28">
        <f t="shared" si="227"/>
        <v>6.7319757946004462</v>
      </c>
      <c r="AK928" s="28">
        <f t="shared" si="227"/>
        <v>6.7928240683392858</v>
      </c>
      <c r="AL928" s="28">
        <f t="shared" si="227"/>
        <v>6.177417365859375</v>
      </c>
      <c r="AM928" s="28">
        <f t="shared" si="227"/>
        <v>6.0506989285714283</v>
      </c>
      <c r="AN928" s="28">
        <f t="shared" si="227"/>
        <v>6.7652307499575892</v>
      </c>
      <c r="AO928" s="28">
        <f t="shared" si="227"/>
        <v>6.8035075951250006</v>
      </c>
      <c r="AP928" s="28">
        <f t="shared" si="227"/>
        <v>6.0856930803571441</v>
      </c>
      <c r="AQ928" s="28">
        <f t="shared" si="227"/>
        <v>6.7776534731718758</v>
      </c>
      <c r="AR928" s="28">
        <f t="shared" si="227"/>
        <v>6.0998550000000007</v>
      </c>
      <c r="AS928" s="28">
        <f t="shared" si="225"/>
        <v>6.8035075951250006</v>
      </c>
      <c r="AT928" s="35" t="str">
        <f t="shared" si="226"/>
        <v>1,2,0</v>
      </c>
    </row>
    <row r="929" spans="13:46" x14ac:dyDescent="0.15">
      <c r="M929" s="28" t="str">
        <f t="shared" si="224"/>
        <v>10,3,2</v>
      </c>
      <c r="N929" s="28">
        <f t="shared" si="218"/>
        <v>10</v>
      </c>
      <c r="O929" s="28">
        <f t="shared" si="219"/>
        <v>3</v>
      </c>
      <c r="P929" s="28">
        <f t="shared" si="229"/>
        <v>2</v>
      </c>
      <c r="Q929" s="28">
        <f t="shared" si="228"/>
        <v>5.0444999999999993</v>
      </c>
      <c r="R929" s="28">
        <f t="shared" si="228"/>
        <v>6.1243737856718745</v>
      </c>
      <c r="S929" s="28">
        <f t="shared" si="228"/>
        <v>6.4618300951250003</v>
      </c>
      <c r="T929" s="28">
        <f t="shared" si="228"/>
        <v>6.0568689283593748</v>
      </c>
      <c r="U929" s="28">
        <f t="shared" si="228"/>
        <v>4.909490285375</v>
      </c>
      <c r="V929" s="28">
        <f t="shared" si="228"/>
        <v>3.0196941661718748</v>
      </c>
      <c r="W929" s="28">
        <f t="shared" si="228"/>
        <v>0.38748057074999992</v>
      </c>
      <c r="X929" s="28">
        <f t="shared" si="228"/>
        <v>5.3943994196428573</v>
      </c>
      <c r="Y929" s="28">
        <f t="shared" si="228"/>
        <v>6.3942352588861606</v>
      </c>
      <c r="Z929" s="28">
        <f t="shared" si="228"/>
        <v>6.6516536219107145</v>
      </c>
      <c r="AA929" s="28">
        <f t="shared" si="228"/>
        <v>6.1666545087165181</v>
      </c>
      <c r="AB929" s="28">
        <f t="shared" si="228"/>
        <v>4.9392379193035714</v>
      </c>
      <c r="AC929" s="28">
        <f t="shared" si="228"/>
        <v>2.9694038536718752</v>
      </c>
      <c r="AD929" s="28">
        <f t="shared" si="228"/>
        <v>5.6746960714285715</v>
      </c>
      <c r="AE929" s="28">
        <f t="shared" si="228"/>
        <v>6.5944939642433038</v>
      </c>
      <c r="AF929" s="28">
        <f t="shared" ref="AF929:AR944" si="230">(AF$5+AF$5*(AF$5-1)/2)*INDEX($F$4:$F$25*$G$4:$G$25,$N929,1)+(AF$6+AF$6*(AF$6-1)/2)*INDEX($H$4:$H$25*$I$4:$I$25,$O929,1)+(AF$7+AF$7*(AF$7-1)/2)*INDEX($J$4:$J$25*$K$4:$K$25,$P929,1)+AF$5*AF$6*INDEX($G$4:$G$25,$N929,1)*INDEX($H$4:$H$25,$O929,1)+(AF$5*INDEX($G$4:$G$25,$N929,1)+AF$6*INDEX($I$4:$I$25,$O929,1))*AF$7*INDEX($J$4:$J$25,$P929,1)</f>
        <v>6.7718743808392858</v>
      </c>
      <c r="AG929" s="28">
        <f t="shared" si="230"/>
        <v>6.2068373212165175</v>
      </c>
      <c r="AH929" s="28">
        <f t="shared" si="230"/>
        <v>4.8993827853749998</v>
      </c>
      <c r="AI929" s="28">
        <f t="shared" si="230"/>
        <v>5.8853899553571427</v>
      </c>
      <c r="AJ929" s="28">
        <f t="shared" si="230"/>
        <v>6.7251499017433032</v>
      </c>
      <c r="AK929" s="28">
        <f t="shared" si="230"/>
        <v>6.8224923719107151</v>
      </c>
      <c r="AL929" s="28">
        <f t="shared" si="230"/>
        <v>6.177417365859375</v>
      </c>
      <c r="AM929" s="28">
        <f t="shared" si="230"/>
        <v>6.0264810714285719</v>
      </c>
      <c r="AN929" s="28">
        <f t="shared" si="230"/>
        <v>6.7862030713861614</v>
      </c>
      <c r="AO929" s="28">
        <f t="shared" si="230"/>
        <v>6.8035075951250006</v>
      </c>
      <c r="AP929" s="28">
        <f t="shared" si="230"/>
        <v>6.0979694196428582</v>
      </c>
      <c r="AQ929" s="28">
        <f t="shared" si="230"/>
        <v>6.7776534731718758</v>
      </c>
      <c r="AR929" s="28">
        <f t="shared" si="230"/>
        <v>6.0998550000000007</v>
      </c>
      <c r="AS929" s="28">
        <f t="shared" si="225"/>
        <v>6.8224923719107151</v>
      </c>
      <c r="AT929" s="35" t="str">
        <f t="shared" si="226"/>
        <v>1,1.5,0.5</v>
      </c>
    </row>
    <row r="930" spans="13:46" x14ac:dyDescent="0.15">
      <c r="M930" s="28" t="str">
        <f t="shared" si="224"/>
        <v>10,3,3</v>
      </c>
      <c r="N930" s="28">
        <f t="shared" si="218"/>
        <v>10</v>
      </c>
      <c r="O930" s="28">
        <f t="shared" si="219"/>
        <v>3</v>
      </c>
      <c r="P930" s="28">
        <f t="shared" si="229"/>
        <v>3</v>
      </c>
      <c r="Q930" s="28">
        <f t="shared" ref="Q930:AF945" si="231">(Q$5+Q$5*(Q$5-1)/2)*INDEX($F$4:$F$25*$G$4:$G$25,$N930,1)+(Q$6+Q$6*(Q$6-1)/2)*INDEX($H$4:$H$25*$I$4:$I$25,$O930,1)+(Q$7+Q$7*(Q$7-1)/2)*INDEX($J$4:$J$25*$K$4:$K$25,$P930,1)+Q$5*Q$6*INDEX($G$4:$G$25,$N930,1)*INDEX($H$4:$H$25,$O930,1)+(Q$5*INDEX($G$4:$G$25,$N930,1)+Q$6*INDEX($I$4:$I$25,$O930,1))*Q$7*INDEX($J$4:$J$25,$P930,1)</f>
        <v>4.1614559999999994</v>
      </c>
      <c r="R930" s="28">
        <f t="shared" si="231"/>
        <v>5.5773625356718757</v>
      </c>
      <c r="S930" s="28">
        <f t="shared" si="231"/>
        <v>6.1753080951250006</v>
      </c>
      <c r="T930" s="28">
        <f t="shared" si="231"/>
        <v>5.9552926783593758</v>
      </c>
      <c r="U930" s="28">
        <f t="shared" si="231"/>
        <v>4.9173162853750005</v>
      </c>
      <c r="V930" s="28">
        <f t="shared" si="231"/>
        <v>3.0613789161718752</v>
      </c>
      <c r="W930" s="28">
        <f t="shared" si="231"/>
        <v>0.38748057074999992</v>
      </c>
      <c r="X930" s="28">
        <f t="shared" si="231"/>
        <v>4.8039082589285718</v>
      </c>
      <c r="Y930" s="28">
        <f t="shared" si="231"/>
        <v>6.0729293303147323</v>
      </c>
      <c r="Z930" s="28">
        <f t="shared" si="231"/>
        <v>6.5239894254821431</v>
      </c>
      <c r="AA930" s="28">
        <f t="shared" si="231"/>
        <v>6.1570885444308043</v>
      </c>
      <c r="AB930" s="28">
        <f t="shared" si="231"/>
        <v>4.972226687160715</v>
      </c>
      <c r="AC930" s="28">
        <f t="shared" si="231"/>
        <v>2.9694038536718752</v>
      </c>
      <c r="AD930" s="28">
        <f t="shared" si="231"/>
        <v>5.3186062142857145</v>
      </c>
      <c r="AE930" s="28">
        <f t="shared" si="231"/>
        <v>6.4407418213861618</v>
      </c>
      <c r="AF930" s="28">
        <f t="shared" si="231"/>
        <v>6.7449164522678569</v>
      </c>
      <c r="AG930" s="28">
        <f t="shared" si="230"/>
        <v>6.231130106930804</v>
      </c>
      <c r="AH930" s="28">
        <f t="shared" si="230"/>
        <v>4.8993827853749998</v>
      </c>
      <c r="AI930" s="28">
        <f t="shared" si="230"/>
        <v>5.7055498660714292</v>
      </c>
      <c r="AJ930" s="28">
        <f t="shared" si="230"/>
        <v>6.6808000088861608</v>
      </c>
      <c r="AK930" s="28">
        <f t="shared" si="230"/>
        <v>6.8380891754821436</v>
      </c>
      <c r="AL930" s="28">
        <f t="shared" si="230"/>
        <v>6.177417365859375</v>
      </c>
      <c r="AM930" s="28">
        <f t="shared" si="230"/>
        <v>5.9647392142857143</v>
      </c>
      <c r="AN930" s="28">
        <f t="shared" si="230"/>
        <v>6.7931038928147327</v>
      </c>
      <c r="AO930" s="28">
        <f t="shared" si="230"/>
        <v>6.8035075951250006</v>
      </c>
      <c r="AP930" s="28">
        <f t="shared" si="230"/>
        <v>6.0961742589285723</v>
      </c>
      <c r="AQ930" s="28">
        <f t="shared" si="230"/>
        <v>6.7776534731718758</v>
      </c>
      <c r="AR930" s="28">
        <f t="shared" si="230"/>
        <v>6.0998550000000007</v>
      </c>
      <c r="AS930" s="28">
        <f t="shared" si="225"/>
        <v>6.8380891754821436</v>
      </c>
      <c r="AT930" s="35" t="str">
        <f t="shared" si="226"/>
        <v>1,1.5,0.5</v>
      </c>
    </row>
    <row r="931" spans="13:46" x14ac:dyDescent="0.15">
      <c r="M931" s="28" t="str">
        <f t="shared" si="224"/>
        <v>10,3,4</v>
      </c>
      <c r="N931" s="28">
        <f t="shared" si="218"/>
        <v>10</v>
      </c>
      <c r="O931" s="28">
        <f t="shared" si="219"/>
        <v>3</v>
      </c>
      <c r="P931" s="28">
        <f t="shared" si="229"/>
        <v>4</v>
      </c>
      <c r="Q931" s="28">
        <f t="shared" si="231"/>
        <v>3.1788045</v>
      </c>
      <c r="R931" s="28">
        <f t="shared" si="231"/>
        <v>4.9577208169218752</v>
      </c>
      <c r="S931" s="28">
        <f t="shared" si="231"/>
        <v>5.8389823451250003</v>
      </c>
      <c r="T931" s="28">
        <f t="shared" si="231"/>
        <v>5.8225890846093762</v>
      </c>
      <c r="U931" s="28">
        <f t="shared" si="231"/>
        <v>4.9085410353750003</v>
      </c>
      <c r="V931" s="28">
        <f t="shared" si="231"/>
        <v>3.0968381974218753</v>
      </c>
      <c r="W931" s="28">
        <f t="shared" si="231"/>
        <v>0.38748057074999992</v>
      </c>
      <c r="X931" s="28">
        <f t="shared" si="231"/>
        <v>4.1407866294642854</v>
      </c>
      <c r="Y931" s="28">
        <f t="shared" si="231"/>
        <v>5.7018196517433042</v>
      </c>
      <c r="Z931" s="28">
        <f t="shared" si="231"/>
        <v>6.365197885303572</v>
      </c>
      <c r="AA931" s="28">
        <f t="shared" si="231"/>
        <v>6.1309213301450898</v>
      </c>
      <c r="AB931" s="28">
        <f t="shared" si="231"/>
        <v>4.9989899862678575</v>
      </c>
      <c r="AC931" s="28">
        <f t="shared" si="231"/>
        <v>2.9694038536718752</v>
      </c>
      <c r="AD931" s="28">
        <f t="shared" si="231"/>
        <v>4.9127126071428577</v>
      </c>
      <c r="AE931" s="28">
        <f t="shared" si="231"/>
        <v>6.2558623347790183</v>
      </c>
      <c r="AF931" s="28">
        <f t="shared" si="231"/>
        <v>6.7013572736964289</v>
      </c>
      <c r="AG931" s="28">
        <f t="shared" si="230"/>
        <v>6.2491974238950903</v>
      </c>
      <c r="AH931" s="28">
        <f t="shared" si="230"/>
        <v>4.8993827853749998</v>
      </c>
      <c r="AI931" s="28">
        <f t="shared" si="230"/>
        <v>5.4945824330357151</v>
      </c>
      <c r="AJ931" s="28">
        <f t="shared" si="230"/>
        <v>6.6198488660290185</v>
      </c>
      <c r="AK931" s="28">
        <f t="shared" si="230"/>
        <v>6.8474605103035717</v>
      </c>
      <c r="AL931" s="28">
        <f t="shared" si="230"/>
        <v>6.177417365859375</v>
      </c>
      <c r="AM931" s="28">
        <f t="shared" si="230"/>
        <v>5.8863961071428577</v>
      </c>
      <c r="AN931" s="28">
        <f t="shared" si="230"/>
        <v>6.7937792454933037</v>
      </c>
      <c r="AO931" s="28">
        <f t="shared" si="230"/>
        <v>6.8035075951250006</v>
      </c>
      <c r="AP931" s="28">
        <f t="shared" si="230"/>
        <v>6.0881536294642871</v>
      </c>
      <c r="AQ931" s="28">
        <f t="shared" si="230"/>
        <v>6.7776534731718758</v>
      </c>
      <c r="AR931" s="28">
        <f t="shared" si="230"/>
        <v>6.0998550000000007</v>
      </c>
      <c r="AS931" s="28">
        <f t="shared" si="225"/>
        <v>6.8474605103035717</v>
      </c>
      <c r="AT931" s="35" t="str">
        <f t="shared" si="226"/>
        <v>1,1.5,0.5</v>
      </c>
    </row>
    <row r="932" spans="13:46" x14ac:dyDescent="0.15">
      <c r="M932" s="28" t="str">
        <f t="shared" si="224"/>
        <v>10,3,5</v>
      </c>
      <c r="N932" s="28">
        <f t="shared" si="218"/>
        <v>10</v>
      </c>
      <c r="O932" s="28">
        <f t="shared" si="219"/>
        <v>3</v>
      </c>
      <c r="P932" s="28">
        <f t="shared" si="229"/>
        <v>5</v>
      </c>
      <c r="Q932" s="28">
        <f t="shared" si="231"/>
        <v>2.2855996800000002</v>
      </c>
      <c r="R932" s="28">
        <f t="shared" si="231"/>
        <v>4.4033006356718749</v>
      </c>
      <c r="S932" s="28">
        <f t="shared" si="231"/>
        <v>5.5473799351249999</v>
      </c>
      <c r="T932" s="28">
        <f t="shared" si="231"/>
        <v>5.7178375783593758</v>
      </c>
      <c r="U932" s="28">
        <f t="shared" si="231"/>
        <v>4.9146735653749998</v>
      </c>
      <c r="V932" s="28">
        <f t="shared" si="231"/>
        <v>3.137887896171875</v>
      </c>
      <c r="W932" s="28">
        <f t="shared" si="231"/>
        <v>0.38748057074999992</v>
      </c>
      <c r="X932" s="28">
        <f t="shared" si="231"/>
        <v>3.5428865375000003</v>
      </c>
      <c r="Y932" s="28">
        <f t="shared" si="231"/>
        <v>5.3754333131718752</v>
      </c>
      <c r="Z932" s="28">
        <f t="shared" si="231"/>
        <v>6.2343584326249992</v>
      </c>
      <c r="AA932" s="28">
        <f t="shared" si="231"/>
        <v>6.1196618958593749</v>
      </c>
      <c r="AB932" s="28">
        <f t="shared" si="231"/>
        <v>5.0313437028749997</v>
      </c>
      <c r="AC932" s="28">
        <f t="shared" si="231"/>
        <v>2.9694038536718752</v>
      </c>
      <c r="AD932" s="28">
        <f t="shared" si="231"/>
        <v>4.5515423400000001</v>
      </c>
      <c r="AE932" s="28">
        <f t="shared" si="231"/>
        <v>6.0989349356718758</v>
      </c>
      <c r="AF932" s="28">
        <f t="shared" si="231"/>
        <v>6.6727058751249997</v>
      </c>
      <c r="AG932" s="28">
        <f t="shared" si="230"/>
        <v>6.2728551583593752</v>
      </c>
      <c r="AH932" s="28">
        <f t="shared" si="230"/>
        <v>4.8993827853749998</v>
      </c>
      <c r="AI932" s="28">
        <f t="shared" si="230"/>
        <v>5.3115670875000003</v>
      </c>
      <c r="AJ932" s="28">
        <f t="shared" si="230"/>
        <v>6.5738055031718758</v>
      </c>
      <c r="AK932" s="28">
        <f t="shared" si="230"/>
        <v>6.8624222626250013</v>
      </c>
      <c r="AL932" s="28">
        <f t="shared" si="230"/>
        <v>6.177417365859375</v>
      </c>
      <c r="AM932" s="28">
        <f t="shared" si="230"/>
        <v>5.8229607800000007</v>
      </c>
      <c r="AN932" s="28">
        <f t="shared" si="230"/>
        <v>6.8000450156718752</v>
      </c>
      <c r="AO932" s="28">
        <f t="shared" si="230"/>
        <v>6.8035075951250006</v>
      </c>
      <c r="AP932" s="28">
        <f t="shared" si="230"/>
        <v>6.0857234175000015</v>
      </c>
      <c r="AQ932" s="28">
        <f t="shared" si="230"/>
        <v>6.7776534731718758</v>
      </c>
      <c r="AR932" s="28">
        <f t="shared" si="230"/>
        <v>6.0998550000000007</v>
      </c>
      <c r="AS932" s="28">
        <f t="shared" si="225"/>
        <v>6.8624222626250013</v>
      </c>
      <c r="AT932" s="35" t="str">
        <f t="shared" si="226"/>
        <v>1,1.5,0.5</v>
      </c>
    </row>
    <row r="933" spans="13:46" x14ac:dyDescent="0.15">
      <c r="M933" s="28" t="str">
        <f t="shared" si="224"/>
        <v>10,3,6</v>
      </c>
      <c r="N933" s="28">
        <f t="shared" si="218"/>
        <v>10</v>
      </c>
      <c r="O933" s="28">
        <f t="shared" si="219"/>
        <v>3</v>
      </c>
      <c r="P933" s="28">
        <f t="shared" si="229"/>
        <v>6</v>
      </c>
      <c r="Q933" s="28">
        <f t="shared" si="231"/>
        <v>1.45675584</v>
      </c>
      <c r="R933" s="28">
        <f t="shared" si="231"/>
        <v>3.8958103356718747</v>
      </c>
      <c r="S933" s="28">
        <f t="shared" si="231"/>
        <v>5.2879580151249996</v>
      </c>
      <c r="T933" s="28">
        <f t="shared" si="231"/>
        <v>5.6331988783593756</v>
      </c>
      <c r="U933" s="28">
        <f t="shared" si="231"/>
        <v>4.9315329253750004</v>
      </c>
      <c r="V933" s="28">
        <f t="shared" si="231"/>
        <v>3.1829601561718746</v>
      </c>
      <c r="W933" s="28">
        <f t="shared" si="231"/>
        <v>0.38748057074999992</v>
      </c>
      <c r="X933" s="28">
        <f t="shared" si="231"/>
        <v>2.9919163267857147</v>
      </c>
      <c r="Y933" s="28">
        <f t="shared" si="231"/>
        <v>5.0812274646004463</v>
      </c>
      <c r="Z933" s="28">
        <f t="shared" si="231"/>
        <v>6.1236317861964285</v>
      </c>
      <c r="AA933" s="28">
        <f t="shared" si="231"/>
        <v>6.1191292915736613</v>
      </c>
      <c r="AB933" s="28">
        <f t="shared" si="231"/>
        <v>5.0677199807321429</v>
      </c>
      <c r="AC933" s="28">
        <f t="shared" si="231"/>
        <v>2.9694038536718752</v>
      </c>
      <c r="AD933" s="28">
        <f t="shared" si="231"/>
        <v>4.2225525628571434</v>
      </c>
      <c r="AE933" s="28">
        <f t="shared" si="231"/>
        <v>5.9621203428147318</v>
      </c>
      <c r="AF933" s="28">
        <f t="shared" si="231"/>
        <v>6.6547813065535717</v>
      </c>
      <c r="AG933" s="28">
        <f t="shared" si="230"/>
        <v>6.3005354540736604</v>
      </c>
      <c r="AH933" s="28">
        <f t="shared" si="230"/>
        <v>4.8993827853749998</v>
      </c>
      <c r="AI933" s="28">
        <f t="shared" si="230"/>
        <v>5.1486645482142865</v>
      </c>
      <c r="AJ933" s="28">
        <f t="shared" si="230"/>
        <v>6.5384889703147326</v>
      </c>
      <c r="AK933" s="28">
        <f t="shared" si="230"/>
        <v>6.8814065761964294</v>
      </c>
      <c r="AL933" s="28">
        <f t="shared" si="230"/>
        <v>6.177417365859375</v>
      </c>
      <c r="AM933" s="28">
        <f t="shared" si="230"/>
        <v>5.7702522828571432</v>
      </c>
      <c r="AN933" s="28">
        <f t="shared" si="230"/>
        <v>6.810333347100447</v>
      </c>
      <c r="AO933" s="28">
        <f t="shared" si="230"/>
        <v>6.8035075951250006</v>
      </c>
      <c r="AP933" s="28">
        <f t="shared" si="230"/>
        <v>6.0873157667857152</v>
      </c>
      <c r="AQ933" s="28">
        <f t="shared" si="230"/>
        <v>6.7776534731718758</v>
      </c>
      <c r="AR933" s="28">
        <f t="shared" si="230"/>
        <v>6.0998550000000007</v>
      </c>
      <c r="AS933" s="28">
        <f t="shared" si="225"/>
        <v>6.8814065761964294</v>
      </c>
      <c r="AT933" s="35" t="str">
        <f t="shared" si="226"/>
        <v>1,1.5,0.5</v>
      </c>
    </row>
    <row r="934" spans="13:46" x14ac:dyDescent="0.15">
      <c r="M934" s="28" t="str">
        <f t="shared" si="224"/>
        <v>10,3,7</v>
      </c>
      <c r="N934" s="28">
        <f t="shared" si="218"/>
        <v>10</v>
      </c>
      <c r="O934" s="28">
        <f t="shared" si="219"/>
        <v>3</v>
      </c>
      <c r="P934" s="28">
        <f t="shared" si="229"/>
        <v>7</v>
      </c>
      <c r="Q934" s="28">
        <f t="shared" si="231"/>
        <v>1.1461356224999986</v>
      </c>
      <c r="R934" s="28">
        <f t="shared" si="231"/>
        <v>3.7177539270781241</v>
      </c>
      <c r="S934" s="28">
        <f t="shared" si="231"/>
        <v>5.210147906375</v>
      </c>
      <c r="T934" s="28">
        <f t="shared" si="231"/>
        <v>5.6233175603906247</v>
      </c>
      <c r="U934" s="28">
        <f t="shared" si="231"/>
        <v>4.9572628891250003</v>
      </c>
      <c r="V934" s="28">
        <f t="shared" si="231"/>
        <v>3.2119838925781248</v>
      </c>
      <c r="W934" s="28">
        <f t="shared" si="231"/>
        <v>0.38748057074999992</v>
      </c>
      <c r="X934" s="28">
        <f t="shared" si="231"/>
        <v>2.7921199628348208</v>
      </c>
      <c r="Y934" s="28">
        <f t="shared" si="231"/>
        <v>4.9860253915647315</v>
      </c>
      <c r="Z934" s="28">
        <f t="shared" si="231"/>
        <v>6.1007064950133927</v>
      </c>
      <c r="AA934" s="28">
        <f t="shared" si="231"/>
        <v>6.136163273180804</v>
      </c>
      <c r="AB934" s="28">
        <f t="shared" si="231"/>
        <v>5.0923957260669646</v>
      </c>
      <c r="AC934" s="28">
        <f t="shared" si="231"/>
        <v>2.9694038536718752</v>
      </c>
      <c r="AD934" s="28">
        <f t="shared" si="231"/>
        <v>4.1099585255357134</v>
      </c>
      <c r="AE934" s="28">
        <f t="shared" si="231"/>
        <v>5.9261510784174112</v>
      </c>
      <c r="AF934" s="28">
        <f t="shared" si="231"/>
        <v>6.6631193060178573</v>
      </c>
      <c r="AG934" s="28">
        <f t="shared" si="230"/>
        <v>6.3208632083370535</v>
      </c>
      <c r="AH934" s="28">
        <f t="shared" si="230"/>
        <v>4.8993827853749998</v>
      </c>
      <c r="AI934" s="28">
        <f t="shared" si="230"/>
        <v>5.0996513106026793</v>
      </c>
      <c r="AJ934" s="28">
        <f t="shared" si="230"/>
        <v>6.5381309876361611</v>
      </c>
      <c r="AK934" s="28">
        <f t="shared" si="230"/>
        <v>6.8973863393883938</v>
      </c>
      <c r="AL934" s="28">
        <f t="shared" si="230"/>
        <v>6.177417365859375</v>
      </c>
      <c r="AM934" s="28">
        <f t="shared" si="230"/>
        <v>5.7611983180357145</v>
      </c>
      <c r="AN934" s="28">
        <f t="shared" si="230"/>
        <v>6.8219651192209829</v>
      </c>
      <c r="AO934" s="28">
        <f t="shared" si="230"/>
        <v>6.8035075951250006</v>
      </c>
      <c r="AP934" s="28">
        <f t="shared" si="230"/>
        <v>6.0945995478348225</v>
      </c>
      <c r="AQ934" s="28">
        <f t="shared" si="230"/>
        <v>6.7776534731718758</v>
      </c>
      <c r="AR934" s="28">
        <f t="shared" si="230"/>
        <v>6.0998550000000007</v>
      </c>
      <c r="AS934" s="28">
        <f t="shared" si="225"/>
        <v>6.8973863393883938</v>
      </c>
      <c r="AT934" s="35" t="str">
        <f t="shared" si="226"/>
        <v>1,1.5,0.5</v>
      </c>
    </row>
    <row r="935" spans="13:46" x14ac:dyDescent="0.15">
      <c r="M935" s="28" t="str">
        <f t="shared" si="224"/>
        <v>10,3,8</v>
      </c>
      <c r="N935" s="28">
        <f t="shared" si="218"/>
        <v>10</v>
      </c>
      <c r="O935" s="28">
        <f t="shared" si="219"/>
        <v>3</v>
      </c>
      <c r="P935" s="28">
        <f t="shared" si="229"/>
        <v>8</v>
      </c>
      <c r="Q935" s="28">
        <f t="shared" si="231"/>
        <v>0.82413449999999999</v>
      </c>
      <c r="R935" s="28">
        <f t="shared" si="231"/>
        <v>3.531398941921875</v>
      </c>
      <c r="S935" s="28">
        <f t="shared" si="231"/>
        <v>5.1266473451250008</v>
      </c>
      <c r="T935" s="28">
        <f t="shared" si="231"/>
        <v>5.6098797096093751</v>
      </c>
      <c r="U935" s="28">
        <f t="shared" si="231"/>
        <v>4.9810960353750007</v>
      </c>
      <c r="V935" s="28">
        <f t="shared" si="231"/>
        <v>3.2402963224218748</v>
      </c>
      <c r="W935" s="28">
        <f t="shared" si="231"/>
        <v>0.38748057074999992</v>
      </c>
      <c r="X935" s="28">
        <f t="shared" si="231"/>
        <v>2.5840250223214287</v>
      </c>
      <c r="Y935" s="28">
        <f t="shared" si="231"/>
        <v>4.8851328660290179</v>
      </c>
      <c r="Z935" s="28">
        <f t="shared" si="231"/>
        <v>6.0742246710178573</v>
      </c>
      <c r="AA935" s="28">
        <f t="shared" si="231"/>
        <v>6.1513004372879472</v>
      </c>
      <c r="AB935" s="28">
        <f t="shared" si="231"/>
        <v>5.1163601648392856</v>
      </c>
      <c r="AC935" s="28">
        <f t="shared" si="231"/>
        <v>2.9694038536718752</v>
      </c>
      <c r="AD935" s="28">
        <f t="shared" si="231"/>
        <v>3.9916740357142864</v>
      </c>
      <c r="AE935" s="28">
        <f t="shared" si="231"/>
        <v>5.8866252812075892</v>
      </c>
      <c r="AF935" s="28">
        <f t="shared" si="231"/>
        <v>6.6695604879821424</v>
      </c>
      <c r="AG935" s="28">
        <f t="shared" si="230"/>
        <v>6.3404796560379468</v>
      </c>
      <c r="AH935" s="28">
        <f t="shared" si="230"/>
        <v>4.8993827853749998</v>
      </c>
      <c r="AI935" s="28">
        <f t="shared" si="230"/>
        <v>5.0470815401785725</v>
      </c>
      <c r="AJ935" s="28">
        <f t="shared" si="230"/>
        <v>6.535876187457589</v>
      </c>
      <c r="AK935" s="28">
        <f t="shared" si="230"/>
        <v>6.9126547960178577</v>
      </c>
      <c r="AL935" s="28">
        <f t="shared" si="230"/>
        <v>6.177417365859375</v>
      </c>
      <c r="AM935" s="28">
        <f t="shared" si="230"/>
        <v>5.7502475357142862</v>
      </c>
      <c r="AN935" s="28">
        <f t="shared" si="230"/>
        <v>6.8328855847790173</v>
      </c>
      <c r="AO935" s="28">
        <f t="shared" si="230"/>
        <v>6.8035075951250006</v>
      </c>
      <c r="AP935" s="28">
        <f t="shared" si="230"/>
        <v>6.1011720223214301</v>
      </c>
      <c r="AQ935" s="28">
        <f t="shared" si="230"/>
        <v>6.7776534731718758</v>
      </c>
      <c r="AR935" s="28">
        <f t="shared" si="230"/>
        <v>6.0998550000000007</v>
      </c>
      <c r="AS935" s="28">
        <f t="shared" si="225"/>
        <v>6.9126547960178577</v>
      </c>
      <c r="AT935" s="35" t="str">
        <f t="shared" si="226"/>
        <v>1,1.5,0.5</v>
      </c>
    </row>
    <row r="936" spans="13:46" x14ac:dyDescent="0.15">
      <c r="M936" s="28" t="str">
        <f t="shared" si="224"/>
        <v>10,3,9</v>
      </c>
      <c r="N936" s="28">
        <f t="shared" si="218"/>
        <v>10</v>
      </c>
      <c r="O936" s="28">
        <f t="shared" si="219"/>
        <v>3</v>
      </c>
      <c r="P936" s="28">
        <f t="shared" si="229"/>
        <v>9</v>
      </c>
      <c r="Q936" s="28">
        <f t="shared" si="231"/>
        <v>0.60955047956250097</v>
      </c>
      <c r="R936" s="28">
        <f t="shared" si="231"/>
        <v>3.4233689270195318</v>
      </c>
      <c r="S936" s="28">
        <f t="shared" si="231"/>
        <v>5.0968553349062509</v>
      </c>
      <c r="T936" s="28">
        <f t="shared" si="231"/>
        <v>5.6300097032226564</v>
      </c>
      <c r="U936" s="28">
        <f t="shared" si="231"/>
        <v>5.0228320319687505</v>
      </c>
      <c r="V936" s="28">
        <f t="shared" si="231"/>
        <v>3.275322321144531</v>
      </c>
      <c r="W936" s="28">
        <f t="shared" si="231"/>
        <v>0.38748057074999992</v>
      </c>
      <c r="X936" s="28">
        <f t="shared" si="231"/>
        <v>2.4542550520619431</v>
      </c>
      <c r="Y936" s="28">
        <f t="shared" si="231"/>
        <v>4.8379488915245537</v>
      </c>
      <c r="Z936" s="28">
        <f t="shared" si="231"/>
        <v>6.0813106914168529</v>
      </c>
      <c r="AA936" s="28">
        <f t="shared" si="231"/>
        <v>6.184340451738839</v>
      </c>
      <c r="AB936" s="28">
        <f t="shared" si="231"/>
        <v>5.1470381724905128</v>
      </c>
      <c r="AC936" s="28">
        <f t="shared" si="231"/>
        <v>2.9694038536718752</v>
      </c>
      <c r="AD936" s="28">
        <f t="shared" si="231"/>
        <v>3.9270980969241078</v>
      </c>
      <c r="AE936" s="28">
        <f t="shared" si="231"/>
        <v>5.8806673283922999</v>
      </c>
      <c r="AF936" s="28">
        <f t="shared" si="231"/>
        <v>6.6939045202901788</v>
      </c>
      <c r="AG936" s="28">
        <f t="shared" si="230"/>
        <v>6.3668096726177463</v>
      </c>
      <c r="AH936" s="28">
        <f t="shared" si="230"/>
        <v>4.8993827853749998</v>
      </c>
      <c r="AI936" s="28">
        <f t="shared" si="230"/>
        <v>5.0280796141489965</v>
      </c>
      <c r="AJ936" s="28">
        <f t="shared" si="230"/>
        <v>6.5515242376227683</v>
      </c>
      <c r="AK936" s="28">
        <f t="shared" si="230"/>
        <v>6.9346368215262277</v>
      </c>
      <c r="AL936" s="28">
        <f t="shared" si="230"/>
        <v>6.177417365859375</v>
      </c>
      <c r="AM936" s="28">
        <f t="shared" si="230"/>
        <v>5.7571996037366082</v>
      </c>
      <c r="AN936" s="28">
        <f t="shared" si="230"/>
        <v>6.8505196192159605</v>
      </c>
      <c r="AO936" s="28">
        <f t="shared" si="230"/>
        <v>6.8035075951250006</v>
      </c>
      <c r="AP936" s="28">
        <f t="shared" si="230"/>
        <v>6.1144580656869429</v>
      </c>
      <c r="AQ936" s="28">
        <f t="shared" si="230"/>
        <v>6.7776534731718758</v>
      </c>
      <c r="AR936" s="28">
        <f t="shared" si="230"/>
        <v>6.0998550000000007</v>
      </c>
      <c r="AS936" s="28">
        <f t="shared" si="225"/>
        <v>6.9346368215262277</v>
      </c>
      <c r="AT936" s="35" t="str">
        <f t="shared" si="226"/>
        <v>1,1.5,0.5</v>
      </c>
    </row>
    <row r="937" spans="13:46" x14ac:dyDescent="0.15">
      <c r="M937" s="28" t="str">
        <f t="shared" si="224"/>
        <v>10,3,10</v>
      </c>
      <c r="N937" s="28">
        <f t="shared" si="218"/>
        <v>10</v>
      </c>
      <c r="O937" s="28">
        <f t="shared" si="219"/>
        <v>3</v>
      </c>
      <c r="P937" s="28">
        <f t="shared" si="229"/>
        <v>10</v>
      </c>
      <c r="Q937" s="28">
        <f t="shared" si="231"/>
        <v>0.38748057074999992</v>
      </c>
      <c r="R937" s="28">
        <f t="shared" si="231"/>
        <v>3.3098804518437501</v>
      </c>
      <c r="S937" s="28">
        <f t="shared" si="231"/>
        <v>5.0633203805000004</v>
      </c>
      <c r="T937" s="28">
        <f t="shared" si="231"/>
        <v>5.6478003567187507</v>
      </c>
      <c r="U937" s="28">
        <f t="shared" si="231"/>
        <v>5.0633203805000004</v>
      </c>
      <c r="V937" s="28">
        <f t="shared" si="231"/>
        <v>3.3098804518437501</v>
      </c>
      <c r="W937" s="28">
        <f t="shared" si="231"/>
        <v>0.38748057074999992</v>
      </c>
      <c r="X937" s="28">
        <f t="shared" si="231"/>
        <v>2.3190266215290181</v>
      </c>
      <c r="Y937" s="28">
        <f t="shared" si="231"/>
        <v>4.7870219728325889</v>
      </c>
      <c r="Z937" s="28">
        <f t="shared" si="231"/>
        <v>6.0860573716986615</v>
      </c>
      <c r="AA937" s="28">
        <f t="shared" si="231"/>
        <v>6.2161328181272326</v>
      </c>
      <c r="AB937" s="28">
        <f t="shared" si="231"/>
        <v>5.1772483121183033</v>
      </c>
      <c r="AC937" s="28">
        <f t="shared" si="231"/>
        <v>2.9694038536718752</v>
      </c>
      <c r="AD937" s="28">
        <f t="shared" si="231"/>
        <v>3.8587792139464288</v>
      </c>
      <c r="AE937" s="28">
        <f t="shared" si="231"/>
        <v>5.8723700354598218</v>
      </c>
      <c r="AF937" s="28">
        <f t="shared" si="231"/>
        <v>6.7170009045357144</v>
      </c>
      <c r="AG937" s="28">
        <f t="shared" si="230"/>
        <v>6.3926718211741083</v>
      </c>
      <c r="AH937" s="28">
        <f t="shared" si="230"/>
        <v>4.8993827853749998</v>
      </c>
      <c r="AI937" s="28">
        <f t="shared" si="230"/>
        <v>5.0067383480022327</v>
      </c>
      <c r="AJ937" s="28">
        <f t="shared" si="230"/>
        <v>6.5659246397254467</v>
      </c>
      <c r="AK937" s="28">
        <f t="shared" si="230"/>
        <v>6.9561509790111611</v>
      </c>
      <c r="AL937" s="28">
        <f t="shared" si="230"/>
        <v>6.177417365859375</v>
      </c>
      <c r="AM937" s="28">
        <f t="shared" si="230"/>
        <v>5.7629040236964295</v>
      </c>
      <c r="AN937" s="28">
        <f t="shared" si="230"/>
        <v>6.8676857856294653</v>
      </c>
      <c r="AO937" s="28">
        <f t="shared" si="230"/>
        <v>6.8035075951250006</v>
      </c>
      <c r="AP937" s="28">
        <f t="shared" si="230"/>
        <v>6.1272762410290191</v>
      </c>
      <c r="AQ937" s="28">
        <f t="shared" si="230"/>
        <v>6.7776534731718758</v>
      </c>
      <c r="AR937" s="28">
        <f t="shared" si="230"/>
        <v>6.0998550000000007</v>
      </c>
      <c r="AS937" s="28">
        <f t="shared" si="225"/>
        <v>6.9561509790111611</v>
      </c>
      <c r="AT937" s="35" t="str">
        <f t="shared" si="226"/>
        <v>1,1.5,0.5</v>
      </c>
    </row>
    <row r="938" spans="13:46" x14ac:dyDescent="0.15">
      <c r="M938" s="28" t="str">
        <f t="shared" si="224"/>
        <v>10,4,1</v>
      </c>
      <c r="N938" s="28">
        <f t="shared" si="218"/>
        <v>10</v>
      </c>
      <c r="O938" s="28">
        <f t="shared" si="219"/>
        <v>4</v>
      </c>
      <c r="P938" s="28">
        <f t="shared" si="229"/>
        <v>1</v>
      </c>
      <c r="Q938" s="28">
        <f t="shared" si="231"/>
        <v>5.7023999999999999</v>
      </c>
      <c r="R938" s="28">
        <f t="shared" si="231"/>
        <v>6.5072175356718756</v>
      </c>
      <c r="S938" s="28">
        <f t="shared" si="231"/>
        <v>6.6357800951249999</v>
      </c>
      <c r="T938" s="28">
        <f t="shared" si="231"/>
        <v>6.0880876783593756</v>
      </c>
      <c r="U938" s="28">
        <f t="shared" si="231"/>
        <v>4.864140285375</v>
      </c>
      <c r="V938" s="28">
        <f t="shared" si="231"/>
        <v>2.9639379161718749</v>
      </c>
      <c r="W938" s="28">
        <f t="shared" si="231"/>
        <v>0.38748057074999992</v>
      </c>
      <c r="X938" s="28">
        <f t="shared" si="231"/>
        <v>5.7266106614224146</v>
      </c>
      <c r="Y938" s="28">
        <f t="shared" si="231"/>
        <v>6.5428794212322199</v>
      </c>
      <c r="Z938" s="28">
        <f t="shared" si="231"/>
        <v>6.6828932048232756</v>
      </c>
      <c r="AA938" s="28">
        <f t="shared" si="231"/>
        <v>6.1466520121955819</v>
      </c>
      <c r="AB938" s="28">
        <f t="shared" si="231"/>
        <v>4.9341558433491386</v>
      </c>
      <c r="AC938" s="28">
        <f t="shared" si="231"/>
        <v>3.045404698283944</v>
      </c>
      <c r="AD938" s="28">
        <f t="shared" si="231"/>
        <v>5.7557016258620681</v>
      </c>
      <c r="AE938" s="28">
        <f t="shared" si="231"/>
        <v>6.5834216098098057</v>
      </c>
      <c r="AF938" s="28">
        <f t="shared" si="231"/>
        <v>6.7348866175387929</v>
      </c>
      <c r="AG938" s="28">
        <f t="shared" si="230"/>
        <v>6.2100966490490297</v>
      </c>
      <c r="AH938" s="28">
        <f t="shared" si="230"/>
        <v>5.0090517043405178</v>
      </c>
      <c r="AI938" s="28">
        <f t="shared" si="230"/>
        <v>5.7896728933189641</v>
      </c>
      <c r="AJ938" s="28">
        <f t="shared" si="230"/>
        <v>6.6288441014046331</v>
      </c>
      <c r="AK938" s="28">
        <f t="shared" si="230"/>
        <v>6.7917603332715508</v>
      </c>
      <c r="AL938" s="28">
        <f t="shared" si="230"/>
        <v>6.2784215889197199</v>
      </c>
      <c r="AM938" s="28">
        <f t="shared" si="230"/>
        <v>5.8285244637931024</v>
      </c>
      <c r="AN938" s="28">
        <f t="shared" si="230"/>
        <v>6.679146896016702</v>
      </c>
      <c r="AO938" s="28">
        <f t="shared" si="230"/>
        <v>6.853514352021552</v>
      </c>
      <c r="AP938" s="28">
        <f t="shared" si="230"/>
        <v>5.8722563372844814</v>
      </c>
      <c r="AQ938" s="28">
        <f t="shared" si="230"/>
        <v>6.7343299936460124</v>
      </c>
      <c r="AR938" s="28">
        <f t="shared" si="230"/>
        <v>5.9208685137931027</v>
      </c>
      <c r="AS938" s="28">
        <f t="shared" si="225"/>
        <v>6.853514352021552</v>
      </c>
      <c r="AT938" s="35" t="str">
        <f t="shared" si="226"/>
        <v>1,2,0</v>
      </c>
    </row>
    <row r="939" spans="13:46" x14ac:dyDescent="0.15">
      <c r="M939" s="28" t="str">
        <f t="shared" si="224"/>
        <v>10,4,2</v>
      </c>
      <c r="N939" s="28">
        <f t="shared" si="218"/>
        <v>10</v>
      </c>
      <c r="O939" s="28">
        <f t="shared" si="219"/>
        <v>4</v>
      </c>
      <c r="P939" s="28">
        <f t="shared" si="229"/>
        <v>2</v>
      </c>
      <c r="Q939" s="28">
        <f t="shared" si="231"/>
        <v>5.0444999999999993</v>
      </c>
      <c r="R939" s="28">
        <f t="shared" si="231"/>
        <v>6.1243737856718745</v>
      </c>
      <c r="S939" s="28">
        <f t="shared" si="231"/>
        <v>6.4618300951250003</v>
      </c>
      <c r="T939" s="28">
        <f t="shared" si="231"/>
        <v>6.0568689283593748</v>
      </c>
      <c r="U939" s="28">
        <f t="shared" si="231"/>
        <v>4.909490285375</v>
      </c>
      <c r="V939" s="28">
        <f t="shared" si="231"/>
        <v>3.0196941661718748</v>
      </c>
      <c r="W939" s="28">
        <f t="shared" si="231"/>
        <v>0.38748057074999992</v>
      </c>
      <c r="X939" s="28">
        <f t="shared" si="231"/>
        <v>5.2968317605603437</v>
      </c>
      <c r="Y939" s="28">
        <f t="shared" si="231"/>
        <v>6.3313813005425645</v>
      </c>
      <c r="Z939" s="28">
        <f t="shared" si="231"/>
        <v>6.6235133643060342</v>
      </c>
      <c r="AA939" s="28">
        <f t="shared" si="231"/>
        <v>6.1732279518507553</v>
      </c>
      <c r="AB939" s="28">
        <f t="shared" si="231"/>
        <v>4.9805250631767244</v>
      </c>
      <c r="AC939" s="28">
        <f t="shared" si="231"/>
        <v>3.045404698283944</v>
      </c>
      <c r="AD939" s="28">
        <f t="shared" si="231"/>
        <v>5.506655384482757</v>
      </c>
      <c r="AE939" s="28">
        <f t="shared" si="231"/>
        <v>6.4958806787753218</v>
      </c>
      <c r="AF939" s="28">
        <f t="shared" si="231"/>
        <v>6.7426884968491381</v>
      </c>
      <c r="AG939" s="28">
        <f t="shared" si="230"/>
        <v>6.2470788387042031</v>
      </c>
      <c r="AH939" s="28">
        <f t="shared" si="230"/>
        <v>5.0090517043405178</v>
      </c>
      <c r="AI939" s="28">
        <f t="shared" si="230"/>
        <v>5.6739708717672404</v>
      </c>
      <c r="AJ939" s="28">
        <f t="shared" si="230"/>
        <v>6.6178719203701499</v>
      </c>
      <c r="AK939" s="28">
        <f t="shared" si="230"/>
        <v>6.8193554927543101</v>
      </c>
      <c r="AL939" s="28">
        <f t="shared" si="230"/>
        <v>6.2784215889197199</v>
      </c>
      <c r="AM939" s="28">
        <f t="shared" si="230"/>
        <v>5.7987782224137927</v>
      </c>
      <c r="AN939" s="28">
        <f t="shared" si="230"/>
        <v>6.6973550253270471</v>
      </c>
      <c r="AO939" s="28">
        <f t="shared" si="230"/>
        <v>6.853514352021552</v>
      </c>
      <c r="AP939" s="28">
        <f t="shared" si="230"/>
        <v>5.8810774364224123</v>
      </c>
      <c r="AQ939" s="28">
        <f t="shared" si="230"/>
        <v>6.7343299936460124</v>
      </c>
      <c r="AR939" s="28">
        <f t="shared" si="230"/>
        <v>5.9208685137931027</v>
      </c>
      <c r="AS939" s="28">
        <f t="shared" si="225"/>
        <v>6.853514352021552</v>
      </c>
      <c r="AT939" s="35" t="str">
        <f t="shared" si="226"/>
        <v>1,2,0</v>
      </c>
    </row>
    <row r="940" spans="13:46" x14ac:dyDescent="0.15">
      <c r="M940" s="28" t="str">
        <f t="shared" si="224"/>
        <v>10,4,3</v>
      </c>
      <c r="N940" s="28">
        <f t="shared" si="218"/>
        <v>10</v>
      </c>
      <c r="O940" s="28">
        <f t="shared" si="219"/>
        <v>4</v>
      </c>
      <c r="P940" s="28">
        <f t="shared" si="229"/>
        <v>3</v>
      </c>
      <c r="Q940" s="28">
        <f t="shared" si="231"/>
        <v>4.1614559999999994</v>
      </c>
      <c r="R940" s="28">
        <f t="shared" si="231"/>
        <v>5.5773625356718757</v>
      </c>
      <c r="S940" s="28">
        <f t="shared" si="231"/>
        <v>6.1753080951250006</v>
      </c>
      <c r="T940" s="28">
        <f t="shared" si="231"/>
        <v>5.9552926783593758</v>
      </c>
      <c r="U940" s="28">
        <f t="shared" si="231"/>
        <v>4.9173162853750005</v>
      </c>
      <c r="V940" s="28">
        <f t="shared" si="231"/>
        <v>3.0613789161718752</v>
      </c>
      <c r="W940" s="28">
        <f t="shared" si="231"/>
        <v>0.38748057074999992</v>
      </c>
      <c r="X940" s="28">
        <f t="shared" si="231"/>
        <v>4.7028853596982758</v>
      </c>
      <c r="Y940" s="28">
        <f t="shared" si="231"/>
        <v>6.0073111798529091</v>
      </c>
      <c r="Z940" s="28">
        <f t="shared" si="231"/>
        <v>6.4937760237887936</v>
      </c>
      <c r="AA940" s="28">
        <f t="shared" si="231"/>
        <v>6.1622798915059267</v>
      </c>
      <c r="AB940" s="28">
        <f t="shared" si="231"/>
        <v>5.0128227830043102</v>
      </c>
      <c r="AC940" s="28">
        <f t="shared" si="231"/>
        <v>3.045404698283944</v>
      </c>
      <c r="AD940" s="28">
        <f t="shared" si="231"/>
        <v>5.1450371431034476</v>
      </c>
      <c r="AE940" s="28">
        <f t="shared" si="231"/>
        <v>6.3379822477408396</v>
      </c>
      <c r="AF940" s="28">
        <f t="shared" si="231"/>
        <v>6.712966376159482</v>
      </c>
      <c r="AG940" s="28">
        <f t="shared" si="230"/>
        <v>6.2699895283593747</v>
      </c>
      <c r="AH940" s="28">
        <f t="shared" si="230"/>
        <v>5.0090517043405178</v>
      </c>
      <c r="AI940" s="28">
        <f t="shared" si="230"/>
        <v>5.4879113502155157</v>
      </c>
      <c r="AJ940" s="28">
        <f t="shared" si="230"/>
        <v>6.5693757393356673</v>
      </c>
      <c r="AK940" s="28">
        <f t="shared" si="230"/>
        <v>6.8328791522370684</v>
      </c>
      <c r="AL940" s="28">
        <f t="shared" si="230"/>
        <v>6.2784215889197199</v>
      </c>
      <c r="AM940" s="28">
        <f t="shared" si="230"/>
        <v>5.7315079810344827</v>
      </c>
      <c r="AN940" s="28">
        <f t="shared" si="230"/>
        <v>6.7014916546373922</v>
      </c>
      <c r="AO940" s="28">
        <f t="shared" si="230"/>
        <v>6.853514352021552</v>
      </c>
      <c r="AP940" s="28">
        <f t="shared" si="230"/>
        <v>5.8758270355603432</v>
      </c>
      <c r="AQ940" s="28">
        <f t="shared" si="230"/>
        <v>6.7343299936460124</v>
      </c>
      <c r="AR940" s="28">
        <f t="shared" si="230"/>
        <v>5.9208685137931027</v>
      </c>
      <c r="AS940" s="28">
        <f t="shared" si="225"/>
        <v>6.853514352021552</v>
      </c>
      <c r="AT940" s="35" t="str">
        <f t="shared" si="226"/>
        <v>1,2,0</v>
      </c>
    </row>
    <row r="941" spans="13:46" x14ac:dyDescent="0.15">
      <c r="M941" s="28" t="str">
        <f t="shared" si="224"/>
        <v>10,4,4</v>
      </c>
      <c r="N941" s="28">
        <f t="shared" ref="N941:N1004" si="232">N841+1</f>
        <v>10</v>
      </c>
      <c r="O941" s="28">
        <f t="shared" ref="O941:O1004" si="233">O841</f>
        <v>4</v>
      </c>
      <c r="P941" s="28">
        <f t="shared" si="229"/>
        <v>4</v>
      </c>
      <c r="Q941" s="28">
        <f t="shared" si="231"/>
        <v>3.1788045</v>
      </c>
      <c r="R941" s="28">
        <f t="shared" si="231"/>
        <v>4.9577208169218752</v>
      </c>
      <c r="S941" s="28">
        <f t="shared" si="231"/>
        <v>5.8389823451250003</v>
      </c>
      <c r="T941" s="28">
        <f t="shared" si="231"/>
        <v>5.8225890846093762</v>
      </c>
      <c r="U941" s="28">
        <f t="shared" si="231"/>
        <v>4.9085410353750003</v>
      </c>
      <c r="V941" s="28">
        <f t="shared" si="231"/>
        <v>3.0968381974218753</v>
      </c>
      <c r="W941" s="28">
        <f t="shared" si="231"/>
        <v>0.38748057074999992</v>
      </c>
      <c r="X941" s="28">
        <f t="shared" si="231"/>
        <v>4.0363084900862063</v>
      </c>
      <c r="Y941" s="28">
        <f t="shared" si="231"/>
        <v>5.6334373091632539</v>
      </c>
      <c r="Z941" s="28">
        <f t="shared" si="231"/>
        <v>6.3329113395215515</v>
      </c>
      <c r="AA941" s="28">
        <f t="shared" si="231"/>
        <v>6.1347305811610999</v>
      </c>
      <c r="AB941" s="28">
        <f t="shared" si="231"/>
        <v>5.0388950340818965</v>
      </c>
      <c r="AC941" s="28">
        <f t="shared" si="231"/>
        <v>3.045404698283944</v>
      </c>
      <c r="AD941" s="28">
        <f t="shared" si="231"/>
        <v>4.7336151517241376</v>
      </c>
      <c r="AE941" s="28">
        <f t="shared" si="231"/>
        <v>6.1489564729563568</v>
      </c>
      <c r="AF941" s="28">
        <f t="shared" si="231"/>
        <v>6.6666430054698278</v>
      </c>
      <c r="AG941" s="28">
        <f t="shared" si="230"/>
        <v>6.2866747492645478</v>
      </c>
      <c r="AH941" s="28">
        <f t="shared" si="230"/>
        <v>5.0090517043405178</v>
      </c>
      <c r="AI941" s="28">
        <f t="shared" si="230"/>
        <v>5.2707244849137922</v>
      </c>
      <c r="AJ941" s="28">
        <f t="shared" si="230"/>
        <v>6.5042783083011848</v>
      </c>
      <c r="AK941" s="28">
        <f t="shared" si="230"/>
        <v>6.8401773429698274</v>
      </c>
      <c r="AL941" s="28">
        <f t="shared" si="230"/>
        <v>6.2784215889197199</v>
      </c>
      <c r="AM941" s="28">
        <f t="shared" si="230"/>
        <v>5.6476364896551718</v>
      </c>
      <c r="AN941" s="28">
        <f t="shared" si="230"/>
        <v>6.6994028151977361</v>
      </c>
      <c r="AO941" s="28">
        <f t="shared" si="230"/>
        <v>6.853514352021552</v>
      </c>
      <c r="AP941" s="28">
        <f t="shared" si="230"/>
        <v>5.8643511659482748</v>
      </c>
      <c r="AQ941" s="28">
        <f t="shared" si="230"/>
        <v>6.7343299936460124</v>
      </c>
      <c r="AR941" s="28">
        <f t="shared" si="230"/>
        <v>5.9208685137931027</v>
      </c>
      <c r="AS941" s="28">
        <f t="shared" si="225"/>
        <v>6.853514352021552</v>
      </c>
      <c r="AT941" s="35" t="str">
        <f t="shared" si="226"/>
        <v>1,2,0</v>
      </c>
    </row>
    <row r="942" spans="13:46" x14ac:dyDescent="0.15">
      <c r="M942" s="28" t="str">
        <f t="shared" si="224"/>
        <v>10,4,5</v>
      </c>
      <c r="N942" s="28">
        <f t="shared" si="232"/>
        <v>10</v>
      </c>
      <c r="O942" s="28">
        <f t="shared" si="233"/>
        <v>4</v>
      </c>
      <c r="P942" s="28">
        <f t="shared" si="229"/>
        <v>5</v>
      </c>
      <c r="Q942" s="28">
        <f t="shared" si="231"/>
        <v>2.2855996800000002</v>
      </c>
      <c r="R942" s="28">
        <f t="shared" si="231"/>
        <v>4.4033006356718749</v>
      </c>
      <c r="S942" s="28">
        <f t="shared" si="231"/>
        <v>5.5473799351249999</v>
      </c>
      <c r="T942" s="28">
        <f t="shared" si="231"/>
        <v>5.7178375783593758</v>
      </c>
      <c r="U942" s="28">
        <f t="shared" si="231"/>
        <v>4.9146735653749998</v>
      </c>
      <c r="V942" s="28">
        <f t="shared" si="231"/>
        <v>3.137887896171875</v>
      </c>
      <c r="W942" s="28">
        <f t="shared" si="231"/>
        <v>0.38748057074999992</v>
      </c>
      <c r="X942" s="28">
        <f t="shared" si="231"/>
        <v>3.4349531579741375</v>
      </c>
      <c r="Y942" s="28">
        <f t="shared" si="231"/>
        <v>5.3042867784735988</v>
      </c>
      <c r="Z942" s="28">
        <f t="shared" si="231"/>
        <v>6.1999987427543095</v>
      </c>
      <c r="AA942" s="28">
        <f t="shared" si="231"/>
        <v>6.1220890508162711</v>
      </c>
      <c r="AB942" s="28">
        <f t="shared" si="231"/>
        <v>5.0705577026594835</v>
      </c>
      <c r="AC942" s="28">
        <f t="shared" si="231"/>
        <v>3.045404698283944</v>
      </c>
      <c r="AD942" s="28">
        <f t="shared" si="231"/>
        <v>4.3669165003448267</v>
      </c>
      <c r="AE942" s="28">
        <f t="shared" si="231"/>
        <v>5.987882785671875</v>
      </c>
      <c r="AF942" s="28">
        <f t="shared" si="231"/>
        <v>6.6352274147801715</v>
      </c>
      <c r="AG942" s="28">
        <f t="shared" si="230"/>
        <v>6.3089503876697197</v>
      </c>
      <c r="AH942" s="28">
        <f t="shared" si="230"/>
        <v>5.0090517043405178</v>
      </c>
      <c r="AI942" s="28">
        <f t="shared" si="230"/>
        <v>5.0814897071120679</v>
      </c>
      <c r="AJ942" s="28">
        <f t="shared" si="230"/>
        <v>6.454088657266702</v>
      </c>
      <c r="AK942" s="28">
        <f t="shared" si="230"/>
        <v>6.853065951202586</v>
      </c>
      <c r="AL942" s="28">
        <f t="shared" si="230"/>
        <v>6.2784215889197199</v>
      </c>
      <c r="AM942" s="28">
        <f t="shared" si="230"/>
        <v>5.5786727782758607</v>
      </c>
      <c r="AN942" s="28">
        <f t="shared" si="230"/>
        <v>6.7029043932580814</v>
      </c>
      <c r="AO942" s="28">
        <f t="shared" si="230"/>
        <v>6.853514352021552</v>
      </c>
      <c r="AP942" s="28">
        <f t="shared" si="230"/>
        <v>5.8584657138362051</v>
      </c>
      <c r="AQ942" s="28">
        <f t="shared" si="230"/>
        <v>6.7343299936460124</v>
      </c>
      <c r="AR942" s="28">
        <f t="shared" si="230"/>
        <v>5.9208685137931027</v>
      </c>
      <c r="AS942" s="28">
        <f t="shared" si="225"/>
        <v>6.853514352021552</v>
      </c>
      <c r="AT942" s="35" t="str">
        <f t="shared" si="226"/>
        <v>1,2,0</v>
      </c>
    </row>
    <row r="943" spans="13:46" x14ac:dyDescent="0.15">
      <c r="M943" s="28" t="str">
        <f t="shared" si="224"/>
        <v>10,4,6</v>
      </c>
      <c r="N943" s="28">
        <f t="shared" si="232"/>
        <v>10</v>
      </c>
      <c r="O943" s="28">
        <f t="shared" si="233"/>
        <v>4</v>
      </c>
      <c r="P943" s="28">
        <f t="shared" si="229"/>
        <v>6</v>
      </c>
      <c r="Q943" s="28">
        <f t="shared" si="231"/>
        <v>1.45675584</v>
      </c>
      <c r="R943" s="28">
        <f t="shared" si="231"/>
        <v>3.8958103356718747</v>
      </c>
      <c r="S943" s="28">
        <f t="shared" si="231"/>
        <v>5.2879580151249996</v>
      </c>
      <c r="T943" s="28">
        <f t="shared" si="231"/>
        <v>5.6331988783593756</v>
      </c>
      <c r="U943" s="28">
        <f t="shared" si="231"/>
        <v>4.9315329253750004</v>
      </c>
      <c r="V943" s="28">
        <f t="shared" si="231"/>
        <v>3.1829601561718746</v>
      </c>
      <c r="W943" s="28">
        <f t="shared" si="231"/>
        <v>0.38748057074999992</v>
      </c>
      <c r="X943" s="28">
        <f t="shared" si="231"/>
        <v>2.8805277071120683</v>
      </c>
      <c r="Y943" s="28">
        <f t="shared" si="231"/>
        <v>5.0073167377839436</v>
      </c>
      <c r="Z943" s="28">
        <f t="shared" si="231"/>
        <v>6.0871989522370686</v>
      </c>
      <c r="AA943" s="28">
        <f t="shared" si="231"/>
        <v>6.1201743504714443</v>
      </c>
      <c r="AB943" s="28">
        <f t="shared" si="231"/>
        <v>5.1062429324870688</v>
      </c>
      <c r="AC943" s="28">
        <f t="shared" si="231"/>
        <v>3.045404698283944</v>
      </c>
      <c r="AD943" s="28">
        <f t="shared" si="231"/>
        <v>4.0323983389655158</v>
      </c>
      <c r="AE943" s="28">
        <f t="shared" si="231"/>
        <v>5.8469219046373917</v>
      </c>
      <c r="AF943" s="28">
        <f t="shared" si="231"/>
        <v>6.6145386540905164</v>
      </c>
      <c r="AG943" s="28">
        <f t="shared" si="230"/>
        <v>6.3352485873248927</v>
      </c>
      <c r="AH943" s="28">
        <f t="shared" si="230"/>
        <v>5.0090517043405178</v>
      </c>
      <c r="AI943" s="28">
        <f t="shared" si="230"/>
        <v>4.912367735560343</v>
      </c>
      <c r="AJ943" s="28">
        <f t="shared" si="230"/>
        <v>6.4146258362322186</v>
      </c>
      <c r="AK943" s="28">
        <f t="shared" si="230"/>
        <v>6.8699771206853448</v>
      </c>
      <c r="AL943" s="28">
        <f t="shared" si="230"/>
        <v>6.2784215889197199</v>
      </c>
      <c r="AM943" s="28">
        <f t="shared" si="230"/>
        <v>5.5204358968965508</v>
      </c>
      <c r="AN943" s="28">
        <f t="shared" si="230"/>
        <v>6.7104285325684261</v>
      </c>
      <c r="AO943" s="28">
        <f t="shared" si="230"/>
        <v>6.853514352021552</v>
      </c>
      <c r="AP943" s="28">
        <f t="shared" si="230"/>
        <v>5.8566028229741365</v>
      </c>
      <c r="AQ943" s="28">
        <f t="shared" si="230"/>
        <v>6.7343299936460124</v>
      </c>
      <c r="AR943" s="28">
        <f t="shared" si="230"/>
        <v>5.9208685137931027</v>
      </c>
      <c r="AS943" s="28">
        <f t="shared" si="225"/>
        <v>6.8699771206853448</v>
      </c>
      <c r="AT943" s="35" t="str">
        <f t="shared" si="226"/>
        <v>1,1.5,0.5</v>
      </c>
    </row>
    <row r="944" spans="13:46" x14ac:dyDescent="0.15">
      <c r="M944" s="28" t="str">
        <f t="shared" si="224"/>
        <v>10,4,7</v>
      </c>
      <c r="N944" s="28">
        <f t="shared" si="232"/>
        <v>10</v>
      </c>
      <c r="O944" s="28">
        <f t="shared" si="233"/>
        <v>4</v>
      </c>
      <c r="P944" s="28">
        <f t="shared" si="229"/>
        <v>7</v>
      </c>
      <c r="Q944" s="28">
        <f t="shared" si="231"/>
        <v>1.1461356224999986</v>
      </c>
      <c r="R944" s="28">
        <f t="shared" si="231"/>
        <v>3.7177539270781241</v>
      </c>
      <c r="S944" s="28">
        <f t="shared" si="231"/>
        <v>5.210147906375</v>
      </c>
      <c r="T944" s="28">
        <f t="shared" si="231"/>
        <v>5.6233175603906247</v>
      </c>
      <c r="U944" s="28">
        <f t="shared" si="231"/>
        <v>4.9572628891250003</v>
      </c>
      <c r="V944" s="28">
        <f t="shared" si="231"/>
        <v>3.2119838925781248</v>
      </c>
      <c r="W944" s="28">
        <f t="shared" si="231"/>
        <v>0.38748057074999992</v>
      </c>
      <c r="X944" s="28">
        <f t="shared" si="231"/>
        <v>2.6790037230872832</v>
      </c>
      <c r="Y944" s="28">
        <f t="shared" si="231"/>
        <v>4.9107325686891157</v>
      </c>
      <c r="Z944" s="28">
        <f t="shared" si="231"/>
        <v>6.0632370890096983</v>
      </c>
      <c r="AA944" s="28">
        <f t="shared" si="231"/>
        <v>6.136517284049031</v>
      </c>
      <c r="AB944" s="28">
        <f t="shared" si="231"/>
        <v>5.1305731538071129</v>
      </c>
      <c r="AC944" s="28">
        <f t="shared" si="231"/>
        <v>3.045404698283944</v>
      </c>
      <c r="AD944" s="28">
        <f t="shared" si="231"/>
        <v>3.9170401095258609</v>
      </c>
      <c r="AE944" s="28">
        <f t="shared" si="231"/>
        <v>5.8088794961514001</v>
      </c>
      <c r="AF944" s="28">
        <f t="shared" si="231"/>
        <v>6.6214945574956889</v>
      </c>
      <c r="AG944" s="28">
        <f t="shared" si="230"/>
        <v>6.3548852935587288</v>
      </c>
      <c r="AH944" s="28">
        <f t="shared" si="230"/>
        <v>5.0090517043405178</v>
      </c>
      <c r="AI944" s="28">
        <f t="shared" si="230"/>
        <v>4.8602447818157311</v>
      </c>
      <c r="AJ944" s="28">
        <f t="shared" si="230"/>
        <v>6.4121947094649769</v>
      </c>
      <c r="AK944" s="28">
        <f t="shared" si="230"/>
        <v>6.8849203118329747</v>
      </c>
      <c r="AL944" s="28">
        <f t="shared" si="230"/>
        <v>6.2784215889197199</v>
      </c>
      <c r="AM944" s="28">
        <f t="shared" si="230"/>
        <v>5.508617739956895</v>
      </c>
      <c r="AN944" s="28">
        <f t="shared" si="230"/>
        <v>6.7206782086298489</v>
      </c>
      <c r="AO944" s="28">
        <f t="shared" si="230"/>
        <v>6.853514352021552</v>
      </c>
      <c r="AP944" s="28">
        <f t="shared" si="230"/>
        <v>5.8621589839493513</v>
      </c>
      <c r="AQ944" s="28">
        <f t="shared" si="230"/>
        <v>6.7343299936460124</v>
      </c>
      <c r="AR944" s="28">
        <f t="shared" si="230"/>
        <v>5.9208685137931027</v>
      </c>
      <c r="AS944" s="28">
        <f t="shared" si="225"/>
        <v>6.8849203118329747</v>
      </c>
      <c r="AT944" s="35" t="str">
        <f t="shared" si="226"/>
        <v>1,1.5,0.5</v>
      </c>
    </row>
    <row r="945" spans="13:46" x14ac:dyDescent="0.15">
      <c r="M945" s="28" t="str">
        <f t="shared" si="224"/>
        <v>10,4,8</v>
      </c>
      <c r="N945" s="28">
        <f t="shared" si="232"/>
        <v>10</v>
      </c>
      <c r="O945" s="28">
        <f t="shared" si="233"/>
        <v>4</v>
      </c>
      <c r="P945" s="28">
        <f t="shared" si="229"/>
        <v>8</v>
      </c>
      <c r="Q945" s="28">
        <f t="shared" si="231"/>
        <v>0.82413449999999999</v>
      </c>
      <c r="R945" s="28">
        <f t="shared" si="231"/>
        <v>3.531398941921875</v>
      </c>
      <c r="S945" s="28">
        <f t="shared" si="231"/>
        <v>5.1266473451250008</v>
      </c>
      <c r="T945" s="28">
        <f t="shared" si="231"/>
        <v>5.6098797096093751</v>
      </c>
      <c r="U945" s="28">
        <f t="shared" si="231"/>
        <v>4.9810960353750007</v>
      </c>
      <c r="V945" s="28">
        <f t="shared" si="231"/>
        <v>3.2402963224218748</v>
      </c>
      <c r="W945" s="28">
        <f t="shared" si="231"/>
        <v>0.38748057074999992</v>
      </c>
      <c r="X945" s="28">
        <f t="shared" si="231"/>
        <v>2.4691811624999995</v>
      </c>
      <c r="Y945" s="28">
        <f t="shared" si="231"/>
        <v>4.8084579470942881</v>
      </c>
      <c r="Z945" s="28">
        <f t="shared" si="231"/>
        <v>6.0357186929698265</v>
      </c>
      <c r="AA945" s="28">
        <f t="shared" si="231"/>
        <v>6.1509634001266162</v>
      </c>
      <c r="AB945" s="28">
        <f t="shared" si="231"/>
        <v>5.1541920685646554</v>
      </c>
      <c r="AC945" s="28">
        <f t="shared" si="231"/>
        <v>3.045404698283944</v>
      </c>
      <c r="AD945" s="28">
        <f t="shared" si="231"/>
        <v>3.7959914275862059</v>
      </c>
      <c r="AE945" s="28">
        <f t="shared" si="231"/>
        <v>5.7672805548529089</v>
      </c>
      <c r="AF945" s="28">
        <f t="shared" ref="AF945:AR960" si="234">(AF$5+AF$5*(AF$5-1)/2)*INDEX($F$4:$F$25*$G$4:$G$25,$N945,1)+(AF$6+AF$6*(AF$6-1)/2)*INDEX($H$4:$H$25*$I$4:$I$25,$O945,1)+(AF$7+AF$7*(AF$7-1)/2)*INDEX($J$4:$J$25*$K$4:$K$25,$P945,1)+AF$5*AF$6*INDEX($G$4:$G$25,$N945,1)*INDEX($H$4:$H$25,$O945,1)+(AF$5*INDEX($G$4:$G$25,$N945,1)+AF$6*INDEX($I$4:$I$25,$O945,1))*AF$7*INDEX($J$4:$J$25,$P945,1)</f>
        <v>6.6265536434008618</v>
      </c>
      <c r="AG945" s="28">
        <f t="shared" si="234"/>
        <v>6.3738106932300651</v>
      </c>
      <c r="AH945" s="28">
        <f t="shared" si="234"/>
        <v>5.0090517043405178</v>
      </c>
      <c r="AI945" s="28">
        <f t="shared" si="234"/>
        <v>4.8045652952586195</v>
      </c>
      <c r="AJ945" s="28">
        <f t="shared" si="234"/>
        <v>6.4078667651977366</v>
      </c>
      <c r="AK945" s="28">
        <f t="shared" si="234"/>
        <v>6.8991521964181031</v>
      </c>
      <c r="AL945" s="28">
        <f t="shared" si="234"/>
        <v>6.2784215889197199</v>
      </c>
      <c r="AM945" s="28">
        <f t="shared" si="234"/>
        <v>5.4949027655172404</v>
      </c>
      <c r="AN945" s="28">
        <f t="shared" si="234"/>
        <v>6.7302165781287711</v>
      </c>
      <c r="AO945" s="28">
        <f t="shared" si="234"/>
        <v>6.853514352021552</v>
      </c>
      <c r="AP945" s="28">
        <f t="shared" si="234"/>
        <v>5.8670038383620673</v>
      </c>
      <c r="AQ945" s="28">
        <f t="shared" si="234"/>
        <v>6.7343299936460124</v>
      </c>
      <c r="AR945" s="28">
        <f t="shared" si="234"/>
        <v>5.9208685137931027</v>
      </c>
      <c r="AS945" s="28">
        <f t="shared" si="225"/>
        <v>6.8991521964181031</v>
      </c>
      <c r="AT945" s="35" t="str">
        <f t="shared" si="226"/>
        <v>1,1.5,0.5</v>
      </c>
    </row>
    <row r="946" spans="13:46" x14ac:dyDescent="0.15">
      <c r="M946" s="28" t="str">
        <f t="shared" si="224"/>
        <v>10,4,9</v>
      </c>
      <c r="N946" s="28">
        <f t="shared" si="232"/>
        <v>10</v>
      </c>
      <c r="O946" s="28">
        <f t="shared" si="233"/>
        <v>4</v>
      </c>
      <c r="P946" s="28">
        <f t="shared" si="229"/>
        <v>9</v>
      </c>
      <c r="Q946" s="28">
        <f t="shared" ref="Q946:AF961" si="235">(Q$5+Q$5*(Q$5-1)/2)*INDEX($F$4:$F$25*$G$4:$G$25,$N946,1)+(Q$6+Q$6*(Q$6-1)/2)*INDEX($H$4:$H$25*$I$4:$I$25,$O946,1)+(Q$7+Q$7*(Q$7-1)/2)*INDEX($J$4:$J$25*$K$4:$K$25,$P946,1)+Q$5*Q$6*INDEX($G$4:$G$25,$N946,1)*INDEX($H$4:$H$25,$O946,1)+(Q$5*INDEX($G$4:$G$25,$N946,1)+Q$6*INDEX($I$4:$I$25,$O946,1))*Q$7*INDEX($J$4:$J$25,$P946,1)</f>
        <v>0.60955047956250097</v>
      </c>
      <c r="R946" s="28">
        <f t="shared" si="235"/>
        <v>3.4233689270195318</v>
      </c>
      <c r="S946" s="28">
        <f t="shared" si="235"/>
        <v>5.0968553349062509</v>
      </c>
      <c r="T946" s="28">
        <f t="shared" si="235"/>
        <v>5.6300097032226564</v>
      </c>
      <c r="U946" s="28">
        <f t="shared" si="235"/>
        <v>5.0228320319687505</v>
      </c>
      <c r="V946" s="28">
        <f t="shared" si="235"/>
        <v>3.275322321144531</v>
      </c>
      <c r="W946" s="28">
        <f t="shared" si="235"/>
        <v>0.38748057074999992</v>
      </c>
      <c r="X946" s="28">
        <f t="shared" si="235"/>
        <v>2.3376835721666223</v>
      </c>
      <c r="Y946" s="28">
        <f t="shared" si="235"/>
        <v>4.7598918765307108</v>
      </c>
      <c r="Z946" s="28">
        <f t="shared" si="235"/>
        <v>6.0417681413244875</v>
      </c>
      <c r="AA946" s="28">
        <f t="shared" si="235"/>
        <v>6.1833123665479528</v>
      </c>
      <c r="AB946" s="28">
        <f t="shared" si="235"/>
        <v>5.1845245522011041</v>
      </c>
      <c r="AC946" s="28">
        <f t="shared" si="235"/>
        <v>3.045404698283944</v>
      </c>
      <c r="AD946" s="28">
        <f t="shared" si="235"/>
        <v>3.7286512966778012</v>
      </c>
      <c r="AE946" s="28">
        <f t="shared" si="235"/>
        <v>5.7592494579489486</v>
      </c>
      <c r="AF946" s="28">
        <f t="shared" si="235"/>
        <v>6.6495155796497842</v>
      </c>
      <c r="AG946" s="28">
        <f t="shared" si="234"/>
        <v>6.3994496617803076</v>
      </c>
      <c r="AH946" s="28">
        <f t="shared" si="234"/>
        <v>5.0090517043405178</v>
      </c>
      <c r="AI946" s="28">
        <f t="shared" si="234"/>
        <v>4.7824536530960389</v>
      </c>
      <c r="AJ946" s="28">
        <f t="shared" si="234"/>
        <v>6.4214416712742448</v>
      </c>
      <c r="AK946" s="28">
        <f t="shared" si="234"/>
        <v>6.9200976498821394</v>
      </c>
      <c r="AL946" s="28">
        <f t="shared" si="234"/>
        <v>6.2784215889197199</v>
      </c>
      <c r="AM946" s="28">
        <f t="shared" si="234"/>
        <v>5.4990906414213354</v>
      </c>
      <c r="AN946" s="28">
        <f t="shared" si="234"/>
        <v>6.7464685165065994</v>
      </c>
      <c r="AO946" s="28">
        <f t="shared" si="234"/>
        <v>6.853514352021552</v>
      </c>
      <c r="AP946" s="28">
        <f t="shared" si="234"/>
        <v>5.8785622616536894</v>
      </c>
      <c r="AQ946" s="28">
        <f t="shared" si="234"/>
        <v>6.7343299936460124</v>
      </c>
      <c r="AR946" s="28">
        <f t="shared" si="234"/>
        <v>5.9208685137931027</v>
      </c>
      <c r="AS946" s="28">
        <f t="shared" si="225"/>
        <v>6.9200976498821394</v>
      </c>
      <c r="AT946" s="35" t="str">
        <f t="shared" si="226"/>
        <v>1,1.5,0.5</v>
      </c>
    </row>
    <row r="947" spans="13:46" x14ac:dyDescent="0.15">
      <c r="M947" s="28" t="str">
        <f t="shared" si="224"/>
        <v>10,4,10</v>
      </c>
      <c r="N947" s="28">
        <f t="shared" si="232"/>
        <v>10</v>
      </c>
      <c r="O947" s="28">
        <f t="shared" si="233"/>
        <v>4</v>
      </c>
      <c r="P947" s="28">
        <f t="shared" si="229"/>
        <v>10</v>
      </c>
      <c r="Q947" s="28">
        <f t="shared" si="235"/>
        <v>0.38748057074999992</v>
      </c>
      <c r="R947" s="28">
        <f t="shared" si="235"/>
        <v>3.3098804518437501</v>
      </c>
      <c r="S947" s="28">
        <f t="shared" si="235"/>
        <v>5.0633203805000004</v>
      </c>
      <c r="T947" s="28">
        <f t="shared" si="235"/>
        <v>5.6478003567187507</v>
      </c>
      <c r="U947" s="28">
        <f t="shared" si="235"/>
        <v>5.0633203805000004</v>
      </c>
      <c r="V947" s="28">
        <f t="shared" si="235"/>
        <v>3.3098804518437501</v>
      </c>
      <c r="W947" s="28">
        <f t="shared" si="235"/>
        <v>0.38748057074999992</v>
      </c>
      <c r="X947" s="28">
        <f t="shared" si="235"/>
        <v>2.2007275215598057</v>
      </c>
      <c r="Y947" s="28">
        <f t="shared" si="235"/>
        <v>4.7075828617796338</v>
      </c>
      <c r="Z947" s="28">
        <f t="shared" si="235"/>
        <v>6.0454782495619606</v>
      </c>
      <c r="AA947" s="28">
        <f t="shared" si="235"/>
        <v>6.2144136849067895</v>
      </c>
      <c r="AB947" s="28">
        <f t="shared" si="235"/>
        <v>5.214389167814117</v>
      </c>
      <c r="AC947" s="28">
        <f t="shared" si="235"/>
        <v>3.045404698283944</v>
      </c>
      <c r="AD947" s="28">
        <f t="shared" si="235"/>
        <v>3.6575682215818959</v>
      </c>
      <c r="AE947" s="28">
        <f t="shared" si="235"/>
        <v>5.7488790209278013</v>
      </c>
      <c r="AF947" s="28">
        <f t="shared" si="235"/>
        <v>6.6712298678362068</v>
      </c>
      <c r="AG947" s="28">
        <f t="shared" si="234"/>
        <v>6.4246207623071125</v>
      </c>
      <c r="AH947" s="28">
        <f t="shared" si="234"/>
        <v>5.0090517043405178</v>
      </c>
      <c r="AI947" s="28">
        <f t="shared" si="234"/>
        <v>4.7580026708162704</v>
      </c>
      <c r="AJ947" s="28">
        <f t="shared" si="234"/>
        <v>6.4337689292882532</v>
      </c>
      <c r="AK947" s="28">
        <f t="shared" si="234"/>
        <v>6.9405752353227372</v>
      </c>
      <c r="AL947" s="28">
        <f t="shared" si="234"/>
        <v>6.2784215889197199</v>
      </c>
      <c r="AM947" s="28">
        <f t="shared" si="234"/>
        <v>5.5020308692629305</v>
      </c>
      <c r="AN947" s="28">
        <f t="shared" si="234"/>
        <v>6.7622525868609911</v>
      </c>
      <c r="AO947" s="28">
        <f t="shared" si="234"/>
        <v>6.853514352021552</v>
      </c>
      <c r="AP947" s="28">
        <f t="shared" si="234"/>
        <v>5.889652816921874</v>
      </c>
      <c r="AQ947" s="28">
        <f t="shared" si="234"/>
        <v>6.7343299936460124</v>
      </c>
      <c r="AR947" s="28">
        <f t="shared" si="234"/>
        <v>5.9208685137931027</v>
      </c>
      <c r="AS947" s="28">
        <f t="shared" si="225"/>
        <v>6.9405752353227372</v>
      </c>
      <c r="AT947" s="35" t="str">
        <f t="shared" si="226"/>
        <v>1,1.5,0.5</v>
      </c>
    </row>
    <row r="948" spans="13:46" x14ac:dyDescent="0.15">
      <c r="M948" s="28" t="str">
        <f t="shared" si="224"/>
        <v>10,5,1</v>
      </c>
      <c r="N948" s="28">
        <f t="shared" si="232"/>
        <v>10</v>
      </c>
      <c r="O948" s="28">
        <f t="shared" si="233"/>
        <v>5</v>
      </c>
      <c r="P948" s="28">
        <f t="shared" si="229"/>
        <v>1</v>
      </c>
      <c r="Q948" s="28">
        <f t="shared" si="235"/>
        <v>5.7023999999999999</v>
      </c>
      <c r="R948" s="28">
        <f t="shared" si="235"/>
        <v>6.5072175356718756</v>
      </c>
      <c r="S948" s="28">
        <f t="shared" si="235"/>
        <v>6.6357800951249999</v>
      </c>
      <c r="T948" s="28">
        <f t="shared" si="235"/>
        <v>6.0880876783593756</v>
      </c>
      <c r="U948" s="28">
        <f t="shared" si="235"/>
        <v>4.864140285375</v>
      </c>
      <c r="V948" s="28">
        <f t="shared" si="235"/>
        <v>2.9639379161718749</v>
      </c>
      <c r="W948" s="28">
        <f t="shared" si="235"/>
        <v>0.38748057074999992</v>
      </c>
      <c r="X948" s="28">
        <f t="shared" si="235"/>
        <v>5.6066570317241382</v>
      </c>
      <c r="Y948" s="28">
        <f t="shared" si="235"/>
        <v>6.4605810777408399</v>
      </c>
      <c r="Z948" s="28">
        <f t="shared" si="235"/>
        <v>6.6382501475387929</v>
      </c>
      <c r="AA948" s="28">
        <f t="shared" si="235"/>
        <v>6.1396642411179965</v>
      </c>
      <c r="AB948" s="28">
        <f t="shared" si="235"/>
        <v>4.9648233584784478</v>
      </c>
      <c r="AC948" s="28">
        <f t="shared" si="235"/>
        <v>3.1137274996201509</v>
      </c>
      <c r="AD948" s="28">
        <f t="shared" si="235"/>
        <v>5.5436534731034488</v>
      </c>
      <c r="AE948" s="28">
        <f t="shared" si="235"/>
        <v>6.4466840294649783</v>
      </c>
      <c r="AF948" s="28">
        <f t="shared" si="235"/>
        <v>6.6734596096077592</v>
      </c>
      <c r="AG948" s="28">
        <f t="shared" si="234"/>
        <v>6.2239802135317897</v>
      </c>
      <c r="AH948" s="28">
        <f t="shared" si="234"/>
        <v>5.0982458412370697</v>
      </c>
      <c r="AI948" s="28">
        <f t="shared" si="234"/>
        <v>5.5133893241379308</v>
      </c>
      <c r="AJ948" s="28">
        <f t="shared" si="234"/>
        <v>6.465526390844289</v>
      </c>
      <c r="AK948" s="28">
        <f t="shared" si="234"/>
        <v>6.7414084813318969</v>
      </c>
      <c r="AL948" s="28">
        <f t="shared" si="234"/>
        <v>6.3410355956007542</v>
      </c>
      <c r="AM948" s="28">
        <f t="shared" si="234"/>
        <v>5.515864584827586</v>
      </c>
      <c r="AN948" s="28">
        <f t="shared" si="234"/>
        <v>6.5171081618787721</v>
      </c>
      <c r="AO948" s="28">
        <f t="shared" si="234"/>
        <v>6.8420967627112077</v>
      </c>
      <c r="AP948" s="28">
        <f t="shared" si="234"/>
        <v>5.5510792551724135</v>
      </c>
      <c r="AQ948" s="28">
        <f t="shared" si="234"/>
        <v>6.6014293425684265</v>
      </c>
      <c r="AR948" s="28">
        <f t="shared" si="234"/>
        <v>5.6190333351724142</v>
      </c>
      <c r="AS948" s="28">
        <f t="shared" si="225"/>
        <v>6.8420967627112077</v>
      </c>
      <c r="AT948" s="35" t="str">
        <f t="shared" si="226"/>
        <v>1,2,0</v>
      </c>
    </row>
    <row r="949" spans="13:46" x14ac:dyDescent="0.15">
      <c r="M949" s="28" t="str">
        <f t="shared" si="224"/>
        <v>10,5,2</v>
      </c>
      <c r="N949" s="28">
        <f t="shared" si="232"/>
        <v>10</v>
      </c>
      <c r="O949" s="28">
        <f t="shared" si="233"/>
        <v>5</v>
      </c>
      <c r="P949" s="28">
        <f t="shared" si="229"/>
        <v>2</v>
      </c>
      <c r="Q949" s="28">
        <f t="shared" si="235"/>
        <v>5.0444999999999993</v>
      </c>
      <c r="R949" s="28">
        <f t="shared" si="235"/>
        <v>6.1243737856718745</v>
      </c>
      <c r="S949" s="28">
        <f t="shared" si="235"/>
        <v>6.4618300951250003</v>
      </c>
      <c r="T949" s="28">
        <f t="shared" si="235"/>
        <v>6.0568689283593748</v>
      </c>
      <c r="U949" s="28">
        <f t="shared" si="235"/>
        <v>4.909490285375</v>
      </c>
      <c r="V949" s="28">
        <f t="shared" si="235"/>
        <v>3.0196941661718748</v>
      </c>
      <c r="W949" s="28">
        <f t="shared" si="235"/>
        <v>0.38748057074999992</v>
      </c>
      <c r="X949" s="28">
        <f t="shared" si="235"/>
        <v>5.1726660920689653</v>
      </c>
      <c r="Y949" s="28">
        <f t="shared" si="235"/>
        <v>6.2457133260167019</v>
      </c>
      <c r="Z949" s="28">
        <f t="shared" si="235"/>
        <v>6.5763430837456891</v>
      </c>
      <c r="AA949" s="28">
        <f t="shared" si="235"/>
        <v>6.1645553652559268</v>
      </c>
      <c r="AB949" s="28">
        <f t="shared" si="235"/>
        <v>5.0103501705474143</v>
      </c>
      <c r="AC949" s="28">
        <f t="shared" si="235"/>
        <v>3.1137274996201509</v>
      </c>
      <c r="AD949" s="28">
        <f t="shared" si="235"/>
        <v>5.2878679696551716</v>
      </c>
      <c r="AE949" s="28">
        <f t="shared" si="235"/>
        <v>6.3540886518787714</v>
      </c>
      <c r="AF949" s="28">
        <f t="shared" si="235"/>
        <v>6.6778918578836208</v>
      </c>
      <c r="AG949" s="28">
        <f t="shared" si="234"/>
        <v>6.2592775876697209</v>
      </c>
      <c r="AH949" s="28">
        <f t="shared" si="234"/>
        <v>5.0982458412370697</v>
      </c>
      <c r="AI949" s="28">
        <f t="shared" si="234"/>
        <v>5.3901056327586208</v>
      </c>
      <c r="AJ949" s="28">
        <f t="shared" si="234"/>
        <v>6.4494997632580819</v>
      </c>
      <c r="AK949" s="28">
        <f t="shared" si="234"/>
        <v>6.7664764175387937</v>
      </c>
      <c r="AL949" s="28">
        <f t="shared" si="234"/>
        <v>6.3410355956007542</v>
      </c>
      <c r="AM949" s="28">
        <f t="shared" si="234"/>
        <v>5.4793790813793102</v>
      </c>
      <c r="AN949" s="28">
        <f t="shared" si="234"/>
        <v>6.5319466601546337</v>
      </c>
      <c r="AO949" s="28">
        <f t="shared" si="234"/>
        <v>6.8420967627112077</v>
      </c>
      <c r="AP949" s="28">
        <f t="shared" si="234"/>
        <v>5.5556883155172416</v>
      </c>
      <c r="AQ949" s="28">
        <f t="shared" si="234"/>
        <v>6.6014293425684265</v>
      </c>
      <c r="AR949" s="28">
        <f t="shared" si="234"/>
        <v>5.6190333351724142</v>
      </c>
      <c r="AS949" s="28">
        <f t="shared" si="225"/>
        <v>6.8420967627112077</v>
      </c>
      <c r="AT949" s="35" t="str">
        <f t="shared" si="226"/>
        <v>1,2,0</v>
      </c>
    </row>
    <row r="950" spans="13:46" x14ac:dyDescent="0.15">
      <c r="M950" s="28" t="str">
        <f t="shared" si="224"/>
        <v>10,5,3</v>
      </c>
      <c r="N950" s="28">
        <f t="shared" si="232"/>
        <v>10</v>
      </c>
      <c r="O950" s="28">
        <f t="shared" si="233"/>
        <v>5</v>
      </c>
      <c r="P950" s="28">
        <f t="shared" si="229"/>
        <v>3</v>
      </c>
      <c r="Q950" s="28">
        <f t="shared" si="235"/>
        <v>4.1614559999999994</v>
      </c>
      <c r="R950" s="28">
        <f t="shared" si="235"/>
        <v>5.5773625356718757</v>
      </c>
      <c r="S950" s="28">
        <f t="shared" si="235"/>
        <v>6.1753080951250006</v>
      </c>
      <c r="T950" s="28">
        <f t="shared" si="235"/>
        <v>5.9552926783593758</v>
      </c>
      <c r="U950" s="28">
        <f t="shared" si="235"/>
        <v>4.9173162853750005</v>
      </c>
      <c r="V950" s="28">
        <f t="shared" si="235"/>
        <v>3.0613789161718752</v>
      </c>
      <c r="W950" s="28">
        <f t="shared" si="235"/>
        <v>0.38748057074999992</v>
      </c>
      <c r="X950" s="28">
        <f t="shared" si="235"/>
        <v>4.5745076524137929</v>
      </c>
      <c r="Y950" s="28">
        <f t="shared" si="235"/>
        <v>5.9182735742925647</v>
      </c>
      <c r="Z950" s="28">
        <f t="shared" si="235"/>
        <v>6.4440785199525861</v>
      </c>
      <c r="AA950" s="28">
        <f t="shared" si="235"/>
        <v>6.1519224893938578</v>
      </c>
      <c r="AB950" s="28">
        <f t="shared" si="235"/>
        <v>5.0418054826163798</v>
      </c>
      <c r="AC950" s="28">
        <f t="shared" si="235"/>
        <v>3.1137274996201509</v>
      </c>
      <c r="AD950" s="28">
        <f t="shared" si="235"/>
        <v>4.919510466206896</v>
      </c>
      <c r="AE950" s="28">
        <f t="shared" si="235"/>
        <v>6.1911357742925652</v>
      </c>
      <c r="AF950" s="28">
        <f t="shared" si="235"/>
        <v>6.644800106159483</v>
      </c>
      <c r="AG950" s="28">
        <f t="shared" si="234"/>
        <v>6.2805034618076521</v>
      </c>
      <c r="AH950" s="28">
        <f t="shared" si="234"/>
        <v>5.0982458412370697</v>
      </c>
      <c r="AI950" s="28">
        <f t="shared" si="234"/>
        <v>5.1964644413793106</v>
      </c>
      <c r="AJ950" s="28">
        <f t="shared" si="234"/>
        <v>6.3959491356718754</v>
      </c>
      <c r="AK950" s="28">
        <f t="shared" si="234"/>
        <v>6.7774728537456896</v>
      </c>
      <c r="AL950" s="28">
        <f t="shared" si="234"/>
        <v>6.3410355956007542</v>
      </c>
      <c r="AM950" s="28">
        <f t="shared" si="234"/>
        <v>5.4053695779310349</v>
      </c>
      <c r="AN950" s="28">
        <f t="shared" si="234"/>
        <v>6.5327136584304961</v>
      </c>
      <c r="AO950" s="28">
        <f t="shared" si="234"/>
        <v>6.8420967627112077</v>
      </c>
      <c r="AP950" s="28">
        <f t="shared" si="234"/>
        <v>5.5462258758620688</v>
      </c>
      <c r="AQ950" s="28">
        <f t="shared" si="234"/>
        <v>6.6014293425684265</v>
      </c>
      <c r="AR950" s="28">
        <f t="shared" si="234"/>
        <v>5.6190333351724142</v>
      </c>
      <c r="AS950" s="28">
        <f t="shared" si="225"/>
        <v>6.8420967627112077</v>
      </c>
      <c r="AT950" s="35" t="str">
        <f t="shared" si="226"/>
        <v>1,2,0</v>
      </c>
    </row>
    <row r="951" spans="13:46" x14ac:dyDescent="0.15">
      <c r="M951" s="28" t="str">
        <f t="shared" si="224"/>
        <v>10,5,4</v>
      </c>
      <c r="N951" s="28">
        <f t="shared" si="232"/>
        <v>10</v>
      </c>
      <c r="O951" s="28">
        <f t="shared" si="233"/>
        <v>5</v>
      </c>
      <c r="P951" s="28">
        <f t="shared" si="229"/>
        <v>4</v>
      </c>
      <c r="Q951" s="28">
        <f t="shared" si="235"/>
        <v>3.1788045</v>
      </c>
      <c r="R951" s="28">
        <f t="shared" si="235"/>
        <v>4.9577208169218752</v>
      </c>
      <c r="S951" s="28">
        <f t="shared" si="235"/>
        <v>5.8389823451250003</v>
      </c>
      <c r="T951" s="28">
        <f t="shared" si="235"/>
        <v>5.8225890846093762</v>
      </c>
      <c r="U951" s="28">
        <f t="shared" si="235"/>
        <v>4.9085410353750003</v>
      </c>
      <c r="V951" s="28">
        <f t="shared" si="235"/>
        <v>3.0968381974218753</v>
      </c>
      <c r="W951" s="28">
        <f t="shared" si="235"/>
        <v>0.38748057074999992</v>
      </c>
      <c r="X951" s="28">
        <f t="shared" si="235"/>
        <v>3.9037187440086205</v>
      </c>
      <c r="Y951" s="28">
        <f t="shared" si="235"/>
        <v>5.5410300725684269</v>
      </c>
      <c r="Z951" s="28">
        <f t="shared" si="235"/>
        <v>6.2806866124094833</v>
      </c>
      <c r="AA951" s="28">
        <f t="shared" si="235"/>
        <v>6.1226883635317897</v>
      </c>
      <c r="AB951" s="28">
        <f t="shared" si="235"/>
        <v>5.0670353259353451</v>
      </c>
      <c r="AC951" s="28">
        <f t="shared" si="235"/>
        <v>3.1137274996201509</v>
      </c>
      <c r="AD951" s="28">
        <f t="shared" si="235"/>
        <v>4.5013492127586208</v>
      </c>
      <c r="AE951" s="28">
        <f t="shared" si="235"/>
        <v>5.9970555529563585</v>
      </c>
      <c r="AF951" s="28">
        <f t="shared" si="235"/>
        <v>6.5951071044353444</v>
      </c>
      <c r="AG951" s="28">
        <f t="shared" si="234"/>
        <v>6.295503867195583</v>
      </c>
      <c r="AH951" s="28">
        <f t="shared" si="234"/>
        <v>5.0982458412370697</v>
      </c>
      <c r="AI951" s="28">
        <f t="shared" si="234"/>
        <v>4.9716959062499999</v>
      </c>
      <c r="AJ951" s="28">
        <f t="shared" si="234"/>
        <v>6.325797258085669</v>
      </c>
      <c r="AK951" s="28">
        <f t="shared" si="234"/>
        <v>6.7822438212025862</v>
      </c>
      <c r="AL951" s="28">
        <f t="shared" si="234"/>
        <v>6.3410355956007542</v>
      </c>
      <c r="AM951" s="28">
        <f t="shared" si="234"/>
        <v>5.3147588244827588</v>
      </c>
      <c r="AN951" s="28">
        <f t="shared" si="234"/>
        <v>6.5272551879563583</v>
      </c>
      <c r="AO951" s="28">
        <f t="shared" si="234"/>
        <v>6.8420967627112077</v>
      </c>
      <c r="AP951" s="28">
        <f t="shared" si="234"/>
        <v>5.5305379674568966</v>
      </c>
      <c r="AQ951" s="28">
        <f t="shared" si="234"/>
        <v>6.6014293425684265</v>
      </c>
      <c r="AR951" s="28">
        <f t="shared" si="234"/>
        <v>5.6190333351724142</v>
      </c>
      <c r="AS951" s="28">
        <f t="shared" si="225"/>
        <v>6.8420967627112077</v>
      </c>
      <c r="AT951" s="35" t="str">
        <f t="shared" si="226"/>
        <v>1,2,0</v>
      </c>
    </row>
    <row r="952" spans="13:46" x14ac:dyDescent="0.15">
      <c r="M952" s="28" t="str">
        <f t="shared" si="224"/>
        <v>10,5,5</v>
      </c>
      <c r="N952" s="28">
        <f t="shared" si="232"/>
        <v>10</v>
      </c>
      <c r="O952" s="28">
        <f t="shared" si="233"/>
        <v>5</v>
      </c>
      <c r="P952" s="28">
        <f t="shared" si="229"/>
        <v>5</v>
      </c>
      <c r="Q952" s="28">
        <f t="shared" si="235"/>
        <v>2.2855996800000002</v>
      </c>
      <c r="R952" s="28">
        <f t="shared" si="235"/>
        <v>4.4033006356718749</v>
      </c>
      <c r="S952" s="28">
        <f t="shared" si="235"/>
        <v>5.5473799351249999</v>
      </c>
      <c r="T952" s="28">
        <f t="shared" si="235"/>
        <v>5.7178375783593758</v>
      </c>
      <c r="U952" s="28">
        <f t="shared" si="235"/>
        <v>4.9146735653749998</v>
      </c>
      <c r="V952" s="28">
        <f t="shared" si="235"/>
        <v>3.137887896171875</v>
      </c>
      <c r="W952" s="28">
        <f t="shared" si="235"/>
        <v>0.38748057074999992</v>
      </c>
      <c r="X952" s="28">
        <f t="shared" si="235"/>
        <v>3.2981513731034484</v>
      </c>
      <c r="Y952" s="28">
        <f t="shared" si="235"/>
        <v>5.2085099108442883</v>
      </c>
      <c r="Z952" s="28">
        <f t="shared" si="235"/>
        <v>6.1452467923663789</v>
      </c>
      <c r="AA952" s="28">
        <f t="shared" si="235"/>
        <v>6.1083620176697195</v>
      </c>
      <c r="AB952" s="28">
        <f t="shared" si="235"/>
        <v>5.0978555867543101</v>
      </c>
      <c r="AC952" s="28">
        <f t="shared" si="235"/>
        <v>3.1137274996201509</v>
      </c>
      <c r="AD952" s="28">
        <f t="shared" si="235"/>
        <v>4.1279112993103446</v>
      </c>
      <c r="AE952" s="28">
        <f t="shared" si="235"/>
        <v>5.830927419120151</v>
      </c>
      <c r="AF952" s="28">
        <f t="shared" si="235"/>
        <v>6.5603218827112073</v>
      </c>
      <c r="AG952" s="28">
        <f t="shared" si="234"/>
        <v>6.3160946900835135</v>
      </c>
      <c r="AH952" s="28">
        <f t="shared" si="234"/>
        <v>5.0982458412370697</v>
      </c>
      <c r="AI952" s="28">
        <f t="shared" si="234"/>
        <v>4.7748794586206893</v>
      </c>
      <c r="AJ952" s="28">
        <f t="shared" si="234"/>
        <v>6.2705531604994622</v>
      </c>
      <c r="AK952" s="28">
        <f t="shared" si="234"/>
        <v>6.7926052061594824</v>
      </c>
      <c r="AL952" s="28">
        <f t="shared" si="234"/>
        <v>6.3410355956007542</v>
      </c>
      <c r="AM952" s="28">
        <f t="shared" si="234"/>
        <v>5.2390558510344825</v>
      </c>
      <c r="AN952" s="28">
        <f t="shared" si="234"/>
        <v>6.5273871349822201</v>
      </c>
      <c r="AO952" s="28">
        <f t="shared" si="234"/>
        <v>6.8420967627112077</v>
      </c>
      <c r="AP952" s="28">
        <f t="shared" si="234"/>
        <v>5.520440476551725</v>
      </c>
      <c r="AQ952" s="28">
        <f t="shared" si="234"/>
        <v>6.6014293425684265</v>
      </c>
      <c r="AR952" s="28">
        <f t="shared" si="234"/>
        <v>5.6190333351724142</v>
      </c>
      <c r="AS952" s="28">
        <f t="shared" si="225"/>
        <v>6.8420967627112077</v>
      </c>
      <c r="AT952" s="35" t="str">
        <f t="shared" si="226"/>
        <v>1,2,0</v>
      </c>
    </row>
    <row r="953" spans="13:46" x14ac:dyDescent="0.15">
      <c r="M953" s="28" t="str">
        <f t="shared" si="224"/>
        <v>10,5,6</v>
      </c>
      <c r="N953" s="28">
        <f t="shared" si="232"/>
        <v>10</v>
      </c>
      <c r="O953" s="28">
        <f t="shared" si="233"/>
        <v>5</v>
      </c>
      <c r="P953" s="28">
        <f t="shared" si="229"/>
        <v>6</v>
      </c>
      <c r="Q953" s="28">
        <f t="shared" si="235"/>
        <v>1.45675584</v>
      </c>
      <c r="R953" s="28">
        <f t="shared" si="235"/>
        <v>3.8958103356718747</v>
      </c>
      <c r="S953" s="28">
        <f t="shared" si="235"/>
        <v>5.2879580151249996</v>
      </c>
      <c r="T953" s="28">
        <f t="shared" si="235"/>
        <v>5.6331988783593756</v>
      </c>
      <c r="U953" s="28">
        <f t="shared" si="235"/>
        <v>4.9315329253750004</v>
      </c>
      <c r="V953" s="28">
        <f t="shared" si="235"/>
        <v>3.1829601561718746</v>
      </c>
      <c r="W953" s="28">
        <f t="shared" si="235"/>
        <v>0.38748057074999992</v>
      </c>
      <c r="X953" s="28">
        <f t="shared" si="235"/>
        <v>2.739513883448276</v>
      </c>
      <c r="Y953" s="28">
        <f t="shared" si="235"/>
        <v>4.9081702391201505</v>
      </c>
      <c r="Z953" s="28">
        <f t="shared" si="235"/>
        <v>6.0299197785732757</v>
      </c>
      <c r="AA953" s="28">
        <f t="shared" si="235"/>
        <v>6.1047625018076506</v>
      </c>
      <c r="AB953" s="28">
        <f t="shared" si="235"/>
        <v>5.1326984088232761</v>
      </c>
      <c r="AC953" s="28">
        <f t="shared" si="235"/>
        <v>3.1137274996201509</v>
      </c>
      <c r="AD953" s="28">
        <f t="shared" si="235"/>
        <v>3.7866538758620689</v>
      </c>
      <c r="AE953" s="28">
        <f t="shared" si="235"/>
        <v>5.6849120915339437</v>
      </c>
      <c r="AF953" s="28">
        <f t="shared" si="235"/>
        <v>6.5362634909870687</v>
      </c>
      <c r="AG953" s="28">
        <f t="shared" si="234"/>
        <v>6.3407080742214443</v>
      </c>
      <c r="AH953" s="28">
        <f t="shared" si="234"/>
        <v>5.0982458412370697</v>
      </c>
      <c r="AI953" s="28">
        <f t="shared" si="234"/>
        <v>4.5981758172413789</v>
      </c>
      <c r="AJ953" s="28">
        <f t="shared" si="234"/>
        <v>6.226035892913254</v>
      </c>
      <c r="AK953" s="28">
        <f t="shared" si="234"/>
        <v>6.8069891523663788</v>
      </c>
      <c r="AL953" s="28">
        <f t="shared" si="234"/>
        <v>6.3410355956007542</v>
      </c>
      <c r="AM953" s="28">
        <f t="shared" si="234"/>
        <v>5.1740797075862073</v>
      </c>
      <c r="AN953" s="28">
        <f t="shared" si="234"/>
        <v>6.5315416432580822</v>
      </c>
      <c r="AO953" s="28">
        <f t="shared" si="234"/>
        <v>6.8420967627112077</v>
      </c>
      <c r="AP953" s="28">
        <f t="shared" si="234"/>
        <v>5.5143655468965518</v>
      </c>
      <c r="AQ953" s="28">
        <f t="shared" si="234"/>
        <v>6.6014293425684265</v>
      </c>
      <c r="AR953" s="28">
        <f t="shared" si="234"/>
        <v>5.6190333351724142</v>
      </c>
      <c r="AS953" s="28">
        <f t="shared" si="225"/>
        <v>6.8420967627112077</v>
      </c>
      <c r="AT953" s="35" t="str">
        <f t="shared" si="226"/>
        <v>1,2,0</v>
      </c>
    </row>
    <row r="954" spans="13:46" x14ac:dyDescent="0.15">
      <c r="M954" s="28" t="str">
        <f t="shared" si="224"/>
        <v>10,5,7</v>
      </c>
      <c r="N954" s="28">
        <f t="shared" si="232"/>
        <v>10</v>
      </c>
      <c r="O954" s="28">
        <f t="shared" si="233"/>
        <v>5</v>
      </c>
      <c r="P954" s="28">
        <f t="shared" si="229"/>
        <v>7</v>
      </c>
      <c r="Q954" s="28">
        <f t="shared" si="235"/>
        <v>1.1461356224999986</v>
      </c>
      <c r="R954" s="28">
        <f t="shared" si="235"/>
        <v>3.7177539270781241</v>
      </c>
      <c r="S954" s="28">
        <f t="shared" si="235"/>
        <v>5.210147906375</v>
      </c>
      <c r="T954" s="28">
        <f t="shared" si="235"/>
        <v>5.6233175603906247</v>
      </c>
      <c r="U954" s="28">
        <f t="shared" si="235"/>
        <v>4.9572628891250003</v>
      </c>
      <c r="V954" s="28">
        <f t="shared" si="235"/>
        <v>3.2119838925781248</v>
      </c>
      <c r="W954" s="28">
        <f t="shared" si="235"/>
        <v>0.38748057074999992</v>
      </c>
      <c r="X954" s="28">
        <f t="shared" si="235"/>
        <v>2.5358838800269385</v>
      </c>
      <c r="Y954" s="28">
        <f t="shared" si="235"/>
        <v>4.8099012545080813</v>
      </c>
      <c r="Z954" s="28">
        <f t="shared" si="235"/>
        <v>6.0046943037079732</v>
      </c>
      <c r="AA954" s="28">
        <f t="shared" si="235"/>
        <v>6.120263027626617</v>
      </c>
      <c r="AB954" s="28">
        <f t="shared" si="235"/>
        <v>5.1566074262640091</v>
      </c>
      <c r="AC954" s="28">
        <f t="shared" si="235"/>
        <v>3.1137274996201509</v>
      </c>
      <c r="AD954" s="28">
        <f t="shared" si="235"/>
        <v>3.6679260153879305</v>
      </c>
      <c r="AE954" s="28">
        <f t="shared" si="235"/>
        <v>5.6443424597720906</v>
      </c>
      <c r="AF954" s="28">
        <f t="shared" si="235"/>
        <v>6.5415345788749999</v>
      </c>
      <c r="AG954" s="28">
        <f t="shared" si="234"/>
        <v>6.3595023726966602</v>
      </c>
      <c r="AH954" s="28">
        <f t="shared" si="234"/>
        <v>5.0982458412370697</v>
      </c>
      <c r="AI954" s="28">
        <f t="shared" si="234"/>
        <v>4.5422620285829733</v>
      </c>
      <c r="AJ954" s="28">
        <f t="shared" si="234"/>
        <v>6.2210775428701508</v>
      </c>
      <c r="AK954" s="28">
        <f t="shared" si="234"/>
        <v>6.8206687318760775</v>
      </c>
      <c r="AL954" s="28">
        <f t="shared" si="234"/>
        <v>6.3410355956007542</v>
      </c>
      <c r="AM954" s="28">
        <f t="shared" si="234"/>
        <v>5.1588919196120688</v>
      </c>
      <c r="AN954" s="28">
        <f t="shared" si="234"/>
        <v>6.5401065038022637</v>
      </c>
      <c r="AO954" s="28">
        <f t="shared" si="234"/>
        <v>6.8420967627112077</v>
      </c>
      <c r="AP954" s="28">
        <f t="shared" si="234"/>
        <v>5.5178156884752152</v>
      </c>
      <c r="AQ954" s="28">
        <f t="shared" si="234"/>
        <v>6.6014293425684265</v>
      </c>
      <c r="AR954" s="28">
        <f t="shared" si="234"/>
        <v>5.6190333351724142</v>
      </c>
      <c r="AS954" s="28">
        <f t="shared" si="225"/>
        <v>6.8420967627112077</v>
      </c>
      <c r="AT954" s="35" t="str">
        <f t="shared" si="226"/>
        <v>1,2,0</v>
      </c>
    </row>
    <row r="955" spans="13:46" x14ac:dyDescent="0.15">
      <c r="M955" s="28" t="str">
        <f t="shared" si="224"/>
        <v>10,5,8</v>
      </c>
      <c r="N955" s="28">
        <f t="shared" si="232"/>
        <v>10</v>
      </c>
      <c r="O955" s="28">
        <f t="shared" si="233"/>
        <v>5</v>
      </c>
      <c r="P955" s="28">
        <f t="shared" si="229"/>
        <v>8</v>
      </c>
      <c r="Q955" s="28">
        <f t="shared" si="235"/>
        <v>0.82413449999999999</v>
      </c>
      <c r="R955" s="28">
        <f t="shared" si="235"/>
        <v>3.531398941921875</v>
      </c>
      <c r="S955" s="28">
        <f t="shared" si="235"/>
        <v>5.1266473451250008</v>
      </c>
      <c r="T955" s="28">
        <f t="shared" si="235"/>
        <v>5.6098797096093751</v>
      </c>
      <c r="U955" s="28">
        <f t="shared" si="235"/>
        <v>4.9810960353750007</v>
      </c>
      <c r="V955" s="28">
        <f t="shared" si="235"/>
        <v>3.2402963224218748</v>
      </c>
      <c r="W955" s="28">
        <f t="shared" si="235"/>
        <v>0.38748057074999992</v>
      </c>
      <c r="X955" s="28">
        <f t="shared" si="235"/>
        <v>2.3239553000431035</v>
      </c>
      <c r="Y955" s="28">
        <f t="shared" si="235"/>
        <v>4.7059418173960132</v>
      </c>
      <c r="Z955" s="28">
        <f t="shared" si="235"/>
        <v>5.975912296030172</v>
      </c>
      <c r="AA955" s="28">
        <f t="shared" si="235"/>
        <v>6.1338667359455821</v>
      </c>
      <c r="AB955" s="28">
        <f t="shared" si="235"/>
        <v>5.1798051371422416</v>
      </c>
      <c r="AC955" s="28">
        <f t="shared" si="235"/>
        <v>3.1137274996201509</v>
      </c>
      <c r="AD955" s="28">
        <f t="shared" si="235"/>
        <v>3.5435077024137929</v>
      </c>
      <c r="AE955" s="28">
        <f t="shared" si="235"/>
        <v>5.6002162951977379</v>
      </c>
      <c r="AF955" s="28">
        <f t="shared" si="235"/>
        <v>6.5449088492629315</v>
      </c>
      <c r="AG955" s="28">
        <f t="shared" si="234"/>
        <v>6.3775853646093754</v>
      </c>
      <c r="AH955" s="28">
        <f t="shared" si="234"/>
        <v>5.0982458412370697</v>
      </c>
      <c r="AI955" s="28">
        <f t="shared" si="234"/>
        <v>4.4827917071120691</v>
      </c>
      <c r="AJ955" s="28">
        <f t="shared" si="234"/>
        <v>6.2142223753270471</v>
      </c>
      <c r="AK955" s="28">
        <f t="shared" si="234"/>
        <v>6.8336370048232755</v>
      </c>
      <c r="AL955" s="28">
        <f t="shared" si="234"/>
        <v>6.3410355956007542</v>
      </c>
      <c r="AM955" s="28">
        <f t="shared" si="234"/>
        <v>5.1418073141379317</v>
      </c>
      <c r="AN955" s="28">
        <f t="shared" si="234"/>
        <v>6.5479600577839445</v>
      </c>
      <c r="AO955" s="28">
        <f t="shared" si="234"/>
        <v>6.8420967627112077</v>
      </c>
      <c r="AP955" s="28">
        <f t="shared" si="234"/>
        <v>5.5205545234913798</v>
      </c>
      <c r="AQ955" s="28">
        <f t="shared" si="234"/>
        <v>6.6014293425684265</v>
      </c>
      <c r="AR955" s="28">
        <f t="shared" si="234"/>
        <v>5.6190333351724142</v>
      </c>
      <c r="AS955" s="28">
        <f t="shared" si="225"/>
        <v>6.8420967627112077</v>
      </c>
      <c r="AT955" s="35" t="str">
        <f t="shared" si="226"/>
        <v>1,2,0</v>
      </c>
    </row>
    <row r="956" spans="13:46" x14ac:dyDescent="0.15">
      <c r="M956" s="28" t="str">
        <f t="shared" si="224"/>
        <v>10,5,9</v>
      </c>
      <c r="N956" s="28">
        <f t="shared" si="232"/>
        <v>10</v>
      </c>
      <c r="O956" s="28">
        <f t="shared" si="233"/>
        <v>5</v>
      </c>
      <c r="P956" s="28">
        <f t="shared" si="229"/>
        <v>9</v>
      </c>
      <c r="Q956" s="28">
        <f t="shared" si="235"/>
        <v>0.60955047956250097</v>
      </c>
      <c r="R956" s="28">
        <f t="shared" si="235"/>
        <v>3.4233689270195318</v>
      </c>
      <c r="S956" s="28">
        <f t="shared" si="235"/>
        <v>5.0968553349062509</v>
      </c>
      <c r="T956" s="28">
        <f t="shared" si="235"/>
        <v>5.6300097032226564</v>
      </c>
      <c r="U956" s="28">
        <f t="shared" si="235"/>
        <v>5.0228320319687505</v>
      </c>
      <c r="V956" s="28">
        <f t="shared" si="235"/>
        <v>3.275322321144531</v>
      </c>
      <c r="W956" s="28">
        <f t="shared" si="235"/>
        <v>0.38748057074999992</v>
      </c>
      <c r="X956" s="28">
        <f t="shared" si="235"/>
        <v>2.1903516903131739</v>
      </c>
      <c r="Y956" s="28">
        <f t="shared" si="235"/>
        <v>4.6556909313151937</v>
      </c>
      <c r="Z956" s="28">
        <f t="shared" si="235"/>
        <v>5.9806981327469018</v>
      </c>
      <c r="AA956" s="28">
        <f t="shared" si="235"/>
        <v>6.1653732946082975</v>
      </c>
      <c r="AB956" s="28">
        <f t="shared" si="235"/>
        <v>5.209716416899381</v>
      </c>
      <c r="AC956" s="28">
        <f t="shared" si="235"/>
        <v>3.1137274996201509</v>
      </c>
      <c r="AD956" s="28">
        <f t="shared" si="235"/>
        <v>3.4727979404709055</v>
      </c>
      <c r="AE956" s="28">
        <f t="shared" si="235"/>
        <v>5.5896579750179152</v>
      </c>
      <c r="AF956" s="28">
        <f t="shared" si="235"/>
        <v>6.5661859699946117</v>
      </c>
      <c r="AG956" s="28">
        <f t="shared" si="234"/>
        <v>6.4023819254009977</v>
      </c>
      <c r="AH956" s="28">
        <f t="shared" si="234"/>
        <v>5.0982458412370697</v>
      </c>
      <c r="AI956" s="28">
        <f t="shared" si="234"/>
        <v>4.4568892300356948</v>
      </c>
      <c r="AJ956" s="28">
        <f t="shared" si="234"/>
        <v>6.2252700581276947</v>
      </c>
      <c r="AK956" s="28">
        <f t="shared" si="234"/>
        <v>6.8533188466493797</v>
      </c>
      <c r="AL956" s="28">
        <f t="shared" si="234"/>
        <v>6.3410355956007542</v>
      </c>
      <c r="AM956" s="28">
        <f t="shared" si="234"/>
        <v>5.1426255590075431</v>
      </c>
      <c r="AN956" s="28">
        <f t="shared" si="234"/>
        <v>6.5625271806445316</v>
      </c>
      <c r="AO956" s="28">
        <f t="shared" si="234"/>
        <v>6.8420967627112077</v>
      </c>
      <c r="AP956" s="28">
        <f t="shared" si="234"/>
        <v>5.5300069273864496</v>
      </c>
      <c r="AQ956" s="28">
        <f t="shared" si="234"/>
        <v>6.6014293425684265</v>
      </c>
      <c r="AR956" s="28">
        <f t="shared" si="234"/>
        <v>5.6190333351724142</v>
      </c>
      <c r="AS956" s="28">
        <f t="shared" si="225"/>
        <v>6.8533188466493797</v>
      </c>
      <c r="AT956" s="35" t="str">
        <f t="shared" si="226"/>
        <v>1,1.5,0.5</v>
      </c>
    </row>
    <row r="957" spans="13:46" x14ac:dyDescent="0.15">
      <c r="M957" s="28" t="str">
        <f t="shared" si="224"/>
        <v>10,5,10</v>
      </c>
      <c r="N957" s="28">
        <f t="shared" si="232"/>
        <v>10</v>
      </c>
      <c r="O957" s="28">
        <f t="shared" si="233"/>
        <v>5</v>
      </c>
      <c r="P957" s="28">
        <f t="shared" si="229"/>
        <v>10</v>
      </c>
      <c r="Q957" s="28">
        <f t="shared" si="235"/>
        <v>0.38748057074999992</v>
      </c>
      <c r="R957" s="28">
        <f t="shared" si="235"/>
        <v>3.3098804518437501</v>
      </c>
      <c r="S957" s="28">
        <f t="shared" si="235"/>
        <v>5.0633203805000004</v>
      </c>
      <c r="T957" s="28">
        <f t="shared" si="235"/>
        <v>5.6478003567187507</v>
      </c>
      <c r="U957" s="28">
        <f t="shared" si="235"/>
        <v>5.0633203805000004</v>
      </c>
      <c r="V957" s="28">
        <f t="shared" si="235"/>
        <v>3.3098804518437501</v>
      </c>
      <c r="W957" s="28">
        <f t="shared" si="235"/>
        <v>0.38748057074999992</v>
      </c>
      <c r="X957" s="28">
        <f t="shared" si="235"/>
        <v>2.0512896203098059</v>
      </c>
      <c r="Y957" s="28">
        <f t="shared" si="235"/>
        <v>4.6016971010468755</v>
      </c>
      <c r="Z957" s="28">
        <f t="shared" si="235"/>
        <v>5.9831446293464445</v>
      </c>
      <c r="AA957" s="28">
        <f t="shared" si="235"/>
        <v>6.1956322052085131</v>
      </c>
      <c r="AB957" s="28">
        <f t="shared" si="235"/>
        <v>5.2391598286330829</v>
      </c>
      <c r="AC957" s="28">
        <f t="shared" si="235"/>
        <v>3.1137274996201509</v>
      </c>
      <c r="AD957" s="28">
        <f t="shared" si="235"/>
        <v>3.3983452343405172</v>
      </c>
      <c r="AE957" s="28">
        <f t="shared" si="235"/>
        <v>5.5767603147209055</v>
      </c>
      <c r="AF957" s="28">
        <f t="shared" si="235"/>
        <v>6.5862154426637929</v>
      </c>
      <c r="AG957" s="28">
        <f t="shared" si="234"/>
        <v>6.4267106181691815</v>
      </c>
      <c r="AH957" s="28">
        <f t="shared" si="234"/>
        <v>5.0982458412370697</v>
      </c>
      <c r="AI957" s="28">
        <f t="shared" si="234"/>
        <v>4.4286474128421336</v>
      </c>
      <c r="AJ957" s="28">
        <f t="shared" si="234"/>
        <v>6.2350700928658407</v>
      </c>
      <c r="AK957" s="28">
        <f t="shared" si="234"/>
        <v>6.8725328204520473</v>
      </c>
      <c r="AL957" s="28">
        <f t="shared" si="234"/>
        <v>6.3410355956007542</v>
      </c>
      <c r="AM957" s="28">
        <f t="shared" si="234"/>
        <v>5.1421961558146556</v>
      </c>
      <c r="AN957" s="28">
        <f t="shared" si="234"/>
        <v>6.576626435481681</v>
      </c>
      <c r="AO957" s="28">
        <f t="shared" si="234"/>
        <v>6.8420967627112077</v>
      </c>
      <c r="AP957" s="28">
        <f t="shared" si="234"/>
        <v>5.5389914632580819</v>
      </c>
      <c r="AQ957" s="28">
        <f t="shared" si="234"/>
        <v>6.6014293425684265</v>
      </c>
      <c r="AR957" s="28">
        <f t="shared" si="234"/>
        <v>5.6190333351724142</v>
      </c>
      <c r="AS957" s="28">
        <f t="shared" si="225"/>
        <v>6.8725328204520473</v>
      </c>
      <c r="AT957" s="35" t="str">
        <f t="shared" si="226"/>
        <v>1,1.5,0.5</v>
      </c>
    </row>
    <row r="958" spans="13:46" x14ac:dyDescent="0.15">
      <c r="M958" s="28" t="str">
        <f t="shared" si="224"/>
        <v>10,6,1</v>
      </c>
      <c r="N958" s="28">
        <f t="shared" si="232"/>
        <v>10</v>
      </c>
      <c r="O958" s="28">
        <f t="shared" si="233"/>
        <v>6</v>
      </c>
      <c r="P958" s="28">
        <f t="shared" si="229"/>
        <v>1</v>
      </c>
      <c r="Q958" s="28">
        <f t="shared" si="235"/>
        <v>5.7023999999999999</v>
      </c>
      <c r="R958" s="28">
        <f t="shared" si="235"/>
        <v>6.5072175356718756</v>
      </c>
      <c r="S958" s="28">
        <f t="shared" si="235"/>
        <v>6.6357800951249999</v>
      </c>
      <c r="T958" s="28">
        <f t="shared" si="235"/>
        <v>6.0880876783593756</v>
      </c>
      <c r="U958" s="28">
        <f t="shared" si="235"/>
        <v>4.864140285375</v>
      </c>
      <c r="V958" s="28">
        <f t="shared" si="235"/>
        <v>2.9639379161718749</v>
      </c>
      <c r="W958" s="28">
        <f t="shared" si="235"/>
        <v>0.38748057074999992</v>
      </c>
      <c r="X958" s="28">
        <f t="shared" si="235"/>
        <v>5.4775381846713369</v>
      </c>
      <c r="Y958" s="28">
        <f t="shared" si="235"/>
        <v>6.3701527418949357</v>
      </c>
      <c r="Z958" s="28">
        <f t="shared" si="235"/>
        <v>6.5865123228997842</v>
      </c>
      <c r="AA958" s="28">
        <f t="shared" si="235"/>
        <v>6.126616927685884</v>
      </c>
      <c r="AB958" s="28">
        <f t="shared" si="235"/>
        <v>4.9904665562532333</v>
      </c>
      <c r="AC958" s="28">
        <f t="shared" si="235"/>
        <v>3.1780612086018314</v>
      </c>
      <c r="AD958" s="28">
        <f t="shared" si="235"/>
        <v>5.3126859407327593</v>
      </c>
      <c r="AE958" s="28">
        <f t="shared" si="235"/>
        <v>6.2930975195080823</v>
      </c>
      <c r="AF958" s="28">
        <f t="shared" si="235"/>
        <v>6.5972541220646548</v>
      </c>
      <c r="AG958" s="28">
        <f t="shared" si="234"/>
        <v>6.2251557484024795</v>
      </c>
      <c r="AH958" s="28">
        <f t="shared" si="234"/>
        <v>5.1768023985215521</v>
      </c>
      <c r="AI958" s="28">
        <f t="shared" si="234"/>
        <v>5.2078432681842681</v>
      </c>
      <c r="AJ958" s="28">
        <f t="shared" si="234"/>
        <v>6.2760518685113151</v>
      </c>
      <c r="AK958" s="28">
        <f t="shared" si="234"/>
        <v>6.6680054926196135</v>
      </c>
      <c r="AL958" s="28">
        <f t="shared" si="234"/>
        <v>6.3837041405091597</v>
      </c>
      <c r="AM958" s="28">
        <f t="shared" si="234"/>
        <v>5.1630101670258632</v>
      </c>
      <c r="AN958" s="28">
        <f t="shared" si="234"/>
        <v>6.3190157889046343</v>
      </c>
      <c r="AO958" s="28">
        <f t="shared" si="234"/>
        <v>6.7987664345646559</v>
      </c>
      <c r="AP958" s="28">
        <f t="shared" si="234"/>
        <v>5.1781866372575438</v>
      </c>
      <c r="AQ958" s="28">
        <f t="shared" si="234"/>
        <v>6.4219892806880399</v>
      </c>
      <c r="AR958" s="28">
        <f t="shared" si="234"/>
        <v>5.2533726788793116</v>
      </c>
      <c r="AS958" s="28">
        <f t="shared" si="225"/>
        <v>6.7987664345646559</v>
      </c>
      <c r="AT958" s="35" t="str">
        <f t="shared" si="226"/>
        <v>1,2,0</v>
      </c>
    </row>
    <row r="959" spans="13:46" x14ac:dyDescent="0.15">
      <c r="M959" s="28" t="str">
        <f t="shared" si="224"/>
        <v>10,6,2</v>
      </c>
      <c r="N959" s="28">
        <f t="shared" si="232"/>
        <v>10</v>
      </c>
      <c r="O959" s="28">
        <f t="shared" si="233"/>
        <v>6</v>
      </c>
      <c r="P959" s="28">
        <f t="shared" si="229"/>
        <v>2</v>
      </c>
      <c r="Q959" s="28">
        <f t="shared" si="235"/>
        <v>5.0444999999999993</v>
      </c>
      <c r="R959" s="28">
        <f t="shared" si="235"/>
        <v>6.1243737856718745</v>
      </c>
      <c r="S959" s="28">
        <f t="shared" si="235"/>
        <v>6.4618300951250003</v>
      </c>
      <c r="T959" s="28">
        <f t="shared" si="235"/>
        <v>6.0568689283593748</v>
      </c>
      <c r="U959" s="28">
        <f t="shared" si="235"/>
        <v>4.909490285375</v>
      </c>
      <c r="V959" s="28">
        <f t="shared" si="235"/>
        <v>3.0196941661718748</v>
      </c>
      <c r="W959" s="28">
        <f t="shared" si="235"/>
        <v>0.38748057074999992</v>
      </c>
      <c r="X959" s="28">
        <f t="shared" si="235"/>
        <v>5.0391195343480604</v>
      </c>
      <c r="Y959" s="28">
        <f t="shared" si="235"/>
        <v>6.1517428216363141</v>
      </c>
      <c r="Z959" s="28">
        <f t="shared" si="235"/>
        <v>6.5219486327058185</v>
      </c>
      <c r="AA959" s="28">
        <f t="shared" si="235"/>
        <v>6.1497369675565743</v>
      </c>
      <c r="AB959" s="28">
        <f t="shared" si="235"/>
        <v>5.0351078261885771</v>
      </c>
      <c r="AC959" s="28">
        <f t="shared" si="235"/>
        <v>3.1780612086018314</v>
      </c>
      <c r="AD959" s="28">
        <f t="shared" si="235"/>
        <v>5.0498161002155175</v>
      </c>
      <c r="AE959" s="28">
        <f t="shared" si="235"/>
        <v>6.1951888891201516</v>
      </c>
      <c r="AF959" s="28">
        <f t="shared" si="235"/>
        <v>6.5981442018060346</v>
      </c>
      <c r="AG959" s="28">
        <f t="shared" si="234"/>
        <v>6.258682038273168</v>
      </c>
      <c r="AH959" s="28">
        <f t="shared" si="234"/>
        <v>5.1768023985215521</v>
      </c>
      <c r="AI959" s="28">
        <f t="shared" si="234"/>
        <v>5.0765896976023717</v>
      </c>
      <c r="AJ959" s="28">
        <f t="shared" si="234"/>
        <v>6.2547119881233844</v>
      </c>
      <c r="AK959" s="28">
        <f t="shared" si="234"/>
        <v>6.6904168024256467</v>
      </c>
      <c r="AL959" s="28">
        <f t="shared" si="234"/>
        <v>6.3837041405091597</v>
      </c>
      <c r="AM959" s="28">
        <f t="shared" si="234"/>
        <v>5.1194403265086219</v>
      </c>
      <c r="AN959" s="28">
        <f t="shared" si="234"/>
        <v>6.3303121186460132</v>
      </c>
      <c r="AO959" s="28">
        <f t="shared" si="234"/>
        <v>6.7987664345646559</v>
      </c>
      <c r="AP959" s="28">
        <f t="shared" si="234"/>
        <v>5.1783679869342683</v>
      </c>
      <c r="AQ959" s="28">
        <f t="shared" si="234"/>
        <v>6.4219892806880399</v>
      </c>
      <c r="AR959" s="28">
        <f t="shared" si="234"/>
        <v>5.2533726788793116</v>
      </c>
      <c r="AS959" s="28">
        <f t="shared" si="225"/>
        <v>6.7987664345646559</v>
      </c>
      <c r="AT959" s="35" t="str">
        <f t="shared" si="226"/>
        <v>1,2,0</v>
      </c>
    </row>
    <row r="960" spans="13:46" x14ac:dyDescent="0.15">
      <c r="M960" s="28" t="str">
        <f t="shared" si="224"/>
        <v>10,6,3</v>
      </c>
      <c r="N960" s="28">
        <f t="shared" si="232"/>
        <v>10</v>
      </c>
      <c r="O960" s="28">
        <f t="shared" si="233"/>
        <v>6</v>
      </c>
      <c r="P960" s="28">
        <f t="shared" si="229"/>
        <v>3</v>
      </c>
      <c r="Q960" s="28">
        <f t="shared" si="235"/>
        <v>4.1614559999999994</v>
      </c>
      <c r="R960" s="28">
        <f t="shared" si="235"/>
        <v>5.5773625356718757</v>
      </c>
      <c r="S960" s="28">
        <f t="shared" si="235"/>
        <v>6.1753080951250006</v>
      </c>
      <c r="T960" s="28">
        <f t="shared" si="235"/>
        <v>5.9552926783593758</v>
      </c>
      <c r="U960" s="28">
        <f t="shared" si="235"/>
        <v>4.9173162853750005</v>
      </c>
      <c r="V960" s="28">
        <f t="shared" si="235"/>
        <v>3.0613789161718752</v>
      </c>
      <c r="W960" s="28">
        <f t="shared" si="235"/>
        <v>0.38748057074999992</v>
      </c>
      <c r="X960" s="28">
        <f t="shared" si="235"/>
        <v>4.4365333840247843</v>
      </c>
      <c r="Y960" s="28">
        <f t="shared" si="235"/>
        <v>5.8207609013776942</v>
      </c>
      <c r="Z960" s="28">
        <f t="shared" si="235"/>
        <v>6.3870274425118536</v>
      </c>
      <c r="AA960" s="28">
        <f t="shared" si="235"/>
        <v>6.1353330074272634</v>
      </c>
      <c r="AB960" s="28">
        <f t="shared" si="235"/>
        <v>5.0656775961239227</v>
      </c>
      <c r="AC960" s="28">
        <f t="shared" si="235"/>
        <v>3.1780612086018314</v>
      </c>
      <c r="AD960" s="28">
        <f t="shared" si="235"/>
        <v>4.6743742596982765</v>
      </c>
      <c r="AE960" s="28">
        <f t="shared" si="235"/>
        <v>6.0269227587322209</v>
      </c>
      <c r="AF960" s="28">
        <f t="shared" si="235"/>
        <v>6.5615102815474149</v>
      </c>
      <c r="AG960" s="28">
        <f t="shared" si="234"/>
        <v>6.2781368281438583</v>
      </c>
      <c r="AH960" s="28">
        <f t="shared" si="234"/>
        <v>5.1768023985215521</v>
      </c>
      <c r="AI960" s="28">
        <f t="shared" si="234"/>
        <v>4.8749786270204751</v>
      </c>
      <c r="AJ960" s="28">
        <f t="shared" si="234"/>
        <v>6.1958481077354532</v>
      </c>
      <c r="AK960" s="28">
        <f t="shared" si="234"/>
        <v>6.6987566122316817</v>
      </c>
      <c r="AL960" s="28">
        <f t="shared" si="234"/>
        <v>6.3837041405091597</v>
      </c>
      <c r="AM960" s="28">
        <f t="shared" si="234"/>
        <v>5.0383464859913802</v>
      </c>
      <c r="AN960" s="28">
        <f t="shared" si="234"/>
        <v>6.3275369483873938</v>
      </c>
      <c r="AO960" s="28">
        <f t="shared" si="234"/>
        <v>6.7987664345646559</v>
      </c>
      <c r="AP960" s="28">
        <f t="shared" si="234"/>
        <v>5.1644778366109927</v>
      </c>
      <c r="AQ960" s="28">
        <f t="shared" si="234"/>
        <v>6.4219892806880399</v>
      </c>
      <c r="AR960" s="28">
        <f t="shared" si="234"/>
        <v>5.2533726788793116</v>
      </c>
      <c r="AS960" s="28">
        <f t="shared" si="225"/>
        <v>6.7987664345646559</v>
      </c>
      <c r="AT960" s="35" t="str">
        <f t="shared" si="226"/>
        <v>1,2,0</v>
      </c>
    </row>
    <row r="961" spans="13:46" x14ac:dyDescent="0.15">
      <c r="M961" s="28" t="str">
        <f t="shared" si="224"/>
        <v>10,6,4</v>
      </c>
      <c r="N961" s="28">
        <f t="shared" si="232"/>
        <v>10</v>
      </c>
      <c r="O961" s="28">
        <f t="shared" si="233"/>
        <v>6</v>
      </c>
      <c r="P961" s="28">
        <f t="shared" si="229"/>
        <v>4</v>
      </c>
      <c r="Q961" s="28">
        <f t="shared" si="235"/>
        <v>3.1788045</v>
      </c>
      <c r="R961" s="28">
        <f t="shared" si="235"/>
        <v>4.9577208169218752</v>
      </c>
      <c r="S961" s="28">
        <f t="shared" si="235"/>
        <v>5.8389823451250003</v>
      </c>
      <c r="T961" s="28">
        <f t="shared" si="235"/>
        <v>5.8225890846093762</v>
      </c>
      <c r="U961" s="28">
        <f t="shared" si="235"/>
        <v>4.9085410353750003</v>
      </c>
      <c r="V961" s="28">
        <f t="shared" si="235"/>
        <v>3.0968381974218753</v>
      </c>
      <c r="W961" s="28">
        <f t="shared" si="235"/>
        <v>0.38748057074999992</v>
      </c>
      <c r="X961" s="28">
        <f t="shared" si="235"/>
        <v>3.7613167649515091</v>
      </c>
      <c r="Y961" s="28">
        <f t="shared" si="235"/>
        <v>5.4399752311190737</v>
      </c>
      <c r="Z961" s="28">
        <f t="shared" si="235"/>
        <v>6.2209789085678882</v>
      </c>
      <c r="AA961" s="28">
        <f t="shared" si="235"/>
        <v>6.1043277972979535</v>
      </c>
      <c r="AB961" s="28">
        <f t="shared" si="235"/>
        <v>5.090021897309267</v>
      </c>
      <c r="AC961" s="28">
        <f t="shared" si="235"/>
        <v>3.1780612086018314</v>
      </c>
      <c r="AD961" s="28">
        <f t="shared" si="235"/>
        <v>4.2491286691810357</v>
      </c>
      <c r="AE961" s="28">
        <f t="shared" si="235"/>
        <v>5.8275292845942896</v>
      </c>
      <c r="AF961" s="28">
        <f t="shared" ref="AF961:AR976" si="236">(AF$5+AF$5*(AF$5-1)/2)*INDEX($F$4:$F$25*$G$4:$G$25,$N961,1)+(AF$6+AF$6*(AF$6-1)/2)*INDEX($H$4:$H$25*$I$4:$I$25,$O961,1)+(AF$7+AF$7*(AF$7-1)/2)*INDEX($J$4:$J$25*$K$4:$K$25,$P961,1)+AF$5*AF$6*INDEX($G$4:$G$25,$N961,1)*INDEX($H$4:$H$25,$O961,1)+(AF$5*INDEX($G$4:$G$25,$N961,1)+AF$6*INDEX($I$4:$I$25,$O961,1))*AF$7*INDEX($J$4:$J$25,$P961,1)</f>
        <v>6.5082751112887935</v>
      </c>
      <c r="AG961" s="28">
        <f t="shared" si="236"/>
        <v>6.2913661492645492</v>
      </c>
      <c r="AH961" s="28">
        <f t="shared" si="236"/>
        <v>5.1768023985215521</v>
      </c>
      <c r="AI961" s="28">
        <f t="shared" si="236"/>
        <v>4.6422402126885789</v>
      </c>
      <c r="AJ961" s="28">
        <f t="shared" si="236"/>
        <v>6.1203829773475231</v>
      </c>
      <c r="AK961" s="28">
        <f t="shared" si="236"/>
        <v>6.7008709532877164</v>
      </c>
      <c r="AL961" s="28">
        <f t="shared" si="236"/>
        <v>6.3837041405091597</v>
      </c>
      <c r="AM961" s="28">
        <f t="shared" si="236"/>
        <v>4.9406513954741396</v>
      </c>
      <c r="AN961" s="28">
        <f t="shared" si="236"/>
        <v>6.3185363093787732</v>
      </c>
      <c r="AO961" s="28">
        <f t="shared" si="236"/>
        <v>6.7987664345646559</v>
      </c>
      <c r="AP961" s="28">
        <f t="shared" si="236"/>
        <v>5.1443622175377168</v>
      </c>
      <c r="AQ961" s="28">
        <f t="shared" si="236"/>
        <v>6.4219892806880399</v>
      </c>
      <c r="AR961" s="28">
        <f t="shared" si="236"/>
        <v>5.2533726788793116</v>
      </c>
      <c r="AS961" s="28">
        <f t="shared" si="225"/>
        <v>6.7987664345646559</v>
      </c>
      <c r="AT961" s="35" t="str">
        <f t="shared" si="226"/>
        <v>1,2,0</v>
      </c>
    </row>
    <row r="962" spans="13:46" x14ac:dyDescent="0.15">
      <c r="M962" s="28" t="str">
        <f t="shared" si="224"/>
        <v>10,6,5</v>
      </c>
      <c r="N962" s="28">
        <f t="shared" si="232"/>
        <v>10</v>
      </c>
      <c r="O962" s="28">
        <f t="shared" si="233"/>
        <v>6</v>
      </c>
      <c r="P962" s="28">
        <f t="shared" si="229"/>
        <v>5</v>
      </c>
      <c r="Q962" s="28">
        <f t="shared" ref="Q962:AF977" si="237">(Q$5+Q$5*(Q$5-1)/2)*INDEX($F$4:$F$25*$G$4:$G$25,$N962,1)+(Q$6+Q$6*(Q$6-1)/2)*INDEX($H$4:$H$25*$I$4:$I$25,$O962,1)+(Q$7+Q$7*(Q$7-1)/2)*INDEX($J$4:$J$25*$K$4:$K$25,$P962,1)+Q$5*Q$6*INDEX($G$4:$G$25,$N962,1)*INDEX($H$4:$H$25,$O962,1)+(Q$5*INDEX($G$4:$G$25,$N962,1)+Q$6*INDEX($I$4:$I$25,$O962,1))*Q$7*INDEX($J$4:$J$25,$P962,1)</f>
        <v>2.2855996800000002</v>
      </c>
      <c r="R962" s="28">
        <f t="shared" si="237"/>
        <v>4.4033006356718749</v>
      </c>
      <c r="S962" s="28">
        <f t="shared" si="237"/>
        <v>5.5473799351249999</v>
      </c>
      <c r="T962" s="28">
        <f t="shared" si="237"/>
        <v>5.7178375783593758</v>
      </c>
      <c r="U962" s="28">
        <f t="shared" si="237"/>
        <v>4.9146735653749998</v>
      </c>
      <c r="V962" s="28">
        <f t="shared" si="237"/>
        <v>3.137887896171875</v>
      </c>
      <c r="W962" s="28">
        <f t="shared" si="237"/>
        <v>0.38748057074999992</v>
      </c>
      <c r="X962" s="28">
        <f t="shared" si="237"/>
        <v>3.1513216833782334</v>
      </c>
      <c r="Y962" s="28">
        <f t="shared" si="237"/>
        <v>5.1039129008604522</v>
      </c>
      <c r="Z962" s="28">
        <f t="shared" si="237"/>
        <v>6.0828824621239228</v>
      </c>
      <c r="AA962" s="28">
        <f t="shared" si="237"/>
        <v>6.0882303671686424</v>
      </c>
      <c r="AB962" s="28">
        <f t="shared" si="237"/>
        <v>5.1199566159946119</v>
      </c>
      <c r="AC962" s="28">
        <f t="shared" si="237"/>
        <v>3.1780612086018314</v>
      </c>
      <c r="AD962" s="28">
        <f t="shared" si="237"/>
        <v>3.8686064186637936</v>
      </c>
      <c r="AE962" s="28">
        <f t="shared" si="237"/>
        <v>5.6560878979563585</v>
      </c>
      <c r="AF962" s="28">
        <f t="shared" si="237"/>
        <v>6.4699477210301728</v>
      </c>
      <c r="AG962" s="28">
        <f t="shared" si="236"/>
        <v>6.3101858878852379</v>
      </c>
      <c r="AH962" s="28">
        <f t="shared" si="236"/>
        <v>5.1768023985215521</v>
      </c>
      <c r="AI962" s="28">
        <f t="shared" si="236"/>
        <v>4.4374538858566819</v>
      </c>
      <c r="AJ962" s="28">
        <f t="shared" si="236"/>
        <v>6.0598256269595918</v>
      </c>
      <c r="AK962" s="28">
        <f t="shared" si="236"/>
        <v>6.7085757118437499</v>
      </c>
      <c r="AL962" s="28">
        <f t="shared" si="236"/>
        <v>6.3837041405091597</v>
      </c>
      <c r="AM962" s="28">
        <f t="shared" si="236"/>
        <v>4.8578640849568977</v>
      </c>
      <c r="AN962" s="28">
        <f t="shared" si="236"/>
        <v>6.3151260878701514</v>
      </c>
      <c r="AO962" s="28">
        <f t="shared" si="236"/>
        <v>6.7987664345646559</v>
      </c>
      <c r="AP962" s="28">
        <f t="shared" si="236"/>
        <v>5.1298370159644406</v>
      </c>
      <c r="AQ962" s="28">
        <f t="shared" si="236"/>
        <v>6.4219892806880399</v>
      </c>
      <c r="AR962" s="28">
        <f t="shared" si="236"/>
        <v>5.2533726788793116</v>
      </c>
      <c r="AS962" s="28">
        <f t="shared" si="225"/>
        <v>6.7987664345646559</v>
      </c>
      <c r="AT962" s="35" t="str">
        <f t="shared" si="226"/>
        <v>1,2,0</v>
      </c>
    </row>
    <row r="963" spans="13:46" x14ac:dyDescent="0.15">
      <c r="M963" s="28" t="str">
        <f t="shared" si="224"/>
        <v>10,6,6</v>
      </c>
      <c r="N963" s="28">
        <f t="shared" si="232"/>
        <v>10</v>
      </c>
      <c r="O963" s="28">
        <f t="shared" si="233"/>
        <v>6</v>
      </c>
      <c r="P963" s="28">
        <f t="shared" si="229"/>
        <v>6</v>
      </c>
      <c r="Q963" s="28">
        <f t="shared" si="237"/>
        <v>1.45675584</v>
      </c>
      <c r="R963" s="28">
        <f t="shared" si="237"/>
        <v>3.8958103356718747</v>
      </c>
      <c r="S963" s="28">
        <f t="shared" si="237"/>
        <v>5.2879580151249996</v>
      </c>
      <c r="T963" s="28">
        <f t="shared" si="237"/>
        <v>5.6331988783593756</v>
      </c>
      <c r="U963" s="28">
        <f t="shared" si="237"/>
        <v>4.9315329253750004</v>
      </c>
      <c r="V963" s="28">
        <f t="shared" si="237"/>
        <v>3.1829601561718746</v>
      </c>
      <c r="W963" s="28">
        <f t="shared" si="237"/>
        <v>0.38748057074999992</v>
      </c>
      <c r="X963" s="28">
        <f t="shared" si="237"/>
        <v>2.5882564830549573</v>
      </c>
      <c r="Y963" s="28">
        <f t="shared" si="237"/>
        <v>4.8000310606018317</v>
      </c>
      <c r="Z963" s="28">
        <f t="shared" si="237"/>
        <v>5.9648988219299568</v>
      </c>
      <c r="AA963" s="28">
        <f t="shared" si="237"/>
        <v>6.0828597670393325</v>
      </c>
      <c r="AB963" s="28">
        <f t="shared" si="237"/>
        <v>5.1539138959299571</v>
      </c>
      <c r="AC963" s="28">
        <f t="shared" si="237"/>
        <v>3.1780612086018314</v>
      </c>
      <c r="AD963" s="28">
        <f t="shared" si="237"/>
        <v>3.5202646581465524</v>
      </c>
      <c r="AE963" s="28">
        <f t="shared" si="237"/>
        <v>5.5047593175684275</v>
      </c>
      <c r="AF963" s="28">
        <f t="shared" si="237"/>
        <v>6.4423471607715523</v>
      </c>
      <c r="AG963" s="28">
        <f t="shared" si="236"/>
        <v>6.3330281877559269</v>
      </c>
      <c r="AH963" s="28">
        <f t="shared" si="236"/>
        <v>5.1768023985215521</v>
      </c>
      <c r="AI963" s="28">
        <f t="shared" si="236"/>
        <v>4.252780365274786</v>
      </c>
      <c r="AJ963" s="28">
        <f t="shared" si="236"/>
        <v>6.0099951065716599</v>
      </c>
      <c r="AK963" s="28">
        <f t="shared" si="236"/>
        <v>6.7203030316497845</v>
      </c>
      <c r="AL963" s="28">
        <f t="shared" si="236"/>
        <v>6.3837041405091597</v>
      </c>
      <c r="AM963" s="28">
        <f t="shared" si="236"/>
        <v>4.7858036044396561</v>
      </c>
      <c r="AN963" s="28">
        <f t="shared" si="236"/>
        <v>6.3157384276115307</v>
      </c>
      <c r="AO963" s="28">
        <f t="shared" si="236"/>
        <v>6.7987664345646559</v>
      </c>
      <c r="AP963" s="28">
        <f t="shared" si="236"/>
        <v>5.1193343756411647</v>
      </c>
      <c r="AQ963" s="28">
        <f t="shared" si="236"/>
        <v>6.4219892806880399</v>
      </c>
      <c r="AR963" s="28">
        <f t="shared" si="236"/>
        <v>5.2533726788793116</v>
      </c>
      <c r="AS963" s="28">
        <f t="shared" si="225"/>
        <v>6.7987664345646559</v>
      </c>
      <c r="AT963" s="35" t="str">
        <f t="shared" si="226"/>
        <v>1,2,0</v>
      </c>
    </row>
    <row r="964" spans="13:46" x14ac:dyDescent="0.15">
      <c r="M964" s="28" t="str">
        <f t="shared" si="224"/>
        <v>10,6,7</v>
      </c>
      <c r="N964" s="28">
        <f t="shared" si="232"/>
        <v>10</v>
      </c>
      <c r="O964" s="28">
        <f t="shared" si="233"/>
        <v>6</v>
      </c>
      <c r="P964" s="28">
        <f t="shared" si="229"/>
        <v>7</v>
      </c>
      <c r="Q964" s="28">
        <f t="shared" si="237"/>
        <v>1.1461356224999986</v>
      </c>
      <c r="R964" s="28">
        <f t="shared" si="237"/>
        <v>3.7177539270781241</v>
      </c>
      <c r="S964" s="28">
        <f t="shared" si="237"/>
        <v>5.210147906375</v>
      </c>
      <c r="T964" s="28">
        <f t="shared" si="237"/>
        <v>5.6233175603906247</v>
      </c>
      <c r="U964" s="28">
        <f t="shared" si="237"/>
        <v>4.9572628891250003</v>
      </c>
      <c r="V964" s="28">
        <f t="shared" si="237"/>
        <v>3.2119838925781248</v>
      </c>
      <c r="W964" s="28">
        <f t="shared" si="237"/>
        <v>0.38748057074999992</v>
      </c>
      <c r="X964" s="28">
        <f t="shared" si="237"/>
        <v>2.3824126242995685</v>
      </c>
      <c r="Y964" s="28">
        <f t="shared" si="237"/>
        <v>4.6999909917225207</v>
      </c>
      <c r="Z964" s="28">
        <f t="shared" si="237"/>
        <v>5.9383450338642243</v>
      </c>
      <c r="AA964" s="28">
        <f t="shared" si="237"/>
        <v>6.0974747507246772</v>
      </c>
      <c r="AB964" s="28">
        <f t="shared" si="237"/>
        <v>5.1773801423038801</v>
      </c>
      <c r="AC964" s="28">
        <f t="shared" si="237"/>
        <v>3.1780612086018314</v>
      </c>
      <c r="AD964" s="28">
        <f t="shared" si="237"/>
        <v>3.3979946291379313</v>
      </c>
      <c r="AE964" s="28">
        <f t="shared" si="237"/>
        <v>5.4615330594057117</v>
      </c>
      <c r="AF964" s="28">
        <f t="shared" si="237"/>
        <v>6.4458471643922408</v>
      </c>
      <c r="AG964" s="28">
        <f t="shared" si="236"/>
        <v>6.3509369440975219</v>
      </c>
      <c r="AH964" s="28">
        <f t="shared" si="236"/>
        <v>5.1768023985215521</v>
      </c>
      <c r="AI964" s="28">
        <f t="shared" si="236"/>
        <v>4.1928816370150876</v>
      </c>
      <c r="AJ964" s="28">
        <f t="shared" si="236"/>
        <v>6.0023801301276949</v>
      </c>
      <c r="AK964" s="28">
        <f t="shared" si="236"/>
        <v>6.7326542979590522</v>
      </c>
      <c r="AL964" s="28">
        <f t="shared" si="236"/>
        <v>6.3837041405091597</v>
      </c>
      <c r="AM964" s="28">
        <f t="shared" si="236"/>
        <v>4.7670736479310349</v>
      </c>
      <c r="AN964" s="28">
        <f t="shared" si="236"/>
        <v>6.3225322038884704</v>
      </c>
      <c r="AO964" s="28">
        <f t="shared" si="236"/>
        <v>6.7987664345646559</v>
      </c>
      <c r="AP964" s="28">
        <f t="shared" si="236"/>
        <v>5.1205706618857771</v>
      </c>
      <c r="AQ964" s="28">
        <f t="shared" si="236"/>
        <v>6.4219892806880399</v>
      </c>
      <c r="AR964" s="28">
        <f t="shared" si="236"/>
        <v>5.2533726788793116</v>
      </c>
      <c r="AS964" s="28">
        <f t="shared" si="225"/>
        <v>6.7987664345646559</v>
      </c>
      <c r="AT964" s="35" t="str">
        <f t="shared" si="226"/>
        <v>1,2,0</v>
      </c>
    </row>
    <row r="965" spans="13:46" x14ac:dyDescent="0.15">
      <c r="M965" s="28" t="str">
        <f t="shared" si="224"/>
        <v>10,6,8</v>
      </c>
      <c r="N965" s="28">
        <f t="shared" si="232"/>
        <v>10</v>
      </c>
      <c r="O965" s="28">
        <f t="shared" si="233"/>
        <v>6</v>
      </c>
      <c r="P965" s="28">
        <f t="shared" si="229"/>
        <v>8</v>
      </c>
      <c r="Q965" s="28">
        <f t="shared" si="237"/>
        <v>0.82413449999999999</v>
      </c>
      <c r="R965" s="28">
        <f t="shared" si="237"/>
        <v>3.531398941921875</v>
      </c>
      <c r="S965" s="28">
        <f t="shared" si="237"/>
        <v>5.1266473451250008</v>
      </c>
      <c r="T965" s="28">
        <f t="shared" si="237"/>
        <v>5.6098797096093751</v>
      </c>
      <c r="U965" s="28">
        <f t="shared" si="237"/>
        <v>4.9810960353750007</v>
      </c>
      <c r="V965" s="28">
        <f t="shared" si="237"/>
        <v>3.2402963224218748</v>
      </c>
      <c r="W965" s="28">
        <f t="shared" si="237"/>
        <v>0.38748057074999992</v>
      </c>
      <c r="X965" s="28">
        <f t="shared" si="237"/>
        <v>2.1682701889816816</v>
      </c>
      <c r="Y965" s="28">
        <f t="shared" si="237"/>
        <v>4.5942604703432117</v>
      </c>
      <c r="Z965" s="28">
        <f t="shared" si="237"/>
        <v>5.9082347129859922</v>
      </c>
      <c r="AA965" s="28">
        <f t="shared" si="237"/>
        <v>6.1101929169100213</v>
      </c>
      <c r="AB965" s="28">
        <f t="shared" si="237"/>
        <v>5.2001350821153025</v>
      </c>
      <c r="AC965" s="28">
        <f t="shared" si="237"/>
        <v>3.1780612086018314</v>
      </c>
      <c r="AD965" s="28">
        <f t="shared" si="237"/>
        <v>3.2700341476293109</v>
      </c>
      <c r="AE965" s="28">
        <f t="shared" si="237"/>
        <v>5.4147502684304971</v>
      </c>
      <c r="AF965" s="28">
        <f t="shared" si="237"/>
        <v>6.4474503505129315</v>
      </c>
      <c r="AG965" s="28">
        <f t="shared" si="236"/>
        <v>6.3681343938766162</v>
      </c>
      <c r="AH965" s="28">
        <f t="shared" si="236"/>
        <v>5.1768023985215521</v>
      </c>
      <c r="AI965" s="28">
        <f t="shared" si="236"/>
        <v>4.1294263759428889</v>
      </c>
      <c r="AJ965" s="28">
        <f t="shared" si="236"/>
        <v>5.9928683361837294</v>
      </c>
      <c r="AK965" s="28">
        <f t="shared" si="236"/>
        <v>6.7442942577058194</v>
      </c>
      <c r="AL965" s="28">
        <f t="shared" si="236"/>
        <v>6.3837041405091597</v>
      </c>
      <c r="AM965" s="28">
        <f t="shared" si="236"/>
        <v>4.7464468739224142</v>
      </c>
      <c r="AN965" s="28">
        <f t="shared" si="236"/>
        <v>6.3286146736029103</v>
      </c>
      <c r="AO965" s="28">
        <f t="shared" si="236"/>
        <v>6.7987664345646559</v>
      </c>
      <c r="AP965" s="28">
        <f t="shared" si="236"/>
        <v>5.121095641567889</v>
      </c>
      <c r="AQ965" s="28">
        <f t="shared" si="236"/>
        <v>6.4219892806880399</v>
      </c>
      <c r="AR965" s="28">
        <f t="shared" si="236"/>
        <v>5.2533726788793116</v>
      </c>
      <c r="AS965" s="28">
        <f t="shared" si="225"/>
        <v>6.7987664345646559</v>
      </c>
      <c r="AT965" s="35" t="str">
        <f t="shared" si="226"/>
        <v>1,2,0</v>
      </c>
    </row>
    <row r="966" spans="13:46" x14ac:dyDescent="0.15">
      <c r="M966" s="28" t="str">
        <f t="shared" si="224"/>
        <v>10,6,9</v>
      </c>
      <c r="N966" s="28">
        <f t="shared" si="232"/>
        <v>10</v>
      </c>
      <c r="O966" s="28">
        <f t="shared" si="233"/>
        <v>6</v>
      </c>
      <c r="P966" s="28">
        <f t="shared" si="229"/>
        <v>9</v>
      </c>
      <c r="Q966" s="28">
        <f t="shared" si="237"/>
        <v>0.60955047956250097</v>
      </c>
      <c r="R966" s="28">
        <f t="shared" si="237"/>
        <v>3.4233689270195318</v>
      </c>
      <c r="S966" s="28">
        <f t="shared" si="237"/>
        <v>5.0968553349062509</v>
      </c>
      <c r="T966" s="28">
        <f t="shared" si="237"/>
        <v>5.6300097032226564</v>
      </c>
      <c r="U966" s="28">
        <f t="shared" si="237"/>
        <v>5.0228320319687505</v>
      </c>
      <c r="V966" s="28">
        <f t="shared" si="237"/>
        <v>3.275322321144531</v>
      </c>
      <c r="W966" s="28">
        <f t="shared" si="237"/>
        <v>0.38748057074999992</v>
      </c>
      <c r="X966" s="28">
        <f t="shared" si="237"/>
        <v>2.0324527239177002</v>
      </c>
      <c r="Y966" s="28">
        <f t="shared" si="237"/>
        <v>4.5422384999951513</v>
      </c>
      <c r="Z966" s="28">
        <f t="shared" si="237"/>
        <v>5.9116922365022901</v>
      </c>
      <c r="AA966" s="28">
        <f t="shared" si="237"/>
        <v>6.1408139334391159</v>
      </c>
      <c r="AB966" s="28">
        <f t="shared" si="237"/>
        <v>5.2296035908056302</v>
      </c>
      <c r="AC966" s="28">
        <f t="shared" si="237"/>
        <v>3.1780612086018314</v>
      </c>
      <c r="AD966" s="28">
        <f t="shared" si="237"/>
        <v>3.1957822171519412</v>
      </c>
      <c r="AE966" s="28">
        <f t="shared" si="237"/>
        <v>5.4015353218498126</v>
      </c>
      <c r="AF966" s="28">
        <f t="shared" si="237"/>
        <v>6.4669563869773707</v>
      </c>
      <c r="AG966" s="28">
        <f t="shared" si="236"/>
        <v>6.3920454125346176</v>
      </c>
      <c r="AH966" s="28">
        <f t="shared" si="236"/>
        <v>5.1768023985215521</v>
      </c>
      <c r="AI966" s="28">
        <f t="shared" si="236"/>
        <v>4.0995389592652218</v>
      </c>
      <c r="AJ966" s="28">
        <f t="shared" si="236"/>
        <v>6.0012593925835134</v>
      </c>
      <c r="AK966" s="28">
        <f t="shared" si="236"/>
        <v>6.7626477863314927</v>
      </c>
      <c r="AL966" s="28">
        <f t="shared" si="236"/>
        <v>6.3837041405091597</v>
      </c>
      <c r="AM966" s="28">
        <f t="shared" si="236"/>
        <v>4.7437229502575446</v>
      </c>
      <c r="AN966" s="28">
        <f t="shared" si="236"/>
        <v>6.3414107121962555</v>
      </c>
      <c r="AO966" s="28">
        <f t="shared" si="236"/>
        <v>6.7987664345646559</v>
      </c>
      <c r="AP966" s="28">
        <f t="shared" si="236"/>
        <v>5.128334190128907</v>
      </c>
      <c r="AQ966" s="28">
        <f t="shared" si="236"/>
        <v>6.4219892806880399</v>
      </c>
      <c r="AR966" s="28">
        <f t="shared" si="236"/>
        <v>5.2533726788793116</v>
      </c>
      <c r="AS966" s="28">
        <f t="shared" si="225"/>
        <v>6.7987664345646559</v>
      </c>
      <c r="AT966" s="35" t="str">
        <f t="shared" si="226"/>
        <v>1,2,0</v>
      </c>
    </row>
    <row r="967" spans="13:46" x14ac:dyDescent="0.15">
      <c r="M967" s="28" t="str">
        <f t="shared" si="224"/>
        <v>10,6,10</v>
      </c>
      <c r="N967" s="28">
        <f t="shared" si="232"/>
        <v>10</v>
      </c>
      <c r="O967" s="28">
        <f t="shared" si="233"/>
        <v>6</v>
      </c>
      <c r="P967" s="28">
        <f t="shared" si="229"/>
        <v>10</v>
      </c>
      <c r="Q967" s="28">
        <f t="shared" si="237"/>
        <v>0.38748057074999992</v>
      </c>
      <c r="R967" s="28">
        <f t="shared" si="237"/>
        <v>3.3098804518437501</v>
      </c>
      <c r="S967" s="28">
        <f t="shared" si="237"/>
        <v>5.0633203805000004</v>
      </c>
      <c r="T967" s="28">
        <f t="shared" si="237"/>
        <v>5.6478003567187507</v>
      </c>
      <c r="U967" s="28">
        <f t="shared" si="237"/>
        <v>5.0633203805000004</v>
      </c>
      <c r="V967" s="28">
        <f t="shared" si="237"/>
        <v>3.3098804518437501</v>
      </c>
      <c r="W967" s="28">
        <f t="shared" si="237"/>
        <v>0.38748057074999992</v>
      </c>
      <c r="X967" s="28">
        <f t="shared" si="237"/>
        <v>1.8911767985802805</v>
      </c>
      <c r="Y967" s="28">
        <f t="shared" si="237"/>
        <v>4.4864735854595912</v>
      </c>
      <c r="Z967" s="28">
        <f t="shared" si="237"/>
        <v>5.9128104199014011</v>
      </c>
      <c r="AA967" s="28">
        <f t="shared" si="237"/>
        <v>6.1701873019057114</v>
      </c>
      <c r="AB967" s="28">
        <f t="shared" si="237"/>
        <v>5.2586042314725212</v>
      </c>
      <c r="AC967" s="28">
        <f t="shared" si="237"/>
        <v>3.1780612086018314</v>
      </c>
      <c r="AD967" s="28">
        <f t="shared" si="237"/>
        <v>3.1177873424870697</v>
      </c>
      <c r="AE967" s="28">
        <f t="shared" si="237"/>
        <v>5.385981035151941</v>
      </c>
      <c r="AF967" s="28">
        <f t="shared" si="237"/>
        <v>6.485214775379311</v>
      </c>
      <c r="AG967" s="28">
        <f t="shared" si="236"/>
        <v>6.4154885631691814</v>
      </c>
      <c r="AH967" s="28">
        <f t="shared" si="236"/>
        <v>5.1768023985215521</v>
      </c>
      <c r="AI967" s="28">
        <f t="shared" si="236"/>
        <v>4.067312202470367</v>
      </c>
      <c r="AJ967" s="28">
        <f t="shared" si="236"/>
        <v>6.0084028009207984</v>
      </c>
      <c r="AK967" s="28">
        <f t="shared" si="236"/>
        <v>6.7805334469337293</v>
      </c>
      <c r="AL967" s="28">
        <f t="shared" si="236"/>
        <v>6.3837041405091597</v>
      </c>
      <c r="AM967" s="28">
        <f t="shared" si="236"/>
        <v>4.7397513785301744</v>
      </c>
      <c r="AN967" s="28">
        <f t="shared" si="236"/>
        <v>6.3537388827661641</v>
      </c>
      <c r="AO967" s="28">
        <f t="shared" si="236"/>
        <v>6.7987664345646559</v>
      </c>
      <c r="AP967" s="28">
        <f t="shared" si="236"/>
        <v>5.1351048706664884</v>
      </c>
      <c r="AQ967" s="28">
        <f t="shared" si="236"/>
        <v>6.4219892806880399</v>
      </c>
      <c r="AR967" s="28">
        <f t="shared" si="236"/>
        <v>5.2533726788793116</v>
      </c>
      <c r="AS967" s="28">
        <f t="shared" si="225"/>
        <v>6.7987664345646559</v>
      </c>
      <c r="AT967" s="35" t="str">
        <f t="shared" si="226"/>
        <v>1,2,0</v>
      </c>
    </row>
    <row r="968" spans="13:46" x14ac:dyDescent="0.15">
      <c r="M968" s="28" t="str">
        <f t="shared" si="224"/>
        <v>10,7,1</v>
      </c>
      <c r="N968" s="28">
        <f t="shared" si="232"/>
        <v>10</v>
      </c>
      <c r="O968" s="28">
        <f t="shared" si="233"/>
        <v>7</v>
      </c>
      <c r="P968" s="28">
        <f t="shared" si="229"/>
        <v>1</v>
      </c>
      <c r="Q968" s="28">
        <f t="shared" si="237"/>
        <v>5.7023999999999999</v>
      </c>
      <c r="R968" s="28">
        <f t="shared" si="237"/>
        <v>6.5072175356718756</v>
      </c>
      <c r="S968" s="28">
        <f t="shared" si="237"/>
        <v>6.6357800951249999</v>
      </c>
      <c r="T968" s="28">
        <f t="shared" si="237"/>
        <v>6.0880876783593756</v>
      </c>
      <c r="U968" s="28">
        <f t="shared" si="237"/>
        <v>4.864140285375</v>
      </c>
      <c r="V968" s="28">
        <f t="shared" si="237"/>
        <v>2.9639379161718749</v>
      </c>
      <c r="W968" s="28">
        <f t="shared" si="237"/>
        <v>0.38748057074999992</v>
      </c>
      <c r="X968" s="28">
        <f t="shared" si="237"/>
        <v>5.3908984044562498</v>
      </c>
      <c r="Y968" s="28">
        <f t="shared" si="237"/>
        <v>6.3091919371281246</v>
      </c>
      <c r="Z968" s="28">
        <f t="shared" si="237"/>
        <v>6.5512304935812509</v>
      </c>
      <c r="AA968" s="28">
        <f t="shared" si="237"/>
        <v>6.1170140738156249</v>
      </c>
      <c r="AB968" s="28">
        <f t="shared" si="237"/>
        <v>5.0065426778312494</v>
      </c>
      <c r="AC968" s="28">
        <f t="shared" si="237"/>
        <v>3.2198163056281253</v>
      </c>
      <c r="AD968" s="28">
        <f t="shared" si="237"/>
        <v>5.1566010625500001</v>
      </c>
      <c r="AE968" s="28">
        <f t="shared" si="237"/>
        <v>6.188370592221875</v>
      </c>
      <c r="AF968" s="28">
        <f t="shared" si="237"/>
        <v>6.5438851456750005</v>
      </c>
      <c r="AG968" s="28">
        <f t="shared" si="236"/>
        <v>6.2231447229093755</v>
      </c>
      <c r="AH968" s="28">
        <f t="shared" si="236"/>
        <v>5.2261493239250001</v>
      </c>
      <c r="AI968" s="28">
        <f t="shared" si="236"/>
        <v>4.9995079742812498</v>
      </c>
      <c r="AJ968" s="28">
        <f t="shared" si="236"/>
        <v>6.1447535009531258</v>
      </c>
      <c r="AK968" s="28">
        <f t="shared" si="236"/>
        <v>6.6137440514062504</v>
      </c>
      <c r="AL968" s="28">
        <f t="shared" si="236"/>
        <v>6.4064796256406256</v>
      </c>
      <c r="AM968" s="28">
        <f t="shared" si="236"/>
        <v>4.9196191396500009</v>
      </c>
      <c r="AN968" s="28">
        <f t="shared" si="236"/>
        <v>6.1783406633218751</v>
      </c>
      <c r="AO968" s="28">
        <f t="shared" si="236"/>
        <v>6.7608072107750008</v>
      </c>
      <c r="AP968" s="28">
        <f t="shared" si="236"/>
        <v>4.9169345586562496</v>
      </c>
      <c r="AQ968" s="28">
        <f t="shared" si="236"/>
        <v>6.2891320793281249</v>
      </c>
      <c r="AR968" s="28">
        <f t="shared" si="236"/>
        <v>4.9914542313000005</v>
      </c>
      <c r="AS968" s="28">
        <f t="shared" si="225"/>
        <v>6.7608072107750008</v>
      </c>
      <c r="AT968" s="35" t="str">
        <f t="shared" si="226"/>
        <v>1,2,0</v>
      </c>
    </row>
    <row r="969" spans="13:46" x14ac:dyDescent="0.15">
      <c r="M969" s="28" t="str">
        <f t="shared" ref="M969:M1007" si="238">N969&amp;","&amp;O969&amp;","&amp;P969</f>
        <v>10,7,2</v>
      </c>
      <c r="N969" s="28">
        <f t="shared" si="232"/>
        <v>10</v>
      </c>
      <c r="O969" s="28">
        <f t="shared" si="233"/>
        <v>7</v>
      </c>
      <c r="P969" s="28">
        <f t="shared" si="229"/>
        <v>2</v>
      </c>
      <c r="Q969" s="28">
        <f t="shared" si="237"/>
        <v>5.0444999999999993</v>
      </c>
      <c r="R969" s="28">
        <f t="shared" si="237"/>
        <v>6.1243737856718745</v>
      </c>
      <c r="S969" s="28">
        <f t="shared" si="237"/>
        <v>6.4618300951250003</v>
      </c>
      <c r="T969" s="28">
        <f t="shared" si="237"/>
        <v>6.0568689283593748</v>
      </c>
      <c r="U969" s="28">
        <f t="shared" si="237"/>
        <v>4.909490285375</v>
      </c>
      <c r="V969" s="28">
        <f t="shared" si="237"/>
        <v>3.0196941661718748</v>
      </c>
      <c r="W969" s="28">
        <f t="shared" si="237"/>
        <v>0.38748057074999992</v>
      </c>
      <c r="X969" s="28">
        <f t="shared" si="237"/>
        <v>4.9495518425812497</v>
      </c>
      <c r="Y969" s="28">
        <f t="shared" si="237"/>
        <v>6.0884396876281244</v>
      </c>
      <c r="Z969" s="28">
        <f t="shared" si="237"/>
        <v>6.4849100564562505</v>
      </c>
      <c r="AA969" s="28">
        <f t="shared" si="237"/>
        <v>6.1389629490656255</v>
      </c>
      <c r="AB969" s="28">
        <f t="shared" si="237"/>
        <v>5.0505983654562492</v>
      </c>
      <c r="AC969" s="28">
        <f t="shared" si="237"/>
        <v>3.2198163056281253</v>
      </c>
      <c r="AD969" s="28">
        <f t="shared" si="237"/>
        <v>4.88904656355</v>
      </c>
      <c r="AE969" s="28">
        <f t="shared" si="237"/>
        <v>6.0869484679718751</v>
      </c>
      <c r="AF969" s="28">
        <f t="shared" si="237"/>
        <v>6.5424328961749998</v>
      </c>
      <c r="AG969" s="28">
        <f t="shared" si="236"/>
        <v>6.255499848159376</v>
      </c>
      <c r="AH969" s="28">
        <f t="shared" si="236"/>
        <v>5.2261493239250001</v>
      </c>
      <c r="AI969" s="28">
        <f t="shared" si="236"/>
        <v>4.8629841629062494</v>
      </c>
      <c r="AJ969" s="28">
        <f t="shared" si="236"/>
        <v>6.1199001267031248</v>
      </c>
      <c r="AK969" s="28">
        <f t="shared" si="236"/>
        <v>6.6343986142812508</v>
      </c>
      <c r="AL969" s="28">
        <f t="shared" si="236"/>
        <v>6.4064796256406256</v>
      </c>
      <c r="AM969" s="28">
        <f t="shared" si="236"/>
        <v>4.8713646406500004</v>
      </c>
      <c r="AN969" s="28">
        <f t="shared" si="236"/>
        <v>6.1872946638218753</v>
      </c>
      <c r="AO969" s="28">
        <f t="shared" si="236"/>
        <v>6.7608072107750008</v>
      </c>
      <c r="AP969" s="28">
        <f t="shared" si="236"/>
        <v>4.9141879967812505</v>
      </c>
      <c r="AQ969" s="28">
        <f t="shared" si="236"/>
        <v>6.2891320793281249</v>
      </c>
      <c r="AR969" s="28">
        <f t="shared" si="236"/>
        <v>4.9914542313000005</v>
      </c>
      <c r="AS969" s="28">
        <f t="shared" ref="AS969:AS1007" si="239">MAX(Q969:AR969)</f>
        <v>6.7608072107750008</v>
      </c>
      <c r="AT969" s="35" t="str">
        <f t="shared" ref="AT969:AT1007" si="240">INDEX($Q$1:$AR$1,1,MATCH(AS969,Q969:AR969,0))</f>
        <v>1,2,0</v>
      </c>
    </row>
    <row r="970" spans="13:46" x14ac:dyDescent="0.15">
      <c r="M970" s="28" t="str">
        <f t="shared" si="238"/>
        <v>10,7,3</v>
      </c>
      <c r="N970" s="28">
        <f t="shared" si="232"/>
        <v>10</v>
      </c>
      <c r="O970" s="28">
        <f t="shared" si="233"/>
        <v>7</v>
      </c>
      <c r="P970" s="28">
        <f t="shared" si="229"/>
        <v>3</v>
      </c>
      <c r="Q970" s="28">
        <f t="shared" si="237"/>
        <v>4.1614559999999994</v>
      </c>
      <c r="R970" s="28">
        <f t="shared" si="237"/>
        <v>5.5773625356718757</v>
      </c>
      <c r="S970" s="28">
        <f t="shared" si="237"/>
        <v>6.1753080951250006</v>
      </c>
      <c r="T970" s="28">
        <f t="shared" si="237"/>
        <v>5.9552926783593758</v>
      </c>
      <c r="U970" s="28">
        <f t="shared" si="237"/>
        <v>4.9173162853750005</v>
      </c>
      <c r="V970" s="28">
        <f t="shared" si="237"/>
        <v>3.0613789161718752</v>
      </c>
      <c r="W970" s="28">
        <f t="shared" si="237"/>
        <v>0.38748057074999992</v>
      </c>
      <c r="X970" s="28">
        <f t="shared" si="237"/>
        <v>4.34403778070625</v>
      </c>
      <c r="Y970" s="28">
        <f t="shared" si="237"/>
        <v>5.755115438128124</v>
      </c>
      <c r="Z970" s="28">
        <f t="shared" si="237"/>
        <v>6.3482321193312501</v>
      </c>
      <c r="AA970" s="28">
        <f t="shared" si="237"/>
        <v>6.1233878243156248</v>
      </c>
      <c r="AB970" s="28">
        <f t="shared" si="237"/>
        <v>5.0805825530812498</v>
      </c>
      <c r="AC970" s="28">
        <f t="shared" si="237"/>
        <v>3.2198163056281253</v>
      </c>
      <c r="AD970" s="28">
        <f t="shared" si="237"/>
        <v>4.5089200645499998</v>
      </c>
      <c r="AE970" s="28">
        <f t="shared" si="237"/>
        <v>5.9151688437218759</v>
      </c>
      <c r="AF970" s="28">
        <f t="shared" si="237"/>
        <v>6.5034566466749997</v>
      </c>
      <c r="AG970" s="28">
        <f t="shared" si="236"/>
        <v>6.2737834734093756</v>
      </c>
      <c r="AH970" s="28">
        <f t="shared" si="236"/>
        <v>5.2261493239250001</v>
      </c>
      <c r="AI970" s="28">
        <f t="shared" si="236"/>
        <v>4.6561028515312506</v>
      </c>
      <c r="AJ970" s="28">
        <f t="shared" si="236"/>
        <v>6.0575227524531252</v>
      </c>
      <c r="AK970" s="28">
        <f t="shared" si="236"/>
        <v>6.6409816771562511</v>
      </c>
      <c r="AL970" s="28">
        <f t="shared" si="236"/>
        <v>6.4064796256406256</v>
      </c>
      <c r="AM970" s="28">
        <f t="shared" si="236"/>
        <v>4.7855861416500005</v>
      </c>
      <c r="AN970" s="28">
        <f t="shared" si="236"/>
        <v>6.1821771643218755</v>
      </c>
      <c r="AO970" s="28">
        <f t="shared" si="236"/>
        <v>6.7608072107750008</v>
      </c>
      <c r="AP970" s="28">
        <f t="shared" si="236"/>
        <v>4.8973699349062505</v>
      </c>
      <c r="AQ970" s="28">
        <f t="shared" si="236"/>
        <v>6.2891320793281249</v>
      </c>
      <c r="AR970" s="28">
        <f t="shared" si="236"/>
        <v>4.9914542313000005</v>
      </c>
      <c r="AS970" s="28">
        <f t="shared" si="239"/>
        <v>6.7608072107750008</v>
      </c>
      <c r="AT970" s="35" t="str">
        <f t="shared" si="240"/>
        <v>1,2,0</v>
      </c>
    </row>
    <row r="971" spans="13:46" x14ac:dyDescent="0.15">
      <c r="M971" s="28" t="str">
        <f t="shared" si="238"/>
        <v>10,7,4</v>
      </c>
      <c r="N971" s="28">
        <f t="shared" si="232"/>
        <v>10</v>
      </c>
      <c r="O971" s="28">
        <f t="shared" si="233"/>
        <v>7</v>
      </c>
      <c r="P971" s="28">
        <f t="shared" si="229"/>
        <v>4</v>
      </c>
      <c r="Q971" s="28">
        <f t="shared" si="237"/>
        <v>3.1788045</v>
      </c>
      <c r="R971" s="28">
        <f t="shared" si="237"/>
        <v>4.9577208169218752</v>
      </c>
      <c r="S971" s="28">
        <f t="shared" si="237"/>
        <v>5.8389823451250003</v>
      </c>
      <c r="T971" s="28">
        <f t="shared" si="237"/>
        <v>5.8225890846093762</v>
      </c>
      <c r="U971" s="28">
        <f t="shared" si="237"/>
        <v>4.9085410353750003</v>
      </c>
      <c r="V971" s="28">
        <f t="shared" si="237"/>
        <v>3.0968381974218753</v>
      </c>
      <c r="W971" s="28">
        <f t="shared" si="237"/>
        <v>0.38748057074999992</v>
      </c>
      <c r="X971" s="28">
        <f t="shared" si="237"/>
        <v>3.6658932500812504</v>
      </c>
      <c r="Y971" s="28">
        <f t="shared" si="237"/>
        <v>5.3719874386281248</v>
      </c>
      <c r="Z971" s="28">
        <f t="shared" si="237"/>
        <v>6.1804268384562508</v>
      </c>
      <c r="AA971" s="28">
        <f t="shared" si="237"/>
        <v>6.0912114495656251</v>
      </c>
      <c r="AB971" s="28">
        <f t="shared" si="237"/>
        <v>5.1043412719562493</v>
      </c>
      <c r="AC971" s="28">
        <f t="shared" si="237"/>
        <v>3.2198163056281253</v>
      </c>
      <c r="AD971" s="28">
        <f t="shared" si="237"/>
        <v>4.0789898155500008</v>
      </c>
      <c r="AE971" s="28">
        <f t="shared" si="237"/>
        <v>5.7122618757218753</v>
      </c>
      <c r="AF971" s="28">
        <f t="shared" si="237"/>
        <v>6.4478791471749997</v>
      </c>
      <c r="AG971" s="28">
        <f t="shared" si="236"/>
        <v>6.2858416299093758</v>
      </c>
      <c r="AH971" s="28">
        <f t="shared" si="236"/>
        <v>5.2261493239250001</v>
      </c>
      <c r="AI971" s="28">
        <f t="shared" si="236"/>
        <v>4.4180941964062503</v>
      </c>
      <c r="AJ971" s="28">
        <f t="shared" si="236"/>
        <v>5.9785441282031258</v>
      </c>
      <c r="AK971" s="28">
        <f t="shared" si="236"/>
        <v>6.6413392712812511</v>
      </c>
      <c r="AL971" s="28">
        <f t="shared" si="236"/>
        <v>6.4064796256406256</v>
      </c>
      <c r="AM971" s="28">
        <f t="shared" si="236"/>
        <v>4.6832063926500007</v>
      </c>
      <c r="AN971" s="28">
        <f t="shared" si="236"/>
        <v>6.1708341960718753</v>
      </c>
      <c r="AO971" s="28">
        <f t="shared" si="236"/>
        <v>6.7608072107750008</v>
      </c>
      <c r="AP971" s="28">
        <f t="shared" si="236"/>
        <v>4.8743264042812502</v>
      </c>
      <c r="AQ971" s="28">
        <f t="shared" si="236"/>
        <v>6.2891320793281249</v>
      </c>
      <c r="AR971" s="28">
        <f t="shared" si="236"/>
        <v>4.9914542313000005</v>
      </c>
      <c r="AS971" s="28">
        <f t="shared" si="239"/>
        <v>6.7608072107750008</v>
      </c>
      <c r="AT971" s="35" t="str">
        <f t="shared" si="240"/>
        <v>1,2,0</v>
      </c>
    </row>
    <row r="972" spans="13:46" x14ac:dyDescent="0.15">
      <c r="M972" s="28" t="str">
        <f t="shared" si="238"/>
        <v>10,7,5</v>
      </c>
      <c r="N972" s="28">
        <f t="shared" si="232"/>
        <v>10</v>
      </c>
      <c r="O972" s="28">
        <f t="shared" si="233"/>
        <v>7</v>
      </c>
      <c r="P972" s="28">
        <f t="shared" si="229"/>
        <v>5</v>
      </c>
      <c r="Q972" s="28">
        <f t="shared" si="237"/>
        <v>2.2855996800000002</v>
      </c>
      <c r="R972" s="28">
        <f t="shared" si="237"/>
        <v>4.4033006356718749</v>
      </c>
      <c r="S972" s="28">
        <f t="shared" si="237"/>
        <v>5.5473799351249999</v>
      </c>
      <c r="T972" s="28">
        <f t="shared" si="237"/>
        <v>5.7178375783593758</v>
      </c>
      <c r="U972" s="28">
        <f t="shared" si="237"/>
        <v>4.9146735653749998</v>
      </c>
      <c r="V972" s="28">
        <f t="shared" si="237"/>
        <v>3.137887896171875</v>
      </c>
      <c r="W972" s="28">
        <f t="shared" si="237"/>
        <v>0.38748057074999992</v>
      </c>
      <c r="X972" s="28">
        <f t="shared" si="237"/>
        <v>3.0529702569562502</v>
      </c>
      <c r="Y972" s="28">
        <f t="shared" si="237"/>
        <v>5.0335827791281247</v>
      </c>
      <c r="Z972" s="28">
        <f t="shared" si="237"/>
        <v>6.0405736450812508</v>
      </c>
      <c r="AA972" s="28">
        <f t="shared" si="237"/>
        <v>6.0739428548156251</v>
      </c>
      <c r="AB972" s="28">
        <f t="shared" si="237"/>
        <v>5.1336904083312493</v>
      </c>
      <c r="AC972" s="28">
        <f t="shared" si="237"/>
        <v>3.2198163056281253</v>
      </c>
      <c r="AD972" s="28">
        <f t="shared" si="237"/>
        <v>3.6937829065500001</v>
      </c>
      <c r="AE972" s="28">
        <f t="shared" si="237"/>
        <v>5.5373069952218756</v>
      </c>
      <c r="AF972" s="28">
        <f t="shared" si="237"/>
        <v>6.4072094276749993</v>
      </c>
      <c r="AG972" s="28">
        <f t="shared" si="236"/>
        <v>6.3034902039093748</v>
      </c>
      <c r="AH972" s="28">
        <f t="shared" si="236"/>
        <v>5.2261493239250001</v>
      </c>
      <c r="AI972" s="28">
        <f t="shared" si="236"/>
        <v>4.2080376287812502</v>
      </c>
      <c r="AJ972" s="28">
        <f t="shared" si="236"/>
        <v>5.9144732839531251</v>
      </c>
      <c r="AK972" s="28">
        <f t="shared" si="236"/>
        <v>6.6472872829062499</v>
      </c>
      <c r="AL972" s="28">
        <f t="shared" si="236"/>
        <v>6.4064796256406256</v>
      </c>
      <c r="AM972" s="28">
        <f t="shared" si="236"/>
        <v>4.5957344236500006</v>
      </c>
      <c r="AN972" s="28">
        <f t="shared" si="236"/>
        <v>6.1650816453218757</v>
      </c>
      <c r="AO972" s="28">
        <f t="shared" si="236"/>
        <v>6.7608072107750008</v>
      </c>
      <c r="AP972" s="28">
        <f t="shared" si="236"/>
        <v>4.8568732911562496</v>
      </c>
      <c r="AQ972" s="28">
        <f t="shared" si="236"/>
        <v>6.2891320793281249</v>
      </c>
      <c r="AR972" s="28">
        <f t="shared" si="236"/>
        <v>4.9914542313000005</v>
      </c>
      <c r="AS972" s="28">
        <f t="shared" si="239"/>
        <v>6.7608072107750008</v>
      </c>
      <c r="AT972" s="35" t="str">
        <f t="shared" si="240"/>
        <v>1,2,0</v>
      </c>
    </row>
    <row r="973" spans="13:46" x14ac:dyDescent="0.15">
      <c r="M973" s="28" t="str">
        <f t="shared" si="238"/>
        <v>10,7,6</v>
      </c>
      <c r="N973" s="28">
        <f t="shared" si="232"/>
        <v>10</v>
      </c>
      <c r="O973" s="28">
        <f t="shared" si="233"/>
        <v>7</v>
      </c>
      <c r="P973" s="28">
        <f t="shared" si="229"/>
        <v>6</v>
      </c>
      <c r="Q973" s="28">
        <f t="shared" si="237"/>
        <v>1.45675584</v>
      </c>
      <c r="R973" s="28">
        <f t="shared" si="237"/>
        <v>3.8958103356718747</v>
      </c>
      <c r="S973" s="28">
        <f t="shared" si="237"/>
        <v>5.2879580151249996</v>
      </c>
      <c r="T973" s="28">
        <f t="shared" si="237"/>
        <v>5.6331988783593756</v>
      </c>
      <c r="U973" s="28">
        <f t="shared" si="237"/>
        <v>4.9315329253750004</v>
      </c>
      <c r="V973" s="28">
        <f t="shared" si="237"/>
        <v>3.1829601561718746</v>
      </c>
      <c r="W973" s="28">
        <f t="shared" si="237"/>
        <v>0.38748057074999992</v>
      </c>
      <c r="X973" s="28">
        <f t="shared" si="237"/>
        <v>2.4869771450812501</v>
      </c>
      <c r="Y973" s="28">
        <f t="shared" si="237"/>
        <v>4.7273586096281246</v>
      </c>
      <c r="Z973" s="28">
        <f t="shared" si="237"/>
        <v>5.9208332579562502</v>
      </c>
      <c r="AA973" s="28">
        <f t="shared" si="237"/>
        <v>6.0674010900656254</v>
      </c>
      <c r="AB973" s="28">
        <f t="shared" si="237"/>
        <v>5.1670621059562496</v>
      </c>
      <c r="AC973" s="28">
        <f t="shared" si="237"/>
        <v>3.2198163056281253</v>
      </c>
      <c r="AD973" s="28">
        <f t="shared" si="237"/>
        <v>3.3407564875500002</v>
      </c>
      <c r="AE973" s="28">
        <f t="shared" si="237"/>
        <v>5.3824649209718753</v>
      </c>
      <c r="AF973" s="28">
        <f t="shared" si="237"/>
        <v>6.3772665381750002</v>
      </c>
      <c r="AG973" s="28">
        <f t="shared" si="236"/>
        <v>6.3251613391593757</v>
      </c>
      <c r="AH973" s="28">
        <f t="shared" si="236"/>
        <v>5.2261493239250001</v>
      </c>
      <c r="AI973" s="28">
        <f t="shared" si="236"/>
        <v>4.0180938674062503</v>
      </c>
      <c r="AJ973" s="28">
        <f t="shared" si="236"/>
        <v>5.8611292697031256</v>
      </c>
      <c r="AK973" s="28">
        <f t="shared" si="236"/>
        <v>6.6572578557812498</v>
      </c>
      <c r="AL973" s="28">
        <f t="shared" si="236"/>
        <v>6.4064796256406256</v>
      </c>
      <c r="AM973" s="28">
        <f t="shared" si="236"/>
        <v>4.5189892846500008</v>
      </c>
      <c r="AN973" s="28">
        <f t="shared" si="236"/>
        <v>6.1633516558218755</v>
      </c>
      <c r="AO973" s="28">
        <f t="shared" si="236"/>
        <v>6.7608072107750008</v>
      </c>
      <c r="AP973" s="28">
        <f t="shared" si="236"/>
        <v>4.84344273928125</v>
      </c>
      <c r="AQ973" s="28">
        <f t="shared" si="236"/>
        <v>6.2891320793281249</v>
      </c>
      <c r="AR973" s="28">
        <f t="shared" si="236"/>
        <v>4.9914542313000005</v>
      </c>
      <c r="AS973" s="28">
        <f t="shared" si="239"/>
        <v>6.7608072107750008</v>
      </c>
      <c r="AT973" s="35" t="str">
        <f t="shared" si="240"/>
        <v>1,2,0</v>
      </c>
    </row>
    <row r="974" spans="13:46" x14ac:dyDescent="0.15">
      <c r="M974" s="28" t="str">
        <f t="shared" si="238"/>
        <v>10,7,7</v>
      </c>
      <c r="N974" s="28">
        <f t="shared" si="232"/>
        <v>10</v>
      </c>
      <c r="O974" s="28">
        <f t="shared" si="233"/>
        <v>7</v>
      </c>
      <c r="P974" s="28">
        <f t="shared" si="229"/>
        <v>7</v>
      </c>
      <c r="Q974" s="28">
        <f t="shared" si="237"/>
        <v>1.1461356224999986</v>
      </c>
      <c r="R974" s="28">
        <f t="shared" si="237"/>
        <v>3.7177539270781241</v>
      </c>
      <c r="S974" s="28">
        <f t="shared" si="237"/>
        <v>5.210147906375</v>
      </c>
      <c r="T974" s="28">
        <f t="shared" si="237"/>
        <v>5.6233175603906247</v>
      </c>
      <c r="U974" s="28">
        <f t="shared" si="237"/>
        <v>4.9572628891250003</v>
      </c>
      <c r="V974" s="28">
        <f t="shared" si="237"/>
        <v>3.2119838925781248</v>
      </c>
      <c r="W974" s="28">
        <f t="shared" si="237"/>
        <v>0.38748057074999992</v>
      </c>
      <c r="X974" s="28">
        <f t="shared" si="237"/>
        <v>2.2796693305499991</v>
      </c>
      <c r="Y974" s="28">
        <f t="shared" si="237"/>
        <v>4.6261473761281238</v>
      </c>
      <c r="Z974" s="28">
        <f t="shared" si="237"/>
        <v>5.8934010964250003</v>
      </c>
      <c r="AA974" s="28">
        <f t="shared" si="237"/>
        <v>6.0814304914406252</v>
      </c>
      <c r="AB974" s="28">
        <f t="shared" si="237"/>
        <v>5.1902355611749993</v>
      </c>
      <c r="AC974" s="28">
        <f t="shared" si="237"/>
        <v>3.2198163056281253</v>
      </c>
      <c r="AD974" s="28">
        <f t="shared" si="237"/>
        <v>3.2161441292999999</v>
      </c>
      <c r="AE974" s="28">
        <f t="shared" si="237"/>
        <v>5.3374819158781257</v>
      </c>
      <c r="AF974" s="28">
        <f t="shared" si="237"/>
        <v>6.3795953771749998</v>
      </c>
      <c r="AG974" s="28">
        <f t="shared" si="236"/>
        <v>6.3424845131906258</v>
      </c>
      <c r="AH974" s="28">
        <f t="shared" si="236"/>
        <v>5.2261493239250001</v>
      </c>
      <c r="AI974" s="28">
        <f t="shared" si="236"/>
        <v>3.95556001875</v>
      </c>
      <c r="AJ974" s="28">
        <f t="shared" si="236"/>
        <v>5.8517575463281251</v>
      </c>
      <c r="AK974" s="28">
        <f t="shared" si="236"/>
        <v>6.6687307486250003</v>
      </c>
      <c r="AL974" s="28">
        <f t="shared" si="236"/>
        <v>6.4064796256406256</v>
      </c>
      <c r="AM974" s="28">
        <f t="shared" si="236"/>
        <v>4.4979169989000001</v>
      </c>
      <c r="AN974" s="28">
        <f t="shared" si="236"/>
        <v>6.1689742674781254</v>
      </c>
      <c r="AO974" s="28">
        <f t="shared" si="236"/>
        <v>6.7608072107750008</v>
      </c>
      <c r="AP974" s="28">
        <f t="shared" si="236"/>
        <v>4.8432150697500003</v>
      </c>
      <c r="AQ974" s="28">
        <f t="shared" si="236"/>
        <v>6.2891320793281249</v>
      </c>
      <c r="AR974" s="28">
        <f t="shared" si="236"/>
        <v>4.9914542313000005</v>
      </c>
      <c r="AS974" s="28">
        <f t="shared" si="239"/>
        <v>6.7608072107750008</v>
      </c>
      <c r="AT974" s="35" t="str">
        <f t="shared" si="240"/>
        <v>1,2,0</v>
      </c>
    </row>
    <row r="975" spans="13:46" x14ac:dyDescent="0.15">
      <c r="M975" s="28" t="str">
        <f t="shared" si="238"/>
        <v>10,7,8</v>
      </c>
      <c r="N975" s="28">
        <f t="shared" si="232"/>
        <v>10</v>
      </c>
      <c r="O975" s="28">
        <f t="shared" si="233"/>
        <v>7</v>
      </c>
      <c r="P975" s="28">
        <f t="shared" si="229"/>
        <v>8</v>
      </c>
      <c r="Q975" s="28">
        <f t="shared" si="237"/>
        <v>0.82413449999999999</v>
      </c>
      <c r="R975" s="28">
        <f t="shared" si="237"/>
        <v>3.531398941921875</v>
      </c>
      <c r="S975" s="28">
        <f t="shared" si="237"/>
        <v>5.1266473451250008</v>
      </c>
      <c r="T975" s="28">
        <f t="shared" si="237"/>
        <v>5.6098797096093751</v>
      </c>
      <c r="U975" s="28">
        <f t="shared" si="237"/>
        <v>4.9810960353750007</v>
      </c>
      <c r="V975" s="28">
        <f t="shared" si="237"/>
        <v>3.2402963224218748</v>
      </c>
      <c r="W975" s="28">
        <f t="shared" si="237"/>
        <v>0.38748057074999992</v>
      </c>
      <c r="X975" s="28">
        <f t="shared" si="237"/>
        <v>2.0640629394562504</v>
      </c>
      <c r="Y975" s="28">
        <f t="shared" si="237"/>
        <v>4.519245690128125</v>
      </c>
      <c r="Z975" s="28">
        <f t="shared" si="237"/>
        <v>5.86241240208125</v>
      </c>
      <c r="AA975" s="28">
        <f t="shared" si="237"/>
        <v>6.0935630753156254</v>
      </c>
      <c r="AB975" s="28">
        <f t="shared" si="237"/>
        <v>5.2126977098312501</v>
      </c>
      <c r="AC975" s="28">
        <f t="shared" si="237"/>
        <v>3.2198163056281253</v>
      </c>
      <c r="AD975" s="28">
        <f t="shared" si="237"/>
        <v>3.08584131855</v>
      </c>
      <c r="AE975" s="28">
        <f t="shared" si="237"/>
        <v>5.2889423779718747</v>
      </c>
      <c r="AF975" s="28">
        <f t="shared" si="237"/>
        <v>6.3800273986749998</v>
      </c>
      <c r="AG975" s="28">
        <f t="shared" si="236"/>
        <v>6.3590963806593752</v>
      </c>
      <c r="AH975" s="28">
        <f t="shared" si="236"/>
        <v>5.2261493239250001</v>
      </c>
      <c r="AI975" s="28">
        <f t="shared" si="236"/>
        <v>3.8894696372812505</v>
      </c>
      <c r="AJ975" s="28">
        <f t="shared" si="236"/>
        <v>5.8404890054531258</v>
      </c>
      <c r="AK975" s="28">
        <f t="shared" si="236"/>
        <v>6.6794923349062509</v>
      </c>
      <c r="AL975" s="28">
        <f t="shared" si="236"/>
        <v>6.4064796256406256</v>
      </c>
      <c r="AM975" s="28">
        <f t="shared" si="236"/>
        <v>4.4749478956500006</v>
      </c>
      <c r="AN975" s="28">
        <f t="shared" si="236"/>
        <v>6.1738855725718755</v>
      </c>
      <c r="AO975" s="28">
        <f t="shared" si="236"/>
        <v>6.7608072107750008</v>
      </c>
      <c r="AP975" s="28">
        <f t="shared" si="236"/>
        <v>4.8422760936562508</v>
      </c>
      <c r="AQ975" s="28">
        <f t="shared" si="236"/>
        <v>6.2891320793281249</v>
      </c>
      <c r="AR975" s="28">
        <f t="shared" si="236"/>
        <v>4.9914542313000005</v>
      </c>
      <c r="AS975" s="28">
        <f t="shared" si="239"/>
        <v>6.7608072107750008</v>
      </c>
      <c r="AT975" s="35" t="str">
        <f t="shared" si="240"/>
        <v>1,2,0</v>
      </c>
    </row>
    <row r="976" spans="13:46" x14ac:dyDescent="0.15">
      <c r="M976" s="28" t="str">
        <f t="shared" si="238"/>
        <v>10,7,9</v>
      </c>
      <c r="N976" s="28">
        <f t="shared" si="232"/>
        <v>10</v>
      </c>
      <c r="O976" s="28">
        <f t="shared" si="233"/>
        <v>7</v>
      </c>
      <c r="P976" s="28">
        <f t="shared" si="229"/>
        <v>9</v>
      </c>
      <c r="Q976" s="28">
        <f t="shared" si="237"/>
        <v>0.60955047956250097</v>
      </c>
      <c r="R976" s="28">
        <f t="shared" si="237"/>
        <v>3.4233689270195318</v>
      </c>
      <c r="S976" s="28">
        <f t="shared" si="237"/>
        <v>5.0968553349062509</v>
      </c>
      <c r="T976" s="28">
        <f t="shared" si="237"/>
        <v>5.6300097032226564</v>
      </c>
      <c r="U976" s="28">
        <f t="shared" si="237"/>
        <v>5.0228320319687505</v>
      </c>
      <c r="V976" s="28">
        <f t="shared" si="237"/>
        <v>3.275322321144531</v>
      </c>
      <c r="W976" s="28">
        <f t="shared" si="237"/>
        <v>0.38748057074999992</v>
      </c>
      <c r="X976" s="28">
        <f t="shared" si="237"/>
        <v>1.9267815186164072</v>
      </c>
      <c r="Y976" s="28">
        <f t="shared" si="237"/>
        <v>4.4660525551593757</v>
      </c>
      <c r="Z976" s="28">
        <f t="shared" si="237"/>
        <v>5.8649915521320315</v>
      </c>
      <c r="AA976" s="28">
        <f t="shared" si="237"/>
        <v>6.123598509534375</v>
      </c>
      <c r="AB976" s="28">
        <f t="shared" si="237"/>
        <v>5.2418734273664054</v>
      </c>
      <c r="AC976" s="28">
        <f t="shared" si="237"/>
        <v>3.2198163056281253</v>
      </c>
      <c r="AD976" s="28">
        <f t="shared" si="237"/>
        <v>3.0092470588312503</v>
      </c>
      <c r="AE976" s="28">
        <f t="shared" si="237"/>
        <v>5.2739706844601564</v>
      </c>
      <c r="AF976" s="28">
        <f t="shared" si="237"/>
        <v>6.3983622705187502</v>
      </c>
      <c r="AG976" s="28">
        <f t="shared" si="236"/>
        <v>6.3824218170070317</v>
      </c>
      <c r="AH976" s="28">
        <f t="shared" si="236"/>
        <v>5.2261493239250001</v>
      </c>
      <c r="AI976" s="28">
        <f t="shared" si="236"/>
        <v>3.8569471002070319</v>
      </c>
      <c r="AJ976" s="28">
        <f t="shared" si="236"/>
        <v>5.8471233149218751</v>
      </c>
      <c r="AK976" s="28">
        <f t="shared" si="236"/>
        <v>6.696967490066406</v>
      </c>
      <c r="AL976" s="28">
        <f t="shared" si="236"/>
        <v>6.4064796256406256</v>
      </c>
      <c r="AM976" s="28">
        <f t="shared" si="236"/>
        <v>4.4698816427437507</v>
      </c>
      <c r="AN976" s="28">
        <f t="shared" si="236"/>
        <v>6.1855104465445319</v>
      </c>
      <c r="AO976" s="28">
        <f t="shared" si="236"/>
        <v>6.7608072107750008</v>
      </c>
      <c r="AP976" s="28">
        <f t="shared" si="236"/>
        <v>4.8480506864414066</v>
      </c>
      <c r="AQ976" s="28">
        <f t="shared" si="236"/>
        <v>6.2891320793281249</v>
      </c>
      <c r="AR976" s="28">
        <f t="shared" si="236"/>
        <v>4.9914542313000005</v>
      </c>
      <c r="AS976" s="28">
        <f t="shared" si="239"/>
        <v>6.7608072107750008</v>
      </c>
      <c r="AT976" s="35" t="str">
        <f t="shared" si="240"/>
        <v>1,2,0</v>
      </c>
    </row>
    <row r="977" spans="13:46" x14ac:dyDescent="0.15">
      <c r="M977" s="28" t="str">
        <f t="shared" si="238"/>
        <v>10,7,10</v>
      </c>
      <c r="N977" s="28">
        <f t="shared" si="232"/>
        <v>10</v>
      </c>
      <c r="O977" s="28">
        <f t="shared" si="233"/>
        <v>7</v>
      </c>
      <c r="P977" s="28">
        <f t="shared" si="229"/>
        <v>10</v>
      </c>
      <c r="Q977" s="28">
        <f t="shared" si="237"/>
        <v>0.38748057074999992</v>
      </c>
      <c r="R977" s="28">
        <f t="shared" si="237"/>
        <v>3.3098804518437501</v>
      </c>
      <c r="S977" s="28">
        <f t="shared" si="237"/>
        <v>5.0633203805000004</v>
      </c>
      <c r="T977" s="28">
        <f t="shared" si="237"/>
        <v>5.6478003567187507</v>
      </c>
      <c r="U977" s="28">
        <f t="shared" si="237"/>
        <v>5.0633203805000004</v>
      </c>
      <c r="V977" s="28">
        <f t="shared" si="237"/>
        <v>3.3098804518437501</v>
      </c>
      <c r="W977" s="28">
        <f t="shared" si="237"/>
        <v>0.38748057074999992</v>
      </c>
      <c r="X977" s="28">
        <f t="shared" si="237"/>
        <v>1.7840416375031252</v>
      </c>
      <c r="Y977" s="28">
        <f t="shared" si="237"/>
        <v>4.4091164760031258</v>
      </c>
      <c r="Z977" s="28">
        <f t="shared" si="237"/>
        <v>5.865231362065626</v>
      </c>
      <c r="AA977" s="28">
        <f t="shared" si="237"/>
        <v>6.1523862956906257</v>
      </c>
      <c r="AB977" s="28">
        <f t="shared" si="237"/>
        <v>5.2705812768781248</v>
      </c>
      <c r="AC977" s="28">
        <f t="shared" si="237"/>
        <v>3.2198163056281253</v>
      </c>
      <c r="AD977" s="28">
        <f t="shared" si="237"/>
        <v>2.9289098549250001</v>
      </c>
      <c r="AE977" s="28">
        <f t="shared" si="237"/>
        <v>5.2566596508312511</v>
      </c>
      <c r="AF977" s="28">
        <f t="shared" ref="AF977:AR992" si="241">(AF$5+AF$5*(AF$5-1)/2)*INDEX($F$4:$F$25*$G$4:$G$25,$N977,1)+(AF$6+AF$6*(AF$6-1)/2)*INDEX($H$4:$H$25*$I$4:$I$25,$O977,1)+(AF$7+AF$7*(AF$7-1)/2)*INDEX($J$4:$J$25*$K$4:$K$25,$P977,1)+AF$5*AF$6*INDEX($G$4:$G$25,$N977,1)*INDEX($H$4:$H$25,$O977,1)+(AF$5*INDEX($G$4:$G$25,$N977,1)+AF$6*INDEX($I$4:$I$25,$O977,1))*AF$7*INDEX($J$4:$J$25,$P977,1)</f>
        <v>6.4154494943000007</v>
      </c>
      <c r="AG977" s="28">
        <f t="shared" si="241"/>
        <v>6.4052793853312515</v>
      </c>
      <c r="AH977" s="28">
        <f t="shared" si="241"/>
        <v>5.2261493239250001</v>
      </c>
      <c r="AI977" s="28">
        <f t="shared" si="241"/>
        <v>3.822085223015625</v>
      </c>
      <c r="AJ977" s="28">
        <f t="shared" si="241"/>
        <v>5.8525099763281254</v>
      </c>
      <c r="AK977" s="28">
        <f t="shared" si="241"/>
        <v>6.7139747772031253</v>
      </c>
      <c r="AL977" s="28">
        <f t="shared" si="241"/>
        <v>6.4064796256406256</v>
      </c>
      <c r="AM977" s="28">
        <f t="shared" si="241"/>
        <v>4.4635677417750008</v>
      </c>
      <c r="AN977" s="28">
        <f t="shared" si="241"/>
        <v>6.1966674524937506</v>
      </c>
      <c r="AO977" s="28">
        <f t="shared" si="241"/>
        <v>6.7608072107750008</v>
      </c>
      <c r="AP977" s="28">
        <f t="shared" si="241"/>
        <v>4.8533574112031257</v>
      </c>
      <c r="AQ977" s="28">
        <f t="shared" si="241"/>
        <v>6.2891320793281249</v>
      </c>
      <c r="AR977" s="28">
        <f t="shared" si="241"/>
        <v>4.9914542313000005</v>
      </c>
      <c r="AS977" s="28">
        <f t="shared" si="239"/>
        <v>6.7608072107750008</v>
      </c>
      <c r="AT977" s="35" t="str">
        <f t="shared" si="240"/>
        <v>1,2,0</v>
      </c>
    </row>
    <row r="978" spans="13:46" x14ac:dyDescent="0.15">
      <c r="M978" s="28" t="str">
        <f t="shared" si="238"/>
        <v>10,8,1</v>
      </c>
      <c r="N978" s="28">
        <f t="shared" si="232"/>
        <v>10</v>
      </c>
      <c r="O978" s="28">
        <f t="shared" si="233"/>
        <v>8</v>
      </c>
      <c r="P978" s="28">
        <f t="shared" si="229"/>
        <v>1</v>
      </c>
      <c r="Q978" s="28">
        <f t="shared" ref="Q978:AF993" si="242">(Q$5+Q$5*(Q$5-1)/2)*INDEX($F$4:$F$25*$G$4:$G$25,$N978,1)+(Q$6+Q$6*(Q$6-1)/2)*INDEX($H$4:$H$25*$I$4:$I$25,$O978,1)+(Q$7+Q$7*(Q$7-1)/2)*INDEX($J$4:$J$25*$K$4:$K$25,$P978,1)+Q$5*Q$6*INDEX($G$4:$G$25,$N978,1)*INDEX($H$4:$H$25,$O978,1)+(Q$5*INDEX($G$4:$G$25,$N978,1)+Q$6*INDEX($I$4:$I$25,$O978,1))*Q$7*INDEX($J$4:$J$25,$P978,1)</f>
        <v>5.7023999999999999</v>
      </c>
      <c r="R978" s="28">
        <f t="shared" si="242"/>
        <v>6.5072175356718756</v>
      </c>
      <c r="S978" s="28">
        <f t="shared" si="242"/>
        <v>6.6357800951249999</v>
      </c>
      <c r="T978" s="28">
        <f t="shared" si="242"/>
        <v>6.0880876783593756</v>
      </c>
      <c r="U978" s="28">
        <f t="shared" si="242"/>
        <v>4.864140285375</v>
      </c>
      <c r="V978" s="28">
        <f t="shared" si="242"/>
        <v>2.9639379161718749</v>
      </c>
      <c r="W978" s="28">
        <f t="shared" si="242"/>
        <v>0.38748057074999992</v>
      </c>
      <c r="X978" s="28">
        <f t="shared" si="242"/>
        <v>5.30975067260625</v>
      </c>
      <c r="Y978" s="28">
        <f t="shared" si="242"/>
        <v>6.2527506872781249</v>
      </c>
      <c r="Z978" s="28">
        <f t="shared" si="242"/>
        <v>6.5194957257312502</v>
      </c>
      <c r="AA978" s="28">
        <f t="shared" si="242"/>
        <v>6.1099857879656252</v>
      </c>
      <c r="AB978" s="28">
        <f t="shared" si="242"/>
        <v>5.0242208739812497</v>
      </c>
      <c r="AC978" s="28">
        <f t="shared" si="242"/>
        <v>3.2622009837781252</v>
      </c>
      <c r="AD978" s="28">
        <f t="shared" si="242"/>
        <v>5.0099750149499993</v>
      </c>
      <c r="AE978" s="28">
        <f t="shared" si="242"/>
        <v>6.0911575086218743</v>
      </c>
      <c r="AF978" s="28">
        <f t="shared" si="242"/>
        <v>6.4960850260749989</v>
      </c>
      <c r="AG978" s="28">
        <f t="shared" si="241"/>
        <v>6.2247575673093758</v>
      </c>
      <c r="AH978" s="28">
        <f t="shared" si="241"/>
        <v>5.2771751323249996</v>
      </c>
      <c r="AI978" s="28">
        <f t="shared" si="241"/>
        <v>4.8030730270312496</v>
      </c>
      <c r="AJ978" s="28">
        <f t="shared" si="241"/>
        <v>6.0224379997031248</v>
      </c>
      <c r="AK978" s="28">
        <f t="shared" si="241"/>
        <v>6.5655479961562504</v>
      </c>
      <c r="AL978" s="28">
        <f t="shared" si="241"/>
        <v>6.4324030163906247</v>
      </c>
      <c r="AM978" s="28">
        <f t="shared" si="241"/>
        <v>4.68904470885</v>
      </c>
      <c r="AN978" s="28">
        <f t="shared" si="241"/>
        <v>6.0465921605218744</v>
      </c>
      <c r="AO978" s="28">
        <f t="shared" si="241"/>
        <v>6.7278846359750002</v>
      </c>
      <c r="AP978" s="28">
        <f t="shared" si="241"/>
        <v>4.6678900604062497</v>
      </c>
      <c r="AQ978" s="28">
        <f t="shared" si="241"/>
        <v>6.1636199910781251</v>
      </c>
      <c r="AR978" s="28">
        <f t="shared" si="241"/>
        <v>4.7396090816999994</v>
      </c>
      <c r="AS978" s="28">
        <f t="shared" si="239"/>
        <v>6.7278846359750002</v>
      </c>
      <c r="AT978" s="35" t="str">
        <f t="shared" si="240"/>
        <v>1,2,0</v>
      </c>
    </row>
    <row r="979" spans="13:46" x14ac:dyDescent="0.15">
      <c r="M979" s="28" t="str">
        <f t="shared" si="238"/>
        <v>10,8,2</v>
      </c>
      <c r="N979" s="28">
        <f t="shared" si="232"/>
        <v>10</v>
      </c>
      <c r="O979" s="28">
        <f t="shared" si="233"/>
        <v>8</v>
      </c>
      <c r="P979" s="28">
        <f t="shared" ref="P979:P1007" si="243">P969</f>
        <v>2</v>
      </c>
      <c r="Q979" s="28">
        <f t="shared" si="242"/>
        <v>5.0444999999999993</v>
      </c>
      <c r="R979" s="28">
        <f t="shared" si="242"/>
        <v>6.1243737856718745</v>
      </c>
      <c r="S979" s="28">
        <f t="shared" si="242"/>
        <v>6.4618300951250003</v>
      </c>
      <c r="T979" s="28">
        <f t="shared" si="242"/>
        <v>6.0568689283593748</v>
      </c>
      <c r="U979" s="28">
        <f t="shared" si="242"/>
        <v>4.909490285375</v>
      </c>
      <c r="V979" s="28">
        <f t="shared" si="242"/>
        <v>3.0196941661718748</v>
      </c>
      <c r="W979" s="28">
        <f t="shared" si="242"/>
        <v>0.38748057074999992</v>
      </c>
      <c r="X979" s="28">
        <f t="shared" si="242"/>
        <v>4.8656788019812494</v>
      </c>
      <c r="Y979" s="28">
        <f t="shared" si="242"/>
        <v>6.0298181907781245</v>
      </c>
      <c r="Z979" s="28">
        <f t="shared" si="242"/>
        <v>6.4515401033562494</v>
      </c>
      <c r="AA979" s="28">
        <f t="shared" si="242"/>
        <v>6.1308445397156248</v>
      </c>
      <c r="AB979" s="28">
        <f t="shared" si="242"/>
        <v>5.0677314998562499</v>
      </c>
      <c r="AC979" s="28">
        <f t="shared" si="242"/>
        <v>3.2622009837781252</v>
      </c>
      <c r="AD979" s="28">
        <f t="shared" si="242"/>
        <v>4.73806002195</v>
      </c>
      <c r="AE979" s="28">
        <f t="shared" si="242"/>
        <v>5.9864650138718742</v>
      </c>
      <c r="AF979" s="28">
        <f t="shared" si="242"/>
        <v>6.4924525295749991</v>
      </c>
      <c r="AG979" s="28">
        <f t="shared" si="241"/>
        <v>6.2560225690593754</v>
      </c>
      <c r="AH979" s="28">
        <f t="shared" si="241"/>
        <v>5.2771751323249996</v>
      </c>
      <c r="AI979" s="28">
        <f t="shared" si="241"/>
        <v>4.6616436599062494</v>
      </c>
      <c r="AJ979" s="28">
        <f t="shared" si="241"/>
        <v>5.9943142549531245</v>
      </c>
      <c r="AK979" s="28">
        <f t="shared" si="241"/>
        <v>6.5845673737812502</v>
      </c>
      <c r="AL979" s="28">
        <f t="shared" si="241"/>
        <v>6.4324030163906247</v>
      </c>
      <c r="AM979" s="28">
        <f t="shared" si="241"/>
        <v>4.6364297158499994</v>
      </c>
      <c r="AN979" s="28">
        <f t="shared" si="241"/>
        <v>6.0533659140218745</v>
      </c>
      <c r="AO979" s="28">
        <f t="shared" si="241"/>
        <v>6.7278846359750002</v>
      </c>
      <c r="AP979" s="28">
        <f t="shared" si="241"/>
        <v>4.66241818978125</v>
      </c>
      <c r="AQ979" s="28">
        <f t="shared" si="241"/>
        <v>6.1636199910781251</v>
      </c>
      <c r="AR979" s="28">
        <f t="shared" si="241"/>
        <v>4.7396090816999994</v>
      </c>
      <c r="AS979" s="28">
        <f t="shared" si="239"/>
        <v>6.7278846359750002</v>
      </c>
      <c r="AT979" s="35" t="str">
        <f t="shared" si="240"/>
        <v>1,2,0</v>
      </c>
    </row>
    <row r="980" spans="13:46" x14ac:dyDescent="0.15">
      <c r="M980" s="28" t="str">
        <f t="shared" si="238"/>
        <v>10,8,3</v>
      </c>
      <c r="N980" s="28">
        <f t="shared" si="232"/>
        <v>10</v>
      </c>
      <c r="O980" s="28">
        <f t="shared" si="233"/>
        <v>8</v>
      </c>
      <c r="P980" s="28">
        <f t="shared" si="243"/>
        <v>3</v>
      </c>
      <c r="Q980" s="28">
        <f t="shared" si="242"/>
        <v>4.1614559999999994</v>
      </c>
      <c r="R980" s="28">
        <f t="shared" si="242"/>
        <v>5.5773625356718757</v>
      </c>
      <c r="S980" s="28">
        <f t="shared" si="242"/>
        <v>6.1753080951250006</v>
      </c>
      <c r="T980" s="28">
        <f t="shared" si="242"/>
        <v>5.9552926783593758</v>
      </c>
      <c r="U980" s="28">
        <f t="shared" si="242"/>
        <v>4.9173162853750005</v>
      </c>
      <c r="V980" s="28">
        <f t="shared" si="242"/>
        <v>3.0613789161718752</v>
      </c>
      <c r="W980" s="28">
        <f t="shared" si="242"/>
        <v>0.38748057074999992</v>
      </c>
      <c r="X980" s="28">
        <f t="shared" si="242"/>
        <v>4.25743943135625</v>
      </c>
      <c r="Y980" s="28">
        <f t="shared" si="242"/>
        <v>5.6943136942781241</v>
      </c>
      <c r="Z980" s="28">
        <f t="shared" si="242"/>
        <v>6.3132269809812502</v>
      </c>
      <c r="AA980" s="28">
        <f t="shared" si="242"/>
        <v>6.114179291465625</v>
      </c>
      <c r="AB980" s="28">
        <f t="shared" si="242"/>
        <v>5.0971706257312501</v>
      </c>
      <c r="AC980" s="28">
        <f t="shared" si="242"/>
        <v>3.2622009837781252</v>
      </c>
      <c r="AD980" s="28">
        <f t="shared" si="242"/>
        <v>4.3535730289499996</v>
      </c>
      <c r="AE980" s="28">
        <f t="shared" si="242"/>
        <v>5.8114150191218741</v>
      </c>
      <c r="AF980" s="28">
        <f t="shared" si="242"/>
        <v>6.4512960330749998</v>
      </c>
      <c r="AG980" s="28">
        <f t="shared" si="241"/>
        <v>6.2732160708093749</v>
      </c>
      <c r="AH980" s="28">
        <f t="shared" si="241"/>
        <v>5.2771751323249996</v>
      </c>
      <c r="AI980" s="28">
        <f t="shared" si="241"/>
        <v>4.44985679278125</v>
      </c>
      <c r="AJ980" s="28">
        <f t="shared" si="241"/>
        <v>5.9286665102031249</v>
      </c>
      <c r="AK980" s="28">
        <f t="shared" si="241"/>
        <v>6.5895152514062492</v>
      </c>
      <c r="AL980" s="28">
        <f t="shared" si="241"/>
        <v>6.4324030163906247</v>
      </c>
      <c r="AM980" s="28">
        <f t="shared" si="241"/>
        <v>4.5462907228499994</v>
      </c>
      <c r="AN980" s="28">
        <f t="shared" si="241"/>
        <v>6.0460681675218746</v>
      </c>
      <c r="AO980" s="28">
        <f t="shared" si="241"/>
        <v>6.7278846359750002</v>
      </c>
      <c r="AP980" s="28">
        <f t="shared" si="241"/>
        <v>4.6428748191562494</v>
      </c>
      <c r="AQ980" s="28">
        <f t="shared" si="241"/>
        <v>6.1636199910781251</v>
      </c>
      <c r="AR980" s="28">
        <f t="shared" si="241"/>
        <v>4.7396090816999994</v>
      </c>
      <c r="AS980" s="28">
        <f t="shared" si="239"/>
        <v>6.7278846359750002</v>
      </c>
      <c r="AT980" s="35" t="str">
        <f t="shared" si="240"/>
        <v>1,2,0</v>
      </c>
    </row>
    <row r="981" spans="13:46" x14ac:dyDescent="0.15">
      <c r="M981" s="28" t="str">
        <f t="shared" si="238"/>
        <v>10,8,4</v>
      </c>
      <c r="N981" s="28">
        <f t="shared" si="232"/>
        <v>10</v>
      </c>
      <c r="O981" s="28">
        <f t="shared" si="233"/>
        <v>8</v>
      </c>
      <c r="P981" s="28">
        <f t="shared" si="243"/>
        <v>4</v>
      </c>
      <c r="Q981" s="28">
        <f t="shared" si="242"/>
        <v>3.1788045</v>
      </c>
      <c r="R981" s="28">
        <f t="shared" si="242"/>
        <v>4.9577208169218752</v>
      </c>
      <c r="S981" s="28">
        <f t="shared" si="242"/>
        <v>5.8389823451250003</v>
      </c>
      <c r="T981" s="28">
        <f t="shared" si="242"/>
        <v>5.8225890846093762</v>
      </c>
      <c r="U981" s="28">
        <f t="shared" si="242"/>
        <v>4.9085410353750003</v>
      </c>
      <c r="V981" s="28">
        <f t="shared" si="242"/>
        <v>3.0968381974218753</v>
      </c>
      <c r="W981" s="28">
        <f t="shared" si="242"/>
        <v>0.38748057074999992</v>
      </c>
      <c r="X981" s="28">
        <f t="shared" si="242"/>
        <v>3.5765695919812504</v>
      </c>
      <c r="Y981" s="28">
        <f t="shared" si="242"/>
        <v>5.3090054477781248</v>
      </c>
      <c r="Z981" s="28">
        <f t="shared" si="242"/>
        <v>6.1437865148562505</v>
      </c>
      <c r="AA981" s="28">
        <f t="shared" si="242"/>
        <v>6.0809127932156262</v>
      </c>
      <c r="AB981" s="28">
        <f t="shared" si="242"/>
        <v>5.12038428285625</v>
      </c>
      <c r="AC981" s="28">
        <f t="shared" si="242"/>
        <v>3.2622009837781252</v>
      </c>
      <c r="AD981" s="28">
        <f t="shared" si="242"/>
        <v>3.9192822859500001</v>
      </c>
      <c r="AE981" s="28">
        <f t="shared" si="242"/>
        <v>5.6052376806218742</v>
      </c>
      <c r="AF981" s="28">
        <f t="shared" si="242"/>
        <v>6.3935382865749997</v>
      </c>
      <c r="AG981" s="28">
        <f t="shared" si="241"/>
        <v>6.284184103809376</v>
      </c>
      <c r="AH981" s="28">
        <f t="shared" si="241"/>
        <v>5.2771751323249996</v>
      </c>
      <c r="AI981" s="28">
        <f t="shared" si="241"/>
        <v>4.20694258190625</v>
      </c>
      <c r="AJ981" s="28">
        <f t="shared" si="241"/>
        <v>5.8464175154531244</v>
      </c>
      <c r="AK981" s="28">
        <f t="shared" si="241"/>
        <v>6.5882376602812496</v>
      </c>
      <c r="AL981" s="28">
        <f t="shared" si="241"/>
        <v>6.4324030163906247</v>
      </c>
      <c r="AM981" s="28">
        <f t="shared" si="241"/>
        <v>4.4395504798500003</v>
      </c>
      <c r="AN981" s="28">
        <f t="shared" si="241"/>
        <v>6.0325449522718744</v>
      </c>
      <c r="AO981" s="28">
        <f t="shared" si="241"/>
        <v>6.7278846359750002</v>
      </c>
      <c r="AP981" s="28">
        <f t="shared" si="241"/>
        <v>4.6171059797812495</v>
      </c>
      <c r="AQ981" s="28">
        <f t="shared" si="241"/>
        <v>6.1636199910781251</v>
      </c>
      <c r="AR981" s="28">
        <f t="shared" si="241"/>
        <v>4.7396090816999994</v>
      </c>
      <c r="AS981" s="28">
        <f t="shared" si="239"/>
        <v>6.7278846359750002</v>
      </c>
      <c r="AT981" s="35" t="str">
        <f t="shared" si="240"/>
        <v>1,2,0</v>
      </c>
    </row>
    <row r="982" spans="13:46" x14ac:dyDescent="0.15">
      <c r="M982" s="28" t="str">
        <f t="shared" si="238"/>
        <v>10,8,5</v>
      </c>
      <c r="N982" s="28">
        <f t="shared" si="232"/>
        <v>10</v>
      </c>
      <c r="O982" s="28">
        <f t="shared" si="233"/>
        <v>8</v>
      </c>
      <c r="P982" s="28">
        <f t="shared" si="243"/>
        <v>5</v>
      </c>
      <c r="Q982" s="28">
        <f t="shared" si="242"/>
        <v>2.2855996800000002</v>
      </c>
      <c r="R982" s="28">
        <f t="shared" si="242"/>
        <v>4.4033006356718749</v>
      </c>
      <c r="S982" s="28">
        <f t="shared" si="242"/>
        <v>5.5473799351249999</v>
      </c>
      <c r="T982" s="28">
        <f t="shared" si="242"/>
        <v>5.7178375783593758</v>
      </c>
      <c r="U982" s="28">
        <f t="shared" si="242"/>
        <v>4.9146735653749998</v>
      </c>
      <c r="V982" s="28">
        <f t="shared" si="242"/>
        <v>3.137887896171875</v>
      </c>
      <c r="W982" s="28">
        <f t="shared" si="242"/>
        <v>0.38748057074999992</v>
      </c>
      <c r="X982" s="28">
        <f t="shared" si="242"/>
        <v>2.96092129010625</v>
      </c>
      <c r="Y982" s="28">
        <f t="shared" si="242"/>
        <v>4.9684205412781246</v>
      </c>
      <c r="Z982" s="28">
        <f t="shared" si="242"/>
        <v>6.00229813623125</v>
      </c>
      <c r="AA982" s="28">
        <f t="shared" si="242"/>
        <v>6.0625540749656253</v>
      </c>
      <c r="AB982" s="28">
        <f t="shared" si="242"/>
        <v>5.1491883574812505</v>
      </c>
      <c r="AC982" s="28">
        <f t="shared" si="242"/>
        <v>3.2622009837781252</v>
      </c>
      <c r="AD982" s="28">
        <f t="shared" si="242"/>
        <v>3.5297148829499996</v>
      </c>
      <c r="AE982" s="28">
        <f t="shared" si="242"/>
        <v>5.4270124296218736</v>
      </c>
      <c r="AF982" s="28">
        <f t="shared" si="242"/>
        <v>6.3506883200749993</v>
      </c>
      <c r="AG982" s="28">
        <f t="shared" si="241"/>
        <v>6.3007425543093749</v>
      </c>
      <c r="AH982" s="28">
        <f t="shared" si="241"/>
        <v>5.2771751323249996</v>
      </c>
      <c r="AI982" s="28">
        <f t="shared" si="241"/>
        <v>3.9919804585312497</v>
      </c>
      <c r="AJ982" s="28">
        <f t="shared" si="241"/>
        <v>5.7790763007031245</v>
      </c>
      <c r="AK982" s="28">
        <f t="shared" si="241"/>
        <v>6.5925504866562497</v>
      </c>
      <c r="AL982" s="28">
        <f t="shared" si="241"/>
        <v>6.4324030163906247</v>
      </c>
      <c r="AM982" s="28">
        <f t="shared" si="241"/>
        <v>4.3477180168499991</v>
      </c>
      <c r="AN982" s="28">
        <f t="shared" si="241"/>
        <v>6.0246121545218747</v>
      </c>
      <c r="AO982" s="28">
        <f t="shared" si="241"/>
        <v>6.7278846359750002</v>
      </c>
      <c r="AP982" s="28">
        <f t="shared" si="241"/>
        <v>4.5969275579062492</v>
      </c>
      <c r="AQ982" s="28">
        <f t="shared" si="241"/>
        <v>6.1636199910781251</v>
      </c>
      <c r="AR982" s="28">
        <f t="shared" si="241"/>
        <v>4.7396090816999994</v>
      </c>
      <c r="AS982" s="28">
        <f t="shared" si="239"/>
        <v>6.7278846359750002</v>
      </c>
      <c r="AT982" s="35" t="str">
        <f t="shared" si="240"/>
        <v>1,2,0</v>
      </c>
    </row>
    <row r="983" spans="13:46" x14ac:dyDescent="0.15">
      <c r="M983" s="28" t="str">
        <f t="shared" si="238"/>
        <v>10,8,6</v>
      </c>
      <c r="N983" s="28">
        <f t="shared" si="232"/>
        <v>10</v>
      </c>
      <c r="O983" s="28">
        <f t="shared" si="233"/>
        <v>8</v>
      </c>
      <c r="P983" s="28">
        <f t="shared" si="243"/>
        <v>6</v>
      </c>
      <c r="Q983" s="28">
        <f t="shared" si="242"/>
        <v>1.45675584</v>
      </c>
      <c r="R983" s="28">
        <f t="shared" si="242"/>
        <v>3.8958103356718747</v>
      </c>
      <c r="S983" s="28">
        <f t="shared" si="242"/>
        <v>5.2879580151249996</v>
      </c>
      <c r="T983" s="28">
        <f t="shared" si="242"/>
        <v>5.6331988783593756</v>
      </c>
      <c r="U983" s="28">
        <f t="shared" si="242"/>
        <v>4.9315329253750004</v>
      </c>
      <c r="V983" s="28">
        <f t="shared" si="242"/>
        <v>3.1829601561718746</v>
      </c>
      <c r="W983" s="28">
        <f t="shared" si="242"/>
        <v>0.38748057074999992</v>
      </c>
      <c r="X983" s="28">
        <f t="shared" si="242"/>
        <v>2.3922028694812498</v>
      </c>
      <c r="Y983" s="28">
        <f t="shared" si="242"/>
        <v>4.6600161247781244</v>
      </c>
      <c r="Z983" s="28">
        <f t="shared" si="242"/>
        <v>5.8809225638562497</v>
      </c>
      <c r="AA983" s="28">
        <f t="shared" si="242"/>
        <v>6.0549221867156255</v>
      </c>
      <c r="AB983" s="28">
        <f t="shared" si="242"/>
        <v>5.1820149933562494</v>
      </c>
      <c r="AC983" s="28">
        <f t="shared" si="242"/>
        <v>3.2622009837781252</v>
      </c>
      <c r="AD983" s="28">
        <f t="shared" si="242"/>
        <v>3.1723279699499995</v>
      </c>
      <c r="AE983" s="28">
        <f t="shared" si="242"/>
        <v>5.2688999848718741</v>
      </c>
      <c r="AF983" s="28">
        <f t="shared" si="242"/>
        <v>6.3185651835750001</v>
      </c>
      <c r="AG983" s="28">
        <f t="shared" si="241"/>
        <v>6.321323566059375</v>
      </c>
      <c r="AH983" s="28">
        <f t="shared" si="241"/>
        <v>5.2771751323249996</v>
      </c>
      <c r="AI983" s="28">
        <f t="shared" si="241"/>
        <v>3.7971311414062496</v>
      </c>
      <c r="AJ983" s="28">
        <f t="shared" si="241"/>
        <v>5.722461915953124</v>
      </c>
      <c r="AK983" s="28">
        <f t="shared" si="241"/>
        <v>6.60088587428125</v>
      </c>
      <c r="AL983" s="28">
        <f t="shared" si="241"/>
        <v>6.4324030163906247</v>
      </c>
      <c r="AM983" s="28">
        <f t="shared" si="241"/>
        <v>4.2666123838499992</v>
      </c>
      <c r="AN983" s="28">
        <f t="shared" si="241"/>
        <v>6.0207019180218744</v>
      </c>
      <c r="AO983" s="28">
        <f t="shared" si="241"/>
        <v>6.7278846359750002</v>
      </c>
      <c r="AP983" s="28">
        <f t="shared" si="241"/>
        <v>4.58077169728125</v>
      </c>
      <c r="AQ983" s="28">
        <f t="shared" si="241"/>
        <v>6.1636199910781251</v>
      </c>
      <c r="AR983" s="28">
        <f t="shared" si="241"/>
        <v>4.7396090816999994</v>
      </c>
      <c r="AS983" s="28">
        <f t="shared" si="239"/>
        <v>6.7278846359750002</v>
      </c>
      <c r="AT983" s="35" t="str">
        <f t="shared" si="240"/>
        <v>1,2,0</v>
      </c>
    </row>
    <row r="984" spans="13:46" x14ac:dyDescent="0.15">
      <c r="M984" s="28" t="str">
        <f t="shared" si="238"/>
        <v>10,8,7</v>
      </c>
      <c r="N984" s="28">
        <f t="shared" si="232"/>
        <v>10</v>
      </c>
      <c r="O984" s="28">
        <f t="shared" si="233"/>
        <v>8</v>
      </c>
      <c r="P984" s="28">
        <f t="shared" si="243"/>
        <v>7</v>
      </c>
      <c r="Q984" s="28">
        <f t="shared" si="242"/>
        <v>1.1461356224999986</v>
      </c>
      <c r="R984" s="28">
        <f t="shared" si="242"/>
        <v>3.7177539270781241</v>
      </c>
      <c r="S984" s="28">
        <f t="shared" si="242"/>
        <v>5.210147906375</v>
      </c>
      <c r="T984" s="28">
        <f t="shared" si="242"/>
        <v>5.6233175603906247</v>
      </c>
      <c r="U984" s="28">
        <f t="shared" si="242"/>
        <v>4.9572628891250003</v>
      </c>
      <c r="V984" s="28">
        <f t="shared" si="242"/>
        <v>3.2119838925781248</v>
      </c>
      <c r="W984" s="28">
        <f t="shared" si="242"/>
        <v>0.38748057074999992</v>
      </c>
      <c r="X984" s="28">
        <f t="shared" si="242"/>
        <v>2.183532400574999</v>
      </c>
      <c r="Y984" s="28">
        <f t="shared" si="242"/>
        <v>4.5577147677781245</v>
      </c>
      <c r="Z984" s="28">
        <f t="shared" si="242"/>
        <v>5.8526728096999996</v>
      </c>
      <c r="AA984" s="28">
        <f t="shared" si="242"/>
        <v>6.0684065263406257</v>
      </c>
      <c r="AB984" s="28">
        <f t="shared" si="242"/>
        <v>5.2049159176999993</v>
      </c>
      <c r="AC984" s="28">
        <f t="shared" si="242"/>
        <v>3.2622009837781252</v>
      </c>
      <c r="AD984" s="28">
        <f t="shared" si="242"/>
        <v>3.0455353646999992</v>
      </c>
      <c r="AE984" s="28">
        <f t="shared" si="242"/>
        <v>5.2222817945281239</v>
      </c>
      <c r="AF984" s="28">
        <f t="shared" si="242"/>
        <v>6.3198038990749996</v>
      </c>
      <c r="AG984" s="28">
        <f t="shared" si="241"/>
        <v>6.3381016783406245</v>
      </c>
      <c r="AH984" s="28">
        <f t="shared" si="241"/>
        <v>5.2771751323249996</v>
      </c>
      <c r="AI984" s="28">
        <f t="shared" si="241"/>
        <v>3.7321445148749994</v>
      </c>
      <c r="AJ984" s="28">
        <f t="shared" si="241"/>
        <v>5.7114550073281247</v>
      </c>
      <c r="AK984" s="28">
        <f t="shared" si="241"/>
        <v>6.6115411745000001</v>
      </c>
      <c r="AL984" s="28">
        <f t="shared" si="241"/>
        <v>6.4324030163906247</v>
      </c>
      <c r="AM984" s="28">
        <f t="shared" si="241"/>
        <v>4.2433598510999992</v>
      </c>
      <c r="AN984" s="28">
        <f t="shared" si="241"/>
        <v>6.0252344061781242</v>
      </c>
      <c r="AO984" s="28">
        <f t="shared" si="241"/>
        <v>6.7278846359750002</v>
      </c>
      <c r="AP984" s="28">
        <f t="shared" si="241"/>
        <v>4.5791813733749995</v>
      </c>
      <c r="AQ984" s="28">
        <f t="shared" si="241"/>
        <v>6.1636199910781251</v>
      </c>
      <c r="AR984" s="28">
        <f t="shared" si="241"/>
        <v>4.7396090816999994</v>
      </c>
      <c r="AS984" s="28">
        <f t="shared" si="239"/>
        <v>6.7278846359750002</v>
      </c>
      <c r="AT984" s="35" t="str">
        <f t="shared" si="240"/>
        <v>1,2,0</v>
      </c>
    </row>
    <row r="985" spans="13:46" x14ac:dyDescent="0.15">
      <c r="M985" s="28" t="str">
        <f t="shared" si="238"/>
        <v>10,8,8</v>
      </c>
      <c r="N985" s="28">
        <f t="shared" si="232"/>
        <v>10</v>
      </c>
      <c r="O985" s="28">
        <f t="shared" si="233"/>
        <v>8</v>
      </c>
      <c r="P985" s="28">
        <f t="shared" si="243"/>
        <v>8</v>
      </c>
      <c r="Q985" s="28">
        <f t="shared" si="242"/>
        <v>0.82413449999999999</v>
      </c>
      <c r="R985" s="28">
        <f t="shared" si="242"/>
        <v>3.531398941921875</v>
      </c>
      <c r="S985" s="28">
        <f t="shared" si="242"/>
        <v>5.1266473451250008</v>
      </c>
      <c r="T985" s="28">
        <f t="shared" si="242"/>
        <v>5.6098797096093751</v>
      </c>
      <c r="U985" s="28">
        <f t="shared" si="242"/>
        <v>4.9810960353750007</v>
      </c>
      <c r="V985" s="28">
        <f t="shared" si="242"/>
        <v>3.2402963224218748</v>
      </c>
      <c r="W985" s="28">
        <f t="shared" si="242"/>
        <v>0.38748057074999992</v>
      </c>
      <c r="X985" s="28">
        <f t="shared" si="242"/>
        <v>1.9665633551062498</v>
      </c>
      <c r="Y985" s="28">
        <f t="shared" si="242"/>
        <v>4.4497229582781248</v>
      </c>
      <c r="Z985" s="28">
        <f t="shared" si="242"/>
        <v>5.8208665227312499</v>
      </c>
      <c r="AA985" s="28">
        <f t="shared" si="242"/>
        <v>6.0799940484656254</v>
      </c>
      <c r="AB985" s="28">
        <f t="shared" si="242"/>
        <v>5.2271055354812503</v>
      </c>
      <c r="AC985" s="28">
        <f t="shared" si="242"/>
        <v>3.2622009837781252</v>
      </c>
      <c r="AD985" s="28">
        <f t="shared" si="242"/>
        <v>2.9130523069499996</v>
      </c>
      <c r="AE985" s="28">
        <f t="shared" si="242"/>
        <v>5.1721070713718742</v>
      </c>
      <c r="AF985" s="28">
        <f t="shared" si="242"/>
        <v>6.3191457970749996</v>
      </c>
      <c r="AG985" s="28">
        <f t="shared" si="241"/>
        <v>6.3541684840593753</v>
      </c>
      <c r="AH985" s="28">
        <f t="shared" si="241"/>
        <v>5.2771751323249996</v>
      </c>
      <c r="AI985" s="28">
        <f t="shared" si="241"/>
        <v>3.6636013555312497</v>
      </c>
      <c r="AJ985" s="28">
        <f t="shared" si="241"/>
        <v>5.6985512812031249</v>
      </c>
      <c r="AK985" s="28">
        <f t="shared" si="241"/>
        <v>6.6214851681562497</v>
      </c>
      <c r="AL985" s="28">
        <f t="shared" si="241"/>
        <v>6.4324030163906247</v>
      </c>
      <c r="AM985" s="28">
        <f t="shared" si="241"/>
        <v>4.2182105008499997</v>
      </c>
      <c r="AN985" s="28">
        <f t="shared" si="241"/>
        <v>6.0290555877718743</v>
      </c>
      <c r="AO985" s="28">
        <f t="shared" si="241"/>
        <v>6.7278846359750002</v>
      </c>
      <c r="AP985" s="28">
        <f t="shared" si="241"/>
        <v>4.5768797429062502</v>
      </c>
      <c r="AQ985" s="28">
        <f t="shared" si="241"/>
        <v>6.1636199910781251</v>
      </c>
      <c r="AR985" s="28">
        <f t="shared" si="241"/>
        <v>4.7396090816999994</v>
      </c>
      <c r="AS985" s="28">
        <f t="shared" si="239"/>
        <v>6.7278846359750002</v>
      </c>
      <c r="AT985" s="35" t="str">
        <f t="shared" si="240"/>
        <v>1,2,0</v>
      </c>
    </row>
    <row r="986" spans="13:46" x14ac:dyDescent="0.15">
      <c r="M986" s="28" t="str">
        <f t="shared" si="238"/>
        <v>10,8,9</v>
      </c>
      <c r="N986" s="28">
        <f t="shared" si="232"/>
        <v>10</v>
      </c>
      <c r="O986" s="28">
        <f t="shared" si="233"/>
        <v>8</v>
      </c>
      <c r="P986" s="28">
        <f t="shared" si="243"/>
        <v>9</v>
      </c>
      <c r="Q986" s="28">
        <f t="shared" si="242"/>
        <v>0.60955047956250097</v>
      </c>
      <c r="R986" s="28">
        <f t="shared" si="242"/>
        <v>3.4233689270195318</v>
      </c>
      <c r="S986" s="28">
        <f t="shared" si="242"/>
        <v>5.0968553349062509</v>
      </c>
      <c r="T986" s="28">
        <f t="shared" si="242"/>
        <v>5.6300097032226564</v>
      </c>
      <c r="U986" s="28">
        <f t="shared" si="242"/>
        <v>5.0228320319687505</v>
      </c>
      <c r="V986" s="28">
        <f t="shared" si="242"/>
        <v>3.275322321144531</v>
      </c>
      <c r="W986" s="28">
        <f t="shared" si="242"/>
        <v>0.38748057074999992</v>
      </c>
      <c r="X986" s="28">
        <f t="shared" si="242"/>
        <v>1.8279192798914066</v>
      </c>
      <c r="Y986" s="28">
        <f t="shared" si="242"/>
        <v>4.3954396998093745</v>
      </c>
      <c r="Z986" s="28">
        <f t="shared" si="242"/>
        <v>5.8226280801570311</v>
      </c>
      <c r="AA986" s="28">
        <f t="shared" si="242"/>
        <v>6.1094844209343755</v>
      </c>
      <c r="AB986" s="28">
        <f t="shared" si="242"/>
        <v>5.2560087221414058</v>
      </c>
      <c r="AC986" s="28">
        <f t="shared" si="242"/>
        <v>3.2622009837781252</v>
      </c>
      <c r="AD986" s="28">
        <f t="shared" si="242"/>
        <v>2.8342778002312503</v>
      </c>
      <c r="AE986" s="28">
        <f t="shared" si="242"/>
        <v>5.1555001926101554</v>
      </c>
      <c r="AF986" s="28">
        <f t="shared" si="242"/>
        <v>6.3363905454187499</v>
      </c>
      <c r="AG986" s="28">
        <f t="shared" si="241"/>
        <v>6.3769488586570313</v>
      </c>
      <c r="AH986" s="28">
        <f t="shared" si="241"/>
        <v>5.2771751323249996</v>
      </c>
      <c r="AI986" s="28">
        <f t="shared" si="241"/>
        <v>3.6286260405820308</v>
      </c>
      <c r="AJ986" s="28">
        <f t="shared" si="241"/>
        <v>5.7035504054218746</v>
      </c>
      <c r="AK986" s="28">
        <f t="shared" si="241"/>
        <v>6.6381427306914063</v>
      </c>
      <c r="AL986" s="28">
        <f t="shared" si="241"/>
        <v>6.4324030163906247</v>
      </c>
      <c r="AM986" s="28">
        <f t="shared" si="241"/>
        <v>4.2109640009437497</v>
      </c>
      <c r="AN986" s="28">
        <f t="shared" si="241"/>
        <v>6.0395903382445306</v>
      </c>
      <c r="AO986" s="28">
        <f t="shared" si="241"/>
        <v>6.7278846359750002</v>
      </c>
      <c r="AP986" s="28">
        <f t="shared" si="241"/>
        <v>4.5812916813164062</v>
      </c>
      <c r="AQ986" s="28">
        <f t="shared" si="241"/>
        <v>6.1636199910781251</v>
      </c>
      <c r="AR986" s="28">
        <f t="shared" si="241"/>
        <v>4.7396090816999994</v>
      </c>
      <c r="AS986" s="28">
        <f t="shared" si="239"/>
        <v>6.7278846359750002</v>
      </c>
      <c r="AT986" s="35" t="str">
        <f t="shared" si="240"/>
        <v>1,2,0</v>
      </c>
    </row>
    <row r="987" spans="13:46" x14ac:dyDescent="0.15">
      <c r="M987" s="28" t="str">
        <f t="shared" si="238"/>
        <v>10,8,10</v>
      </c>
      <c r="N987" s="28">
        <f t="shared" si="232"/>
        <v>10</v>
      </c>
      <c r="O987" s="28">
        <f t="shared" si="233"/>
        <v>8</v>
      </c>
      <c r="P987" s="28">
        <f t="shared" si="243"/>
        <v>10</v>
      </c>
      <c r="Q987" s="28">
        <f t="shared" si="242"/>
        <v>0.38748057074999992</v>
      </c>
      <c r="R987" s="28">
        <f t="shared" si="242"/>
        <v>3.3098804518437501</v>
      </c>
      <c r="S987" s="28">
        <f t="shared" si="242"/>
        <v>5.0633203805000004</v>
      </c>
      <c r="T987" s="28">
        <f t="shared" si="242"/>
        <v>5.6478003567187507</v>
      </c>
      <c r="U987" s="28">
        <f t="shared" si="242"/>
        <v>5.0633203805000004</v>
      </c>
      <c r="V987" s="28">
        <f t="shared" si="242"/>
        <v>3.3098804518437501</v>
      </c>
      <c r="W987" s="28">
        <f t="shared" si="242"/>
        <v>0.38748057074999992</v>
      </c>
      <c r="X987" s="28">
        <f t="shared" si="242"/>
        <v>1.6838167444031247</v>
      </c>
      <c r="Y987" s="28">
        <f t="shared" si="242"/>
        <v>4.3374134971531246</v>
      </c>
      <c r="Z987" s="28">
        <f t="shared" si="242"/>
        <v>5.8220502974656254</v>
      </c>
      <c r="AA987" s="28">
        <f t="shared" si="242"/>
        <v>6.1377271453406257</v>
      </c>
      <c r="AB987" s="28">
        <f t="shared" si="242"/>
        <v>5.2844440407781246</v>
      </c>
      <c r="AC987" s="28">
        <f t="shared" si="242"/>
        <v>3.2622009837781252</v>
      </c>
      <c r="AD987" s="28">
        <f t="shared" si="242"/>
        <v>2.751760349325</v>
      </c>
      <c r="AE987" s="28">
        <f t="shared" si="242"/>
        <v>5.1365539737312496</v>
      </c>
      <c r="AF987" s="28">
        <f t="shared" si="242"/>
        <v>6.3523876456999995</v>
      </c>
      <c r="AG987" s="28">
        <f t="shared" si="241"/>
        <v>6.3992613652312507</v>
      </c>
      <c r="AH987" s="28">
        <f t="shared" si="241"/>
        <v>5.2771751323249996</v>
      </c>
      <c r="AI987" s="28">
        <f t="shared" si="241"/>
        <v>3.5913113855156249</v>
      </c>
      <c r="AJ987" s="28">
        <f t="shared" si="241"/>
        <v>5.7073018815781253</v>
      </c>
      <c r="AK987" s="28">
        <f t="shared" si="241"/>
        <v>6.6543324252031253</v>
      </c>
      <c r="AL987" s="28">
        <f t="shared" si="241"/>
        <v>6.4324030163906247</v>
      </c>
      <c r="AM987" s="28">
        <f t="shared" si="241"/>
        <v>4.2024698529749998</v>
      </c>
      <c r="AN987" s="28">
        <f t="shared" si="241"/>
        <v>6.0496572206937493</v>
      </c>
      <c r="AO987" s="28">
        <f t="shared" si="241"/>
        <v>6.7278846359750002</v>
      </c>
      <c r="AP987" s="28">
        <f t="shared" si="241"/>
        <v>4.5852357517031246</v>
      </c>
      <c r="AQ987" s="28">
        <f t="shared" si="241"/>
        <v>6.1636199910781251</v>
      </c>
      <c r="AR987" s="28">
        <f t="shared" si="241"/>
        <v>4.7396090816999994</v>
      </c>
      <c r="AS987" s="28">
        <f t="shared" si="239"/>
        <v>6.7278846359750002</v>
      </c>
      <c r="AT987" s="35" t="str">
        <f t="shared" si="240"/>
        <v>1,2,0</v>
      </c>
    </row>
    <row r="988" spans="13:46" x14ac:dyDescent="0.15">
      <c r="M988" s="28" t="str">
        <f t="shared" si="238"/>
        <v>10,9,1</v>
      </c>
      <c r="N988" s="28">
        <f t="shared" si="232"/>
        <v>10</v>
      </c>
      <c r="O988" s="28">
        <f t="shared" si="233"/>
        <v>9</v>
      </c>
      <c r="P988" s="28">
        <f t="shared" si="243"/>
        <v>1</v>
      </c>
      <c r="Q988" s="28">
        <f t="shared" si="242"/>
        <v>5.7023999999999999</v>
      </c>
      <c r="R988" s="28">
        <f t="shared" si="242"/>
        <v>6.5072175356718756</v>
      </c>
      <c r="S988" s="28">
        <f t="shared" si="242"/>
        <v>6.6357800951249999</v>
      </c>
      <c r="T988" s="28">
        <f t="shared" si="242"/>
        <v>6.0880876783593756</v>
      </c>
      <c r="U988" s="28">
        <f t="shared" si="242"/>
        <v>4.864140285375</v>
      </c>
      <c r="V988" s="28">
        <f t="shared" si="242"/>
        <v>2.9639379161718749</v>
      </c>
      <c r="W988" s="28">
        <f t="shared" si="242"/>
        <v>0.38748057074999992</v>
      </c>
      <c r="X988" s="28">
        <f t="shared" si="242"/>
        <v>5.2324032813749994</v>
      </c>
      <c r="Y988" s="28">
        <f t="shared" si="242"/>
        <v>6.1994033770468739</v>
      </c>
      <c r="Z988" s="28">
        <f t="shared" si="242"/>
        <v>6.4901484964999998</v>
      </c>
      <c r="AA988" s="28">
        <f t="shared" si="242"/>
        <v>6.1046386397343753</v>
      </c>
      <c r="AB988" s="28">
        <f t="shared" si="242"/>
        <v>5.0428738067500003</v>
      </c>
      <c r="AC988" s="28">
        <f t="shared" si="242"/>
        <v>3.3048539975468749</v>
      </c>
      <c r="AD988" s="28">
        <f t="shared" si="242"/>
        <v>4.8697157369999999</v>
      </c>
      <c r="AE988" s="28">
        <f t="shared" si="242"/>
        <v>5.9988983926718742</v>
      </c>
      <c r="AF988" s="28">
        <f t="shared" si="242"/>
        <v>6.4518260721249998</v>
      </c>
      <c r="AG988" s="28">
        <f t="shared" si="241"/>
        <v>6.228498775359375</v>
      </c>
      <c r="AH988" s="28">
        <f t="shared" si="241"/>
        <v>5.3289165023749998</v>
      </c>
      <c r="AI988" s="28">
        <f t="shared" si="241"/>
        <v>4.6143373668749996</v>
      </c>
      <c r="AJ988" s="28">
        <f t="shared" si="241"/>
        <v>5.9057025825468745</v>
      </c>
      <c r="AK988" s="28">
        <f t="shared" si="241"/>
        <v>6.5208128219999999</v>
      </c>
      <c r="AL988" s="28">
        <f t="shared" si="241"/>
        <v>6.4596680852343749</v>
      </c>
      <c r="AM988" s="28">
        <f t="shared" si="241"/>
        <v>4.4662681709999994</v>
      </c>
      <c r="AN988" s="28">
        <f t="shared" si="241"/>
        <v>5.9198159466718741</v>
      </c>
      <c r="AO988" s="28">
        <f t="shared" si="241"/>
        <v>6.6971087461250001</v>
      </c>
      <c r="AP988" s="28">
        <f t="shared" si="241"/>
        <v>4.4255081493749993</v>
      </c>
      <c r="AQ988" s="28">
        <f t="shared" si="241"/>
        <v>6.0412384850468746</v>
      </c>
      <c r="AR988" s="28">
        <f t="shared" si="241"/>
        <v>4.4920573019999992</v>
      </c>
      <c r="AS988" s="28">
        <f t="shared" si="239"/>
        <v>6.6971087461250001</v>
      </c>
      <c r="AT988" s="35" t="str">
        <f t="shared" si="240"/>
        <v>1,2,0</v>
      </c>
    </row>
    <row r="989" spans="13:46" x14ac:dyDescent="0.15">
      <c r="M989" s="28" t="str">
        <f t="shared" si="238"/>
        <v>10,9,2</v>
      </c>
      <c r="N989" s="28">
        <f t="shared" si="232"/>
        <v>10</v>
      </c>
      <c r="O989" s="28">
        <f t="shared" si="233"/>
        <v>9</v>
      </c>
      <c r="P989" s="28">
        <f t="shared" si="243"/>
        <v>2</v>
      </c>
      <c r="Q989" s="28">
        <f t="shared" si="242"/>
        <v>5.0444999999999993</v>
      </c>
      <c r="R989" s="28">
        <f t="shared" si="242"/>
        <v>6.1243737856718745</v>
      </c>
      <c r="S989" s="28">
        <f t="shared" si="242"/>
        <v>6.4618300951250003</v>
      </c>
      <c r="T989" s="28">
        <f t="shared" si="242"/>
        <v>6.0568689283593748</v>
      </c>
      <c r="U989" s="28">
        <f t="shared" si="242"/>
        <v>4.909490285375</v>
      </c>
      <c r="V989" s="28">
        <f t="shared" si="242"/>
        <v>3.0196941661718748</v>
      </c>
      <c r="W989" s="28">
        <f t="shared" si="242"/>
        <v>0.38748057074999992</v>
      </c>
      <c r="X989" s="28">
        <f t="shared" si="242"/>
        <v>4.7857532688749993</v>
      </c>
      <c r="Y989" s="28">
        <f t="shared" si="242"/>
        <v>5.9744083670468751</v>
      </c>
      <c r="Z989" s="28">
        <f t="shared" si="242"/>
        <v>6.4206459889999996</v>
      </c>
      <c r="AA989" s="28">
        <f t="shared" si="242"/>
        <v>6.1244661347343747</v>
      </c>
      <c r="AB989" s="28">
        <f t="shared" si="242"/>
        <v>5.0858688042499995</v>
      </c>
      <c r="AC989" s="28">
        <f t="shared" si="242"/>
        <v>3.3048539975468749</v>
      </c>
      <c r="AD989" s="28">
        <f t="shared" si="242"/>
        <v>4.5936757169999991</v>
      </c>
      <c r="AE989" s="28">
        <f t="shared" si="242"/>
        <v>5.8911121276718745</v>
      </c>
      <c r="AF989" s="28">
        <f t="shared" si="242"/>
        <v>6.4461310621249996</v>
      </c>
      <c r="AG989" s="28">
        <f t="shared" si="241"/>
        <v>6.2587325203593753</v>
      </c>
      <c r="AH989" s="28">
        <f t="shared" si="241"/>
        <v>5.3289165023749998</v>
      </c>
      <c r="AI989" s="28">
        <f t="shared" si="241"/>
        <v>4.4682673443749987</v>
      </c>
      <c r="AJ989" s="28">
        <f t="shared" si="241"/>
        <v>5.8744850675468747</v>
      </c>
      <c r="AK989" s="28">
        <f t="shared" si="241"/>
        <v>6.5382853145000004</v>
      </c>
      <c r="AL989" s="28">
        <f t="shared" si="241"/>
        <v>6.4596680852343749</v>
      </c>
      <c r="AM989" s="28">
        <f t="shared" si="241"/>
        <v>4.4095281509999991</v>
      </c>
      <c r="AN989" s="28">
        <f t="shared" si="241"/>
        <v>5.9245271866718747</v>
      </c>
      <c r="AO989" s="28">
        <f t="shared" si="241"/>
        <v>6.6971087461250001</v>
      </c>
      <c r="AP989" s="28">
        <f t="shared" si="241"/>
        <v>4.4174581368749992</v>
      </c>
      <c r="AQ989" s="28">
        <f t="shared" si="241"/>
        <v>6.0412384850468746</v>
      </c>
      <c r="AR989" s="28">
        <f t="shared" si="241"/>
        <v>4.4920573019999992</v>
      </c>
      <c r="AS989" s="28">
        <f t="shared" si="239"/>
        <v>6.6971087461250001</v>
      </c>
      <c r="AT989" s="35" t="str">
        <f t="shared" si="240"/>
        <v>1,2,0</v>
      </c>
    </row>
    <row r="990" spans="13:46" x14ac:dyDescent="0.15">
      <c r="M990" s="28" t="str">
        <f t="shared" si="238"/>
        <v>10,9,3</v>
      </c>
      <c r="N990" s="28">
        <f t="shared" si="232"/>
        <v>10</v>
      </c>
      <c r="O990" s="28">
        <f t="shared" si="233"/>
        <v>9</v>
      </c>
      <c r="P990" s="28">
        <f t="shared" si="243"/>
        <v>3</v>
      </c>
      <c r="Q990" s="28">
        <f t="shared" si="242"/>
        <v>4.1614559999999994</v>
      </c>
      <c r="R990" s="28">
        <f t="shared" si="242"/>
        <v>5.5773625356718757</v>
      </c>
      <c r="S990" s="28">
        <f t="shared" si="242"/>
        <v>6.1753080951250006</v>
      </c>
      <c r="T990" s="28">
        <f t="shared" si="242"/>
        <v>5.9552926783593758</v>
      </c>
      <c r="U990" s="28">
        <f t="shared" si="242"/>
        <v>4.9173162853750005</v>
      </c>
      <c r="V990" s="28">
        <f t="shared" si="242"/>
        <v>3.0613789161718752</v>
      </c>
      <c r="W990" s="28">
        <f t="shared" si="242"/>
        <v>0.38748057074999992</v>
      </c>
      <c r="X990" s="28">
        <f t="shared" si="242"/>
        <v>4.1749357563749996</v>
      </c>
      <c r="Y990" s="28">
        <f t="shared" si="242"/>
        <v>5.6368413570468743</v>
      </c>
      <c r="Z990" s="28">
        <f t="shared" si="242"/>
        <v>6.2807859815000002</v>
      </c>
      <c r="AA990" s="28">
        <f t="shared" si="242"/>
        <v>6.1067696297343748</v>
      </c>
      <c r="AB990" s="28">
        <f t="shared" si="242"/>
        <v>5.1147923017499997</v>
      </c>
      <c r="AC990" s="28">
        <f t="shared" si="242"/>
        <v>3.3048539975468749</v>
      </c>
      <c r="AD990" s="28">
        <f t="shared" si="242"/>
        <v>4.205063696999999</v>
      </c>
      <c r="AE990" s="28">
        <f t="shared" si="242"/>
        <v>5.7129683626718748</v>
      </c>
      <c r="AF990" s="28">
        <f t="shared" si="242"/>
        <v>6.402912052125</v>
      </c>
      <c r="AG990" s="28">
        <f t="shared" si="241"/>
        <v>6.2748947653593756</v>
      </c>
      <c r="AH990" s="28">
        <f t="shared" si="241"/>
        <v>5.3289165023749998</v>
      </c>
      <c r="AI990" s="28">
        <f t="shared" si="241"/>
        <v>4.2518398218749995</v>
      </c>
      <c r="AJ990" s="28">
        <f t="shared" si="241"/>
        <v>5.8057435525468746</v>
      </c>
      <c r="AK990" s="28">
        <f t="shared" si="241"/>
        <v>6.541686307</v>
      </c>
      <c r="AL990" s="28">
        <f t="shared" si="241"/>
        <v>6.4596680852343749</v>
      </c>
      <c r="AM990" s="28">
        <f t="shared" si="241"/>
        <v>4.3152641309999993</v>
      </c>
      <c r="AN990" s="28">
        <f t="shared" si="241"/>
        <v>5.9151669266718745</v>
      </c>
      <c r="AO990" s="28">
        <f t="shared" si="241"/>
        <v>6.6971087461250001</v>
      </c>
      <c r="AP990" s="28">
        <f t="shared" si="241"/>
        <v>4.3953366243749992</v>
      </c>
      <c r="AQ990" s="28">
        <f t="shared" si="241"/>
        <v>6.0412384850468746</v>
      </c>
      <c r="AR990" s="28">
        <f t="shared" si="241"/>
        <v>4.4920573019999992</v>
      </c>
      <c r="AS990" s="28">
        <f t="shared" si="239"/>
        <v>6.6971087461250001</v>
      </c>
      <c r="AT990" s="35" t="str">
        <f t="shared" si="240"/>
        <v>1,2,0</v>
      </c>
    </row>
    <row r="991" spans="13:46" x14ac:dyDescent="0.15">
      <c r="M991" s="28" t="str">
        <f t="shared" si="238"/>
        <v>10,9,4</v>
      </c>
      <c r="N991" s="28">
        <f t="shared" si="232"/>
        <v>10</v>
      </c>
      <c r="O991" s="28">
        <f t="shared" si="233"/>
        <v>9</v>
      </c>
      <c r="P991" s="28">
        <f t="shared" si="243"/>
        <v>4</v>
      </c>
      <c r="Q991" s="28">
        <f t="shared" si="242"/>
        <v>3.1788045</v>
      </c>
      <c r="R991" s="28">
        <f t="shared" si="242"/>
        <v>4.9577208169218752</v>
      </c>
      <c r="S991" s="28">
        <f t="shared" si="242"/>
        <v>5.8389823451250003</v>
      </c>
      <c r="T991" s="28">
        <f t="shared" si="242"/>
        <v>5.8225890846093762</v>
      </c>
      <c r="U991" s="28">
        <f t="shared" si="242"/>
        <v>4.9085410353750003</v>
      </c>
      <c r="V991" s="28">
        <f t="shared" si="242"/>
        <v>3.0968381974218753</v>
      </c>
      <c r="W991" s="28">
        <f t="shared" si="242"/>
        <v>0.38748057074999992</v>
      </c>
      <c r="X991" s="28">
        <f t="shared" si="242"/>
        <v>3.491487775125</v>
      </c>
      <c r="Y991" s="28">
        <f t="shared" si="242"/>
        <v>5.2494705970468747</v>
      </c>
      <c r="Z991" s="28">
        <f t="shared" si="242"/>
        <v>6.1097986302500003</v>
      </c>
      <c r="AA991" s="28">
        <f t="shared" si="242"/>
        <v>6.0724718747343758</v>
      </c>
      <c r="AB991" s="28">
        <f t="shared" si="242"/>
        <v>5.1374903305000004</v>
      </c>
      <c r="AC991" s="28">
        <f t="shared" si="242"/>
        <v>3.3048539975468749</v>
      </c>
      <c r="AD991" s="28">
        <f t="shared" si="242"/>
        <v>3.7666479269999997</v>
      </c>
      <c r="AE991" s="28">
        <f t="shared" si="242"/>
        <v>5.5036972539218745</v>
      </c>
      <c r="AF991" s="28">
        <f t="shared" si="242"/>
        <v>6.3430917921249996</v>
      </c>
      <c r="AG991" s="28">
        <f t="shared" si="241"/>
        <v>6.2848315416093756</v>
      </c>
      <c r="AH991" s="28">
        <f t="shared" si="241"/>
        <v>5.3289165023749998</v>
      </c>
      <c r="AI991" s="28">
        <f t="shared" si="241"/>
        <v>4.0042849556249998</v>
      </c>
      <c r="AJ991" s="28">
        <f t="shared" si="241"/>
        <v>5.7204007875468754</v>
      </c>
      <c r="AK991" s="28">
        <f t="shared" si="241"/>
        <v>6.5388618307500002</v>
      </c>
      <c r="AL991" s="28">
        <f t="shared" si="241"/>
        <v>6.4596680852343749</v>
      </c>
      <c r="AM991" s="28">
        <f t="shared" si="241"/>
        <v>4.2043988609999996</v>
      </c>
      <c r="AN991" s="28">
        <f t="shared" si="241"/>
        <v>5.899581197921874</v>
      </c>
      <c r="AO991" s="28">
        <f t="shared" si="241"/>
        <v>6.6971087461250001</v>
      </c>
      <c r="AP991" s="28">
        <f t="shared" si="241"/>
        <v>4.3669896431249988</v>
      </c>
      <c r="AQ991" s="28">
        <f t="shared" si="241"/>
        <v>6.0412384850468746</v>
      </c>
      <c r="AR991" s="28">
        <f t="shared" si="241"/>
        <v>4.4920573019999992</v>
      </c>
      <c r="AS991" s="28">
        <f t="shared" si="239"/>
        <v>6.6971087461250001</v>
      </c>
      <c r="AT991" s="35" t="str">
        <f t="shared" si="240"/>
        <v>1,2,0</v>
      </c>
    </row>
    <row r="992" spans="13:46" x14ac:dyDescent="0.15">
      <c r="M992" s="28" t="str">
        <f t="shared" si="238"/>
        <v>10,9,5</v>
      </c>
      <c r="N992" s="28">
        <f t="shared" si="232"/>
        <v>10</v>
      </c>
      <c r="O992" s="28">
        <f t="shared" si="233"/>
        <v>9</v>
      </c>
      <c r="P992" s="28">
        <f t="shared" si="243"/>
        <v>5</v>
      </c>
      <c r="Q992" s="28">
        <f t="shared" si="242"/>
        <v>2.2855996800000002</v>
      </c>
      <c r="R992" s="28">
        <f t="shared" si="242"/>
        <v>4.4033006356718749</v>
      </c>
      <c r="S992" s="28">
        <f t="shared" si="242"/>
        <v>5.5473799351249999</v>
      </c>
      <c r="T992" s="28">
        <f t="shared" si="242"/>
        <v>5.7178375783593758</v>
      </c>
      <c r="U992" s="28">
        <f t="shared" si="242"/>
        <v>4.9146735653749998</v>
      </c>
      <c r="V992" s="28">
        <f t="shared" si="242"/>
        <v>3.137887896171875</v>
      </c>
      <c r="W992" s="28">
        <f t="shared" si="242"/>
        <v>0.38748057074999992</v>
      </c>
      <c r="X992" s="28">
        <f t="shared" si="242"/>
        <v>2.8732613313749997</v>
      </c>
      <c r="Y992" s="28">
        <f t="shared" si="242"/>
        <v>4.9068231770468742</v>
      </c>
      <c r="Z992" s="28">
        <f t="shared" si="242"/>
        <v>5.9667633665000004</v>
      </c>
      <c r="AA992" s="28">
        <f t="shared" si="242"/>
        <v>6.0530818997343747</v>
      </c>
      <c r="AB992" s="28">
        <f t="shared" si="242"/>
        <v>5.1657787767499999</v>
      </c>
      <c r="AC992" s="28">
        <f t="shared" si="242"/>
        <v>3.3048539975468749</v>
      </c>
      <c r="AD992" s="28">
        <f t="shared" si="242"/>
        <v>3.3729554969999995</v>
      </c>
      <c r="AE992" s="28">
        <f t="shared" si="242"/>
        <v>5.3223782326718752</v>
      </c>
      <c r="AF992" s="28">
        <f t="shared" si="242"/>
        <v>6.2981793121249989</v>
      </c>
      <c r="AG992" s="28">
        <f t="shared" si="241"/>
        <v>6.3003587353593744</v>
      </c>
      <c r="AH992" s="28">
        <f t="shared" si="241"/>
        <v>5.3289165023749998</v>
      </c>
      <c r="AI992" s="28">
        <f t="shared" si="241"/>
        <v>3.7846821768749992</v>
      </c>
      <c r="AJ992" s="28">
        <f t="shared" si="241"/>
        <v>5.6499658025468751</v>
      </c>
      <c r="AK992" s="28">
        <f t="shared" si="241"/>
        <v>6.541627772</v>
      </c>
      <c r="AL992" s="28">
        <f t="shared" si="241"/>
        <v>6.4596680852343749</v>
      </c>
      <c r="AM992" s="28">
        <f t="shared" si="241"/>
        <v>4.1084413709999987</v>
      </c>
      <c r="AN992" s="28">
        <f t="shared" si="241"/>
        <v>5.8895858866718749</v>
      </c>
      <c r="AO992" s="28">
        <f t="shared" si="241"/>
        <v>6.6971087461250001</v>
      </c>
      <c r="AP992" s="28">
        <f t="shared" si="241"/>
        <v>4.344233079374999</v>
      </c>
      <c r="AQ992" s="28">
        <f t="shared" si="241"/>
        <v>6.0412384850468746</v>
      </c>
      <c r="AR992" s="28">
        <f t="shared" si="241"/>
        <v>4.4920573019999992</v>
      </c>
      <c r="AS992" s="28">
        <f t="shared" si="239"/>
        <v>6.6971087461250001</v>
      </c>
      <c r="AT992" s="35" t="str">
        <f t="shared" si="240"/>
        <v>1,2,0</v>
      </c>
    </row>
    <row r="993" spans="13:46" x14ac:dyDescent="0.15">
      <c r="M993" s="28" t="str">
        <f t="shared" si="238"/>
        <v>10,9,6</v>
      </c>
      <c r="N993" s="28">
        <f t="shared" si="232"/>
        <v>10</v>
      </c>
      <c r="O993" s="28">
        <f t="shared" si="233"/>
        <v>9</v>
      </c>
      <c r="P993" s="28">
        <f t="shared" si="243"/>
        <v>6</v>
      </c>
      <c r="Q993" s="28">
        <f t="shared" si="242"/>
        <v>1.45675584</v>
      </c>
      <c r="R993" s="28">
        <f t="shared" si="242"/>
        <v>3.8958103356718747</v>
      </c>
      <c r="S993" s="28">
        <f t="shared" si="242"/>
        <v>5.2879580151249996</v>
      </c>
      <c r="T993" s="28">
        <f t="shared" si="242"/>
        <v>5.6331988783593756</v>
      </c>
      <c r="U993" s="28">
        <f t="shared" si="242"/>
        <v>4.9315329253750004</v>
      </c>
      <c r="V993" s="28">
        <f t="shared" si="242"/>
        <v>3.1829601561718746</v>
      </c>
      <c r="W993" s="28">
        <f t="shared" si="242"/>
        <v>0.38748057074999992</v>
      </c>
      <c r="X993" s="28">
        <f t="shared" si="242"/>
        <v>2.301964768875</v>
      </c>
      <c r="Y993" s="28">
        <f t="shared" si="242"/>
        <v>4.5963562470468746</v>
      </c>
      <c r="Z993" s="28">
        <f t="shared" si="242"/>
        <v>5.8438409089999999</v>
      </c>
      <c r="AA993" s="28">
        <f t="shared" si="242"/>
        <v>6.0444187547343748</v>
      </c>
      <c r="AB993" s="28">
        <f t="shared" si="242"/>
        <v>5.1980897842499996</v>
      </c>
      <c r="AC993" s="28">
        <f t="shared" si="242"/>
        <v>3.3048539975468749</v>
      </c>
      <c r="AD993" s="28">
        <f t="shared" si="242"/>
        <v>3.0114435569999998</v>
      </c>
      <c r="AE993" s="28">
        <f t="shared" si="242"/>
        <v>5.1611720176718743</v>
      </c>
      <c r="AF993" s="28">
        <f t="shared" ref="AF993:AR1007" si="244">(AF$5+AF$5*(AF$5-1)/2)*INDEX($F$4:$F$25*$G$4:$G$25,$N993,1)+(AF$6+AF$6*(AF$6-1)/2)*INDEX($H$4:$H$25*$I$4:$I$25,$O993,1)+(AF$7+AF$7*(AF$7-1)/2)*INDEX($J$4:$J$25*$K$4:$K$25,$P993,1)+AF$5*AF$6*INDEX($G$4:$G$25,$N993,1)*INDEX($H$4:$H$25,$O993,1)+(AF$5*INDEX($G$4:$G$25,$N993,1)+AF$6*INDEX($I$4:$I$25,$O993,1))*AF$7*INDEX($J$4:$J$25,$P993,1)</f>
        <v>6.2639936621249994</v>
      </c>
      <c r="AG993" s="28">
        <f t="shared" si="244"/>
        <v>6.3199084903593752</v>
      </c>
      <c r="AH993" s="28">
        <f t="shared" si="244"/>
        <v>5.3289165023749998</v>
      </c>
      <c r="AI993" s="28">
        <f t="shared" si="244"/>
        <v>3.5851922043749993</v>
      </c>
      <c r="AJ993" s="28">
        <f t="shared" si="244"/>
        <v>5.5902576475468742</v>
      </c>
      <c r="AK993" s="28">
        <f t="shared" si="244"/>
        <v>6.5484162745000001</v>
      </c>
      <c r="AL993" s="28">
        <f t="shared" si="244"/>
        <v>6.4596680852343749</v>
      </c>
      <c r="AM993" s="28">
        <f t="shared" si="244"/>
        <v>4.0232107109999991</v>
      </c>
      <c r="AN993" s="28">
        <f t="shared" si="244"/>
        <v>5.8836131366718742</v>
      </c>
      <c r="AO993" s="28">
        <f t="shared" si="244"/>
        <v>6.6971087461250001</v>
      </c>
      <c r="AP993" s="28">
        <f t="shared" si="244"/>
        <v>4.3254990768749995</v>
      </c>
      <c r="AQ993" s="28">
        <f t="shared" si="244"/>
        <v>6.0412384850468746</v>
      </c>
      <c r="AR993" s="28">
        <f t="shared" si="244"/>
        <v>4.4920573019999992</v>
      </c>
      <c r="AS993" s="28">
        <f t="shared" si="239"/>
        <v>6.6971087461250001</v>
      </c>
      <c r="AT993" s="35" t="str">
        <f t="shared" si="240"/>
        <v>1,2,0</v>
      </c>
    </row>
    <row r="994" spans="13:46" x14ac:dyDescent="0.15">
      <c r="M994" s="28" t="str">
        <f t="shared" si="238"/>
        <v>10,9,7</v>
      </c>
      <c r="N994" s="28">
        <f t="shared" si="232"/>
        <v>10</v>
      </c>
      <c r="O994" s="28">
        <f t="shared" si="233"/>
        <v>9</v>
      </c>
      <c r="P994" s="28">
        <f t="shared" si="243"/>
        <v>7</v>
      </c>
      <c r="Q994" s="28">
        <f t="shared" ref="Q994:AF1007" si="245">(Q$5+Q$5*(Q$5-1)/2)*INDEX($F$4:$F$25*$G$4:$G$25,$N994,1)+(Q$6+Q$6*(Q$6-1)/2)*INDEX($H$4:$H$25*$I$4:$I$25,$O994,1)+(Q$7+Q$7*(Q$7-1)/2)*INDEX($J$4:$J$25*$K$4:$K$25,$P994,1)+Q$5*Q$6*INDEX($G$4:$G$25,$N994,1)*INDEX($H$4:$H$25,$O994,1)+(Q$5*INDEX($G$4:$G$25,$N994,1)+Q$6*INDEX($I$4:$I$25,$O994,1))*Q$7*INDEX($J$4:$J$25,$P994,1)</f>
        <v>1.1461356224999986</v>
      </c>
      <c r="R994" s="28">
        <f t="shared" si="245"/>
        <v>3.7177539270781241</v>
      </c>
      <c r="S994" s="28">
        <f t="shared" si="245"/>
        <v>5.210147906375</v>
      </c>
      <c r="T994" s="28">
        <f t="shared" si="245"/>
        <v>5.6233175603906247</v>
      </c>
      <c r="U994" s="28">
        <f t="shared" si="245"/>
        <v>4.9572628891250003</v>
      </c>
      <c r="V994" s="28">
        <f t="shared" si="245"/>
        <v>3.2119838925781248</v>
      </c>
      <c r="W994" s="28">
        <f t="shared" si="245"/>
        <v>0.38748057074999992</v>
      </c>
      <c r="X994" s="28">
        <f t="shared" si="245"/>
        <v>2.092005229031249</v>
      </c>
      <c r="Y994" s="28">
        <f t="shared" si="245"/>
        <v>4.4930236332968745</v>
      </c>
      <c r="Z994" s="28">
        <f t="shared" si="245"/>
        <v>5.8148177122812497</v>
      </c>
      <c r="AA994" s="28">
        <f t="shared" si="245"/>
        <v>6.0573874659843749</v>
      </c>
      <c r="AB994" s="28">
        <f t="shared" si="245"/>
        <v>5.2207328944062503</v>
      </c>
      <c r="AC994" s="28">
        <f t="shared" si="245"/>
        <v>3.3048539975468749</v>
      </c>
      <c r="AD994" s="28">
        <f t="shared" si="245"/>
        <v>2.8825884382499991</v>
      </c>
      <c r="AE994" s="28">
        <f t="shared" si="245"/>
        <v>5.1130069422031248</v>
      </c>
      <c r="AF994" s="28">
        <f t="shared" si="245"/>
        <v>6.2642011208749997</v>
      </c>
      <c r="AG994" s="28">
        <f t="shared" si="244"/>
        <v>6.3361709742656256</v>
      </c>
      <c r="AH994" s="28">
        <f t="shared" si="244"/>
        <v>5.3289165023749998</v>
      </c>
      <c r="AI994" s="28">
        <f t="shared" si="244"/>
        <v>3.5178852501562492</v>
      </c>
      <c r="AJ994" s="28">
        <f t="shared" si="244"/>
        <v>5.5777038537968746</v>
      </c>
      <c r="AK994" s="28">
        <f t="shared" si="244"/>
        <v>6.5582981321562501</v>
      </c>
      <c r="AL994" s="28">
        <f t="shared" si="244"/>
        <v>6.4596680852343749</v>
      </c>
      <c r="AM994" s="28">
        <f t="shared" si="244"/>
        <v>3.9978956647499988</v>
      </c>
      <c r="AN994" s="28">
        <f t="shared" si="244"/>
        <v>5.8871143680781248</v>
      </c>
      <c r="AO994" s="28">
        <f t="shared" si="244"/>
        <v>6.6971087461250001</v>
      </c>
      <c r="AP994" s="28">
        <f t="shared" si="244"/>
        <v>4.3226196820312488</v>
      </c>
      <c r="AQ994" s="28">
        <f t="shared" si="244"/>
        <v>6.0412384850468746</v>
      </c>
      <c r="AR994" s="28">
        <f t="shared" si="244"/>
        <v>4.4920573019999992</v>
      </c>
      <c r="AS994" s="28">
        <f t="shared" si="239"/>
        <v>6.6971087461250001</v>
      </c>
      <c r="AT994" s="35" t="str">
        <f t="shared" si="240"/>
        <v>1,2,0</v>
      </c>
    </row>
    <row r="995" spans="13:46" x14ac:dyDescent="0.15">
      <c r="M995" s="28" t="str">
        <f t="shared" si="238"/>
        <v>10,9,8</v>
      </c>
      <c r="N995" s="28">
        <f t="shared" si="232"/>
        <v>10</v>
      </c>
      <c r="O995" s="28">
        <f t="shared" si="233"/>
        <v>9</v>
      </c>
      <c r="P995" s="28">
        <f t="shared" si="243"/>
        <v>8</v>
      </c>
      <c r="Q995" s="28">
        <f t="shared" si="245"/>
        <v>0.82413449999999999</v>
      </c>
      <c r="R995" s="28">
        <f t="shared" si="245"/>
        <v>3.531398941921875</v>
      </c>
      <c r="S995" s="28">
        <f t="shared" si="245"/>
        <v>5.1266473451250008</v>
      </c>
      <c r="T995" s="28">
        <f t="shared" si="245"/>
        <v>5.6098797096093751</v>
      </c>
      <c r="U995" s="28">
        <f t="shared" si="245"/>
        <v>4.9810960353750007</v>
      </c>
      <c r="V995" s="28">
        <f t="shared" si="245"/>
        <v>3.2402963224218748</v>
      </c>
      <c r="W995" s="28">
        <f t="shared" si="245"/>
        <v>0.38748057074999992</v>
      </c>
      <c r="X995" s="28">
        <f t="shared" si="245"/>
        <v>1.8737471126249998</v>
      </c>
      <c r="Y995" s="28">
        <f t="shared" si="245"/>
        <v>4.3840005670468747</v>
      </c>
      <c r="Z995" s="28">
        <f t="shared" si="245"/>
        <v>5.782237982749999</v>
      </c>
      <c r="AA995" s="28">
        <f t="shared" si="245"/>
        <v>6.0684593597343754</v>
      </c>
      <c r="AB995" s="28">
        <f t="shared" si="245"/>
        <v>5.2426646980000005</v>
      </c>
      <c r="AC995" s="28">
        <f t="shared" si="245"/>
        <v>3.3048539975468749</v>
      </c>
      <c r="AD995" s="28">
        <f t="shared" si="245"/>
        <v>2.7480428669999997</v>
      </c>
      <c r="AE995" s="28">
        <f t="shared" si="245"/>
        <v>5.0612853339218749</v>
      </c>
      <c r="AF995" s="28">
        <f t="shared" si="245"/>
        <v>6.2625117621249995</v>
      </c>
      <c r="AG995" s="28">
        <f t="shared" si="244"/>
        <v>6.3517221516093754</v>
      </c>
      <c r="AH995" s="28">
        <f t="shared" si="244"/>
        <v>5.3289165023749998</v>
      </c>
      <c r="AI995" s="28">
        <f t="shared" si="244"/>
        <v>3.4470217631249991</v>
      </c>
      <c r="AJ995" s="28">
        <f t="shared" si="244"/>
        <v>5.5632532425468746</v>
      </c>
      <c r="AK995" s="28">
        <f t="shared" si="244"/>
        <v>6.5674686832500004</v>
      </c>
      <c r="AL995" s="28">
        <f t="shared" si="244"/>
        <v>6.4596680852343749</v>
      </c>
      <c r="AM995" s="28">
        <f t="shared" si="244"/>
        <v>3.9706838009999994</v>
      </c>
      <c r="AN995" s="28">
        <f t="shared" si="244"/>
        <v>5.8899042929218748</v>
      </c>
      <c r="AO995" s="28">
        <f t="shared" si="244"/>
        <v>6.6971087461250001</v>
      </c>
      <c r="AP995" s="28">
        <f t="shared" si="244"/>
        <v>4.3190289806249993</v>
      </c>
      <c r="AQ995" s="28">
        <f t="shared" si="244"/>
        <v>6.0412384850468746</v>
      </c>
      <c r="AR995" s="28">
        <f t="shared" si="244"/>
        <v>4.4920573019999992</v>
      </c>
      <c r="AS995" s="28">
        <f t="shared" si="239"/>
        <v>6.6971087461250001</v>
      </c>
      <c r="AT995" s="35" t="str">
        <f t="shared" si="240"/>
        <v>1,2,0</v>
      </c>
    </row>
    <row r="996" spans="13:46" x14ac:dyDescent="0.15">
      <c r="M996" s="28" t="str">
        <f t="shared" si="238"/>
        <v>10,9,9</v>
      </c>
      <c r="N996" s="28">
        <f t="shared" si="232"/>
        <v>10</v>
      </c>
      <c r="O996" s="28">
        <f t="shared" si="233"/>
        <v>9</v>
      </c>
      <c r="P996" s="28">
        <f t="shared" si="243"/>
        <v>9</v>
      </c>
      <c r="Q996" s="28">
        <f t="shared" si="245"/>
        <v>0.60955047956250097</v>
      </c>
      <c r="R996" s="28">
        <f t="shared" si="245"/>
        <v>3.4233689270195318</v>
      </c>
      <c r="S996" s="28">
        <f t="shared" si="245"/>
        <v>5.0968553349062509</v>
      </c>
      <c r="T996" s="28">
        <f t="shared" si="245"/>
        <v>5.6300097032226564</v>
      </c>
      <c r="U996" s="28">
        <f t="shared" si="245"/>
        <v>5.0228320319687505</v>
      </c>
      <c r="V996" s="28">
        <f t="shared" si="245"/>
        <v>3.275322321144531</v>
      </c>
      <c r="W996" s="28">
        <f t="shared" si="245"/>
        <v>0.38748057074999992</v>
      </c>
      <c r="X996" s="28">
        <f t="shared" si="245"/>
        <v>1.7338139664726566</v>
      </c>
      <c r="Y996" s="28">
        <f t="shared" si="245"/>
        <v>4.3286860518281252</v>
      </c>
      <c r="Z996" s="28">
        <f t="shared" si="245"/>
        <v>5.7832260976132819</v>
      </c>
      <c r="AA996" s="28">
        <f t="shared" si="245"/>
        <v>6.0974341038281246</v>
      </c>
      <c r="AB996" s="28">
        <f t="shared" si="245"/>
        <v>5.2713100704726568</v>
      </c>
      <c r="AC996" s="28">
        <f t="shared" si="245"/>
        <v>3.3048539975468749</v>
      </c>
      <c r="AD996" s="28">
        <f t="shared" si="245"/>
        <v>2.6672058467812496</v>
      </c>
      <c r="AE996" s="28">
        <f t="shared" si="245"/>
        <v>5.0431315700351558</v>
      </c>
      <c r="AF996" s="28">
        <f t="shared" si="245"/>
        <v>6.2787252537187488</v>
      </c>
      <c r="AG996" s="28">
        <f t="shared" si="244"/>
        <v>6.3739868978320313</v>
      </c>
      <c r="AH996" s="28">
        <f t="shared" si="244"/>
        <v>5.3289165023749998</v>
      </c>
      <c r="AI996" s="28">
        <f t="shared" si="244"/>
        <v>3.4097261204882807</v>
      </c>
      <c r="AJ996" s="28">
        <f t="shared" si="244"/>
        <v>5.566705481640625</v>
      </c>
      <c r="AK996" s="28">
        <f t="shared" si="244"/>
        <v>6.583352803222656</v>
      </c>
      <c r="AL996" s="28">
        <f t="shared" si="244"/>
        <v>6.4596680852343749</v>
      </c>
      <c r="AM996" s="28">
        <f t="shared" si="244"/>
        <v>3.9613747875937495</v>
      </c>
      <c r="AN996" s="28">
        <f t="shared" si="244"/>
        <v>5.8994077866445309</v>
      </c>
      <c r="AO996" s="28">
        <f t="shared" si="244"/>
        <v>6.6971087461250001</v>
      </c>
      <c r="AP996" s="28">
        <f t="shared" si="244"/>
        <v>4.322151848097656</v>
      </c>
      <c r="AQ996" s="28">
        <f t="shared" si="244"/>
        <v>6.0412384850468746</v>
      </c>
      <c r="AR996" s="28">
        <f t="shared" si="244"/>
        <v>4.4920573019999992</v>
      </c>
      <c r="AS996" s="28">
        <f t="shared" si="239"/>
        <v>6.6971087461250001</v>
      </c>
      <c r="AT996" s="35" t="str">
        <f t="shared" si="240"/>
        <v>1,2,0</v>
      </c>
    </row>
    <row r="997" spans="13:46" x14ac:dyDescent="0.15">
      <c r="M997" s="28" t="str">
        <f t="shared" si="238"/>
        <v>10,9,10</v>
      </c>
      <c r="N997" s="28">
        <f t="shared" si="232"/>
        <v>10</v>
      </c>
      <c r="O997" s="28">
        <f t="shared" si="233"/>
        <v>9</v>
      </c>
      <c r="P997" s="28">
        <f t="shared" si="243"/>
        <v>10</v>
      </c>
      <c r="Q997" s="28">
        <f t="shared" si="245"/>
        <v>0.38748057074999992</v>
      </c>
      <c r="R997" s="28">
        <f t="shared" si="245"/>
        <v>3.3098804518437501</v>
      </c>
      <c r="S997" s="28">
        <f t="shared" si="245"/>
        <v>5.0633203805000004</v>
      </c>
      <c r="T997" s="28">
        <f t="shared" si="245"/>
        <v>5.6478003567187507</v>
      </c>
      <c r="U997" s="28">
        <f t="shared" si="245"/>
        <v>5.0633203805000004</v>
      </c>
      <c r="V997" s="28">
        <f t="shared" si="245"/>
        <v>3.3098804518437501</v>
      </c>
      <c r="W997" s="28">
        <f t="shared" si="245"/>
        <v>0.38748057074999992</v>
      </c>
      <c r="X997" s="28">
        <f t="shared" si="245"/>
        <v>1.588422360046875</v>
      </c>
      <c r="Y997" s="28">
        <f t="shared" si="245"/>
        <v>4.2696285924218742</v>
      </c>
      <c r="Z997" s="28">
        <f t="shared" si="245"/>
        <v>5.7818748723593751</v>
      </c>
      <c r="AA997" s="28">
        <f t="shared" si="245"/>
        <v>6.1251611998593756</v>
      </c>
      <c r="AB997" s="28">
        <f t="shared" si="245"/>
        <v>5.2994875749218746</v>
      </c>
      <c r="AC997" s="28">
        <f t="shared" si="245"/>
        <v>3.3048539975468749</v>
      </c>
      <c r="AD997" s="28">
        <f t="shared" si="245"/>
        <v>2.5826258823749995</v>
      </c>
      <c r="AE997" s="28">
        <f t="shared" si="245"/>
        <v>5.0226384660312497</v>
      </c>
      <c r="AF997" s="28">
        <f t="shared" si="245"/>
        <v>6.2936910972499991</v>
      </c>
      <c r="AG997" s="28">
        <f t="shared" si="244"/>
        <v>6.3957837760312506</v>
      </c>
      <c r="AH997" s="28">
        <f t="shared" si="244"/>
        <v>5.3289165023749998</v>
      </c>
      <c r="AI997" s="28">
        <f t="shared" si="244"/>
        <v>3.3700911377343745</v>
      </c>
      <c r="AJ997" s="28">
        <f t="shared" si="244"/>
        <v>5.5689100726718745</v>
      </c>
      <c r="AK997" s="28">
        <f t="shared" si="244"/>
        <v>6.598769055171875</v>
      </c>
      <c r="AL997" s="28">
        <f t="shared" si="244"/>
        <v>6.4596680852343749</v>
      </c>
      <c r="AM997" s="28">
        <f t="shared" si="244"/>
        <v>3.9508181261249993</v>
      </c>
      <c r="AN997" s="28">
        <f t="shared" si="244"/>
        <v>5.9084434123437495</v>
      </c>
      <c r="AO997" s="28">
        <f t="shared" si="244"/>
        <v>6.6971087461250001</v>
      </c>
      <c r="AP997" s="28">
        <f t="shared" si="244"/>
        <v>4.3248068475468742</v>
      </c>
      <c r="AQ997" s="28">
        <f t="shared" si="244"/>
        <v>6.0412384850468746</v>
      </c>
      <c r="AR997" s="28">
        <f t="shared" si="244"/>
        <v>4.4920573019999992</v>
      </c>
      <c r="AS997" s="28">
        <f t="shared" si="239"/>
        <v>6.6971087461250001</v>
      </c>
      <c r="AT997" s="35" t="str">
        <f t="shared" si="240"/>
        <v>1,2,0</v>
      </c>
    </row>
    <row r="998" spans="13:46" x14ac:dyDescent="0.15">
      <c r="M998" s="28" t="str">
        <f t="shared" si="238"/>
        <v>10,10,1</v>
      </c>
      <c r="N998" s="28">
        <f t="shared" si="232"/>
        <v>10</v>
      </c>
      <c r="O998" s="28">
        <f t="shared" si="233"/>
        <v>10</v>
      </c>
      <c r="P998" s="28">
        <f t="shared" si="243"/>
        <v>1</v>
      </c>
      <c r="Q998" s="28">
        <f t="shared" si="245"/>
        <v>5.7023999999999999</v>
      </c>
      <c r="R998" s="28">
        <f t="shared" si="245"/>
        <v>6.5072175356718756</v>
      </c>
      <c r="S998" s="28">
        <f t="shared" si="245"/>
        <v>6.6357800951249999</v>
      </c>
      <c r="T998" s="28">
        <f t="shared" si="245"/>
        <v>6.0880876783593756</v>
      </c>
      <c r="U998" s="28">
        <f t="shared" si="245"/>
        <v>4.864140285375</v>
      </c>
      <c r="V998" s="28">
        <f t="shared" si="245"/>
        <v>2.9639379161718749</v>
      </c>
      <c r="W998" s="28">
        <f t="shared" si="245"/>
        <v>0.38748057074999992</v>
      </c>
      <c r="X998" s="28">
        <f t="shared" si="245"/>
        <v>5.1589357008749994</v>
      </c>
      <c r="Y998" s="28">
        <f t="shared" si="245"/>
        <v>6.1492294765468749</v>
      </c>
      <c r="Z998" s="28">
        <f t="shared" si="245"/>
        <v>6.4632682760000009</v>
      </c>
      <c r="AA998" s="28">
        <f t="shared" si="245"/>
        <v>6.1010520992343755</v>
      </c>
      <c r="AB998" s="28">
        <f t="shared" si="245"/>
        <v>5.0625809462499998</v>
      </c>
      <c r="AC998" s="28">
        <f t="shared" si="245"/>
        <v>3.3478548170468749</v>
      </c>
      <c r="AD998" s="28">
        <f t="shared" si="245"/>
        <v>4.7360351489999992</v>
      </c>
      <c r="AE998" s="28">
        <f t="shared" si="245"/>
        <v>5.9118051646718754</v>
      </c>
      <c r="AF998" s="28">
        <f t="shared" si="245"/>
        <v>6.4113202041249995</v>
      </c>
      <c r="AG998" s="28">
        <f t="shared" si="244"/>
        <v>6.2345802673593749</v>
      </c>
      <c r="AH998" s="28">
        <f t="shared" si="244"/>
        <v>5.3815853543750007</v>
      </c>
      <c r="AI998" s="28">
        <f t="shared" si="244"/>
        <v>4.4336983443749993</v>
      </c>
      <c r="AJ998" s="28">
        <f t="shared" si="244"/>
        <v>5.7949446000468745</v>
      </c>
      <c r="AK998" s="28">
        <f t="shared" si="244"/>
        <v>6.4799358795000002</v>
      </c>
      <c r="AL998" s="28">
        <f t="shared" si="244"/>
        <v>6.4886721827343754</v>
      </c>
      <c r="AM998" s="28">
        <f t="shared" si="244"/>
        <v>4.2519252869999988</v>
      </c>
      <c r="AN998" s="28">
        <f t="shared" si="244"/>
        <v>5.7986477826718748</v>
      </c>
      <c r="AO998" s="28">
        <f t="shared" si="244"/>
        <v>6.6691153021250003</v>
      </c>
      <c r="AP998" s="28">
        <f t="shared" si="244"/>
        <v>4.1907159768749986</v>
      </c>
      <c r="AQ998" s="28">
        <f t="shared" si="244"/>
        <v>5.9229147125468744</v>
      </c>
      <c r="AR998" s="28">
        <f t="shared" si="244"/>
        <v>4.2500704139999987</v>
      </c>
      <c r="AS998" s="28">
        <f t="shared" si="239"/>
        <v>6.6691153021250003</v>
      </c>
      <c r="AT998" s="35" t="str">
        <f t="shared" si="240"/>
        <v>1,2,0</v>
      </c>
    </row>
    <row r="999" spans="13:46" x14ac:dyDescent="0.15">
      <c r="M999" s="28" t="str">
        <f t="shared" si="238"/>
        <v>10,10,2</v>
      </c>
      <c r="N999" s="28">
        <f t="shared" si="232"/>
        <v>10</v>
      </c>
      <c r="O999" s="28">
        <f t="shared" si="233"/>
        <v>10</v>
      </c>
      <c r="P999" s="28">
        <f t="shared" si="243"/>
        <v>2</v>
      </c>
      <c r="Q999" s="28">
        <f t="shared" si="245"/>
        <v>5.0444999999999993</v>
      </c>
      <c r="R999" s="28">
        <f t="shared" si="245"/>
        <v>6.1243737856718745</v>
      </c>
      <c r="S999" s="28">
        <f t="shared" si="245"/>
        <v>6.4618300951250003</v>
      </c>
      <c r="T999" s="28">
        <f t="shared" si="245"/>
        <v>6.0568689283593748</v>
      </c>
      <c r="U999" s="28">
        <f t="shared" si="245"/>
        <v>4.909490285375</v>
      </c>
      <c r="V999" s="28">
        <f t="shared" si="245"/>
        <v>3.0196941661718748</v>
      </c>
      <c r="W999" s="28">
        <f t="shared" si="245"/>
        <v>0.38748057074999992</v>
      </c>
      <c r="X999" s="28">
        <f t="shared" si="245"/>
        <v>4.7098547133749991</v>
      </c>
      <c r="Y999" s="28">
        <f t="shared" si="245"/>
        <v>5.9222896865468746</v>
      </c>
      <c r="Z999" s="28">
        <f t="shared" si="245"/>
        <v>6.3923071834999998</v>
      </c>
      <c r="AA999" s="28">
        <f t="shared" si="245"/>
        <v>6.1199072042343747</v>
      </c>
      <c r="AB999" s="28">
        <f t="shared" si="245"/>
        <v>5.1050897487500002</v>
      </c>
      <c r="AC999" s="28">
        <f t="shared" si="245"/>
        <v>3.3478548170468749</v>
      </c>
      <c r="AD999" s="28">
        <f t="shared" si="245"/>
        <v>4.4561055689999991</v>
      </c>
      <c r="AE999" s="28">
        <f t="shared" si="245"/>
        <v>5.801101729671875</v>
      </c>
      <c r="AF999" s="28">
        <f t="shared" si="245"/>
        <v>6.4036804141249997</v>
      </c>
      <c r="AG999" s="28">
        <f t="shared" si="244"/>
        <v>6.2638416223593758</v>
      </c>
      <c r="AH999" s="28">
        <f t="shared" si="244"/>
        <v>5.3815853543750007</v>
      </c>
      <c r="AI999" s="28">
        <f t="shared" si="244"/>
        <v>4.2832525668749994</v>
      </c>
      <c r="AJ999" s="28">
        <f t="shared" si="244"/>
        <v>5.7608099150468739</v>
      </c>
      <c r="AK999" s="28">
        <f t="shared" si="244"/>
        <v>6.4959497869999989</v>
      </c>
      <c r="AL999" s="28">
        <f t="shared" si="244"/>
        <v>6.4886721827343754</v>
      </c>
      <c r="AM999" s="28">
        <f t="shared" si="244"/>
        <v>4.1912957069999992</v>
      </c>
      <c r="AN999" s="28">
        <f t="shared" si="244"/>
        <v>5.8014142426718749</v>
      </c>
      <c r="AO999" s="28">
        <f t="shared" si="244"/>
        <v>6.6691153021250003</v>
      </c>
      <c r="AP999" s="28">
        <f t="shared" si="244"/>
        <v>4.1802349893749993</v>
      </c>
      <c r="AQ999" s="28">
        <f t="shared" si="244"/>
        <v>5.9229147125468744</v>
      </c>
      <c r="AR999" s="28">
        <f t="shared" si="244"/>
        <v>4.2500704139999987</v>
      </c>
      <c r="AS999" s="28">
        <f t="shared" si="239"/>
        <v>6.6691153021250003</v>
      </c>
      <c r="AT999" s="35" t="str">
        <f t="shared" si="240"/>
        <v>1,2,0</v>
      </c>
    </row>
    <row r="1000" spans="13:46" x14ac:dyDescent="0.15">
      <c r="M1000" s="28" t="str">
        <f t="shared" si="238"/>
        <v>10,10,3</v>
      </c>
      <c r="N1000" s="28">
        <f t="shared" si="232"/>
        <v>10</v>
      </c>
      <c r="O1000" s="28">
        <f t="shared" si="233"/>
        <v>10</v>
      </c>
      <c r="P1000" s="28">
        <f t="shared" si="243"/>
        <v>3</v>
      </c>
      <c r="Q1000" s="28">
        <f t="shared" si="245"/>
        <v>4.1614559999999994</v>
      </c>
      <c r="R1000" s="28">
        <f t="shared" si="245"/>
        <v>5.5773625356718757</v>
      </c>
      <c r="S1000" s="28">
        <f t="shared" si="245"/>
        <v>6.1753080951250006</v>
      </c>
      <c r="T1000" s="28">
        <f t="shared" si="245"/>
        <v>5.9552926783593758</v>
      </c>
      <c r="U1000" s="28">
        <f t="shared" si="245"/>
        <v>4.9173162853750005</v>
      </c>
      <c r="V1000" s="28">
        <f t="shared" si="245"/>
        <v>3.0613789161718752</v>
      </c>
      <c r="W1000" s="28">
        <f t="shared" si="245"/>
        <v>0.38748057074999992</v>
      </c>
      <c r="X1000" s="28">
        <f t="shared" si="245"/>
        <v>4.096606225875</v>
      </c>
      <c r="Y1000" s="28">
        <f t="shared" si="245"/>
        <v>5.5827778965468742</v>
      </c>
      <c r="Z1000" s="28">
        <f t="shared" si="245"/>
        <v>6.2509885910000005</v>
      </c>
      <c r="AA1000" s="28">
        <f t="shared" si="245"/>
        <v>6.1012383092343754</v>
      </c>
      <c r="AB1000" s="28">
        <f t="shared" si="245"/>
        <v>5.1335270512500006</v>
      </c>
      <c r="AC1000" s="28">
        <f t="shared" si="245"/>
        <v>3.3478548170468749</v>
      </c>
      <c r="AD1000" s="28">
        <f t="shared" si="245"/>
        <v>4.0636039889999989</v>
      </c>
      <c r="AE1000" s="28">
        <f t="shared" si="245"/>
        <v>5.6200407946718745</v>
      </c>
      <c r="AF1000" s="28">
        <f t="shared" si="245"/>
        <v>6.3585166241250004</v>
      </c>
      <c r="AG1000" s="28">
        <f t="shared" si="244"/>
        <v>6.2790314773593758</v>
      </c>
      <c r="AH1000" s="28">
        <f t="shared" si="244"/>
        <v>5.3815853543750007</v>
      </c>
      <c r="AI1000" s="28">
        <f t="shared" si="244"/>
        <v>4.0624492893749995</v>
      </c>
      <c r="AJ1000" s="28">
        <f t="shared" si="244"/>
        <v>5.6891512300468747</v>
      </c>
      <c r="AK1000" s="28">
        <f t="shared" si="244"/>
        <v>6.4978921945000003</v>
      </c>
      <c r="AL1000" s="28">
        <f t="shared" si="244"/>
        <v>6.4886721827343754</v>
      </c>
      <c r="AM1000" s="28">
        <f t="shared" si="244"/>
        <v>4.0931421269999984</v>
      </c>
      <c r="AN1000" s="28">
        <f t="shared" si="244"/>
        <v>5.790109202671875</v>
      </c>
      <c r="AO1000" s="28">
        <f t="shared" si="244"/>
        <v>6.6691153021250003</v>
      </c>
      <c r="AP1000" s="28">
        <f t="shared" si="244"/>
        <v>4.155682501874999</v>
      </c>
      <c r="AQ1000" s="28">
        <f t="shared" si="244"/>
        <v>5.9229147125468744</v>
      </c>
      <c r="AR1000" s="28">
        <f t="shared" si="244"/>
        <v>4.2500704139999987</v>
      </c>
      <c r="AS1000" s="28">
        <f t="shared" si="239"/>
        <v>6.6691153021250003</v>
      </c>
      <c r="AT1000" s="35" t="str">
        <f t="shared" si="240"/>
        <v>1,2,0</v>
      </c>
    </row>
    <row r="1001" spans="13:46" x14ac:dyDescent="0.15">
      <c r="M1001" s="28" t="str">
        <f t="shared" si="238"/>
        <v>10,10,4</v>
      </c>
      <c r="N1001" s="28">
        <f t="shared" si="232"/>
        <v>10</v>
      </c>
      <c r="O1001" s="28">
        <f t="shared" si="233"/>
        <v>10</v>
      </c>
      <c r="P1001" s="28">
        <f t="shared" si="243"/>
        <v>4</v>
      </c>
      <c r="Q1001" s="28">
        <f t="shared" si="245"/>
        <v>3.1788045</v>
      </c>
      <c r="R1001" s="28">
        <f t="shared" si="245"/>
        <v>4.9577208169218752</v>
      </c>
      <c r="S1001" s="28">
        <f t="shared" si="245"/>
        <v>5.8389823451250003</v>
      </c>
      <c r="T1001" s="28">
        <f t="shared" si="245"/>
        <v>5.8225890846093762</v>
      </c>
      <c r="U1001" s="28">
        <f t="shared" si="245"/>
        <v>4.9085410353750003</v>
      </c>
      <c r="V1001" s="28">
        <f t="shared" si="245"/>
        <v>3.0968381974218753</v>
      </c>
      <c r="W1001" s="28">
        <f t="shared" si="245"/>
        <v>0.38748057074999992</v>
      </c>
      <c r="X1001" s="28">
        <f t="shared" si="245"/>
        <v>3.4107272696250002</v>
      </c>
      <c r="Y1001" s="28">
        <f t="shared" si="245"/>
        <v>5.1934623565468749</v>
      </c>
      <c r="Z1001" s="28">
        <f t="shared" si="245"/>
        <v>6.0785426547500006</v>
      </c>
      <c r="AA1001" s="28">
        <f t="shared" si="245"/>
        <v>6.0659681642343752</v>
      </c>
      <c r="AB1001" s="28">
        <f t="shared" si="245"/>
        <v>5.1557388849999999</v>
      </c>
      <c r="AC1001" s="28">
        <f t="shared" si="245"/>
        <v>3.3478548170468749</v>
      </c>
      <c r="AD1001" s="28">
        <f t="shared" si="245"/>
        <v>3.6212986589999998</v>
      </c>
      <c r="AE1001" s="28">
        <f t="shared" si="245"/>
        <v>5.4078525159218742</v>
      </c>
      <c r="AF1001" s="28">
        <f t="shared" si="245"/>
        <v>6.2967515841249995</v>
      </c>
      <c r="AG1001" s="28">
        <f t="shared" si="244"/>
        <v>6.2879958636093756</v>
      </c>
      <c r="AH1001" s="28">
        <f t="shared" si="244"/>
        <v>5.3815853543750007</v>
      </c>
      <c r="AI1001" s="28">
        <f t="shared" si="244"/>
        <v>3.8105186681249998</v>
      </c>
      <c r="AJ1001" s="28">
        <f t="shared" si="244"/>
        <v>5.6008912950468748</v>
      </c>
      <c r="AK1001" s="28">
        <f t="shared" si="244"/>
        <v>6.4936091332500006</v>
      </c>
      <c r="AL1001" s="28">
        <f t="shared" si="244"/>
        <v>6.4886721827343754</v>
      </c>
      <c r="AM1001" s="28">
        <f t="shared" si="244"/>
        <v>3.9783872969999994</v>
      </c>
      <c r="AN1001" s="28">
        <f t="shared" si="244"/>
        <v>5.7725786939218748</v>
      </c>
      <c r="AO1001" s="28">
        <f t="shared" si="244"/>
        <v>6.6691153021250003</v>
      </c>
      <c r="AP1001" s="28">
        <f t="shared" si="244"/>
        <v>4.1249045456249993</v>
      </c>
      <c r="AQ1001" s="28">
        <f t="shared" si="244"/>
        <v>5.9229147125468744</v>
      </c>
      <c r="AR1001" s="28">
        <f t="shared" si="244"/>
        <v>4.2500704139999987</v>
      </c>
      <c r="AS1001" s="28">
        <f t="shared" si="239"/>
        <v>6.6691153021250003</v>
      </c>
      <c r="AT1001" s="35" t="str">
        <f t="shared" si="240"/>
        <v>1,2,0</v>
      </c>
    </row>
    <row r="1002" spans="13:46" x14ac:dyDescent="0.15">
      <c r="M1002" s="28" t="str">
        <f t="shared" si="238"/>
        <v>10,10,5</v>
      </c>
      <c r="N1002" s="28">
        <f t="shared" si="232"/>
        <v>10</v>
      </c>
      <c r="O1002" s="28">
        <f t="shared" si="233"/>
        <v>10</v>
      </c>
      <c r="P1002" s="28">
        <f t="shared" si="243"/>
        <v>5</v>
      </c>
      <c r="Q1002" s="28">
        <f t="shared" si="245"/>
        <v>2.2855996800000002</v>
      </c>
      <c r="R1002" s="28">
        <f t="shared" si="245"/>
        <v>4.4033006356718749</v>
      </c>
      <c r="S1002" s="28">
        <f t="shared" si="245"/>
        <v>5.5473799351249999</v>
      </c>
      <c r="T1002" s="28">
        <f t="shared" si="245"/>
        <v>5.7178375783593758</v>
      </c>
      <c r="U1002" s="28">
        <f t="shared" si="245"/>
        <v>4.9146735653749998</v>
      </c>
      <c r="V1002" s="28">
        <f t="shared" si="245"/>
        <v>3.137887896171875</v>
      </c>
      <c r="W1002" s="28">
        <f t="shared" si="245"/>
        <v>0.38748057074999992</v>
      </c>
      <c r="X1002" s="28">
        <f t="shared" si="245"/>
        <v>2.7900698508749997</v>
      </c>
      <c r="Y1002" s="28">
        <f t="shared" si="245"/>
        <v>4.8488701565468748</v>
      </c>
      <c r="Z1002" s="28">
        <f t="shared" si="245"/>
        <v>5.9340488059999998</v>
      </c>
      <c r="AA1002" s="28">
        <f t="shared" si="245"/>
        <v>6.0456057992343748</v>
      </c>
      <c r="AB1002" s="28">
        <f t="shared" si="245"/>
        <v>5.1835411362499997</v>
      </c>
      <c r="AC1002" s="28">
        <f t="shared" si="245"/>
        <v>3.3478548170468749</v>
      </c>
      <c r="AD1002" s="28">
        <f t="shared" si="245"/>
        <v>3.2237166689999994</v>
      </c>
      <c r="AE1002" s="28">
        <f t="shared" si="245"/>
        <v>5.223616324671875</v>
      </c>
      <c r="AF1002" s="28">
        <f t="shared" si="245"/>
        <v>6.249894324125</v>
      </c>
      <c r="AG1002" s="28">
        <f t="shared" si="244"/>
        <v>6.3025506673593759</v>
      </c>
      <c r="AH1002" s="28">
        <f t="shared" si="244"/>
        <v>5.3815853543750007</v>
      </c>
      <c r="AI1002" s="28">
        <f t="shared" si="244"/>
        <v>3.5865401343749994</v>
      </c>
      <c r="AJ1002" s="28">
        <f t="shared" si="244"/>
        <v>5.5275391400468745</v>
      </c>
      <c r="AK1002" s="28">
        <f t="shared" si="244"/>
        <v>6.4949164894999996</v>
      </c>
      <c r="AL1002" s="28">
        <f t="shared" si="244"/>
        <v>6.4886721827343754</v>
      </c>
      <c r="AM1002" s="28">
        <f t="shared" si="244"/>
        <v>3.8785402469999992</v>
      </c>
      <c r="AN1002" s="28">
        <f t="shared" si="244"/>
        <v>5.7606386026718752</v>
      </c>
      <c r="AO1002" s="28">
        <f t="shared" si="244"/>
        <v>6.6691153021250003</v>
      </c>
      <c r="AP1002" s="28">
        <f t="shared" si="244"/>
        <v>4.0997170068749984</v>
      </c>
      <c r="AQ1002" s="28">
        <f t="shared" si="244"/>
        <v>5.9229147125468744</v>
      </c>
      <c r="AR1002" s="28">
        <f t="shared" si="244"/>
        <v>4.2500704139999987</v>
      </c>
      <c r="AS1002" s="28">
        <f t="shared" si="239"/>
        <v>6.6691153021250003</v>
      </c>
      <c r="AT1002" s="35" t="str">
        <f t="shared" si="240"/>
        <v>1,2,0</v>
      </c>
    </row>
    <row r="1003" spans="13:46" x14ac:dyDescent="0.15">
      <c r="M1003" s="28" t="str">
        <f t="shared" si="238"/>
        <v>10,10,6</v>
      </c>
      <c r="N1003" s="28">
        <f t="shared" si="232"/>
        <v>10</v>
      </c>
      <c r="O1003" s="28">
        <f t="shared" si="233"/>
        <v>10</v>
      </c>
      <c r="P1003" s="28">
        <f t="shared" si="243"/>
        <v>6</v>
      </c>
      <c r="Q1003" s="28">
        <f t="shared" si="245"/>
        <v>1.45675584</v>
      </c>
      <c r="R1003" s="28">
        <f t="shared" si="245"/>
        <v>3.8958103356718747</v>
      </c>
      <c r="S1003" s="28">
        <f t="shared" si="245"/>
        <v>5.2879580151249996</v>
      </c>
      <c r="T1003" s="28">
        <f t="shared" si="245"/>
        <v>5.6331988783593756</v>
      </c>
      <c r="U1003" s="28">
        <f t="shared" si="245"/>
        <v>4.9315329253750004</v>
      </c>
      <c r="V1003" s="28">
        <f t="shared" si="245"/>
        <v>3.1829601561718746</v>
      </c>
      <c r="W1003" s="28">
        <f t="shared" si="245"/>
        <v>0.38748057074999992</v>
      </c>
      <c r="X1003" s="28">
        <f t="shared" si="245"/>
        <v>2.2163423133749998</v>
      </c>
      <c r="Y1003" s="28">
        <f t="shared" si="245"/>
        <v>4.5364584465468747</v>
      </c>
      <c r="Z1003" s="28">
        <f t="shared" si="245"/>
        <v>5.8096677635000002</v>
      </c>
      <c r="AA1003" s="28">
        <f t="shared" si="245"/>
        <v>6.0359702642343755</v>
      </c>
      <c r="AB1003" s="28">
        <f t="shared" si="245"/>
        <v>5.2153659487500006</v>
      </c>
      <c r="AC1003" s="28">
        <f t="shared" si="245"/>
        <v>3.3478548170468749</v>
      </c>
      <c r="AD1003" s="28">
        <f t="shared" si="245"/>
        <v>2.858315168999999</v>
      </c>
      <c r="AE1003" s="28">
        <f t="shared" si="245"/>
        <v>5.0594929396718751</v>
      </c>
      <c r="AF1003" s="28">
        <f t="shared" si="245"/>
        <v>6.213763894125</v>
      </c>
      <c r="AG1003" s="28">
        <f t="shared" si="244"/>
        <v>6.3211280323593755</v>
      </c>
      <c r="AH1003" s="28">
        <f t="shared" si="244"/>
        <v>5.3815853543750007</v>
      </c>
      <c r="AI1003" s="28">
        <f t="shared" si="244"/>
        <v>3.3826744068749992</v>
      </c>
      <c r="AJ1003" s="28">
        <f t="shared" si="244"/>
        <v>5.4649138150468746</v>
      </c>
      <c r="AK1003" s="28">
        <f t="shared" si="244"/>
        <v>6.5002464069999988</v>
      </c>
      <c r="AL1003" s="28">
        <f t="shared" si="244"/>
        <v>6.4886721827343754</v>
      </c>
      <c r="AM1003" s="28">
        <f t="shared" si="244"/>
        <v>3.7894200269999985</v>
      </c>
      <c r="AN1003" s="28">
        <f t="shared" si="244"/>
        <v>5.7527210726718749</v>
      </c>
      <c r="AO1003" s="28">
        <f t="shared" si="244"/>
        <v>6.6691153021250003</v>
      </c>
      <c r="AP1003" s="28">
        <f t="shared" si="244"/>
        <v>4.0785520293749986</v>
      </c>
      <c r="AQ1003" s="28">
        <f t="shared" si="244"/>
        <v>5.9229147125468744</v>
      </c>
      <c r="AR1003" s="28">
        <f t="shared" si="244"/>
        <v>4.2500704139999987</v>
      </c>
      <c r="AS1003" s="28">
        <f t="shared" si="239"/>
        <v>6.6691153021250003</v>
      </c>
      <c r="AT1003" s="35" t="str">
        <f t="shared" si="240"/>
        <v>1,2,0</v>
      </c>
    </row>
    <row r="1004" spans="13:46" x14ac:dyDescent="0.15">
      <c r="M1004" s="28" t="str">
        <f t="shared" si="238"/>
        <v>10,10,7</v>
      </c>
      <c r="N1004" s="28">
        <f t="shared" si="232"/>
        <v>10</v>
      </c>
      <c r="O1004" s="28">
        <f t="shared" si="233"/>
        <v>10</v>
      </c>
      <c r="P1004" s="28">
        <f t="shared" si="243"/>
        <v>7</v>
      </c>
      <c r="Q1004" s="28">
        <f t="shared" si="245"/>
        <v>1.1461356224999986</v>
      </c>
      <c r="R1004" s="28">
        <f t="shared" si="245"/>
        <v>3.7177539270781241</v>
      </c>
      <c r="S1004" s="28">
        <f t="shared" si="245"/>
        <v>5.210147906375</v>
      </c>
      <c r="T1004" s="28">
        <f t="shared" si="245"/>
        <v>5.6233175603906247</v>
      </c>
      <c r="U1004" s="28">
        <f t="shared" si="245"/>
        <v>4.9572628891250003</v>
      </c>
      <c r="V1004" s="28">
        <f t="shared" si="245"/>
        <v>3.2119838925781248</v>
      </c>
      <c r="W1004" s="28">
        <f t="shared" si="245"/>
        <v>0.38748057074999992</v>
      </c>
      <c r="X1004" s="28">
        <f t="shared" si="245"/>
        <v>2.0051672860312486</v>
      </c>
      <c r="Y1004" s="28">
        <f t="shared" si="245"/>
        <v>4.4321534427968743</v>
      </c>
      <c r="Z1004" s="28">
        <f t="shared" si="245"/>
        <v>5.7799152742812501</v>
      </c>
      <c r="AA1004" s="28">
        <f t="shared" si="245"/>
        <v>6.0484527804843751</v>
      </c>
      <c r="AB1004" s="28">
        <f t="shared" si="245"/>
        <v>5.2377659614062502</v>
      </c>
      <c r="AC1004" s="28">
        <f t="shared" si="245"/>
        <v>3.3478548170468749</v>
      </c>
      <c r="AD1004" s="28">
        <f t="shared" si="245"/>
        <v>2.7275152702499987</v>
      </c>
      <c r="AE1004" s="28">
        <f t="shared" si="245"/>
        <v>5.0098692792031247</v>
      </c>
      <c r="AF1004" s="28">
        <f t="shared" si="245"/>
        <v>6.212998962875</v>
      </c>
      <c r="AG1004" s="28">
        <f t="shared" si="244"/>
        <v>6.3369043212656253</v>
      </c>
      <c r="AH1004" s="28">
        <f t="shared" si="244"/>
        <v>5.3815853543750007</v>
      </c>
      <c r="AI1004" s="28">
        <f t="shared" si="244"/>
        <v>3.3131795751562487</v>
      </c>
      <c r="AJ1004" s="28">
        <f t="shared" si="244"/>
        <v>5.4509014362968742</v>
      </c>
      <c r="AK1004" s="28">
        <f t="shared" si="244"/>
        <v>6.5093989721562497</v>
      </c>
      <c r="AL1004" s="28">
        <f t="shared" si="244"/>
        <v>6.4886721827343754</v>
      </c>
      <c r="AM1004" s="28">
        <f t="shared" si="244"/>
        <v>3.7621602007499986</v>
      </c>
      <c r="AN1004" s="28">
        <f t="shared" si="244"/>
        <v>5.7552499140781244</v>
      </c>
      <c r="AO1004" s="28">
        <f t="shared" si="244"/>
        <v>6.6691153021250003</v>
      </c>
      <c r="AP1004" s="28">
        <f t="shared" si="244"/>
        <v>4.0744571470312492</v>
      </c>
      <c r="AQ1004" s="28">
        <f t="shared" si="244"/>
        <v>5.9229147125468744</v>
      </c>
      <c r="AR1004" s="28">
        <f t="shared" si="244"/>
        <v>4.2500704139999987</v>
      </c>
      <c r="AS1004" s="28">
        <f t="shared" si="239"/>
        <v>6.6691153021250003</v>
      </c>
      <c r="AT1004" s="35" t="str">
        <f t="shared" si="240"/>
        <v>1,2,0</v>
      </c>
    </row>
    <row r="1005" spans="13:46" x14ac:dyDescent="0.15">
      <c r="M1005" s="28" t="str">
        <f t="shared" si="238"/>
        <v>10,10,8</v>
      </c>
      <c r="N1005" s="28">
        <f t="shared" ref="N1005:N1007" si="246">N905+1</f>
        <v>10</v>
      </c>
      <c r="O1005" s="28">
        <f t="shared" ref="O1005:O1007" si="247">O905</f>
        <v>10</v>
      </c>
      <c r="P1005" s="28">
        <f t="shared" si="243"/>
        <v>8</v>
      </c>
      <c r="Q1005" s="28">
        <f t="shared" si="245"/>
        <v>0.82413449999999999</v>
      </c>
      <c r="R1005" s="28">
        <f t="shared" si="245"/>
        <v>3.531398941921875</v>
      </c>
      <c r="S1005" s="28">
        <f t="shared" si="245"/>
        <v>5.1266473451250008</v>
      </c>
      <c r="T1005" s="28">
        <f t="shared" si="245"/>
        <v>5.6098797096093751</v>
      </c>
      <c r="U1005" s="28">
        <f t="shared" si="245"/>
        <v>4.9810960353750007</v>
      </c>
      <c r="V1005" s="28">
        <f t="shared" si="245"/>
        <v>3.2402963224218748</v>
      </c>
      <c r="W1005" s="28">
        <f t="shared" si="245"/>
        <v>0.38748057074999992</v>
      </c>
      <c r="X1005" s="28">
        <f t="shared" si="245"/>
        <v>1.7856936821249998</v>
      </c>
      <c r="Y1005" s="28">
        <f t="shared" si="245"/>
        <v>4.3221579865468751</v>
      </c>
      <c r="Z1005" s="28">
        <f t="shared" si="245"/>
        <v>5.7466062522500003</v>
      </c>
      <c r="AA1005" s="28">
        <f t="shared" si="245"/>
        <v>6.0590384792343759</v>
      </c>
      <c r="AB1005" s="28">
        <f t="shared" si="245"/>
        <v>5.2594546675</v>
      </c>
      <c r="AC1005" s="28">
        <f t="shared" si="245"/>
        <v>3.3478548170468749</v>
      </c>
      <c r="AD1005" s="28">
        <f t="shared" si="245"/>
        <v>2.5910249189999992</v>
      </c>
      <c r="AE1005" s="28">
        <f t="shared" si="245"/>
        <v>4.9566890859218748</v>
      </c>
      <c r="AF1005" s="28">
        <f t="shared" si="245"/>
        <v>6.2103372141249995</v>
      </c>
      <c r="AG1005" s="28">
        <f t="shared" si="244"/>
        <v>6.3519693036093754</v>
      </c>
      <c r="AH1005" s="28">
        <f t="shared" si="244"/>
        <v>5.3815853543750007</v>
      </c>
      <c r="AI1005" s="28">
        <f t="shared" si="244"/>
        <v>3.2401282106249996</v>
      </c>
      <c r="AJ1005" s="28">
        <f t="shared" si="244"/>
        <v>5.4349922400468742</v>
      </c>
      <c r="AK1005" s="28">
        <f t="shared" si="244"/>
        <v>6.5178402307500001</v>
      </c>
      <c r="AL1005" s="28">
        <f t="shared" si="244"/>
        <v>6.4886721827343754</v>
      </c>
      <c r="AM1005" s="28">
        <f t="shared" si="244"/>
        <v>3.7330035569999986</v>
      </c>
      <c r="AN1005" s="28">
        <f t="shared" si="244"/>
        <v>5.7570674489218749</v>
      </c>
      <c r="AO1005" s="28">
        <f t="shared" si="244"/>
        <v>6.6691153021250003</v>
      </c>
      <c r="AP1005" s="28">
        <f t="shared" si="244"/>
        <v>4.0696509581249991</v>
      </c>
      <c r="AQ1005" s="28">
        <f t="shared" si="244"/>
        <v>5.9229147125468744</v>
      </c>
      <c r="AR1005" s="28">
        <f t="shared" si="244"/>
        <v>4.2500704139999987</v>
      </c>
      <c r="AS1005" s="28">
        <f t="shared" si="239"/>
        <v>6.6691153021250003</v>
      </c>
      <c r="AT1005" s="35" t="str">
        <f t="shared" si="240"/>
        <v>1,2,0</v>
      </c>
    </row>
    <row r="1006" spans="13:46" x14ac:dyDescent="0.15">
      <c r="M1006" s="28" t="str">
        <f t="shared" si="238"/>
        <v>10,10,9</v>
      </c>
      <c r="N1006" s="28">
        <f t="shared" si="246"/>
        <v>10</v>
      </c>
      <c r="O1006" s="28">
        <f t="shared" si="247"/>
        <v>10</v>
      </c>
      <c r="P1006" s="28">
        <f t="shared" si="243"/>
        <v>9</v>
      </c>
      <c r="Q1006" s="28">
        <f t="shared" si="245"/>
        <v>0.60955047956250097</v>
      </c>
      <c r="R1006" s="28">
        <f t="shared" si="245"/>
        <v>3.4233689270195318</v>
      </c>
      <c r="S1006" s="28">
        <f t="shared" si="245"/>
        <v>5.0968553349062509</v>
      </c>
      <c r="T1006" s="28">
        <f t="shared" si="245"/>
        <v>5.6300097032226564</v>
      </c>
      <c r="U1006" s="28">
        <f t="shared" si="245"/>
        <v>5.0228320319687505</v>
      </c>
      <c r="V1006" s="28">
        <f t="shared" si="245"/>
        <v>3.275322321144531</v>
      </c>
      <c r="W1006" s="28">
        <f t="shared" si="245"/>
        <v>0.38748057074999992</v>
      </c>
      <c r="X1006" s="28">
        <f t="shared" si="245"/>
        <v>1.6445450484726565</v>
      </c>
      <c r="Y1006" s="28">
        <f t="shared" si="245"/>
        <v>4.2658710813281253</v>
      </c>
      <c r="Z1006" s="28">
        <f t="shared" si="245"/>
        <v>5.7468650746132814</v>
      </c>
      <c r="AA1006" s="28">
        <f t="shared" si="245"/>
        <v>6.0875270283281253</v>
      </c>
      <c r="AB1006" s="28">
        <f t="shared" si="245"/>
        <v>5.287856942472656</v>
      </c>
      <c r="AC1006" s="28">
        <f t="shared" si="245"/>
        <v>3.3478548170468749</v>
      </c>
      <c r="AD1006" s="28">
        <f t="shared" si="245"/>
        <v>2.5082431187812499</v>
      </c>
      <c r="AE1006" s="28">
        <f t="shared" si="245"/>
        <v>4.9370767370351558</v>
      </c>
      <c r="AF1006" s="28">
        <f t="shared" si="245"/>
        <v>6.2255783157187494</v>
      </c>
      <c r="AG1006" s="28">
        <f t="shared" si="244"/>
        <v>6.3737478548320317</v>
      </c>
      <c r="AH1006" s="28">
        <f t="shared" si="244"/>
        <v>5.3815853543750007</v>
      </c>
      <c r="AI1006" s="28">
        <f t="shared" si="244"/>
        <v>3.2006446904882808</v>
      </c>
      <c r="AJ1006" s="28">
        <f t="shared" si="244"/>
        <v>5.4369858941406246</v>
      </c>
      <c r="AK1006" s="28">
        <f t="shared" si="244"/>
        <v>6.5329950582226557</v>
      </c>
      <c r="AL1006" s="28">
        <f t="shared" si="244"/>
        <v>6.4886721827343754</v>
      </c>
      <c r="AM1006" s="28">
        <f t="shared" si="244"/>
        <v>3.7217497635937491</v>
      </c>
      <c r="AN1006" s="28">
        <f t="shared" si="244"/>
        <v>5.7655985526445308</v>
      </c>
      <c r="AO1006" s="28">
        <f t="shared" si="244"/>
        <v>6.6691153021250003</v>
      </c>
      <c r="AP1006" s="28">
        <f t="shared" si="244"/>
        <v>4.0715583380976552</v>
      </c>
      <c r="AQ1006" s="28">
        <f t="shared" si="244"/>
        <v>5.9229147125468744</v>
      </c>
      <c r="AR1006" s="28">
        <f t="shared" si="244"/>
        <v>4.2500704139999987</v>
      </c>
      <c r="AS1006" s="28">
        <f t="shared" si="239"/>
        <v>6.6691153021250003</v>
      </c>
      <c r="AT1006" s="35" t="str">
        <f t="shared" si="240"/>
        <v>1,2,0</v>
      </c>
    </row>
    <row r="1007" spans="13:46" x14ac:dyDescent="0.15">
      <c r="M1007" s="28" t="str">
        <f t="shared" si="238"/>
        <v>10,10,10</v>
      </c>
      <c r="N1007" s="28">
        <f t="shared" si="246"/>
        <v>10</v>
      </c>
      <c r="O1007" s="28">
        <f t="shared" si="247"/>
        <v>10</v>
      </c>
      <c r="P1007" s="28">
        <f t="shared" si="243"/>
        <v>10</v>
      </c>
      <c r="Q1007" s="28">
        <f t="shared" si="245"/>
        <v>0.38748057074999992</v>
      </c>
      <c r="R1007" s="28">
        <f t="shared" si="245"/>
        <v>3.3098804518437501</v>
      </c>
      <c r="S1007" s="28">
        <f t="shared" si="245"/>
        <v>5.0633203805000004</v>
      </c>
      <c r="T1007" s="28">
        <f t="shared" si="245"/>
        <v>5.6478003567187507</v>
      </c>
      <c r="U1007" s="28">
        <f t="shared" si="245"/>
        <v>5.0633203805000004</v>
      </c>
      <c r="V1007" s="28">
        <f t="shared" si="245"/>
        <v>3.3098804518437501</v>
      </c>
      <c r="W1007" s="28">
        <f t="shared" si="245"/>
        <v>0.38748057074999992</v>
      </c>
      <c r="X1007" s="28">
        <f t="shared" si="245"/>
        <v>1.4979379545468747</v>
      </c>
      <c r="Y1007" s="28">
        <f t="shared" si="245"/>
        <v>4.205841231921875</v>
      </c>
      <c r="Z1007" s="28">
        <f t="shared" si="245"/>
        <v>5.7447845568593756</v>
      </c>
      <c r="AA1007" s="28">
        <f t="shared" si="245"/>
        <v>6.1147679293593757</v>
      </c>
      <c r="AB1007" s="28">
        <f t="shared" si="245"/>
        <v>5.3157913494218754</v>
      </c>
      <c r="AC1007" s="28">
        <f t="shared" si="245"/>
        <v>3.3478548170468749</v>
      </c>
      <c r="AD1007" s="28">
        <f t="shared" si="245"/>
        <v>2.4217183743749997</v>
      </c>
      <c r="AE1007" s="28">
        <f t="shared" si="245"/>
        <v>4.9151250480312498</v>
      </c>
      <c r="AF1007" s="28">
        <f t="shared" si="245"/>
        <v>6.2395717692500003</v>
      </c>
      <c r="AG1007" s="28">
        <f t="shared" si="244"/>
        <v>6.3950585380312504</v>
      </c>
      <c r="AH1007" s="28">
        <f t="shared" si="244"/>
        <v>5.3815853543750007</v>
      </c>
      <c r="AI1007" s="28">
        <f t="shared" si="244"/>
        <v>3.1588218302343742</v>
      </c>
      <c r="AJ1007" s="28">
        <f t="shared" si="244"/>
        <v>5.4377319001718742</v>
      </c>
      <c r="AK1007" s="28">
        <f t="shared" si="244"/>
        <v>6.5476820176718746</v>
      </c>
      <c r="AL1007" s="28">
        <f t="shared" si="244"/>
        <v>6.4886721827343754</v>
      </c>
      <c r="AM1007" s="28">
        <f t="shared" si="244"/>
        <v>3.7092483221249992</v>
      </c>
      <c r="AN1007" s="28">
        <f t="shared" si="244"/>
        <v>5.77366178834375</v>
      </c>
      <c r="AO1007" s="28">
        <f t="shared" si="244"/>
        <v>6.6691153021250003</v>
      </c>
      <c r="AP1007" s="28">
        <f t="shared" si="244"/>
        <v>4.0729978500468738</v>
      </c>
      <c r="AQ1007" s="28">
        <f t="shared" si="244"/>
        <v>5.9229147125468744</v>
      </c>
      <c r="AR1007" s="28">
        <f t="shared" si="244"/>
        <v>4.2500704139999987</v>
      </c>
      <c r="AS1007" s="28">
        <f t="shared" si="239"/>
        <v>6.6691153021250003</v>
      </c>
      <c r="AT1007" s="35" t="str">
        <f t="shared" si="240"/>
        <v>1,2,0</v>
      </c>
    </row>
  </sheetData>
  <mergeCells count="3">
    <mergeCell ref="F2:G2"/>
    <mergeCell ref="J2:K2"/>
    <mergeCell ref="H2:I2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007"/>
  <sheetViews>
    <sheetView tabSelected="1" topLeftCell="M1" workbookViewId="0">
      <selection activeCell="Z28" sqref="Z28"/>
    </sheetView>
  </sheetViews>
  <sheetFormatPr defaultColWidth="5" defaultRowHeight="13.5" x14ac:dyDescent="0.15"/>
  <cols>
    <col min="1" max="11" width="5" style="30"/>
    <col min="12" max="12" width="6.75" style="30" bestFit="1" customWidth="1"/>
    <col min="13" max="13" width="6" style="30" bestFit="1" customWidth="1"/>
    <col min="14" max="16" width="5" style="30"/>
    <col min="17" max="44" width="7.125" style="30" customWidth="1"/>
    <col min="45" max="16384" width="5" style="30"/>
  </cols>
  <sheetData>
    <row r="1" spans="1:46" ht="12" customHeight="1" x14ac:dyDescent="0.15">
      <c r="Q1" s="30" t="str">
        <f t="shared" ref="Q1:AR1" si="0">Q5&amp;","&amp;Q6&amp;","&amp;Q7</f>
        <v>0,0,3</v>
      </c>
      <c r="R1" s="30" t="str">
        <f t="shared" si="0"/>
        <v>0.5,0,2.5</v>
      </c>
      <c r="S1" s="30" t="str">
        <f t="shared" si="0"/>
        <v>1,0,2</v>
      </c>
      <c r="T1" s="30" t="str">
        <f t="shared" si="0"/>
        <v>1.5,0,1.5</v>
      </c>
      <c r="U1" s="30" t="str">
        <f t="shared" si="0"/>
        <v>2,0,1</v>
      </c>
      <c r="V1" s="30" t="str">
        <f t="shared" si="0"/>
        <v>2.5,0,0.5</v>
      </c>
      <c r="W1" s="30" t="str">
        <f t="shared" si="0"/>
        <v>3,0,0</v>
      </c>
      <c r="X1" s="30" t="str">
        <f t="shared" si="0"/>
        <v>0,0.5,2.5</v>
      </c>
      <c r="Y1" s="30" t="str">
        <f t="shared" si="0"/>
        <v>0.5,0.5,2</v>
      </c>
      <c r="Z1" s="30" t="str">
        <f t="shared" si="0"/>
        <v>1,0.5,1.5</v>
      </c>
      <c r="AA1" s="30" t="str">
        <f t="shared" si="0"/>
        <v>1.5,0.5,1</v>
      </c>
      <c r="AB1" s="30" t="str">
        <f t="shared" si="0"/>
        <v>2,0.5,0.5</v>
      </c>
      <c r="AC1" s="30" t="str">
        <f t="shared" si="0"/>
        <v>2.5,0.5,0</v>
      </c>
      <c r="AD1" s="30" t="str">
        <f t="shared" si="0"/>
        <v>0,1,2</v>
      </c>
      <c r="AE1" s="30" t="str">
        <f t="shared" si="0"/>
        <v>0.5,1,1.5</v>
      </c>
      <c r="AF1" s="30" t="str">
        <f t="shared" si="0"/>
        <v>1,1,1</v>
      </c>
      <c r="AG1" s="30" t="str">
        <f t="shared" si="0"/>
        <v>1.5,1,0.5</v>
      </c>
      <c r="AH1" s="30" t="str">
        <f t="shared" si="0"/>
        <v>2,1,0</v>
      </c>
      <c r="AI1" s="30" t="str">
        <f t="shared" si="0"/>
        <v>0,1.5,1.5</v>
      </c>
      <c r="AJ1" s="30" t="str">
        <f t="shared" si="0"/>
        <v>0.5,1.5,1</v>
      </c>
      <c r="AK1" s="30" t="str">
        <f t="shared" si="0"/>
        <v>1,1.5,0.5</v>
      </c>
      <c r="AL1" s="30" t="str">
        <f t="shared" si="0"/>
        <v>1.5,1.5,0</v>
      </c>
      <c r="AM1" s="30" t="str">
        <f t="shared" si="0"/>
        <v>0,2,1</v>
      </c>
      <c r="AN1" s="30" t="str">
        <f t="shared" si="0"/>
        <v>0.5,2,0.5</v>
      </c>
      <c r="AO1" s="30" t="str">
        <f t="shared" si="0"/>
        <v>1,2,0</v>
      </c>
      <c r="AP1" s="30" t="str">
        <f t="shared" si="0"/>
        <v>0,2.5,0.5</v>
      </c>
      <c r="AQ1" s="30" t="str">
        <f t="shared" si="0"/>
        <v>0.5,2.5,0</v>
      </c>
      <c r="AR1" s="30" t="str">
        <f t="shared" si="0"/>
        <v>0,3,0</v>
      </c>
    </row>
    <row r="2" spans="1:46" ht="12" customHeight="1" x14ac:dyDescent="0.15">
      <c r="F2" s="36" t="s">
        <v>158</v>
      </c>
      <c r="G2" s="36"/>
      <c r="H2" s="36" t="s">
        <v>159</v>
      </c>
      <c r="I2" s="36"/>
      <c r="J2" s="36" t="s">
        <v>160</v>
      </c>
      <c r="K2" s="36"/>
    </row>
    <row r="3" spans="1:46" ht="12" customHeight="1" x14ac:dyDescent="0.15">
      <c r="A3" s="30" t="s">
        <v>143</v>
      </c>
      <c r="B3" s="30" t="s">
        <v>164</v>
      </c>
      <c r="C3" s="30" t="s">
        <v>161</v>
      </c>
      <c r="D3" s="30" t="s">
        <v>162</v>
      </c>
      <c r="F3" s="30" t="s">
        <v>124</v>
      </c>
      <c r="G3" s="30" t="s">
        <v>125</v>
      </c>
      <c r="H3" s="30" t="s">
        <v>124</v>
      </c>
      <c r="I3" s="30" t="s">
        <v>125</v>
      </c>
      <c r="J3" s="30" t="s">
        <v>124</v>
      </c>
      <c r="K3" s="30" t="s">
        <v>125</v>
      </c>
      <c r="Q3" s="30" t="str">
        <f>INDEX($M$8:$M$1007,MATCH(Q4,Q8:Q1007,0),1)</f>
        <v>1,1,1</v>
      </c>
      <c r="R3" s="30" t="str">
        <f t="shared" ref="R3:AR3" si="1">INDEX($M$8:$M$1007,MATCH(R4,R8:R1007,0),1)</f>
        <v>10,1,1</v>
      </c>
      <c r="S3" s="30" t="str">
        <f t="shared" si="1"/>
        <v>10,1,2</v>
      </c>
      <c r="T3" s="30" t="str">
        <f t="shared" si="1"/>
        <v>6,1,6</v>
      </c>
      <c r="U3" s="30" t="str">
        <f t="shared" si="1"/>
        <v>2,1,10</v>
      </c>
      <c r="V3" s="30" t="str">
        <f t="shared" si="1"/>
        <v>1,1,10</v>
      </c>
      <c r="W3" s="30" t="str">
        <f t="shared" si="1"/>
        <v>1,1,1</v>
      </c>
      <c r="X3" s="30" t="str">
        <f t="shared" si="1"/>
        <v>1,1,1</v>
      </c>
      <c r="Y3" s="30" t="str">
        <f t="shared" si="1"/>
        <v>10,1,1</v>
      </c>
      <c r="Z3" s="30" t="str">
        <f t="shared" si="1"/>
        <v>10,1,6</v>
      </c>
      <c r="AA3" s="30" t="str">
        <f t="shared" si="1"/>
        <v>6,1,10</v>
      </c>
      <c r="AB3" s="30" t="str">
        <f t="shared" si="1"/>
        <v>2,10,10</v>
      </c>
      <c r="AC3" s="30" t="str">
        <f t="shared" si="1"/>
        <v>1,10,1</v>
      </c>
      <c r="AD3" s="30" t="str">
        <f t="shared" si="1"/>
        <v>1,1,1</v>
      </c>
      <c r="AE3" s="30" t="str">
        <f t="shared" si="1"/>
        <v>10,1,6</v>
      </c>
      <c r="AF3" s="30" t="str">
        <f t="shared" si="1"/>
        <v>10,1,10</v>
      </c>
      <c r="AG3" s="30" t="str">
        <f t="shared" si="1"/>
        <v>6,6,10</v>
      </c>
      <c r="AH3" s="30" t="str">
        <f t="shared" si="1"/>
        <v>2,10,1</v>
      </c>
      <c r="AI3" s="30" t="str">
        <f t="shared" si="1"/>
        <v>1,1,6</v>
      </c>
      <c r="AJ3" s="30" t="str">
        <f t="shared" si="1"/>
        <v>10,1,10</v>
      </c>
      <c r="AK3" s="30" t="str">
        <f t="shared" si="1"/>
        <v>10,6,10</v>
      </c>
      <c r="AL3" s="30" t="str">
        <f t="shared" si="1"/>
        <v>6,10,1</v>
      </c>
      <c r="AM3" s="30" t="str">
        <f t="shared" si="1"/>
        <v>1,1,10</v>
      </c>
      <c r="AN3" s="30" t="str">
        <f t="shared" si="1"/>
        <v>10,1,10</v>
      </c>
      <c r="AO3" s="30" t="str">
        <f t="shared" si="1"/>
        <v>10,6,1</v>
      </c>
      <c r="AP3" s="30" t="str">
        <f t="shared" si="1"/>
        <v>1,1,10</v>
      </c>
      <c r="AQ3" s="30" t="str">
        <f t="shared" si="1"/>
        <v>10,2,1</v>
      </c>
      <c r="AR3" s="30" t="str">
        <f t="shared" si="1"/>
        <v>1,1,1</v>
      </c>
    </row>
    <row r="4" spans="1:46" ht="12" customHeight="1" x14ac:dyDescent="0.15">
      <c r="A4" s="30">
        <v>0.05</v>
      </c>
      <c r="B4" s="30">
        <v>40</v>
      </c>
      <c r="C4" s="30">
        <v>1</v>
      </c>
      <c r="D4" s="30">
        <f>B4*C4</f>
        <v>40</v>
      </c>
      <c r="E4" s="30">
        <v>1</v>
      </c>
      <c r="F4" s="31">
        <f>求节点($A$4:$A$43,$D$4:$D$43,G4)</f>
        <v>1</v>
      </c>
      <c r="G4" s="30">
        <v>1</v>
      </c>
      <c r="H4" s="30">
        <v>1</v>
      </c>
      <c r="I4" s="30">
        <f t="shared" ref="I4:I25" si="2">50%*求节点($A$4:$A$43,$D$4:$D$43,H4)+50%*求节点单调递减($D$4:$D$43,$A$4:$A$43,H4)</f>
        <v>1</v>
      </c>
      <c r="J4" s="30">
        <f>G4</f>
        <v>1</v>
      </c>
      <c r="K4" s="30">
        <f>F4</f>
        <v>1</v>
      </c>
      <c r="L4" s="30">
        <v>1.4750000000000001</v>
      </c>
      <c r="Q4" s="30">
        <f>MAX(Q8:Q1007)</f>
        <v>4.5</v>
      </c>
      <c r="R4" s="30">
        <f t="shared" ref="R4:AR4" si="3">MAX(R8:R1007)</f>
        <v>4.8398257000000005</v>
      </c>
      <c r="S4" s="30">
        <f t="shared" si="3"/>
        <v>4.7892228000000001</v>
      </c>
      <c r="T4" s="30">
        <f t="shared" si="3"/>
        <v>4.7789999999999999</v>
      </c>
      <c r="U4" s="30">
        <f t="shared" si="3"/>
        <v>4.7892228000000001</v>
      </c>
      <c r="V4" s="30">
        <f t="shared" si="3"/>
        <v>4.8398257000000005</v>
      </c>
      <c r="W4" s="30">
        <f t="shared" si="3"/>
        <v>4.5</v>
      </c>
      <c r="X4" s="30">
        <f t="shared" si="3"/>
        <v>4.5</v>
      </c>
      <c r="Y4" s="30">
        <f t="shared" si="3"/>
        <v>4.8398257000000005</v>
      </c>
      <c r="Z4" s="30">
        <f t="shared" si="3"/>
        <v>4.9818027999999996</v>
      </c>
      <c r="AA4" s="30">
        <f t="shared" si="3"/>
        <v>4.9818027999999996</v>
      </c>
      <c r="AB4" s="30">
        <f t="shared" si="3"/>
        <v>4.9913842500000003</v>
      </c>
      <c r="AC4" s="30">
        <f t="shared" si="3"/>
        <v>4.9072128500000005</v>
      </c>
      <c r="AD4" s="30">
        <f t="shared" si="3"/>
        <v>4.5</v>
      </c>
      <c r="AE4" s="30">
        <f t="shared" si="3"/>
        <v>4.9883257000000008</v>
      </c>
      <c r="AF4" s="30">
        <f t="shared" si="3"/>
        <v>5.1882056000000008</v>
      </c>
      <c r="AG4" s="30">
        <f t="shared" si="3"/>
        <v>5.1251256999999999</v>
      </c>
      <c r="AH4" s="30">
        <f t="shared" si="3"/>
        <v>5.0587714000000004</v>
      </c>
      <c r="AI4" s="30">
        <f t="shared" si="3"/>
        <v>4.5945</v>
      </c>
      <c r="AJ4" s="30">
        <f t="shared" si="3"/>
        <v>5.1839285000000004</v>
      </c>
      <c r="AK4" s="30">
        <f t="shared" si="3"/>
        <v>5.2185035000000006</v>
      </c>
      <c r="AL4" s="30">
        <f t="shared" si="3"/>
        <v>5.1814156499999999</v>
      </c>
      <c r="AM4" s="30">
        <f t="shared" si="3"/>
        <v>4.7793028</v>
      </c>
      <c r="AN4" s="30">
        <f t="shared" si="3"/>
        <v>5.2120514</v>
      </c>
      <c r="AO4" s="30">
        <f t="shared" si="3"/>
        <v>5.1173028</v>
      </c>
      <c r="AP4" s="30">
        <f t="shared" si="3"/>
        <v>4.8398257000000005</v>
      </c>
      <c r="AQ4" s="30">
        <f t="shared" si="3"/>
        <v>4.8605757000000001</v>
      </c>
      <c r="AR4" s="30">
        <f t="shared" si="3"/>
        <v>4.5</v>
      </c>
    </row>
    <row r="5" spans="1:46" ht="12" customHeight="1" x14ac:dyDescent="0.15">
      <c r="A5" s="30">
        <v>0.1</v>
      </c>
      <c r="B5" s="30">
        <v>20</v>
      </c>
      <c r="C5" s="30">
        <v>1</v>
      </c>
      <c r="D5" s="30">
        <f t="shared" ref="D5:D43" si="4">B5*C5</f>
        <v>20</v>
      </c>
      <c r="E5" s="30">
        <v>2</v>
      </c>
      <c r="F5" s="31">
        <f t="shared" ref="F5:F25" si="5">求节点($A$4:$A$43,$D$4:$D$43,G5)</f>
        <v>0.91399999999999992</v>
      </c>
      <c r="G5" s="30">
        <v>1.04</v>
      </c>
      <c r="H5" s="30">
        <v>1.04</v>
      </c>
      <c r="I5" s="30">
        <f t="shared" si="2"/>
        <v>0.94699999999999995</v>
      </c>
      <c r="J5" s="30">
        <f t="shared" ref="J5:J25" si="6">G5</f>
        <v>1.04</v>
      </c>
      <c r="K5" s="30">
        <f t="shared" ref="K5:K25" si="7">F5</f>
        <v>0.91399999999999992</v>
      </c>
      <c r="L5" s="30">
        <v>1.45</v>
      </c>
      <c r="Q5" s="30">
        <v>0</v>
      </c>
      <c r="R5" s="30">
        <v>0.5</v>
      </c>
      <c r="S5" s="30">
        <v>1</v>
      </c>
      <c r="T5" s="30">
        <v>1.5</v>
      </c>
      <c r="U5" s="30">
        <v>2</v>
      </c>
      <c r="V5" s="30">
        <v>2.5</v>
      </c>
      <c r="W5" s="30">
        <v>3</v>
      </c>
      <c r="X5" s="30">
        <v>0</v>
      </c>
      <c r="Y5" s="30">
        <v>0.5</v>
      </c>
      <c r="Z5" s="30">
        <v>1</v>
      </c>
      <c r="AA5" s="30">
        <v>1.5</v>
      </c>
      <c r="AB5" s="30">
        <v>2</v>
      </c>
      <c r="AC5" s="30">
        <v>2.5</v>
      </c>
      <c r="AD5" s="30">
        <v>0</v>
      </c>
      <c r="AE5" s="30">
        <v>0.5</v>
      </c>
      <c r="AF5" s="30">
        <v>1</v>
      </c>
      <c r="AG5" s="30">
        <v>1.5</v>
      </c>
      <c r="AH5" s="30">
        <v>2</v>
      </c>
      <c r="AI5" s="30">
        <v>0</v>
      </c>
      <c r="AJ5" s="30">
        <v>0.5</v>
      </c>
      <c r="AK5" s="30">
        <v>1</v>
      </c>
      <c r="AL5" s="30">
        <v>1.5</v>
      </c>
      <c r="AM5" s="30">
        <v>0</v>
      </c>
      <c r="AN5" s="30">
        <v>0.5</v>
      </c>
      <c r="AO5" s="30">
        <v>1</v>
      </c>
      <c r="AP5" s="30">
        <v>0</v>
      </c>
      <c r="AQ5" s="30">
        <v>0.5</v>
      </c>
      <c r="AR5" s="30">
        <v>0</v>
      </c>
    </row>
    <row r="6" spans="1:46" ht="12" customHeight="1" x14ac:dyDescent="0.15">
      <c r="A6" s="30">
        <v>0.15</v>
      </c>
      <c r="B6" s="30">
        <v>13</v>
      </c>
      <c r="C6" s="30">
        <v>1</v>
      </c>
      <c r="D6" s="30">
        <f t="shared" si="4"/>
        <v>13</v>
      </c>
      <c r="E6" s="30">
        <v>3</v>
      </c>
      <c r="F6" s="31">
        <f t="shared" si="5"/>
        <v>0.81899999999999995</v>
      </c>
      <c r="G6" s="30">
        <v>1.08</v>
      </c>
      <c r="H6" s="30">
        <v>1.08</v>
      </c>
      <c r="I6" s="30">
        <f t="shared" si="2"/>
        <v>0.88949999999999996</v>
      </c>
      <c r="J6" s="30">
        <f t="shared" si="6"/>
        <v>1.08</v>
      </c>
      <c r="K6" s="30">
        <f t="shared" si="7"/>
        <v>0.81899999999999995</v>
      </c>
      <c r="L6" s="30">
        <v>1.425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f>Q6+0.5</f>
        <v>0.5</v>
      </c>
      <c r="Y6" s="30">
        <f t="shared" ref="Y6:AC6" si="8">R6+0.5</f>
        <v>0.5</v>
      </c>
      <c r="Z6" s="30">
        <f t="shared" si="8"/>
        <v>0.5</v>
      </c>
      <c r="AA6" s="30">
        <f t="shared" si="8"/>
        <v>0.5</v>
      </c>
      <c r="AB6" s="30">
        <f t="shared" si="8"/>
        <v>0.5</v>
      </c>
      <c r="AC6" s="30">
        <f t="shared" si="8"/>
        <v>0.5</v>
      </c>
      <c r="AD6" s="30">
        <v>1</v>
      </c>
      <c r="AE6" s="30">
        <v>1</v>
      </c>
      <c r="AF6" s="30">
        <v>1</v>
      </c>
      <c r="AG6" s="30">
        <v>1</v>
      </c>
      <c r="AH6" s="30">
        <v>1</v>
      </c>
      <c r="AI6" s="30">
        <v>1.5</v>
      </c>
      <c r="AJ6" s="30">
        <v>1.5</v>
      </c>
      <c r="AK6" s="30">
        <v>1.5</v>
      </c>
      <c r="AL6" s="30">
        <v>1.5</v>
      </c>
      <c r="AM6" s="30">
        <v>2</v>
      </c>
      <c r="AN6" s="30">
        <v>2</v>
      </c>
      <c r="AO6" s="30">
        <v>2</v>
      </c>
      <c r="AP6" s="30">
        <v>2.5</v>
      </c>
      <c r="AQ6" s="30">
        <v>2.5</v>
      </c>
      <c r="AR6" s="30">
        <v>3</v>
      </c>
    </row>
    <row r="7" spans="1:46" ht="12" customHeight="1" x14ac:dyDescent="0.15">
      <c r="A7" s="30">
        <v>0.2</v>
      </c>
      <c r="B7" s="30">
        <v>9.5</v>
      </c>
      <c r="C7" s="30">
        <v>1</v>
      </c>
      <c r="D7" s="30">
        <f t="shared" si="4"/>
        <v>9.5</v>
      </c>
      <c r="E7" s="30">
        <v>4</v>
      </c>
      <c r="F7" s="31">
        <f t="shared" si="5"/>
        <v>0.72649999999999981</v>
      </c>
      <c r="G7" s="30">
        <v>1.1200000000000001</v>
      </c>
      <c r="H7" s="30">
        <v>1.1200000000000001</v>
      </c>
      <c r="I7" s="30">
        <f t="shared" si="2"/>
        <v>0.83574999999999988</v>
      </c>
      <c r="J7" s="30">
        <f t="shared" si="6"/>
        <v>1.1200000000000001</v>
      </c>
      <c r="K7" s="30">
        <f t="shared" si="7"/>
        <v>0.72649999999999981</v>
      </c>
      <c r="L7" s="30">
        <v>1.4</v>
      </c>
      <c r="Q7" s="30">
        <f>3-Q5-Q6</f>
        <v>3</v>
      </c>
      <c r="R7" s="30">
        <f t="shared" ref="R7:AR7" si="9">3-R5-R6</f>
        <v>2.5</v>
      </c>
      <c r="S7" s="30">
        <f t="shared" si="9"/>
        <v>2</v>
      </c>
      <c r="T7" s="30">
        <f t="shared" si="9"/>
        <v>1.5</v>
      </c>
      <c r="U7" s="30">
        <f t="shared" si="9"/>
        <v>1</v>
      </c>
      <c r="V7" s="30">
        <f t="shared" si="9"/>
        <v>0.5</v>
      </c>
      <c r="W7" s="30">
        <f t="shared" si="9"/>
        <v>0</v>
      </c>
      <c r="X7" s="30">
        <f t="shared" si="9"/>
        <v>2.5</v>
      </c>
      <c r="Y7" s="30">
        <f t="shared" si="9"/>
        <v>2</v>
      </c>
      <c r="Z7" s="30">
        <f t="shared" si="9"/>
        <v>1.5</v>
      </c>
      <c r="AA7" s="30">
        <f t="shared" si="9"/>
        <v>1</v>
      </c>
      <c r="AB7" s="30">
        <f t="shared" si="9"/>
        <v>0.5</v>
      </c>
      <c r="AC7" s="30">
        <f t="shared" si="9"/>
        <v>0</v>
      </c>
      <c r="AD7" s="30">
        <f t="shared" si="9"/>
        <v>2</v>
      </c>
      <c r="AE7" s="30">
        <f t="shared" si="9"/>
        <v>1.5</v>
      </c>
      <c r="AF7" s="30">
        <f t="shared" si="9"/>
        <v>1</v>
      </c>
      <c r="AG7" s="30">
        <f t="shared" si="9"/>
        <v>0.5</v>
      </c>
      <c r="AH7" s="30">
        <f t="shared" si="9"/>
        <v>0</v>
      </c>
      <c r="AI7" s="30">
        <f t="shared" si="9"/>
        <v>1.5</v>
      </c>
      <c r="AJ7" s="30">
        <f t="shared" si="9"/>
        <v>1</v>
      </c>
      <c r="AK7" s="30">
        <f t="shared" si="9"/>
        <v>0.5</v>
      </c>
      <c r="AL7" s="30">
        <f t="shared" si="9"/>
        <v>0</v>
      </c>
      <c r="AM7" s="30">
        <f t="shared" si="9"/>
        <v>1</v>
      </c>
      <c r="AN7" s="30">
        <f t="shared" si="9"/>
        <v>0.5</v>
      </c>
      <c r="AO7" s="30">
        <f t="shared" si="9"/>
        <v>0</v>
      </c>
      <c r="AP7" s="30">
        <f t="shared" si="9"/>
        <v>0.5</v>
      </c>
      <c r="AQ7" s="30">
        <f t="shared" si="9"/>
        <v>0</v>
      </c>
      <c r="AR7" s="30">
        <f t="shared" si="9"/>
        <v>0</v>
      </c>
    </row>
    <row r="8" spans="1:46" ht="12" customHeight="1" x14ac:dyDescent="0.15">
      <c r="A8" s="30">
        <v>0.25</v>
      </c>
      <c r="B8" s="30">
        <v>7.5</v>
      </c>
      <c r="C8" s="30">
        <v>1</v>
      </c>
      <c r="D8" s="30">
        <f t="shared" si="4"/>
        <v>7.5</v>
      </c>
      <c r="E8" s="30">
        <v>5</v>
      </c>
      <c r="F8" s="31">
        <f t="shared" si="5"/>
        <v>0.6429999999999999</v>
      </c>
      <c r="G8" s="30">
        <v>1.1599999999999999</v>
      </c>
      <c r="H8" s="30">
        <v>1.1599999999999999</v>
      </c>
      <c r="I8" s="30">
        <f t="shared" si="2"/>
        <v>0.78899999999999992</v>
      </c>
      <c r="J8" s="30">
        <f t="shared" si="6"/>
        <v>1.1599999999999999</v>
      </c>
      <c r="K8" s="30">
        <f t="shared" si="7"/>
        <v>0.6429999999999999</v>
      </c>
      <c r="L8" s="30">
        <v>1.375</v>
      </c>
      <c r="M8" s="30" t="str">
        <f>N8&amp;","&amp;O8&amp;","&amp;P8</f>
        <v>1,1,1</v>
      </c>
      <c r="N8" s="30">
        <v>1</v>
      </c>
      <c r="O8" s="30">
        <v>1</v>
      </c>
      <c r="P8" s="30">
        <v>1</v>
      </c>
      <c r="Q8" s="30">
        <f>(Q$5)^2/2*INDEX($F$4:$F$25*$G$4:$G$25,$N8,1)+(Q$6)^2/2*INDEX($H$4:$H$25*$I$4:$I$25,$O8,1)+(Q$7)^2/2*INDEX($J$4:$J$25*$K$4:$K$25,$P8,1)+Q$5*Q$6*INDEX($G$4:$G$25,$N8,1)*INDEX($H$4:$H$25,$O8,1)+(Q$5*INDEX($G$4:$G$25,$N8,1)+Q$6*INDEX($I$4:$I$25,$O8,1))*Q$7*INDEX($J$4:$J$25,$P8,1)</f>
        <v>4.5</v>
      </c>
      <c r="R8" s="30">
        <f t="shared" ref="R8:AR17" si="10">(R$5)^2/2*INDEX($F$4:$F$25*$G$4:$G$25,$N8,1)+(R$6)^2/2*INDEX($H$4:$H$25*$I$4:$I$25,$O8,1)+(R$7)^2/2*INDEX($J$4:$J$25*$K$4:$K$25,$P8,1)+R$5*R$6*INDEX($G$4:$G$25,$N8,1)*INDEX($H$4:$H$25,$O8,1)+(R$5*INDEX($G$4:$G$25,$N8,1)+R$6*INDEX($I$4:$I$25,$O8,1))*R$7*INDEX($J$4:$J$25,$P8,1)</f>
        <v>4.5</v>
      </c>
      <c r="S8" s="30">
        <f t="shared" si="10"/>
        <v>4.5</v>
      </c>
      <c r="T8" s="30">
        <f t="shared" si="10"/>
        <v>4.5</v>
      </c>
      <c r="U8" s="30">
        <f t="shared" si="10"/>
        <v>4.5</v>
      </c>
      <c r="V8" s="30">
        <f t="shared" si="10"/>
        <v>4.5</v>
      </c>
      <c r="W8" s="30">
        <f t="shared" si="10"/>
        <v>4.5</v>
      </c>
      <c r="X8" s="30">
        <f t="shared" si="10"/>
        <v>4.5</v>
      </c>
      <c r="Y8" s="30">
        <f t="shared" si="10"/>
        <v>4.5</v>
      </c>
      <c r="Z8" s="30">
        <f t="shared" si="10"/>
        <v>4.5</v>
      </c>
      <c r="AA8" s="30">
        <f t="shared" si="10"/>
        <v>4.5</v>
      </c>
      <c r="AB8" s="30">
        <f t="shared" si="10"/>
        <v>4.5</v>
      </c>
      <c r="AC8" s="30">
        <f t="shared" si="10"/>
        <v>4.5</v>
      </c>
      <c r="AD8" s="30">
        <f t="shared" si="10"/>
        <v>4.5</v>
      </c>
      <c r="AE8" s="30">
        <f t="shared" si="10"/>
        <v>4.5</v>
      </c>
      <c r="AF8" s="30">
        <f t="shared" si="10"/>
        <v>4.5</v>
      </c>
      <c r="AG8" s="30">
        <f t="shared" si="10"/>
        <v>4.5</v>
      </c>
      <c r="AH8" s="30">
        <f t="shared" si="10"/>
        <v>4.5</v>
      </c>
      <c r="AI8" s="30">
        <f t="shared" si="10"/>
        <v>4.5</v>
      </c>
      <c r="AJ8" s="30">
        <f t="shared" si="10"/>
        <v>4.5</v>
      </c>
      <c r="AK8" s="30">
        <f t="shared" si="10"/>
        <v>4.5</v>
      </c>
      <c r="AL8" s="30">
        <f t="shared" si="10"/>
        <v>4.5</v>
      </c>
      <c r="AM8" s="30">
        <f t="shared" si="10"/>
        <v>4.5</v>
      </c>
      <c r="AN8" s="30">
        <f t="shared" si="10"/>
        <v>4.5</v>
      </c>
      <c r="AO8" s="30">
        <f t="shared" si="10"/>
        <v>4.5</v>
      </c>
      <c r="AP8" s="30">
        <f t="shared" si="10"/>
        <v>4.5</v>
      </c>
      <c r="AQ8" s="30">
        <f t="shared" si="10"/>
        <v>4.5</v>
      </c>
      <c r="AR8" s="30">
        <f t="shared" si="10"/>
        <v>4.5</v>
      </c>
      <c r="AS8" s="30">
        <f>MAX(Q8:AR8)</f>
        <v>4.5</v>
      </c>
      <c r="AT8" s="35" t="str">
        <f>INDEX($Q$1:$AR$1,1,MATCH(AS8,Q8:AR8,0))</f>
        <v>0,0,3</v>
      </c>
    </row>
    <row r="9" spans="1:46" ht="12" customHeight="1" x14ac:dyDescent="0.15">
      <c r="A9" s="30">
        <v>0.3</v>
      </c>
      <c r="B9" s="30">
        <v>5.8</v>
      </c>
      <c r="C9" s="30">
        <v>1</v>
      </c>
      <c r="D9" s="30">
        <f t="shared" si="4"/>
        <v>5.8</v>
      </c>
      <c r="E9" s="30">
        <v>6</v>
      </c>
      <c r="F9" s="31">
        <f t="shared" si="5"/>
        <v>0.56999999999999995</v>
      </c>
      <c r="G9" s="30">
        <v>1.2</v>
      </c>
      <c r="H9" s="30">
        <v>1.2</v>
      </c>
      <c r="I9" s="30">
        <f t="shared" si="2"/>
        <v>0.74750000000000005</v>
      </c>
      <c r="J9" s="30">
        <f t="shared" si="6"/>
        <v>1.2</v>
      </c>
      <c r="K9" s="30">
        <f t="shared" si="7"/>
        <v>0.56999999999999995</v>
      </c>
      <c r="L9" s="30">
        <v>1.35</v>
      </c>
      <c r="M9" s="30" t="str">
        <f t="shared" ref="M9:M72" si="11">N9&amp;","&amp;O9&amp;","&amp;P9</f>
        <v>1,1,2</v>
      </c>
      <c r="N9" s="30">
        <v>1</v>
      </c>
      <c r="O9" s="30">
        <v>1</v>
      </c>
      <c r="P9" s="30">
        <v>2</v>
      </c>
      <c r="Q9" s="30">
        <f t="shared" ref="Q9:AF72" si="12">(Q$5)^2/2*INDEX($F$4:$F$25*$G$4:$G$25,$N9,1)+(Q$6)^2/2*INDEX($H$4:$H$25*$I$4:$I$25,$O9,1)+(Q$7)^2/2*INDEX($J$4:$J$25*$K$4:$K$25,$P9,1)+Q$5*Q$6*INDEX($G$4:$G$25,$N9,1)*INDEX($H$4:$H$25,$O9,1)+(Q$5*INDEX($G$4:$G$25,$N9,1)+Q$6*INDEX($I$4:$I$25,$O9,1))*Q$7*INDEX($J$4:$J$25,$P9,1)</f>
        <v>4.27752</v>
      </c>
      <c r="R9" s="30">
        <f t="shared" si="10"/>
        <v>4.3955000000000002</v>
      </c>
      <c r="S9" s="30">
        <f t="shared" si="10"/>
        <v>4.4811199999999998</v>
      </c>
      <c r="T9" s="30">
        <f t="shared" si="10"/>
        <v>4.5343799999999996</v>
      </c>
      <c r="U9" s="30">
        <f t="shared" si="10"/>
        <v>4.5552799999999998</v>
      </c>
      <c r="V9" s="30">
        <f t="shared" si="10"/>
        <v>4.5438200000000002</v>
      </c>
      <c r="W9" s="30">
        <f t="shared" si="10"/>
        <v>4.5</v>
      </c>
      <c r="X9" s="30">
        <f t="shared" si="10"/>
        <v>4.3955000000000002</v>
      </c>
      <c r="Y9" s="30">
        <f t="shared" si="10"/>
        <v>4.4811199999999998</v>
      </c>
      <c r="Z9" s="30">
        <f t="shared" si="10"/>
        <v>4.5343799999999996</v>
      </c>
      <c r="AA9" s="30">
        <f t="shared" si="10"/>
        <v>4.5552799999999998</v>
      </c>
      <c r="AB9" s="30">
        <f t="shared" si="10"/>
        <v>4.5438200000000002</v>
      </c>
      <c r="AC9" s="30">
        <f t="shared" si="10"/>
        <v>4.5</v>
      </c>
      <c r="AD9" s="30">
        <f t="shared" si="10"/>
        <v>4.4811199999999998</v>
      </c>
      <c r="AE9" s="30">
        <f t="shared" si="10"/>
        <v>4.5343799999999996</v>
      </c>
      <c r="AF9" s="30">
        <f t="shared" si="10"/>
        <v>4.5552799999999998</v>
      </c>
      <c r="AG9" s="30">
        <f t="shared" si="10"/>
        <v>4.5438200000000002</v>
      </c>
      <c r="AH9" s="30">
        <f t="shared" si="10"/>
        <v>4.5</v>
      </c>
      <c r="AI9" s="30">
        <f t="shared" si="10"/>
        <v>4.5343799999999996</v>
      </c>
      <c r="AJ9" s="30">
        <f t="shared" si="10"/>
        <v>4.5552799999999998</v>
      </c>
      <c r="AK9" s="30">
        <f t="shared" si="10"/>
        <v>4.5438200000000002</v>
      </c>
      <c r="AL9" s="30">
        <f t="shared" si="10"/>
        <v>4.5</v>
      </c>
      <c r="AM9" s="30">
        <f t="shared" si="10"/>
        <v>4.5552799999999998</v>
      </c>
      <c r="AN9" s="30">
        <f t="shared" si="10"/>
        <v>4.5438200000000002</v>
      </c>
      <c r="AO9" s="30">
        <f t="shared" si="10"/>
        <v>4.5</v>
      </c>
      <c r="AP9" s="30">
        <f t="shared" si="10"/>
        <v>4.5438200000000002</v>
      </c>
      <c r="AQ9" s="30">
        <f t="shared" si="10"/>
        <v>4.5</v>
      </c>
      <c r="AR9" s="30">
        <f t="shared" si="10"/>
        <v>4.5</v>
      </c>
      <c r="AS9" s="30">
        <f t="shared" ref="AS9:AS72" si="13">MAX(Q9:AR9)</f>
        <v>4.5552799999999998</v>
      </c>
      <c r="AT9" s="35" t="str">
        <f t="shared" ref="AT9:AT72" si="14">INDEX($Q$1:$AR$1,1,MATCH(AS9,Q9:AR9,0))</f>
        <v>2,0,1</v>
      </c>
    </row>
    <row r="10" spans="1:46" ht="12" customHeight="1" x14ac:dyDescent="0.15">
      <c r="A10" s="30">
        <v>0.35</v>
      </c>
      <c r="B10" s="30">
        <v>5.4</v>
      </c>
      <c r="C10" s="30">
        <v>1</v>
      </c>
      <c r="D10" s="30">
        <f t="shared" si="4"/>
        <v>5.4</v>
      </c>
      <c r="E10" s="31">
        <v>7</v>
      </c>
      <c r="F10" s="31">
        <f t="shared" si="5"/>
        <v>0.43319999999999992</v>
      </c>
      <c r="G10" s="30">
        <v>1.24</v>
      </c>
      <c r="H10" s="30">
        <v>1.24</v>
      </c>
      <c r="I10" s="30">
        <f t="shared" si="2"/>
        <v>0.67409999999999992</v>
      </c>
      <c r="J10" s="30">
        <f t="shared" si="6"/>
        <v>1.24</v>
      </c>
      <c r="K10" s="30">
        <f t="shared" si="7"/>
        <v>0.43319999999999992</v>
      </c>
      <c r="L10" s="30">
        <v>1.325</v>
      </c>
      <c r="M10" s="30" t="str">
        <f t="shared" si="11"/>
        <v>1,1,3</v>
      </c>
      <c r="N10" s="30">
        <v>1</v>
      </c>
      <c r="O10" s="30">
        <v>1</v>
      </c>
      <c r="P10" s="30">
        <v>3</v>
      </c>
      <c r="Q10" s="30">
        <f t="shared" si="12"/>
        <v>3.98034</v>
      </c>
      <c r="R10" s="30">
        <f t="shared" si="10"/>
        <v>4.2391249999999996</v>
      </c>
      <c r="S10" s="30">
        <f t="shared" si="10"/>
        <v>4.4290400000000005</v>
      </c>
      <c r="T10" s="30">
        <f t="shared" si="10"/>
        <v>4.5500850000000002</v>
      </c>
      <c r="U10" s="30">
        <f t="shared" si="10"/>
        <v>4.6022600000000002</v>
      </c>
      <c r="V10" s="30">
        <f t="shared" si="10"/>
        <v>4.5855649999999999</v>
      </c>
      <c r="W10" s="30">
        <f t="shared" si="10"/>
        <v>4.5</v>
      </c>
      <c r="X10" s="30">
        <f t="shared" si="10"/>
        <v>4.2391249999999996</v>
      </c>
      <c r="Y10" s="30">
        <f t="shared" si="10"/>
        <v>4.4290400000000005</v>
      </c>
      <c r="Z10" s="30">
        <f t="shared" si="10"/>
        <v>4.5500850000000002</v>
      </c>
      <c r="AA10" s="30">
        <f t="shared" si="10"/>
        <v>4.6022600000000002</v>
      </c>
      <c r="AB10" s="30">
        <f t="shared" si="10"/>
        <v>4.5855649999999999</v>
      </c>
      <c r="AC10" s="30">
        <f t="shared" si="10"/>
        <v>4.5</v>
      </c>
      <c r="AD10" s="30">
        <f t="shared" si="10"/>
        <v>4.4290400000000005</v>
      </c>
      <c r="AE10" s="30">
        <f t="shared" si="10"/>
        <v>4.5500850000000002</v>
      </c>
      <c r="AF10" s="30">
        <f t="shared" si="10"/>
        <v>4.6022600000000002</v>
      </c>
      <c r="AG10" s="30">
        <f t="shared" si="10"/>
        <v>4.5855650000000008</v>
      </c>
      <c r="AH10" s="30">
        <f t="shared" si="10"/>
        <v>4.5</v>
      </c>
      <c r="AI10" s="30">
        <f t="shared" si="10"/>
        <v>4.5500850000000002</v>
      </c>
      <c r="AJ10" s="30">
        <f t="shared" si="10"/>
        <v>4.6022600000000002</v>
      </c>
      <c r="AK10" s="30">
        <f t="shared" si="10"/>
        <v>4.5855650000000008</v>
      </c>
      <c r="AL10" s="30">
        <f t="shared" si="10"/>
        <v>4.5</v>
      </c>
      <c r="AM10" s="30">
        <f t="shared" si="10"/>
        <v>4.6022600000000002</v>
      </c>
      <c r="AN10" s="30">
        <f t="shared" si="10"/>
        <v>4.5855649999999999</v>
      </c>
      <c r="AO10" s="30">
        <f t="shared" si="10"/>
        <v>4.5</v>
      </c>
      <c r="AP10" s="30">
        <f t="shared" si="10"/>
        <v>4.5855649999999999</v>
      </c>
      <c r="AQ10" s="30">
        <f t="shared" si="10"/>
        <v>4.5</v>
      </c>
      <c r="AR10" s="30">
        <f t="shared" si="10"/>
        <v>4.5</v>
      </c>
      <c r="AS10" s="30">
        <f t="shared" si="13"/>
        <v>4.6022600000000002</v>
      </c>
      <c r="AT10" s="35" t="str">
        <f t="shared" si="14"/>
        <v>2,0,1</v>
      </c>
    </row>
    <row r="11" spans="1:46" ht="12" customHeight="1" x14ac:dyDescent="0.15">
      <c r="A11" s="30">
        <v>0.4</v>
      </c>
      <c r="B11" s="30">
        <v>4.5999999999999996</v>
      </c>
      <c r="C11" s="30">
        <v>1</v>
      </c>
      <c r="D11" s="30">
        <f t="shared" si="4"/>
        <v>4.5999999999999996</v>
      </c>
      <c r="E11" s="31">
        <v>8</v>
      </c>
      <c r="F11" s="31">
        <f t="shared" si="5"/>
        <v>0.28271999999999997</v>
      </c>
      <c r="G11" s="30">
        <v>1.28</v>
      </c>
      <c r="H11" s="30">
        <v>1.28</v>
      </c>
      <c r="I11" s="30">
        <f t="shared" si="2"/>
        <v>0.59386000000000005</v>
      </c>
      <c r="J11" s="30">
        <f t="shared" si="6"/>
        <v>1.28</v>
      </c>
      <c r="K11" s="30">
        <f t="shared" si="7"/>
        <v>0.28271999999999997</v>
      </c>
      <c r="L11" s="30">
        <v>1.3</v>
      </c>
      <c r="M11" s="30" t="str">
        <f t="shared" si="11"/>
        <v>1,1,4</v>
      </c>
      <c r="N11" s="30">
        <v>1</v>
      </c>
      <c r="O11" s="30">
        <v>1</v>
      </c>
      <c r="P11" s="30">
        <v>4</v>
      </c>
      <c r="Q11" s="30">
        <f t="shared" si="12"/>
        <v>3.6615599999999993</v>
      </c>
      <c r="R11" s="30">
        <f t="shared" si="10"/>
        <v>4.0677499999999993</v>
      </c>
      <c r="S11" s="30">
        <f t="shared" si="10"/>
        <v>4.3673599999999997</v>
      </c>
      <c r="T11" s="30">
        <f t="shared" si="10"/>
        <v>4.5603899999999999</v>
      </c>
      <c r="U11" s="30">
        <f t="shared" si="10"/>
        <v>4.6468400000000001</v>
      </c>
      <c r="V11" s="30">
        <f t="shared" si="10"/>
        <v>4.6267100000000001</v>
      </c>
      <c r="W11" s="30">
        <f t="shared" si="10"/>
        <v>4.5</v>
      </c>
      <c r="X11" s="30">
        <f t="shared" si="10"/>
        <v>4.0677499999999993</v>
      </c>
      <c r="Y11" s="30">
        <f t="shared" si="10"/>
        <v>4.3673599999999997</v>
      </c>
      <c r="Z11" s="30">
        <f t="shared" si="10"/>
        <v>4.5603899999999999</v>
      </c>
      <c r="AA11" s="30">
        <f t="shared" si="10"/>
        <v>4.6468400000000001</v>
      </c>
      <c r="AB11" s="30">
        <f t="shared" si="10"/>
        <v>4.6267100000000001</v>
      </c>
      <c r="AC11" s="30">
        <f t="shared" si="10"/>
        <v>4.5</v>
      </c>
      <c r="AD11" s="30">
        <f t="shared" si="10"/>
        <v>4.3673599999999997</v>
      </c>
      <c r="AE11" s="30">
        <f t="shared" si="10"/>
        <v>4.5603899999999999</v>
      </c>
      <c r="AF11" s="30">
        <f t="shared" si="10"/>
        <v>4.6468400000000001</v>
      </c>
      <c r="AG11" s="30">
        <f t="shared" si="10"/>
        <v>4.6267100000000001</v>
      </c>
      <c r="AH11" s="30">
        <f t="shared" si="10"/>
        <v>4.5</v>
      </c>
      <c r="AI11" s="30">
        <f t="shared" si="10"/>
        <v>4.5603899999999999</v>
      </c>
      <c r="AJ11" s="30">
        <f t="shared" si="10"/>
        <v>4.6468400000000001</v>
      </c>
      <c r="AK11" s="30">
        <f t="shared" si="10"/>
        <v>4.6267100000000001</v>
      </c>
      <c r="AL11" s="30">
        <f t="shared" si="10"/>
        <v>4.5</v>
      </c>
      <c r="AM11" s="30">
        <f t="shared" si="10"/>
        <v>4.6468400000000001</v>
      </c>
      <c r="AN11" s="30">
        <f t="shared" si="10"/>
        <v>4.6267100000000001</v>
      </c>
      <c r="AO11" s="30">
        <f t="shared" si="10"/>
        <v>4.5</v>
      </c>
      <c r="AP11" s="30">
        <f t="shared" si="10"/>
        <v>4.6267100000000001</v>
      </c>
      <c r="AQ11" s="30">
        <f t="shared" si="10"/>
        <v>4.5</v>
      </c>
      <c r="AR11" s="30">
        <f t="shared" si="10"/>
        <v>4.5</v>
      </c>
      <c r="AS11" s="30">
        <f t="shared" si="13"/>
        <v>4.6468400000000001</v>
      </c>
      <c r="AT11" s="35" t="str">
        <f t="shared" si="14"/>
        <v>2,0,1</v>
      </c>
    </row>
    <row r="12" spans="1:46" ht="12" customHeight="1" x14ac:dyDescent="0.15">
      <c r="A12" s="30">
        <v>0.45</v>
      </c>
      <c r="B12" s="30">
        <v>4</v>
      </c>
      <c r="C12" s="30">
        <v>1</v>
      </c>
      <c r="D12" s="30">
        <f t="shared" si="4"/>
        <v>4</v>
      </c>
      <c r="E12" s="31">
        <v>9</v>
      </c>
      <c r="F12" s="31">
        <f t="shared" si="5"/>
        <v>0.16672500000000001</v>
      </c>
      <c r="G12" s="30">
        <v>1.32</v>
      </c>
      <c r="H12" s="30">
        <v>1.32</v>
      </c>
      <c r="I12" s="30">
        <f t="shared" si="2"/>
        <v>0.53002916666666666</v>
      </c>
      <c r="J12" s="30">
        <f t="shared" si="6"/>
        <v>1.32</v>
      </c>
      <c r="K12" s="30">
        <f t="shared" si="7"/>
        <v>0.16672500000000001</v>
      </c>
      <c r="L12" s="30">
        <v>1.2749999999999999</v>
      </c>
      <c r="M12" s="30" t="str">
        <f t="shared" si="11"/>
        <v>1,1,5</v>
      </c>
      <c r="N12" s="30">
        <v>1</v>
      </c>
      <c r="O12" s="30">
        <v>1</v>
      </c>
      <c r="P12" s="30">
        <v>5</v>
      </c>
      <c r="Q12" s="30">
        <f t="shared" si="12"/>
        <v>3.3564599999999993</v>
      </c>
      <c r="R12" s="30">
        <f t="shared" si="10"/>
        <v>3.905875</v>
      </c>
      <c r="S12" s="30">
        <f t="shared" si="10"/>
        <v>4.3117599999999996</v>
      </c>
      <c r="T12" s="30">
        <f t="shared" si="10"/>
        <v>4.5741149999999999</v>
      </c>
      <c r="U12" s="30">
        <f t="shared" si="10"/>
        <v>4.6929400000000001</v>
      </c>
      <c r="V12" s="30">
        <f t="shared" si="10"/>
        <v>4.6682350000000001</v>
      </c>
      <c r="W12" s="30">
        <f t="shared" si="10"/>
        <v>4.5</v>
      </c>
      <c r="X12" s="30">
        <f t="shared" si="10"/>
        <v>3.905875</v>
      </c>
      <c r="Y12" s="30">
        <f t="shared" si="10"/>
        <v>4.3117599999999996</v>
      </c>
      <c r="Z12" s="30">
        <f t="shared" si="10"/>
        <v>4.5741149999999999</v>
      </c>
      <c r="AA12" s="30">
        <f t="shared" si="10"/>
        <v>4.6929400000000001</v>
      </c>
      <c r="AB12" s="30">
        <f t="shared" si="10"/>
        <v>4.6682350000000001</v>
      </c>
      <c r="AC12" s="30">
        <f t="shared" si="10"/>
        <v>4.5</v>
      </c>
      <c r="AD12" s="30">
        <f t="shared" si="10"/>
        <v>4.3117599999999996</v>
      </c>
      <c r="AE12" s="30">
        <f t="shared" si="10"/>
        <v>4.5741149999999999</v>
      </c>
      <c r="AF12" s="30">
        <f t="shared" si="10"/>
        <v>4.6929400000000001</v>
      </c>
      <c r="AG12" s="30">
        <f t="shared" si="10"/>
        <v>4.6682350000000001</v>
      </c>
      <c r="AH12" s="30">
        <f t="shared" si="10"/>
        <v>4.5</v>
      </c>
      <c r="AI12" s="30">
        <f t="shared" si="10"/>
        <v>4.5741149999999999</v>
      </c>
      <c r="AJ12" s="30">
        <f t="shared" si="10"/>
        <v>4.6929400000000001</v>
      </c>
      <c r="AK12" s="30">
        <f t="shared" si="10"/>
        <v>4.6682350000000001</v>
      </c>
      <c r="AL12" s="30">
        <f t="shared" si="10"/>
        <v>4.5</v>
      </c>
      <c r="AM12" s="30">
        <f t="shared" si="10"/>
        <v>4.6929400000000001</v>
      </c>
      <c r="AN12" s="30">
        <f t="shared" si="10"/>
        <v>4.6682350000000001</v>
      </c>
      <c r="AO12" s="30">
        <f t="shared" si="10"/>
        <v>4.5</v>
      </c>
      <c r="AP12" s="30">
        <f t="shared" si="10"/>
        <v>4.6682350000000001</v>
      </c>
      <c r="AQ12" s="30">
        <f t="shared" si="10"/>
        <v>4.5</v>
      </c>
      <c r="AR12" s="30">
        <f t="shared" si="10"/>
        <v>4.5</v>
      </c>
      <c r="AS12" s="30">
        <f t="shared" si="13"/>
        <v>4.6929400000000001</v>
      </c>
      <c r="AT12" s="35" t="str">
        <f t="shared" si="14"/>
        <v>2,0,1</v>
      </c>
    </row>
    <row r="13" spans="1:46" ht="12" customHeight="1" x14ac:dyDescent="0.15">
      <c r="A13" s="30">
        <v>0.5</v>
      </c>
      <c r="B13" s="30">
        <v>3.4</v>
      </c>
      <c r="C13" s="30">
        <v>1</v>
      </c>
      <c r="D13" s="30">
        <f t="shared" si="4"/>
        <v>3.4</v>
      </c>
      <c r="E13" s="31">
        <v>10</v>
      </c>
      <c r="F13" s="31">
        <f t="shared" si="5"/>
        <v>8.7209999999999899E-2</v>
      </c>
      <c r="G13" s="30">
        <v>1.36</v>
      </c>
      <c r="H13" s="30">
        <v>1.36</v>
      </c>
      <c r="I13" s="30">
        <f t="shared" si="2"/>
        <v>0.48360499999999995</v>
      </c>
      <c r="J13" s="30">
        <f t="shared" si="6"/>
        <v>1.36</v>
      </c>
      <c r="K13" s="30">
        <f t="shared" si="7"/>
        <v>8.7209999999999899E-2</v>
      </c>
      <c r="L13" s="30">
        <v>1.25</v>
      </c>
      <c r="M13" s="30" t="str">
        <f t="shared" si="11"/>
        <v>1,1,6</v>
      </c>
      <c r="N13" s="30">
        <v>1</v>
      </c>
      <c r="O13" s="30">
        <v>1</v>
      </c>
      <c r="P13" s="30">
        <v>6</v>
      </c>
      <c r="Q13" s="30">
        <f t="shared" si="12"/>
        <v>3.0779999999999998</v>
      </c>
      <c r="R13" s="30">
        <f t="shared" si="10"/>
        <v>3.7624999999999997</v>
      </c>
      <c r="S13" s="30">
        <f t="shared" si="10"/>
        <v>4.2679999999999998</v>
      </c>
      <c r="T13" s="30">
        <f t="shared" si="10"/>
        <v>4.5945</v>
      </c>
      <c r="U13" s="30">
        <f t="shared" si="10"/>
        <v>4.742</v>
      </c>
      <c r="V13" s="30">
        <f t="shared" si="10"/>
        <v>4.7104999999999997</v>
      </c>
      <c r="W13" s="30">
        <f t="shared" si="10"/>
        <v>4.5</v>
      </c>
      <c r="X13" s="30">
        <f t="shared" si="10"/>
        <v>3.7624999999999997</v>
      </c>
      <c r="Y13" s="30">
        <f t="shared" si="10"/>
        <v>4.2679999999999998</v>
      </c>
      <c r="Z13" s="30">
        <f t="shared" si="10"/>
        <v>4.5945</v>
      </c>
      <c r="AA13" s="30">
        <f t="shared" si="10"/>
        <v>4.742</v>
      </c>
      <c r="AB13" s="30">
        <f t="shared" si="10"/>
        <v>4.7104999999999997</v>
      </c>
      <c r="AC13" s="30">
        <f t="shared" si="10"/>
        <v>4.5</v>
      </c>
      <c r="AD13" s="30">
        <f t="shared" si="10"/>
        <v>4.2679999999999998</v>
      </c>
      <c r="AE13" s="30">
        <f t="shared" si="10"/>
        <v>4.5945</v>
      </c>
      <c r="AF13" s="30">
        <f t="shared" si="10"/>
        <v>4.742</v>
      </c>
      <c r="AG13" s="30">
        <f t="shared" si="10"/>
        <v>4.7104999999999997</v>
      </c>
      <c r="AH13" s="30">
        <f t="shared" si="10"/>
        <v>4.5</v>
      </c>
      <c r="AI13" s="30">
        <f t="shared" si="10"/>
        <v>4.5945</v>
      </c>
      <c r="AJ13" s="30">
        <f t="shared" si="10"/>
        <v>4.742</v>
      </c>
      <c r="AK13" s="30">
        <f t="shared" si="10"/>
        <v>4.7104999999999997</v>
      </c>
      <c r="AL13" s="30">
        <f t="shared" si="10"/>
        <v>4.5</v>
      </c>
      <c r="AM13" s="30">
        <f t="shared" si="10"/>
        <v>4.742</v>
      </c>
      <c r="AN13" s="30">
        <f t="shared" si="10"/>
        <v>4.7104999999999997</v>
      </c>
      <c r="AO13" s="30">
        <f t="shared" si="10"/>
        <v>4.5</v>
      </c>
      <c r="AP13" s="30">
        <f t="shared" si="10"/>
        <v>4.7104999999999997</v>
      </c>
      <c r="AQ13" s="30">
        <f t="shared" si="10"/>
        <v>4.5</v>
      </c>
      <c r="AR13" s="30">
        <f t="shared" si="10"/>
        <v>4.5</v>
      </c>
      <c r="AS13" s="30">
        <f t="shared" si="13"/>
        <v>4.742</v>
      </c>
      <c r="AT13" s="35" t="str">
        <f t="shared" si="14"/>
        <v>2,0,1</v>
      </c>
    </row>
    <row r="14" spans="1:46" ht="12" customHeight="1" x14ac:dyDescent="0.15">
      <c r="A14" s="30">
        <v>0.55000000000000004</v>
      </c>
      <c r="B14" s="30">
        <v>3</v>
      </c>
      <c r="C14" s="30">
        <v>1</v>
      </c>
      <c r="D14" s="30">
        <f t="shared" si="4"/>
        <v>3</v>
      </c>
      <c r="E14" s="31">
        <v>11</v>
      </c>
      <c r="F14" s="31">
        <f t="shared" si="5"/>
        <v>0</v>
      </c>
      <c r="G14" s="30">
        <v>1.4</v>
      </c>
      <c r="H14" s="30">
        <v>1.4</v>
      </c>
      <c r="I14" s="30">
        <f t="shared" si="2"/>
        <v>0.43333333333333335</v>
      </c>
      <c r="J14" s="30">
        <f t="shared" si="6"/>
        <v>1.4</v>
      </c>
      <c r="K14" s="30">
        <f t="shared" si="7"/>
        <v>0</v>
      </c>
      <c r="L14" s="30">
        <v>1.2250000000000001</v>
      </c>
      <c r="M14" s="30" t="str">
        <f t="shared" si="11"/>
        <v>1,1,7</v>
      </c>
      <c r="N14" s="30">
        <v>1</v>
      </c>
      <c r="O14" s="30">
        <v>1</v>
      </c>
      <c r="P14" s="30">
        <v>7</v>
      </c>
      <c r="Q14" s="30">
        <f t="shared" si="12"/>
        <v>2.4172559999999992</v>
      </c>
      <c r="R14" s="30">
        <f t="shared" si="10"/>
        <v>3.3536499999999996</v>
      </c>
      <c r="S14" s="30">
        <f t="shared" si="10"/>
        <v>4.0543359999999993</v>
      </c>
      <c r="T14" s="30">
        <f t="shared" si="10"/>
        <v>4.5193139999999996</v>
      </c>
      <c r="U14" s="30">
        <f t="shared" si="10"/>
        <v>4.7485839999999993</v>
      </c>
      <c r="V14" s="30">
        <f t="shared" si="10"/>
        <v>4.742146</v>
      </c>
      <c r="W14" s="30">
        <f t="shared" si="10"/>
        <v>4.5</v>
      </c>
      <c r="X14" s="30">
        <f t="shared" si="10"/>
        <v>3.3536499999999996</v>
      </c>
      <c r="Y14" s="30">
        <f t="shared" si="10"/>
        <v>4.0543359999999993</v>
      </c>
      <c r="Z14" s="30">
        <f t="shared" si="10"/>
        <v>4.5193139999999996</v>
      </c>
      <c r="AA14" s="30">
        <f t="shared" si="10"/>
        <v>4.7485839999999993</v>
      </c>
      <c r="AB14" s="30">
        <f t="shared" si="10"/>
        <v>4.742146</v>
      </c>
      <c r="AC14" s="30">
        <f t="shared" si="10"/>
        <v>4.5</v>
      </c>
      <c r="AD14" s="30">
        <f t="shared" si="10"/>
        <v>4.0543359999999993</v>
      </c>
      <c r="AE14" s="30">
        <f t="shared" si="10"/>
        <v>4.5193139999999996</v>
      </c>
      <c r="AF14" s="30">
        <f t="shared" si="10"/>
        <v>4.7485839999999993</v>
      </c>
      <c r="AG14" s="30">
        <f t="shared" si="10"/>
        <v>4.742146</v>
      </c>
      <c r="AH14" s="30">
        <f t="shared" si="10"/>
        <v>4.5</v>
      </c>
      <c r="AI14" s="30">
        <f t="shared" si="10"/>
        <v>4.5193139999999996</v>
      </c>
      <c r="AJ14" s="30">
        <f t="shared" si="10"/>
        <v>4.7485839999999993</v>
      </c>
      <c r="AK14" s="30">
        <f t="shared" si="10"/>
        <v>4.742146</v>
      </c>
      <c r="AL14" s="30">
        <f t="shared" si="10"/>
        <v>4.5</v>
      </c>
      <c r="AM14" s="30">
        <f t="shared" si="10"/>
        <v>4.7485839999999993</v>
      </c>
      <c r="AN14" s="30">
        <f t="shared" si="10"/>
        <v>4.742146</v>
      </c>
      <c r="AO14" s="30">
        <f t="shared" si="10"/>
        <v>4.5</v>
      </c>
      <c r="AP14" s="30">
        <f t="shared" si="10"/>
        <v>4.742146</v>
      </c>
      <c r="AQ14" s="30">
        <f t="shared" si="10"/>
        <v>4.5</v>
      </c>
      <c r="AR14" s="30">
        <f t="shared" si="10"/>
        <v>4.5</v>
      </c>
      <c r="AS14" s="30">
        <f t="shared" si="13"/>
        <v>4.7485839999999993</v>
      </c>
      <c r="AT14" s="35" t="str">
        <f t="shared" si="14"/>
        <v>2,0,1</v>
      </c>
    </row>
    <row r="15" spans="1:46" ht="12" customHeight="1" x14ac:dyDescent="0.15">
      <c r="A15" s="30">
        <v>0.6</v>
      </c>
      <c r="B15" s="30">
        <v>2.65</v>
      </c>
      <c r="C15" s="30">
        <v>1</v>
      </c>
      <c r="D15" s="30">
        <f t="shared" si="4"/>
        <v>2.65</v>
      </c>
      <c r="E15" s="31">
        <v>12</v>
      </c>
      <c r="F15" s="31">
        <f t="shared" si="5"/>
        <v>-418.189392</v>
      </c>
      <c r="G15" s="30">
        <v>1.44</v>
      </c>
      <c r="H15" s="30">
        <v>1.44</v>
      </c>
      <c r="I15" s="30">
        <f t="shared" si="2"/>
        <v>-208.66802933333332</v>
      </c>
      <c r="J15" s="30">
        <f t="shared" si="6"/>
        <v>1.44</v>
      </c>
      <c r="K15" s="30">
        <f t="shared" si="7"/>
        <v>-418.189392</v>
      </c>
      <c r="L15" s="30">
        <v>1.2</v>
      </c>
      <c r="M15" s="30" t="str">
        <f t="shared" si="11"/>
        <v>1,1,8</v>
      </c>
      <c r="N15" s="30">
        <v>1</v>
      </c>
      <c r="O15" s="30">
        <v>1</v>
      </c>
      <c r="P15" s="30">
        <v>8</v>
      </c>
      <c r="Q15" s="30">
        <f t="shared" si="12"/>
        <v>1.6284671999999998</v>
      </c>
      <c r="R15" s="30">
        <f t="shared" si="10"/>
        <v>2.85588</v>
      </c>
      <c r="S15" s="30">
        <f t="shared" si="10"/>
        <v>3.7837632000000001</v>
      </c>
      <c r="T15" s="30">
        <f t="shared" si="10"/>
        <v>4.4121167999999997</v>
      </c>
      <c r="U15" s="30">
        <f t="shared" si="10"/>
        <v>4.7409408000000006</v>
      </c>
      <c r="V15" s="30">
        <f t="shared" si="10"/>
        <v>4.7702352000000001</v>
      </c>
      <c r="W15" s="30">
        <f t="shared" si="10"/>
        <v>4.5</v>
      </c>
      <c r="X15" s="30">
        <f t="shared" si="10"/>
        <v>2.85588</v>
      </c>
      <c r="Y15" s="30">
        <f t="shared" si="10"/>
        <v>3.7837632000000001</v>
      </c>
      <c r="Z15" s="30">
        <f t="shared" si="10"/>
        <v>4.4121167999999997</v>
      </c>
      <c r="AA15" s="30">
        <f t="shared" si="10"/>
        <v>4.7409408000000006</v>
      </c>
      <c r="AB15" s="30">
        <f t="shared" si="10"/>
        <v>4.7702352000000001</v>
      </c>
      <c r="AC15" s="30">
        <f t="shared" si="10"/>
        <v>4.5</v>
      </c>
      <c r="AD15" s="30">
        <f t="shared" si="10"/>
        <v>3.7837632000000001</v>
      </c>
      <c r="AE15" s="30">
        <f t="shared" si="10"/>
        <v>4.4121167999999997</v>
      </c>
      <c r="AF15" s="30">
        <f t="shared" si="10"/>
        <v>4.7409408000000006</v>
      </c>
      <c r="AG15" s="30">
        <f t="shared" si="10"/>
        <v>4.7702352000000001</v>
      </c>
      <c r="AH15" s="30">
        <f t="shared" si="10"/>
        <v>4.5</v>
      </c>
      <c r="AI15" s="30">
        <f t="shared" si="10"/>
        <v>4.4121167999999997</v>
      </c>
      <c r="AJ15" s="30">
        <f t="shared" si="10"/>
        <v>4.7409408000000006</v>
      </c>
      <c r="AK15" s="30">
        <f t="shared" si="10"/>
        <v>4.7702352000000001</v>
      </c>
      <c r="AL15" s="30">
        <f t="shared" si="10"/>
        <v>4.5</v>
      </c>
      <c r="AM15" s="30">
        <f t="shared" si="10"/>
        <v>4.7409408000000006</v>
      </c>
      <c r="AN15" s="30">
        <f t="shared" si="10"/>
        <v>4.7702352000000001</v>
      </c>
      <c r="AO15" s="30">
        <f t="shared" si="10"/>
        <v>4.5</v>
      </c>
      <c r="AP15" s="30">
        <f t="shared" si="10"/>
        <v>4.7702352000000001</v>
      </c>
      <c r="AQ15" s="30">
        <f t="shared" si="10"/>
        <v>4.5</v>
      </c>
      <c r="AR15" s="30">
        <f t="shared" si="10"/>
        <v>4.5</v>
      </c>
      <c r="AS15" s="30">
        <f t="shared" si="13"/>
        <v>4.7702352000000001</v>
      </c>
      <c r="AT15" s="35" t="str">
        <f t="shared" si="14"/>
        <v>2.5,0,0.5</v>
      </c>
    </row>
    <row r="16" spans="1:46" ht="12" customHeight="1" x14ac:dyDescent="0.15">
      <c r="A16" s="30">
        <v>0.65</v>
      </c>
      <c r="B16" s="30">
        <v>2.35</v>
      </c>
      <c r="C16" s="30">
        <v>1</v>
      </c>
      <c r="D16" s="30">
        <f t="shared" si="4"/>
        <v>2.35</v>
      </c>
      <c r="E16" s="31">
        <v>13</v>
      </c>
      <c r="F16" s="31">
        <f>求节点($A$4:$A$43,$D$4:$D$43,G16)</f>
        <v>-428.64412679999998</v>
      </c>
      <c r="G16" s="30">
        <v>1.48</v>
      </c>
      <c r="H16" s="30">
        <v>1.48</v>
      </c>
      <c r="I16" s="30">
        <f t="shared" si="2"/>
        <v>-213.9008134</v>
      </c>
      <c r="J16" s="30">
        <f t="shared" si="6"/>
        <v>1.48</v>
      </c>
      <c r="K16" s="30">
        <f t="shared" si="7"/>
        <v>-428.64412679999998</v>
      </c>
      <c r="L16" s="30">
        <v>1.175</v>
      </c>
      <c r="M16" s="30" t="str">
        <f t="shared" si="11"/>
        <v>1,1,9</v>
      </c>
      <c r="N16" s="30">
        <v>1</v>
      </c>
      <c r="O16" s="30">
        <v>1</v>
      </c>
      <c r="P16" s="30">
        <v>9</v>
      </c>
      <c r="Q16" s="30">
        <f t="shared" si="12"/>
        <v>0.99034650000000013</v>
      </c>
      <c r="R16" s="30">
        <f t="shared" si="10"/>
        <v>2.4627406250000003</v>
      </c>
      <c r="S16" s="30">
        <f t="shared" si="10"/>
        <v>3.5801540000000003</v>
      </c>
      <c r="T16" s="30">
        <f t="shared" si="10"/>
        <v>4.342586625</v>
      </c>
      <c r="U16" s="30">
        <f t="shared" si="10"/>
        <v>4.7500385000000005</v>
      </c>
      <c r="V16" s="30">
        <f t="shared" si="10"/>
        <v>4.8025096249999999</v>
      </c>
      <c r="W16" s="30">
        <f t="shared" si="10"/>
        <v>4.5</v>
      </c>
      <c r="X16" s="30">
        <f t="shared" si="10"/>
        <v>2.4627406250000003</v>
      </c>
      <c r="Y16" s="30">
        <f t="shared" si="10"/>
        <v>3.5801540000000003</v>
      </c>
      <c r="Z16" s="30">
        <f t="shared" si="10"/>
        <v>4.342586625</v>
      </c>
      <c r="AA16" s="30">
        <f t="shared" si="10"/>
        <v>4.7500385000000005</v>
      </c>
      <c r="AB16" s="30">
        <f t="shared" si="10"/>
        <v>4.8025096249999999</v>
      </c>
      <c r="AC16" s="30">
        <f t="shared" si="10"/>
        <v>4.5</v>
      </c>
      <c r="AD16" s="30">
        <f t="shared" si="10"/>
        <v>3.5801540000000003</v>
      </c>
      <c r="AE16" s="30">
        <f t="shared" si="10"/>
        <v>4.342586625</v>
      </c>
      <c r="AF16" s="30">
        <f t="shared" si="10"/>
        <v>4.7500385000000005</v>
      </c>
      <c r="AG16" s="30">
        <f t="shared" si="10"/>
        <v>4.8025096249999999</v>
      </c>
      <c r="AH16" s="30">
        <f t="shared" si="10"/>
        <v>4.5</v>
      </c>
      <c r="AI16" s="30">
        <f t="shared" si="10"/>
        <v>4.342586625</v>
      </c>
      <c r="AJ16" s="30">
        <f t="shared" si="10"/>
        <v>4.7500385000000005</v>
      </c>
      <c r="AK16" s="30">
        <f t="shared" si="10"/>
        <v>4.8025096249999999</v>
      </c>
      <c r="AL16" s="30">
        <f t="shared" si="10"/>
        <v>4.5</v>
      </c>
      <c r="AM16" s="30">
        <f t="shared" si="10"/>
        <v>4.7500385000000005</v>
      </c>
      <c r="AN16" s="30">
        <f t="shared" si="10"/>
        <v>4.8025096249999999</v>
      </c>
      <c r="AO16" s="30">
        <f t="shared" si="10"/>
        <v>4.5</v>
      </c>
      <c r="AP16" s="30">
        <f t="shared" si="10"/>
        <v>4.8025096249999999</v>
      </c>
      <c r="AQ16" s="30">
        <f t="shared" si="10"/>
        <v>4.5</v>
      </c>
      <c r="AR16" s="30">
        <f t="shared" si="10"/>
        <v>4.5</v>
      </c>
      <c r="AS16" s="30">
        <f t="shared" si="13"/>
        <v>4.8025096249999999</v>
      </c>
      <c r="AT16" s="35" t="str">
        <f t="shared" si="14"/>
        <v>2.5,0,0.5</v>
      </c>
    </row>
    <row r="17" spans="1:46" ht="12" customHeight="1" x14ac:dyDescent="0.15">
      <c r="A17" s="30">
        <v>0.7</v>
      </c>
      <c r="B17" s="30">
        <v>2.0499999999999998</v>
      </c>
      <c r="C17" s="30">
        <v>1</v>
      </c>
      <c r="D17" s="30">
        <f t="shared" si="4"/>
        <v>2.0499999999999998</v>
      </c>
      <c r="E17" s="31">
        <v>14</v>
      </c>
      <c r="F17" s="31">
        <f t="shared" si="5"/>
        <v>-314.68751748</v>
      </c>
      <c r="G17" s="30">
        <v>1.52</v>
      </c>
      <c r="H17" s="30">
        <v>1.52</v>
      </c>
      <c r="I17" s="30">
        <f t="shared" si="2"/>
        <v>-156.92750874000001</v>
      </c>
      <c r="J17" s="30">
        <f t="shared" si="6"/>
        <v>1.52</v>
      </c>
      <c r="K17" s="30">
        <f t="shared" si="7"/>
        <v>-314.68751748</v>
      </c>
      <c r="L17" s="30">
        <v>1.1499999999999999</v>
      </c>
      <c r="M17" s="30" t="str">
        <f t="shared" si="11"/>
        <v>1,1,10</v>
      </c>
      <c r="N17" s="30">
        <v>1</v>
      </c>
      <c r="O17" s="30">
        <v>1</v>
      </c>
      <c r="P17" s="30">
        <v>10</v>
      </c>
      <c r="Q17" s="30">
        <f t="shared" si="12"/>
        <v>0.53372519999999946</v>
      </c>
      <c r="R17" s="30">
        <f t="shared" si="10"/>
        <v>2.1956424999999999</v>
      </c>
      <c r="S17" s="30">
        <f t="shared" si="10"/>
        <v>3.4572111999999997</v>
      </c>
      <c r="T17" s="30">
        <f t="shared" si="10"/>
        <v>4.3184313000000003</v>
      </c>
      <c r="U17" s="30">
        <f t="shared" si="10"/>
        <v>4.7793028</v>
      </c>
      <c r="V17" s="30">
        <f t="shared" si="10"/>
        <v>4.8398257000000005</v>
      </c>
      <c r="W17" s="30">
        <f t="shared" si="10"/>
        <v>4.5</v>
      </c>
      <c r="X17" s="30">
        <f t="shared" si="10"/>
        <v>2.1956424999999999</v>
      </c>
      <c r="Y17" s="30">
        <f t="shared" si="10"/>
        <v>3.4572111999999997</v>
      </c>
      <c r="Z17" s="30">
        <f t="shared" si="10"/>
        <v>4.3184313000000003</v>
      </c>
      <c r="AA17" s="30">
        <f t="shared" si="10"/>
        <v>4.7793028</v>
      </c>
      <c r="AB17" s="30">
        <f t="shared" si="10"/>
        <v>4.8398257000000005</v>
      </c>
      <c r="AC17" s="30">
        <f t="shared" si="10"/>
        <v>4.5</v>
      </c>
      <c r="AD17" s="30">
        <f t="shared" ref="AD17:AR80" si="15">(AD$5)^2/2*INDEX($F$4:$F$25*$G$4:$G$25,$N17,1)+(AD$6)^2/2*INDEX($H$4:$H$25*$I$4:$I$25,$O17,1)+(AD$7)^2/2*INDEX($J$4:$J$25*$K$4:$K$25,$P17,1)+AD$5*AD$6*INDEX($G$4:$G$25,$N17,1)*INDEX($H$4:$H$25,$O17,1)+(AD$5*INDEX($G$4:$G$25,$N17,1)+AD$6*INDEX($I$4:$I$25,$O17,1))*AD$7*INDEX($J$4:$J$25,$P17,1)</f>
        <v>3.4572111999999997</v>
      </c>
      <c r="AE17" s="30">
        <f t="shared" si="15"/>
        <v>4.3184313000000003</v>
      </c>
      <c r="AF17" s="30">
        <f t="shared" si="15"/>
        <v>4.7793028</v>
      </c>
      <c r="AG17" s="30">
        <f t="shared" si="15"/>
        <v>4.8398257000000005</v>
      </c>
      <c r="AH17" s="30">
        <f t="shared" si="15"/>
        <v>4.5</v>
      </c>
      <c r="AI17" s="30">
        <f t="shared" si="15"/>
        <v>4.3184313000000003</v>
      </c>
      <c r="AJ17" s="30">
        <f t="shared" si="15"/>
        <v>4.7793028</v>
      </c>
      <c r="AK17" s="30">
        <f t="shared" si="15"/>
        <v>4.8398257000000005</v>
      </c>
      <c r="AL17" s="30">
        <f t="shared" si="15"/>
        <v>4.5</v>
      </c>
      <c r="AM17" s="30">
        <f t="shared" si="15"/>
        <v>4.7793028</v>
      </c>
      <c r="AN17" s="30">
        <f t="shared" si="15"/>
        <v>4.8398257000000005</v>
      </c>
      <c r="AO17" s="30">
        <f t="shared" si="15"/>
        <v>4.5</v>
      </c>
      <c r="AP17" s="30">
        <f t="shared" si="15"/>
        <v>4.8398257000000005</v>
      </c>
      <c r="AQ17" s="30">
        <f t="shared" si="15"/>
        <v>4.5</v>
      </c>
      <c r="AR17" s="30">
        <f t="shared" si="15"/>
        <v>4.5</v>
      </c>
      <c r="AS17" s="30">
        <f t="shared" si="13"/>
        <v>4.8398257000000005</v>
      </c>
      <c r="AT17" s="35" t="str">
        <f t="shared" si="14"/>
        <v>2.5,0,0.5</v>
      </c>
    </row>
    <row r="18" spans="1:46" ht="12" customHeight="1" x14ac:dyDescent="0.15">
      <c r="A18" s="30">
        <v>0.75</v>
      </c>
      <c r="B18" s="30">
        <v>1.7749999999999999</v>
      </c>
      <c r="C18" s="30">
        <v>1</v>
      </c>
      <c r="D18" s="30">
        <f t="shared" si="4"/>
        <v>1.7749999999999999</v>
      </c>
      <c r="E18" s="31">
        <v>15</v>
      </c>
      <c r="F18" s="31">
        <f t="shared" si="5"/>
        <v>-218.81759936400002</v>
      </c>
      <c r="G18" s="30">
        <v>1.56</v>
      </c>
      <c r="H18" s="30">
        <v>1.56</v>
      </c>
      <c r="I18" s="30">
        <f t="shared" si="2"/>
        <v>-108.99754968200001</v>
      </c>
      <c r="J18" s="30">
        <f t="shared" si="6"/>
        <v>1.56</v>
      </c>
      <c r="K18" s="30">
        <f t="shared" si="7"/>
        <v>-218.81759936400002</v>
      </c>
      <c r="L18" s="30">
        <v>1.125</v>
      </c>
      <c r="M18" s="30" t="str">
        <f t="shared" si="11"/>
        <v>1,2,1</v>
      </c>
      <c r="N18" s="30">
        <v>1</v>
      </c>
      <c r="O18" s="30">
        <f>O8+1</f>
        <v>2</v>
      </c>
      <c r="P18" s="30">
        <f>P8</f>
        <v>1</v>
      </c>
      <c r="Q18" s="30">
        <f t="shared" si="12"/>
        <v>4.5</v>
      </c>
      <c r="R18" s="30">
        <f t="shared" si="12"/>
        <v>4.5</v>
      </c>
      <c r="S18" s="30">
        <f t="shared" si="12"/>
        <v>4.5</v>
      </c>
      <c r="T18" s="30">
        <f t="shared" si="12"/>
        <v>4.5</v>
      </c>
      <c r="U18" s="30">
        <f t="shared" si="12"/>
        <v>4.5</v>
      </c>
      <c r="V18" s="30">
        <f t="shared" si="12"/>
        <v>4.5</v>
      </c>
      <c r="W18" s="30">
        <f t="shared" si="12"/>
        <v>4.5</v>
      </c>
      <c r="X18" s="30">
        <f t="shared" si="12"/>
        <v>4.4318600000000004</v>
      </c>
      <c r="Y18" s="30">
        <f t="shared" si="12"/>
        <v>4.4551100000000003</v>
      </c>
      <c r="Z18" s="30">
        <f t="shared" si="12"/>
        <v>4.4783600000000003</v>
      </c>
      <c r="AA18" s="30">
        <f t="shared" si="12"/>
        <v>4.5016099999999994</v>
      </c>
      <c r="AB18" s="30">
        <f t="shared" si="12"/>
        <v>4.5248600000000003</v>
      </c>
      <c r="AC18" s="30">
        <f t="shared" si="12"/>
        <v>4.5481100000000003</v>
      </c>
      <c r="AD18" s="30">
        <f t="shared" si="12"/>
        <v>4.3864400000000003</v>
      </c>
      <c r="AE18" s="30">
        <f t="shared" si="12"/>
        <v>4.4329400000000003</v>
      </c>
      <c r="AF18" s="30">
        <f t="shared" si="12"/>
        <v>4.4794400000000003</v>
      </c>
      <c r="AG18" s="30">
        <f t="shared" si="15"/>
        <v>4.5259400000000003</v>
      </c>
      <c r="AH18" s="30">
        <f t="shared" si="15"/>
        <v>4.5724400000000003</v>
      </c>
      <c r="AI18" s="30">
        <f t="shared" si="15"/>
        <v>4.36374</v>
      </c>
      <c r="AJ18" s="30">
        <f t="shared" si="15"/>
        <v>4.4334899999999999</v>
      </c>
      <c r="AK18" s="30">
        <f t="shared" si="15"/>
        <v>4.5032399999999999</v>
      </c>
      <c r="AL18" s="30">
        <f t="shared" si="15"/>
        <v>4.5729899999999999</v>
      </c>
      <c r="AM18" s="30">
        <f t="shared" si="15"/>
        <v>4.3637600000000001</v>
      </c>
      <c r="AN18" s="30">
        <f t="shared" si="15"/>
        <v>4.4567600000000001</v>
      </c>
      <c r="AO18" s="30">
        <f t="shared" si="15"/>
        <v>4.54976</v>
      </c>
      <c r="AP18" s="30">
        <f t="shared" si="15"/>
        <v>4.3864999999999998</v>
      </c>
      <c r="AQ18" s="30">
        <f t="shared" si="15"/>
        <v>4.5027499999999998</v>
      </c>
      <c r="AR18" s="30">
        <f t="shared" si="15"/>
        <v>4.4319600000000001</v>
      </c>
      <c r="AS18" s="30">
        <f t="shared" si="13"/>
        <v>4.5729899999999999</v>
      </c>
      <c r="AT18" s="35" t="str">
        <f t="shared" si="14"/>
        <v>1.5,1.5,0</v>
      </c>
    </row>
    <row r="19" spans="1:46" ht="12" customHeight="1" x14ac:dyDescent="0.15">
      <c r="A19" s="30">
        <v>0.8</v>
      </c>
      <c r="B19" s="30">
        <v>1.65</v>
      </c>
      <c r="C19" s="30">
        <v>1</v>
      </c>
      <c r="D19" s="30">
        <f t="shared" si="4"/>
        <v>1.65</v>
      </c>
      <c r="E19" s="31">
        <v>16</v>
      </c>
      <c r="F19" s="31">
        <f t="shared" si="5"/>
        <v>-142.70713001999999</v>
      </c>
      <c r="G19" s="30">
        <v>1.6</v>
      </c>
      <c r="H19" s="30">
        <v>1.6</v>
      </c>
      <c r="I19" s="30">
        <f t="shared" si="2"/>
        <v>-70.947315009999997</v>
      </c>
      <c r="J19" s="30">
        <f t="shared" si="6"/>
        <v>1.6</v>
      </c>
      <c r="K19" s="30">
        <f t="shared" si="7"/>
        <v>-142.70713001999999</v>
      </c>
      <c r="L19" s="30">
        <v>1.1000000000000001</v>
      </c>
      <c r="M19" s="30" t="str">
        <f t="shared" si="11"/>
        <v>1,2,2</v>
      </c>
      <c r="N19" s="30">
        <v>1</v>
      </c>
      <c r="O19" s="30">
        <f t="shared" ref="O19:O82" si="16">O9+1</f>
        <v>2</v>
      </c>
      <c r="P19" s="30">
        <f t="shared" ref="P19:P82" si="17">P9</f>
        <v>2</v>
      </c>
      <c r="Q19" s="30">
        <f t="shared" si="12"/>
        <v>4.27752</v>
      </c>
      <c r="R19" s="30">
        <f t="shared" si="12"/>
        <v>4.3955000000000002</v>
      </c>
      <c r="S19" s="30">
        <f t="shared" si="12"/>
        <v>4.4811199999999998</v>
      </c>
      <c r="T19" s="30">
        <f t="shared" si="12"/>
        <v>4.5343799999999996</v>
      </c>
      <c r="U19" s="30">
        <f t="shared" si="12"/>
        <v>4.5552799999999998</v>
      </c>
      <c r="V19" s="30">
        <f t="shared" si="12"/>
        <v>4.5438200000000002</v>
      </c>
      <c r="W19" s="30">
        <f t="shared" si="12"/>
        <v>4.5</v>
      </c>
      <c r="X19" s="30">
        <f t="shared" si="12"/>
        <v>4.3247099999999996</v>
      </c>
      <c r="Y19" s="30">
        <f t="shared" si="12"/>
        <v>4.4341100000000004</v>
      </c>
      <c r="Z19" s="30">
        <f t="shared" si="12"/>
        <v>4.5111500000000007</v>
      </c>
      <c r="AA19" s="30">
        <f t="shared" si="12"/>
        <v>4.5558300000000003</v>
      </c>
      <c r="AB19" s="30">
        <f t="shared" si="12"/>
        <v>4.5681500000000002</v>
      </c>
      <c r="AC19" s="30">
        <f t="shared" si="12"/>
        <v>4.5481100000000003</v>
      </c>
      <c r="AD19" s="30">
        <f t="shared" si="12"/>
        <v>4.3633199999999999</v>
      </c>
      <c r="AE19" s="30">
        <f t="shared" si="12"/>
        <v>4.4641400000000004</v>
      </c>
      <c r="AF19" s="30">
        <f t="shared" si="12"/>
        <v>4.5326000000000004</v>
      </c>
      <c r="AG19" s="30">
        <f t="shared" si="15"/>
        <v>4.5686999999999998</v>
      </c>
      <c r="AH19" s="30">
        <f t="shared" si="15"/>
        <v>4.5724400000000003</v>
      </c>
      <c r="AI19" s="30">
        <f t="shared" si="15"/>
        <v>4.3933499999999999</v>
      </c>
      <c r="AJ19" s="30">
        <f t="shared" si="15"/>
        <v>4.4855900000000002</v>
      </c>
      <c r="AK19" s="30">
        <f t="shared" si="15"/>
        <v>4.5454699999999999</v>
      </c>
      <c r="AL19" s="30">
        <f t="shared" si="15"/>
        <v>4.5729899999999999</v>
      </c>
      <c r="AM19" s="30">
        <f t="shared" si="15"/>
        <v>4.4147999999999996</v>
      </c>
      <c r="AN19" s="30">
        <f t="shared" si="15"/>
        <v>4.4984599999999997</v>
      </c>
      <c r="AO19" s="30">
        <f t="shared" si="15"/>
        <v>4.54976</v>
      </c>
      <c r="AP19" s="30">
        <f t="shared" si="15"/>
        <v>4.42767</v>
      </c>
      <c r="AQ19" s="30">
        <f t="shared" si="15"/>
        <v>4.5027499999999998</v>
      </c>
      <c r="AR19" s="30">
        <f t="shared" si="15"/>
        <v>4.4319600000000001</v>
      </c>
      <c r="AS19" s="30">
        <f t="shared" si="13"/>
        <v>4.5729899999999999</v>
      </c>
      <c r="AT19" s="35" t="str">
        <f t="shared" si="14"/>
        <v>1.5,1.5,0</v>
      </c>
    </row>
    <row r="20" spans="1:46" ht="12" customHeight="1" x14ac:dyDescent="0.15">
      <c r="A20" s="30">
        <v>0.85</v>
      </c>
      <c r="B20" s="30">
        <v>1.45</v>
      </c>
      <c r="C20" s="30">
        <v>1</v>
      </c>
      <c r="D20" s="30">
        <f t="shared" si="4"/>
        <v>1.45</v>
      </c>
      <c r="E20" s="31">
        <v>17</v>
      </c>
      <c r="F20" s="31">
        <f t="shared" si="5"/>
        <v>-91.332563212800181</v>
      </c>
      <c r="G20" s="30">
        <v>1.64</v>
      </c>
      <c r="H20" s="30">
        <v>1.64</v>
      </c>
      <c r="I20" s="30">
        <f t="shared" si="2"/>
        <v>-45.265031606400093</v>
      </c>
      <c r="J20" s="30">
        <f t="shared" si="6"/>
        <v>1.64</v>
      </c>
      <c r="K20" s="30">
        <f t="shared" si="7"/>
        <v>-91.332563212800181</v>
      </c>
      <c r="L20" s="30">
        <v>1.075</v>
      </c>
      <c r="M20" s="30" t="str">
        <f t="shared" si="11"/>
        <v>1,2,3</v>
      </c>
      <c r="N20" s="30">
        <v>1</v>
      </c>
      <c r="O20" s="30">
        <f t="shared" si="16"/>
        <v>2</v>
      </c>
      <c r="P20" s="30">
        <f t="shared" si="17"/>
        <v>3</v>
      </c>
      <c r="Q20" s="30">
        <f t="shared" si="12"/>
        <v>3.98034</v>
      </c>
      <c r="R20" s="30">
        <f t="shared" si="12"/>
        <v>4.2391249999999996</v>
      </c>
      <c r="S20" s="30">
        <f t="shared" si="12"/>
        <v>4.4290400000000005</v>
      </c>
      <c r="T20" s="30">
        <f t="shared" si="12"/>
        <v>4.5500850000000002</v>
      </c>
      <c r="U20" s="30">
        <f t="shared" si="12"/>
        <v>4.6022600000000002</v>
      </c>
      <c r="V20" s="30">
        <f t="shared" si="12"/>
        <v>4.5855649999999999</v>
      </c>
      <c r="W20" s="30">
        <f t="shared" si="12"/>
        <v>4.5</v>
      </c>
      <c r="X20" s="30">
        <f t="shared" si="12"/>
        <v>4.1656849999999999</v>
      </c>
      <c r="Y20" s="30">
        <f t="shared" si="12"/>
        <v>4.3799100000000006</v>
      </c>
      <c r="Z20" s="30">
        <f t="shared" si="12"/>
        <v>4.525265000000001</v>
      </c>
      <c r="AA20" s="30">
        <f t="shared" si="12"/>
        <v>4.60175</v>
      </c>
      <c r="AB20" s="30">
        <f t="shared" si="12"/>
        <v>4.6093650000000004</v>
      </c>
      <c r="AC20" s="30">
        <f t="shared" si="12"/>
        <v>4.5481100000000003</v>
      </c>
      <c r="AD20" s="30">
        <f t="shared" si="12"/>
        <v>4.3070000000000004</v>
      </c>
      <c r="AE20" s="30">
        <f t="shared" si="12"/>
        <v>4.4766650000000006</v>
      </c>
      <c r="AF20" s="30">
        <f t="shared" si="12"/>
        <v>4.5774600000000003</v>
      </c>
      <c r="AG20" s="30">
        <f t="shared" si="15"/>
        <v>4.6093850000000005</v>
      </c>
      <c r="AH20" s="30">
        <f t="shared" si="15"/>
        <v>4.5724400000000003</v>
      </c>
      <c r="AI20" s="30">
        <f t="shared" si="15"/>
        <v>4.4042849999999998</v>
      </c>
      <c r="AJ20" s="30">
        <f t="shared" si="15"/>
        <v>4.5293900000000002</v>
      </c>
      <c r="AK20" s="30">
        <f t="shared" si="15"/>
        <v>4.5856250000000003</v>
      </c>
      <c r="AL20" s="30">
        <f t="shared" si="15"/>
        <v>4.5729899999999999</v>
      </c>
      <c r="AM20" s="30">
        <f t="shared" si="15"/>
        <v>4.4575399999999998</v>
      </c>
      <c r="AN20" s="30">
        <f t="shared" si="15"/>
        <v>4.5380849999999997</v>
      </c>
      <c r="AO20" s="30">
        <f t="shared" si="15"/>
        <v>4.54976</v>
      </c>
      <c r="AP20" s="30">
        <f t="shared" si="15"/>
        <v>4.4667649999999997</v>
      </c>
      <c r="AQ20" s="30">
        <f t="shared" si="15"/>
        <v>4.5027499999999998</v>
      </c>
      <c r="AR20" s="30">
        <f t="shared" si="15"/>
        <v>4.4319600000000001</v>
      </c>
      <c r="AS20" s="30">
        <f t="shared" si="13"/>
        <v>4.6093850000000005</v>
      </c>
      <c r="AT20" s="35" t="str">
        <f t="shared" si="14"/>
        <v>1.5,1,0.5</v>
      </c>
    </row>
    <row r="21" spans="1:46" ht="12" customHeight="1" x14ac:dyDescent="0.15">
      <c r="A21" s="30">
        <v>0.9</v>
      </c>
      <c r="B21" s="30">
        <v>1.3</v>
      </c>
      <c r="C21" s="30">
        <v>1</v>
      </c>
      <c r="D21" s="30">
        <f t="shared" si="4"/>
        <v>1.3</v>
      </c>
      <c r="E21" s="31">
        <v>18</v>
      </c>
      <c r="F21" s="31">
        <f t="shared" si="5"/>
        <v>-54.942245057700148</v>
      </c>
      <c r="G21" s="30">
        <v>1.68</v>
      </c>
      <c r="H21" s="30">
        <v>1.68</v>
      </c>
      <c r="I21" s="30">
        <f t="shared" si="2"/>
        <v>-27.077122528850076</v>
      </c>
      <c r="J21" s="30">
        <f t="shared" si="6"/>
        <v>1.68</v>
      </c>
      <c r="K21" s="30">
        <f t="shared" si="7"/>
        <v>-54.942245057700148</v>
      </c>
      <c r="L21" s="30">
        <v>1.05</v>
      </c>
      <c r="M21" s="30" t="str">
        <f t="shared" si="11"/>
        <v>1,2,4</v>
      </c>
      <c r="N21" s="30">
        <v>1</v>
      </c>
      <c r="O21" s="30">
        <f t="shared" si="16"/>
        <v>2</v>
      </c>
      <c r="P21" s="30">
        <f t="shared" si="17"/>
        <v>4</v>
      </c>
      <c r="Q21" s="30">
        <f t="shared" si="12"/>
        <v>3.6615599999999993</v>
      </c>
      <c r="R21" s="30">
        <f t="shared" si="12"/>
        <v>4.0677499999999993</v>
      </c>
      <c r="S21" s="30">
        <f t="shared" si="12"/>
        <v>4.3673599999999997</v>
      </c>
      <c r="T21" s="30">
        <f t="shared" si="12"/>
        <v>4.5603899999999999</v>
      </c>
      <c r="U21" s="30">
        <f t="shared" si="12"/>
        <v>4.6468400000000001</v>
      </c>
      <c r="V21" s="30">
        <f t="shared" si="12"/>
        <v>4.6267100000000001</v>
      </c>
      <c r="W21" s="30">
        <f t="shared" si="12"/>
        <v>4.5</v>
      </c>
      <c r="X21" s="30">
        <f t="shared" si="12"/>
        <v>3.9916599999999995</v>
      </c>
      <c r="Y21" s="30">
        <f t="shared" si="12"/>
        <v>4.3161100000000001</v>
      </c>
      <c r="Z21" s="30">
        <f t="shared" si="12"/>
        <v>4.5339800000000006</v>
      </c>
      <c r="AA21" s="30">
        <f t="shared" si="12"/>
        <v>4.64527</v>
      </c>
      <c r="AB21" s="30">
        <f t="shared" si="12"/>
        <v>4.6499800000000002</v>
      </c>
      <c r="AC21" s="30">
        <f t="shared" si="12"/>
        <v>4.5481100000000003</v>
      </c>
      <c r="AD21" s="30">
        <f t="shared" si="12"/>
        <v>4.2410800000000002</v>
      </c>
      <c r="AE21" s="30">
        <f t="shared" si="12"/>
        <v>4.4837899999999999</v>
      </c>
      <c r="AF21" s="30">
        <f t="shared" si="12"/>
        <v>4.6199200000000005</v>
      </c>
      <c r="AG21" s="30">
        <f t="shared" si="15"/>
        <v>4.64947</v>
      </c>
      <c r="AH21" s="30">
        <f t="shared" si="15"/>
        <v>4.5724400000000003</v>
      </c>
      <c r="AI21" s="30">
        <f t="shared" si="15"/>
        <v>4.4098199999999999</v>
      </c>
      <c r="AJ21" s="30">
        <f t="shared" si="15"/>
        <v>4.5707900000000006</v>
      </c>
      <c r="AK21" s="30">
        <f t="shared" si="15"/>
        <v>4.6251800000000003</v>
      </c>
      <c r="AL21" s="30">
        <f t="shared" si="15"/>
        <v>4.5729899999999999</v>
      </c>
      <c r="AM21" s="30">
        <f t="shared" si="15"/>
        <v>4.4978800000000003</v>
      </c>
      <c r="AN21" s="30">
        <f t="shared" si="15"/>
        <v>4.5771100000000002</v>
      </c>
      <c r="AO21" s="30">
        <f t="shared" si="15"/>
        <v>4.54976</v>
      </c>
      <c r="AP21" s="30">
        <f t="shared" si="15"/>
        <v>4.5052599999999998</v>
      </c>
      <c r="AQ21" s="30">
        <f t="shared" si="15"/>
        <v>4.5027499999999998</v>
      </c>
      <c r="AR21" s="30">
        <f t="shared" si="15"/>
        <v>4.4319600000000001</v>
      </c>
      <c r="AS21" s="30">
        <f t="shared" si="13"/>
        <v>4.6499800000000002</v>
      </c>
      <c r="AT21" s="35" t="str">
        <f t="shared" si="14"/>
        <v>2,0.5,0.5</v>
      </c>
    </row>
    <row r="22" spans="1:46" ht="12" customHeight="1" x14ac:dyDescent="0.15">
      <c r="A22" s="30">
        <v>0.95</v>
      </c>
      <c r="B22" s="30">
        <v>1.1000000000000001</v>
      </c>
      <c r="C22" s="30">
        <v>1</v>
      </c>
      <c r="D22" s="30">
        <f t="shared" si="4"/>
        <v>1.1000000000000001</v>
      </c>
      <c r="E22" s="31">
        <v>19</v>
      </c>
      <c r="F22" s="31">
        <f t="shared" si="5"/>
        <v>-30.610679389290134</v>
      </c>
      <c r="G22" s="30">
        <v>1.72</v>
      </c>
      <c r="H22" s="30">
        <v>1.72</v>
      </c>
      <c r="I22" s="30">
        <f t="shared" si="2"/>
        <v>-14.919339694645068</v>
      </c>
      <c r="J22" s="30">
        <f t="shared" si="6"/>
        <v>1.72</v>
      </c>
      <c r="K22" s="30">
        <f t="shared" si="7"/>
        <v>-30.610679389290134</v>
      </c>
      <c r="L22" s="30">
        <v>1.0249999999999999</v>
      </c>
      <c r="M22" s="30" t="str">
        <f t="shared" si="11"/>
        <v>1,2,5</v>
      </c>
      <c r="N22" s="30">
        <v>1</v>
      </c>
      <c r="O22" s="30">
        <f t="shared" si="16"/>
        <v>2</v>
      </c>
      <c r="P22" s="30">
        <f t="shared" si="17"/>
        <v>5</v>
      </c>
      <c r="Q22" s="30">
        <f t="shared" si="12"/>
        <v>3.3564599999999993</v>
      </c>
      <c r="R22" s="30">
        <f t="shared" si="12"/>
        <v>3.905875</v>
      </c>
      <c r="S22" s="30">
        <f t="shared" si="12"/>
        <v>4.3117599999999996</v>
      </c>
      <c r="T22" s="30">
        <f t="shared" si="12"/>
        <v>4.5741149999999999</v>
      </c>
      <c r="U22" s="30">
        <f t="shared" si="12"/>
        <v>4.6929400000000001</v>
      </c>
      <c r="V22" s="30">
        <f t="shared" si="12"/>
        <v>4.6682350000000001</v>
      </c>
      <c r="W22" s="30">
        <f t="shared" si="12"/>
        <v>4.5</v>
      </c>
      <c r="X22" s="30">
        <f t="shared" si="12"/>
        <v>3.8271349999999993</v>
      </c>
      <c r="Y22" s="30">
        <f t="shared" si="12"/>
        <v>4.2583899999999995</v>
      </c>
      <c r="Z22" s="30">
        <f t="shared" si="12"/>
        <v>4.5461150000000004</v>
      </c>
      <c r="AA22" s="30">
        <f t="shared" si="12"/>
        <v>4.6903100000000002</v>
      </c>
      <c r="AB22" s="30">
        <f t="shared" si="12"/>
        <v>4.6909749999999999</v>
      </c>
      <c r="AC22" s="30">
        <f t="shared" si="12"/>
        <v>4.5481100000000003</v>
      </c>
      <c r="AD22" s="30">
        <f t="shared" si="12"/>
        <v>4.1812399999999998</v>
      </c>
      <c r="AE22" s="30">
        <f t="shared" si="12"/>
        <v>4.4943349999999995</v>
      </c>
      <c r="AF22" s="30">
        <f t="shared" si="12"/>
        <v>4.6638999999999999</v>
      </c>
      <c r="AG22" s="30">
        <f t="shared" si="15"/>
        <v>4.6899350000000002</v>
      </c>
      <c r="AH22" s="30">
        <f t="shared" si="15"/>
        <v>4.5724400000000003</v>
      </c>
      <c r="AI22" s="30">
        <f t="shared" si="15"/>
        <v>4.4187749999999992</v>
      </c>
      <c r="AJ22" s="30">
        <f t="shared" si="15"/>
        <v>4.6137099999999993</v>
      </c>
      <c r="AK22" s="30">
        <f t="shared" si="15"/>
        <v>4.6651150000000001</v>
      </c>
      <c r="AL22" s="30">
        <f t="shared" si="15"/>
        <v>4.5729899999999999</v>
      </c>
      <c r="AM22" s="30">
        <f t="shared" si="15"/>
        <v>4.5397400000000001</v>
      </c>
      <c r="AN22" s="30">
        <f t="shared" si="15"/>
        <v>4.6165149999999997</v>
      </c>
      <c r="AO22" s="30">
        <f t="shared" si="15"/>
        <v>4.54976</v>
      </c>
      <c r="AP22" s="30">
        <f t="shared" si="15"/>
        <v>4.5441349999999998</v>
      </c>
      <c r="AQ22" s="30">
        <f t="shared" si="15"/>
        <v>4.5027499999999998</v>
      </c>
      <c r="AR22" s="30">
        <f t="shared" si="15"/>
        <v>4.4319600000000001</v>
      </c>
      <c r="AS22" s="30">
        <f t="shared" si="13"/>
        <v>4.6929400000000001</v>
      </c>
      <c r="AT22" s="35" t="str">
        <f t="shared" si="14"/>
        <v>2,0,1</v>
      </c>
    </row>
    <row r="23" spans="1:46" ht="12" customHeight="1" x14ac:dyDescent="0.15">
      <c r="A23" s="30">
        <v>1</v>
      </c>
      <c r="B23" s="30">
        <v>1</v>
      </c>
      <c r="C23" s="30">
        <v>1</v>
      </c>
      <c r="D23" s="30">
        <f t="shared" si="4"/>
        <v>1</v>
      </c>
      <c r="E23" s="31">
        <v>20</v>
      </c>
      <c r="F23" s="31">
        <f t="shared" si="5"/>
        <v>-15.540806459178096</v>
      </c>
      <c r="G23" s="30">
        <v>1.76</v>
      </c>
      <c r="H23" s="30">
        <v>1.76</v>
      </c>
      <c r="I23" s="30">
        <f t="shared" si="2"/>
        <v>-7.3924032295890481</v>
      </c>
      <c r="J23" s="30">
        <f t="shared" si="6"/>
        <v>1.76</v>
      </c>
      <c r="K23" s="30">
        <f t="shared" si="7"/>
        <v>-15.540806459178096</v>
      </c>
      <c r="L23" s="30">
        <v>1</v>
      </c>
      <c r="M23" s="30" t="str">
        <f t="shared" si="11"/>
        <v>1,2,6</v>
      </c>
      <c r="N23" s="30">
        <v>1</v>
      </c>
      <c r="O23" s="30">
        <f t="shared" si="16"/>
        <v>2</v>
      </c>
      <c r="P23" s="30">
        <f t="shared" si="17"/>
        <v>6</v>
      </c>
      <c r="Q23" s="30">
        <f t="shared" si="12"/>
        <v>3.0779999999999998</v>
      </c>
      <c r="R23" s="30">
        <f t="shared" si="12"/>
        <v>3.7624999999999997</v>
      </c>
      <c r="S23" s="30">
        <f t="shared" si="12"/>
        <v>4.2679999999999998</v>
      </c>
      <c r="T23" s="30">
        <f t="shared" si="12"/>
        <v>4.5945</v>
      </c>
      <c r="U23" s="30">
        <f t="shared" si="12"/>
        <v>4.742</v>
      </c>
      <c r="V23" s="30">
        <f t="shared" si="12"/>
        <v>4.7104999999999997</v>
      </c>
      <c r="W23" s="30">
        <f t="shared" si="12"/>
        <v>4.5</v>
      </c>
      <c r="X23" s="30">
        <f t="shared" si="12"/>
        <v>3.6811099999999994</v>
      </c>
      <c r="Y23" s="30">
        <f t="shared" si="12"/>
        <v>4.21251</v>
      </c>
      <c r="Z23" s="30">
        <f t="shared" si="12"/>
        <v>4.5649100000000002</v>
      </c>
      <c r="AA23" s="30">
        <f t="shared" si="12"/>
        <v>4.7383100000000002</v>
      </c>
      <c r="AB23" s="30">
        <f t="shared" si="12"/>
        <v>4.73271</v>
      </c>
      <c r="AC23" s="30">
        <f t="shared" si="12"/>
        <v>4.5481100000000003</v>
      </c>
      <c r="AD23" s="30">
        <f t="shared" si="12"/>
        <v>4.1332399999999998</v>
      </c>
      <c r="AE23" s="30">
        <f t="shared" si="12"/>
        <v>4.5115400000000001</v>
      </c>
      <c r="AF23" s="30">
        <f t="shared" si="12"/>
        <v>4.7108399999999993</v>
      </c>
      <c r="AG23" s="30">
        <f t="shared" si="15"/>
        <v>4.7311399999999999</v>
      </c>
      <c r="AH23" s="30">
        <f t="shared" si="15"/>
        <v>4.5724400000000003</v>
      </c>
      <c r="AI23" s="30">
        <f t="shared" si="15"/>
        <v>4.4343899999999996</v>
      </c>
      <c r="AJ23" s="30">
        <f t="shared" si="15"/>
        <v>4.6595899999999997</v>
      </c>
      <c r="AK23" s="30">
        <f t="shared" si="15"/>
        <v>4.7057900000000004</v>
      </c>
      <c r="AL23" s="30">
        <f t="shared" si="15"/>
        <v>4.5729899999999999</v>
      </c>
      <c r="AM23" s="30">
        <f t="shared" si="15"/>
        <v>4.5845599999999997</v>
      </c>
      <c r="AN23" s="30">
        <f t="shared" si="15"/>
        <v>4.6566600000000005</v>
      </c>
      <c r="AO23" s="30">
        <f t="shared" si="15"/>
        <v>4.54976</v>
      </c>
      <c r="AP23" s="30">
        <f t="shared" si="15"/>
        <v>4.5837500000000002</v>
      </c>
      <c r="AQ23" s="30">
        <f t="shared" si="15"/>
        <v>4.5027499999999998</v>
      </c>
      <c r="AR23" s="30">
        <f t="shared" si="15"/>
        <v>4.4319600000000001</v>
      </c>
      <c r="AS23" s="30">
        <f t="shared" si="13"/>
        <v>4.742</v>
      </c>
      <c r="AT23" s="35" t="str">
        <f t="shared" si="14"/>
        <v>2,0,1</v>
      </c>
    </row>
    <row r="24" spans="1:46" ht="12" customHeight="1" x14ac:dyDescent="0.15">
      <c r="A24" s="30">
        <v>1.05</v>
      </c>
      <c r="B24" s="30">
        <v>0.85</v>
      </c>
      <c r="C24" s="30">
        <v>1.05</v>
      </c>
      <c r="D24" s="30">
        <f t="shared" si="4"/>
        <v>0.89249999999999996</v>
      </c>
      <c r="E24" s="31">
        <v>21</v>
      </c>
      <c r="F24" s="31">
        <f t="shared" si="5"/>
        <v>-7.06400293599006</v>
      </c>
      <c r="G24" s="30">
        <v>1.8</v>
      </c>
      <c r="H24" s="30">
        <v>1.8</v>
      </c>
      <c r="I24" s="30">
        <f t="shared" si="2"/>
        <v>-3.1592741952677574</v>
      </c>
      <c r="J24" s="30">
        <f t="shared" si="6"/>
        <v>1.8</v>
      </c>
      <c r="K24" s="30">
        <f t="shared" si="7"/>
        <v>-7.06400293599006</v>
      </c>
      <c r="L24" s="30">
        <v>0.97499999999999698</v>
      </c>
      <c r="M24" s="30" t="str">
        <f t="shared" si="11"/>
        <v>1,2,7</v>
      </c>
      <c r="N24" s="30">
        <v>1</v>
      </c>
      <c r="O24" s="30">
        <f t="shared" si="16"/>
        <v>2</v>
      </c>
      <c r="P24" s="30">
        <f t="shared" si="17"/>
        <v>7</v>
      </c>
      <c r="Q24" s="30">
        <f t="shared" si="12"/>
        <v>2.4172559999999992</v>
      </c>
      <c r="R24" s="30">
        <f t="shared" si="12"/>
        <v>3.3536499999999996</v>
      </c>
      <c r="S24" s="30">
        <f t="shared" si="12"/>
        <v>4.0543359999999993</v>
      </c>
      <c r="T24" s="30">
        <f t="shared" si="12"/>
        <v>4.5193139999999996</v>
      </c>
      <c r="U24" s="30">
        <f t="shared" si="12"/>
        <v>4.7485839999999993</v>
      </c>
      <c r="V24" s="30">
        <f t="shared" si="12"/>
        <v>4.742146</v>
      </c>
      <c r="W24" s="30">
        <f t="shared" si="12"/>
        <v>4.5</v>
      </c>
      <c r="X24" s="30">
        <f t="shared" si="12"/>
        <v>3.2696099999999992</v>
      </c>
      <c r="Y24" s="30">
        <f t="shared" si="12"/>
        <v>3.9967259999999998</v>
      </c>
      <c r="Z24" s="30">
        <f t="shared" si="12"/>
        <v>4.4881340000000005</v>
      </c>
      <c r="AA24" s="30">
        <f t="shared" si="12"/>
        <v>4.7438339999999997</v>
      </c>
      <c r="AB24" s="30">
        <f t="shared" si="12"/>
        <v>4.7638259999999999</v>
      </c>
      <c r="AC24" s="30">
        <f t="shared" si="12"/>
        <v>4.5481100000000003</v>
      </c>
      <c r="AD24" s="30">
        <f t="shared" si="12"/>
        <v>3.9153359999999999</v>
      </c>
      <c r="AE24" s="30">
        <f t="shared" si="12"/>
        <v>4.4331739999999993</v>
      </c>
      <c r="AF24" s="30">
        <f t="shared" si="12"/>
        <v>4.7153039999999997</v>
      </c>
      <c r="AG24" s="30">
        <f t="shared" si="15"/>
        <v>4.7617259999999995</v>
      </c>
      <c r="AH24" s="30">
        <f t="shared" si="15"/>
        <v>4.5724400000000003</v>
      </c>
      <c r="AI24" s="30">
        <f t="shared" si="15"/>
        <v>4.3544339999999995</v>
      </c>
      <c r="AJ24" s="30">
        <f t="shared" si="15"/>
        <v>4.6629939999999994</v>
      </c>
      <c r="AK24" s="30">
        <f t="shared" si="15"/>
        <v>4.7358459999999996</v>
      </c>
      <c r="AL24" s="30">
        <f t="shared" si="15"/>
        <v>4.5729899999999999</v>
      </c>
      <c r="AM24" s="30">
        <f t="shared" si="15"/>
        <v>4.5869039999999996</v>
      </c>
      <c r="AN24" s="30">
        <f t="shared" si="15"/>
        <v>4.6861860000000002</v>
      </c>
      <c r="AO24" s="30">
        <f t="shared" si="15"/>
        <v>4.54976</v>
      </c>
      <c r="AP24" s="30">
        <f t="shared" si="15"/>
        <v>4.6127459999999996</v>
      </c>
      <c r="AQ24" s="30">
        <f t="shared" si="15"/>
        <v>4.5027499999999998</v>
      </c>
      <c r="AR24" s="30">
        <f t="shared" si="15"/>
        <v>4.4319600000000001</v>
      </c>
      <c r="AS24" s="30">
        <f t="shared" si="13"/>
        <v>4.7638259999999999</v>
      </c>
      <c r="AT24" s="35" t="str">
        <f t="shared" si="14"/>
        <v>2,0.5,0.5</v>
      </c>
    </row>
    <row r="25" spans="1:46" ht="12" customHeight="1" x14ac:dyDescent="0.15">
      <c r="A25" s="30">
        <v>1.1000000000000001</v>
      </c>
      <c r="B25" s="30">
        <v>0.7</v>
      </c>
      <c r="C25" s="30">
        <v>1.1000000000000001</v>
      </c>
      <c r="D25" s="30">
        <f t="shared" si="4"/>
        <v>0.77</v>
      </c>
      <c r="E25" s="31">
        <v>22</v>
      </c>
      <c r="F25" s="31">
        <f t="shared" si="5"/>
        <v>-3.3907214092752347</v>
      </c>
      <c r="G25" s="30">
        <v>1.84</v>
      </c>
      <c r="H25" s="30">
        <v>1.84</v>
      </c>
      <c r="I25" s="30">
        <f t="shared" si="2"/>
        <v>-1.3262697955467082</v>
      </c>
      <c r="J25" s="30">
        <f t="shared" si="6"/>
        <v>1.84</v>
      </c>
      <c r="K25" s="30">
        <f t="shared" si="7"/>
        <v>-3.3907214092752347</v>
      </c>
      <c r="L25" s="30">
        <v>0.94999999999999696</v>
      </c>
      <c r="M25" s="30" t="str">
        <f t="shared" si="11"/>
        <v>1,2,8</v>
      </c>
      <c r="N25" s="30">
        <v>1</v>
      </c>
      <c r="O25" s="30">
        <f t="shared" si="16"/>
        <v>2</v>
      </c>
      <c r="P25" s="30">
        <f t="shared" si="17"/>
        <v>8</v>
      </c>
      <c r="Q25" s="30">
        <f t="shared" si="12"/>
        <v>1.6284671999999998</v>
      </c>
      <c r="R25" s="30">
        <f t="shared" si="12"/>
        <v>2.85588</v>
      </c>
      <c r="S25" s="30">
        <f t="shared" si="12"/>
        <v>3.7837632000000001</v>
      </c>
      <c r="T25" s="30">
        <f t="shared" si="12"/>
        <v>4.4121167999999997</v>
      </c>
      <c r="U25" s="30">
        <f t="shared" si="12"/>
        <v>4.7409408000000006</v>
      </c>
      <c r="V25" s="30">
        <f t="shared" si="12"/>
        <v>4.7702352000000001</v>
      </c>
      <c r="W25" s="30">
        <f t="shared" si="12"/>
        <v>4.5</v>
      </c>
      <c r="X25" s="30">
        <f t="shared" si="12"/>
        <v>2.76919</v>
      </c>
      <c r="Y25" s="30">
        <f t="shared" si="12"/>
        <v>3.7240332</v>
      </c>
      <c r="Z25" s="30">
        <f t="shared" si="12"/>
        <v>4.3793468000000004</v>
      </c>
      <c r="AA25" s="30">
        <f t="shared" si="12"/>
        <v>4.7351308000000003</v>
      </c>
      <c r="AB25" s="30">
        <f t="shared" si="12"/>
        <v>4.7913852000000006</v>
      </c>
      <c r="AC25" s="30">
        <f t="shared" si="12"/>
        <v>4.5481100000000003</v>
      </c>
      <c r="AD25" s="30">
        <f t="shared" si="12"/>
        <v>3.6405231999999996</v>
      </c>
      <c r="AE25" s="30">
        <f t="shared" si="12"/>
        <v>4.3227968000000008</v>
      </c>
      <c r="AF25" s="30">
        <f t="shared" si="12"/>
        <v>4.7055407999999996</v>
      </c>
      <c r="AG25" s="30">
        <f t="shared" si="15"/>
        <v>4.7887552000000007</v>
      </c>
      <c r="AH25" s="30">
        <f t="shared" si="15"/>
        <v>4.5724400000000003</v>
      </c>
      <c r="AI25" s="30">
        <f t="shared" si="15"/>
        <v>4.2424667999999999</v>
      </c>
      <c r="AJ25" s="30">
        <f t="shared" si="15"/>
        <v>4.6521708000000004</v>
      </c>
      <c r="AK25" s="30">
        <f t="shared" si="15"/>
        <v>4.7623452000000004</v>
      </c>
      <c r="AL25" s="30">
        <f t="shared" si="15"/>
        <v>4.5729899999999999</v>
      </c>
      <c r="AM25" s="30">
        <f t="shared" si="15"/>
        <v>4.5750207999999999</v>
      </c>
      <c r="AN25" s="30">
        <f t="shared" si="15"/>
        <v>4.7121551999999998</v>
      </c>
      <c r="AO25" s="30">
        <f t="shared" si="15"/>
        <v>4.54976</v>
      </c>
      <c r="AP25" s="30">
        <f t="shared" si="15"/>
        <v>4.6381851999999997</v>
      </c>
      <c r="AQ25" s="30">
        <f t="shared" si="15"/>
        <v>4.5027499999999998</v>
      </c>
      <c r="AR25" s="30">
        <f t="shared" si="15"/>
        <v>4.4319600000000001</v>
      </c>
      <c r="AS25" s="30">
        <f t="shared" si="13"/>
        <v>4.7913852000000006</v>
      </c>
      <c r="AT25" s="35" t="str">
        <f t="shared" si="14"/>
        <v>2,0.5,0.5</v>
      </c>
    </row>
    <row r="26" spans="1:46" ht="12" customHeight="1" x14ac:dyDescent="0.15">
      <c r="A26" s="30">
        <v>1.1499999999999999</v>
      </c>
      <c r="B26" s="30">
        <v>0.57499999999999996</v>
      </c>
      <c r="C26" s="30">
        <v>1.1499999999999999</v>
      </c>
      <c r="D26" s="30">
        <f t="shared" si="4"/>
        <v>0.66124999999999989</v>
      </c>
      <c r="E26" s="31"/>
      <c r="F26" s="31"/>
      <c r="L26" s="30">
        <v>0.92499999999999705</v>
      </c>
      <c r="M26" s="30" t="str">
        <f t="shared" si="11"/>
        <v>1,2,9</v>
      </c>
      <c r="N26" s="30">
        <v>1</v>
      </c>
      <c r="O26" s="30">
        <f t="shared" si="16"/>
        <v>2</v>
      </c>
      <c r="P26" s="30">
        <f t="shared" si="17"/>
        <v>9</v>
      </c>
      <c r="Q26" s="30">
        <f t="shared" si="12"/>
        <v>0.99034650000000013</v>
      </c>
      <c r="R26" s="30">
        <f t="shared" si="12"/>
        <v>2.4627406250000003</v>
      </c>
      <c r="S26" s="30">
        <f t="shared" si="12"/>
        <v>3.5801540000000003</v>
      </c>
      <c r="T26" s="30">
        <f t="shared" si="12"/>
        <v>4.342586625</v>
      </c>
      <c r="U26" s="30">
        <f t="shared" si="12"/>
        <v>4.7500385000000005</v>
      </c>
      <c r="V26" s="30">
        <f t="shared" si="12"/>
        <v>4.8025096249999999</v>
      </c>
      <c r="W26" s="30">
        <f t="shared" si="12"/>
        <v>4.5</v>
      </c>
      <c r="X26" s="30">
        <f t="shared" si="12"/>
        <v>2.3734006249999999</v>
      </c>
      <c r="Y26" s="30">
        <f t="shared" si="12"/>
        <v>3.5183040000000001</v>
      </c>
      <c r="Z26" s="30">
        <f t="shared" si="12"/>
        <v>4.3082266250000005</v>
      </c>
      <c r="AA26" s="30">
        <f t="shared" si="12"/>
        <v>4.7431684999999995</v>
      </c>
      <c r="AB26" s="30">
        <f t="shared" si="12"/>
        <v>4.823129625</v>
      </c>
      <c r="AC26" s="30">
        <f t="shared" si="12"/>
        <v>4.5481100000000003</v>
      </c>
      <c r="AD26" s="30">
        <f t="shared" si="12"/>
        <v>3.432674</v>
      </c>
      <c r="AE26" s="30">
        <f t="shared" si="12"/>
        <v>4.2500866249999998</v>
      </c>
      <c r="AF26" s="30">
        <f t="shared" si="12"/>
        <v>4.7125184999999998</v>
      </c>
      <c r="AG26" s="30">
        <f t="shared" si="15"/>
        <v>4.8199696250000006</v>
      </c>
      <c r="AH26" s="30">
        <f t="shared" si="15"/>
        <v>4.5724400000000003</v>
      </c>
      <c r="AI26" s="30">
        <f t="shared" si="15"/>
        <v>4.1681666250000005</v>
      </c>
      <c r="AJ26" s="30">
        <f t="shared" si="15"/>
        <v>4.6580884999999999</v>
      </c>
      <c r="AK26" s="30">
        <f t="shared" si="15"/>
        <v>4.793029625</v>
      </c>
      <c r="AL26" s="30">
        <f t="shared" si="15"/>
        <v>4.5729899999999999</v>
      </c>
      <c r="AM26" s="30">
        <f t="shared" si="15"/>
        <v>4.5798784999999995</v>
      </c>
      <c r="AN26" s="30">
        <f t="shared" si="15"/>
        <v>4.7423096249999999</v>
      </c>
      <c r="AO26" s="30">
        <f t="shared" si="15"/>
        <v>4.54976</v>
      </c>
      <c r="AP26" s="30">
        <f t="shared" si="15"/>
        <v>4.6678096250000003</v>
      </c>
      <c r="AQ26" s="30">
        <f t="shared" si="15"/>
        <v>4.5027499999999998</v>
      </c>
      <c r="AR26" s="30">
        <f t="shared" si="15"/>
        <v>4.4319600000000001</v>
      </c>
      <c r="AS26" s="30">
        <f t="shared" si="13"/>
        <v>4.823129625</v>
      </c>
      <c r="AT26" s="35" t="str">
        <f t="shared" si="14"/>
        <v>2,0.5,0.5</v>
      </c>
    </row>
    <row r="27" spans="1:46" ht="12" customHeight="1" x14ac:dyDescent="0.15">
      <c r="A27" s="30">
        <v>1.2</v>
      </c>
      <c r="B27" s="30">
        <v>0.47499999999999998</v>
      </c>
      <c r="C27" s="30">
        <v>1.2</v>
      </c>
      <c r="D27" s="30">
        <f t="shared" si="4"/>
        <v>0.56999999999999995</v>
      </c>
      <c r="E27" s="31"/>
      <c r="F27" s="31"/>
      <c r="L27" s="30">
        <v>0.89999999999999702</v>
      </c>
      <c r="M27" s="30" t="str">
        <f t="shared" si="11"/>
        <v>1,2,10</v>
      </c>
      <c r="N27" s="30">
        <v>1</v>
      </c>
      <c r="O27" s="30">
        <f t="shared" si="16"/>
        <v>2</v>
      </c>
      <c r="P27" s="30">
        <f t="shared" si="17"/>
        <v>10</v>
      </c>
      <c r="Q27" s="30">
        <f t="shared" si="12"/>
        <v>0.53372519999999946</v>
      </c>
      <c r="R27" s="30">
        <f t="shared" si="12"/>
        <v>2.1956424999999999</v>
      </c>
      <c r="S27" s="30">
        <f t="shared" si="12"/>
        <v>3.4572111999999997</v>
      </c>
      <c r="T27" s="30">
        <f t="shared" si="12"/>
        <v>4.3184313000000003</v>
      </c>
      <c r="U27" s="30">
        <f t="shared" si="12"/>
        <v>4.7793028</v>
      </c>
      <c r="V27" s="30">
        <f t="shared" si="12"/>
        <v>4.8398257000000005</v>
      </c>
      <c r="W27" s="30">
        <f t="shared" si="12"/>
        <v>4.5</v>
      </c>
      <c r="X27" s="30">
        <f t="shared" si="12"/>
        <v>2.1036524999999995</v>
      </c>
      <c r="Y27" s="30">
        <f t="shared" si="12"/>
        <v>3.3932412000000003</v>
      </c>
      <c r="Z27" s="30">
        <f t="shared" si="12"/>
        <v>4.2824813000000006</v>
      </c>
      <c r="AA27" s="30">
        <f t="shared" si="12"/>
        <v>4.7713728</v>
      </c>
      <c r="AB27" s="30">
        <f t="shared" si="12"/>
        <v>4.8599157000000002</v>
      </c>
      <c r="AC27" s="30">
        <f t="shared" si="12"/>
        <v>4.5481100000000003</v>
      </c>
      <c r="AD27" s="30">
        <f t="shared" si="12"/>
        <v>3.3054911999999996</v>
      </c>
      <c r="AE27" s="30">
        <f t="shared" si="12"/>
        <v>4.2227513000000005</v>
      </c>
      <c r="AF27" s="30">
        <f t="shared" si="12"/>
        <v>4.7396628000000005</v>
      </c>
      <c r="AG27" s="30">
        <f t="shared" si="15"/>
        <v>4.8562257000000004</v>
      </c>
      <c r="AH27" s="30">
        <f t="shared" si="15"/>
        <v>4.5724400000000003</v>
      </c>
      <c r="AI27" s="30">
        <f t="shared" si="15"/>
        <v>4.1392413000000001</v>
      </c>
      <c r="AJ27" s="30">
        <f t="shared" si="15"/>
        <v>4.6841728000000007</v>
      </c>
      <c r="AK27" s="30">
        <f t="shared" si="15"/>
        <v>4.8287557000000003</v>
      </c>
      <c r="AL27" s="30">
        <f t="shared" si="15"/>
        <v>4.5729899999999999</v>
      </c>
      <c r="AM27" s="30">
        <f t="shared" si="15"/>
        <v>4.6049027999999996</v>
      </c>
      <c r="AN27" s="30">
        <f t="shared" si="15"/>
        <v>4.7775056999999999</v>
      </c>
      <c r="AO27" s="30">
        <f t="shared" si="15"/>
        <v>4.54976</v>
      </c>
      <c r="AP27" s="30">
        <f t="shared" si="15"/>
        <v>4.7024756999999999</v>
      </c>
      <c r="AQ27" s="30">
        <f t="shared" si="15"/>
        <v>4.5027499999999998</v>
      </c>
      <c r="AR27" s="30">
        <f t="shared" si="15"/>
        <v>4.4319600000000001</v>
      </c>
      <c r="AS27" s="30">
        <f t="shared" si="13"/>
        <v>4.8599157000000002</v>
      </c>
      <c r="AT27" s="35" t="str">
        <f t="shared" si="14"/>
        <v>2,0.5,0.5</v>
      </c>
    </row>
    <row r="28" spans="1:46" ht="12" customHeight="1" x14ac:dyDescent="0.15">
      <c r="A28" s="30">
        <v>1.25</v>
      </c>
      <c r="B28" s="30">
        <v>0.35</v>
      </c>
      <c r="C28" s="30">
        <f>C27*E28</f>
        <v>1.1399999999999999</v>
      </c>
      <c r="D28" s="30">
        <f t="shared" si="4"/>
        <v>0.39899999999999997</v>
      </c>
      <c r="E28" s="31">
        <v>0.95</v>
      </c>
      <c r="F28" s="31"/>
      <c r="L28" s="30">
        <v>0.874999999999997</v>
      </c>
      <c r="M28" s="30" t="str">
        <f t="shared" si="11"/>
        <v>1,3,1</v>
      </c>
      <c r="N28" s="30">
        <v>1</v>
      </c>
      <c r="O28" s="30">
        <f t="shared" si="16"/>
        <v>3</v>
      </c>
      <c r="P28" s="30">
        <f t="shared" si="17"/>
        <v>1</v>
      </c>
      <c r="Q28" s="30">
        <f t="shared" si="12"/>
        <v>4.5</v>
      </c>
      <c r="R28" s="30">
        <f t="shared" si="12"/>
        <v>4.5</v>
      </c>
      <c r="S28" s="30">
        <f t="shared" si="12"/>
        <v>4.5</v>
      </c>
      <c r="T28" s="30">
        <f t="shared" si="12"/>
        <v>4.5</v>
      </c>
      <c r="U28" s="30">
        <f t="shared" si="12"/>
        <v>4.5</v>
      </c>
      <c r="V28" s="30">
        <f t="shared" si="12"/>
        <v>4.5</v>
      </c>
      <c r="W28" s="30">
        <f t="shared" si="12"/>
        <v>4.5</v>
      </c>
      <c r="X28" s="30">
        <f t="shared" si="12"/>
        <v>4.3569575</v>
      </c>
      <c r="Y28" s="30">
        <f t="shared" si="12"/>
        <v>4.4045825000000001</v>
      </c>
      <c r="Z28" s="30">
        <f t="shared" si="12"/>
        <v>4.4522075000000001</v>
      </c>
      <c r="AA28" s="30">
        <f t="shared" si="12"/>
        <v>4.4998325000000001</v>
      </c>
      <c r="AB28" s="30">
        <f t="shared" si="12"/>
        <v>4.5474575000000002</v>
      </c>
      <c r="AC28" s="30">
        <f t="shared" si="12"/>
        <v>4.5950825000000002</v>
      </c>
      <c r="AD28" s="30">
        <f t="shared" si="12"/>
        <v>4.2593300000000003</v>
      </c>
      <c r="AE28" s="30">
        <f t="shared" si="12"/>
        <v>4.3545800000000003</v>
      </c>
      <c r="AF28" s="30">
        <f t="shared" si="12"/>
        <v>4.4498300000000004</v>
      </c>
      <c r="AG28" s="30">
        <f t="shared" si="15"/>
        <v>4.5450800000000005</v>
      </c>
      <c r="AH28" s="30">
        <f t="shared" si="15"/>
        <v>4.6403300000000005</v>
      </c>
      <c r="AI28" s="30">
        <f t="shared" si="15"/>
        <v>4.2071175000000007</v>
      </c>
      <c r="AJ28" s="30">
        <f t="shared" si="15"/>
        <v>4.3499924999999999</v>
      </c>
      <c r="AK28" s="30">
        <f t="shared" si="15"/>
        <v>4.4928675000000009</v>
      </c>
      <c r="AL28" s="30">
        <f t="shared" si="15"/>
        <v>4.635742500000001</v>
      </c>
      <c r="AM28" s="30">
        <f t="shared" si="15"/>
        <v>4.2003199999999996</v>
      </c>
      <c r="AN28" s="30">
        <f t="shared" si="15"/>
        <v>4.3908199999999997</v>
      </c>
      <c r="AO28" s="30">
        <f t="shared" si="15"/>
        <v>4.5813199999999998</v>
      </c>
      <c r="AP28" s="30">
        <f t="shared" si="15"/>
        <v>4.2389375000000005</v>
      </c>
      <c r="AQ28" s="30">
        <f t="shared" si="15"/>
        <v>4.4770625000000006</v>
      </c>
      <c r="AR28" s="30">
        <f t="shared" si="15"/>
        <v>4.3229700000000006</v>
      </c>
      <c r="AS28" s="30">
        <f t="shared" si="13"/>
        <v>4.6403300000000005</v>
      </c>
      <c r="AT28" s="35" t="str">
        <f t="shared" si="14"/>
        <v>2,1,0</v>
      </c>
    </row>
    <row r="29" spans="1:46" ht="12" customHeight="1" x14ac:dyDescent="0.15">
      <c r="A29" s="30">
        <v>1.3</v>
      </c>
      <c r="B29" s="30">
        <v>0.2</v>
      </c>
      <c r="C29" s="30">
        <f t="shared" ref="C29:C43" si="18">C28*E29</f>
        <v>1.026</v>
      </c>
      <c r="D29" s="30">
        <f t="shared" si="4"/>
        <v>0.20520000000000002</v>
      </c>
      <c r="E29" s="31">
        <v>0.9</v>
      </c>
      <c r="F29" s="31"/>
      <c r="L29" s="30">
        <v>0.84999999999999698</v>
      </c>
      <c r="M29" s="30" t="str">
        <f t="shared" si="11"/>
        <v>1,3,2</v>
      </c>
      <c r="N29" s="30">
        <v>1</v>
      </c>
      <c r="O29" s="30">
        <f t="shared" si="16"/>
        <v>3</v>
      </c>
      <c r="P29" s="30">
        <f t="shared" si="17"/>
        <v>2</v>
      </c>
      <c r="Q29" s="30">
        <f t="shared" si="12"/>
        <v>4.27752</v>
      </c>
      <c r="R29" s="30">
        <f t="shared" si="12"/>
        <v>4.3955000000000002</v>
      </c>
      <c r="S29" s="30">
        <f t="shared" si="12"/>
        <v>4.4811199999999998</v>
      </c>
      <c r="T29" s="30">
        <f t="shared" si="12"/>
        <v>4.5343799999999996</v>
      </c>
      <c r="U29" s="30">
        <f t="shared" si="12"/>
        <v>4.5552799999999998</v>
      </c>
      <c r="V29" s="30">
        <f t="shared" si="12"/>
        <v>4.5438200000000002</v>
      </c>
      <c r="W29" s="30">
        <f t="shared" si="12"/>
        <v>4.5</v>
      </c>
      <c r="X29" s="30">
        <f t="shared" si="12"/>
        <v>4.2469324999999998</v>
      </c>
      <c r="Y29" s="30">
        <f t="shared" si="12"/>
        <v>4.3812824999999993</v>
      </c>
      <c r="Z29" s="30">
        <f t="shared" si="12"/>
        <v>4.4832725</v>
      </c>
      <c r="AA29" s="30">
        <f t="shared" si="12"/>
        <v>4.5529025000000001</v>
      </c>
      <c r="AB29" s="30">
        <f t="shared" si="12"/>
        <v>4.5901725000000004</v>
      </c>
      <c r="AC29" s="30">
        <f t="shared" si="12"/>
        <v>4.5950825000000002</v>
      </c>
      <c r="AD29" s="30">
        <f t="shared" si="12"/>
        <v>4.2316099999999999</v>
      </c>
      <c r="AE29" s="30">
        <f t="shared" si="12"/>
        <v>4.3823299999999996</v>
      </c>
      <c r="AF29" s="30">
        <f t="shared" si="12"/>
        <v>4.5006900000000005</v>
      </c>
      <c r="AG29" s="30">
        <f t="shared" si="15"/>
        <v>4.5866899999999999</v>
      </c>
      <c r="AH29" s="30">
        <f t="shared" si="15"/>
        <v>4.6403300000000005</v>
      </c>
      <c r="AI29" s="30">
        <f t="shared" si="15"/>
        <v>4.2315525000000003</v>
      </c>
      <c r="AJ29" s="30">
        <f t="shared" si="15"/>
        <v>4.3986425000000002</v>
      </c>
      <c r="AK29" s="30">
        <f t="shared" si="15"/>
        <v>4.5333725000000005</v>
      </c>
      <c r="AL29" s="30">
        <f t="shared" si="15"/>
        <v>4.635742500000001</v>
      </c>
      <c r="AM29" s="30">
        <f t="shared" si="15"/>
        <v>4.2467600000000001</v>
      </c>
      <c r="AN29" s="30">
        <f t="shared" si="15"/>
        <v>4.4302200000000003</v>
      </c>
      <c r="AO29" s="30">
        <f t="shared" si="15"/>
        <v>4.5813199999999998</v>
      </c>
      <c r="AP29" s="30">
        <f t="shared" si="15"/>
        <v>4.2772325000000002</v>
      </c>
      <c r="AQ29" s="30">
        <f t="shared" si="15"/>
        <v>4.4770625000000006</v>
      </c>
      <c r="AR29" s="30">
        <f t="shared" si="15"/>
        <v>4.3229700000000006</v>
      </c>
      <c r="AS29" s="30">
        <f t="shared" si="13"/>
        <v>4.6403300000000005</v>
      </c>
      <c r="AT29" s="35" t="str">
        <f t="shared" si="14"/>
        <v>2,1,0</v>
      </c>
    </row>
    <row r="30" spans="1:46" ht="12" customHeight="1" x14ac:dyDescent="0.15">
      <c r="A30" s="30">
        <v>1.35</v>
      </c>
      <c r="B30" s="30">
        <v>0.125</v>
      </c>
      <c r="C30" s="30">
        <f t="shared" si="18"/>
        <v>0.87209999999999999</v>
      </c>
      <c r="D30" s="30">
        <f t="shared" si="4"/>
        <v>0.1090125</v>
      </c>
      <c r="E30" s="31">
        <v>0.85</v>
      </c>
      <c r="F30" s="31"/>
      <c r="L30" s="30">
        <f>L29*0.9</f>
        <v>0.76499999999999735</v>
      </c>
      <c r="M30" s="30" t="str">
        <f t="shared" si="11"/>
        <v>1,3,3</v>
      </c>
      <c r="N30" s="30">
        <v>1</v>
      </c>
      <c r="O30" s="30">
        <f t="shared" si="16"/>
        <v>3</v>
      </c>
      <c r="P30" s="30">
        <f t="shared" si="17"/>
        <v>3</v>
      </c>
      <c r="Q30" s="30">
        <f t="shared" si="12"/>
        <v>3.98034</v>
      </c>
      <c r="R30" s="30">
        <f t="shared" si="12"/>
        <v>4.2391249999999996</v>
      </c>
      <c r="S30" s="30">
        <f t="shared" si="12"/>
        <v>4.4290400000000005</v>
      </c>
      <c r="T30" s="30">
        <f t="shared" si="12"/>
        <v>4.5500850000000002</v>
      </c>
      <c r="U30" s="30">
        <f t="shared" si="12"/>
        <v>4.6022600000000002</v>
      </c>
      <c r="V30" s="30">
        <f t="shared" si="12"/>
        <v>4.5855649999999999</v>
      </c>
      <c r="W30" s="30">
        <f t="shared" si="12"/>
        <v>4.5</v>
      </c>
      <c r="X30" s="30">
        <f t="shared" si="12"/>
        <v>4.0850325000000005</v>
      </c>
      <c r="Y30" s="30">
        <f t="shared" si="12"/>
        <v>4.3247824999999995</v>
      </c>
      <c r="Z30" s="30">
        <f t="shared" si="12"/>
        <v>4.4956624999999999</v>
      </c>
      <c r="AA30" s="30">
        <f t="shared" si="12"/>
        <v>4.5976724999999998</v>
      </c>
      <c r="AB30" s="30">
        <f t="shared" si="12"/>
        <v>4.6308125000000002</v>
      </c>
      <c r="AC30" s="30">
        <f t="shared" si="12"/>
        <v>4.5950825000000002</v>
      </c>
      <c r="AD30" s="30">
        <f t="shared" si="12"/>
        <v>4.1706900000000005</v>
      </c>
      <c r="AE30" s="30">
        <f t="shared" si="12"/>
        <v>4.3914050000000007</v>
      </c>
      <c r="AF30" s="30">
        <f t="shared" si="12"/>
        <v>4.5432500000000005</v>
      </c>
      <c r="AG30" s="30">
        <f t="shared" si="15"/>
        <v>4.6262249999999998</v>
      </c>
      <c r="AH30" s="30">
        <f t="shared" si="15"/>
        <v>4.6403300000000005</v>
      </c>
      <c r="AI30" s="30">
        <f t="shared" si="15"/>
        <v>4.2373124999999998</v>
      </c>
      <c r="AJ30" s="30">
        <f t="shared" si="15"/>
        <v>4.4389925000000003</v>
      </c>
      <c r="AK30" s="30">
        <f t="shared" si="15"/>
        <v>4.5718025000000004</v>
      </c>
      <c r="AL30" s="30">
        <f t="shared" si="15"/>
        <v>4.635742500000001</v>
      </c>
      <c r="AM30" s="30">
        <f t="shared" si="15"/>
        <v>4.2849000000000004</v>
      </c>
      <c r="AN30" s="30">
        <f t="shared" si="15"/>
        <v>4.4675450000000003</v>
      </c>
      <c r="AO30" s="30">
        <f t="shared" si="15"/>
        <v>4.5813199999999998</v>
      </c>
      <c r="AP30" s="30">
        <f t="shared" si="15"/>
        <v>4.3134525000000004</v>
      </c>
      <c r="AQ30" s="30">
        <f t="shared" si="15"/>
        <v>4.4770625000000006</v>
      </c>
      <c r="AR30" s="30">
        <f t="shared" si="15"/>
        <v>4.3229700000000006</v>
      </c>
      <c r="AS30" s="30">
        <f t="shared" si="13"/>
        <v>4.6403300000000005</v>
      </c>
      <c r="AT30" s="35" t="str">
        <f t="shared" si="14"/>
        <v>2,1,0</v>
      </c>
    </row>
    <row r="31" spans="1:46" ht="12" customHeight="1" x14ac:dyDescent="0.15">
      <c r="A31" s="30">
        <v>1.4</v>
      </c>
      <c r="B31" s="30">
        <v>0</v>
      </c>
      <c r="C31" s="30">
        <f t="shared" si="18"/>
        <v>0.69768000000000008</v>
      </c>
      <c r="D31" s="30">
        <f t="shared" si="4"/>
        <v>0</v>
      </c>
      <c r="E31" s="31">
        <v>0.8</v>
      </c>
      <c r="F31" s="31"/>
      <c r="L31" s="30">
        <f t="shared" ref="L31:L43" si="19">L30*0.9</f>
        <v>0.68849999999999767</v>
      </c>
      <c r="M31" s="30" t="str">
        <f t="shared" si="11"/>
        <v>1,3,4</v>
      </c>
      <c r="N31" s="30">
        <v>1</v>
      </c>
      <c r="O31" s="30">
        <f t="shared" si="16"/>
        <v>3</v>
      </c>
      <c r="P31" s="30">
        <f t="shared" si="17"/>
        <v>4</v>
      </c>
      <c r="Q31" s="30">
        <f t="shared" si="12"/>
        <v>3.6615599999999993</v>
      </c>
      <c r="R31" s="30">
        <f t="shared" si="12"/>
        <v>4.0677499999999993</v>
      </c>
      <c r="S31" s="30">
        <f t="shared" si="12"/>
        <v>4.3673599999999997</v>
      </c>
      <c r="T31" s="30">
        <f t="shared" si="12"/>
        <v>4.5603899999999999</v>
      </c>
      <c r="U31" s="30">
        <f t="shared" si="12"/>
        <v>4.6468400000000001</v>
      </c>
      <c r="V31" s="30">
        <f t="shared" si="12"/>
        <v>4.6267100000000001</v>
      </c>
      <c r="W31" s="30">
        <f t="shared" si="12"/>
        <v>4.5</v>
      </c>
      <c r="X31" s="30">
        <f t="shared" si="12"/>
        <v>3.9081324999999998</v>
      </c>
      <c r="Y31" s="30">
        <f t="shared" si="12"/>
        <v>4.2586824999999999</v>
      </c>
      <c r="Z31" s="30">
        <f t="shared" si="12"/>
        <v>4.5026524999999999</v>
      </c>
      <c r="AA31" s="30">
        <f t="shared" si="12"/>
        <v>4.6400424999999998</v>
      </c>
      <c r="AB31" s="30">
        <f t="shared" si="12"/>
        <v>4.6708525000000005</v>
      </c>
      <c r="AC31" s="30">
        <f t="shared" si="12"/>
        <v>4.5950825000000002</v>
      </c>
      <c r="AD31" s="30">
        <f t="shared" si="12"/>
        <v>4.1001700000000003</v>
      </c>
      <c r="AE31" s="30">
        <f t="shared" si="12"/>
        <v>4.3950800000000001</v>
      </c>
      <c r="AF31" s="30">
        <f t="shared" si="12"/>
        <v>4.5834100000000007</v>
      </c>
      <c r="AG31" s="30">
        <f t="shared" si="15"/>
        <v>4.6651600000000002</v>
      </c>
      <c r="AH31" s="30">
        <f t="shared" si="15"/>
        <v>4.6403300000000005</v>
      </c>
      <c r="AI31" s="30">
        <f t="shared" si="15"/>
        <v>4.2376725000000004</v>
      </c>
      <c r="AJ31" s="30">
        <f t="shared" si="15"/>
        <v>4.4769424999999998</v>
      </c>
      <c r="AK31" s="30">
        <f t="shared" si="15"/>
        <v>4.6096325</v>
      </c>
      <c r="AL31" s="30">
        <f t="shared" si="15"/>
        <v>4.635742500000001</v>
      </c>
      <c r="AM31" s="30">
        <f t="shared" si="15"/>
        <v>4.32064</v>
      </c>
      <c r="AN31" s="30">
        <f t="shared" si="15"/>
        <v>4.50427</v>
      </c>
      <c r="AO31" s="30">
        <f t="shared" si="15"/>
        <v>4.5813199999999998</v>
      </c>
      <c r="AP31" s="30">
        <f t="shared" si="15"/>
        <v>4.3490725000000001</v>
      </c>
      <c r="AQ31" s="30">
        <f t="shared" si="15"/>
        <v>4.4770625000000006</v>
      </c>
      <c r="AR31" s="30">
        <f t="shared" si="15"/>
        <v>4.3229700000000006</v>
      </c>
      <c r="AS31" s="30">
        <f t="shared" si="13"/>
        <v>4.6708525000000005</v>
      </c>
      <c r="AT31" s="35" t="str">
        <f t="shared" si="14"/>
        <v>2,0.5,0.5</v>
      </c>
    </row>
    <row r="32" spans="1:46" ht="12" customHeight="1" x14ac:dyDescent="0.15">
      <c r="A32" s="30">
        <v>1.45</v>
      </c>
      <c r="B32" s="30">
        <v>-999</v>
      </c>
      <c r="C32" s="30">
        <f t="shared" si="18"/>
        <v>0.52326000000000006</v>
      </c>
      <c r="D32" s="30">
        <f t="shared" si="4"/>
        <v>-522.73674000000005</v>
      </c>
      <c r="E32" s="31">
        <v>0.75</v>
      </c>
      <c r="F32" s="31"/>
      <c r="L32" s="30">
        <f t="shared" si="19"/>
        <v>0.61964999999999792</v>
      </c>
      <c r="M32" s="30" t="str">
        <f t="shared" si="11"/>
        <v>1,3,5</v>
      </c>
      <c r="N32" s="30">
        <v>1</v>
      </c>
      <c r="O32" s="30">
        <f t="shared" si="16"/>
        <v>3</v>
      </c>
      <c r="P32" s="30">
        <f t="shared" si="17"/>
        <v>5</v>
      </c>
      <c r="Q32" s="30">
        <f t="shared" si="12"/>
        <v>3.3564599999999993</v>
      </c>
      <c r="R32" s="30">
        <f t="shared" si="12"/>
        <v>3.905875</v>
      </c>
      <c r="S32" s="30">
        <f t="shared" si="12"/>
        <v>4.3117599999999996</v>
      </c>
      <c r="T32" s="30">
        <f t="shared" si="12"/>
        <v>4.5741149999999999</v>
      </c>
      <c r="U32" s="30">
        <f t="shared" si="12"/>
        <v>4.6929400000000001</v>
      </c>
      <c r="V32" s="30">
        <f t="shared" si="12"/>
        <v>4.6682350000000001</v>
      </c>
      <c r="W32" s="30">
        <f t="shared" si="12"/>
        <v>4.5</v>
      </c>
      <c r="X32" s="30">
        <f t="shared" si="12"/>
        <v>3.7407325</v>
      </c>
      <c r="Y32" s="30">
        <f t="shared" si="12"/>
        <v>4.1986624999999993</v>
      </c>
      <c r="Z32" s="30">
        <f t="shared" si="12"/>
        <v>4.5130624999999993</v>
      </c>
      <c r="AA32" s="30">
        <f t="shared" si="12"/>
        <v>4.6839324999999992</v>
      </c>
      <c r="AB32" s="30">
        <f t="shared" si="12"/>
        <v>4.7112724999999998</v>
      </c>
      <c r="AC32" s="30">
        <f t="shared" si="12"/>
        <v>4.5950825000000002</v>
      </c>
      <c r="AD32" s="30">
        <f t="shared" si="12"/>
        <v>4.0357299999999992</v>
      </c>
      <c r="AE32" s="30">
        <f t="shared" si="12"/>
        <v>4.4021749999999997</v>
      </c>
      <c r="AF32" s="30">
        <f t="shared" si="12"/>
        <v>4.6250900000000001</v>
      </c>
      <c r="AG32" s="30">
        <f t="shared" si="15"/>
        <v>4.7044750000000004</v>
      </c>
      <c r="AH32" s="30">
        <f t="shared" si="15"/>
        <v>4.6403300000000005</v>
      </c>
      <c r="AI32" s="30">
        <f t="shared" si="15"/>
        <v>4.2414524999999994</v>
      </c>
      <c r="AJ32" s="30">
        <f t="shared" si="15"/>
        <v>4.5164124999999995</v>
      </c>
      <c r="AK32" s="30">
        <f t="shared" si="15"/>
        <v>4.6478425000000003</v>
      </c>
      <c r="AL32" s="30">
        <f t="shared" si="15"/>
        <v>4.635742500000001</v>
      </c>
      <c r="AM32" s="30">
        <f t="shared" si="15"/>
        <v>4.3578999999999999</v>
      </c>
      <c r="AN32" s="30">
        <f t="shared" si="15"/>
        <v>4.5413750000000004</v>
      </c>
      <c r="AO32" s="30">
        <f t="shared" si="15"/>
        <v>4.5813199999999998</v>
      </c>
      <c r="AP32" s="30">
        <f t="shared" si="15"/>
        <v>4.3850724999999997</v>
      </c>
      <c r="AQ32" s="30">
        <f t="shared" si="15"/>
        <v>4.4770625000000006</v>
      </c>
      <c r="AR32" s="30">
        <f t="shared" si="15"/>
        <v>4.3229700000000006</v>
      </c>
      <c r="AS32" s="30">
        <f t="shared" si="13"/>
        <v>4.7112724999999998</v>
      </c>
      <c r="AT32" s="35" t="str">
        <f t="shared" si="14"/>
        <v>2,0.5,0.5</v>
      </c>
    </row>
    <row r="33" spans="1:46" ht="12" customHeight="1" x14ac:dyDescent="0.15">
      <c r="A33" s="30">
        <v>1.5</v>
      </c>
      <c r="B33" s="30">
        <v>-999</v>
      </c>
      <c r="C33" s="30">
        <f t="shared" si="18"/>
        <v>0.366282</v>
      </c>
      <c r="D33" s="30">
        <f t="shared" si="4"/>
        <v>-365.91571799999997</v>
      </c>
      <c r="E33" s="31">
        <v>0.7</v>
      </c>
      <c r="F33" s="31"/>
      <c r="L33" s="30">
        <f t="shared" si="19"/>
        <v>0.5576849999999981</v>
      </c>
      <c r="M33" s="30" t="str">
        <f t="shared" si="11"/>
        <v>1,3,6</v>
      </c>
      <c r="N33" s="30">
        <v>1</v>
      </c>
      <c r="O33" s="30">
        <f t="shared" si="16"/>
        <v>3</v>
      </c>
      <c r="P33" s="30">
        <f t="shared" si="17"/>
        <v>6</v>
      </c>
      <c r="Q33" s="30">
        <f t="shared" si="12"/>
        <v>3.0779999999999998</v>
      </c>
      <c r="R33" s="30">
        <f t="shared" si="12"/>
        <v>3.7624999999999997</v>
      </c>
      <c r="S33" s="30">
        <f t="shared" si="12"/>
        <v>4.2679999999999998</v>
      </c>
      <c r="T33" s="30">
        <f t="shared" si="12"/>
        <v>4.5945</v>
      </c>
      <c r="U33" s="30">
        <f t="shared" si="12"/>
        <v>4.742</v>
      </c>
      <c r="V33" s="30">
        <f t="shared" si="12"/>
        <v>4.7104999999999997</v>
      </c>
      <c r="W33" s="30">
        <f t="shared" ref="W33:AL96" si="20">(W$5)^2/2*INDEX($F$4:$F$25*$G$4:$G$25,$N33,1)+(W$6)^2/2*INDEX($H$4:$H$25*$I$4:$I$25,$O33,1)+(W$7)^2/2*INDEX($J$4:$J$25*$K$4:$K$25,$P33,1)+W$5*W$6*INDEX($G$4:$G$25,$N33,1)*INDEX($H$4:$H$25,$O33,1)+(W$5*INDEX($G$4:$G$25,$N33,1)+W$6*INDEX($I$4:$I$25,$O33,1))*W$7*INDEX($J$4:$J$25,$P33,1)</f>
        <v>4.5</v>
      </c>
      <c r="X33" s="30">
        <f t="shared" si="20"/>
        <v>3.5918324999999998</v>
      </c>
      <c r="Y33" s="30">
        <f t="shared" si="20"/>
        <v>4.1504824999999999</v>
      </c>
      <c r="Z33" s="30">
        <f t="shared" si="20"/>
        <v>4.5301324999999997</v>
      </c>
      <c r="AA33" s="30">
        <f t="shared" si="20"/>
        <v>4.7307825000000001</v>
      </c>
      <c r="AB33" s="30">
        <f t="shared" si="20"/>
        <v>4.7524325000000003</v>
      </c>
      <c r="AC33" s="30">
        <f t="shared" si="20"/>
        <v>4.5950825000000002</v>
      </c>
      <c r="AD33" s="30">
        <f t="shared" si="20"/>
        <v>3.9831299999999996</v>
      </c>
      <c r="AE33" s="30">
        <f t="shared" si="20"/>
        <v>4.4159299999999995</v>
      </c>
      <c r="AF33" s="30">
        <f t="shared" si="20"/>
        <v>4.6697299999999995</v>
      </c>
      <c r="AG33" s="30">
        <f t="shared" si="20"/>
        <v>4.7445300000000001</v>
      </c>
      <c r="AH33" s="30">
        <f t="shared" si="20"/>
        <v>4.6403300000000005</v>
      </c>
      <c r="AI33" s="30">
        <f t="shared" si="20"/>
        <v>4.2518925000000003</v>
      </c>
      <c r="AJ33" s="30">
        <f t="shared" si="20"/>
        <v>4.5588424999999999</v>
      </c>
      <c r="AK33" s="30">
        <f t="shared" si="20"/>
        <v>4.6867925000000001</v>
      </c>
      <c r="AL33" s="30">
        <f t="shared" si="20"/>
        <v>4.635742500000001</v>
      </c>
      <c r="AM33" s="30">
        <f t="shared" si="15"/>
        <v>4.3981200000000005</v>
      </c>
      <c r="AN33" s="30">
        <f t="shared" si="15"/>
        <v>4.5792200000000003</v>
      </c>
      <c r="AO33" s="30">
        <f t="shared" si="15"/>
        <v>4.5813199999999998</v>
      </c>
      <c r="AP33" s="30">
        <f t="shared" si="15"/>
        <v>4.4218124999999997</v>
      </c>
      <c r="AQ33" s="30">
        <f t="shared" si="15"/>
        <v>4.4770625000000006</v>
      </c>
      <c r="AR33" s="30">
        <f t="shared" si="15"/>
        <v>4.3229700000000006</v>
      </c>
      <c r="AS33" s="30">
        <f t="shared" si="13"/>
        <v>4.7524325000000003</v>
      </c>
      <c r="AT33" s="35" t="str">
        <f t="shared" si="14"/>
        <v>2,0.5,0.5</v>
      </c>
    </row>
    <row r="34" spans="1:46" ht="12" customHeight="1" x14ac:dyDescent="0.15">
      <c r="A34" s="30">
        <v>1.55</v>
      </c>
      <c r="B34" s="30">
        <v>-999</v>
      </c>
      <c r="C34" s="30">
        <f t="shared" si="18"/>
        <v>0.2380833</v>
      </c>
      <c r="D34" s="30">
        <f t="shared" si="4"/>
        <v>-237.84521670000001</v>
      </c>
      <c r="E34" s="31">
        <v>0.65</v>
      </c>
      <c r="F34" s="31"/>
      <c r="L34" s="30">
        <f t="shared" si="19"/>
        <v>0.50191649999999832</v>
      </c>
      <c r="M34" s="30" t="str">
        <f t="shared" si="11"/>
        <v>1,3,7</v>
      </c>
      <c r="N34" s="30">
        <v>1</v>
      </c>
      <c r="O34" s="30">
        <f t="shared" si="16"/>
        <v>3</v>
      </c>
      <c r="P34" s="30">
        <f t="shared" si="17"/>
        <v>7</v>
      </c>
      <c r="Q34" s="30">
        <f t="shared" ref="Q34:AF97" si="21">(Q$5)^2/2*INDEX($F$4:$F$25*$G$4:$G$25,$N34,1)+(Q$6)^2/2*INDEX($H$4:$H$25*$I$4:$I$25,$O34,1)+(Q$7)^2/2*INDEX($J$4:$J$25*$K$4:$K$25,$P34,1)+Q$5*Q$6*INDEX($G$4:$G$25,$N34,1)*INDEX($H$4:$H$25,$O34,1)+(Q$5*INDEX($G$4:$G$25,$N34,1)+Q$6*INDEX($I$4:$I$25,$O34,1))*Q$7*INDEX($J$4:$J$25,$P34,1)</f>
        <v>2.4172559999999992</v>
      </c>
      <c r="R34" s="30">
        <f t="shared" si="21"/>
        <v>3.3536499999999996</v>
      </c>
      <c r="S34" s="30">
        <f t="shared" si="21"/>
        <v>4.0543359999999993</v>
      </c>
      <c r="T34" s="30">
        <f t="shared" si="21"/>
        <v>4.5193139999999996</v>
      </c>
      <c r="U34" s="30">
        <f t="shared" si="21"/>
        <v>4.7485839999999993</v>
      </c>
      <c r="V34" s="30">
        <f t="shared" si="21"/>
        <v>4.742146</v>
      </c>
      <c r="W34" s="30">
        <f t="shared" si="21"/>
        <v>4.5</v>
      </c>
      <c r="X34" s="30">
        <f t="shared" si="21"/>
        <v>3.1774574999999996</v>
      </c>
      <c r="Y34" s="30">
        <f t="shared" si="21"/>
        <v>3.9323984999999997</v>
      </c>
      <c r="Z34" s="30">
        <f t="shared" si="21"/>
        <v>4.4516314999999995</v>
      </c>
      <c r="AA34" s="30">
        <f t="shared" si="21"/>
        <v>4.7351565000000004</v>
      </c>
      <c r="AB34" s="30">
        <f t="shared" si="21"/>
        <v>4.7829735000000007</v>
      </c>
      <c r="AC34" s="30">
        <f t="shared" si="21"/>
        <v>4.5950825000000002</v>
      </c>
      <c r="AD34" s="30">
        <f t="shared" si="21"/>
        <v>3.7606259999999994</v>
      </c>
      <c r="AE34" s="30">
        <f t="shared" si="21"/>
        <v>4.3341139999999996</v>
      </c>
      <c r="AF34" s="30">
        <f t="shared" si="21"/>
        <v>4.671894</v>
      </c>
      <c r="AG34" s="30">
        <f t="shared" si="20"/>
        <v>4.7739659999999997</v>
      </c>
      <c r="AH34" s="30">
        <f t="shared" si="20"/>
        <v>4.6403300000000005</v>
      </c>
      <c r="AI34" s="30">
        <f t="shared" si="20"/>
        <v>4.1667614999999998</v>
      </c>
      <c r="AJ34" s="30">
        <f t="shared" si="20"/>
        <v>4.5587964999999997</v>
      </c>
      <c r="AK34" s="30">
        <f t="shared" si="20"/>
        <v>4.7151235000000007</v>
      </c>
      <c r="AL34" s="30">
        <f t="shared" si="20"/>
        <v>4.635742500000001</v>
      </c>
      <c r="AM34" s="30">
        <f t="shared" si="15"/>
        <v>4.3958639999999995</v>
      </c>
      <c r="AN34" s="30">
        <f t="shared" si="15"/>
        <v>4.606446</v>
      </c>
      <c r="AO34" s="30">
        <f t="shared" si="15"/>
        <v>4.5813199999999998</v>
      </c>
      <c r="AP34" s="30">
        <f t="shared" si="15"/>
        <v>4.4479335000000004</v>
      </c>
      <c r="AQ34" s="30">
        <f t="shared" si="15"/>
        <v>4.4770625000000006</v>
      </c>
      <c r="AR34" s="30">
        <f t="shared" si="15"/>
        <v>4.3229700000000006</v>
      </c>
      <c r="AS34" s="30">
        <f t="shared" si="13"/>
        <v>4.7829735000000007</v>
      </c>
      <c r="AT34" s="35" t="str">
        <f t="shared" si="14"/>
        <v>2,0.5,0.5</v>
      </c>
    </row>
    <row r="35" spans="1:46" ht="12" customHeight="1" x14ac:dyDescent="0.15">
      <c r="A35" s="30">
        <v>1.6</v>
      </c>
      <c r="B35" s="30">
        <v>-999</v>
      </c>
      <c r="C35" s="30">
        <f t="shared" si="18"/>
        <v>0.14284997999999999</v>
      </c>
      <c r="D35" s="30">
        <f t="shared" si="4"/>
        <v>-142.70713001999999</v>
      </c>
      <c r="E35" s="31">
        <v>0.6</v>
      </c>
      <c r="F35" s="31"/>
      <c r="L35" s="30">
        <f t="shared" si="19"/>
        <v>0.45172484999999851</v>
      </c>
      <c r="M35" s="30" t="str">
        <f t="shared" si="11"/>
        <v>1,3,8</v>
      </c>
      <c r="N35" s="30">
        <v>1</v>
      </c>
      <c r="O35" s="30">
        <f t="shared" si="16"/>
        <v>3</v>
      </c>
      <c r="P35" s="30">
        <f t="shared" si="17"/>
        <v>8</v>
      </c>
      <c r="Q35" s="30">
        <f t="shared" si="21"/>
        <v>1.6284671999999998</v>
      </c>
      <c r="R35" s="30">
        <f t="shared" si="21"/>
        <v>2.85588</v>
      </c>
      <c r="S35" s="30">
        <f t="shared" si="21"/>
        <v>3.7837632000000001</v>
      </c>
      <c r="T35" s="30">
        <f t="shared" si="21"/>
        <v>4.4121167999999997</v>
      </c>
      <c r="U35" s="30">
        <f t="shared" si="21"/>
        <v>4.7409408000000006</v>
      </c>
      <c r="V35" s="30">
        <f t="shared" si="21"/>
        <v>4.7702352000000001</v>
      </c>
      <c r="W35" s="30">
        <f t="shared" si="21"/>
        <v>4.5</v>
      </c>
      <c r="X35" s="30">
        <f t="shared" si="21"/>
        <v>2.6741625</v>
      </c>
      <c r="Y35" s="30">
        <f t="shared" si="21"/>
        <v>3.6574057</v>
      </c>
      <c r="Z35" s="30">
        <f t="shared" si="21"/>
        <v>4.3411192999999999</v>
      </c>
      <c r="AA35" s="30">
        <f t="shared" si="21"/>
        <v>4.7253033000000002</v>
      </c>
      <c r="AB35" s="30">
        <f t="shared" si="21"/>
        <v>4.8099577</v>
      </c>
      <c r="AC35" s="30">
        <f t="shared" si="21"/>
        <v>4.5950825000000002</v>
      </c>
      <c r="AD35" s="30">
        <f t="shared" si="21"/>
        <v>3.4812132</v>
      </c>
      <c r="AE35" s="30">
        <f t="shared" si="21"/>
        <v>4.2202868000000002</v>
      </c>
      <c r="AF35" s="30">
        <f t="shared" si="21"/>
        <v>4.6598307999999999</v>
      </c>
      <c r="AG35" s="30">
        <f t="shared" si="20"/>
        <v>4.7998452</v>
      </c>
      <c r="AH35" s="30">
        <f t="shared" si="20"/>
        <v>4.6403300000000005</v>
      </c>
      <c r="AI35" s="30">
        <f t="shared" si="20"/>
        <v>4.0496192999999998</v>
      </c>
      <c r="AJ35" s="30">
        <f t="shared" si="20"/>
        <v>4.5445232999999998</v>
      </c>
      <c r="AK35" s="30">
        <f t="shared" si="20"/>
        <v>4.7398977000000002</v>
      </c>
      <c r="AL35" s="30">
        <f t="shared" si="20"/>
        <v>4.635742500000001</v>
      </c>
      <c r="AM35" s="30">
        <f t="shared" si="15"/>
        <v>4.3793807999999999</v>
      </c>
      <c r="AN35" s="30">
        <f t="shared" si="15"/>
        <v>4.6301152000000005</v>
      </c>
      <c r="AO35" s="30">
        <f t="shared" si="15"/>
        <v>4.5813199999999998</v>
      </c>
      <c r="AP35" s="30">
        <f t="shared" si="15"/>
        <v>4.4704977000000001</v>
      </c>
      <c r="AQ35" s="30">
        <f t="shared" si="15"/>
        <v>4.4770625000000006</v>
      </c>
      <c r="AR35" s="30">
        <f t="shared" si="15"/>
        <v>4.3229700000000006</v>
      </c>
      <c r="AS35" s="30">
        <f t="shared" si="13"/>
        <v>4.8099577</v>
      </c>
      <c r="AT35" s="35" t="str">
        <f t="shared" si="14"/>
        <v>2,0.5,0.5</v>
      </c>
    </row>
    <row r="36" spans="1:46" ht="12" customHeight="1" x14ac:dyDescent="0.15">
      <c r="A36" s="30">
        <v>1.65</v>
      </c>
      <c r="B36" s="30">
        <v>-999</v>
      </c>
      <c r="C36" s="30">
        <f t="shared" si="18"/>
        <v>7.8567489000000143E-2</v>
      </c>
      <c r="D36" s="30">
        <f t="shared" si="4"/>
        <v>-78.488921511000143</v>
      </c>
      <c r="E36" s="31">
        <v>0.55000000000000104</v>
      </c>
      <c r="F36" s="31"/>
      <c r="L36" s="30">
        <f t="shared" si="19"/>
        <v>0.40655236499999869</v>
      </c>
      <c r="M36" s="30" t="str">
        <f t="shared" si="11"/>
        <v>1,3,9</v>
      </c>
      <c r="N36" s="30">
        <v>1</v>
      </c>
      <c r="O36" s="30">
        <f t="shared" si="16"/>
        <v>3</v>
      </c>
      <c r="P36" s="30">
        <f t="shared" si="17"/>
        <v>9</v>
      </c>
      <c r="Q36" s="30">
        <f t="shared" si="21"/>
        <v>0.99034650000000013</v>
      </c>
      <c r="R36" s="30">
        <f t="shared" si="21"/>
        <v>2.4627406250000003</v>
      </c>
      <c r="S36" s="30">
        <f t="shared" si="21"/>
        <v>3.5801540000000003</v>
      </c>
      <c r="T36" s="30">
        <f t="shared" si="21"/>
        <v>4.342586625</v>
      </c>
      <c r="U36" s="30">
        <f t="shared" si="21"/>
        <v>4.7500385000000005</v>
      </c>
      <c r="V36" s="30">
        <f t="shared" si="21"/>
        <v>4.8025096249999999</v>
      </c>
      <c r="W36" s="30">
        <f t="shared" si="21"/>
        <v>4.5</v>
      </c>
      <c r="X36" s="30">
        <f t="shared" si="21"/>
        <v>2.2754981250000004</v>
      </c>
      <c r="Y36" s="30">
        <f t="shared" si="21"/>
        <v>3.4493765000000005</v>
      </c>
      <c r="Z36" s="30">
        <f t="shared" si="21"/>
        <v>4.2682741249999996</v>
      </c>
      <c r="AA36" s="30">
        <f t="shared" si="21"/>
        <v>4.7321910000000003</v>
      </c>
      <c r="AB36" s="30">
        <f t="shared" si="21"/>
        <v>4.8411271249999999</v>
      </c>
      <c r="AC36" s="30">
        <f t="shared" si="21"/>
        <v>4.5950825000000002</v>
      </c>
      <c r="AD36" s="30">
        <f t="shared" si="21"/>
        <v>3.268764</v>
      </c>
      <c r="AE36" s="30">
        <f t="shared" si="21"/>
        <v>4.1441266250000002</v>
      </c>
      <c r="AF36" s="30">
        <f t="shared" si="21"/>
        <v>4.6645085000000002</v>
      </c>
      <c r="AG36" s="30">
        <f t="shared" si="20"/>
        <v>4.829909625</v>
      </c>
      <c r="AH36" s="30">
        <f t="shared" si="20"/>
        <v>4.6403300000000005</v>
      </c>
      <c r="AI36" s="30">
        <f t="shared" si="20"/>
        <v>3.970144125</v>
      </c>
      <c r="AJ36" s="30">
        <f t="shared" si="20"/>
        <v>4.5469910000000002</v>
      </c>
      <c r="AK36" s="30">
        <f t="shared" si="20"/>
        <v>4.7688571250000003</v>
      </c>
      <c r="AL36" s="30">
        <f t="shared" si="20"/>
        <v>4.635742500000001</v>
      </c>
      <c r="AM36" s="30">
        <f t="shared" si="15"/>
        <v>4.3796385000000004</v>
      </c>
      <c r="AN36" s="30">
        <f t="shared" si="15"/>
        <v>4.6579696249999998</v>
      </c>
      <c r="AO36" s="30">
        <f t="shared" si="15"/>
        <v>4.5813199999999998</v>
      </c>
      <c r="AP36" s="30">
        <f t="shared" si="15"/>
        <v>4.4972471250000003</v>
      </c>
      <c r="AQ36" s="30">
        <f t="shared" si="15"/>
        <v>4.4770625000000006</v>
      </c>
      <c r="AR36" s="30">
        <f t="shared" si="15"/>
        <v>4.3229700000000006</v>
      </c>
      <c r="AS36" s="30">
        <f t="shared" si="13"/>
        <v>4.8411271249999999</v>
      </c>
      <c r="AT36" s="35" t="str">
        <f t="shared" si="14"/>
        <v>2,0.5,0.5</v>
      </c>
    </row>
    <row r="37" spans="1:46" ht="12" customHeight="1" x14ac:dyDescent="0.15">
      <c r="A37" s="30">
        <v>1.7</v>
      </c>
      <c r="B37" s="30">
        <v>-999</v>
      </c>
      <c r="C37" s="30">
        <f t="shared" si="18"/>
        <v>3.9283744500000148E-2</v>
      </c>
      <c r="D37" s="30">
        <f t="shared" si="4"/>
        <v>-39.24446075550015</v>
      </c>
      <c r="E37" s="31">
        <v>0.500000000000001</v>
      </c>
      <c r="F37" s="31"/>
      <c r="L37" s="30">
        <f t="shared" si="19"/>
        <v>0.36589712849999884</v>
      </c>
      <c r="M37" s="30" t="str">
        <f t="shared" si="11"/>
        <v>1,3,10</v>
      </c>
      <c r="N37" s="30">
        <v>1</v>
      </c>
      <c r="O37" s="30">
        <f t="shared" si="16"/>
        <v>3</v>
      </c>
      <c r="P37" s="30">
        <f t="shared" si="17"/>
        <v>10</v>
      </c>
      <c r="Q37" s="30">
        <f t="shared" si="21"/>
        <v>0.53372519999999946</v>
      </c>
      <c r="R37" s="30">
        <f t="shared" si="21"/>
        <v>2.1956424999999999</v>
      </c>
      <c r="S37" s="30">
        <f t="shared" si="21"/>
        <v>3.4572111999999997</v>
      </c>
      <c r="T37" s="30">
        <f t="shared" si="21"/>
        <v>4.3184313000000003</v>
      </c>
      <c r="U37" s="30">
        <f t="shared" si="21"/>
        <v>4.7793028</v>
      </c>
      <c r="V37" s="30">
        <f t="shared" si="21"/>
        <v>4.8398257000000005</v>
      </c>
      <c r="W37" s="30">
        <f t="shared" si="21"/>
        <v>4.5</v>
      </c>
      <c r="X37" s="30">
        <f t="shared" si="21"/>
        <v>2.0028749999999995</v>
      </c>
      <c r="Y37" s="30">
        <f t="shared" si="21"/>
        <v>3.3220136999999998</v>
      </c>
      <c r="Z37" s="30">
        <f t="shared" si="21"/>
        <v>4.2408038000000001</v>
      </c>
      <c r="AA37" s="30">
        <f t="shared" si="21"/>
        <v>4.7592452999999999</v>
      </c>
      <c r="AB37" s="30">
        <f t="shared" si="21"/>
        <v>4.8773382000000005</v>
      </c>
      <c r="AC37" s="30">
        <f t="shared" si="21"/>
        <v>4.5950825000000002</v>
      </c>
      <c r="AD37" s="30">
        <f t="shared" si="21"/>
        <v>3.1369812000000001</v>
      </c>
      <c r="AE37" s="30">
        <f t="shared" si="21"/>
        <v>4.1133413000000001</v>
      </c>
      <c r="AF37" s="30">
        <f t="shared" si="21"/>
        <v>4.6893528</v>
      </c>
      <c r="AG37" s="30">
        <f t="shared" si="20"/>
        <v>4.8650156999999998</v>
      </c>
      <c r="AH37" s="30">
        <f t="shared" si="20"/>
        <v>4.6403300000000005</v>
      </c>
      <c r="AI37" s="30">
        <f t="shared" si="20"/>
        <v>3.9360438000000002</v>
      </c>
      <c r="AJ37" s="30">
        <f t="shared" si="20"/>
        <v>4.5696253000000002</v>
      </c>
      <c r="AK37" s="30">
        <f t="shared" si="20"/>
        <v>4.8028582000000002</v>
      </c>
      <c r="AL37" s="30">
        <f t="shared" si="20"/>
        <v>4.635742500000001</v>
      </c>
      <c r="AM37" s="30">
        <f t="shared" si="15"/>
        <v>4.4000628000000006</v>
      </c>
      <c r="AN37" s="30">
        <f t="shared" si="15"/>
        <v>4.6908656999999998</v>
      </c>
      <c r="AO37" s="30">
        <f t="shared" si="15"/>
        <v>4.5813199999999998</v>
      </c>
      <c r="AP37" s="30">
        <f t="shared" si="15"/>
        <v>4.5290382000000005</v>
      </c>
      <c r="AQ37" s="30">
        <f t="shared" si="15"/>
        <v>4.4770625000000006</v>
      </c>
      <c r="AR37" s="30">
        <f t="shared" si="15"/>
        <v>4.3229700000000006</v>
      </c>
      <c r="AS37" s="30">
        <f t="shared" si="13"/>
        <v>4.8773382000000005</v>
      </c>
      <c r="AT37" s="35" t="str">
        <f t="shared" si="14"/>
        <v>2,0.5,0.5</v>
      </c>
    </row>
    <row r="38" spans="1:46" ht="12" customHeight="1" x14ac:dyDescent="0.15">
      <c r="A38" s="30">
        <v>1.75</v>
      </c>
      <c r="B38" s="30">
        <v>-999</v>
      </c>
      <c r="C38" s="30">
        <f t="shared" si="18"/>
        <v>1.7677685025000105E-2</v>
      </c>
      <c r="D38" s="30">
        <f t="shared" si="4"/>
        <v>-17.660007339975106</v>
      </c>
      <c r="E38" s="31">
        <v>0.45000000000000101</v>
      </c>
      <c r="F38" s="31"/>
      <c r="L38" s="30">
        <f t="shared" si="19"/>
        <v>0.32930741564999894</v>
      </c>
      <c r="M38" s="30" t="str">
        <f t="shared" si="11"/>
        <v>1,4,1</v>
      </c>
      <c r="N38" s="30">
        <v>1</v>
      </c>
      <c r="O38" s="30">
        <f t="shared" si="16"/>
        <v>4</v>
      </c>
      <c r="P38" s="30">
        <f t="shared" si="17"/>
        <v>1</v>
      </c>
      <c r="Q38" s="30">
        <f t="shared" si="21"/>
        <v>4.5</v>
      </c>
      <c r="R38" s="30">
        <f t="shared" si="21"/>
        <v>4.5</v>
      </c>
      <c r="S38" s="30">
        <f t="shared" si="21"/>
        <v>4.5</v>
      </c>
      <c r="T38" s="30">
        <f t="shared" si="21"/>
        <v>4.5</v>
      </c>
      <c r="U38" s="30">
        <f t="shared" si="21"/>
        <v>4.5</v>
      </c>
      <c r="V38" s="30">
        <f t="shared" si="21"/>
        <v>4.5</v>
      </c>
      <c r="W38" s="30">
        <f t="shared" si="21"/>
        <v>4.5</v>
      </c>
      <c r="X38" s="30">
        <f t="shared" si="21"/>
        <v>4.2866924999999991</v>
      </c>
      <c r="Y38" s="30">
        <f t="shared" si="21"/>
        <v>4.357755</v>
      </c>
      <c r="Z38" s="30">
        <f t="shared" si="21"/>
        <v>4.4288175000000001</v>
      </c>
      <c r="AA38" s="30">
        <f t="shared" si="21"/>
        <v>4.4998800000000001</v>
      </c>
      <c r="AB38" s="30">
        <f t="shared" si="21"/>
        <v>4.5709425000000001</v>
      </c>
      <c r="AC38" s="30">
        <f t="shared" si="21"/>
        <v>4.6420050000000002</v>
      </c>
      <c r="AD38" s="30">
        <f t="shared" si="21"/>
        <v>4.1395200000000001</v>
      </c>
      <c r="AE38" s="30">
        <f t="shared" si="21"/>
        <v>4.2816450000000001</v>
      </c>
      <c r="AF38" s="30">
        <f t="shared" si="21"/>
        <v>4.4237700000000002</v>
      </c>
      <c r="AG38" s="30">
        <f t="shared" si="20"/>
        <v>4.5658950000000003</v>
      </c>
      <c r="AH38" s="30">
        <f t="shared" si="20"/>
        <v>4.7080200000000003</v>
      </c>
      <c r="AI38" s="30">
        <f t="shared" si="20"/>
        <v>4.0584825000000002</v>
      </c>
      <c r="AJ38" s="30">
        <f t="shared" si="20"/>
        <v>4.2716699999999994</v>
      </c>
      <c r="AK38" s="30">
        <f t="shared" si="20"/>
        <v>4.4848575000000004</v>
      </c>
      <c r="AL38" s="30">
        <f t="shared" si="20"/>
        <v>4.6980450000000005</v>
      </c>
      <c r="AM38" s="30">
        <f t="shared" si="15"/>
        <v>4.0435799999999995</v>
      </c>
      <c r="AN38" s="30">
        <f t="shared" si="15"/>
        <v>4.3278300000000005</v>
      </c>
      <c r="AO38" s="30">
        <f t="shared" si="15"/>
        <v>4.6120800000000006</v>
      </c>
      <c r="AP38" s="30">
        <f t="shared" si="15"/>
        <v>4.0948124999999997</v>
      </c>
      <c r="AQ38" s="30">
        <f t="shared" si="15"/>
        <v>4.4501249999999999</v>
      </c>
      <c r="AR38" s="30">
        <f t="shared" si="15"/>
        <v>4.21218</v>
      </c>
      <c r="AS38" s="30">
        <f t="shared" si="13"/>
        <v>4.7080200000000003</v>
      </c>
      <c r="AT38" s="35" t="str">
        <f t="shared" si="14"/>
        <v>2,1,0</v>
      </c>
    </row>
    <row r="39" spans="1:46" ht="12" customHeight="1" x14ac:dyDescent="0.15">
      <c r="A39" s="30">
        <v>1.8</v>
      </c>
      <c r="B39" s="30">
        <v>-999</v>
      </c>
      <c r="C39" s="30">
        <f t="shared" si="18"/>
        <v>7.0710740100000599E-3</v>
      </c>
      <c r="D39" s="30">
        <f t="shared" si="4"/>
        <v>-7.06400293599006</v>
      </c>
      <c r="E39" s="31">
        <v>0.40000000000000102</v>
      </c>
      <c r="F39" s="31"/>
      <c r="L39" s="30">
        <f t="shared" si="19"/>
        <v>0.29637667408499907</v>
      </c>
      <c r="M39" s="30" t="str">
        <f t="shared" si="11"/>
        <v>1,4,2</v>
      </c>
      <c r="N39" s="30">
        <v>1</v>
      </c>
      <c r="O39" s="30">
        <f t="shared" si="16"/>
        <v>4</v>
      </c>
      <c r="P39" s="30">
        <f t="shared" si="17"/>
        <v>2</v>
      </c>
      <c r="Q39" s="30">
        <f t="shared" si="21"/>
        <v>4.27752</v>
      </c>
      <c r="R39" s="30">
        <f t="shared" si="21"/>
        <v>4.3955000000000002</v>
      </c>
      <c r="S39" s="30">
        <f t="shared" si="21"/>
        <v>4.4811199999999998</v>
      </c>
      <c r="T39" s="30">
        <f t="shared" si="21"/>
        <v>4.5343799999999996</v>
      </c>
      <c r="U39" s="30">
        <f t="shared" si="21"/>
        <v>4.5552799999999998</v>
      </c>
      <c r="V39" s="30">
        <f t="shared" si="21"/>
        <v>4.5438200000000002</v>
      </c>
      <c r="W39" s="30">
        <f t="shared" si="21"/>
        <v>4.5</v>
      </c>
      <c r="X39" s="30">
        <f t="shared" si="21"/>
        <v>4.1739799999999994</v>
      </c>
      <c r="Y39" s="30">
        <f t="shared" si="21"/>
        <v>4.3323049999999999</v>
      </c>
      <c r="Z39" s="30">
        <f t="shared" si="21"/>
        <v>4.4582699999999997</v>
      </c>
      <c r="AA39" s="30">
        <f t="shared" si="21"/>
        <v>4.5518750000000008</v>
      </c>
      <c r="AB39" s="30">
        <f t="shared" si="21"/>
        <v>4.6131200000000003</v>
      </c>
      <c r="AC39" s="30">
        <f t="shared" si="21"/>
        <v>4.6420050000000002</v>
      </c>
      <c r="AD39" s="30">
        <f t="shared" si="21"/>
        <v>4.1074999999999999</v>
      </c>
      <c r="AE39" s="30">
        <f t="shared" si="21"/>
        <v>4.3061699999999998</v>
      </c>
      <c r="AF39" s="30">
        <f t="shared" si="21"/>
        <v>4.47248</v>
      </c>
      <c r="AG39" s="30">
        <f t="shared" si="20"/>
        <v>4.6064300000000005</v>
      </c>
      <c r="AH39" s="30">
        <f t="shared" si="20"/>
        <v>4.7080200000000003</v>
      </c>
      <c r="AI39" s="30">
        <f t="shared" si="20"/>
        <v>4.0780799999999999</v>
      </c>
      <c r="AJ39" s="30">
        <f t="shared" si="20"/>
        <v>4.3170950000000001</v>
      </c>
      <c r="AK39" s="30">
        <f t="shared" si="20"/>
        <v>4.5237499999999997</v>
      </c>
      <c r="AL39" s="30">
        <f t="shared" si="20"/>
        <v>4.6980450000000005</v>
      </c>
      <c r="AM39" s="30">
        <f t="shared" si="15"/>
        <v>4.0857200000000002</v>
      </c>
      <c r="AN39" s="30">
        <f t="shared" si="15"/>
        <v>4.3650799999999998</v>
      </c>
      <c r="AO39" s="30">
        <f t="shared" si="15"/>
        <v>4.6120800000000006</v>
      </c>
      <c r="AP39" s="30">
        <f t="shared" si="15"/>
        <v>4.13042</v>
      </c>
      <c r="AQ39" s="30">
        <f t="shared" si="15"/>
        <v>4.4501249999999999</v>
      </c>
      <c r="AR39" s="30">
        <f t="shared" si="15"/>
        <v>4.21218</v>
      </c>
      <c r="AS39" s="30">
        <f t="shared" si="13"/>
        <v>4.7080200000000003</v>
      </c>
      <c r="AT39" s="35" t="str">
        <f t="shared" si="14"/>
        <v>2,1,0</v>
      </c>
    </row>
    <row r="40" spans="1:46" ht="12" customHeight="1" x14ac:dyDescent="0.15">
      <c r="A40" s="30">
        <v>1.85</v>
      </c>
      <c r="B40" s="30">
        <v>-999</v>
      </c>
      <c r="C40" s="30">
        <f t="shared" si="18"/>
        <v>2.4748759035000279E-3</v>
      </c>
      <c r="D40" s="30">
        <f t="shared" si="4"/>
        <v>-2.4724010275965278</v>
      </c>
      <c r="E40" s="31">
        <v>0.35000000000000098</v>
      </c>
      <c r="F40" s="31"/>
      <c r="L40" s="30">
        <f t="shared" si="19"/>
        <v>0.26673900667649919</v>
      </c>
      <c r="M40" s="30" t="str">
        <f t="shared" si="11"/>
        <v>1,4,3</v>
      </c>
      <c r="N40" s="30">
        <v>1</v>
      </c>
      <c r="O40" s="30">
        <f t="shared" si="16"/>
        <v>4</v>
      </c>
      <c r="P40" s="30">
        <f t="shared" si="17"/>
        <v>3</v>
      </c>
      <c r="Q40" s="30">
        <f t="shared" si="21"/>
        <v>3.98034</v>
      </c>
      <c r="R40" s="30">
        <f t="shared" si="21"/>
        <v>4.2391249999999996</v>
      </c>
      <c r="S40" s="30">
        <f t="shared" si="21"/>
        <v>4.4290400000000005</v>
      </c>
      <c r="T40" s="30">
        <f t="shared" si="21"/>
        <v>4.5500850000000002</v>
      </c>
      <c r="U40" s="30">
        <f t="shared" si="21"/>
        <v>4.6022600000000002</v>
      </c>
      <c r="V40" s="30">
        <f t="shared" si="21"/>
        <v>4.5855649999999999</v>
      </c>
      <c r="W40" s="30">
        <f t="shared" si="21"/>
        <v>4.5</v>
      </c>
      <c r="X40" s="30">
        <f t="shared" si="21"/>
        <v>4.0093924999999997</v>
      </c>
      <c r="Y40" s="30">
        <f t="shared" si="21"/>
        <v>4.2736549999999998</v>
      </c>
      <c r="Z40" s="30">
        <f t="shared" si="21"/>
        <v>4.4690475000000003</v>
      </c>
      <c r="AA40" s="30">
        <f t="shared" si="21"/>
        <v>4.5955700000000004</v>
      </c>
      <c r="AB40" s="30">
        <f t="shared" si="21"/>
        <v>4.6532225</v>
      </c>
      <c r="AC40" s="30">
        <f t="shared" si="21"/>
        <v>4.6420050000000002</v>
      </c>
      <c r="AD40" s="30">
        <f t="shared" si="21"/>
        <v>4.0422799999999999</v>
      </c>
      <c r="AE40" s="30">
        <f t="shared" si="21"/>
        <v>4.3120200000000004</v>
      </c>
      <c r="AF40" s="30">
        <f t="shared" si="21"/>
        <v>4.5128900000000005</v>
      </c>
      <c r="AG40" s="30">
        <f t="shared" si="20"/>
        <v>4.6448900000000002</v>
      </c>
      <c r="AH40" s="30">
        <f t="shared" si="20"/>
        <v>4.7080200000000003</v>
      </c>
      <c r="AI40" s="30">
        <f t="shared" si="20"/>
        <v>4.0790024999999996</v>
      </c>
      <c r="AJ40" s="30">
        <f t="shared" si="20"/>
        <v>4.3542199999999998</v>
      </c>
      <c r="AK40" s="30">
        <f t="shared" si="20"/>
        <v>4.5605674999999994</v>
      </c>
      <c r="AL40" s="30">
        <f t="shared" si="20"/>
        <v>4.6980450000000005</v>
      </c>
      <c r="AM40" s="30">
        <f t="shared" si="15"/>
        <v>4.1195599999999999</v>
      </c>
      <c r="AN40" s="30">
        <f t="shared" si="15"/>
        <v>4.4002549999999996</v>
      </c>
      <c r="AO40" s="30">
        <f t="shared" si="15"/>
        <v>4.6120800000000006</v>
      </c>
      <c r="AP40" s="30">
        <f t="shared" si="15"/>
        <v>4.1639524999999997</v>
      </c>
      <c r="AQ40" s="30">
        <f t="shared" si="15"/>
        <v>4.4501249999999999</v>
      </c>
      <c r="AR40" s="30">
        <f t="shared" si="15"/>
        <v>4.21218</v>
      </c>
      <c r="AS40" s="30">
        <f t="shared" si="13"/>
        <v>4.7080200000000003</v>
      </c>
      <c r="AT40" s="35" t="str">
        <f t="shared" si="14"/>
        <v>2,1,0</v>
      </c>
    </row>
    <row r="41" spans="1:46" ht="12" customHeight="1" x14ac:dyDescent="0.15">
      <c r="A41" s="30">
        <v>1.9</v>
      </c>
      <c r="B41" s="30">
        <v>-999</v>
      </c>
      <c r="C41" s="30">
        <f t="shared" si="18"/>
        <v>7.4246277105001078E-4</v>
      </c>
      <c r="D41" s="30">
        <f t="shared" si="4"/>
        <v>-0.74172030827896074</v>
      </c>
      <c r="E41" s="31">
        <v>0.30000000000000099</v>
      </c>
      <c r="F41" s="31"/>
      <c r="L41" s="30">
        <f t="shared" si="19"/>
        <v>0.24006510600884928</v>
      </c>
      <c r="M41" s="30" t="str">
        <f t="shared" si="11"/>
        <v>1,4,4</v>
      </c>
      <c r="N41" s="30">
        <v>1</v>
      </c>
      <c r="O41" s="30">
        <f t="shared" si="16"/>
        <v>4</v>
      </c>
      <c r="P41" s="30">
        <f t="shared" si="17"/>
        <v>4</v>
      </c>
      <c r="Q41" s="30">
        <f t="shared" si="21"/>
        <v>3.6615599999999993</v>
      </c>
      <c r="R41" s="30">
        <f t="shared" si="21"/>
        <v>4.0677499999999993</v>
      </c>
      <c r="S41" s="30">
        <f t="shared" si="21"/>
        <v>4.3673599999999997</v>
      </c>
      <c r="T41" s="30">
        <f t="shared" si="21"/>
        <v>4.5603899999999999</v>
      </c>
      <c r="U41" s="30">
        <f t="shared" si="21"/>
        <v>4.6468400000000001</v>
      </c>
      <c r="V41" s="30">
        <f t="shared" si="21"/>
        <v>4.6267100000000001</v>
      </c>
      <c r="W41" s="30">
        <f t="shared" si="21"/>
        <v>4.5</v>
      </c>
      <c r="X41" s="30">
        <f t="shared" si="21"/>
        <v>3.829804999999999</v>
      </c>
      <c r="Y41" s="30">
        <f t="shared" si="21"/>
        <v>4.2054049999999998</v>
      </c>
      <c r="Z41" s="30">
        <f t="shared" si="21"/>
        <v>4.4744250000000001</v>
      </c>
      <c r="AA41" s="30">
        <f t="shared" si="21"/>
        <v>4.6368650000000002</v>
      </c>
      <c r="AB41" s="30">
        <f t="shared" si="21"/>
        <v>4.6927250000000003</v>
      </c>
      <c r="AC41" s="30">
        <f t="shared" si="21"/>
        <v>4.6420050000000002</v>
      </c>
      <c r="AD41" s="30">
        <f t="shared" si="21"/>
        <v>3.9674599999999995</v>
      </c>
      <c r="AE41" s="30">
        <f t="shared" si="21"/>
        <v>4.3124700000000002</v>
      </c>
      <c r="AF41" s="30">
        <f t="shared" si="21"/>
        <v>4.5509000000000004</v>
      </c>
      <c r="AG41" s="30">
        <f t="shared" si="20"/>
        <v>4.6827500000000004</v>
      </c>
      <c r="AH41" s="30">
        <f t="shared" si="20"/>
        <v>4.7080200000000003</v>
      </c>
      <c r="AI41" s="30">
        <f t="shared" si="20"/>
        <v>4.0745249999999995</v>
      </c>
      <c r="AJ41" s="30">
        <f t="shared" si="20"/>
        <v>4.3889449999999997</v>
      </c>
      <c r="AK41" s="30">
        <f t="shared" si="20"/>
        <v>4.5967850000000006</v>
      </c>
      <c r="AL41" s="30">
        <f t="shared" si="20"/>
        <v>4.6980450000000005</v>
      </c>
      <c r="AM41" s="30">
        <f t="shared" si="15"/>
        <v>4.1509999999999998</v>
      </c>
      <c r="AN41" s="30">
        <f t="shared" si="15"/>
        <v>4.4348299999999998</v>
      </c>
      <c r="AO41" s="30">
        <f t="shared" si="15"/>
        <v>4.6120800000000006</v>
      </c>
      <c r="AP41" s="30">
        <f t="shared" si="15"/>
        <v>4.196885</v>
      </c>
      <c r="AQ41" s="30">
        <f t="shared" si="15"/>
        <v>4.4501249999999999</v>
      </c>
      <c r="AR41" s="30">
        <f t="shared" si="15"/>
        <v>4.21218</v>
      </c>
      <c r="AS41" s="30">
        <f t="shared" si="13"/>
        <v>4.7080200000000003</v>
      </c>
      <c r="AT41" s="35" t="str">
        <f t="shared" si="14"/>
        <v>2,1,0</v>
      </c>
    </row>
    <row r="42" spans="1:46" ht="12" customHeight="1" x14ac:dyDescent="0.15">
      <c r="A42" s="30">
        <v>1.95</v>
      </c>
      <c r="B42" s="30">
        <v>-999</v>
      </c>
      <c r="C42" s="30">
        <f t="shared" si="18"/>
        <v>1.8561569276250343E-4</v>
      </c>
      <c r="D42" s="30">
        <f t="shared" si="4"/>
        <v>-0.18543007706974093</v>
      </c>
      <c r="E42" s="31">
        <v>0.250000000000001</v>
      </c>
      <c r="F42" s="31"/>
      <c r="L42" s="30">
        <f t="shared" si="19"/>
        <v>0.21605859540796435</v>
      </c>
      <c r="M42" s="30" t="str">
        <f t="shared" si="11"/>
        <v>1,4,5</v>
      </c>
      <c r="N42" s="30">
        <v>1</v>
      </c>
      <c r="O42" s="30">
        <f t="shared" si="16"/>
        <v>4</v>
      </c>
      <c r="P42" s="30">
        <f t="shared" si="17"/>
        <v>5</v>
      </c>
      <c r="Q42" s="30">
        <f t="shared" si="21"/>
        <v>3.3564599999999993</v>
      </c>
      <c r="R42" s="30">
        <f t="shared" si="21"/>
        <v>3.905875</v>
      </c>
      <c r="S42" s="30">
        <f t="shared" si="21"/>
        <v>4.3117599999999996</v>
      </c>
      <c r="T42" s="30">
        <f t="shared" si="21"/>
        <v>4.5741149999999999</v>
      </c>
      <c r="U42" s="30">
        <f t="shared" si="21"/>
        <v>4.6929400000000001</v>
      </c>
      <c r="V42" s="30">
        <f t="shared" si="21"/>
        <v>4.6682350000000001</v>
      </c>
      <c r="W42" s="30">
        <f t="shared" si="21"/>
        <v>4.5</v>
      </c>
      <c r="X42" s="30">
        <f t="shared" si="21"/>
        <v>3.6597174999999993</v>
      </c>
      <c r="Y42" s="30">
        <f t="shared" si="21"/>
        <v>4.1432349999999998</v>
      </c>
      <c r="Z42" s="30">
        <f t="shared" si="21"/>
        <v>4.4832225000000001</v>
      </c>
      <c r="AA42" s="30">
        <f t="shared" si="21"/>
        <v>4.6796800000000003</v>
      </c>
      <c r="AB42" s="30">
        <f t="shared" si="21"/>
        <v>4.7326075000000003</v>
      </c>
      <c r="AC42" s="30">
        <f t="shared" si="21"/>
        <v>4.6420050000000002</v>
      </c>
      <c r="AD42" s="30">
        <f t="shared" si="21"/>
        <v>3.8987199999999995</v>
      </c>
      <c r="AE42" s="30">
        <f t="shared" si="21"/>
        <v>4.3163399999999994</v>
      </c>
      <c r="AF42" s="30">
        <f t="shared" si="21"/>
        <v>4.5904299999999996</v>
      </c>
      <c r="AG42" s="30">
        <f t="shared" si="20"/>
        <v>4.7209900000000005</v>
      </c>
      <c r="AH42" s="30">
        <f t="shared" si="20"/>
        <v>4.7080200000000003</v>
      </c>
      <c r="AI42" s="30">
        <f t="shared" si="20"/>
        <v>4.0734674999999996</v>
      </c>
      <c r="AJ42" s="30">
        <f t="shared" si="20"/>
        <v>4.4251899999999988</v>
      </c>
      <c r="AK42" s="30">
        <f t="shared" si="20"/>
        <v>4.6333824999999997</v>
      </c>
      <c r="AL42" s="30">
        <f t="shared" si="20"/>
        <v>4.6980450000000005</v>
      </c>
      <c r="AM42" s="30">
        <f t="shared" si="15"/>
        <v>4.183959999999999</v>
      </c>
      <c r="AN42" s="30">
        <f t="shared" si="15"/>
        <v>4.4697849999999999</v>
      </c>
      <c r="AO42" s="30">
        <f t="shared" si="15"/>
        <v>4.6120800000000006</v>
      </c>
      <c r="AP42" s="30">
        <f t="shared" si="15"/>
        <v>4.2301974999999992</v>
      </c>
      <c r="AQ42" s="30">
        <f t="shared" si="15"/>
        <v>4.4501249999999999</v>
      </c>
      <c r="AR42" s="30">
        <f t="shared" si="15"/>
        <v>4.21218</v>
      </c>
      <c r="AS42" s="30">
        <f t="shared" si="13"/>
        <v>4.7326075000000003</v>
      </c>
      <c r="AT42" s="35" t="str">
        <f t="shared" si="14"/>
        <v>2,0.5,0.5</v>
      </c>
    </row>
    <row r="43" spans="1:46" ht="12" customHeight="1" x14ac:dyDescent="0.15">
      <c r="A43" s="30">
        <v>2</v>
      </c>
      <c r="B43" s="30">
        <v>-999</v>
      </c>
      <c r="C43" s="30">
        <f t="shared" si="18"/>
        <v>0</v>
      </c>
      <c r="D43" s="30">
        <f t="shared" si="4"/>
        <v>0</v>
      </c>
      <c r="E43" s="31"/>
      <c r="F43" s="31"/>
      <c r="L43" s="30">
        <f t="shared" si="19"/>
        <v>0.19445273586716791</v>
      </c>
      <c r="M43" s="30" t="str">
        <f t="shared" si="11"/>
        <v>1,4,6</v>
      </c>
      <c r="N43" s="30">
        <v>1</v>
      </c>
      <c r="O43" s="30">
        <f t="shared" si="16"/>
        <v>4</v>
      </c>
      <c r="P43" s="30">
        <f t="shared" si="17"/>
        <v>6</v>
      </c>
      <c r="Q43" s="30">
        <f t="shared" si="21"/>
        <v>3.0779999999999998</v>
      </c>
      <c r="R43" s="30">
        <f t="shared" si="21"/>
        <v>3.7624999999999997</v>
      </c>
      <c r="S43" s="30">
        <f t="shared" si="21"/>
        <v>4.2679999999999998</v>
      </c>
      <c r="T43" s="30">
        <f t="shared" si="21"/>
        <v>4.5945</v>
      </c>
      <c r="U43" s="30">
        <f t="shared" si="21"/>
        <v>4.742</v>
      </c>
      <c r="V43" s="30">
        <f t="shared" si="21"/>
        <v>4.7104999999999997</v>
      </c>
      <c r="W43" s="30">
        <f t="shared" si="21"/>
        <v>4.5</v>
      </c>
      <c r="X43" s="30">
        <f t="shared" si="21"/>
        <v>3.5081299999999995</v>
      </c>
      <c r="Y43" s="30">
        <f t="shared" si="21"/>
        <v>4.092905</v>
      </c>
      <c r="Z43" s="30">
        <f t="shared" si="21"/>
        <v>4.4986800000000002</v>
      </c>
      <c r="AA43" s="30">
        <f t="shared" si="21"/>
        <v>4.7254550000000002</v>
      </c>
      <c r="AB43" s="30">
        <f t="shared" si="21"/>
        <v>4.7732299999999999</v>
      </c>
      <c r="AC43" s="30">
        <f t="shared" si="21"/>
        <v>4.6420050000000002</v>
      </c>
      <c r="AD43" s="30">
        <f t="shared" si="21"/>
        <v>3.8418199999999998</v>
      </c>
      <c r="AE43" s="30">
        <f t="shared" si="21"/>
        <v>4.3268699999999995</v>
      </c>
      <c r="AF43" s="30">
        <f t="shared" si="21"/>
        <v>4.6329200000000004</v>
      </c>
      <c r="AG43" s="30">
        <f t="shared" si="20"/>
        <v>4.75997</v>
      </c>
      <c r="AH43" s="30">
        <f t="shared" si="20"/>
        <v>4.7080200000000003</v>
      </c>
      <c r="AI43" s="30">
        <f t="shared" si="20"/>
        <v>4.0790699999999998</v>
      </c>
      <c r="AJ43" s="30">
        <f t="shared" si="20"/>
        <v>4.4643949999999997</v>
      </c>
      <c r="AK43" s="30">
        <f t="shared" si="20"/>
        <v>4.6707200000000002</v>
      </c>
      <c r="AL43" s="30">
        <f t="shared" si="20"/>
        <v>4.6980450000000005</v>
      </c>
      <c r="AM43" s="30">
        <f t="shared" ref="AM43:AR106" si="22">(AM$5)^2/2*INDEX($F$4:$F$25*$G$4:$G$25,$N43,1)+(AM$6)^2/2*INDEX($H$4:$H$25*$I$4:$I$25,$O43,1)+(AM$7)^2/2*INDEX($J$4:$J$25*$K$4:$K$25,$P43,1)+AM$5*AM$6*INDEX($G$4:$G$25,$N43,1)*INDEX($H$4:$H$25,$O43,1)+(AM$5*INDEX($G$4:$G$25,$N43,1)+AM$6*INDEX($I$4:$I$25,$O43,1))*AM$7*INDEX($J$4:$J$25,$P43,1)</f>
        <v>4.2198799999999999</v>
      </c>
      <c r="AN43" s="30">
        <f t="shared" si="22"/>
        <v>4.5054800000000004</v>
      </c>
      <c r="AO43" s="30">
        <f t="shared" si="22"/>
        <v>4.6120800000000006</v>
      </c>
      <c r="AP43" s="30">
        <f t="shared" si="22"/>
        <v>4.2642499999999997</v>
      </c>
      <c r="AQ43" s="30">
        <f t="shared" si="22"/>
        <v>4.4501249999999999</v>
      </c>
      <c r="AR43" s="30">
        <f t="shared" si="22"/>
        <v>4.21218</v>
      </c>
      <c r="AS43" s="30">
        <f t="shared" si="13"/>
        <v>4.7732299999999999</v>
      </c>
      <c r="AT43" s="35" t="str">
        <f t="shared" si="14"/>
        <v>2,0.5,0.5</v>
      </c>
    </row>
    <row r="44" spans="1:46" ht="12" customHeight="1" x14ac:dyDescent="0.15">
      <c r="M44" s="30" t="str">
        <f t="shared" si="11"/>
        <v>1,4,7</v>
      </c>
      <c r="N44" s="30">
        <v>1</v>
      </c>
      <c r="O44" s="30">
        <f t="shared" si="16"/>
        <v>4</v>
      </c>
      <c r="P44" s="30">
        <f t="shared" si="17"/>
        <v>7</v>
      </c>
      <c r="Q44" s="30">
        <f t="shared" si="21"/>
        <v>2.4172559999999992</v>
      </c>
      <c r="R44" s="30">
        <f t="shared" si="21"/>
        <v>3.3536499999999996</v>
      </c>
      <c r="S44" s="30">
        <f t="shared" si="21"/>
        <v>4.0543359999999993</v>
      </c>
      <c r="T44" s="30">
        <f t="shared" si="21"/>
        <v>4.5193139999999996</v>
      </c>
      <c r="U44" s="30">
        <f t="shared" si="21"/>
        <v>4.7485839999999993</v>
      </c>
      <c r="V44" s="30">
        <f t="shared" si="21"/>
        <v>4.742146</v>
      </c>
      <c r="W44" s="30">
        <f t="shared" si="21"/>
        <v>4.5</v>
      </c>
      <c r="X44" s="30">
        <f t="shared" si="21"/>
        <v>3.0910674999999994</v>
      </c>
      <c r="Y44" s="30">
        <f t="shared" si="21"/>
        <v>3.872671</v>
      </c>
      <c r="Z44" s="30">
        <f t="shared" si="21"/>
        <v>4.418566499999999</v>
      </c>
      <c r="AA44" s="30">
        <f t="shared" si="21"/>
        <v>4.7287540000000003</v>
      </c>
      <c r="AB44" s="30">
        <f t="shared" si="21"/>
        <v>4.8032335000000002</v>
      </c>
      <c r="AC44" s="30">
        <f t="shared" si="21"/>
        <v>4.6420050000000002</v>
      </c>
      <c r="AD44" s="30">
        <f t="shared" si="21"/>
        <v>3.6150159999999993</v>
      </c>
      <c r="AE44" s="30">
        <f t="shared" si="21"/>
        <v>4.2418289999999992</v>
      </c>
      <c r="AF44" s="30">
        <f t="shared" si="21"/>
        <v>4.6329340000000006</v>
      </c>
      <c r="AG44" s="30">
        <f t="shared" si="20"/>
        <v>4.7883309999999994</v>
      </c>
      <c r="AH44" s="30">
        <f t="shared" si="20"/>
        <v>4.7080200000000003</v>
      </c>
      <c r="AI44" s="30">
        <f t="shared" si="20"/>
        <v>3.9891014999999994</v>
      </c>
      <c r="AJ44" s="30">
        <f t="shared" si="20"/>
        <v>4.4611239999999999</v>
      </c>
      <c r="AK44" s="30">
        <f t="shared" si="20"/>
        <v>4.6974384999999996</v>
      </c>
      <c r="AL44" s="30">
        <f t="shared" si="20"/>
        <v>4.6980450000000005</v>
      </c>
      <c r="AM44" s="30">
        <f t="shared" si="22"/>
        <v>4.2133240000000001</v>
      </c>
      <c r="AN44" s="30">
        <f t="shared" si="22"/>
        <v>4.5305560000000007</v>
      </c>
      <c r="AO44" s="30">
        <f t="shared" si="22"/>
        <v>4.6120800000000006</v>
      </c>
      <c r="AP44" s="30">
        <f t="shared" si="22"/>
        <v>4.2876835</v>
      </c>
      <c r="AQ44" s="30">
        <f t="shared" si="22"/>
        <v>4.4501249999999999</v>
      </c>
      <c r="AR44" s="30">
        <f t="shared" si="22"/>
        <v>4.21218</v>
      </c>
      <c r="AS44" s="30">
        <f t="shared" si="13"/>
        <v>4.8032335000000002</v>
      </c>
      <c r="AT44" s="35" t="str">
        <f t="shared" si="14"/>
        <v>2,0.5,0.5</v>
      </c>
    </row>
    <row r="45" spans="1:46" ht="12" customHeight="1" x14ac:dyDescent="0.15">
      <c r="E45" s="31"/>
      <c r="F45" s="31"/>
      <c r="G45" s="31"/>
      <c r="M45" s="30" t="str">
        <f t="shared" si="11"/>
        <v>1,4,8</v>
      </c>
      <c r="N45" s="30">
        <v>1</v>
      </c>
      <c r="O45" s="30">
        <f t="shared" si="16"/>
        <v>4</v>
      </c>
      <c r="P45" s="30">
        <f t="shared" si="17"/>
        <v>8</v>
      </c>
      <c r="Q45" s="30">
        <f t="shared" si="21"/>
        <v>1.6284671999999998</v>
      </c>
      <c r="R45" s="30">
        <f t="shared" si="21"/>
        <v>2.85588</v>
      </c>
      <c r="S45" s="30">
        <f t="shared" si="21"/>
        <v>3.7837632000000001</v>
      </c>
      <c r="T45" s="30">
        <f t="shared" si="21"/>
        <v>4.4121167999999997</v>
      </c>
      <c r="U45" s="30">
        <f t="shared" si="21"/>
        <v>4.7409408000000006</v>
      </c>
      <c r="V45" s="30">
        <f t="shared" si="21"/>
        <v>4.7702352000000001</v>
      </c>
      <c r="W45" s="30">
        <f t="shared" si="21"/>
        <v>4.5</v>
      </c>
      <c r="X45" s="30">
        <f t="shared" si="21"/>
        <v>2.5850849999999994</v>
      </c>
      <c r="Y45" s="30">
        <f t="shared" si="21"/>
        <v>3.5955282</v>
      </c>
      <c r="Z45" s="30">
        <f t="shared" si="21"/>
        <v>4.3064418</v>
      </c>
      <c r="AA45" s="30">
        <f t="shared" si="21"/>
        <v>4.7178258</v>
      </c>
      <c r="AB45" s="30">
        <f t="shared" si="21"/>
        <v>4.8296802000000003</v>
      </c>
      <c r="AC45" s="30">
        <f t="shared" si="21"/>
        <v>4.6420050000000002</v>
      </c>
      <c r="AD45" s="30">
        <f t="shared" si="21"/>
        <v>3.3313031999999998</v>
      </c>
      <c r="AE45" s="30">
        <f t="shared" si="21"/>
        <v>4.1247768000000002</v>
      </c>
      <c r="AF45" s="30">
        <f t="shared" si="21"/>
        <v>4.6187208000000002</v>
      </c>
      <c r="AG45" s="30">
        <f t="shared" si="20"/>
        <v>4.8131352000000005</v>
      </c>
      <c r="AH45" s="30">
        <f t="shared" si="20"/>
        <v>4.7080200000000003</v>
      </c>
      <c r="AI45" s="30">
        <f t="shared" si="20"/>
        <v>3.8671217999999996</v>
      </c>
      <c r="AJ45" s="30">
        <f t="shared" si="20"/>
        <v>4.4436257999999995</v>
      </c>
      <c r="AK45" s="30">
        <f t="shared" si="20"/>
        <v>4.7206001999999998</v>
      </c>
      <c r="AL45" s="30">
        <f t="shared" si="20"/>
        <v>4.6980450000000005</v>
      </c>
      <c r="AM45" s="30">
        <f t="shared" si="22"/>
        <v>4.1925407999999997</v>
      </c>
      <c r="AN45" s="30">
        <f t="shared" si="22"/>
        <v>4.5520752</v>
      </c>
      <c r="AO45" s="30">
        <f t="shared" si="22"/>
        <v>4.6120800000000006</v>
      </c>
      <c r="AP45" s="30">
        <f t="shared" si="22"/>
        <v>4.3075601999999993</v>
      </c>
      <c r="AQ45" s="30">
        <f t="shared" si="22"/>
        <v>4.4501249999999999</v>
      </c>
      <c r="AR45" s="30">
        <f t="shared" si="22"/>
        <v>4.21218</v>
      </c>
      <c r="AS45" s="30">
        <f t="shared" si="13"/>
        <v>4.8296802000000003</v>
      </c>
      <c r="AT45" s="35" t="str">
        <f t="shared" si="14"/>
        <v>2,0.5,0.5</v>
      </c>
    </row>
    <row r="46" spans="1:46" ht="12" customHeight="1" x14ac:dyDescent="0.15">
      <c r="E46" s="31"/>
      <c r="F46" s="31"/>
      <c r="G46" s="31"/>
      <c r="M46" s="30" t="str">
        <f t="shared" si="11"/>
        <v>1,4,9</v>
      </c>
      <c r="N46" s="30">
        <v>1</v>
      </c>
      <c r="O46" s="30">
        <f t="shared" si="16"/>
        <v>4</v>
      </c>
      <c r="P46" s="30">
        <f t="shared" si="17"/>
        <v>9</v>
      </c>
      <c r="Q46" s="30">
        <f t="shared" si="21"/>
        <v>0.99034650000000013</v>
      </c>
      <c r="R46" s="30">
        <f t="shared" si="21"/>
        <v>2.4627406250000003</v>
      </c>
      <c r="S46" s="30">
        <f t="shared" si="21"/>
        <v>3.5801540000000003</v>
      </c>
      <c r="T46" s="30">
        <f t="shared" si="21"/>
        <v>4.342586625</v>
      </c>
      <c r="U46" s="30">
        <f t="shared" si="21"/>
        <v>4.7500385000000005</v>
      </c>
      <c r="V46" s="30">
        <f t="shared" si="21"/>
        <v>4.8025096249999999</v>
      </c>
      <c r="W46" s="30">
        <f t="shared" si="21"/>
        <v>4.5</v>
      </c>
      <c r="X46" s="30">
        <f t="shared" si="21"/>
        <v>2.1837331249999998</v>
      </c>
      <c r="Y46" s="30">
        <f t="shared" si="21"/>
        <v>3.3853490000000002</v>
      </c>
      <c r="Z46" s="30">
        <f t="shared" si="21"/>
        <v>4.2319841250000003</v>
      </c>
      <c r="AA46" s="30">
        <f t="shared" si="21"/>
        <v>4.7236384999999999</v>
      </c>
      <c r="AB46" s="30">
        <f t="shared" si="21"/>
        <v>4.8603121250000001</v>
      </c>
      <c r="AC46" s="30">
        <f t="shared" si="21"/>
        <v>4.6420050000000002</v>
      </c>
      <c r="AD46" s="30">
        <f t="shared" si="21"/>
        <v>3.114554</v>
      </c>
      <c r="AE46" s="30">
        <f t="shared" si="21"/>
        <v>4.0453916250000006</v>
      </c>
      <c r="AF46" s="30">
        <f t="shared" si="21"/>
        <v>4.6212485000000001</v>
      </c>
      <c r="AG46" s="30">
        <f t="shared" si="20"/>
        <v>4.8421246250000003</v>
      </c>
      <c r="AH46" s="30">
        <f t="shared" si="20"/>
        <v>4.7080200000000003</v>
      </c>
      <c r="AI46" s="30">
        <f t="shared" si="20"/>
        <v>3.782809125</v>
      </c>
      <c r="AJ46" s="30">
        <f t="shared" si="20"/>
        <v>4.4428684999999994</v>
      </c>
      <c r="AK46" s="30">
        <f t="shared" si="20"/>
        <v>4.7479471249999996</v>
      </c>
      <c r="AL46" s="30">
        <f t="shared" si="20"/>
        <v>4.6980450000000005</v>
      </c>
      <c r="AM46" s="30">
        <f t="shared" si="22"/>
        <v>4.1884984999999997</v>
      </c>
      <c r="AN46" s="30">
        <f t="shared" si="22"/>
        <v>4.5777796249999998</v>
      </c>
      <c r="AO46" s="30">
        <f t="shared" si="22"/>
        <v>4.6120800000000006</v>
      </c>
      <c r="AP46" s="30">
        <f t="shared" si="22"/>
        <v>4.331622125</v>
      </c>
      <c r="AQ46" s="30">
        <f t="shared" si="22"/>
        <v>4.4501249999999999</v>
      </c>
      <c r="AR46" s="30">
        <f t="shared" si="22"/>
        <v>4.21218</v>
      </c>
      <c r="AS46" s="30">
        <f t="shared" si="13"/>
        <v>4.8603121250000001</v>
      </c>
      <c r="AT46" s="35" t="str">
        <f t="shared" si="14"/>
        <v>2,0.5,0.5</v>
      </c>
    </row>
    <row r="47" spans="1:46" ht="12" customHeight="1" x14ac:dyDescent="0.15">
      <c r="E47" s="31"/>
      <c r="F47" s="31"/>
      <c r="G47" s="31"/>
      <c r="M47" s="30" t="str">
        <f t="shared" si="11"/>
        <v>1,4,10</v>
      </c>
      <c r="N47" s="30">
        <v>1</v>
      </c>
      <c r="O47" s="30">
        <f t="shared" si="16"/>
        <v>4</v>
      </c>
      <c r="P47" s="30">
        <f t="shared" si="17"/>
        <v>10</v>
      </c>
      <c r="Q47" s="30">
        <f t="shared" si="21"/>
        <v>0.53372519999999946</v>
      </c>
      <c r="R47" s="30">
        <f t="shared" si="21"/>
        <v>2.1956424999999999</v>
      </c>
      <c r="S47" s="30">
        <f t="shared" si="21"/>
        <v>3.4572111999999997</v>
      </c>
      <c r="T47" s="30">
        <f t="shared" si="21"/>
        <v>4.3184313000000003</v>
      </c>
      <c r="U47" s="30">
        <f t="shared" si="21"/>
        <v>4.7793028</v>
      </c>
      <c r="V47" s="30">
        <f t="shared" si="21"/>
        <v>4.8398257000000005</v>
      </c>
      <c r="W47" s="30">
        <f t="shared" si="21"/>
        <v>4.5</v>
      </c>
      <c r="X47" s="30">
        <f t="shared" si="21"/>
        <v>1.9084224999999992</v>
      </c>
      <c r="Y47" s="30">
        <f t="shared" si="21"/>
        <v>3.2558362000000001</v>
      </c>
      <c r="Z47" s="30">
        <f t="shared" si="21"/>
        <v>4.2029012999999997</v>
      </c>
      <c r="AA47" s="30">
        <f t="shared" si="21"/>
        <v>4.7496178000000002</v>
      </c>
      <c r="AB47" s="30">
        <f t="shared" si="21"/>
        <v>4.8959856999999998</v>
      </c>
      <c r="AC47" s="30">
        <f t="shared" si="21"/>
        <v>4.6420050000000002</v>
      </c>
      <c r="AD47" s="30">
        <f t="shared" si="21"/>
        <v>2.9784711999999995</v>
      </c>
      <c r="AE47" s="30">
        <f t="shared" si="21"/>
        <v>4.0113813</v>
      </c>
      <c r="AF47" s="30">
        <f t="shared" si="21"/>
        <v>4.6439427999999996</v>
      </c>
      <c r="AG47" s="30">
        <f t="shared" si="20"/>
        <v>4.8761557</v>
      </c>
      <c r="AH47" s="30">
        <f t="shared" si="20"/>
        <v>4.7080200000000003</v>
      </c>
      <c r="AI47" s="30">
        <f t="shared" si="20"/>
        <v>3.7438712999999995</v>
      </c>
      <c r="AJ47" s="30">
        <f t="shared" si="20"/>
        <v>4.4622777999999998</v>
      </c>
      <c r="AK47" s="30">
        <f t="shared" si="20"/>
        <v>4.7803357000000002</v>
      </c>
      <c r="AL47" s="30">
        <f t="shared" si="20"/>
        <v>4.6980450000000005</v>
      </c>
      <c r="AM47" s="30">
        <f t="shared" si="22"/>
        <v>4.2046228000000001</v>
      </c>
      <c r="AN47" s="30">
        <f t="shared" si="22"/>
        <v>4.6085256999999995</v>
      </c>
      <c r="AO47" s="30">
        <f t="shared" si="22"/>
        <v>4.6120800000000006</v>
      </c>
      <c r="AP47" s="30">
        <f t="shared" si="22"/>
        <v>4.3607256999999997</v>
      </c>
      <c r="AQ47" s="30">
        <f t="shared" si="22"/>
        <v>4.4501249999999999</v>
      </c>
      <c r="AR47" s="30">
        <f t="shared" si="22"/>
        <v>4.21218</v>
      </c>
      <c r="AS47" s="30">
        <f t="shared" si="13"/>
        <v>4.8959856999999998</v>
      </c>
      <c r="AT47" s="35" t="str">
        <f t="shared" si="14"/>
        <v>2,0.5,0.5</v>
      </c>
    </row>
    <row r="48" spans="1:46" ht="12" customHeight="1" x14ac:dyDescent="0.15">
      <c r="E48" s="31"/>
      <c r="F48" s="31"/>
      <c r="G48" s="31"/>
      <c r="M48" s="30" t="str">
        <f t="shared" si="11"/>
        <v>1,5,1</v>
      </c>
      <c r="N48" s="30">
        <v>1</v>
      </c>
      <c r="O48" s="30">
        <f t="shared" si="16"/>
        <v>5</v>
      </c>
      <c r="P48" s="30">
        <f t="shared" si="17"/>
        <v>1</v>
      </c>
      <c r="Q48" s="30">
        <f t="shared" si="21"/>
        <v>4.5</v>
      </c>
      <c r="R48" s="30">
        <f t="shared" si="21"/>
        <v>4.5</v>
      </c>
      <c r="S48" s="30">
        <f t="shared" si="21"/>
        <v>4.5</v>
      </c>
      <c r="T48" s="30">
        <f t="shared" si="21"/>
        <v>4.5</v>
      </c>
      <c r="U48" s="30">
        <f t="shared" si="21"/>
        <v>4.5</v>
      </c>
      <c r="V48" s="30">
        <f t="shared" si="21"/>
        <v>4.5</v>
      </c>
      <c r="W48" s="30">
        <f t="shared" si="21"/>
        <v>4.5</v>
      </c>
      <c r="X48" s="30">
        <f t="shared" si="21"/>
        <v>4.2256549999999997</v>
      </c>
      <c r="Y48" s="30">
        <f t="shared" si="21"/>
        <v>4.3184050000000003</v>
      </c>
      <c r="Z48" s="30">
        <f t="shared" si="21"/>
        <v>4.4111549999999999</v>
      </c>
      <c r="AA48" s="30">
        <f t="shared" si="21"/>
        <v>4.5039049999999996</v>
      </c>
      <c r="AB48" s="30">
        <f t="shared" si="21"/>
        <v>4.5966550000000002</v>
      </c>
      <c r="AC48" s="30">
        <f t="shared" si="21"/>
        <v>4.6894049999999998</v>
      </c>
      <c r="AD48" s="30">
        <f t="shared" si="21"/>
        <v>4.0356199999999998</v>
      </c>
      <c r="AE48" s="30">
        <f t="shared" si="21"/>
        <v>4.22112</v>
      </c>
      <c r="AF48" s="30">
        <f t="shared" si="21"/>
        <v>4.4066199999999993</v>
      </c>
      <c r="AG48" s="30">
        <f t="shared" si="20"/>
        <v>4.5921199999999995</v>
      </c>
      <c r="AH48" s="30">
        <f t="shared" si="20"/>
        <v>4.7776199999999998</v>
      </c>
      <c r="AI48" s="30">
        <f t="shared" si="20"/>
        <v>3.9298950000000001</v>
      </c>
      <c r="AJ48" s="30">
        <f t="shared" si="20"/>
        <v>4.208145</v>
      </c>
      <c r="AK48" s="30">
        <f t="shared" si="20"/>
        <v>4.4863949999999999</v>
      </c>
      <c r="AL48" s="30">
        <f t="shared" si="20"/>
        <v>4.7646449999999998</v>
      </c>
      <c r="AM48" s="30">
        <f t="shared" si="22"/>
        <v>3.9084799999999995</v>
      </c>
      <c r="AN48" s="30">
        <f t="shared" si="22"/>
        <v>4.2794799999999995</v>
      </c>
      <c r="AO48" s="30">
        <f t="shared" si="22"/>
        <v>4.6504799999999999</v>
      </c>
      <c r="AP48" s="30">
        <f t="shared" si="22"/>
        <v>3.9713749999999992</v>
      </c>
      <c r="AQ48" s="30">
        <f t="shared" si="22"/>
        <v>4.4351249999999993</v>
      </c>
      <c r="AR48" s="30">
        <f t="shared" si="22"/>
        <v>4.1185799999999997</v>
      </c>
      <c r="AS48" s="30">
        <f t="shared" si="13"/>
        <v>4.7776199999999998</v>
      </c>
      <c r="AT48" s="35" t="str">
        <f t="shared" si="14"/>
        <v>2,1,0</v>
      </c>
    </row>
    <row r="49" spans="5:46" ht="12" customHeight="1" x14ac:dyDescent="0.15">
      <c r="E49" s="31"/>
      <c r="F49" s="31"/>
      <c r="G49" s="31"/>
      <c r="M49" s="30" t="str">
        <f t="shared" si="11"/>
        <v>1,5,2</v>
      </c>
      <c r="N49" s="30">
        <v>1</v>
      </c>
      <c r="O49" s="30">
        <f t="shared" si="16"/>
        <v>5</v>
      </c>
      <c r="P49" s="30">
        <f t="shared" si="17"/>
        <v>2</v>
      </c>
      <c r="Q49" s="30">
        <f t="shared" si="21"/>
        <v>4.27752</v>
      </c>
      <c r="R49" s="30">
        <f t="shared" si="21"/>
        <v>4.3955000000000002</v>
      </c>
      <c r="S49" s="30">
        <f t="shared" si="21"/>
        <v>4.4811199999999998</v>
      </c>
      <c r="T49" s="30">
        <f t="shared" si="21"/>
        <v>4.5343799999999996</v>
      </c>
      <c r="U49" s="30">
        <f t="shared" si="21"/>
        <v>4.5552799999999998</v>
      </c>
      <c r="V49" s="30">
        <f t="shared" si="21"/>
        <v>4.5438200000000002</v>
      </c>
      <c r="W49" s="30">
        <f t="shared" si="21"/>
        <v>4.5</v>
      </c>
      <c r="X49" s="30">
        <f t="shared" si="21"/>
        <v>4.1106049999999996</v>
      </c>
      <c r="Y49" s="30">
        <f t="shared" si="21"/>
        <v>4.2910849999999998</v>
      </c>
      <c r="Z49" s="30">
        <f t="shared" si="21"/>
        <v>4.4392049999999994</v>
      </c>
      <c r="AA49" s="30">
        <f t="shared" si="21"/>
        <v>4.5549649999999993</v>
      </c>
      <c r="AB49" s="30">
        <f t="shared" si="21"/>
        <v>4.6383650000000003</v>
      </c>
      <c r="AC49" s="30">
        <f t="shared" si="21"/>
        <v>4.6894049999999998</v>
      </c>
      <c r="AD49" s="30">
        <f t="shared" si="21"/>
        <v>3.99986</v>
      </c>
      <c r="AE49" s="30">
        <f t="shared" si="21"/>
        <v>4.2428399999999993</v>
      </c>
      <c r="AF49" s="30">
        <f t="shared" ref="AF49:AR112" si="23">(AF$5)^2/2*INDEX($F$4:$F$25*$G$4:$G$25,$N49,1)+(AF$6)^2/2*INDEX($H$4:$H$25*$I$4:$I$25,$O49,1)+(AF$7)^2/2*INDEX($J$4:$J$25*$K$4:$K$25,$P49,1)+AF$5*AF$6*INDEX($G$4:$G$25,$N49,1)*INDEX($H$4:$H$25,$O49,1)+(AF$5*INDEX($G$4:$G$25,$N49,1)+AF$6*INDEX($I$4:$I$25,$O49,1))*AF$7*INDEX($J$4:$J$25,$P49,1)</f>
        <v>4.4534599999999998</v>
      </c>
      <c r="AG49" s="30">
        <f t="shared" si="23"/>
        <v>4.6317199999999996</v>
      </c>
      <c r="AH49" s="30">
        <f t="shared" si="23"/>
        <v>4.7776199999999998</v>
      </c>
      <c r="AI49" s="30">
        <f t="shared" si="23"/>
        <v>3.9452850000000002</v>
      </c>
      <c r="AJ49" s="30">
        <f t="shared" si="23"/>
        <v>4.2507649999999995</v>
      </c>
      <c r="AK49" s="30">
        <f t="shared" si="23"/>
        <v>4.5238849999999999</v>
      </c>
      <c r="AL49" s="30">
        <f t="shared" si="23"/>
        <v>4.7646449999999998</v>
      </c>
      <c r="AM49" s="30">
        <f t="shared" si="23"/>
        <v>3.9468799999999997</v>
      </c>
      <c r="AN49" s="30">
        <f t="shared" si="23"/>
        <v>4.3148599999999995</v>
      </c>
      <c r="AO49" s="30">
        <f t="shared" si="23"/>
        <v>4.6504799999999999</v>
      </c>
      <c r="AP49" s="30">
        <f t="shared" si="23"/>
        <v>4.0046449999999991</v>
      </c>
      <c r="AQ49" s="30">
        <f t="shared" si="23"/>
        <v>4.4351249999999993</v>
      </c>
      <c r="AR49" s="30">
        <f t="shared" si="23"/>
        <v>4.1185799999999997</v>
      </c>
      <c r="AS49" s="30">
        <f t="shared" si="13"/>
        <v>4.7776199999999998</v>
      </c>
      <c r="AT49" s="35" t="str">
        <f t="shared" si="14"/>
        <v>2,1,0</v>
      </c>
    </row>
    <row r="50" spans="5:46" ht="12" customHeight="1" x14ac:dyDescent="0.15">
      <c r="M50" s="30" t="str">
        <f t="shared" si="11"/>
        <v>1,5,3</v>
      </c>
      <c r="N50" s="30">
        <v>1</v>
      </c>
      <c r="O50" s="30">
        <f t="shared" si="16"/>
        <v>5</v>
      </c>
      <c r="P50" s="30">
        <f t="shared" si="17"/>
        <v>3</v>
      </c>
      <c r="Q50" s="30">
        <f t="shared" ref="Q50:AF113" si="24">(Q$5)^2/2*INDEX($F$4:$F$25*$G$4:$G$25,$N50,1)+(Q$6)^2/2*INDEX($H$4:$H$25*$I$4:$I$25,$O50,1)+(Q$7)^2/2*INDEX($J$4:$J$25*$K$4:$K$25,$P50,1)+Q$5*Q$6*INDEX($G$4:$G$25,$N50,1)*INDEX($H$4:$H$25,$O50,1)+(Q$5*INDEX($G$4:$G$25,$N50,1)+Q$6*INDEX($I$4:$I$25,$O50,1))*Q$7*INDEX($J$4:$J$25,$P50,1)</f>
        <v>3.98034</v>
      </c>
      <c r="R50" s="30">
        <f t="shared" si="24"/>
        <v>4.2391249999999996</v>
      </c>
      <c r="S50" s="30">
        <f t="shared" si="24"/>
        <v>4.4290400000000005</v>
      </c>
      <c r="T50" s="30">
        <f t="shared" si="24"/>
        <v>4.5500850000000002</v>
      </c>
      <c r="U50" s="30">
        <f t="shared" si="24"/>
        <v>4.6022600000000002</v>
      </c>
      <c r="V50" s="30">
        <f t="shared" si="24"/>
        <v>4.5855649999999999</v>
      </c>
      <c r="W50" s="30">
        <f t="shared" si="24"/>
        <v>4.5</v>
      </c>
      <c r="X50" s="30">
        <f t="shared" si="24"/>
        <v>3.9436799999999996</v>
      </c>
      <c r="Y50" s="30">
        <f t="shared" si="24"/>
        <v>4.2305650000000004</v>
      </c>
      <c r="Z50" s="30">
        <f t="shared" si="24"/>
        <v>4.4485799999999998</v>
      </c>
      <c r="AA50" s="30">
        <f t="shared" si="24"/>
        <v>4.5977249999999996</v>
      </c>
      <c r="AB50" s="30">
        <f t="shared" si="24"/>
        <v>4.6779999999999999</v>
      </c>
      <c r="AC50" s="30">
        <f t="shared" si="24"/>
        <v>4.6894049999999998</v>
      </c>
      <c r="AD50" s="30">
        <f t="shared" si="24"/>
        <v>3.9308999999999998</v>
      </c>
      <c r="AE50" s="30">
        <f t="shared" si="24"/>
        <v>4.2458849999999995</v>
      </c>
      <c r="AF50" s="30">
        <f t="shared" si="24"/>
        <v>4.492</v>
      </c>
      <c r="AG50" s="30">
        <f t="shared" si="23"/>
        <v>4.6692450000000001</v>
      </c>
      <c r="AH50" s="30">
        <f t="shared" si="23"/>
        <v>4.7776199999999998</v>
      </c>
      <c r="AI50" s="30">
        <f t="shared" si="23"/>
        <v>3.9420000000000002</v>
      </c>
      <c r="AJ50" s="30">
        <f t="shared" si="23"/>
        <v>4.2850849999999996</v>
      </c>
      <c r="AK50" s="30">
        <f t="shared" si="23"/>
        <v>4.5593000000000004</v>
      </c>
      <c r="AL50" s="30">
        <f t="shared" si="23"/>
        <v>4.7646449999999998</v>
      </c>
      <c r="AM50" s="30">
        <f t="shared" si="23"/>
        <v>3.9769799999999997</v>
      </c>
      <c r="AN50" s="30">
        <f t="shared" si="23"/>
        <v>4.3481649999999989</v>
      </c>
      <c r="AO50" s="30">
        <f t="shared" si="23"/>
        <v>4.6504799999999999</v>
      </c>
      <c r="AP50" s="30">
        <f t="shared" si="23"/>
        <v>4.0358399999999994</v>
      </c>
      <c r="AQ50" s="30">
        <f t="shared" si="23"/>
        <v>4.4351249999999993</v>
      </c>
      <c r="AR50" s="30">
        <f t="shared" si="23"/>
        <v>4.1185799999999997</v>
      </c>
      <c r="AS50" s="30">
        <f t="shared" si="13"/>
        <v>4.7776199999999998</v>
      </c>
      <c r="AT50" s="35" t="str">
        <f t="shared" si="14"/>
        <v>2,1,0</v>
      </c>
    </row>
    <row r="51" spans="5:46" ht="12" customHeight="1" x14ac:dyDescent="0.15">
      <c r="M51" s="30" t="str">
        <f t="shared" si="11"/>
        <v>1,5,4</v>
      </c>
      <c r="N51" s="30">
        <v>1</v>
      </c>
      <c r="O51" s="30">
        <f t="shared" si="16"/>
        <v>5</v>
      </c>
      <c r="P51" s="30">
        <f t="shared" si="17"/>
        <v>4</v>
      </c>
      <c r="Q51" s="30">
        <f t="shared" si="24"/>
        <v>3.6615599999999993</v>
      </c>
      <c r="R51" s="30">
        <f t="shared" si="24"/>
        <v>4.0677499999999993</v>
      </c>
      <c r="S51" s="30">
        <f t="shared" si="24"/>
        <v>4.3673599999999997</v>
      </c>
      <c r="T51" s="30">
        <f t="shared" si="24"/>
        <v>4.5603899999999999</v>
      </c>
      <c r="U51" s="30">
        <f t="shared" si="24"/>
        <v>4.6468400000000001</v>
      </c>
      <c r="V51" s="30">
        <f t="shared" si="24"/>
        <v>4.6267100000000001</v>
      </c>
      <c r="W51" s="30">
        <f t="shared" si="24"/>
        <v>4.5</v>
      </c>
      <c r="X51" s="30">
        <f t="shared" si="24"/>
        <v>3.7617549999999995</v>
      </c>
      <c r="Y51" s="30">
        <f t="shared" si="24"/>
        <v>4.1604449999999993</v>
      </c>
      <c r="Z51" s="30">
        <f t="shared" si="24"/>
        <v>4.4525550000000003</v>
      </c>
      <c r="AA51" s="30">
        <f t="shared" si="24"/>
        <v>4.6380850000000002</v>
      </c>
      <c r="AB51" s="30">
        <f t="shared" si="24"/>
        <v>4.717035000000001</v>
      </c>
      <c r="AC51" s="30">
        <f t="shared" si="24"/>
        <v>4.6894049999999998</v>
      </c>
      <c r="AD51" s="30">
        <f t="shared" si="24"/>
        <v>3.8523399999999999</v>
      </c>
      <c r="AE51" s="30">
        <f t="shared" si="24"/>
        <v>4.2435299999999998</v>
      </c>
      <c r="AF51" s="30">
        <f t="shared" si="24"/>
        <v>4.5281399999999996</v>
      </c>
      <c r="AG51" s="30">
        <f t="shared" si="23"/>
        <v>4.7061699999999993</v>
      </c>
      <c r="AH51" s="30">
        <f t="shared" si="23"/>
        <v>4.7776199999999998</v>
      </c>
      <c r="AI51" s="30">
        <f t="shared" si="23"/>
        <v>3.9333150000000003</v>
      </c>
      <c r="AJ51" s="30">
        <f t="shared" si="23"/>
        <v>4.317005</v>
      </c>
      <c r="AK51" s="30">
        <f t="shared" si="23"/>
        <v>4.5941149999999995</v>
      </c>
      <c r="AL51" s="30">
        <f t="shared" si="23"/>
        <v>4.7646449999999998</v>
      </c>
      <c r="AM51" s="30">
        <f t="shared" si="23"/>
        <v>4.0046799999999996</v>
      </c>
      <c r="AN51" s="30">
        <f t="shared" si="23"/>
        <v>4.3808699999999998</v>
      </c>
      <c r="AO51" s="30">
        <f t="shared" si="23"/>
        <v>4.6504799999999999</v>
      </c>
      <c r="AP51" s="30">
        <f t="shared" si="23"/>
        <v>4.0664350000000002</v>
      </c>
      <c r="AQ51" s="30">
        <f t="shared" si="23"/>
        <v>4.4351249999999993</v>
      </c>
      <c r="AR51" s="30">
        <f t="shared" si="23"/>
        <v>4.1185799999999997</v>
      </c>
      <c r="AS51" s="30">
        <f t="shared" si="13"/>
        <v>4.7776199999999998</v>
      </c>
      <c r="AT51" s="35" t="str">
        <f t="shared" si="14"/>
        <v>2,1,0</v>
      </c>
    </row>
    <row r="52" spans="5:46" ht="12" customHeight="1" x14ac:dyDescent="0.15">
      <c r="M52" s="30" t="str">
        <f t="shared" si="11"/>
        <v>1,5,5</v>
      </c>
      <c r="N52" s="30">
        <v>1</v>
      </c>
      <c r="O52" s="30">
        <f t="shared" si="16"/>
        <v>5</v>
      </c>
      <c r="P52" s="30">
        <f t="shared" si="17"/>
        <v>5</v>
      </c>
      <c r="Q52" s="30">
        <f t="shared" si="24"/>
        <v>3.3564599999999993</v>
      </c>
      <c r="R52" s="30">
        <f t="shared" si="24"/>
        <v>3.905875</v>
      </c>
      <c r="S52" s="30">
        <f t="shared" si="24"/>
        <v>4.3117599999999996</v>
      </c>
      <c r="T52" s="30">
        <f t="shared" si="24"/>
        <v>4.5741149999999999</v>
      </c>
      <c r="U52" s="30">
        <f t="shared" si="24"/>
        <v>4.6929400000000001</v>
      </c>
      <c r="V52" s="30">
        <f t="shared" si="24"/>
        <v>4.6682350000000001</v>
      </c>
      <c r="W52" s="30">
        <f t="shared" si="24"/>
        <v>4.5</v>
      </c>
      <c r="X52" s="30">
        <f t="shared" si="24"/>
        <v>3.5893299999999995</v>
      </c>
      <c r="Y52" s="30">
        <f t="shared" si="24"/>
        <v>4.0964049999999999</v>
      </c>
      <c r="Z52" s="30">
        <f t="shared" si="24"/>
        <v>4.4599499999999992</v>
      </c>
      <c r="AA52" s="30">
        <f t="shared" si="24"/>
        <v>4.6799649999999993</v>
      </c>
      <c r="AB52" s="30">
        <f t="shared" si="24"/>
        <v>4.7564499999999992</v>
      </c>
      <c r="AC52" s="30">
        <f t="shared" si="24"/>
        <v>4.6894049999999998</v>
      </c>
      <c r="AD52" s="30">
        <f t="shared" si="24"/>
        <v>3.7798599999999993</v>
      </c>
      <c r="AE52" s="30">
        <f t="shared" si="24"/>
        <v>4.2445949999999995</v>
      </c>
      <c r="AF52" s="30">
        <f t="shared" si="24"/>
        <v>4.5657999999999994</v>
      </c>
      <c r="AG52" s="30">
        <f t="shared" si="23"/>
        <v>4.7434749999999992</v>
      </c>
      <c r="AH52" s="30">
        <f t="shared" si="23"/>
        <v>4.7776199999999998</v>
      </c>
      <c r="AI52" s="30">
        <f t="shared" si="23"/>
        <v>3.9280499999999998</v>
      </c>
      <c r="AJ52" s="30">
        <f t="shared" si="23"/>
        <v>4.3504449999999988</v>
      </c>
      <c r="AK52" s="30">
        <f t="shared" si="23"/>
        <v>4.6293099999999994</v>
      </c>
      <c r="AL52" s="30">
        <f t="shared" si="23"/>
        <v>4.7646449999999998</v>
      </c>
      <c r="AM52" s="30">
        <f t="shared" si="23"/>
        <v>4.0338999999999992</v>
      </c>
      <c r="AN52" s="30">
        <f t="shared" si="23"/>
        <v>4.4139549999999996</v>
      </c>
      <c r="AO52" s="30">
        <f t="shared" si="23"/>
        <v>4.6504799999999999</v>
      </c>
      <c r="AP52" s="30">
        <f t="shared" si="23"/>
        <v>4.0974099999999991</v>
      </c>
      <c r="AQ52" s="30">
        <f t="shared" si="23"/>
        <v>4.4351249999999993</v>
      </c>
      <c r="AR52" s="30">
        <f t="shared" si="23"/>
        <v>4.1185799999999997</v>
      </c>
      <c r="AS52" s="30">
        <f t="shared" si="13"/>
        <v>4.7776199999999998</v>
      </c>
      <c r="AT52" s="35" t="str">
        <f t="shared" si="14"/>
        <v>2,1,0</v>
      </c>
    </row>
    <row r="53" spans="5:46" ht="12" customHeight="1" x14ac:dyDescent="0.15">
      <c r="E53" s="31"/>
      <c r="F53" s="31"/>
      <c r="G53" s="31"/>
      <c r="H53" s="31"/>
      <c r="I53" s="31"/>
      <c r="J53" s="31"/>
      <c r="K53" s="31"/>
      <c r="M53" s="30" t="str">
        <f t="shared" si="11"/>
        <v>1,5,6</v>
      </c>
      <c r="N53" s="30">
        <v>1</v>
      </c>
      <c r="O53" s="30">
        <f t="shared" si="16"/>
        <v>5</v>
      </c>
      <c r="P53" s="30">
        <f t="shared" si="17"/>
        <v>6</v>
      </c>
      <c r="Q53" s="30">
        <f t="shared" si="24"/>
        <v>3.0779999999999998</v>
      </c>
      <c r="R53" s="30">
        <f t="shared" si="24"/>
        <v>3.7624999999999997</v>
      </c>
      <c r="S53" s="30">
        <f t="shared" si="24"/>
        <v>4.2679999999999998</v>
      </c>
      <c r="T53" s="30">
        <f t="shared" si="24"/>
        <v>4.5945</v>
      </c>
      <c r="U53" s="30">
        <f t="shared" si="24"/>
        <v>4.742</v>
      </c>
      <c r="V53" s="30">
        <f t="shared" si="24"/>
        <v>4.7104999999999997</v>
      </c>
      <c r="W53" s="30">
        <f t="shared" si="24"/>
        <v>4.5</v>
      </c>
      <c r="X53" s="30">
        <f t="shared" si="24"/>
        <v>3.4354049999999994</v>
      </c>
      <c r="Y53" s="30">
        <f t="shared" si="24"/>
        <v>4.0442049999999998</v>
      </c>
      <c r="Z53" s="30">
        <f t="shared" si="24"/>
        <v>4.474005</v>
      </c>
      <c r="AA53" s="30">
        <f t="shared" si="24"/>
        <v>4.7248049999999999</v>
      </c>
      <c r="AB53" s="30">
        <f t="shared" si="24"/>
        <v>4.7966050000000005</v>
      </c>
      <c r="AC53" s="30">
        <f t="shared" si="24"/>
        <v>4.6894049999999998</v>
      </c>
      <c r="AD53" s="30">
        <f t="shared" si="24"/>
        <v>3.7192199999999995</v>
      </c>
      <c r="AE53" s="30">
        <f t="shared" si="24"/>
        <v>4.2523199999999992</v>
      </c>
      <c r="AF53" s="30">
        <f t="shared" si="24"/>
        <v>4.60642</v>
      </c>
      <c r="AG53" s="30">
        <f t="shared" si="23"/>
        <v>4.7815199999999987</v>
      </c>
      <c r="AH53" s="30">
        <f t="shared" si="23"/>
        <v>4.7776199999999998</v>
      </c>
      <c r="AI53" s="30">
        <f t="shared" si="23"/>
        <v>3.9294449999999999</v>
      </c>
      <c r="AJ53" s="30">
        <f t="shared" si="23"/>
        <v>4.3868450000000001</v>
      </c>
      <c r="AK53" s="30">
        <f t="shared" si="23"/>
        <v>4.6652449999999996</v>
      </c>
      <c r="AL53" s="30">
        <f t="shared" si="23"/>
        <v>4.7646449999999998</v>
      </c>
      <c r="AM53" s="30">
        <f t="shared" si="23"/>
        <v>4.0660799999999995</v>
      </c>
      <c r="AN53" s="30">
        <f t="shared" si="23"/>
        <v>4.4477799999999998</v>
      </c>
      <c r="AO53" s="30">
        <f t="shared" si="23"/>
        <v>4.6504799999999999</v>
      </c>
      <c r="AP53" s="30">
        <f t="shared" si="23"/>
        <v>4.1291249999999993</v>
      </c>
      <c r="AQ53" s="30">
        <f t="shared" si="23"/>
        <v>4.4351249999999993</v>
      </c>
      <c r="AR53" s="30">
        <f t="shared" si="23"/>
        <v>4.1185799999999997</v>
      </c>
      <c r="AS53" s="30">
        <f t="shared" si="13"/>
        <v>4.7966050000000005</v>
      </c>
      <c r="AT53" s="35" t="str">
        <f t="shared" si="14"/>
        <v>2,0.5,0.5</v>
      </c>
    </row>
    <row r="54" spans="5:46" ht="12" customHeight="1" x14ac:dyDescent="0.15">
      <c r="E54" s="31"/>
      <c r="F54" s="31"/>
      <c r="G54" s="31"/>
      <c r="H54" s="31"/>
      <c r="I54" s="31"/>
      <c r="J54" s="31"/>
      <c r="K54" s="31"/>
      <c r="M54" s="30" t="str">
        <f t="shared" si="11"/>
        <v>1,5,7</v>
      </c>
      <c r="N54" s="30">
        <v>1</v>
      </c>
      <c r="O54" s="30">
        <f t="shared" si="16"/>
        <v>5</v>
      </c>
      <c r="P54" s="30">
        <f t="shared" si="17"/>
        <v>7</v>
      </c>
      <c r="Q54" s="30">
        <f t="shared" si="24"/>
        <v>2.4172559999999992</v>
      </c>
      <c r="R54" s="30">
        <f t="shared" si="24"/>
        <v>3.3536499999999996</v>
      </c>
      <c r="S54" s="30">
        <f t="shared" si="24"/>
        <v>4.0543359999999993</v>
      </c>
      <c r="T54" s="30">
        <f t="shared" si="24"/>
        <v>4.5193139999999996</v>
      </c>
      <c r="U54" s="30">
        <f t="shared" si="24"/>
        <v>4.7485839999999993</v>
      </c>
      <c r="V54" s="30">
        <f t="shared" si="24"/>
        <v>4.742146</v>
      </c>
      <c r="W54" s="30">
        <f t="shared" si="24"/>
        <v>4.5</v>
      </c>
      <c r="X54" s="30">
        <f t="shared" si="24"/>
        <v>3.0160049999999989</v>
      </c>
      <c r="Y54" s="30">
        <f t="shared" si="24"/>
        <v>3.822101</v>
      </c>
      <c r="Z54" s="30">
        <f t="shared" si="24"/>
        <v>4.3924889999999994</v>
      </c>
      <c r="AA54" s="30">
        <f t="shared" si="24"/>
        <v>4.727169</v>
      </c>
      <c r="AB54" s="30">
        <f t="shared" si="24"/>
        <v>4.8261409999999998</v>
      </c>
      <c r="AC54" s="30">
        <f t="shared" si="24"/>
        <v>4.6894049999999998</v>
      </c>
      <c r="AD54" s="30">
        <f t="shared" si="24"/>
        <v>3.4886759999999994</v>
      </c>
      <c r="AE54" s="30">
        <f t="shared" si="24"/>
        <v>4.1644739999999993</v>
      </c>
      <c r="AF54" s="30">
        <f t="shared" si="24"/>
        <v>4.6045639999999999</v>
      </c>
      <c r="AG54" s="30">
        <f t="shared" si="23"/>
        <v>4.8089459999999997</v>
      </c>
      <c r="AH54" s="30">
        <f t="shared" si="23"/>
        <v>4.7776199999999998</v>
      </c>
      <c r="AI54" s="30">
        <f t="shared" si="23"/>
        <v>3.8352689999999994</v>
      </c>
      <c r="AJ54" s="30">
        <f t="shared" si="23"/>
        <v>4.3807689999999999</v>
      </c>
      <c r="AK54" s="30">
        <f t="shared" si="23"/>
        <v>4.6905609999999998</v>
      </c>
      <c r="AL54" s="30">
        <f t="shared" si="23"/>
        <v>4.7646449999999998</v>
      </c>
      <c r="AM54" s="30">
        <f t="shared" si="23"/>
        <v>4.0557839999999992</v>
      </c>
      <c r="AN54" s="30">
        <f t="shared" si="23"/>
        <v>4.4709859999999999</v>
      </c>
      <c r="AO54" s="30">
        <f t="shared" si="23"/>
        <v>4.6504799999999999</v>
      </c>
      <c r="AP54" s="30">
        <f t="shared" si="23"/>
        <v>4.1502209999999993</v>
      </c>
      <c r="AQ54" s="30">
        <f t="shared" si="23"/>
        <v>4.4351249999999993</v>
      </c>
      <c r="AR54" s="30">
        <f t="shared" si="23"/>
        <v>4.1185799999999997</v>
      </c>
      <c r="AS54" s="30">
        <f t="shared" si="13"/>
        <v>4.8261409999999998</v>
      </c>
      <c r="AT54" s="35" t="str">
        <f t="shared" si="14"/>
        <v>2,0.5,0.5</v>
      </c>
    </row>
    <row r="55" spans="5:46" ht="12" customHeight="1" x14ac:dyDescent="0.15">
      <c r="E55" s="31"/>
      <c r="F55" s="31"/>
      <c r="G55" s="31"/>
      <c r="H55" s="31"/>
      <c r="I55" s="31"/>
      <c r="J55" s="31"/>
      <c r="K55" s="31"/>
      <c r="M55" s="30" t="str">
        <f t="shared" si="11"/>
        <v>1,5,8</v>
      </c>
      <c r="N55" s="30">
        <v>1</v>
      </c>
      <c r="O55" s="30">
        <f t="shared" si="16"/>
        <v>5</v>
      </c>
      <c r="P55" s="30">
        <f t="shared" si="17"/>
        <v>8</v>
      </c>
      <c r="Q55" s="30">
        <f t="shared" si="24"/>
        <v>1.6284671999999998</v>
      </c>
      <c r="R55" s="30">
        <f t="shared" si="24"/>
        <v>2.85588</v>
      </c>
      <c r="S55" s="30">
        <f t="shared" si="24"/>
        <v>3.7837632000000001</v>
      </c>
      <c r="T55" s="30">
        <f t="shared" si="24"/>
        <v>4.4121167999999997</v>
      </c>
      <c r="U55" s="30">
        <f t="shared" si="24"/>
        <v>4.7409408000000006</v>
      </c>
      <c r="V55" s="30">
        <f t="shared" si="24"/>
        <v>4.7702352000000001</v>
      </c>
      <c r="W55" s="30">
        <f t="shared" si="24"/>
        <v>4.5</v>
      </c>
      <c r="X55" s="30">
        <f t="shared" si="24"/>
        <v>2.5076849999999995</v>
      </c>
      <c r="Y55" s="30">
        <f t="shared" si="24"/>
        <v>3.5430881999999997</v>
      </c>
      <c r="Z55" s="30">
        <f t="shared" si="24"/>
        <v>4.2789617999999994</v>
      </c>
      <c r="AA55" s="30">
        <f t="shared" si="24"/>
        <v>4.7153057999999994</v>
      </c>
      <c r="AB55" s="30">
        <f t="shared" si="24"/>
        <v>4.8521201999999999</v>
      </c>
      <c r="AC55" s="30">
        <f t="shared" si="24"/>
        <v>4.6894049999999998</v>
      </c>
      <c r="AD55" s="30">
        <f t="shared" si="24"/>
        <v>3.2012231999999998</v>
      </c>
      <c r="AE55" s="30">
        <f t="shared" si="24"/>
        <v>4.0446168</v>
      </c>
      <c r="AF55" s="30">
        <f t="shared" si="24"/>
        <v>4.5884807999999992</v>
      </c>
      <c r="AG55" s="30">
        <f t="shared" si="23"/>
        <v>4.8328151999999998</v>
      </c>
      <c r="AH55" s="30">
        <f t="shared" si="23"/>
        <v>4.7776199999999998</v>
      </c>
      <c r="AI55" s="30">
        <f t="shared" si="23"/>
        <v>3.7090817999999999</v>
      </c>
      <c r="AJ55" s="30">
        <f t="shared" si="23"/>
        <v>4.3604658000000001</v>
      </c>
      <c r="AK55" s="30">
        <f t="shared" si="23"/>
        <v>4.7123201999999997</v>
      </c>
      <c r="AL55" s="30">
        <f t="shared" si="23"/>
        <v>4.7646449999999998</v>
      </c>
      <c r="AM55" s="30">
        <f t="shared" si="23"/>
        <v>4.0312608000000001</v>
      </c>
      <c r="AN55" s="30">
        <f t="shared" si="23"/>
        <v>4.4906351999999998</v>
      </c>
      <c r="AO55" s="30">
        <f t="shared" si="23"/>
        <v>4.6504799999999999</v>
      </c>
      <c r="AP55" s="30">
        <f t="shared" si="23"/>
        <v>4.1677601999999991</v>
      </c>
      <c r="AQ55" s="30">
        <f t="shared" si="23"/>
        <v>4.4351249999999993</v>
      </c>
      <c r="AR55" s="30">
        <f t="shared" si="23"/>
        <v>4.1185799999999997</v>
      </c>
      <c r="AS55" s="30">
        <f t="shared" si="13"/>
        <v>4.8521201999999999</v>
      </c>
      <c r="AT55" s="35" t="str">
        <f t="shared" si="14"/>
        <v>2,0.5,0.5</v>
      </c>
    </row>
    <row r="56" spans="5:46" ht="12" customHeight="1" x14ac:dyDescent="0.15">
      <c r="E56" s="31"/>
      <c r="F56" s="31"/>
      <c r="G56" s="31"/>
      <c r="H56" s="31"/>
      <c r="I56" s="31"/>
      <c r="J56" s="31"/>
      <c r="K56" s="31"/>
      <c r="M56" s="30" t="str">
        <f t="shared" si="11"/>
        <v>1,5,9</v>
      </c>
      <c r="N56" s="30">
        <v>1</v>
      </c>
      <c r="O56" s="30">
        <f t="shared" si="16"/>
        <v>5</v>
      </c>
      <c r="P56" s="30">
        <f t="shared" si="17"/>
        <v>9</v>
      </c>
      <c r="Q56" s="30">
        <f t="shared" si="24"/>
        <v>0.99034650000000013</v>
      </c>
      <c r="R56" s="30">
        <f t="shared" si="24"/>
        <v>2.4627406250000003</v>
      </c>
      <c r="S56" s="30">
        <f t="shared" si="24"/>
        <v>3.5801540000000003</v>
      </c>
      <c r="T56" s="30">
        <f t="shared" si="24"/>
        <v>4.342586625</v>
      </c>
      <c r="U56" s="30">
        <f t="shared" si="24"/>
        <v>4.7500385000000005</v>
      </c>
      <c r="V56" s="30">
        <f t="shared" si="24"/>
        <v>4.8025096249999999</v>
      </c>
      <c r="W56" s="30">
        <f t="shared" si="24"/>
        <v>4.5</v>
      </c>
      <c r="X56" s="30">
        <f t="shared" si="24"/>
        <v>2.103995625</v>
      </c>
      <c r="Y56" s="30">
        <f t="shared" si="24"/>
        <v>3.3310389999999996</v>
      </c>
      <c r="Z56" s="30">
        <f t="shared" si="24"/>
        <v>4.2031016250000004</v>
      </c>
      <c r="AA56" s="30">
        <f t="shared" si="24"/>
        <v>4.7201834999999992</v>
      </c>
      <c r="AB56" s="30">
        <f t="shared" si="24"/>
        <v>4.8822846250000005</v>
      </c>
      <c r="AC56" s="30">
        <f t="shared" si="24"/>
        <v>4.6894049999999998</v>
      </c>
      <c r="AD56" s="30">
        <f t="shared" si="24"/>
        <v>2.980734</v>
      </c>
      <c r="AE56" s="30">
        <f t="shared" si="24"/>
        <v>3.962426625</v>
      </c>
      <c r="AF56" s="30">
        <f t="shared" si="24"/>
        <v>4.5891384999999989</v>
      </c>
      <c r="AG56" s="30">
        <f t="shared" si="23"/>
        <v>4.8608696249999994</v>
      </c>
      <c r="AH56" s="30">
        <f t="shared" si="23"/>
        <v>4.7776199999999998</v>
      </c>
      <c r="AI56" s="30">
        <f t="shared" si="23"/>
        <v>3.6205616249999997</v>
      </c>
      <c r="AJ56" s="30">
        <f t="shared" si="23"/>
        <v>4.3569034999999996</v>
      </c>
      <c r="AK56" s="30">
        <f t="shared" si="23"/>
        <v>4.7382646249999993</v>
      </c>
      <c r="AL56" s="30">
        <f t="shared" si="23"/>
        <v>4.7646449999999998</v>
      </c>
      <c r="AM56" s="30">
        <f t="shared" si="23"/>
        <v>4.0234784999999995</v>
      </c>
      <c r="AN56" s="30">
        <f t="shared" si="23"/>
        <v>4.5144696249999994</v>
      </c>
      <c r="AO56" s="30">
        <f t="shared" si="23"/>
        <v>4.6504799999999999</v>
      </c>
      <c r="AP56" s="30">
        <f t="shared" si="23"/>
        <v>4.1894846249999995</v>
      </c>
      <c r="AQ56" s="30">
        <f t="shared" si="23"/>
        <v>4.4351249999999993</v>
      </c>
      <c r="AR56" s="30">
        <f t="shared" si="23"/>
        <v>4.1185799999999997</v>
      </c>
      <c r="AS56" s="30">
        <f t="shared" si="13"/>
        <v>4.8822846250000005</v>
      </c>
      <c r="AT56" s="35" t="str">
        <f t="shared" si="14"/>
        <v>2,0.5,0.5</v>
      </c>
    </row>
    <row r="57" spans="5:46" ht="12" customHeight="1" x14ac:dyDescent="0.15">
      <c r="E57" s="31"/>
      <c r="F57" s="31"/>
      <c r="G57" s="31"/>
      <c r="H57" s="31"/>
      <c r="I57" s="31"/>
      <c r="J57" s="31"/>
      <c r="K57" s="31"/>
      <c r="M57" s="30" t="str">
        <f t="shared" si="11"/>
        <v>1,5,10</v>
      </c>
      <c r="N57" s="30">
        <v>1</v>
      </c>
      <c r="O57" s="30">
        <f t="shared" si="16"/>
        <v>5</v>
      </c>
      <c r="P57" s="30">
        <f t="shared" si="17"/>
        <v>10</v>
      </c>
      <c r="Q57" s="30">
        <f t="shared" si="24"/>
        <v>0.53372519999999946</v>
      </c>
      <c r="R57" s="30">
        <f t="shared" si="24"/>
        <v>2.1956424999999999</v>
      </c>
      <c r="S57" s="30">
        <f t="shared" si="24"/>
        <v>3.4572111999999997</v>
      </c>
      <c r="T57" s="30">
        <f t="shared" si="24"/>
        <v>4.3184313000000003</v>
      </c>
      <c r="U57" s="30">
        <f t="shared" si="24"/>
        <v>4.7793028</v>
      </c>
      <c r="V57" s="30">
        <f t="shared" si="24"/>
        <v>4.8398257000000005</v>
      </c>
      <c r="W57" s="30">
        <f t="shared" si="24"/>
        <v>4.5</v>
      </c>
      <c r="X57" s="30">
        <f t="shared" si="24"/>
        <v>1.8263474999999996</v>
      </c>
      <c r="Y57" s="30">
        <f t="shared" si="24"/>
        <v>3.1996561999999997</v>
      </c>
      <c r="Z57" s="30">
        <f t="shared" si="24"/>
        <v>4.1726162999999996</v>
      </c>
      <c r="AA57" s="30">
        <f t="shared" si="24"/>
        <v>4.7452278000000003</v>
      </c>
      <c r="AB57" s="30">
        <f t="shared" si="24"/>
        <v>4.9174907000000001</v>
      </c>
      <c r="AC57" s="30">
        <f t="shared" si="24"/>
        <v>4.6894049999999998</v>
      </c>
      <c r="AD57" s="30">
        <f t="shared" si="24"/>
        <v>2.8409111999999999</v>
      </c>
      <c r="AE57" s="30">
        <f t="shared" si="24"/>
        <v>3.9256112999999999</v>
      </c>
      <c r="AF57" s="30">
        <f t="shared" si="24"/>
        <v>4.6099627999999999</v>
      </c>
      <c r="AG57" s="30">
        <f t="shared" si="23"/>
        <v>4.8939656999999999</v>
      </c>
      <c r="AH57" s="30">
        <f t="shared" si="23"/>
        <v>4.7776199999999998</v>
      </c>
      <c r="AI57" s="30">
        <f t="shared" si="23"/>
        <v>3.5774162999999999</v>
      </c>
      <c r="AJ57" s="30">
        <f t="shared" si="23"/>
        <v>4.3735078000000005</v>
      </c>
      <c r="AK57" s="30">
        <f t="shared" si="23"/>
        <v>4.7692507000000006</v>
      </c>
      <c r="AL57" s="30">
        <f t="shared" si="23"/>
        <v>4.7646449999999998</v>
      </c>
      <c r="AM57" s="30">
        <f t="shared" si="23"/>
        <v>4.0358627999999994</v>
      </c>
      <c r="AN57" s="30">
        <f t="shared" si="23"/>
        <v>4.5433456999999997</v>
      </c>
      <c r="AO57" s="30">
        <f t="shared" si="23"/>
        <v>4.6504799999999999</v>
      </c>
      <c r="AP57" s="30">
        <f t="shared" si="23"/>
        <v>4.2162506999999998</v>
      </c>
      <c r="AQ57" s="30">
        <f t="shared" si="23"/>
        <v>4.4351249999999993</v>
      </c>
      <c r="AR57" s="30">
        <f t="shared" si="23"/>
        <v>4.1185799999999997</v>
      </c>
      <c r="AS57" s="30">
        <f t="shared" si="13"/>
        <v>4.9174907000000001</v>
      </c>
      <c r="AT57" s="35" t="str">
        <f t="shared" si="14"/>
        <v>2,0.5,0.5</v>
      </c>
    </row>
    <row r="58" spans="5:46" ht="12" customHeight="1" x14ac:dyDescent="0.15">
      <c r="M58" s="30" t="str">
        <f t="shared" si="11"/>
        <v>1,6,1</v>
      </c>
      <c r="N58" s="30">
        <v>1</v>
      </c>
      <c r="O58" s="30">
        <f t="shared" si="16"/>
        <v>6</v>
      </c>
      <c r="P58" s="30">
        <f t="shared" si="17"/>
        <v>1</v>
      </c>
      <c r="Q58" s="30">
        <f t="shared" si="24"/>
        <v>4.5</v>
      </c>
      <c r="R58" s="30">
        <f t="shared" si="24"/>
        <v>4.5</v>
      </c>
      <c r="S58" s="30">
        <f t="shared" si="24"/>
        <v>4.5</v>
      </c>
      <c r="T58" s="30">
        <f t="shared" si="24"/>
        <v>4.5</v>
      </c>
      <c r="U58" s="30">
        <f t="shared" si="24"/>
        <v>4.5</v>
      </c>
      <c r="V58" s="30">
        <f t="shared" si="24"/>
        <v>4.5</v>
      </c>
      <c r="W58" s="30">
        <f t="shared" si="24"/>
        <v>4.5</v>
      </c>
      <c r="X58" s="30">
        <f t="shared" si="24"/>
        <v>4.1715</v>
      </c>
      <c r="Y58" s="30">
        <f t="shared" si="24"/>
        <v>4.2846250000000001</v>
      </c>
      <c r="Z58" s="30">
        <f t="shared" si="24"/>
        <v>4.3977500000000003</v>
      </c>
      <c r="AA58" s="30">
        <f t="shared" si="24"/>
        <v>4.5108750000000004</v>
      </c>
      <c r="AB58" s="30">
        <f t="shared" si="24"/>
        <v>4.6240000000000006</v>
      </c>
      <c r="AC58" s="30">
        <f t="shared" si="24"/>
        <v>4.7371249999999998</v>
      </c>
      <c r="AD58" s="30">
        <f t="shared" si="24"/>
        <v>3.9435000000000002</v>
      </c>
      <c r="AE58" s="30">
        <f t="shared" si="24"/>
        <v>4.1697500000000005</v>
      </c>
      <c r="AF58" s="30">
        <f t="shared" si="24"/>
        <v>4.3960000000000008</v>
      </c>
      <c r="AG58" s="30">
        <f t="shared" si="23"/>
        <v>4.6222500000000002</v>
      </c>
      <c r="AH58" s="30">
        <f t="shared" si="23"/>
        <v>4.8484999999999996</v>
      </c>
      <c r="AI58" s="30">
        <f t="shared" si="23"/>
        <v>3.8160000000000003</v>
      </c>
      <c r="AJ58" s="30">
        <f t="shared" si="23"/>
        <v>4.1553750000000003</v>
      </c>
      <c r="AK58" s="30">
        <f t="shared" si="23"/>
        <v>4.4947499999999998</v>
      </c>
      <c r="AL58" s="30">
        <f t="shared" si="23"/>
        <v>4.8341250000000002</v>
      </c>
      <c r="AM58" s="30">
        <f t="shared" si="23"/>
        <v>3.7890000000000001</v>
      </c>
      <c r="AN58" s="30">
        <f t="shared" si="23"/>
        <v>4.2415000000000003</v>
      </c>
      <c r="AO58" s="30">
        <f t="shared" si="23"/>
        <v>4.694</v>
      </c>
      <c r="AP58" s="30">
        <f t="shared" si="23"/>
        <v>3.8625000000000003</v>
      </c>
      <c r="AQ58" s="30">
        <f t="shared" si="23"/>
        <v>4.4281249999999996</v>
      </c>
      <c r="AR58" s="30">
        <f t="shared" si="23"/>
        <v>4.0365000000000002</v>
      </c>
      <c r="AS58" s="30">
        <f t="shared" si="13"/>
        <v>4.8484999999999996</v>
      </c>
      <c r="AT58" s="35" t="str">
        <f t="shared" si="14"/>
        <v>2,1,0</v>
      </c>
    </row>
    <row r="59" spans="5:46" ht="12" customHeight="1" x14ac:dyDescent="0.15">
      <c r="M59" s="30" t="str">
        <f t="shared" si="11"/>
        <v>1,6,2</v>
      </c>
      <c r="N59" s="30">
        <v>1</v>
      </c>
      <c r="O59" s="30">
        <f t="shared" si="16"/>
        <v>6</v>
      </c>
      <c r="P59" s="30">
        <f t="shared" si="17"/>
        <v>2</v>
      </c>
      <c r="Q59" s="30">
        <f t="shared" si="24"/>
        <v>4.27752</v>
      </c>
      <c r="R59" s="30">
        <f t="shared" si="24"/>
        <v>4.3955000000000002</v>
      </c>
      <c r="S59" s="30">
        <f t="shared" si="24"/>
        <v>4.4811199999999998</v>
      </c>
      <c r="T59" s="30">
        <f t="shared" si="24"/>
        <v>4.5343799999999996</v>
      </c>
      <c r="U59" s="30">
        <f t="shared" si="24"/>
        <v>4.5552799999999998</v>
      </c>
      <c r="V59" s="30">
        <f t="shared" si="24"/>
        <v>4.5438200000000002</v>
      </c>
      <c r="W59" s="30">
        <f t="shared" si="24"/>
        <v>4.5</v>
      </c>
      <c r="X59" s="30">
        <f t="shared" si="24"/>
        <v>4.0543750000000003</v>
      </c>
      <c r="Y59" s="30">
        <f t="shared" si="24"/>
        <v>4.2556449999999995</v>
      </c>
      <c r="Z59" s="30">
        <f t="shared" si="24"/>
        <v>4.4245549999999998</v>
      </c>
      <c r="AA59" s="30">
        <f t="shared" si="24"/>
        <v>4.5611049999999995</v>
      </c>
      <c r="AB59" s="30">
        <f t="shared" si="24"/>
        <v>4.6652949999999995</v>
      </c>
      <c r="AC59" s="30">
        <f t="shared" si="24"/>
        <v>4.7371249999999998</v>
      </c>
      <c r="AD59" s="30">
        <f t="shared" si="24"/>
        <v>3.90442</v>
      </c>
      <c r="AE59" s="30">
        <f t="shared" si="24"/>
        <v>4.1889799999999999</v>
      </c>
      <c r="AF59" s="30">
        <f t="shared" si="24"/>
        <v>4.4411800000000001</v>
      </c>
      <c r="AG59" s="30">
        <f t="shared" si="23"/>
        <v>4.6610199999999997</v>
      </c>
      <c r="AH59" s="30">
        <f t="shared" si="23"/>
        <v>4.8484999999999996</v>
      </c>
      <c r="AI59" s="30">
        <f t="shared" si="23"/>
        <v>3.827655</v>
      </c>
      <c r="AJ59" s="30">
        <f t="shared" si="23"/>
        <v>4.1955050000000007</v>
      </c>
      <c r="AK59" s="30">
        <f t="shared" si="23"/>
        <v>4.5309949999999999</v>
      </c>
      <c r="AL59" s="30">
        <f t="shared" si="23"/>
        <v>4.8341250000000002</v>
      </c>
      <c r="AM59" s="30">
        <f t="shared" si="23"/>
        <v>3.8240800000000004</v>
      </c>
      <c r="AN59" s="30">
        <f t="shared" si="23"/>
        <v>4.27522</v>
      </c>
      <c r="AO59" s="30">
        <f t="shared" si="23"/>
        <v>4.694</v>
      </c>
      <c r="AP59" s="30">
        <f t="shared" si="23"/>
        <v>3.8936950000000001</v>
      </c>
      <c r="AQ59" s="30">
        <f t="shared" si="23"/>
        <v>4.4281249999999996</v>
      </c>
      <c r="AR59" s="30">
        <f t="shared" si="23"/>
        <v>4.0365000000000002</v>
      </c>
      <c r="AS59" s="30">
        <f t="shared" si="13"/>
        <v>4.8484999999999996</v>
      </c>
      <c r="AT59" s="35" t="str">
        <f t="shared" si="14"/>
        <v>2,1,0</v>
      </c>
    </row>
    <row r="60" spans="5:46" ht="12" customHeight="1" x14ac:dyDescent="0.15">
      <c r="M60" s="30" t="str">
        <f t="shared" si="11"/>
        <v>1,6,3</v>
      </c>
      <c r="N60" s="30">
        <v>1</v>
      </c>
      <c r="O60" s="30">
        <f t="shared" si="16"/>
        <v>6</v>
      </c>
      <c r="P60" s="30">
        <f t="shared" si="17"/>
        <v>3</v>
      </c>
      <c r="Q60" s="30">
        <f t="shared" si="24"/>
        <v>3.98034</v>
      </c>
      <c r="R60" s="30">
        <f t="shared" si="24"/>
        <v>4.2391249999999996</v>
      </c>
      <c r="S60" s="30">
        <f t="shared" si="24"/>
        <v>4.4290400000000005</v>
      </c>
      <c r="T60" s="30">
        <f t="shared" si="24"/>
        <v>4.5500850000000002</v>
      </c>
      <c r="U60" s="30">
        <f t="shared" si="24"/>
        <v>4.6022600000000002</v>
      </c>
      <c r="V60" s="30">
        <f t="shared" si="24"/>
        <v>4.5855649999999999</v>
      </c>
      <c r="W60" s="30">
        <f t="shared" si="24"/>
        <v>4.5</v>
      </c>
      <c r="X60" s="30">
        <f t="shared" si="24"/>
        <v>3.8853749999999998</v>
      </c>
      <c r="Y60" s="30">
        <f t="shared" si="24"/>
        <v>4.1934649999999998</v>
      </c>
      <c r="Z60" s="30">
        <f t="shared" si="24"/>
        <v>4.4326849999999993</v>
      </c>
      <c r="AA60" s="30">
        <f t="shared" si="24"/>
        <v>4.6030350000000002</v>
      </c>
      <c r="AB60" s="30">
        <f t="shared" si="24"/>
        <v>4.7045149999999998</v>
      </c>
      <c r="AC60" s="30">
        <f t="shared" si="24"/>
        <v>4.7371249999999998</v>
      </c>
      <c r="AD60" s="30">
        <f t="shared" si="24"/>
        <v>3.8321400000000003</v>
      </c>
      <c r="AE60" s="30">
        <f t="shared" si="24"/>
        <v>4.1895350000000002</v>
      </c>
      <c r="AF60" s="30">
        <f t="shared" si="24"/>
        <v>4.4780600000000002</v>
      </c>
      <c r="AG60" s="30">
        <f t="shared" si="23"/>
        <v>4.6977150000000005</v>
      </c>
      <c r="AH60" s="30">
        <f t="shared" si="23"/>
        <v>4.8484999999999996</v>
      </c>
      <c r="AI60" s="30">
        <f t="shared" si="23"/>
        <v>3.8206350000000002</v>
      </c>
      <c r="AJ60" s="30">
        <f t="shared" si="23"/>
        <v>4.2273350000000001</v>
      </c>
      <c r="AK60" s="30">
        <f t="shared" si="23"/>
        <v>4.5651650000000004</v>
      </c>
      <c r="AL60" s="30">
        <f t="shared" si="23"/>
        <v>4.8341250000000002</v>
      </c>
      <c r="AM60" s="30">
        <f t="shared" si="23"/>
        <v>3.8508600000000004</v>
      </c>
      <c r="AN60" s="30">
        <f t="shared" si="23"/>
        <v>4.3068650000000002</v>
      </c>
      <c r="AO60" s="30">
        <f t="shared" si="23"/>
        <v>4.694</v>
      </c>
      <c r="AP60" s="30">
        <f t="shared" si="23"/>
        <v>3.9228149999999999</v>
      </c>
      <c r="AQ60" s="30">
        <f t="shared" si="23"/>
        <v>4.4281249999999996</v>
      </c>
      <c r="AR60" s="30">
        <f t="shared" si="23"/>
        <v>4.0365000000000002</v>
      </c>
      <c r="AS60" s="30">
        <f t="shared" si="13"/>
        <v>4.8484999999999996</v>
      </c>
      <c r="AT60" s="35" t="str">
        <f t="shared" si="14"/>
        <v>2,1,0</v>
      </c>
    </row>
    <row r="61" spans="5:46" ht="12" customHeight="1" x14ac:dyDescent="0.15">
      <c r="E61" s="31"/>
      <c r="M61" s="30" t="str">
        <f t="shared" si="11"/>
        <v>1,6,4</v>
      </c>
      <c r="N61" s="30">
        <v>1</v>
      </c>
      <c r="O61" s="30">
        <f t="shared" si="16"/>
        <v>6</v>
      </c>
      <c r="P61" s="30">
        <f t="shared" si="17"/>
        <v>4</v>
      </c>
      <c r="Q61" s="30">
        <f t="shared" si="24"/>
        <v>3.6615599999999993</v>
      </c>
      <c r="R61" s="30">
        <f t="shared" si="24"/>
        <v>4.0677499999999993</v>
      </c>
      <c r="S61" s="30">
        <f t="shared" si="24"/>
        <v>4.3673599999999997</v>
      </c>
      <c r="T61" s="30">
        <f t="shared" si="24"/>
        <v>4.5603899999999999</v>
      </c>
      <c r="U61" s="30">
        <f t="shared" si="24"/>
        <v>4.6468400000000001</v>
      </c>
      <c r="V61" s="30">
        <f t="shared" si="24"/>
        <v>4.6267100000000001</v>
      </c>
      <c r="W61" s="30">
        <f t="shared" si="24"/>
        <v>4.5</v>
      </c>
      <c r="X61" s="30">
        <f t="shared" si="24"/>
        <v>3.7013749999999996</v>
      </c>
      <c r="Y61" s="30">
        <f t="shared" si="24"/>
        <v>4.1216849999999994</v>
      </c>
      <c r="Z61" s="30">
        <f t="shared" si="24"/>
        <v>4.4354149999999999</v>
      </c>
      <c r="AA61" s="30">
        <f t="shared" si="24"/>
        <v>4.6425650000000003</v>
      </c>
      <c r="AB61" s="30">
        <f t="shared" si="24"/>
        <v>4.7431350000000005</v>
      </c>
      <c r="AC61" s="30">
        <f t="shared" si="24"/>
        <v>4.7371249999999998</v>
      </c>
      <c r="AD61" s="30">
        <f t="shared" si="24"/>
        <v>3.7502599999999999</v>
      </c>
      <c r="AE61" s="30">
        <f t="shared" si="24"/>
        <v>4.1846899999999998</v>
      </c>
      <c r="AF61" s="30">
        <f t="shared" si="24"/>
        <v>4.5125400000000004</v>
      </c>
      <c r="AG61" s="30">
        <f t="shared" si="23"/>
        <v>4.7338100000000001</v>
      </c>
      <c r="AH61" s="30">
        <f t="shared" si="23"/>
        <v>4.8484999999999996</v>
      </c>
      <c r="AI61" s="30">
        <f t="shared" si="23"/>
        <v>3.8082150000000006</v>
      </c>
      <c r="AJ61" s="30">
        <f t="shared" si="23"/>
        <v>4.2567649999999997</v>
      </c>
      <c r="AK61" s="30">
        <f t="shared" si="23"/>
        <v>4.5987349999999996</v>
      </c>
      <c r="AL61" s="30">
        <f t="shared" si="23"/>
        <v>4.8341250000000002</v>
      </c>
      <c r="AM61" s="30">
        <f t="shared" si="23"/>
        <v>3.8752400000000002</v>
      </c>
      <c r="AN61" s="30">
        <f t="shared" si="23"/>
        <v>4.3379100000000008</v>
      </c>
      <c r="AO61" s="30">
        <f t="shared" si="23"/>
        <v>4.694</v>
      </c>
      <c r="AP61" s="30">
        <f t="shared" si="23"/>
        <v>3.9513350000000003</v>
      </c>
      <c r="AQ61" s="30">
        <f t="shared" si="23"/>
        <v>4.4281249999999996</v>
      </c>
      <c r="AR61" s="30">
        <f t="shared" si="23"/>
        <v>4.0365000000000002</v>
      </c>
      <c r="AS61" s="30">
        <f t="shared" si="13"/>
        <v>4.8484999999999996</v>
      </c>
      <c r="AT61" s="35" t="str">
        <f t="shared" si="14"/>
        <v>2,1,0</v>
      </c>
    </row>
    <row r="62" spans="5:46" ht="12" customHeight="1" x14ac:dyDescent="0.15">
      <c r="E62" s="31"/>
      <c r="M62" s="30" t="str">
        <f t="shared" si="11"/>
        <v>1,6,5</v>
      </c>
      <c r="N62" s="30">
        <v>1</v>
      </c>
      <c r="O62" s="30">
        <f t="shared" si="16"/>
        <v>6</v>
      </c>
      <c r="P62" s="30">
        <f t="shared" si="17"/>
        <v>5</v>
      </c>
      <c r="Q62" s="30">
        <f t="shared" si="24"/>
        <v>3.3564599999999993</v>
      </c>
      <c r="R62" s="30">
        <f t="shared" si="24"/>
        <v>3.905875</v>
      </c>
      <c r="S62" s="30">
        <f t="shared" si="24"/>
        <v>4.3117599999999996</v>
      </c>
      <c r="T62" s="30">
        <f t="shared" si="24"/>
        <v>4.5741149999999999</v>
      </c>
      <c r="U62" s="30">
        <f t="shared" si="24"/>
        <v>4.6929400000000001</v>
      </c>
      <c r="V62" s="30">
        <f t="shared" si="24"/>
        <v>4.6682350000000001</v>
      </c>
      <c r="W62" s="30">
        <f t="shared" si="24"/>
        <v>4.5</v>
      </c>
      <c r="X62" s="30">
        <f t="shared" si="24"/>
        <v>3.5268749999999995</v>
      </c>
      <c r="Y62" s="30">
        <f t="shared" si="24"/>
        <v>4.0559849999999997</v>
      </c>
      <c r="Z62" s="30">
        <f t="shared" si="24"/>
        <v>4.4415649999999998</v>
      </c>
      <c r="AA62" s="30">
        <f t="shared" si="24"/>
        <v>4.6836149999999996</v>
      </c>
      <c r="AB62" s="30">
        <f t="shared" si="24"/>
        <v>4.7821350000000002</v>
      </c>
      <c r="AC62" s="30">
        <f t="shared" si="24"/>
        <v>4.7371249999999998</v>
      </c>
      <c r="AD62" s="30">
        <f t="shared" si="24"/>
        <v>3.6744599999999998</v>
      </c>
      <c r="AE62" s="30">
        <f t="shared" si="24"/>
        <v>4.1832649999999996</v>
      </c>
      <c r="AF62" s="30">
        <f t="shared" si="24"/>
        <v>4.54854</v>
      </c>
      <c r="AG62" s="30">
        <f t="shared" si="23"/>
        <v>4.7702849999999994</v>
      </c>
      <c r="AH62" s="30">
        <f t="shared" si="23"/>
        <v>4.8484999999999996</v>
      </c>
      <c r="AI62" s="30">
        <f t="shared" si="23"/>
        <v>3.7992150000000002</v>
      </c>
      <c r="AJ62" s="30">
        <f t="shared" si="23"/>
        <v>4.2877149999999995</v>
      </c>
      <c r="AK62" s="30">
        <f t="shared" si="23"/>
        <v>4.6326849999999995</v>
      </c>
      <c r="AL62" s="30">
        <f t="shared" si="23"/>
        <v>4.8341250000000002</v>
      </c>
      <c r="AM62" s="30">
        <f t="shared" si="23"/>
        <v>3.9011399999999998</v>
      </c>
      <c r="AN62" s="30">
        <f t="shared" si="23"/>
        <v>4.3693349999999995</v>
      </c>
      <c r="AO62" s="30">
        <f t="shared" si="23"/>
        <v>4.694</v>
      </c>
      <c r="AP62" s="30">
        <f t="shared" si="23"/>
        <v>3.980235</v>
      </c>
      <c r="AQ62" s="30">
        <f t="shared" si="23"/>
        <v>4.4281249999999996</v>
      </c>
      <c r="AR62" s="30">
        <f t="shared" si="23"/>
        <v>4.0365000000000002</v>
      </c>
      <c r="AS62" s="30">
        <f t="shared" si="13"/>
        <v>4.8484999999999996</v>
      </c>
      <c r="AT62" s="35" t="str">
        <f t="shared" si="14"/>
        <v>2,1,0</v>
      </c>
    </row>
    <row r="63" spans="5:46" ht="12" customHeight="1" x14ac:dyDescent="0.15">
      <c r="E63" s="31"/>
      <c r="M63" s="30" t="str">
        <f t="shared" si="11"/>
        <v>1,6,6</v>
      </c>
      <c r="N63" s="30">
        <v>1</v>
      </c>
      <c r="O63" s="30">
        <f t="shared" si="16"/>
        <v>6</v>
      </c>
      <c r="P63" s="30">
        <f t="shared" si="17"/>
        <v>6</v>
      </c>
      <c r="Q63" s="30">
        <f t="shared" si="24"/>
        <v>3.0779999999999998</v>
      </c>
      <c r="R63" s="30">
        <f t="shared" si="24"/>
        <v>3.7624999999999997</v>
      </c>
      <c r="S63" s="30">
        <f t="shared" si="24"/>
        <v>4.2679999999999998</v>
      </c>
      <c r="T63" s="30">
        <f t="shared" si="24"/>
        <v>4.5945</v>
      </c>
      <c r="U63" s="30">
        <f t="shared" si="24"/>
        <v>4.742</v>
      </c>
      <c r="V63" s="30">
        <f t="shared" si="24"/>
        <v>4.7104999999999997</v>
      </c>
      <c r="W63" s="30">
        <f t="shared" si="24"/>
        <v>4.5</v>
      </c>
      <c r="X63" s="30">
        <f t="shared" si="24"/>
        <v>3.3708749999999998</v>
      </c>
      <c r="Y63" s="30">
        <f t="shared" si="24"/>
        <v>4.0021249999999995</v>
      </c>
      <c r="Z63" s="30">
        <f t="shared" si="24"/>
        <v>4.4543750000000006</v>
      </c>
      <c r="AA63" s="30">
        <f t="shared" si="24"/>
        <v>4.7276249999999997</v>
      </c>
      <c r="AB63" s="30">
        <f t="shared" si="24"/>
        <v>4.8218749999999995</v>
      </c>
      <c r="AC63" s="30">
        <f t="shared" si="24"/>
        <v>4.7371249999999998</v>
      </c>
      <c r="AD63" s="30">
        <f t="shared" si="24"/>
        <v>3.6105</v>
      </c>
      <c r="AE63" s="30">
        <f t="shared" si="24"/>
        <v>4.1884999999999994</v>
      </c>
      <c r="AF63" s="30">
        <f t="shared" si="24"/>
        <v>4.5875000000000004</v>
      </c>
      <c r="AG63" s="30">
        <f t="shared" si="23"/>
        <v>4.8074999999999992</v>
      </c>
      <c r="AH63" s="30">
        <f t="shared" si="23"/>
        <v>4.8484999999999996</v>
      </c>
      <c r="AI63" s="30">
        <f t="shared" si="23"/>
        <v>3.796875</v>
      </c>
      <c r="AJ63" s="30">
        <f t="shared" si="23"/>
        <v>4.321625</v>
      </c>
      <c r="AK63" s="30">
        <f t="shared" si="23"/>
        <v>4.6673749999999998</v>
      </c>
      <c r="AL63" s="30">
        <f t="shared" si="23"/>
        <v>4.8341250000000002</v>
      </c>
      <c r="AM63" s="30">
        <f t="shared" si="23"/>
        <v>3.93</v>
      </c>
      <c r="AN63" s="30">
        <f t="shared" si="23"/>
        <v>4.4015000000000004</v>
      </c>
      <c r="AO63" s="30">
        <f t="shared" si="23"/>
        <v>4.694</v>
      </c>
      <c r="AP63" s="30">
        <f t="shared" si="23"/>
        <v>4.0098750000000001</v>
      </c>
      <c r="AQ63" s="30">
        <f t="shared" si="23"/>
        <v>4.4281249999999996</v>
      </c>
      <c r="AR63" s="30">
        <f t="shared" si="23"/>
        <v>4.0365000000000002</v>
      </c>
      <c r="AS63" s="30">
        <f t="shared" si="13"/>
        <v>4.8484999999999996</v>
      </c>
      <c r="AT63" s="35" t="str">
        <f t="shared" si="14"/>
        <v>2,1,0</v>
      </c>
    </row>
    <row r="64" spans="5:46" ht="12" customHeight="1" x14ac:dyDescent="0.15">
      <c r="M64" s="30" t="str">
        <f t="shared" si="11"/>
        <v>1,6,7</v>
      </c>
      <c r="N64" s="30">
        <v>1</v>
      </c>
      <c r="O64" s="30">
        <f t="shared" si="16"/>
        <v>6</v>
      </c>
      <c r="P64" s="30">
        <f t="shared" si="17"/>
        <v>7</v>
      </c>
      <c r="Q64" s="30">
        <f t="shared" si="24"/>
        <v>2.4172559999999992</v>
      </c>
      <c r="R64" s="30">
        <f t="shared" si="24"/>
        <v>3.3536499999999996</v>
      </c>
      <c r="S64" s="30">
        <f t="shared" si="24"/>
        <v>4.0543359999999993</v>
      </c>
      <c r="T64" s="30">
        <f t="shared" si="24"/>
        <v>4.5193139999999996</v>
      </c>
      <c r="U64" s="30">
        <f t="shared" si="24"/>
        <v>4.7485839999999993</v>
      </c>
      <c r="V64" s="30">
        <f t="shared" si="24"/>
        <v>4.742146</v>
      </c>
      <c r="W64" s="30">
        <f t="shared" si="24"/>
        <v>4.5</v>
      </c>
      <c r="X64" s="30">
        <f t="shared" si="24"/>
        <v>2.9493999999999998</v>
      </c>
      <c r="Y64" s="30">
        <f t="shared" si="24"/>
        <v>3.7783609999999999</v>
      </c>
      <c r="Z64" s="30">
        <f t="shared" si="24"/>
        <v>4.3716139999999992</v>
      </c>
      <c r="AA64" s="30">
        <f t="shared" si="24"/>
        <v>4.7291590000000001</v>
      </c>
      <c r="AB64" s="30">
        <f t="shared" si="24"/>
        <v>4.8509960000000003</v>
      </c>
      <c r="AC64" s="30">
        <f t="shared" si="24"/>
        <v>4.7371249999999998</v>
      </c>
      <c r="AD64" s="30">
        <f t="shared" si="24"/>
        <v>3.376636</v>
      </c>
      <c r="AE64" s="30">
        <f t="shared" si="24"/>
        <v>4.0981639999999997</v>
      </c>
      <c r="AF64" s="30">
        <f t="shared" si="24"/>
        <v>4.5839840000000001</v>
      </c>
      <c r="AG64" s="30">
        <f t="shared" si="23"/>
        <v>4.8340960000000006</v>
      </c>
      <c r="AH64" s="30">
        <f t="shared" si="23"/>
        <v>4.8484999999999996</v>
      </c>
      <c r="AI64" s="30">
        <f t="shared" si="23"/>
        <v>3.6989640000000001</v>
      </c>
      <c r="AJ64" s="30">
        <f t="shared" si="23"/>
        <v>4.3130590000000009</v>
      </c>
      <c r="AK64" s="30">
        <f t="shared" si="23"/>
        <v>4.691446</v>
      </c>
      <c r="AL64" s="30">
        <f t="shared" si="23"/>
        <v>4.8341250000000002</v>
      </c>
      <c r="AM64" s="30">
        <f t="shared" si="23"/>
        <v>3.9163840000000003</v>
      </c>
      <c r="AN64" s="30">
        <f t="shared" si="23"/>
        <v>4.4230460000000003</v>
      </c>
      <c r="AO64" s="30">
        <f t="shared" si="23"/>
        <v>4.694</v>
      </c>
      <c r="AP64" s="30">
        <f t="shared" si="23"/>
        <v>4.0288960000000005</v>
      </c>
      <c r="AQ64" s="30">
        <f t="shared" si="23"/>
        <v>4.4281249999999996</v>
      </c>
      <c r="AR64" s="30">
        <f t="shared" si="23"/>
        <v>4.0365000000000002</v>
      </c>
      <c r="AS64" s="30">
        <f t="shared" si="13"/>
        <v>4.8509960000000003</v>
      </c>
      <c r="AT64" s="35" t="str">
        <f t="shared" si="14"/>
        <v>2,0.5,0.5</v>
      </c>
    </row>
    <row r="65" spans="13:46" ht="12" customHeight="1" x14ac:dyDescent="0.15">
      <c r="M65" s="30" t="str">
        <f t="shared" si="11"/>
        <v>1,6,8</v>
      </c>
      <c r="N65" s="30">
        <v>1</v>
      </c>
      <c r="O65" s="30">
        <f t="shared" si="16"/>
        <v>6</v>
      </c>
      <c r="P65" s="30">
        <f t="shared" si="17"/>
        <v>8</v>
      </c>
      <c r="Q65" s="30">
        <f t="shared" si="24"/>
        <v>1.6284671999999998</v>
      </c>
      <c r="R65" s="30">
        <f t="shared" si="24"/>
        <v>2.85588</v>
      </c>
      <c r="S65" s="30">
        <f t="shared" si="24"/>
        <v>3.7837632000000001</v>
      </c>
      <c r="T65" s="30">
        <f t="shared" si="24"/>
        <v>4.4121167999999997</v>
      </c>
      <c r="U65" s="30">
        <f t="shared" si="24"/>
        <v>4.7409408000000006</v>
      </c>
      <c r="V65" s="30">
        <f t="shared" si="24"/>
        <v>4.7702352000000001</v>
      </c>
      <c r="W65" s="30">
        <f t="shared" si="24"/>
        <v>4.5</v>
      </c>
      <c r="X65" s="30">
        <f t="shared" si="24"/>
        <v>2.4390049999999999</v>
      </c>
      <c r="Y65" s="30">
        <f t="shared" si="24"/>
        <v>3.4976881999999998</v>
      </c>
      <c r="Z65" s="30">
        <f t="shared" si="24"/>
        <v>4.2568418000000001</v>
      </c>
      <c r="AA65" s="30">
        <f t="shared" si="24"/>
        <v>4.7164657999999999</v>
      </c>
      <c r="AB65" s="30">
        <f t="shared" si="24"/>
        <v>4.8765602000000001</v>
      </c>
      <c r="AC65" s="30">
        <f t="shared" si="24"/>
        <v>4.7371249999999998</v>
      </c>
      <c r="AD65" s="30">
        <f t="shared" si="24"/>
        <v>3.0858632000000004</v>
      </c>
      <c r="AE65" s="30">
        <f t="shared" si="24"/>
        <v>3.9758168</v>
      </c>
      <c r="AF65" s="30">
        <f t="shared" ref="AF65:AR128" si="25">(AF$5)^2/2*INDEX($F$4:$F$25*$G$4:$G$25,$N65,1)+(AF$6)^2/2*INDEX($H$4:$H$25*$I$4:$I$25,$O65,1)+(AF$7)^2/2*INDEX($J$4:$J$25*$K$4:$K$25,$P65,1)+AF$5*AF$6*INDEX($G$4:$G$25,$N65,1)*INDEX($H$4:$H$25,$O65,1)+(AF$5*INDEX($G$4:$G$25,$N65,1)+AF$6*INDEX($I$4:$I$25,$O65,1))*AF$7*INDEX($J$4:$J$25,$P65,1)</f>
        <v>4.5662408000000001</v>
      </c>
      <c r="AG65" s="30">
        <f t="shared" si="25"/>
        <v>4.8571352000000001</v>
      </c>
      <c r="AH65" s="30">
        <f t="shared" si="25"/>
        <v>4.8484999999999996</v>
      </c>
      <c r="AI65" s="30">
        <f t="shared" si="25"/>
        <v>3.5690418000000004</v>
      </c>
      <c r="AJ65" s="30">
        <f t="shared" si="25"/>
        <v>4.2902658000000002</v>
      </c>
      <c r="AK65" s="30">
        <f t="shared" si="25"/>
        <v>4.7119602</v>
      </c>
      <c r="AL65" s="30">
        <f t="shared" si="25"/>
        <v>4.8341250000000002</v>
      </c>
      <c r="AM65" s="30">
        <f t="shared" si="25"/>
        <v>3.8885408000000004</v>
      </c>
      <c r="AN65" s="30">
        <f t="shared" si="25"/>
        <v>4.4410352</v>
      </c>
      <c r="AO65" s="30">
        <f t="shared" si="25"/>
        <v>4.694</v>
      </c>
      <c r="AP65" s="30">
        <f t="shared" si="25"/>
        <v>4.0443601999999998</v>
      </c>
      <c r="AQ65" s="30">
        <f t="shared" si="25"/>
        <v>4.4281249999999996</v>
      </c>
      <c r="AR65" s="30">
        <f t="shared" si="25"/>
        <v>4.0365000000000002</v>
      </c>
      <c r="AS65" s="30">
        <f t="shared" si="13"/>
        <v>4.8765602000000001</v>
      </c>
      <c r="AT65" s="35" t="str">
        <f t="shared" si="14"/>
        <v>2,0.5,0.5</v>
      </c>
    </row>
    <row r="66" spans="13:46" ht="12" customHeight="1" x14ac:dyDescent="0.15">
      <c r="M66" s="30" t="str">
        <f t="shared" si="11"/>
        <v>1,6,9</v>
      </c>
      <c r="N66" s="30">
        <v>1</v>
      </c>
      <c r="O66" s="30">
        <f t="shared" si="16"/>
        <v>6</v>
      </c>
      <c r="P66" s="30">
        <f t="shared" si="17"/>
        <v>9</v>
      </c>
      <c r="Q66" s="30">
        <f t="shared" ref="Q66:AF129" si="26">(Q$5)^2/2*INDEX($F$4:$F$25*$G$4:$G$25,$N66,1)+(Q$6)^2/2*INDEX($H$4:$H$25*$I$4:$I$25,$O66,1)+(Q$7)^2/2*INDEX($J$4:$J$25*$K$4:$K$25,$P66,1)+Q$5*Q$6*INDEX($G$4:$G$25,$N66,1)*INDEX($H$4:$H$25,$O66,1)+(Q$5*INDEX($G$4:$G$25,$N66,1)+Q$6*INDEX($I$4:$I$25,$O66,1))*Q$7*INDEX($J$4:$J$25,$P66,1)</f>
        <v>0.99034650000000013</v>
      </c>
      <c r="R66" s="30">
        <f t="shared" si="26"/>
        <v>2.4627406250000003</v>
      </c>
      <c r="S66" s="30">
        <f t="shared" si="26"/>
        <v>3.5801540000000003</v>
      </c>
      <c r="T66" s="30">
        <f t="shared" si="26"/>
        <v>4.342586625</v>
      </c>
      <c r="U66" s="30">
        <f t="shared" si="26"/>
        <v>4.7500385000000005</v>
      </c>
      <c r="V66" s="30">
        <f t="shared" si="26"/>
        <v>4.8025096249999999</v>
      </c>
      <c r="W66" s="30">
        <f t="shared" si="26"/>
        <v>4.5</v>
      </c>
      <c r="X66" s="30">
        <f t="shared" si="26"/>
        <v>2.0332406250000004</v>
      </c>
      <c r="Y66" s="30">
        <f t="shared" si="26"/>
        <v>3.2839790000000004</v>
      </c>
      <c r="Z66" s="30">
        <f t="shared" si="26"/>
        <v>4.1797366250000003</v>
      </c>
      <c r="AA66" s="30">
        <f t="shared" si="26"/>
        <v>4.7205135</v>
      </c>
      <c r="AB66" s="30">
        <f t="shared" si="26"/>
        <v>4.9063096249999996</v>
      </c>
      <c r="AC66" s="30">
        <f t="shared" si="26"/>
        <v>4.7371249999999998</v>
      </c>
      <c r="AD66" s="30">
        <f t="shared" si="26"/>
        <v>2.8620540000000005</v>
      </c>
      <c r="AE66" s="30">
        <f t="shared" si="26"/>
        <v>3.8911366250000001</v>
      </c>
      <c r="AF66" s="30">
        <f t="shared" si="26"/>
        <v>4.5652385000000004</v>
      </c>
      <c r="AG66" s="30">
        <f t="shared" si="25"/>
        <v>4.8843596250000001</v>
      </c>
      <c r="AH66" s="30">
        <f t="shared" si="25"/>
        <v>4.8484999999999996</v>
      </c>
      <c r="AI66" s="30">
        <f t="shared" si="25"/>
        <v>3.4767866250000008</v>
      </c>
      <c r="AJ66" s="30">
        <f t="shared" si="25"/>
        <v>4.2842134999999999</v>
      </c>
      <c r="AK66" s="30">
        <f t="shared" si="25"/>
        <v>4.7366596249999997</v>
      </c>
      <c r="AL66" s="30">
        <f t="shared" si="25"/>
        <v>4.8341250000000002</v>
      </c>
      <c r="AM66" s="30">
        <f t="shared" si="25"/>
        <v>3.8774385000000002</v>
      </c>
      <c r="AN66" s="30">
        <f t="shared" si="25"/>
        <v>4.4632096250000002</v>
      </c>
      <c r="AO66" s="30">
        <f t="shared" si="25"/>
        <v>4.694</v>
      </c>
      <c r="AP66" s="30">
        <f t="shared" si="25"/>
        <v>4.0640096250000006</v>
      </c>
      <c r="AQ66" s="30">
        <f t="shared" si="25"/>
        <v>4.4281249999999996</v>
      </c>
      <c r="AR66" s="30">
        <f t="shared" si="25"/>
        <v>4.0365000000000002</v>
      </c>
      <c r="AS66" s="30">
        <f t="shared" si="13"/>
        <v>4.9063096249999996</v>
      </c>
      <c r="AT66" s="35" t="str">
        <f t="shared" si="14"/>
        <v>2,0.5,0.5</v>
      </c>
    </row>
    <row r="67" spans="13:46" ht="12" customHeight="1" x14ac:dyDescent="0.15">
      <c r="M67" s="30" t="str">
        <f t="shared" si="11"/>
        <v>1,6,10</v>
      </c>
      <c r="N67" s="30">
        <v>1</v>
      </c>
      <c r="O67" s="30">
        <f t="shared" si="16"/>
        <v>6</v>
      </c>
      <c r="P67" s="30">
        <f t="shared" si="17"/>
        <v>10</v>
      </c>
      <c r="Q67" s="30">
        <f t="shared" si="26"/>
        <v>0.53372519999999946</v>
      </c>
      <c r="R67" s="30">
        <f t="shared" si="26"/>
        <v>2.1956424999999999</v>
      </c>
      <c r="S67" s="30">
        <f t="shared" si="26"/>
        <v>3.4572111999999997</v>
      </c>
      <c r="T67" s="30">
        <f t="shared" si="26"/>
        <v>4.3184313000000003</v>
      </c>
      <c r="U67" s="30">
        <f t="shared" si="26"/>
        <v>4.7793028</v>
      </c>
      <c r="V67" s="30">
        <f t="shared" si="26"/>
        <v>4.8398257000000005</v>
      </c>
      <c r="W67" s="30">
        <f t="shared" si="26"/>
        <v>4.5</v>
      </c>
      <c r="X67" s="30">
        <f t="shared" si="26"/>
        <v>1.7535174999999998</v>
      </c>
      <c r="Y67" s="30">
        <f t="shared" si="26"/>
        <v>3.1509362000000003</v>
      </c>
      <c r="Z67" s="30">
        <f t="shared" si="26"/>
        <v>4.1480062999999996</v>
      </c>
      <c r="AA67" s="30">
        <f t="shared" si="26"/>
        <v>4.7447277999999997</v>
      </c>
      <c r="AB67" s="30">
        <f t="shared" si="26"/>
        <v>4.9411006999999998</v>
      </c>
      <c r="AC67" s="30">
        <f t="shared" si="26"/>
        <v>4.7371249999999998</v>
      </c>
      <c r="AD67" s="30">
        <f t="shared" si="26"/>
        <v>2.7189112</v>
      </c>
      <c r="AE67" s="30">
        <f t="shared" si="26"/>
        <v>3.8518313000000002</v>
      </c>
      <c r="AF67" s="30">
        <f t="shared" si="26"/>
        <v>4.5844027999999994</v>
      </c>
      <c r="AG67" s="30">
        <f t="shared" si="25"/>
        <v>4.9166257000000009</v>
      </c>
      <c r="AH67" s="30">
        <f t="shared" si="25"/>
        <v>4.8484999999999996</v>
      </c>
      <c r="AI67" s="30">
        <f t="shared" si="25"/>
        <v>3.4299063000000003</v>
      </c>
      <c r="AJ67" s="30">
        <f t="shared" si="25"/>
        <v>4.2983278</v>
      </c>
      <c r="AK67" s="30">
        <f t="shared" si="25"/>
        <v>4.7664007000000002</v>
      </c>
      <c r="AL67" s="30">
        <f t="shared" si="25"/>
        <v>4.8341250000000002</v>
      </c>
      <c r="AM67" s="30">
        <f t="shared" si="25"/>
        <v>3.8865028000000006</v>
      </c>
      <c r="AN67" s="30">
        <f t="shared" si="25"/>
        <v>4.4904257000000003</v>
      </c>
      <c r="AO67" s="30">
        <f t="shared" si="25"/>
        <v>4.694</v>
      </c>
      <c r="AP67" s="30">
        <f t="shared" si="25"/>
        <v>4.0887007000000004</v>
      </c>
      <c r="AQ67" s="30">
        <f t="shared" si="25"/>
        <v>4.4281249999999996</v>
      </c>
      <c r="AR67" s="30">
        <f t="shared" si="25"/>
        <v>4.0365000000000002</v>
      </c>
      <c r="AS67" s="30">
        <f t="shared" si="13"/>
        <v>4.9411006999999998</v>
      </c>
      <c r="AT67" s="35" t="str">
        <f t="shared" si="14"/>
        <v>2,0.5,0.5</v>
      </c>
    </row>
    <row r="68" spans="13:46" ht="12" customHeight="1" x14ac:dyDescent="0.15">
      <c r="M68" s="30" t="str">
        <f t="shared" si="11"/>
        <v>1,7,1</v>
      </c>
      <c r="N68" s="30">
        <v>1</v>
      </c>
      <c r="O68" s="30">
        <f t="shared" si="16"/>
        <v>7</v>
      </c>
      <c r="P68" s="30">
        <f t="shared" si="17"/>
        <v>1</v>
      </c>
      <c r="Q68" s="30">
        <f t="shared" si="26"/>
        <v>4.5</v>
      </c>
      <c r="R68" s="30">
        <f t="shared" si="26"/>
        <v>4.5</v>
      </c>
      <c r="S68" s="30">
        <f t="shared" si="26"/>
        <v>4.5</v>
      </c>
      <c r="T68" s="30">
        <f t="shared" si="26"/>
        <v>4.5</v>
      </c>
      <c r="U68" s="30">
        <f t="shared" si="26"/>
        <v>4.5</v>
      </c>
      <c r="V68" s="30">
        <f t="shared" si="26"/>
        <v>4.5</v>
      </c>
      <c r="W68" s="30">
        <f t="shared" si="26"/>
        <v>4.5</v>
      </c>
      <c r="X68" s="30">
        <f t="shared" si="26"/>
        <v>4.0721105</v>
      </c>
      <c r="Y68" s="30">
        <f t="shared" si="26"/>
        <v>4.2135854999999998</v>
      </c>
      <c r="Z68" s="30">
        <f t="shared" si="26"/>
        <v>4.3550605000000004</v>
      </c>
      <c r="AA68" s="30">
        <f t="shared" si="26"/>
        <v>4.4965355000000002</v>
      </c>
      <c r="AB68" s="30">
        <f t="shared" si="26"/>
        <v>4.6380105</v>
      </c>
      <c r="AC68" s="30">
        <f t="shared" si="26"/>
        <v>4.7794854999999998</v>
      </c>
      <c r="AD68" s="30">
        <f t="shared" si="26"/>
        <v>3.7661419999999999</v>
      </c>
      <c r="AE68" s="30">
        <f t="shared" si="26"/>
        <v>4.0490919999999999</v>
      </c>
      <c r="AF68" s="30">
        <f t="shared" si="26"/>
        <v>4.3320420000000004</v>
      </c>
      <c r="AG68" s="30">
        <f t="shared" si="25"/>
        <v>4.614992</v>
      </c>
      <c r="AH68" s="30">
        <f t="shared" si="25"/>
        <v>4.8979420000000005</v>
      </c>
      <c r="AI68" s="30">
        <f t="shared" si="25"/>
        <v>3.5820944999999997</v>
      </c>
      <c r="AJ68" s="30">
        <f t="shared" si="25"/>
        <v>4.0065194999999996</v>
      </c>
      <c r="AK68" s="30">
        <f t="shared" si="25"/>
        <v>4.430944499999999</v>
      </c>
      <c r="AL68" s="30">
        <f t="shared" si="25"/>
        <v>4.8553695000000001</v>
      </c>
      <c r="AM68" s="30">
        <f t="shared" si="25"/>
        <v>3.5199679999999995</v>
      </c>
      <c r="AN68" s="30">
        <f t="shared" si="25"/>
        <v>4.0858679999999996</v>
      </c>
      <c r="AO68" s="30">
        <f t="shared" si="25"/>
        <v>4.6517679999999997</v>
      </c>
      <c r="AP68" s="30">
        <f t="shared" si="25"/>
        <v>3.5797624999999993</v>
      </c>
      <c r="AQ68" s="30">
        <f t="shared" si="25"/>
        <v>4.2871374999999992</v>
      </c>
      <c r="AR68" s="30">
        <f t="shared" si="25"/>
        <v>3.7614779999999994</v>
      </c>
      <c r="AS68" s="30">
        <f t="shared" si="13"/>
        <v>4.8979420000000005</v>
      </c>
      <c r="AT68" s="35" t="str">
        <f t="shared" si="14"/>
        <v>2,1,0</v>
      </c>
    </row>
    <row r="69" spans="13:46" ht="12" customHeight="1" x14ac:dyDescent="0.15">
      <c r="M69" s="30" t="str">
        <f t="shared" si="11"/>
        <v>1,7,2</v>
      </c>
      <c r="N69" s="30">
        <v>1</v>
      </c>
      <c r="O69" s="30">
        <f t="shared" si="16"/>
        <v>7</v>
      </c>
      <c r="P69" s="30">
        <f t="shared" si="17"/>
        <v>2</v>
      </c>
      <c r="Q69" s="30">
        <f t="shared" si="26"/>
        <v>4.27752</v>
      </c>
      <c r="R69" s="30">
        <f t="shared" si="26"/>
        <v>4.3955000000000002</v>
      </c>
      <c r="S69" s="30">
        <f t="shared" si="26"/>
        <v>4.4811199999999998</v>
      </c>
      <c r="T69" s="30">
        <f t="shared" si="26"/>
        <v>4.5343799999999996</v>
      </c>
      <c r="U69" s="30">
        <f t="shared" si="26"/>
        <v>4.5552799999999998</v>
      </c>
      <c r="V69" s="30">
        <f t="shared" si="26"/>
        <v>4.5438200000000002</v>
      </c>
      <c r="W69" s="30">
        <f t="shared" si="26"/>
        <v>4.5</v>
      </c>
      <c r="X69" s="30">
        <f t="shared" si="26"/>
        <v>3.9513154999999998</v>
      </c>
      <c r="Y69" s="30">
        <f t="shared" si="26"/>
        <v>4.1816694999999999</v>
      </c>
      <c r="Z69" s="30">
        <f t="shared" si="26"/>
        <v>4.3796635000000004</v>
      </c>
      <c r="AA69" s="30">
        <f t="shared" si="26"/>
        <v>4.5452975000000002</v>
      </c>
      <c r="AB69" s="30">
        <f t="shared" si="26"/>
        <v>4.6785715000000003</v>
      </c>
      <c r="AC69" s="30">
        <f t="shared" si="26"/>
        <v>4.7794854999999998</v>
      </c>
      <c r="AD69" s="30">
        <f t="shared" si="26"/>
        <v>3.7211899999999996</v>
      </c>
      <c r="AE69" s="30">
        <f t="shared" si="26"/>
        <v>4.0639179999999993</v>
      </c>
      <c r="AF69" s="30">
        <f t="shared" si="26"/>
        <v>4.3742859999999997</v>
      </c>
      <c r="AG69" s="30">
        <f t="shared" si="25"/>
        <v>4.6522939999999995</v>
      </c>
      <c r="AH69" s="30">
        <f t="shared" si="25"/>
        <v>4.8979420000000005</v>
      </c>
      <c r="AI69" s="30">
        <f t="shared" si="25"/>
        <v>3.5871434999999998</v>
      </c>
      <c r="AJ69" s="30">
        <f t="shared" si="25"/>
        <v>4.042245499999999</v>
      </c>
      <c r="AK69" s="30">
        <f t="shared" si="25"/>
        <v>4.4649874999999994</v>
      </c>
      <c r="AL69" s="30">
        <f t="shared" si="25"/>
        <v>4.8553695000000001</v>
      </c>
      <c r="AM69" s="30">
        <f t="shared" si="25"/>
        <v>3.5491759999999997</v>
      </c>
      <c r="AN69" s="30">
        <f t="shared" si="25"/>
        <v>4.1166520000000002</v>
      </c>
      <c r="AO69" s="30">
        <f t="shared" si="25"/>
        <v>4.6517679999999997</v>
      </c>
      <c r="AP69" s="30">
        <f t="shared" si="25"/>
        <v>3.6072874999999991</v>
      </c>
      <c r="AQ69" s="30">
        <f t="shared" si="25"/>
        <v>4.2871374999999992</v>
      </c>
      <c r="AR69" s="30">
        <f t="shared" si="25"/>
        <v>3.7614779999999994</v>
      </c>
      <c r="AS69" s="30">
        <f t="shared" si="13"/>
        <v>4.8979420000000005</v>
      </c>
      <c r="AT69" s="35" t="str">
        <f t="shared" si="14"/>
        <v>2,1,0</v>
      </c>
    </row>
    <row r="70" spans="13:46" ht="12" customHeight="1" x14ac:dyDescent="0.15">
      <c r="M70" s="30" t="str">
        <f t="shared" si="11"/>
        <v>1,7,3</v>
      </c>
      <c r="N70" s="30">
        <v>1</v>
      </c>
      <c r="O70" s="30">
        <f t="shared" si="16"/>
        <v>7</v>
      </c>
      <c r="P70" s="30">
        <f t="shared" si="17"/>
        <v>3</v>
      </c>
      <c r="Q70" s="30">
        <f t="shared" si="26"/>
        <v>3.98034</v>
      </c>
      <c r="R70" s="30">
        <f t="shared" si="26"/>
        <v>4.2391249999999996</v>
      </c>
      <c r="S70" s="30">
        <f t="shared" si="26"/>
        <v>4.4290400000000005</v>
      </c>
      <c r="T70" s="30">
        <f t="shared" si="26"/>
        <v>4.5500850000000002</v>
      </c>
      <c r="U70" s="30">
        <f t="shared" si="26"/>
        <v>4.6022600000000002</v>
      </c>
      <c r="V70" s="30">
        <f t="shared" si="26"/>
        <v>4.5855649999999999</v>
      </c>
      <c r="W70" s="30">
        <f t="shared" si="26"/>
        <v>4.5</v>
      </c>
      <c r="X70" s="30">
        <f t="shared" si="26"/>
        <v>3.7786455000000001</v>
      </c>
      <c r="Y70" s="30">
        <f t="shared" si="26"/>
        <v>4.1165535000000002</v>
      </c>
      <c r="Z70" s="30">
        <f t="shared" si="26"/>
        <v>4.3855915000000003</v>
      </c>
      <c r="AA70" s="30">
        <f t="shared" si="26"/>
        <v>4.5857595</v>
      </c>
      <c r="AB70" s="30">
        <f t="shared" si="26"/>
        <v>4.7170574999999992</v>
      </c>
      <c r="AC70" s="30">
        <f t="shared" si="26"/>
        <v>4.7794854999999998</v>
      </c>
      <c r="AD70" s="30">
        <f t="shared" si="26"/>
        <v>3.6430379999999998</v>
      </c>
      <c r="AE70" s="30">
        <f t="shared" si="26"/>
        <v>4.0600690000000004</v>
      </c>
      <c r="AF70" s="30">
        <f t="shared" si="26"/>
        <v>4.4082299999999996</v>
      </c>
      <c r="AG70" s="30">
        <f t="shared" si="25"/>
        <v>4.6875210000000003</v>
      </c>
      <c r="AH70" s="30">
        <f t="shared" si="25"/>
        <v>4.8979420000000005</v>
      </c>
      <c r="AI70" s="30">
        <f t="shared" si="25"/>
        <v>3.5735174999999995</v>
      </c>
      <c r="AJ70" s="30">
        <f t="shared" si="25"/>
        <v>4.0696715000000001</v>
      </c>
      <c r="AK70" s="30">
        <f t="shared" si="25"/>
        <v>4.4969554999999994</v>
      </c>
      <c r="AL70" s="30">
        <f t="shared" si="25"/>
        <v>4.8553695000000001</v>
      </c>
      <c r="AM70" s="30">
        <f t="shared" si="25"/>
        <v>3.5700839999999996</v>
      </c>
      <c r="AN70" s="30">
        <f t="shared" si="25"/>
        <v>4.1453609999999994</v>
      </c>
      <c r="AO70" s="30">
        <f t="shared" si="25"/>
        <v>4.6517679999999997</v>
      </c>
      <c r="AP70" s="30">
        <f t="shared" si="25"/>
        <v>3.6327374999999993</v>
      </c>
      <c r="AQ70" s="30">
        <f t="shared" si="25"/>
        <v>4.2871374999999992</v>
      </c>
      <c r="AR70" s="30">
        <f t="shared" si="25"/>
        <v>3.7614779999999994</v>
      </c>
      <c r="AS70" s="30">
        <f t="shared" si="13"/>
        <v>4.8979420000000005</v>
      </c>
      <c r="AT70" s="35" t="str">
        <f t="shared" si="14"/>
        <v>2,1,0</v>
      </c>
    </row>
    <row r="71" spans="13:46" ht="12" customHeight="1" x14ac:dyDescent="0.15">
      <c r="M71" s="30" t="str">
        <f t="shared" si="11"/>
        <v>1,7,4</v>
      </c>
      <c r="N71" s="30">
        <v>1</v>
      </c>
      <c r="O71" s="30">
        <f t="shared" si="16"/>
        <v>7</v>
      </c>
      <c r="P71" s="30">
        <f t="shared" si="17"/>
        <v>4</v>
      </c>
      <c r="Q71" s="30">
        <f t="shared" si="26"/>
        <v>3.6615599999999993</v>
      </c>
      <c r="R71" s="30">
        <f t="shared" si="26"/>
        <v>4.0677499999999993</v>
      </c>
      <c r="S71" s="30">
        <f t="shared" si="26"/>
        <v>4.3673599999999997</v>
      </c>
      <c r="T71" s="30">
        <f t="shared" si="26"/>
        <v>4.5603899999999999</v>
      </c>
      <c r="U71" s="30">
        <f t="shared" si="26"/>
        <v>4.6468400000000001</v>
      </c>
      <c r="V71" s="30">
        <f t="shared" si="26"/>
        <v>4.6267100000000001</v>
      </c>
      <c r="W71" s="30">
        <f t="shared" si="26"/>
        <v>4.5</v>
      </c>
      <c r="X71" s="30">
        <f t="shared" si="26"/>
        <v>3.5909754999999994</v>
      </c>
      <c r="Y71" s="30">
        <f t="shared" si="26"/>
        <v>4.0418374999999997</v>
      </c>
      <c r="Z71" s="30">
        <f t="shared" si="26"/>
        <v>4.3861195000000013</v>
      </c>
      <c r="AA71" s="30">
        <f t="shared" si="26"/>
        <v>4.6238215</v>
      </c>
      <c r="AB71" s="30">
        <f t="shared" si="26"/>
        <v>4.7549435000000004</v>
      </c>
      <c r="AC71" s="30">
        <f t="shared" si="26"/>
        <v>4.7794854999999998</v>
      </c>
      <c r="AD71" s="30">
        <f t="shared" si="26"/>
        <v>3.5552859999999997</v>
      </c>
      <c r="AE71" s="30">
        <f t="shared" si="26"/>
        <v>4.0508199999999999</v>
      </c>
      <c r="AF71" s="30">
        <f t="shared" si="26"/>
        <v>4.4397739999999999</v>
      </c>
      <c r="AG71" s="30">
        <f t="shared" si="25"/>
        <v>4.7221480000000007</v>
      </c>
      <c r="AH71" s="30">
        <f t="shared" si="25"/>
        <v>4.8979420000000005</v>
      </c>
      <c r="AI71" s="30">
        <f t="shared" si="25"/>
        <v>3.5544914999999992</v>
      </c>
      <c r="AJ71" s="30">
        <f t="shared" si="25"/>
        <v>4.0946974999999997</v>
      </c>
      <c r="AK71" s="30">
        <f t="shared" si="25"/>
        <v>4.5283234999999999</v>
      </c>
      <c r="AL71" s="30">
        <f t="shared" si="25"/>
        <v>4.8553695000000001</v>
      </c>
      <c r="AM71" s="30">
        <f t="shared" si="25"/>
        <v>3.5885919999999993</v>
      </c>
      <c r="AN71" s="30">
        <f t="shared" si="25"/>
        <v>4.17347</v>
      </c>
      <c r="AO71" s="30">
        <f t="shared" si="25"/>
        <v>4.6517679999999997</v>
      </c>
      <c r="AP71" s="30">
        <f t="shared" si="25"/>
        <v>3.6575874999999995</v>
      </c>
      <c r="AQ71" s="30">
        <f t="shared" si="25"/>
        <v>4.2871374999999992</v>
      </c>
      <c r="AR71" s="30">
        <f t="shared" si="25"/>
        <v>3.7614779999999994</v>
      </c>
      <c r="AS71" s="30">
        <f t="shared" si="13"/>
        <v>4.8979420000000005</v>
      </c>
      <c r="AT71" s="35" t="str">
        <f t="shared" si="14"/>
        <v>2,1,0</v>
      </c>
    </row>
    <row r="72" spans="13:46" ht="12" customHeight="1" x14ac:dyDescent="0.15">
      <c r="M72" s="30" t="str">
        <f t="shared" si="11"/>
        <v>1,7,5</v>
      </c>
      <c r="N72" s="30">
        <v>1</v>
      </c>
      <c r="O72" s="30">
        <f t="shared" si="16"/>
        <v>7</v>
      </c>
      <c r="P72" s="30">
        <f t="shared" si="17"/>
        <v>5</v>
      </c>
      <c r="Q72" s="30">
        <f t="shared" si="26"/>
        <v>3.3564599999999993</v>
      </c>
      <c r="R72" s="30">
        <f t="shared" si="26"/>
        <v>3.905875</v>
      </c>
      <c r="S72" s="30">
        <f t="shared" si="26"/>
        <v>4.3117599999999996</v>
      </c>
      <c r="T72" s="30">
        <f t="shared" si="26"/>
        <v>4.5741149999999999</v>
      </c>
      <c r="U72" s="30">
        <f t="shared" si="26"/>
        <v>4.6929400000000001</v>
      </c>
      <c r="V72" s="30">
        <f t="shared" si="26"/>
        <v>4.6682350000000001</v>
      </c>
      <c r="W72" s="30">
        <f t="shared" si="26"/>
        <v>4.5</v>
      </c>
      <c r="X72" s="30">
        <f t="shared" si="26"/>
        <v>3.4128054999999997</v>
      </c>
      <c r="Y72" s="30">
        <f t="shared" si="26"/>
        <v>3.9732014999999996</v>
      </c>
      <c r="Z72" s="30">
        <f t="shared" si="26"/>
        <v>4.3900674999999998</v>
      </c>
      <c r="AA72" s="30">
        <f t="shared" si="26"/>
        <v>4.6634034999999994</v>
      </c>
      <c r="AB72" s="30">
        <f t="shared" si="26"/>
        <v>4.7932094999999997</v>
      </c>
      <c r="AC72" s="30">
        <f t="shared" si="26"/>
        <v>4.7794854999999998</v>
      </c>
      <c r="AD72" s="30">
        <f t="shared" si="26"/>
        <v>3.4736139999999995</v>
      </c>
      <c r="AE72" s="30">
        <f t="shared" si="26"/>
        <v>4.0449909999999996</v>
      </c>
      <c r="AF72" s="30">
        <f t="shared" si="26"/>
        <v>4.4728379999999994</v>
      </c>
      <c r="AG72" s="30">
        <f t="shared" si="25"/>
        <v>4.757155</v>
      </c>
      <c r="AH72" s="30">
        <f t="shared" si="25"/>
        <v>4.8979420000000005</v>
      </c>
      <c r="AI72" s="30">
        <f t="shared" si="25"/>
        <v>3.5388854999999992</v>
      </c>
      <c r="AJ72" s="30">
        <f t="shared" si="25"/>
        <v>4.1212434999999994</v>
      </c>
      <c r="AK72" s="30">
        <f t="shared" si="25"/>
        <v>4.5600714999999994</v>
      </c>
      <c r="AL72" s="30">
        <f t="shared" si="25"/>
        <v>4.8553695000000001</v>
      </c>
      <c r="AM72" s="30">
        <f t="shared" si="25"/>
        <v>3.6086199999999993</v>
      </c>
      <c r="AN72" s="30">
        <f t="shared" si="25"/>
        <v>4.2019589999999996</v>
      </c>
      <c r="AO72" s="30">
        <f t="shared" si="25"/>
        <v>4.6517679999999997</v>
      </c>
      <c r="AP72" s="30">
        <f t="shared" si="25"/>
        <v>3.6828174999999992</v>
      </c>
      <c r="AQ72" s="30">
        <f t="shared" si="25"/>
        <v>4.2871374999999992</v>
      </c>
      <c r="AR72" s="30">
        <f t="shared" si="25"/>
        <v>3.7614779999999994</v>
      </c>
      <c r="AS72" s="30">
        <f t="shared" si="13"/>
        <v>4.8979420000000005</v>
      </c>
      <c r="AT72" s="35" t="str">
        <f t="shared" si="14"/>
        <v>2,1,0</v>
      </c>
    </row>
    <row r="73" spans="13:46" ht="12" customHeight="1" x14ac:dyDescent="0.15">
      <c r="M73" s="30" t="str">
        <f t="shared" ref="M73:M136" si="27">N73&amp;","&amp;O73&amp;","&amp;P73</f>
        <v>1,7,6</v>
      </c>
      <c r="N73" s="30">
        <v>1</v>
      </c>
      <c r="O73" s="30">
        <f t="shared" si="16"/>
        <v>7</v>
      </c>
      <c r="P73" s="30">
        <f t="shared" si="17"/>
        <v>6</v>
      </c>
      <c r="Q73" s="30">
        <f t="shared" si="26"/>
        <v>3.0779999999999998</v>
      </c>
      <c r="R73" s="30">
        <f t="shared" si="26"/>
        <v>3.7624999999999997</v>
      </c>
      <c r="S73" s="30">
        <f t="shared" si="26"/>
        <v>4.2679999999999998</v>
      </c>
      <c r="T73" s="30">
        <f t="shared" si="26"/>
        <v>4.5945</v>
      </c>
      <c r="U73" s="30">
        <f t="shared" si="26"/>
        <v>4.742</v>
      </c>
      <c r="V73" s="30">
        <f t="shared" si="26"/>
        <v>4.7104999999999997</v>
      </c>
      <c r="W73" s="30">
        <f t="shared" si="26"/>
        <v>4.5</v>
      </c>
      <c r="X73" s="30">
        <f t="shared" si="26"/>
        <v>3.2531355</v>
      </c>
      <c r="Y73" s="30">
        <f t="shared" si="26"/>
        <v>3.9164054999999998</v>
      </c>
      <c r="Z73" s="30">
        <f t="shared" si="26"/>
        <v>4.4006755000000002</v>
      </c>
      <c r="AA73" s="30">
        <f t="shared" si="26"/>
        <v>4.7059455000000003</v>
      </c>
      <c r="AB73" s="30">
        <f t="shared" si="26"/>
        <v>4.8322155000000002</v>
      </c>
      <c r="AC73" s="30">
        <f t="shared" si="26"/>
        <v>4.7794854999999998</v>
      </c>
      <c r="AD73" s="30">
        <f t="shared" si="26"/>
        <v>3.4037819999999996</v>
      </c>
      <c r="AE73" s="30">
        <f t="shared" si="26"/>
        <v>4.0458219999999994</v>
      </c>
      <c r="AF73" s="30">
        <f t="shared" si="26"/>
        <v>4.5088619999999997</v>
      </c>
      <c r="AG73" s="30">
        <f t="shared" si="25"/>
        <v>4.7929019999999998</v>
      </c>
      <c r="AH73" s="30">
        <f t="shared" si="25"/>
        <v>4.8979420000000005</v>
      </c>
      <c r="AI73" s="30">
        <f t="shared" si="25"/>
        <v>3.5299394999999993</v>
      </c>
      <c r="AJ73" s="30">
        <f t="shared" si="25"/>
        <v>4.150749499999999</v>
      </c>
      <c r="AK73" s="30">
        <f t="shared" si="25"/>
        <v>4.5925594999999992</v>
      </c>
      <c r="AL73" s="30">
        <f t="shared" si="25"/>
        <v>4.8553695000000001</v>
      </c>
      <c r="AM73" s="30">
        <f t="shared" si="25"/>
        <v>3.6316079999999995</v>
      </c>
      <c r="AN73" s="30">
        <f t="shared" si="25"/>
        <v>4.2311879999999995</v>
      </c>
      <c r="AO73" s="30">
        <f t="shared" si="25"/>
        <v>4.6517679999999997</v>
      </c>
      <c r="AP73" s="30">
        <f t="shared" si="25"/>
        <v>3.7087874999999997</v>
      </c>
      <c r="AQ73" s="30">
        <f t="shared" si="25"/>
        <v>4.2871374999999992</v>
      </c>
      <c r="AR73" s="30">
        <f t="shared" si="25"/>
        <v>3.7614779999999994</v>
      </c>
      <c r="AS73" s="30">
        <f t="shared" ref="AS73:AS136" si="28">MAX(Q73:AR73)</f>
        <v>4.8979420000000005</v>
      </c>
      <c r="AT73" s="35" t="str">
        <f t="shared" ref="AT73:AT136" si="29">INDEX($Q$1:$AR$1,1,MATCH(AS73,Q73:AR73,0))</f>
        <v>2,1,0</v>
      </c>
    </row>
    <row r="74" spans="13:46" ht="12" customHeight="1" x14ac:dyDescent="0.15">
      <c r="M74" s="30" t="str">
        <f t="shared" si="27"/>
        <v>1,7,7</v>
      </c>
      <c r="N74" s="30">
        <v>1</v>
      </c>
      <c r="O74" s="30">
        <f t="shared" si="16"/>
        <v>7</v>
      </c>
      <c r="P74" s="30">
        <f t="shared" si="17"/>
        <v>7</v>
      </c>
      <c r="Q74" s="30">
        <f t="shared" si="26"/>
        <v>2.4172559999999992</v>
      </c>
      <c r="R74" s="30">
        <f t="shared" si="26"/>
        <v>3.3536499999999996</v>
      </c>
      <c r="S74" s="30">
        <f t="shared" si="26"/>
        <v>4.0543359999999993</v>
      </c>
      <c r="T74" s="30">
        <f t="shared" si="26"/>
        <v>4.5193139999999996</v>
      </c>
      <c r="U74" s="30">
        <f t="shared" si="26"/>
        <v>4.7485839999999993</v>
      </c>
      <c r="V74" s="30">
        <f t="shared" si="26"/>
        <v>4.742146</v>
      </c>
      <c r="W74" s="30">
        <f t="shared" si="26"/>
        <v>4.5</v>
      </c>
      <c r="X74" s="30">
        <f t="shared" si="26"/>
        <v>2.8279904999999994</v>
      </c>
      <c r="Y74" s="30">
        <f t="shared" si="26"/>
        <v>3.6897054999999996</v>
      </c>
      <c r="Z74" s="30">
        <f t="shared" si="26"/>
        <v>4.3157125000000001</v>
      </c>
      <c r="AA74" s="30">
        <f t="shared" si="26"/>
        <v>4.7060114999999998</v>
      </c>
      <c r="AB74" s="30">
        <f t="shared" si="26"/>
        <v>4.8606025000000006</v>
      </c>
      <c r="AC74" s="30">
        <f t="shared" si="26"/>
        <v>4.7794854999999998</v>
      </c>
      <c r="AD74" s="30">
        <f t="shared" si="26"/>
        <v>3.1640459999999995</v>
      </c>
      <c r="AE74" s="30">
        <f t="shared" si="26"/>
        <v>3.9510819999999995</v>
      </c>
      <c r="AF74" s="30">
        <f t="shared" si="26"/>
        <v>4.5024099999999994</v>
      </c>
      <c r="AG74" s="30">
        <f t="shared" si="25"/>
        <v>4.8180299999999994</v>
      </c>
      <c r="AH74" s="30">
        <f t="shared" si="25"/>
        <v>4.8979420000000005</v>
      </c>
      <c r="AI74" s="30">
        <f t="shared" si="25"/>
        <v>3.4254224999999989</v>
      </c>
      <c r="AJ74" s="30">
        <f t="shared" si="25"/>
        <v>4.1377794999999988</v>
      </c>
      <c r="AK74" s="30">
        <f t="shared" si="25"/>
        <v>4.6144284999999998</v>
      </c>
      <c r="AL74" s="30">
        <f t="shared" si="25"/>
        <v>4.8553695000000001</v>
      </c>
      <c r="AM74" s="30">
        <f t="shared" si="25"/>
        <v>3.6121199999999991</v>
      </c>
      <c r="AN74" s="30">
        <f t="shared" si="25"/>
        <v>4.2497979999999993</v>
      </c>
      <c r="AO74" s="30">
        <f t="shared" si="25"/>
        <v>4.6517679999999997</v>
      </c>
      <c r="AP74" s="30">
        <f t="shared" si="25"/>
        <v>3.7241384999999996</v>
      </c>
      <c r="AQ74" s="30">
        <f t="shared" si="25"/>
        <v>4.2871374999999992</v>
      </c>
      <c r="AR74" s="30">
        <f t="shared" si="25"/>
        <v>3.7614779999999994</v>
      </c>
      <c r="AS74" s="30">
        <f t="shared" si="28"/>
        <v>4.8979420000000005</v>
      </c>
      <c r="AT74" s="35" t="str">
        <f t="shared" si="29"/>
        <v>2,1,0</v>
      </c>
    </row>
    <row r="75" spans="13:46" ht="12" customHeight="1" x14ac:dyDescent="0.15">
      <c r="M75" s="30" t="str">
        <f t="shared" si="27"/>
        <v>1,7,8</v>
      </c>
      <c r="N75" s="30">
        <v>1</v>
      </c>
      <c r="O75" s="30">
        <f t="shared" si="16"/>
        <v>7</v>
      </c>
      <c r="P75" s="30">
        <f t="shared" si="17"/>
        <v>8</v>
      </c>
      <c r="Q75" s="30">
        <f t="shared" si="26"/>
        <v>1.6284671999999998</v>
      </c>
      <c r="R75" s="30">
        <f t="shared" si="26"/>
        <v>2.85588</v>
      </c>
      <c r="S75" s="30">
        <f t="shared" si="26"/>
        <v>3.7837632000000001</v>
      </c>
      <c r="T75" s="30">
        <f t="shared" si="26"/>
        <v>4.4121167999999997</v>
      </c>
      <c r="U75" s="30">
        <f t="shared" si="26"/>
        <v>4.7409408000000006</v>
      </c>
      <c r="V75" s="30">
        <f t="shared" si="26"/>
        <v>4.7702352000000001</v>
      </c>
      <c r="W75" s="30">
        <f t="shared" si="26"/>
        <v>4.5</v>
      </c>
      <c r="X75" s="30">
        <f t="shared" si="26"/>
        <v>2.3139254999999999</v>
      </c>
      <c r="Y75" s="30">
        <f t="shared" si="26"/>
        <v>3.4060967</v>
      </c>
      <c r="Z75" s="30">
        <f t="shared" si="26"/>
        <v>4.1987383000000005</v>
      </c>
      <c r="AA75" s="30">
        <f t="shared" si="26"/>
        <v>4.6918503000000005</v>
      </c>
      <c r="AB75" s="30">
        <f t="shared" si="26"/>
        <v>4.8854327</v>
      </c>
      <c r="AC75" s="30">
        <f t="shared" si="26"/>
        <v>4.7794854999999998</v>
      </c>
      <c r="AD75" s="30">
        <f t="shared" si="26"/>
        <v>2.8674011999999998</v>
      </c>
      <c r="AE75" s="30">
        <f t="shared" si="26"/>
        <v>3.8243307999999998</v>
      </c>
      <c r="AF75" s="30">
        <f t="shared" si="26"/>
        <v>4.4817307999999993</v>
      </c>
      <c r="AG75" s="30">
        <f t="shared" si="25"/>
        <v>4.8396012000000006</v>
      </c>
      <c r="AH75" s="30">
        <f t="shared" si="25"/>
        <v>4.8979420000000005</v>
      </c>
      <c r="AI75" s="30">
        <f t="shared" si="25"/>
        <v>3.2888942999999995</v>
      </c>
      <c r="AJ75" s="30">
        <f t="shared" si="25"/>
        <v>4.1105822999999999</v>
      </c>
      <c r="AK75" s="30">
        <f t="shared" si="25"/>
        <v>4.6327406999999994</v>
      </c>
      <c r="AL75" s="30">
        <f t="shared" si="25"/>
        <v>4.8553695000000001</v>
      </c>
      <c r="AM75" s="30">
        <f t="shared" si="25"/>
        <v>3.5784047999999995</v>
      </c>
      <c r="AN75" s="30">
        <f t="shared" si="25"/>
        <v>4.2648511999999998</v>
      </c>
      <c r="AO75" s="30">
        <f t="shared" si="25"/>
        <v>4.6517679999999997</v>
      </c>
      <c r="AP75" s="30">
        <f t="shared" si="25"/>
        <v>3.7359326999999993</v>
      </c>
      <c r="AQ75" s="30">
        <f t="shared" si="25"/>
        <v>4.2871374999999992</v>
      </c>
      <c r="AR75" s="30">
        <f t="shared" si="25"/>
        <v>3.7614779999999994</v>
      </c>
      <c r="AS75" s="30">
        <f t="shared" si="28"/>
        <v>4.8979420000000005</v>
      </c>
      <c r="AT75" s="35" t="str">
        <f t="shared" si="29"/>
        <v>2,1,0</v>
      </c>
    </row>
    <row r="76" spans="13:46" ht="12" customHeight="1" x14ac:dyDescent="0.15">
      <c r="M76" s="30" t="str">
        <f t="shared" si="27"/>
        <v>1,7,9</v>
      </c>
      <c r="N76" s="30">
        <v>1</v>
      </c>
      <c r="O76" s="30">
        <f t="shared" si="16"/>
        <v>7</v>
      </c>
      <c r="P76" s="30">
        <f t="shared" si="17"/>
        <v>9</v>
      </c>
      <c r="Q76" s="30">
        <f t="shared" si="26"/>
        <v>0.99034650000000013</v>
      </c>
      <c r="R76" s="30">
        <f t="shared" si="26"/>
        <v>2.4627406250000003</v>
      </c>
      <c r="S76" s="30">
        <f t="shared" si="26"/>
        <v>3.5801540000000003</v>
      </c>
      <c r="T76" s="30">
        <f t="shared" si="26"/>
        <v>4.342586625</v>
      </c>
      <c r="U76" s="30">
        <f t="shared" si="26"/>
        <v>4.7500385000000005</v>
      </c>
      <c r="V76" s="30">
        <f t="shared" si="26"/>
        <v>4.8025096249999999</v>
      </c>
      <c r="W76" s="30">
        <f t="shared" si="26"/>
        <v>4.5</v>
      </c>
      <c r="X76" s="30">
        <f t="shared" si="26"/>
        <v>1.9044911250000003</v>
      </c>
      <c r="Y76" s="30">
        <f t="shared" si="26"/>
        <v>3.1894514999999997</v>
      </c>
      <c r="Z76" s="30">
        <f t="shared" si="26"/>
        <v>4.1194311250000002</v>
      </c>
      <c r="AA76" s="30">
        <f t="shared" si="26"/>
        <v>4.6944299999999997</v>
      </c>
      <c r="AB76" s="30">
        <f t="shared" si="26"/>
        <v>4.9144481249999998</v>
      </c>
      <c r="AC76" s="30">
        <f t="shared" si="26"/>
        <v>4.7794854999999998</v>
      </c>
      <c r="AD76" s="30">
        <f t="shared" si="26"/>
        <v>2.6377199999999998</v>
      </c>
      <c r="AE76" s="30">
        <f t="shared" si="26"/>
        <v>3.7352466249999998</v>
      </c>
      <c r="AF76" s="30">
        <f t="shared" si="26"/>
        <v>4.4777924999999996</v>
      </c>
      <c r="AG76" s="30">
        <f t="shared" si="25"/>
        <v>4.8653576249999997</v>
      </c>
      <c r="AH76" s="30">
        <f t="shared" si="25"/>
        <v>4.8979420000000005</v>
      </c>
      <c r="AI76" s="30">
        <f t="shared" si="25"/>
        <v>3.1900331249999994</v>
      </c>
      <c r="AJ76" s="30">
        <f t="shared" si="25"/>
        <v>4.1001259999999995</v>
      </c>
      <c r="AK76" s="30">
        <f t="shared" si="25"/>
        <v>4.6552381250000003</v>
      </c>
      <c r="AL76" s="30">
        <f t="shared" si="25"/>
        <v>4.8553695000000001</v>
      </c>
      <c r="AM76" s="30">
        <f t="shared" si="25"/>
        <v>3.5614304999999993</v>
      </c>
      <c r="AN76" s="30">
        <f t="shared" si="25"/>
        <v>4.284089625</v>
      </c>
      <c r="AO76" s="30">
        <f t="shared" si="25"/>
        <v>4.6517679999999997</v>
      </c>
      <c r="AP76" s="30">
        <f t="shared" si="25"/>
        <v>3.7519121249999996</v>
      </c>
      <c r="AQ76" s="30">
        <f t="shared" si="25"/>
        <v>4.2871374999999992</v>
      </c>
      <c r="AR76" s="30">
        <f t="shared" si="25"/>
        <v>3.7614779999999994</v>
      </c>
      <c r="AS76" s="30">
        <f t="shared" si="28"/>
        <v>4.9144481249999998</v>
      </c>
      <c r="AT76" s="35" t="str">
        <f t="shared" si="29"/>
        <v>2,0.5,0.5</v>
      </c>
    </row>
    <row r="77" spans="13:46" ht="12" customHeight="1" x14ac:dyDescent="0.15">
      <c r="M77" s="30" t="str">
        <f t="shared" si="27"/>
        <v>1,7,10</v>
      </c>
      <c r="N77" s="30">
        <v>1</v>
      </c>
      <c r="O77" s="30">
        <f t="shared" si="16"/>
        <v>7</v>
      </c>
      <c r="P77" s="30">
        <f t="shared" si="17"/>
        <v>10</v>
      </c>
      <c r="Q77" s="30">
        <f t="shared" si="26"/>
        <v>0.53372519999999946</v>
      </c>
      <c r="R77" s="30">
        <f t="shared" si="26"/>
        <v>2.1956424999999999</v>
      </c>
      <c r="S77" s="30">
        <f t="shared" si="26"/>
        <v>3.4572111999999997</v>
      </c>
      <c r="T77" s="30">
        <f t="shared" si="26"/>
        <v>4.3184313000000003</v>
      </c>
      <c r="U77" s="30">
        <f t="shared" si="26"/>
        <v>4.7793028</v>
      </c>
      <c r="V77" s="30">
        <f t="shared" si="26"/>
        <v>4.8398257000000005</v>
      </c>
      <c r="W77" s="30">
        <f t="shared" si="26"/>
        <v>4.5</v>
      </c>
      <c r="X77" s="30">
        <f t="shared" si="26"/>
        <v>1.6210979999999995</v>
      </c>
      <c r="Y77" s="30">
        <f t="shared" si="26"/>
        <v>3.0534726999999995</v>
      </c>
      <c r="Z77" s="30">
        <f t="shared" si="26"/>
        <v>4.0854988000000008</v>
      </c>
      <c r="AA77" s="30">
        <f t="shared" si="26"/>
        <v>4.7171763000000002</v>
      </c>
      <c r="AB77" s="30">
        <f t="shared" si="26"/>
        <v>4.9485051999999996</v>
      </c>
      <c r="AC77" s="30">
        <f t="shared" si="26"/>
        <v>4.7794854999999998</v>
      </c>
      <c r="AD77" s="30">
        <f t="shared" si="26"/>
        <v>2.4887051999999996</v>
      </c>
      <c r="AE77" s="30">
        <f t="shared" si="26"/>
        <v>3.6915372999999998</v>
      </c>
      <c r="AF77" s="30">
        <f t="shared" si="26"/>
        <v>4.4940207999999995</v>
      </c>
      <c r="AG77" s="30">
        <f t="shared" si="25"/>
        <v>4.8961556999999996</v>
      </c>
      <c r="AH77" s="30">
        <f t="shared" si="25"/>
        <v>4.8979420000000005</v>
      </c>
      <c r="AI77" s="30">
        <f t="shared" si="25"/>
        <v>3.1365467999999996</v>
      </c>
      <c r="AJ77" s="30">
        <f t="shared" si="25"/>
        <v>4.1098362999999996</v>
      </c>
      <c r="AK77" s="30">
        <f t="shared" si="25"/>
        <v>4.6827771999999994</v>
      </c>
      <c r="AL77" s="30">
        <f t="shared" si="25"/>
        <v>4.8553695000000001</v>
      </c>
      <c r="AM77" s="30">
        <f t="shared" si="25"/>
        <v>3.5646227999999995</v>
      </c>
      <c r="AN77" s="30">
        <f t="shared" si="25"/>
        <v>4.3083697000000001</v>
      </c>
      <c r="AO77" s="30">
        <f t="shared" si="25"/>
        <v>4.6517679999999997</v>
      </c>
      <c r="AP77" s="30">
        <f t="shared" si="25"/>
        <v>3.7729331999999989</v>
      </c>
      <c r="AQ77" s="30">
        <f t="shared" si="25"/>
        <v>4.2871374999999992</v>
      </c>
      <c r="AR77" s="30">
        <f t="shared" si="25"/>
        <v>3.7614779999999994</v>
      </c>
      <c r="AS77" s="30">
        <f t="shared" si="28"/>
        <v>4.9485051999999996</v>
      </c>
      <c r="AT77" s="35" t="str">
        <f t="shared" si="29"/>
        <v>2,0.5,0.5</v>
      </c>
    </row>
    <row r="78" spans="13:46" ht="12" customHeight="1" x14ac:dyDescent="0.15">
      <c r="M78" s="30" t="str">
        <f t="shared" si="27"/>
        <v>1,8,1</v>
      </c>
      <c r="N78" s="30">
        <v>1</v>
      </c>
      <c r="O78" s="30">
        <f t="shared" si="16"/>
        <v>8</v>
      </c>
      <c r="P78" s="30">
        <f t="shared" si="17"/>
        <v>1</v>
      </c>
      <c r="Q78" s="30">
        <f t="shared" si="26"/>
        <v>4.5</v>
      </c>
      <c r="R78" s="30">
        <f t="shared" si="26"/>
        <v>4.5</v>
      </c>
      <c r="S78" s="30">
        <f t="shared" si="26"/>
        <v>4.5</v>
      </c>
      <c r="T78" s="30">
        <f t="shared" si="26"/>
        <v>4.5</v>
      </c>
      <c r="U78" s="30">
        <f t="shared" si="26"/>
        <v>4.5</v>
      </c>
      <c r="V78" s="30">
        <f t="shared" si="26"/>
        <v>4.5</v>
      </c>
      <c r="W78" s="30">
        <f t="shared" si="26"/>
        <v>4.5</v>
      </c>
      <c r="X78" s="30">
        <f t="shared" si="26"/>
        <v>3.9623425999999999</v>
      </c>
      <c r="Y78" s="30">
        <f t="shared" si="26"/>
        <v>4.1338775999999999</v>
      </c>
      <c r="Z78" s="30">
        <f t="shared" si="26"/>
        <v>4.3054126000000004</v>
      </c>
      <c r="AA78" s="30">
        <f t="shared" si="26"/>
        <v>4.4769476000000008</v>
      </c>
      <c r="AB78" s="30">
        <f t="shared" si="26"/>
        <v>4.6484825999999995</v>
      </c>
      <c r="AC78" s="30">
        <f t="shared" si="26"/>
        <v>4.8200175999999999</v>
      </c>
      <c r="AD78" s="30">
        <f t="shared" si="26"/>
        <v>3.5677904000000003</v>
      </c>
      <c r="AE78" s="30">
        <f t="shared" si="26"/>
        <v>3.9108604000000002</v>
      </c>
      <c r="AF78" s="30">
        <f t="shared" si="26"/>
        <v>4.2539304000000007</v>
      </c>
      <c r="AG78" s="30">
        <f t="shared" si="25"/>
        <v>4.5970004000000007</v>
      </c>
      <c r="AH78" s="30">
        <f t="shared" si="25"/>
        <v>4.9400703999999998</v>
      </c>
      <c r="AI78" s="30">
        <f t="shared" si="25"/>
        <v>3.3163434000000001</v>
      </c>
      <c r="AJ78" s="30">
        <f t="shared" si="25"/>
        <v>3.8309484</v>
      </c>
      <c r="AK78" s="30">
        <f t="shared" si="25"/>
        <v>4.3455534</v>
      </c>
      <c r="AL78" s="30">
        <f t="shared" si="25"/>
        <v>4.8601583999999995</v>
      </c>
      <c r="AM78" s="30">
        <f t="shared" si="25"/>
        <v>3.2080016000000002</v>
      </c>
      <c r="AN78" s="30">
        <f t="shared" si="25"/>
        <v>3.8941416000000002</v>
      </c>
      <c r="AO78" s="30">
        <f t="shared" si="25"/>
        <v>4.5802816000000002</v>
      </c>
      <c r="AP78" s="30">
        <f t="shared" si="25"/>
        <v>3.2427650000000003</v>
      </c>
      <c r="AQ78" s="30">
        <f t="shared" si="25"/>
        <v>4.1004400000000008</v>
      </c>
      <c r="AR78" s="30">
        <f t="shared" si="25"/>
        <v>3.4206336000000004</v>
      </c>
      <c r="AS78" s="30">
        <f t="shared" si="28"/>
        <v>4.9400703999999998</v>
      </c>
      <c r="AT78" s="35" t="str">
        <f t="shared" si="29"/>
        <v>2,1,0</v>
      </c>
    </row>
    <row r="79" spans="13:46" ht="12" customHeight="1" x14ac:dyDescent="0.15">
      <c r="M79" s="30" t="str">
        <f t="shared" si="27"/>
        <v>1,8,2</v>
      </c>
      <c r="N79" s="30">
        <v>1</v>
      </c>
      <c r="O79" s="30">
        <f t="shared" si="16"/>
        <v>8</v>
      </c>
      <c r="P79" s="30">
        <f t="shared" si="17"/>
        <v>2</v>
      </c>
      <c r="Q79" s="30">
        <f t="shared" si="26"/>
        <v>4.27752</v>
      </c>
      <c r="R79" s="30">
        <f t="shared" si="26"/>
        <v>4.3955000000000002</v>
      </c>
      <c r="S79" s="30">
        <f t="shared" si="26"/>
        <v>4.4811199999999998</v>
      </c>
      <c r="T79" s="30">
        <f t="shared" si="26"/>
        <v>4.5343799999999996</v>
      </c>
      <c r="U79" s="30">
        <f t="shared" si="26"/>
        <v>4.5552799999999998</v>
      </c>
      <c r="V79" s="30">
        <f t="shared" si="26"/>
        <v>4.5438200000000002</v>
      </c>
      <c r="W79" s="30">
        <f t="shared" si="26"/>
        <v>4.5</v>
      </c>
      <c r="X79" s="30">
        <f t="shared" si="26"/>
        <v>3.8375355999999998</v>
      </c>
      <c r="Y79" s="30">
        <f t="shared" si="26"/>
        <v>4.0987520000000002</v>
      </c>
      <c r="Z79" s="30">
        <f t="shared" si="26"/>
        <v>4.3276084000000008</v>
      </c>
      <c r="AA79" s="30">
        <f t="shared" si="26"/>
        <v>4.5241047999999999</v>
      </c>
      <c r="AB79" s="30">
        <f t="shared" si="26"/>
        <v>4.6882412000000002</v>
      </c>
      <c r="AC79" s="30">
        <f t="shared" si="26"/>
        <v>4.8200175999999999</v>
      </c>
      <c r="AD79" s="30">
        <f t="shared" si="26"/>
        <v>3.5164192000000001</v>
      </c>
      <c r="AE79" s="30">
        <f t="shared" si="26"/>
        <v>3.9208720000000001</v>
      </c>
      <c r="AF79" s="30">
        <f t="shared" si="26"/>
        <v>4.2929648</v>
      </c>
      <c r="AG79" s="30">
        <f t="shared" si="25"/>
        <v>4.6326976000000002</v>
      </c>
      <c r="AH79" s="30">
        <f t="shared" si="25"/>
        <v>4.9400703999999998</v>
      </c>
      <c r="AI79" s="30">
        <f t="shared" si="25"/>
        <v>3.3141708000000003</v>
      </c>
      <c r="AJ79" s="30">
        <f t="shared" si="25"/>
        <v>3.8618600000000001</v>
      </c>
      <c r="AK79" s="30">
        <f t="shared" si="25"/>
        <v>4.3771892000000001</v>
      </c>
      <c r="AL79" s="30">
        <f t="shared" si="25"/>
        <v>4.8601583999999995</v>
      </c>
      <c r="AM79" s="30">
        <f t="shared" si="25"/>
        <v>3.2307904000000001</v>
      </c>
      <c r="AN79" s="30">
        <f t="shared" si="25"/>
        <v>3.9217160000000004</v>
      </c>
      <c r="AO79" s="30">
        <f t="shared" si="25"/>
        <v>4.5802816000000002</v>
      </c>
      <c r="AP79" s="30">
        <f t="shared" si="25"/>
        <v>3.2662780000000002</v>
      </c>
      <c r="AQ79" s="30">
        <f t="shared" si="25"/>
        <v>4.1004400000000008</v>
      </c>
      <c r="AR79" s="30">
        <f t="shared" si="25"/>
        <v>3.4206336000000004</v>
      </c>
      <c r="AS79" s="30">
        <f t="shared" si="28"/>
        <v>4.9400703999999998</v>
      </c>
      <c r="AT79" s="35" t="str">
        <f t="shared" si="29"/>
        <v>2,1,0</v>
      </c>
    </row>
    <row r="80" spans="13:46" ht="12" customHeight="1" x14ac:dyDescent="0.15">
      <c r="M80" s="30" t="str">
        <f t="shared" si="27"/>
        <v>1,8,3</v>
      </c>
      <c r="N80" s="30">
        <v>1</v>
      </c>
      <c r="O80" s="30">
        <f t="shared" si="16"/>
        <v>8</v>
      </c>
      <c r="P80" s="30">
        <f t="shared" si="17"/>
        <v>3</v>
      </c>
      <c r="Q80" s="30">
        <f t="shared" si="26"/>
        <v>3.98034</v>
      </c>
      <c r="R80" s="30">
        <f t="shared" si="26"/>
        <v>4.2391249999999996</v>
      </c>
      <c r="S80" s="30">
        <f t="shared" si="26"/>
        <v>4.4290400000000005</v>
      </c>
      <c r="T80" s="30">
        <f t="shared" si="26"/>
        <v>4.5500850000000002</v>
      </c>
      <c r="U80" s="30">
        <f t="shared" si="26"/>
        <v>4.6022600000000002</v>
      </c>
      <c r="V80" s="30">
        <f t="shared" si="26"/>
        <v>4.5855649999999999</v>
      </c>
      <c r="W80" s="30">
        <f t="shared" si="26"/>
        <v>4.5</v>
      </c>
      <c r="X80" s="30">
        <f t="shared" si="26"/>
        <v>3.6608535999999998</v>
      </c>
      <c r="Y80" s="30">
        <f t="shared" si="26"/>
        <v>4.0304264000000005</v>
      </c>
      <c r="Z80" s="30">
        <f t="shared" si="26"/>
        <v>4.3311292000000003</v>
      </c>
      <c r="AA80" s="30">
        <f t="shared" si="26"/>
        <v>4.5629620000000006</v>
      </c>
      <c r="AB80" s="30">
        <f t="shared" si="26"/>
        <v>4.7259247999999996</v>
      </c>
      <c r="AC80" s="30">
        <f t="shared" si="26"/>
        <v>4.8200175999999999</v>
      </c>
      <c r="AD80" s="30">
        <f t="shared" si="26"/>
        <v>3.4318480000000005</v>
      </c>
      <c r="AE80" s="30">
        <f t="shared" si="26"/>
        <v>3.9122086000000005</v>
      </c>
      <c r="AF80" s="30">
        <f t="shared" si="26"/>
        <v>4.3236992000000001</v>
      </c>
      <c r="AG80" s="30">
        <f t="shared" si="25"/>
        <v>4.6663198000000001</v>
      </c>
      <c r="AH80" s="30">
        <f t="shared" si="25"/>
        <v>4.9400703999999998</v>
      </c>
      <c r="AI80" s="30">
        <f t="shared" si="25"/>
        <v>3.2933232000000006</v>
      </c>
      <c r="AJ80" s="30">
        <f t="shared" si="25"/>
        <v>3.8844716000000004</v>
      </c>
      <c r="AK80" s="30">
        <f t="shared" si="25"/>
        <v>4.4067499999999997</v>
      </c>
      <c r="AL80" s="30">
        <f t="shared" si="25"/>
        <v>4.8601583999999995</v>
      </c>
      <c r="AM80" s="30">
        <f t="shared" si="25"/>
        <v>3.2452792000000006</v>
      </c>
      <c r="AN80" s="30">
        <f t="shared" si="25"/>
        <v>3.9472154000000002</v>
      </c>
      <c r="AO80" s="30">
        <f t="shared" si="25"/>
        <v>4.5802816000000002</v>
      </c>
      <c r="AP80" s="30">
        <f t="shared" si="25"/>
        <v>3.2877160000000001</v>
      </c>
      <c r="AQ80" s="30">
        <f t="shared" si="25"/>
        <v>4.1004400000000008</v>
      </c>
      <c r="AR80" s="30">
        <f t="shared" si="25"/>
        <v>3.4206336000000004</v>
      </c>
      <c r="AS80" s="30">
        <f t="shared" si="28"/>
        <v>4.9400703999999998</v>
      </c>
      <c r="AT80" s="35" t="str">
        <f t="shared" si="29"/>
        <v>2,1,0</v>
      </c>
    </row>
    <row r="81" spans="13:46" ht="11.25" x14ac:dyDescent="0.15">
      <c r="M81" s="30" t="str">
        <f t="shared" si="27"/>
        <v>1,8,4</v>
      </c>
      <c r="N81" s="30">
        <v>1</v>
      </c>
      <c r="O81" s="30">
        <f t="shared" si="16"/>
        <v>8</v>
      </c>
      <c r="P81" s="30">
        <f t="shared" si="17"/>
        <v>4</v>
      </c>
      <c r="Q81" s="30">
        <f t="shared" si="26"/>
        <v>3.6615599999999993</v>
      </c>
      <c r="R81" s="30">
        <f t="shared" si="26"/>
        <v>4.0677499999999993</v>
      </c>
      <c r="S81" s="30">
        <f t="shared" si="26"/>
        <v>4.3673599999999997</v>
      </c>
      <c r="T81" s="30">
        <f t="shared" si="26"/>
        <v>4.5603899999999999</v>
      </c>
      <c r="U81" s="30">
        <f t="shared" si="26"/>
        <v>4.6468400000000001</v>
      </c>
      <c r="V81" s="30">
        <f t="shared" si="26"/>
        <v>4.6267100000000001</v>
      </c>
      <c r="W81" s="30">
        <f t="shared" si="26"/>
        <v>4.5</v>
      </c>
      <c r="X81" s="30">
        <f t="shared" si="26"/>
        <v>3.4691715999999992</v>
      </c>
      <c r="Y81" s="30">
        <f t="shared" si="26"/>
        <v>3.9525007999999997</v>
      </c>
      <c r="Z81" s="30">
        <f t="shared" si="26"/>
        <v>4.32925</v>
      </c>
      <c r="AA81" s="30">
        <f t="shared" si="26"/>
        <v>4.5994191999999998</v>
      </c>
      <c r="AB81" s="30">
        <f t="shared" si="26"/>
        <v>4.7630084000000004</v>
      </c>
      <c r="AC81" s="30">
        <f t="shared" si="26"/>
        <v>4.8200175999999999</v>
      </c>
      <c r="AD81" s="30">
        <f t="shared" si="26"/>
        <v>3.3376767999999997</v>
      </c>
      <c r="AE81" s="30">
        <f t="shared" si="26"/>
        <v>3.8981452000000001</v>
      </c>
      <c r="AF81" s="30">
        <f t="shared" ref="AF81:AR144" si="30">(AF$5)^2/2*INDEX($F$4:$F$25*$G$4:$G$25,$N81,1)+(AF$6)^2/2*INDEX($H$4:$H$25*$I$4:$I$25,$O81,1)+(AF$7)^2/2*INDEX($J$4:$J$25*$K$4:$K$25,$P81,1)+AF$5*AF$6*INDEX($G$4:$G$25,$N81,1)*INDEX($H$4:$H$25,$O81,1)+(AF$5*INDEX($G$4:$G$25,$N81,1)+AF$6*INDEX($I$4:$I$25,$O81,1))*AF$7*INDEX($J$4:$J$25,$P81,1)</f>
        <v>4.3520336000000004</v>
      </c>
      <c r="AG81" s="30">
        <f t="shared" si="30"/>
        <v>4.6993419999999997</v>
      </c>
      <c r="AH81" s="30">
        <f t="shared" si="30"/>
        <v>4.9400703999999998</v>
      </c>
      <c r="AI81" s="30">
        <f t="shared" si="30"/>
        <v>3.2670756000000001</v>
      </c>
      <c r="AJ81" s="30">
        <f t="shared" si="30"/>
        <v>3.9046832</v>
      </c>
      <c r="AK81" s="30">
        <f t="shared" si="30"/>
        <v>4.4357108000000007</v>
      </c>
      <c r="AL81" s="30">
        <f t="shared" si="30"/>
        <v>4.8601583999999995</v>
      </c>
      <c r="AM81" s="30">
        <f t="shared" si="30"/>
        <v>3.2573680000000005</v>
      </c>
      <c r="AN81" s="30">
        <f t="shared" si="30"/>
        <v>3.9721148000000004</v>
      </c>
      <c r="AO81" s="30">
        <f t="shared" si="30"/>
        <v>4.5802816000000002</v>
      </c>
      <c r="AP81" s="30">
        <f t="shared" si="30"/>
        <v>3.3085540000000009</v>
      </c>
      <c r="AQ81" s="30">
        <f t="shared" si="30"/>
        <v>4.1004400000000008</v>
      </c>
      <c r="AR81" s="30">
        <f t="shared" si="30"/>
        <v>3.4206336000000004</v>
      </c>
      <c r="AS81" s="30">
        <f t="shared" si="28"/>
        <v>4.9400703999999998</v>
      </c>
      <c r="AT81" s="35" t="str">
        <f t="shared" si="29"/>
        <v>2,1,0</v>
      </c>
    </row>
    <row r="82" spans="13:46" ht="11.25" x14ac:dyDescent="0.15">
      <c r="M82" s="30" t="str">
        <f t="shared" si="27"/>
        <v>1,8,5</v>
      </c>
      <c r="N82" s="30">
        <v>1</v>
      </c>
      <c r="O82" s="30">
        <f t="shared" si="16"/>
        <v>8</v>
      </c>
      <c r="P82" s="30">
        <f t="shared" si="17"/>
        <v>5</v>
      </c>
      <c r="Q82" s="30">
        <f t="shared" ref="Q82:AF145" si="31">(Q$5)^2/2*INDEX($F$4:$F$25*$G$4:$G$25,$N82,1)+(Q$6)^2/2*INDEX($H$4:$H$25*$I$4:$I$25,$O82,1)+(Q$7)^2/2*INDEX($J$4:$J$25*$K$4:$K$25,$P82,1)+Q$5*Q$6*INDEX($G$4:$G$25,$N82,1)*INDEX($H$4:$H$25,$O82,1)+(Q$5*INDEX($G$4:$G$25,$N82,1)+Q$6*INDEX($I$4:$I$25,$O82,1))*Q$7*INDEX($J$4:$J$25,$P82,1)</f>
        <v>3.3564599999999993</v>
      </c>
      <c r="R82" s="30">
        <f t="shared" si="31"/>
        <v>3.905875</v>
      </c>
      <c r="S82" s="30">
        <f t="shared" si="31"/>
        <v>4.3117599999999996</v>
      </c>
      <c r="T82" s="30">
        <f t="shared" si="31"/>
        <v>4.5741149999999999</v>
      </c>
      <c r="U82" s="30">
        <f t="shared" si="31"/>
        <v>4.6929400000000001</v>
      </c>
      <c r="V82" s="30">
        <f t="shared" si="31"/>
        <v>4.6682350000000001</v>
      </c>
      <c r="W82" s="30">
        <f t="shared" si="31"/>
        <v>4.5</v>
      </c>
      <c r="X82" s="30">
        <f t="shared" si="31"/>
        <v>3.2869895999999996</v>
      </c>
      <c r="Y82" s="30">
        <f t="shared" si="31"/>
        <v>3.8806551999999996</v>
      </c>
      <c r="Z82" s="30">
        <f t="shared" si="31"/>
        <v>4.3307907999999999</v>
      </c>
      <c r="AA82" s="30">
        <f t="shared" si="31"/>
        <v>4.6373964000000001</v>
      </c>
      <c r="AB82" s="30">
        <f t="shared" si="31"/>
        <v>4.8004719999999992</v>
      </c>
      <c r="AC82" s="30">
        <f t="shared" si="31"/>
        <v>4.8200175999999999</v>
      </c>
      <c r="AD82" s="30">
        <f t="shared" si="31"/>
        <v>3.2495855999999996</v>
      </c>
      <c r="AE82" s="30">
        <f t="shared" si="31"/>
        <v>3.8875017999999999</v>
      </c>
      <c r="AF82" s="30">
        <f t="shared" si="31"/>
        <v>4.381888</v>
      </c>
      <c r="AG82" s="30">
        <f t="shared" si="30"/>
        <v>4.7327442</v>
      </c>
      <c r="AH82" s="30">
        <f t="shared" si="30"/>
        <v>4.9400703999999998</v>
      </c>
      <c r="AI82" s="30">
        <f t="shared" si="30"/>
        <v>3.2442479999999998</v>
      </c>
      <c r="AJ82" s="30">
        <f t="shared" si="30"/>
        <v>3.9264147999999999</v>
      </c>
      <c r="AK82" s="30">
        <f t="shared" si="30"/>
        <v>4.4650515999999998</v>
      </c>
      <c r="AL82" s="30">
        <f t="shared" si="30"/>
        <v>4.8601583999999995</v>
      </c>
      <c r="AM82" s="30">
        <f t="shared" si="30"/>
        <v>3.2709767999999997</v>
      </c>
      <c r="AN82" s="30">
        <f t="shared" si="30"/>
        <v>3.9973942</v>
      </c>
      <c r="AO82" s="30">
        <f t="shared" si="30"/>
        <v>4.5802816000000002</v>
      </c>
      <c r="AP82" s="30">
        <f t="shared" si="30"/>
        <v>3.3297720000000002</v>
      </c>
      <c r="AQ82" s="30">
        <f t="shared" si="30"/>
        <v>4.1004400000000008</v>
      </c>
      <c r="AR82" s="30">
        <f t="shared" si="30"/>
        <v>3.4206336000000004</v>
      </c>
      <c r="AS82" s="30">
        <f t="shared" si="28"/>
        <v>4.9400703999999998</v>
      </c>
      <c r="AT82" s="35" t="str">
        <f t="shared" si="29"/>
        <v>2,1,0</v>
      </c>
    </row>
    <row r="83" spans="13:46" ht="11.25" x14ac:dyDescent="0.15">
      <c r="M83" s="30" t="str">
        <f t="shared" si="27"/>
        <v>1,8,6</v>
      </c>
      <c r="N83" s="30">
        <v>1</v>
      </c>
      <c r="O83" s="30">
        <f t="shared" ref="O83:O107" si="32">O73+1</f>
        <v>8</v>
      </c>
      <c r="P83" s="30">
        <f t="shared" ref="P83:P146" si="33">P73</f>
        <v>6</v>
      </c>
      <c r="Q83" s="30">
        <f t="shared" si="31"/>
        <v>3.0779999999999998</v>
      </c>
      <c r="R83" s="30">
        <f t="shared" si="31"/>
        <v>3.7624999999999997</v>
      </c>
      <c r="S83" s="30">
        <f t="shared" si="31"/>
        <v>4.2679999999999998</v>
      </c>
      <c r="T83" s="30">
        <f t="shared" si="31"/>
        <v>4.5945</v>
      </c>
      <c r="U83" s="30">
        <f t="shared" si="31"/>
        <v>4.742</v>
      </c>
      <c r="V83" s="30">
        <f t="shared" si="31"/>
        <v>4.7104999999999997</v>
      </c>
      <c r="W83" s="30">
        <f t="shared" si="31"/>
        <v>4.5</v>
      </c>
      <c r="X83" s="30">
        <f t="shared" si="31"/>
        <v>3.1233075999999995</v>
      </c>
      <c r="Y83" s="30">
        <f t="shared" si="31"/>
        <v>3.8206495999999999</v>
      </c>
      <c r="Z83" s="30">
        <f t="shared" si="31"/>
        <v>4.3389915999999999</v>
      </c>
      <c r="AA83" s="30">
        <f t="shared" si="31"/>
        <v>4.6783336000000002</v>
      </c>
      <c r="AB83" s="30">
        <f t="shared" si="31"/>
        <v>4.8386756000000002</v>
      </c>
      <c r="AC83" s="30">
        <f t="shared" si="31"/>
        <v>4.8200175999999999</v>
      </c>
      <c r="AD83" s="30">
        <f t="shared" si="31"/>
        <v>3.1733343999999999</v>
      </c>
      <c r="AE83" s="30">
        <f t="shared" si="31"/>
        <v>3.8835183999999998</v>
      </c>
      <c r="AF83" s="30">
        <f t="shared" si="31"/>
        <v>4.4147023999999995</v>
      </c>
      <c r="AG83" s="30">
        <f t="shared" si="30"/>
        <v>4.7668863999999997</v>
      </c>
      <c r="AH83" s="30">
        <f t="shared" si="30"/>
        <v>4.9400703999999998</v>
      </c>
      <c r="AI83" s="30">
        <f t="shared" si="30"/>
        <v>3.2280804000000001</v>
      </c>
      <c r="AJ83" s="30">
        <f t="shared" si="30"/>
        <v>3.9511064</v>
      </c>
      <c r="AK83" s="30">
        <f t="shared" si="30"/>
        <v>4.4951324000000001</v>
      </c>
      <c r="AL83" s="30">
        <f t="shared" si="30"/>
        <v>4.8601583999999995</v>
      </c>
      <c r="AM83" s="30">
        <f t="shared" si="30"/>
        <v>3.2875456000000005</v>
      </c>
      <c r="AN83" s="30">
        <f t="shared" si="30"/>
        <v>4.0234135999999996</v>
      </c>
      <c r="AO83" s="30">
        <f t="shared" si="30"/>
        <v>4.5802816000000002</v>
      </c>
      <c r="AP83" s="30">
        <f t="shared" si="30"/>
        <v>3.3517300000000003</v>
      </c>
      <c r="AQ83" s="30">
        <f t="shared" si="30"/>
        <v>4.1004400000000008</v>
      </c>
      <c r="AR83" s="30">
        <f t="shared" si="30"/>
        <v>3.4206336000000004</v>
      </c>
      <c r="AS83" s="30">
        <f t="shared" si="28"/>
        <v>4.9400703999999998</v>
      </c>
      <c r="AT83" s="35" t="str">
        <f t="shared" si="29"/>
        <v>2,1,0</v>
      </c>
    </row>
    <row r="84" spans="13:46" ht="11.25" x14ac:dyDescent="0.15">
      <c r="M84" s="30" t="str">
        <f t="shared" si="27"/>
        <v>1,8,7</v>
      </c>
      <c r="N84" s="30">
        <v>1</v>
      </c>
      <c r="O84" s="30">
        <f t="shared" si="32"/>
        <v>8</v>
      </c>
      <c r="P84" s="30">
        <f t="shared" si="33"/>
        <v>7</v>
      </c>
      <c r="Q84" s="30">
        <f t="shared" si="31"/>
        <v>2.4172559999999992</v>
      </c>
      <c r="R84" s="30">
        <f t="shared" si="31"/>
        <v>3.3536499999999996</v>
      </c>
      <c r="S84" s="30">
        <f t="shared" si="31"/>
        <v>4.0543359999999993</v>
      </c>
      <c r="T84" s="30">
        <f t="shared" si="31"/>
        <v>4.5193139999999996</v>
      </c>
      <c r="U84" s="30">
        <f t="shared" si="31"/>
        <v>4.7485839999999993</v>
      </c>
      <c r="V84" s="30">
        <f t="shared" si="31"/>
        <v>4.742146</v>
      </c>
      <c r="W84" s="30">
        <f t="shared" si="31"/>
        <v>4.5</v>
      </c>
      <c r="X84" s="30">
        <f t="shared" si="31"/>
        <v>2.6941505999999995</v>
      </c>
      <c r="Y84" s="30">
        <f t="shared" si="31"/>
        <v>3.5907399999999998</v>
      </c>
      <c r="Z84" s="30">
        <f t="shared" si="31"/>
        <v>4.2516214000000003</v>
      </c>
      <c r="AA84" s="30">
        <f t="shared" si="31"/>
        <v>4.6767947999999997</v>
      </c>
      <c r="AB84" s="30">
        <f t="shared" si="31"/>
        <v>4.8662602000000001</v>
      </c>
      <c r="AC84" s="30">
        <f t="shared" si="31"/>
        <v>4.8200175999999999</v>
      </c>
      <c r="AD84" s="30">
        <f t="shared" si="31"/>
        <v>2.9271792000000003</v>
      </c>
      <c r="AE84" s="30">
        <f t="shared" si="31"/>
        <v>3.7839639999999997</v>
      </c>
      <c r="AF84" s="30">
        <f t="shared" si="31"/>
        <v>4.4050408000000001</v>
      </c>
      <c r="AG84" s="30">
        <f t="shared" si="30"/>
        <v>4.7904096000000003</v>
      </c>
      <c r="AH84" s="30">
        <f t="shared" si="30"/>
        <v>4.9400703999999998</v>
      </c>
      <c r="AI84" s="30">
        <f t="shared" si="30"/>
        <v>3.1163417999999998</v>
      </c>
      <c r="AJ84" s="30">
        <f t="shared" si="30"/>
        <v>3.9333220000000004</v>
      </c>
      <c r="AK84" s="30">
        <f t="shared" si="30"/>
        <v>4.5145941999999994</v>
      </c>
      <c r="AL84" s="30">
        <f t="shared" si="30"/>
        <v>4.8601583999999995</v>
      </c>
      <c r="AM84" s="30">
        <f t="shared" si="30"/>
        <v>3.2616384000000003</v>
      </c>
      <c r="AN84" s="30">
        <f t="shared" si="30"/>
        <v>4.0388140000000003</v>
      </c>
      <c r="AO84" s="30">
        <f t="shared" si="30"/>
        <v>4.5802816000000002</v>
      </c>
      <c r="AP84" s="30">
        <f t="shared" si="30"/>
        <v>3.3630690000000003</v>
      </c>
      <c r="AQ84" s="30">
        <f t="shared" si="30"/>
        <v>4.1004400000000008</v>
      </c>
      <c r="AR84" s="30">
        <f t="shared" si="30"/>
        <v>3.4206336000000004</v>
      </c>
      <c r="AS84" s="30">
        <f t="shared" si="28"/>
        <v>4.9400703999999998</v>
      </c>
      <c r="AT84" s="35" t="str">
        <f t="shared" si="29"/>
        <v>2,1,0</v>
      </c>
    </row>
    <row r="85" spans="13:46" ht="11.25" x14ac:dyDescent="0.15">
      <c r="M85" s="30" t="str">
        <f t="shared" si="27"/>
        <v>1,8,8</v>
      </c>
      <c r="N85" s="30">
        <v>1</v>
      </c>
      <c r="O85" s="30">
        <f t="shared" si="32"/>
        <v>8</v>
      </c>
      <c r="P85" s="30">
        <f t="shared" si="33"/>
        <v>8</v>
      </c>
      <c r="Q85" s="30">
        <f t="shared" si="31"/>
        <v>1.6284671999999998</v>
      </c>
      <c r="R85" s="30">
        <f t="shared" si="31"/>
        <v>2.85588</v>
      </c>
      <c r="S85" s="30">
        <f t="shared" si="31"/>
        <v>3.7837632000000001</v>
      </c>
      <c r="T85" s="30">
        <f t="shared" si="31"/>
        <v>4.4121167999999997</v>
      </c>
      <c r="U85" s="30">
        <f t="shared" si="31"/>
        <v>4.7409408000000006</v>
      </c>
      <c r="V85" s="30">
        <f t="shared" si="31"/>
        <v>4.7702352000000001</v>
      </c>
      <c r="W85" s="30">
        <f t="shared" si="31"/>
        <v>4.5</v>
      </c>
      <c r="X85" s="30">
        <f t="shared" si="31"/>
        <v>2.1760736000000001</v>
      </c>
      <c r="Y85" s="30">
        <f t="shared" si="31"/>
        <v>3.3039215999999998</v>
      </c>
      <c r="Z85" s="30">
        <f t="shared" si="31"/>
        <v>4.1322400000000004</v>
      </c>
      <c r="AA85" s="30">
        <f t="shared" si="31"/>
        <v>4.6610288000000004</v>
      </c>
      <c r="AB85" s="30">
        <f t="shared" si="31"/>
        <v>4.890288</v>
      </c>
      <c r="AC85" s="30">
        <f t="shared" si="31"/>
        <v>4.8200175999999999</v>
      </c>
      <c r="AD85" s="30">
        <f t="shared" si="31"/>
        <v>2.6241152000000003</v>
      </c>
      <c r="AE85" s="30">
        <f t="shared" si="31"/>
        <v>3.6523984</v>
      </c>
      <c r="AF85" s="30">
        <f t="shared" si="31"/>
        <v>4.3811520000000002</v>
      </c>
      <c r="AG85" s="30">
        <f t="shared" si="30"/>
        <v>4.8103759999999998</v>
      </c>
      <c r="AH85" s="30">
        <f t="shared" si="30"/>
        <v>4.9400703999999998</v>
      </c>
      <c r="AI85" s="30">
        <f t="shared" si="30"/>
        <v>2.9725920000000001</v>
      </c>
      <c r="AJ85" s="30">
        <f t="shared" si="30"/>
        <v>3.9013103999999998</v>
      </c>
      <c r="AK85" s="30">
        <f t="shared" si="30"/>
        <v>4.5304992000000004</v>
      </c>
      <c r="AL85" s="30">
        <f t="shared" si="30"/>
        <v>4.8601583999999995</v>
      </c>
      <c r="AM85" s="30">
        <f t="shared" si="30"/>
        <v>3.2215040000000004</v>
      </c>
      <c r="AN85" s="30">
        <f t="shared" si="30"/>
        <v>4.050657600000001</v>
      </c>
      <c r="AO85" s="30">
        <f t="shared" si="30"/>
        <v>4.5802816000000002</v>
      </c>
      <c r="AP85" s="30">
        <f t="shared" si="30"/>
        <v>3.3708512000000006</v>
      </c>
      <c r="AQ85" s="30">
        <f t="shared" si="30"/>
        <v>4.1004400000000008</v>
      </c>
      <c r="AR85" s="30">
        <f t="shared" si="30"/>
        <v>3.4206336000000004</v>
      </c>
      <c r="AS85" s="30">
        <f t="shared" si="28"/>
        <v>4.9400703999999998</v>
      </c>
      <c r="AT85" s="35" t="str">
        <f t="shared" si="29"/>
        <v>2,1,0</v>
      </c>
    </row>
    <row r="86" spans="13:46" ht="11.25" x14ac:dyDescent="0.15">
      <c r="M86" s="30" t="str">
        <f t="shared" si="27"/>
        <v>1,8,9</v>
      </c>
      <c r="N86" s="30">
        <v>1</v>
      </c>
      <c r="O86" s="30">
        <f t="shared" si="32"/>
        <v>8</v>
      </c>
      <c r="P86" s="30">
        <f t="shared" si="33"/>
        <v>9</v>
      </c>
      <c r="Q86" s="30">
        <f t="shared" si="31"/>
        <v>0.99034650000000013</v>
      </c>
      <c r="R86" s="30">
        <f t="shared" si="31"/>
        <v>2.4627406250000003</v>
      </c>
      <c r="S86" s="30">
        <f t="shared" si="31"/>
        <v>3.5801540000000003</v>
      </c>
      <c r="T86" s="30">
        <f t="shared" si="31"/>
        <v>4.342586625</v>
      </c>
      <c r="U86" s="30">
        <f t="shared" si="31"/>
        <v>4.7500385000000005</v>
      </c>
      <c r="V86" s="30">
        <f t="shared" si="31"/>
        <v>4.8025096249999999</v>
      </c>
      <c r="W86" s="30">
        <f t="shared" si="31"/>
        <v>4.5</v>
      </c>
      <c r="X86" s="30">
        <f t="shared" si="31"/>
        <v>1.7626272250000004</v>
      </c>
      <c r="Y86" s="30">
        <f t="shared" si="31"/>
        <v>3.0840668000000004</v>
      </c>
      <c r="Z86" s="30">
        <f t="shared" si="31"/>
        <v>4.0505256250000006</v>
      </c>
      <c r="AA86" s="30">
        <f t="shared" si="31"/>
        <v>4.6620037000000005</v>
      </c>
      <c r="AB86" s="30">
        <f t="shared" si="31"/>
        <v>4.9185010250000003</v>
      </c>
      <c r="AC86" s="30">
        <f t="shared" si="31"/>
        <v>4.8200175999999999</v>
      </c>
      <c r="AD86" s="30">
        <f t="shared" si="31"/>
        <v>2.3880148000000005</v>
      </c>
      <c r="AE86" s="30">
        <f t="shared" si="31"/>
        <v>3.5584998250000002</v>
      </c>
      <c r="AF86" s="30">
        <f t="shared" si="31"/>
        <v>4.3740041000000005</v>
      </c>
      <c r="AG86" s="30">
        <f t="shared" si="30"/>
        <v>4.8345276249999998</v>
      </c>
      <c r="AH86" s="30">
        <f t="shared" si="30"/>
        <v>4.9400703999999998</v>
      </c>
      <c r="AI86" s="30">
        <f t="shared" si="30"/>
        <v>2.8665092250000006</v>
      </c>
      <c r="AJ86" s="30">
        <f t="shared" si="30"/>
        <v>3.8860397</v>
      </c>
      <c r="AK86" s="30">
        <f t="shared" si="30"/>
        <v>4.5505894250000001</v>
      </c>
      <c r="AL86" s="30">
        <f t="shared" si="30"/>
        <v>4.8601583999999995</v>
      </c>
      <c r="AM86" s="30">
        <f t="shared" si="30"/>
        <v>3.1981105000000003</v>
      </c>
      <c r="AN86" s="30">
        <f t="shared" si="30"/>
        <v>4.0666864250000003</v>
      </c>
      <c r="AO86" s="30">
        <f t="shared" si="30"/>
        <v>4.5802816000000002</v>
      </c>
      <c r="AP86" s="30">
        <f t="shared" si="30"/>
        <v>3.3828186250000005</v>
      </c>
      <c r="AQ86" s="30">
        <f t="shared" si="30"/>
        <v>4.1004400000000008</v>
      </c>
      <c r="AR86" s="30">
        <f t="shared" si="30"/>
        <v>3.4206336000000004</v>
      </c>
      <c r="AS86" s="30">
        <f t="shared" si="28"/>
        <v>4.9400703999999998</v>
      </c>
      <c r="AT86" s="35" t="str">
        <f t="shared" si="29"/>
        <v>2,1,0</v>
      </c>
    </row>
    <row r="87" spans="13:46" ht="11.25" x14ac:dyDescent="0.15">
      <c r="M87" s="30" t="str">
        <f t="shared" si="27"/>
        <v>1,8,10</v>
      </c>
      <c r="N87" s="30">
        <v>1</v>
      </c>
      <c r="O87" s="30">
        <f t="shared" si="32"/>
        <v>8</v>
      </c>
      <c r="P87" s="30">
        <f t="shared" si="33"/>
        <v>10</v>
      </c>
      <c r="Q87" s="30">
        <f t="shared" si="31"/>
        <v>0.53372519999999946</v>
      </c>
      <c r="R87" s="30">
        <f t="shared" si="31"/>
        <v>2.1956424999999999</v>
      </c>
      <c r="S87" s="30">
        <f t="shared" si="31"/>
        <v>3.4572111999999997</v>
      </c>
      <c r="T87" s="30">
        <f t="shared" si="31"/>
        <v>4.3184313000000003</v>
      </c>
      <c r="U87" s="30">
        <f t="shared" si="31"/>
        <v>4.7793028</v>
      </c>
      <c r="V87" s="30">
        <f t="shared" si="31"/>
        <v>4.8398257000000005</v>
      </c>
      <c r="W87" s="30">
        <f t="shared" si="31"/>
        <v>4.5</v>
      </c>
      <c r="X87" s="30">
        <f t="shared" si="31"/>
        <v>1.4752220999999999</v>
      </c>
      <c r="Y87" s="30">
        <f t="shared" si="31"/>
        <v>2.9448784000000003</v>
      </c>
      <c r="Z87" s="30">
        <f t="shared" si="31"/>
        <v>4.0141860999999999</v>
      </c>
      <c r="AA87" s="30">
        <f t="shared" si="31"/>
        <v>4.6831452000000002</v>
      </c>
      <c r="AB87" s="30">
        <f t="shared" si="31"/>
        <v>4.9517556999999996</v>
      </c>
      <c r="AC87" s="30">
        <f t="shared" si="31"/>
        <v>4.8200175999999999</v>
      </c>
      <c r="AD87" s="30">
        <f t="shared" si="31"/>
        <v>2.2325808</v>
      </c>
      <c r="AE87" s="30">
        <f t="shared" si="31"/>
        <v>3.5099761000000003</v>
      </c>
      <c r="AF87" s="30">
        <f t="shared" si="31"/>
        <v>4.3870228000000004</v>
      </c>
      <c r="AG87" s="30">
        <f t="shared" si="30"/>
        <v>4.8637209000000006</v>
      </c>
      <c r="AH87" s="30">
        <f t="shared" si="30"/>
        <v>4.9400703999999998</v>
      </c>
      <c r="AI87" s="30">
        <f t="shared" si="30"/>
        <v>2.8058013000000006</v>
      </c>
      <c r="AJ87" s="30">
        <f t="shared" si="30"/>
        <v>3.8909356000000002</v>
      </c>
      <c r="AK87" s="30">
        <f t="shared" si="30"/>
        <v>4.5757212999999997</v>
      </c>
      <c r="AL87" s="30">
        <f t="shared" si="30"/>
        <v>4.8601583999999995</v>
      </c>
      <c r="AM87" s="30">
        <f t="shared" si="30"/>
        <v>3.1948836000000003</v>
      </c>
      <c r="AN87" s="30">
        <f t="shared" si="30"/>
        <v>4.0877569000000005</v>
      </c>
      <c r="AO87" s="30">
        <f t="shared" si="30"/>
        <v>4.5802816000000002</v>
      </c>
      <c r="AP87" s="30">
        <f t="shared" si="30"/>
        <v>3.3998277000000003</v>
      </c>
      <c r="AQ87" s="30">
        <f t="shared" si="30"/>
        <v>4.1004400000000008</v>
      </c>
      <c r="AR87" s="30">
        <f t="shared" si="30"/>
        <v>3.4206336000000004</v>
      </c>
      <c r="AS87" s="30">
        <f t="shared" si="28"/>
        <v>4.9517556999999996</v>
      </c>
      <c r="AT87" s="35" t="str">
        <f t="shared" si="29"/>
        <v>2,0.5,0.5</v>
      </c>
    </row>
    <row r="88" spans="13:46" ht="11.25" x14ac:dyDescent="0.15">
      <c r="M88" s="30" t="str">
        <f t="shared" si="27"/>
        <v>1,9,1</v>
      </c>
      <c r="N88" s="30">
        <v>1</v>
      </c>
      <c r="O88" s="30">
        <f t="shared" si="32"/>
        <v>9</v>
      </c>
      <c r="P88" s="30">
        <f t="shared" si="33"/>
        <v>1</v>
      </c>
      <c r="Q88" s="30">
        <f t="shared" si="31"/>
        <v>4.5</v>
      </c>
      <c r="R88" s="30">
        <f t="shared" si="31"/>
        <v>4.5</v>
      </c>
      <c r="S88" s="30">
        <f t="shared" si="31"/>
        <v>4.5</v>
      </c>
      <c r="T88" s="30">
        <f t="shared" si="31"/>
        <v>4.5</v>
      </c>
      <c r="U88" s="30">
        <f t="shared" si="31"/>
        <v>4.5</v>
      </c>
      <c r="V88" s="30">
        <f t="shared" si="31"/>
        <v>4.5</v>
      </c>
      <c r="W88" s="30">
        <f t="shared" si="31"/>
        <v>4.5</v>
      </c>
      <c r="X88" s="30">
        <f t="shared" si="31"/>
        <v>3.8749912708333332</v>
      </c>
      <c r="Y88" s="30">
        <f t="shared" si="31"/>
        <v>4.072483979166666</v>
      </c>
      <c r="Z88" s="30">
        <f t="shared" si="31"/>
        <v>4.2699766874999998</v>
      </c>
      <c r="AA88" s="30">
        <f t="shared" si="31"/>
        <v>4.4674693958333336</v>
      </c>
      <c r="AB88" s="30">
        <f t="shared" si="31"/>
        <v>4.6649621041666673</v>
      </c>
      <c r="AC88" s="30">
        <f t="shared" si="31"/>
        <v>4.8624548125000002</v>
      </c>
      <c r="AD88" s="30">
        <f t="shared" si="31"/>
        <v>3.4098775833333335</v>
      </c>
      <c r="AE88" s="30">
        <f t="shared" si="31"/>
        <v>3.8048630000000001</v>
      </c>
      <c r="AF88" s="30">
        <f t="shared" si="31"/>
        <v>4.1998484166666668</v>
      </c>
      <c r="AG88" s="30">
        <f t="shared" si="30"/>
        <v>4.5948338333333334</v>
      </c>
      <c r="AH88" s="30">
        <f t="shared" si="30"/>
        <v>4.98981925</v>
      </c>
      <c r="AI88" s="30">
        <f t="shared" si="30"/>
        <v>3.1046589375</v>
      </c>
      <c r="AJ88" s="30">
        <f t="shared" si="30"/>
        <v>3.6971370625</v>
      </c>
      <c r="AK88" s="30">
        <f t="shared" si="30"/>
        <v>4.2896151874999999</v>
      </c>
      <c r="AL88" s="30">
        <f t="shared" si="30"/>
        <v>4.8820933125000003</v>
      </c>
      <c r="AM88" s="30">
        <f t="shared" si="30"/>
        <v>2.9593353333333337</v>
      </c>
      <c r="AN88" s="30">
        <f t="shared" si="30"/>
        <v>3.7493061666666665</v>
      </c>
      <c r="AO88" s="30">
        <f t="shared" si="30"/>
        <v>4.5392770000000002</v>
      </c>
      <c r="AP88" s="30">
        <f t="shared" si="30"/>
        <v>2.9739067708333335</v>
      </c>
      <c r="AQ88" s="30">
        <f t="shared" si="30"/>
        <v>3.9613703125000006</v>
      </c>
      <c r="AR88" s="30">
        <f t="shared" si="30"/>
        <v>3.1483732500000001</v>
      </c>
      <c r="AS88" s="30">
        <f t="shared" si="28"/>
        <v>4.98981925</v>
      </c>
      <c r="AT88" s="35" t="str">
        <f t="shared" si="29"/>
        <v>2,1,0</v>
      </c>
    </row>
    <row r="89" spans="13:46" ht="11.25" x14ac:dyDescent="0.15">
      <c r="M89" s="30" t="str">
        <f t="shared" si="27"/>
        <v>1,9,2</v>
      </c>
      <c r="N89" s="30">
        <v>1</v>
      </c>
      <c r="O89" s="30">
        <f t="shared" si="32"/>
        <v>9</v>
      </c>
      <c r="P89" s="30">
        <f t="shared" si="33"/>
        <v>2</v>
      </c>
      <c r="Q89" s="30">
        <f t="shared" si="31"/>
        <v>4.27752</v>
      </c>
      <c r="R89" s="30">
        <f t="shared" si="31"/>
        <v>4.3955000000000002</v>
      </c>
      <c r="S89" s="30">
        <f t="shared" si="31"/>
        <v>4.4811199999999998</v>
      </c>
      <c r="T89" s="30">
        <f t="shared" si="31"/>
        <v>4.5343799999999996</v>
      </c>
      <c r="U89" s="30">
        <f t="shared" si="31"/>
        <v>4.5552799999999998</v>
      </c>
      <c r="V89" s="30">
        <f t="shared" si="31"/>
        <v>4.5438200000000002</v>
      </c>
      <c r="W89" s="30">
        <f t="shared" si="31"/>
        <v>4.5</v>
      </c>
      <c r="X89" s="30">
        <f t="shared" si="31"/>
        <v>3.7469927291666663</v>
      </c>
      <c r="Y89" s="30">
        <f t="shared" si="31"/>
        <v>4.0348051458333334</v>
      </c>
      <c r="Z89" s="30">
        <f t="shared" si="31"/>
        <v>4.2902575624999999</v>
      </c>
      <c r="AA89" s="30">
        <f t="shared" si="31"/>
        <v>4.5133499791666667</v>
      </c>
      <c r="AB89" s="30">
        <f t="shared" si="31"/>
        <v>4.7040823958333329</v>
      </c>
      <c r="AC89" s="30">
        <f t="shared" si="31"/>
        <v>4.8624548125000002</v>
      </c>
      <c r="AD89" s="30">
        <f t="shared" si="31"/>
        <v>3.3533999166666666</v>
      </c>
      <c r="AE89" s="30">
        <f t="shared" si="31"/>
        <v>3.8110447500000002</v>
      </c>
      <c r="AF89" s="30">
        <f t="shared" si="31"/>
        <v>4.2363295833333332</v>
      </c>
      <c r="AG89" s="30">
        <f t="shared" si="30"/>
        <v>4.6292544166666669</v>
      </c>
      <c r="AH89" s="30">
        <f t="shared" si="30"/>
        <v>4.98981925</v>
      </c>
      <c r="AI89" s="30">
        <f t="shared" si="30"/>
        <v>3.0967415625000001</v>
      </c>
      <c r="AJ89" s="30">
        <f t="shared" si="30"/>
        <v>3.7242188125000002</v>
      </c>
      <c r="AK89" s="30">
        <f t="shared" si="30"/>
        <v>4.3193360624999997</v>
      </c>
      <c r="AL89" s="30">
        <f t="shared" si="30"/>
        <v>4.8820933125000003</v>
      </c>
      <c r="AM89" s="30">
        <f t="shared" si="30"/>
        <v>2.9770176666666668</v>
      </c>
      <c r="AN89" s="30">
        <f t="shared" si="30"/>
        <v>3.7743273333333338</v>
      </c>
      <c r="AO89" s="30">
        <f t="shared" si="30"/>
        <v>4.5392770000000002</v>
      </c>
      <c r="AP89" s="30">
        <f t="shared" si="30"/>
        <v>2.9942282291666666</v>
      </c>
      <c r="AQ89" s="30">
        <f t="shared" si="30"/>
        <v>3.9613703125000006</v>
      </c>
      <c r="AR89" s="30">
        <f t="shared" si="30"/>
        <v>3.1483732500000001</v>
      </c>
      <c r="AS89" s="30">
        <f t="shared" si="28"/>
        <v>4.98981925</v>
      </c>
      <c r="AT89" s="35" t="str">
        <f t="shared" si="29"/>
        <v>2,1,0</v>
      </c>
    </row>
    <row r="90" spans="13:46" ht="11.25" x14ac:dyDescent="0.15">
      <c r="M90" s="30" t="str">
        <f t="shared" si="27"/>
        <v>1,9,3</v>
      </c>
      <c r="N90" s="30">
        <v>1</v>
      </c>
      <c r="O90" s="30">
        <f t="shared" si="32"/>
        <v>9</v>
      </c>
      <c r="P90" s="30">
        <f t="shared" si="33"/>
        <v>3</v>
      </c>
      <c r="Q90" s="30">
        <f t="shared" si="31"/>
        <v>3.98034</v>
      </c>
      <c r="R90" s="30">
        <f t="shared" si="31"/>
        <v>4.2391249999999996</v>
      </c>
      <c r="S90" s="30">
        <f t="shared" si="31"/>
        <v>4.4290400000000005</v>
      </c>
      <c r="T90" s="30">
        <f t="shared" si="31"/>
        <v>4.5500850000000002</v>
      </c>
      <c r="U90" s="30">
        <f t="shared" si="31"/>
        <v>4.6022600000000002</v>
      </c>
      <c r="V90" s="30">
        <f t="shared" si="31"/>
        <v>4.5855649999999999</v>
      </c>
      <c r="W90" s="30">
        <f t="shared" si="31"/>
        <v>4.5</v>
      </c>
      <c r="X90" s="30">
        <f t="shared" si="31"/>
        <v>3.5671191874999999</v>
      </c>
      <c r="Y90" s="30">
        <f t="shared" si="31"/>
        <v>3.9639263124999999</v>
      </c>
      <c r="Z90" s="30">
        <f t="shared" si="31"/>
        <v>4.2918634375</v>
      </c>
      <c r="AA90" s="30">
        <f t="shared" si="31"/>
        <v>4.5509305625000005</v>
      </c>
      <c r="AB90" s="30">
        <f t="shared" si="31"/>
        <v>4.7411276874999997</v>
      </c>
      <c r="AC90" s="30">
        <f t="shared" si="31"/>
        <v>4.8624548125000002</v>
      </c>
      <c r="AD90" s="30">
        <f t="shared" si="31"/>
        <v>3.2637222499999998</v>
      </c>
      <c r="AE90" s="30">
        <f t="shared" si="31"/>
        <v>3.7985515000000003</v>
      </c>
      <c r="AF90" s="30">
        <f t="shared" si="31"/>
        <v>4.2645107499999995</v>
      </c>
      <c r="AG90" s="30">
        <f t="shared" si="30"/>
        <v>4.6616</v>
      </c>
      <c r="AH90" s="30">
        <f t="shared" si="30"/>
        <v>4.98981925</v>
      </c>
      <c r="AI90" s="30">
        <f t="shared" si="30"/>
        <v>3.0701491875000002</v>
      </c>
      <c r="AJ90" s="30">
        <f t="shared" si="30"/>
        <v>3.7430005625000002</v>
      </c>
      <c r="AK90" s="30">
        <f t="shared" si="30"/>
        <v>4.3469819375000007</v>
      </c>
      <c r="AL90" s="30">
        <f t="shared" si="30"/>
        <v>4.8820933125000003</v>
      </c>
      <c r="AM90" s="30">
        <f t="shared" si="30"/>
        <v>2.9864000000000002</v>
      </c>
      <c r="AN90" s="30">
        <f t="shared" si="30"/>
        <v>3.7972735000000002</v>
      </c>
      <c r="AO90" s="30">
        <f t="shared" si="30"/>
        <v>4.5392770000000002</v>
      </c>
      <c r="AP90" s="30">
        <f t="shared" si="30"/>
        <v>3.0124746875000001</v>
      </c>
      <c r="AQ90" s="30">
        <f t="shared" si="30"/>
        <v>3.9613703125000006</v>
      </c>
      <c r="AR90" s="30">
        <f t="shared" si="30"/>
        <v>3.1483732500000001</v>
      </c>
      <c r="AS90" s="30">
        <f t="shared" si="28"/>
        <v>4.98981925</v>
      </c>
      <c r="AT90" s="35" t="str">
        <f t="shared" si="29"/>
        <v>2,1,0</v>
      </c>
    </row>
    <row r="91" spans="13:46" ht="11.25" x14ac:dyDescent="0.15">
      <c r="M91" s="30" t="str">
        <f t="shared" si="27"/>
        <v>1,9,4</v>
      </c>
      <c r="N91" s="30">
        <v>1</v>
      </c>
      <c r="O91" s="30">
        <f t="shared" si="32"/>
        <v>9</v>
      </c>
      <c r="P91" s="30">
        <f t="shared" si="33"/>
        <v>4</v>
      </c>
      <c r="Q91" s="30">
        <f t="shared" si="31"/>
        <v>3.6615599999999993</v>
      </c>
      <c r="R91" s="30">
        <f t="shared" si="31"/>
        <v>4.0677499999999993</v>
      </c>
      <c r="S91" s="30">
        <f t="shared" si="31"/>
        <v>4.3673599999999997</v>
      </c>
      <c r="T91" s="30">
        <f t="shared" si="31"/>
        <v>4.5603899999999999</v>
      </c>
      <c r="U91" s="30">
        <f t="shared" si="31"/>
        <v>4.6468400000000001</v>
      </c>
      <c r="V91" s="30">
        <f t="shared" si="31"/>
        <v>4.6267100000000001</v>
      </c>
      <c r="W91" s="30">
        <f t="shared" si="31"/>
        <v>4.5</v>
      </c>
      <c r="X91" s="30">
        <f t="shared" si="31"/>
        <v>3.3722456458333325</v>
      </c>
      <c r="Y91" s="30">
        <f t="shared" si="31"/>
        <v>3.8834474791666667</v>
      </c>
      <c r="Z91" s="30">
        <f t="shared" si="31"/>
        <v>4.2880693124999993</v>
      </c>
      <c r="AA91" s="30">
        <f t="shared" si="31"/>
        <v>4.5861111458333337</v>
      </c>
      <c r="AB91" s="30">
        <f t="shared" si="31"/>
        <v>4.777572979166667</v>
      </c>
      <c r="AC91" s="30">
        <f t="shared" si="31"/>
        <v>4.8624548125000002</v>
      </c>
      <c r="AD91" s="30">
        <f t="shared" si="31"/>
        <v>3.1644445833333332</v>
      </c>
      <c r="AE91" s="30">
        <f t="shared" si="31"/>
        <v>3.7806582500000001</v>
      </c>
      <c r="AF91" s="30">
        <f t="shared" si="31"/>
        <v>4.2902919166666669</v>
      </c>
      <c r="AG91" s="30">
        <f t="shared" si="30"/>
        <v>4.6933455833333326</v>
      </c>
      <c r="AH91" s="30">
        <f t="shared" si="30"/>
        <v>4.98981925</v>
      </c>
      <c r="AI91" s="30">
        <f t="shared" si="30"/>
        <v>3.0381568125</v>
      </c>
      <c r="AJ91" s="30">
        <f t="shared" si="30"/>
        <v>3.7593823124999997</v>
      </c>
      <c r="AK91" s="30">
        <f t="shared" si="30"/>
        <v>4.3740278124999996</v>
      </c>
      <c r="AL91" s="30">
        <f t="shared" si="30"/>
        <v>4.8820933125000003</v>
      </c>
      <c r="AM91" s="30">
        <f t="shared" si="30"/>
        <v>2.9933823333333334</v>
      </c>
      <c r="AN91" s="30">
        <f t="shared" si="30"/>
        <v>3.8196196666666671</v>
      </c>
      <c r="AO91" s="30">
        <f t="shared" si="30"/>
        <v>4.5392770000000002</v>
      </c>
      <c r="AP91" s="30">
        <f t="shared" si="30"/>
        <v>3.0301211458333337</v>
      </c>
      <c r="AQ91" s="30">
        <f t="shared" si="30"/>
        <v>3.9613703125000006</v>
      </c>
      <c r="AR91" s="30">
        <f t="shared" si="30"/>
        <v>3.1483732500000001</v>
      </c>
      <c r="AS91" s="30">
        <f t="shared" si="28"/>
        <v>4.98981925</v>
      </c>
      <c r="AT91" s="35" t="str">
        <f t="shared" si="29"/>
        <v>2,1,0</v>
      </c>
    </row>
    <row r="92" spans="13:46" ht="11.25" x14ac:dyDescent="0.15">
      <c r="M92" s="30" t="str">
        <f t="shared" si="27"/>
        <v>1,9,5</v>
      </c>
      <c r="N92" s="30">
        <v>1</v>
      </c>
      <c r="O92" s="30">
        <f t="shared" si="32"/>
        <v>9</v>
      </c>
      <c r="P92" s="30">
        <f t="shared" si="33"/>
        <v>5</v>
      </c>
      <c r="Q92" s="30">
        <f t="shared" si="31"/>
        <v>3.3564599999999993</v>
      </c>
      <c r="R92" s="30">
        <f t="shared" si="31"/>
        <v>3.905875</v>
      </c>
      <c r="S92" s="30">
        <f t="shared" si="31"/>
        <v>4.3117599999999996</v>
      </c>
      <c r="T92" s="30">
        <f t="shared" si="31"/>
        <v>4.5741149999999999</v>
      </c>
      <c r="U92" s="30">
        <f t="shared" si="31"/>
        <v>4.6929400000000001</v>
      </c>
      <c r="V92" s="30">
        <f t="shared" si="31"/>
        <v>4.6682350000000001</v>
      </c>
      <c r="W92" s="30">
        <f t="shared" si="31"/>
        <v>4.5</v>
      </c>
      <c r="X92" s="30">
        <f t="shared" si="31"/>
        <v>3.1868721041666661</v>
      </c>
      <c r="Y92" s="30">
        <f t="shared" si="31"/>
        <v>3.8090486458333328</v>
      </c>
      <c r="Z92" s="30">
        <f t="shared" si="31"/>
        <v>4.2876951874999998</v>
      </c>
      <c r="AA92" s="30">
        <f t="shared" si="31"/>
        <v>4.6228117291666662</v>
      </c>
      <c r="AB92" s="30">
        <f t="shared" si="31"/>
        <v>4.8143982708333333</v>
      </c>
      <c r="AC92" s="30">
        <f t="shared" si="31"/>
        <v>4.8624548125000002</v>
      </c>
      <c r="AD92" s="30">
        <f t="shared" si="31"/>
        <v>3.0712469166666665</v>
      </c>
      <c r="AE92" s="30">
        <f t="shared" si="31"/>
        <v>3.7661850000000001</v>
      </c>
      <c r="AF92" s="30">
        <f t="shared" si="31"/>
        <v>4.3175930833333336</v>
      </c>
      <c r="AG92" s="30">
        <f t="shared" si="30"/>
        <v>4.7254711666666669</v>
      </c>
      <c r="AH92" s="30">
        <f t="shared" si="30"/>
        <v>4.98981925</v>
      </c>
      <c r="AI92" s="30">
        <f t="shared" si="30"/>
        <v>3.0095844375</v>
      </c>
      <c r="AJ92" s="30">
        <f t="shared" si="30"/>
        <v>3.7772840624999997</v>
      </c>
      <c r="AK92" s="30">
        <f t="shared" si="30"/>
        <v>4.4014536875000001</v>
      </c>
      <c r="AL92" s="30">
        <f t="shared" si="30"/>
        <v>4.8820933125000003</v>
      </c>
      <c r="AM92" s="30">
        <f t="shared" si="30"/>
        <v>3.0018846666666663</v>
      </c>
      <c r="AN92" s="30">
        <f t="shared" si="30"/>
        <v>3.8423458333333329</v>
      </c>
      <c r="AO92" s="30">
        <f t="shared" si="30"/>
        <v>4.5392770000000002</v>
      </c>
      <c r="AP92" s="30">
        <f t="shared" si="30"/>
        <v>3.0481476041666666</v>
      </c>
      <c r="AQ92" s="30">
        <f t="shared" si="30"/>
        <v>3.9613703125000006</v>
      </c>
      <c r="AR92" s="30">
        <f t="shared" si="30"/>
        <v>3.1483732500000001</v>
      </c>
      <c r="AS92" s="30">
        <f t="shared" si="28"/>
        <v>4.98981925</v>
      </c>
      <c r="AT92" s="35" t="str">
        <f t="shared" si="29"/>
        <v>2,1,0</v>
      </c>
    </row>
    <row r="93" spans="13:46" ht="11.25" x14ac:dyDescent="0.15">
      <c r="M93" s="30" t="str">
        <f t="shared" si="27"/>
        <v>1,9,6</v>
      </c>
      <c r="N93" s="30">
        <v>1</v>
      </c>
      <c r="O93" s="30">
        <f t="shared" si="32"/>
        <v>9</v>
      </c>
      <c r="P93" s="30">
        <f t="shared" si="33"/>
        <v>6</v>
      </c>
      <c r="Q93" s="30">
        <f t="shared" si="31"/>
        <v>3.0779999999999998</v>
      </c>
      <c r="R93" s="30">
        <f t="shared" si="31"/>
        <v>3.7624999999999997</v>
      </c>
      <c r="S93" s="30">
        <f t="shared" si="31"/>
        <v>4.2679999999999998</v>
      </c>
      <c r="T93" s="30">
        <f t="shared" si="31"/>
        <v>4.5945</v>
      </c>
      <c r="U93" s="30">
        <f t="shared" si="31"/>
        <v>4.742</v>
      </c>
      <c r="V93" s="30">
        <f t="shared" si="31"/>
        <v>4.7104999999999997</v>
      </c>
      <c r="W93" s="30">
        <f t="shared" si="31"/>
        <v>4.5</v>
      </c>
      <c r="X93" s="30">
        <f t="shared" si="31"/>
        <v>3.0199985624999997</v>
      </c>
      <c r="Y93" s="30">
        <f t="shared" si="31"/>
        <v>3.7464898125000001</v>
      </c>
      <c r="Z93" s="30">
        <f t="shared" si="31"/>
        <v>4.2939810624999994</v>
      </c>
      <c r="AA93" s="30">
        <f t="shared" si="31"/>
        <v>4.6624723124999994</v>
      </c>
      <c r="AB93" s="30">
        <f t="shared" si="31"/>
        <v>4.8519635624999999</v>
      </c>
      <c r="AC93" s="30">
        <f t="shared" si="31"/>
        <v>4.8624548125000002</v>
      </c>
      <c r="AD93" s="30">
        <f t="shared" si="31"/>
        <v>2.9898892500000001</v>
      </c>
      <c r="AE93" s="30">
        <f t="shared" si="31"/>
        <v>3.7583717499999993</v>
      </c>
      <c r="AF93" s="30">
        <f t="shared" si="31"/>
        <v>4.3478542500000001</v>
      </c>
      <c r="AG93" s="30">
        <f t="shared" si="30"/>
        <v>4.7583367499999998</v>
      </c>
      <c r="AH93" s="30">
        <f t="shared" si="30"/>
        <v>4.98981925</v>
      </c>
      <c r="AI93" s="30">
        <f t="shared" si="30"/>
        <v>2.9876720624999997</v>
      </c>
      <c r="AJ93" s="30">
        <f t="shared" si="30"/>
        <v>3.7981458125000001</v>
      </c>
      <c r="AK93" s="30">
        <f t="shared" si="30"/>
        <v>4.4296195625000001</v>
      </c>
      <c r="AL93" s="30">
        <f t="shared" si="30"/>
        <v>4.8820933125000003</v>
      </c>
      <c r="AM93" s="30">
        <f t="shared" si="30"/>
        <v>3.0133470000000004</v>
      </c>
      <c r="AN93" s="30">
        <f t="shared" si="30"/>
        <v>3.865812</v>
      </c>
      <c r="AO93" s="30">
        <f t="shared" si="30"/>
        <v>4.5392770000000002</v>
      </c>
      <c r="AP93" s="30">
        <f t="shared" si="30"/>
        <v>3.0669140625000004</v>
      </c>
      <c r="AQ93" s="30">
        <f t="shared" si="30"/>
        <v>3.9613703125000006</v>
      </c>
      <c r="AR93" s="30">
        <f t="shared" si="30"/>
        <v>3.1483732500000001</v>
      </c>
      <c r="AS93" s="30">
        <f t="shared" si="28"/>
        <v>4.98981925</v>
      </c>
      <c r="AT93" s="35" t="str">
        <f t="shared" si="29"/>
        <v>2,1,0</v>
      </c>
    </row>
    <row r="94" spans="13:46" ht="11.25" x14ac:dyDescent="0.15">
      <c r="M94" s="30" t="str">
        <f t="shared" si="27"/>
        <v>1,9,7</v>
      </c>
      <c r="N94" s="30">
        <v>1</v>
      </c>
      <c r="O94" s="30">
        <f t="shared" si="32"/>
        <v>9</v>
      </c>
      <c r="P94" s="30">
        <f t="shared" si="33"/>
        <v>7</v>
      </c>
      <c r="Q94" s="30">
        <f t="shared" si="31"/>
        <v>2.4172559999999992</v>
      </c>
      <c r="R94" s="30">
        <f t="shared" si="31"/>
        <v>3.3536499999999996</v>
      </c>
      <c r="S94" s="30">
        <f t="shared" si="31"/>
        <v>4.0543359999999993</v>
      </c>
      <c r="T94" s="30">
        <f t="shared" si="31"/>
        <v>4.5193139999999996</v>
      </c>
      <c r="U94" s="30">
        <f t="shared" si="31"/>
        <v>4.7485839999999993</v>
      </c>
      <c r="V94" s="30">
        <f t="shared" si="31"/>
        <v>4.742146</v>
      </c>
      <c r="W94" s="30">
        <f t="shared" si="31"/>
        <v>4.5</v>
      </c>
      <c r="X94" s="30">
        <f t="shared" si="31"/>
        <v>2.5876500208333328</v>
      </c>
      <c r="Y94" s="30">
        <f t="shared" si="31"/>
        <v>3.5140269791666663</v>
      </c>
      <c r="Z94" s="30">
        <f t="shared" si="31"/>
        <v>4.2046959375000004</v>
      </c>
      <c r="AA94" s="30">
        <f t="shared" si="31"/>
        <v>4.6596568958333329</v>
      </c>
      <c r="AB94" s="30">
        <f t="shared" si="31"/>
        <v>4.8789098541666673</v>
      </c>
      <c r="AC94" s="30">
        <f t="shared" si="31"/>
        <v>4.8624548125000002</v>
      </c>
      <c r="AD94" s="30">
        <f t="shared" si="31"/>
        <v>2.7386275833333329</v>
      </c>
      <c r="AE94" s="30">
        <f t="shared" si="31"/>
        <v>3.6549874999999998</v>
      </c>
      <c r="AF94" s="30">
        <f t="shared" si="31"/>
        <v>4.335639416666667</v>
      </c>
      <c r="AG94" s="30">
        <f t="shared" si="30"/>
        <v>4.7805833333333334</v>
      </c>
      <c r="AH94" s="30">
        <f t="shared" si="30"/>
        <v>4.98981925</v>
      </c>
      <c r="AI94" s="30">
        <f t="shared" si="30"/>
        <v>2.8701886874999998</v>
      </c>
      <c r="AJ94" s="30">
        <f t="shared" si="30"/>
        <v>3.7765315624999998</v>
      </c>
      <c r="AK94" s="30">
        <f t="shared" si="30"/>
        <v>4.4471664375</v>
      </c>
      <c r="AL94" s="30">
        <f t="shared" si="30"/>
        <v>4.8820933125000003</v>
      </c>
      <c r="AM94" s="30">
        <f t="shared" si="30"/>
        <v>2.9823333333333331</v>
      </c>
      <c r="AN94" s="30">
        <f t="shared" si="30"/>
        <v>3.878659166666667</v>
      </c>
      <c r="AO94" s="30">
        <f t="shared" si="30"/>
        <v>4.5392770000000002</v>
      </c>
      <c r="AP94" s="30">
        <f t="shared" si="30"/>
        <v>3.0750615208333336</v>
      </c>
      <c r="AQ94" s="30">
        <f t="shared" si="30"/>
        <v>3.9613703125000006</v>
      </c>
      <c r="AR94" s="30">
        <f t="shared" si="30"/>
        <v>3.1483732500000001</v>
      </c>
      <c r="AS94" s="30">
        <f t="shared" si="28"/>
        <v>4.98981925</v>
      </c>
      <c r="AT94" s="35" t="str">
        <f t="shared" si="29"/>
        <v>2,1,0</v>
      </c>
    </row>
    <row r="95" spans="13:46" ht="11.25" x14ac:dyDescent="0.15">
      <c r="M95" s="30" t="str">
        <f t="shared" si="27"/>
        <v>1,9,8</v>
      </c>
      <c r="N95" s="30">
        <v>1</v>
      </c>
      <c r="O95" s="30">
        <f t="shared" si="32"/>
        <v>9</v>
      </c>
      <c r="P95" s="30">
        <f t="shared" si="33"/>
        <v>8</v>
      </c>
      <c r="Q95" s="30">
        <f t="shared" si="31"/>
        <v>1.6284671999999998</v>
      </c>
      <c r="R95" s="30">
        <f t="shared" si="31"/>
        <v>2.85588</v>
      </c>
      <c r="S95" s="30">
        <f t="shared" si="31"/>
        <v>3.7837632000000001</v>
      </c>
      <c r="T95" s="30">
        <f t="shared" si="31"/>
        <v>4.4121167999999997</v>
      </c>
      <c r="U95" s="30">
        <f t="shared" si="31"/>
        <v>4.7409408000000006</v>
      </c>
      <c r="V95" s="30">
        <f t="shared" si="31"/>
        <v>4.7702352000000001</v>
      </c>
      <c r="W95" s="30">
        <f t="shared" si="31"/>
        <v>4.5</v>
      </c>
      <c r="X95" s="30">
        <f t="shared" si="31"/>
        <v>2.0663814791666666</v>
      </c>
      <c r="Y95" s="30">
        <f t="shared" si="31"/>
        <v>3.2246553458333329</v>
      </c>
      <c r="Z95" s="30">
        <f t="shared" si="31"/>
        <v>4.0833996124999992</v>
      </c>
      <c r="AA95" s="30">
        <f t="shared" si="31"/>
        <v>4.6426142791666667</v>
      </c>
      <c r="AB95" s="30">
        <f t="shared" si="31"/>
        <v>4.9022993458333328</v>
      </c>
      <c r="AC95" s="30">
        <f t="shared" si="31"/>
        <v>4.8624548125000002</v>
      </c>
      <c r="AD95" s="30">
        <f t="shared" si="31"/>
        <v>2.4304571166666666</v>
      </c>
      <c r="AE95" s="30">
        <f t="shared" si="31"/>
        <v>3.51959205</v>
      </c>
      <c r="AF95" s="30">
        <f t="shared" si="31"/>
        <v>4.3091973833333332</v>
      </c>
      <c r="AG95" s="30">
        <f t="shared" si="30"/>
        <v>4.7992731166666669</v>
      </c>
      <c r="AH95" s="30">
        <f t="shared" si="30"/>
        <v>4.98981925</v>
      </c>
      <c r="AI95" s="30">
        <f t="shared" si="30"/>
        <v>2.7206941125000004</v>
      </c>
      <c r="AJ95" s="30">
        <f t="shared" si="30"/>
        <v>3.7406901125000003</v>
      </c>
      <c r="AK95" s="30">
        <f t="shared" si="30"/>
        <v>4.4611565125000006</v>
      </c>
      <c r="AL95" s="30">
        <f t="shared" si="30"/>
        <v>4.8820933125000003</v>
      </c>
      <c r="AM95" s="30">
        <f t="shared" si="30"/>
        <v>2.9370924666666669</v>
      </c>
      <c r="AN95" s="30">
        <f t="shared" si="30"/>
        <v>3.8879495333333338</v>
      </c>
      <c r="AO95" s="30">
        <f t="shared" si="30"/>
        <v>4.5392770000000002</v>
      </c>
      <c r="AP95" s="30">
        <f t="shared" si="30"/>
        <v>3.0796521791666667</v>
      </c>
      <c r="AQ95" s="30">
        <f t="shared" si="30"/>
        <v>3.9613703125000006</v>
      </c>
      <c r="AR95" s="30">
        <f t="shared" si="30"/>
        <v>3.1483732500000001</v>
      </c>
      <c r="AS95" s="30">
        <f t="shared" si="28"/>
        <v>4.98981925</v>
      </c>
      <c r="AT95" s="35" t="str">
        <f t="shared" si="29"/>
        <v>2,1,0</v>
      </c>
    </row>
    <row r="96" spans="13:46" ht="11.25" x14ac:dyDescent="0.15">
      <c r="M96" s="30" t="str">
        <f t="shared" si="27"/>
        <v>1,9,9</v>
      </c>
      <c r="N96" s="30">
        <v>1</v>
      </c>
      <c r="O96" s="30">
        <f t="shared" si="32"/>
        <v>9</v>
      </c>
      <c r="P96" s="30">
        <f t="shared" si="33"/>
        <v>9</v>
      </c>
      <c r="Q96" s="30">
        <f t="shared" si="31"/>
        <v>0.99034650000000013</v>
      </c>
      <c r="R96" s="30">
        <f t="shared" si="31"/>
        <v>2.4627406250000003</v>
      </c>
      <c r="S96" s="30">
        <f t="shared" si="31"/>
        <v>3.5801540000000003</v>
      </c>
      <c r="T96" s="30">
        <f t="shared" si="31"/>
        <v>4.342586625</v>
      </c>
      <c r="U96" s="30">
        <f t="shared" si="31"/>
        <v>4.7500385000000005</v>
      </c>
      <c r="V96" s="30">
        <f t="shared" si="31"/>
        <v>4.8025096249999999</v>
      </c>
      <c r="W96" s="30">
        <f t="shared" si="31"/>
        <v>4.5</v>
      </c>
      <c r="X96" s="30">
        <f t="shared" si="31"/>
        <v>1.6497435625000001</v>
      </c>
      <c r="Y96" s="30">
        <f t="shared" si="31"/>
        <v>3.0022473125000002</v>
      </c>
      <c r="Z96" s="30">
        <f t="shared" si="31"/>
        <v>3.9997703124999999</v>
      </c>
      <c r="AA96" s="30">
        <f t="shared" si="31"/>
        <v>4.6423125624999999</v>
      </c>
      <c r="AB96" s="30">
        <f t="shared" si="31"/>
        <v>4.9298740624999997</v>
      </c>
      <c r="AC96" s="30">
        <f t="shared" si="31"/>
        <v>4.8624548125000002</v>
      </c>
      <c r="AD96" s="30">
        <f t="shared" si="31"/>
        <v>2.1892502500000002</v>
      </c>
      <c r="AE96" s="30">
        <f t="shared" si="31"/>
        <v>3.4218636250000003</v>
      </c>
      <c r="AF96" s="30">
        <f t="shared" si="31"/>
        <v>4.2994962500000007</v>
      </c>
      <c r="AG96" s="30">
        <f t="shared" si="30"/>
        <v>4.822148125</v>
      </c>
      <c r="AH96" s="30">
        <f t="shared" si="30"/>
        <v>4.98981925</v>
      </c>
      <c r="AI96" s="30">
        <f t="shared" si="30"/>
        <v>2.6088665625000003</v>
      </c>
      <c r="AJ96" s="30">
        <f t="shared" si="30"/>
        <v>3.7215895625000002</v>
      </c>
      <c r="AK96" s="30">
        <f t="shared" si="30"/>
        <v>4.4793318124999999</v>
      </c>
      <c r="AL96" s="30">
        <f t="shared" si="30"/>
        <v>4.8820933125000003</v>
      </c>
      <c r="AM96" s="30">
        <f t="shared" si="30"/>
        <v>2.9085925000000001</v>
      </c>
      <c r="AN96" s="30">
        <f t="shared" si="30"/>
        <v>3.9014251250000003</v>
      </c>
      <c r="AO96" s="30">
        <f t="shared" si="30"/>
        <v>4.5392770000000002</v>
      </c>
      <c r="AP96" s="30">
        <f t="shared" si="30"/>
        <v>3.0884280625000002</v>
      </c>
      <c r="AQ96" s="30">
        <f t="shared" si="30"/>
        <v>3.9613703125000006</v>
      </c>
      <c r="AR96" s="30">
        <f t="shared" si="30"/>
        <v>3.1483732500000001</v>
      </c>
      <c r="AS96" s="30">
        <f t="shared" si="28"/>
        <v>4.98981925</v>
      </c>
      <c r="AT96" s="35" t="str">
        <f t="shared" si="29"/>
        <v>2,1,0</v>
      </c>
    </row>
    <row r="97" spans="13:46" ht="11.25" x14ac:dyDescent="0.15">
      <c r="M97" s="30" t="str">
        <f t="shared" si="27"/>
        <v>1,9,10</v>
      </c>
      <c r="N97" s="30">
        <v>1</v>
      </c>
      <c r="O97" s="30">
        <f t="shared" si="32"/>
        <v>9</v>
      </c>
      <c r="P97" s="30">
        <f t="shared" si="33"/>
        <v>10</v>
      </c>
      <c r="Q97" s="30">
        <f t="shared" si="31"/>
        <v>0.53372519999999946</v>
      </c>
      <c r="R97" s="30">
        <f t="shared" si="31"/>
        <v>2.1956424999999999</v>
      </c>
      <c r="S97" s="30">
        <f t="shared" si="31"/>
        <v>3.4572111999999997</v>
      </c>
      <c r="T97" s="30">
        <f t="shared" si="31"/>
        <v>4.3184313000000003</v>
      </c>
      <c r="U97" s="30">
        <f t="shared" si="31"/>
        <v>4.7793028</v>
      </c>
      <c r="V97" s="30">
        <f t="shared" si="31"/>
        <v>4.8398257000000005</v>
      </c>
      <c r="W97" s="30">
        <f t="shared" si="31"/>
        <v>4.5</v>
      </c>
      <c r="X97" s="30">
        <f t="shared" si="31"/>
        <v>1.359146895833333</v>
      </c>
      <c r="Y97" s="30">
        <f t="shared" si="31"/>
        <v>2.8605056791666668</v>
      </c>
      <c r="Z97" s="30">
        <f t="shared" si="31"/>
        <v>3.9615158624999998</v>
      </c>
      <c r="AA97" s="30">
        <f t="shared" si="31"/>
        <v>4.6621774458333336</v>
      </c>
      <c r="AB97" s="30">
        <f t="shared" si="31"/>
        <v>4.9624904291666665</v>
      </c>
      <c r="AC97" s="30">
        <f t="shared" si="31"/>
        <v>4.8624548125000002</v>
      </c>
      <c r="AD97" s="30">
        <f t="shared" si="31"/>
        <v>2.0287097833333334</v>
      </c>
      <c r="AE97" s="30">
        <f t="shared" si="31"/>
        <v>3.3695100499999997</v>
      </c>
      <c r="AF97" s="30">
        <f t="shared" ref="AF97:AR160" si="34">(AF$5)^2/2*INDEX($F$4:$F$25*$G$4:$G$25,$N97,1)+(AF$6)^2/2*INDEX($H$4:$H$25*$I$4:$I$25,$O97,1)+(AF$7)^2/2*INDEX($J$4:$J$25*$K$4:$K$25,$P97,1)+AF$5*AF$6*INDEX($G$4:$G$25,$N97,1)*INDEX($H$4:$H$25,$O97,1)+(AF$5*INDEX($G$4:$G$25,$N97,1)+AF$6*INDEX($I$4:$I$25,$O97,1))*AF$7*INDEX($J$4:$J$25,$P97,1)</f>
        <v>4.3099617166666668</v>
      </c>
      <c r="AG97" s="30">
        <f t="shared" si="34"/>
        <v>4.8500647833333339</v>
      </c>
      <c r="AH97" s="30">
        <f t="shared" si="34"/>
        <v>4.98981925</v>
      </c>
      <c r="AI97" s="30">
        <f t="shared" si="34"/>
        <v>2.5424138625000001</v>
      </c>
      <c r="AJ97" s="30">
        <f t="shared" si="34"/>
        <v>3.7226556125000001</v>
      </c>
      <c r="AK97" s="30">
        <f t="shared" si="34"/>
        <v>4.5025487625</v>
      </c>
      <c r="AL97" s="30">
        <f t="shared" si="34"/>
        <v>4.8820933125000003</v>
      </c>
      <c r="AM97" s="30">
        <f t="shared" si="34"/>
        <v>2.9002591333333338</v>
      </c>
      <c r="AN97" s="30">
        <f t="shared" si="34"/>
        <v>3.9199423666666671</v>
      </c>
      <c r="AO97" s="30">
        <f t="shared" si="34"/>
        <v>4.5392770000000002</v>
      </c>
      <c r="AP97" s="30">
        <f t="shared" si="34"/>
        <v>3.1022455958333337</v>
      </c>
      <c r="AQ97" s="30">
        <f t="shared" si="34"/>
        <v>3.9613703125000006</v>
      </c>
      <c r="AR97" s="30">
        <f t="shared" si="34"/>
        <v>3.1483732500000001</v>
      </c>
      <c r="AS97" s="30">
        <f t="shared" si="28"/>
        <v>4.98981925</v>
      </c>
      <c r="AT97" s="35" t="str">
        <f t="shared" si="29"/>
        <v>2,1,0</v>
      </c>
    </row>
    <row r="98" spans="13:46" ht="11.25" x14ac:dyDescent="0.15">
      <c r="M98" s="30" t="str">
        <f t="shared" si="27"/>
        <v>1,10,1</v>
      </c>
      <c r="N98" s="30">
        <v>1</v>
      </c>
      <c r="O98" s="30">
        <f t="shared" si="32"/>
        <v>10</v>
      </c>
      <c r="P98" s="30">
        <f t="shared" si="33"/>
        <v>1</v>
      </c>
      <c r="Q98" s="30">
        <f t="shared" ref="Q98:AF161" si="35">(Q$5)^2/2*INDEX($F$4:$F$25*$G$4:$G$25,$N98,1)+(Q$6)^2/2*INDEX($H$4:$H$25*$I$4:$I$25,$O98,1)+(Q$7)^2/2*INDEX($J$4:$J$25*$K$4:$K$25,$P98,1)+Q$5*Q$6*INDEX($G$4:$G$25,$N98,1)*INDEX($H$4:$H$25,$O98,1)+(Q$5*INDEX($G$4:$G$25,$N98,1)+Q$6*INDEX($I$4:$I$25,$O98,1))*Q$7*INDEX($J$4:$J$25,$P98,1)</f>
        <v>4.5</v>
      </c>
      <c r="R98" s="30">
        <f t="shared" si="35"/>
        <v>4.5</v>
      </c>
      <c r="S98" s="30">
        <f t="shared" si="35"/>
        <v>4.5</v>
      </c>
      <c r="T98" s="30">
        <f t="shared" si="35"/>
        <v>4.5</v>
      </c>
      <c r="U98" s="30">
        <f t="shared" si="35"/>
        <v>4.5</v>
      </c>
      <c r="V98" s="30">
        <f t="shared" si="35"/>
        <v>4.5</v>
      </c>
      <c r="W98" s="30">
        <f t="shared" si="35"/>
        <v>4.5</v>
      </c>
      <c r="X98" s="30">
        <f t="shared" si="35"/>
        <v>3.8117190999999999</v>
      </c>
      <c r="Y98" s="30">
        <f t="shared" si="35"/>
        <v>4.03081785</v>
      </c>
      <c r="Z98" s="30">
        <f t="shared" si="35"/>
        <v>4.2499165999999997</v>
      </c>
      <c r="AA98" s="30">
        <f t="shared" si="35"/>
        <v>4.4690153499999994</v>
      </c>
      <c r="AB98" s="30">
        <f t="shared" si="35"/>
        <v>4.6881141</v>
      </c>
      <c r="AC98" s="30">
        <f t="shared" si="35"/>
        <v>4.9072128500000005</v>
      </c>
      <c r="AD98" s="30">
        <f t="shared" si="35"/>
        <v>3.2960614000000001</v>
      </c>
      <c r="AE98" s="30">
        <f t="shared" si="35"/>
        <v>3.7342589000000004</v>
      </c>
      <c r="AF98" s="30">
        <f t="shared" si="35"/>
        <v>4.1724563999999997</v>
      </c>
      <c r="AG98" s="30">
        <f t="shared" si="34"/>
        <v>4.6106539</v>
      </c>
      <c r="AH98" s="30">
        <f t="shared" si="34"/>
        <v>5.0488514000000002</v>
      </c>
      <c r="AI98" s="30">
        <f t="shared" si="34"/>
        <v>2.9530268999999998</v>
      </c>
      <c r="AJ98" s="30">
        <f t="shared" si="34"/>
        <v>3.6103231500000001</v>
      </c>
      <c r="AK98" s="30">
        <f t="shared" si="34"/>
        <v>4.2676194000000001</v>
      </c>
      <c r="AL98" s="30">
        <f t="shared" si="34"/>
        <v>4.92491565</v>
      </c>
      <c r="AM98" s="30">
        <f t="shared" si="34"/>
        <v>2.7826155999999997</v>
      </c>
      <c r="AN98" s="30">
        <f t="shared" si="34"/>
        <v>3.6590106000000002</v>
      </c>
      <c r="AO98" s="30">
        <f t="shared" si="34"/>
        <v>4.5354056000000007</v>
      </c>
      <c r="AP98" s="30">
        <f t="shared" si="34"/>
        <v>2.7848275</v>
      </c>
      <c r="AQ98" s="30">
        <f t="shared" si="34"/>
        <v>3.8803212500000002</v>
      </c>
      <c r="AR98" s="30">
        <f t="shared" si="34"/>
        <v>2.9596626000000001</v>
      </c>
      <c r="AS98" s="30">
        <f t="shared" si="28"/>
        <v>5.0488514000000002</v>
      </c>
      <c r="AT98" s="35" t="str">
        <f t="shared" si="29"/>
        <v>2,1,0</v>
      </c>
    </row>
    <row r="99" spans="13:46" ht="11.25" x14ac:dyDescent="0.15">
      <c r="M99" s="30" t="str">
        <f t="shared" si="27"/>
        <v>1,10,2</v>
      </c>
      <c r="N99" s="30">
        <v>1</v>
      </c>
      <c r="O99" s="30">
        <f t="shared" si="32"/>
        <v>10</v>
      </c>
      <c r="P99" s="30">
        <f t="shared" si="33"/>
        <v>2</v>
      </c>
      <c r="Q99" s="30">
        <f t="shared" si="35"/>
        <v>4.27752</v>
      </c>
      <c r="R99" s="30">
        <f t="shared" si="35"/>
        <v>4.3955000000000002</v>
      </c>
      <c r="S99" s="30">
        <f t="shared" si="35"/>
        <v>4.4811199999999998</v>
      </c>
      <c r="T99" s="30">
        <f t="shared" si="35"/>
        <v>4.5343799999999996</v>
      </c>
      <c r="U99" s="30">
        <f t="shared" si="35"/>
        <v>4.5552799999999998</v>
      </c>
      <c r="V99" s="30">
        <f t="shared" si="35"/>
        <v>4.5438200000000002</v>
      </c>
      <c r="W99" s="30">
        <f t="shared" si="35"/>
        <v>4.5</v>
      </c>
      <c r="X99" s="30">
        <f t="shared" si="35"/>
        <v>3.6813993499999995</v>
      </c>
      <c r="Y99" s="30">
        <f t="shared" si="35"/>
        <v>3.9912820499999997</v>
      </c>
      <c r="Z99" s="30">
        <f t="shared" si="35"/>
        <v>4.2688047500000001</v>
      </c>
      <c r="AA99" s="30">
        <f t="shared" si="35"/>
        <v>4.5139674499999991</v>
      </c>
      <c r="AB99" s="30">
        <f t="shared" si="35"/>
        <v>4.7267701500000001</v>
      </c>
      <c r="AC99" s="30">
        <f t="shared" si="35"/>
        <v>4.9072128500000005</v>
      </c>
      <c r="AD99" s="30">
        <f t="shared" si="35"/>
        <v>3.2358698000000001</v>
      </c>
      <c r="AE99" s="30">
        <f t="shared" si="35"/>
        <v>3.7376551999999998</v>
      </c>
      <c r="AF99" s="30">
        <f t="shared" si="35"/>
        <v>4.2070805999999994</v>
      </c>
      <c r="AG99" s="30">
        <f t="shared" si="34"/>
        <v>4.6441460000000001</v>
      </c>
      <c r="AH99" s="30">
        <f t="shared" si="34"/>
        <v>5.0488514000000002</v>
      </c>
      <c r="AI99" s="30">
        <f t="shared" si="34"/>
        <v>2.9409313500000001</v>
      </c>
      <c r="AJ99" s="30">
        <f t="shared" si="34"/>
        <v>3.6346194500000002</v>
      </c>
      <c r="AK99" s="30">
        <f t="shared" si="34"/>
        <v>4.2959475500000002</v>
      </c>
      <c r="AL99" s="30">
        <f t="shared" si="34"/>
        <v>4.92491565</v>
      </c>
      <c r="AM99" s="30">
        <f t="shared" si="34"/>
        <v>2.7965840000000002</v>
      </c>
      <c r="AN99" s="30">
        <f t="shared" si="34"/>
        <v>3.6821747999999999</v>
      </c>
      <c r="AO99" s="30">
        <f t="shared" si="34"/>
        <v>4.5354056000000007</v>
      </c>
      <c r="AP99" s="30">
        <f t="shared" si="34"/>
        <v>2.8028277499999996</v>
      </c>
      <c r="AQ99" s="30">
        <f t="shared" si="34"/>
        <v>3.8803212500000002</v>
      </c>
      <c r="AR99" s="30">
        <f t="shared" si="34"/>
        <v>2.9596626000000001</v>
      </c>
      <c r="AS99" s="30">
        <f t="shared" si="28"/>
        <v>5.0488514000000002</v>
      </c>
      <c r="AT99" s="35" t="str">
        <f t="shared" si="29"/>
        <v>2,1,0</v>
      </c>
    </row>
    <row r="100" spans="13:46" ht="11.25" x14ac:dyDescent="0.15">
      <c r="M100" s="30" t="str">
        <f t="shared" si="27"/>
        <v>1,10,3</v>
      </c>
      <c r="N100" s="30">
        <v>1</v>
      </c>
      <c r="O100" s="30">
        <f t="shared" si="32"/>
        <v>10</v>
      </c>
      <c r="P100" s="30">
        <f t="shared" si="33"/>
        <v>3</v>
      </c>
      <c r="Q100" s="30">
        <f t="shared" si="35"/>
        <v>3.98034</v>
      </c>
      <c r="R100" s="30">
        <f t="shared" si="35"/>
        <v>4.2391249999999996</v>
      </c>
      <c r="S100" s="30">
        <f t="shared" si="35"/>
        <v>4.4290400000000005</v>
      </c>
      <c r="T100" s="30">
        <f t="shared" si="35"/>
        <v>4.5500850000000002</v>
      </c>
      <c r="U100" s="30">
        <f t="shared" si="35"/>
        <v>4.6022600000000002</v>
      </c>
      <c r="V100" s="30">
        <f t="shared" si="35"/>
        <v>4.5855649999999999</v>
      </c>
      <c r="W100" s="30">
        <f t="shared" si="35"/>
        <v>4.5</v>
      </c>
      <c r="X100" s="30">
        <f t="shared" si="35"/>
        <v>3.4992045999999997</v>
      </c>
      <c r="Y100" s="30">
        <f t="shared" si="35"/>
        <v>3.9185462499999995</v>
      </c>
      <c r="Z100" s="30">
        <f t="shared" si="35"/>
        <v>4.2690178999999997</v>
      </c>
      <c r="AA100" s="30">
        <f t="shared" si="35"/>
        <v>4.5506195500000004</v>
      </c>
      <c r="AB100" s="30">
        <f t="shared" si="35"/>
        <v>4.7633511999999998</v>
      </c>
      <c r="AC100" s="30">
        <f t="shared" si="35"/>
        <v>4.9072128500000005</v>
      </c>
      <c r="AD100" s="30">
        <f t="shared" si="35"/>
        <v>3.1424782000000002</v>
      </c>
      <c r="AE100" s="30">
        <f t="shared" si="35"/>
        <v>3.7223765000000002</v>
      </c>
      <c r="AF100" s="30">
        <f t="shared" si="35"/>
        <v>4.2334047999999997</v>
      </c>
      <c r="AG100" s="30">
        <f t="shared" si="34"/>
        <v>4.6755630999999997</v>
      </c>
      <c r="AH100" s="30">
        <f t="shared" si="34"/>
        <v>5.0488514000000002</v>
      </c>
      <c r="AI100" s="30">
        <f t="shared" si="34"/>
        <v>2.9101607999999999</v>
      </c>
      <c r="AJ100" s="30">
        <f t="shared" si="34"/>
        <v>3.65061575</v>
      </c>
      <c r="AK100" s="30">
        <f t="shared" si="34"/>
        <v>4.3222006999999998</v>
      </c>
      <c r="AL100" s="30">
        <f t="shared" si="34"/>
        <v>4.92491565</v>
      </c>
      <c r="AM100" s="30">
        <f t="shared" si="34"/>
        <v>2.8022524000000004</v>
      </c>
      <c r="AN100" s="30">
        <f t="shared" si="34"/>
        <v>3.7032640000000003</v>
      </c>
      <c r="AO100" s="30">
        <f t="shared" si="34"/>
        <v>4.5354056000000007</v>
      </c>
      <c r="AP100" s="30">
        <f t="shared" si="34"/>
        <v>2.8187529999999996</v>
      </c>
      <c r="AQ100" s="30">
        <f t="shared" si="34"/>
        <v>3.8803212500000002</v>
      </c>
      <c r="AR100" s="30">
        <f t="shared" si="34"/>
        <v>2.9596626000000001</v>
      </c>
      <c r="AS100" s="30">
        <f t="shared" si="28"/>
        <v>5.0488514000000002</v>
      </c>
      <c r="AT100" s="35" t="str">
        <f t="shared" si="29"/>
        <v>2,1,0</v>
      </c>
    </row>
    <row r="101" spans="13:46" ht="11.25" x14ac:dyDescent="0.15">
      <c r="M101" s="30" t="str">
        <f t="shared" si="27"/>
        <v>1,10,4</v>
      </c>
      <c r="N101" s="30">
        <v>1</v>
      </c>
      <c r="O101" s="30">
        <f t="shared" si="32"/>
        <v>10</v>
      </c>
      <c r="P101" s="30">
        <f t="shared" si="33"/>
        <v>4</v>
      </c>
      <c r="Q101" s="30">
        <f t="shared" si="35"/>
        <v>3.6615599999999993</v>
      </c>
      <c r="R101" s="30">
        <f t="shared" si="35"/>
        <v>4.0677499999999993</v>
      </c>
      <c r="S101" s="30">
        <f t="shared" si="35"/>
        <v>4.3673599999999997</v>
      </c>
      <c r="T101" s="30">
        <f t="shared" si="35"/>
        <v>4.5603899999999999</v>
      </c>
      <c r="U101" s="30">
        <f t="shared" si="35"/>
        <v>4.6468400000000001</v>
      </c>
      <c r="V101" s="30">
        <f t="shared" si="35"/>
        <v>4.6267100000000001</v>
      </c>
      <c r="W101" s="30">
        <f t="shared" si="35"/>
        <v>4.5</v>
      </c>
      <c r="X101" s="30">
        <f t="shared" si="35"/>
        <v>3.3020098499999992</v>
      </c>
      <c r="Y101" s="30">
        <f t="shared" si="35"/>
        <v>3.8362104499999994</v>
      </c>
      <c r="Z101" s="30">
        <f t="shared" si="35"/>
        <v>4.2638310500000003</v>
      </c>
      <c r="AA101" s="30">
        <f t="shared" si="35"/>
        <v>4.5848716500000002</v>
      </c>
      <c r="AB101" s="30">
        <f t="shared" si="35"/>
        <v>4.7993322500000009</v>
      </c>
      <c r="AC101" s="30">
        <f t="shared" si="35"/>
        <v>4.9072128500000005</v>
      </c>
      <c r="AD101" s="30">
        <f t="shared" si="35"/>
        <v>3.0394866</v>
      </c>
      <c r="AE101" s="30">
        <f t="shared" si="35"/>
        <v>3.7016978000000003</v>
      </c>
      <c r="AF101" s="30">
        <f t="shared" si="35"/>
        <v>4.2573289999999995</v>
      </c>
      <c r="AG101" s="30">
        <f t="shared" si="34"/>
        <v>4.7063801999999999</v>
      </c>
      <c r="AH101" s="30">
        <f t="shared" si="34"/>
        <v>5.0488514000000002</v>
      </c>
      <c r="AI101" s="30">
        <f t="shared" si="34"/>
        <v>2.8739902499999999</v>
      </c>
      <c r="AJ101" s="30">
        <f t="shared" si="34"/>
        <v>3.6642120499999997</v>
      </c>
      <c r="AK101" s="30">
        <f t="shared" si="34"/>
        <v>4.3478538499999999</v>
      </c>
      <c r="AL101" s="30">
        <f t="shared" si="34"/>
        <v>4.92491565</v>
      </c>
      <c r="AM101" s="30">
        <f t="shared" si="34"/>
        <v>2.8055208</v>
      </c>
      <c r="AN101" s="30">
        <f t="shared" si="34"/>
        <v>3.7237532</v>
      </c>
      <c r="AO101" s="30">
        <f t="shared" si="34"/>
        <v>4.5354056000000007</v>
      </c>
      <c r="AP101" s="30">
        <f t="shared" si="34"/>
        <v>2.8340782500000001</v>
      </c>
      <c r="AQ101" s="30">
        <f t="shared" si="34"/>
        <v>3.8803212500000002</v>
      </c>
      <c r="AR101" s="30">
        <f t="shared" si="34"/>
        <v>2.9596626000000001</v>
      </c>
      <c r="AS101" s="30">
        <f t="shared" si="28"/>
        <v>5.0488514000000002</v>
      </c>
      <c r="AT101" s="35" t="str">
        <f t="shared" si="29"/>
        <v>2,1,0</v>
      </c>
    </row>
    <row r="102" spans="13:46" ht="11.25" x14ac:dyDescent="0.15">
      <c r="M102" s="30" t="str">
        <f t="shared" si="27"/>
        <v>1,10,5</v>
      </c>
      <c r="N102" s="30">
        <v>1</v>
      </c>
      <c r="O102" s="30">
        <f t="shared" si="32"/>
        <v>10</v>
      </c>
      <c r="P102" s="30">
        <f t="shared" si="33"/>
        <v>5</v>
      </c>
      <c r="Q102" s="30">
        <f t="shared" si="35"/>
        <v>3.3564599999999993</v>
      </c>
      <c r="R102" s="30">
        <f t="shared" si="35"/>
        <v>3.905875</v>
      </c>
      <c r="S102" s="30">
        <f t="shared" si="35"/>
        <v>4.3117599999999996</v>
      </c>
      <c r="T102" s="30">
        <f t="shared" si="35"/>
        <v>4.5741149999999999</v>
      </c>
      <c r="U102" s="30">
        <f t="shared" si="35"/>
        <v>4.6929400000000001</v>
      </c>
      <c r="V102" s="30">
        <f t="shared" si="35"/>
        <v>4.6682350000000001</v>
      </c>
      <c r="W102" s="30">
        <f t="shared" si="35"/>
        <v>4.5</v>
      </c>
      <c r="X102" s="30">
        <f t="shared" si="35"/>
        <v>3.1143150999999998</v>
      </c>
      <c r="Y102" s="30">
        <f t="shared" si="35"/>
        <v>3.7599546499999992</v>
      </c>
      <c r="Z102" s="30">
        <f t="shared" si="35"/>
        <v>4.2620641999999993</v>
      </c>
      <c r="AA102" s="30">
        <f t="shared" si="35"/>
        <v>4.6206437499999993</v>
      </c>
      <c r="AB102" s="30">
        <f t="shared" si="35"/>
        <v>4.8356932999999991</v>
      </c>
      <c r="AC102" s="30">
        <f t="shared" si="35"/>
        <v>4.9072128500000005</v>
      </c>
      <c r="AD102" s="30">
        <f t="shared" si="35"/>
        <v>2.9425749999999997</v>
      </c>
      <c r="AE102" s="30">
        <f t="shared" si="35"/>
        <v>3.6844390999999996</v>
      </c>
      <c r="AF102" s="30">
        <f t="shared" si="35"/>
        <v>4.2827731999999994</v>
      </c>
      <c r="AG102" s="30">
        <f t="shared" si="34"/>
        <v>4.7375772999999999</v>
      </c>
      <c r="AH102" s="30">
        <f t="shared" si="34"/>
        <v>5.0488514000000002</v>
      </c>
      <c r="AI102" s="30">
        <f t="shared" si="34"/>
        <v>2.8412397</v>
      </c>
      <c r="AJ102" s="30">
        <f t="shared" si="34"/>
        <v>3.6793283499999996</v>
      </c>
      <c r="AK102" s="30">
        <f t="shared" si="34"/>
        <v>4.3738869999999999</v>
      </c>
      <c r="AL102" s="30">
        <f t="shared" si="34"/>
        <v>4.92491565</v>
      </c>
      <c r="AM102" s="30">
        <f t="shared" si="34"/>
        <v>2.8103091999999998</v>
      </c>
      <c r="AN102" s="30">
        <f t="shared" si="34"/>
        <v>3.7446224000000004</v>
      </c>
      <c r="AO102" s="30">
        <f t="shared" si="34"/>
        <v>4.5354056000000007</v>
      </c>
      <c r="AP102" s="30">
        <f t="shared" si="34"/>
        <v>2.8497835</v>
      </c>
      <c r="AQ102" s="30">
        <f t="shared" si="34"/>
        <v>3.8803212500000002</v>
      </c>
      <c r="AR102" s="30">
        <f t="shared" si="34"/>
        <v>2.9596626000000001</v>
      </c>
      <c r="AS102" s="30">
        <f t="shared" si="28"/>
        <v>5.0488514000000002</v>
      </c>
      <c r="AT102" s="35" t="str">
        <f t="shared" si="29"/>
        <v>2,1,0</v>
      </c>
    </row>
    <row r="103" spans="13:46" ht="11.25" x14ac:dyDescent="0.15">
      <c r="M103" s="30" t="str">
        <f t="shared" si="27"/>
        <v>1,10,6</v>
      </c>
      <c r="N103" s="30">
        <v>1</v>
      </c>
      <c r="O103" s="30">
        <f t="shared" si="32"/>
        <v>10</v>
      </c>
      <c r="P103" s="30">
        <f t="shared" si="33"/>
        <v>6</v>
      </c>
      <c r="Q103" s="30">
        <f t="shared" si="35"/>
        <v>3.0779999999999998</v>
      </c>
      <c r="R103" s="30">
        <f t="shared" si="35"/>
        <v>3.7624999999999997</v>
      </c>
      <c r="S103" s="30">
        <f t="shared" si="35"/>
        <v>4.2679999999999998</v>
      </c>
      <c r="T103" s="30">
        <f t="shared" si="35"/>
        <v>4.5945</v>
      </c>
      <c r="U103" s="30">
        <f t="shared" si="35"/>
        <v>4.742</v>
      </c>
      <c r="V103" s="30">
        <f t="shared" si="35"/>
        <v>4.7104999999999997</v>
      </c>
      <c r="W103" s="30">
        <f t="shared" si="35"/>
        <v>4.5</v>
      </c>
      <c r="X103" s="30">
        <f t="shared" si="35"/>
        <v>2.9451203499999994</v>
      </c>
      <c r="Y103" s="30">
        <f t="shared" si="35"/>
        <v>3.6955388499999997</v>
      </c>
      <c r="Z103" s="30">
        <f t="shared" si="35"/>
        <v>4.2669573500000002</v>
      </c>
      <c r="AA103" s="30">
        <f t="shared" si="35"/>
        <v>4.65937585</v>
      </c>
      <c r="AB103" s="30">
        <f t="shared" si="35"/>
        <v>4.8727943500000004</v>
      </c>
      <c r="AC103" s="30">
        <f t="shared" si="35"/>
        <v>4.9072128500000005</v>
      </c>
      <c r="AD103" s="30">
        <f t="shared" si="35"/>
        <v>2.8575033999999997</v>
      </c>
      <c r="AE103" s="30">
        <f t="shared" si="35"/>
        <v>3.6738404</v>
      </c>
      <c r="AF103" s="30">
        <f t="shared" si="35"/>
        <v>4.3111774</v>
      </c>
      <c r="AG103" s="30">
        <f t="shared" si="34"/>
        <v>4.7695144000000003</v>
      </c>
      <c r="AH103" s="30">
        <f t="shared" si="34"/>
        <v>5.0488514000000002</v>
      </c>
      <c r="AI103" s="30">
        <f t="shared" si="34"/>
        <v>2.8151491499999999</v>
      </c>
      <c r="AJ103" s="30">
        <f t="shared" si="34"/>
        <v>3.6974046500000002</v>
      </c>
      <c r="AK103" s="30">
        <f t="shared" si="34"/>
        <v>4.4006601500000002</v>
      </c>
      <c r="AL103" s="30">
        <f t="shared" si="34"/>
        <v>4.92491565</v>
      </c>
      <c r="AM103" s="30">
        <f t="shared" si="34"/>
        <v>2.8180575999999999</v>
      </c>
      <c r="AN103" s="30">
        <f t="shared" si="34"/>
        <v>3.7662316000000002</v>
      </c>
      <c r="AO103" s="30">
        <f t="shared" si="34"/>
        <v>4.5354056000000007</v>
      </c>
      <c r="AP103" s="30">
        <f t="shared" si="34"/>
        <v>2.8662287499999999</v>
      </c>
      <c r="AQ103" s="30">
        <f t="shared" si="34"/>
        <v>3.8803212500000002</v>
      </c>
      <c r="AR103" s="30">
        <f t="shared" si="34"/>
        <v>2.9596626000000001</v>
      </c>
      <c r="AS103" s="30">
        <f t="shared" si="28"/>
        <v>5.0488514000000002</v>
      </c>
      <c r="AT103" s="35" t="str">
        <f t="shared" si="29"/>
        <v>2,1,0</v>
      </c>
    </row>
    <row r="104" spans="13:46" ht="11.25" x14ac:dyDescent="0.15">
      <c r="M104" s="30" t="str">
        <f t="shared" si="27"/>
        <v>1,10,7</v>
      </c>
      <c r="N104" s="30">
        <v>1</v>
      </c>
      <c r="O104" s="30">
        <f t="shared" si="32"/>
        <v>10</v>
      </c>
      <c r="P104" s="30">
        <f t="shared" si="33"/>
        <v>7</v>
      </c>
      <c r="Q104" s="30">
        <f t="shared" si="35"/>
        <v>2.4172559999999992</v>
      </c>
      <c r="R104" s="30">
        <f t="shared" si="35"/>
        <v>3.3536499999999996</v>
      </c>
      <c r="S104" s="30">
        <f t="shared" si="35"/>
        <v>4.0543359999999993</v>
      </c>
      <c r="T104" s="30">
        <f t="shared" si="35"/>
        <v>4.5193139999999996</v>
      </c>
      <c r="U104" s="30">
        <f t="shared" si="35"/>
        <v>4.7485839999999993</v>
      </c>
      <c r="V104" s="30">
        <f t="shared" si="35"/>
        <v>4.742146</v>
      </c>
      <c r="W104" s="30">
        <f t="shared" si="35"/>
        <v>4.5</v>
      </c>
      <c r="X104" s="30">
        <f t="shared" si="35"/>
        <v>2.5104505999999995</v>
      </c>
      <c r="Y104" s="30">
        <f t="shared" si="35"/>
        <v>3.4612190499999995</v>
      </c>
      <c r="Z104" s="30">
        <f t="shared" si="35"/>
        <v>4.1762794999999997</v>
      </c>
      <c r="AA104" s="30">
        <f t="shared" si="35"/>
        <v>4.6556319500000001</v>
      </c>
      <c r="AB104" s="30">
        <f t="shared" si="35"/>
        <v>4.8992763999999998</v>
      </c>
      <c r="AC104" s="30">
        <f t="shared" si="35"/>
        <v>4.9072128500000005</v>
      </c>
      <c r="AD104" s="30">
        <f t="shared" si="35"/>
        <v>2.6025277999999998</v>
      </c>
      <c r="AE104" s="30">
        <f t="shared" si="35"/>
        <v>3.5676706999999999</v>
      </c>
      <c r="AF104" s="30">
        <f t="shared" si="35"/>
        <v>4.2971056000000001</v>
      </c>
      <c r="AG104" s="30">
        <f t="shared" si="34"/>
        <v>4.7908324999999996</v>
      </c>
      <c r="AH104" s="30">
        <f t="shared" si="34"/>
        <v>5.0488514000000002</v>
      </c>
      <c r="AI104" s="30">
        <f t="shared" si="34"/>
        <v>2.6934876000000001</v>
      </c>
      <c r="AJ104" s="30">
        <f t="shared" si="34"/>
        <v>3.6730049500000002</v>
      </c>
      <c r="AK104" s="30">
        <f t="shared" si="34"/>
        <v>4.4168142999999995</v>
      </c>
      <c r="AL104" s="30">
        <f t="shared" si="34"/>
        <v>4.92491565</v>
      </c>
      <c r="AM104" s="30">
        <f t="shared" si="34"/>
        <v>2.7833299999999999</v>
      </c>
      <c r="AN104" s="30">
        <f t="shared" si="34"/>
        <v>3.7772218</v>
      </c>
      <c r="AO104" s="30">
        <f t="shared" si="34"/>
        <v>4.5354056000000007</v>
      </c>
      <c r="AP104" s="30">
        <f t="shared" si="34"/>
        <v>2.872055</v>
      </c>
      <c r="AQ104" s="30">
        <f t="shared" si="34"/>
        <v>3.8803212500000002</v>
      </c>
      <c r="AR104" s="30">
        <f t="shared" si="34"/>
        <v>2.9596626000000001</v>
      </c>
      <c r="AS104" s="30">
        <f t="shared" si="28"/>
        <v>5.0488514000000002</v>
      </c>
      <c r="AT104" s="35" t="str">
        <f t="shared" si="29"/>
        <v>2,1,0</v>
      </c>
    </row>
    <row r="105" spans="13:46" ht="11.25" x14ac:dyDescent="0.15">
      <c r="M105" s="30" t="str">
        <f t="shared" si="27"/>
        <v>1,10,8</v>
      </c>
      <c r="N105" s="30">
        <v>1</v>
      </c>
      <c r="O105" s="30">
        <f t="shared" si="32"/>
        <v>10</v>
      </c>
      <c r="P105" s="30">
        <f t="shared" si="33"/>
        <v>8</v>
      </c>
      <c r="Q105" s="30">
        <f t="shared" si="35"/>
        <v>1.6284671999999998</v>
      </c>
      <c r="R105" s="30">
        <f t="shared" si="35"/>
        <v>2.85588</v>
      </c>
      <c r="S105" s="30">
        <f t="shared" si="35"/>
        <v>3.7837632000000001</v>
      </c>
      <c r="T105" s="30">
        <f t="shared" si="35"/>
        <v>4.4121167999999997</v>
      </c>
      <c r="U105" s="30">
        <f t="shared" si="35"/>
        <v>4.7409408000000006</v>
      </c>
      <c r="V105" s="30">
        <f t="shared" si="35"/>
        <v>4.7702352000000001</v>
      </c>
      <c r="W105" s="30">
        <f t="shared" si="35"/>
        <v>4.5</v>
      </c>
      <c r="X105" s="30">
        <f t="shared" si="35"/>
        <v>1.9868608499999998</v>
      </c>
      <c r="Y105" s="30">
        <f t="shared" si="35"/>
        <v>3.1699904499999998</v>
      </c>
      <c r="Z105" s="30">
        <f t="shared" si="35"/>
        <v>4.0535904499999997</v>
      </c>
      <c r="AA105" s="30">
        <f t="shared" si="35"/>
        <v>4.6376608499999996</v>
      </c>
      <c r="AB105" s="30">
        <f t="shared" si="35"/>
        <v>4.9222016499999999</v>
      </c>
      <c r="AC105" s="30">
        <f t="shared" si="35"/>
        <v>4.9072128500000005</v>
      </c>
      <c r="AD105" s="30">
        <f t="shared" si="35"/>
        <v>2.2906434</v>
      </c>
      <c r="AE105" s="30">
        <f t="shared" si="35"/>
        <v>3.4294897999999998</v>
      </c>
      <c r="AF105" s="30">
        <f t="shared" si="35"/>
        <v>4.2688065999999996</v>
      </c>
      <c r="AG105" s="30">
        <f t="shared" si="34"/>
        <v>4.8085937999999997</v>
      </c>
      <c r="AH105" s="30">
        <f t="shared" si="34"/>
        <v>5.0488514000000002</v>
      </c>
      <c r="AI105" s="30">
        <f t="shared" si="34"/>
        <v>2.53981485</v>
      </c>
      <c r="AJ105" s="30">
        <f t="shared" si="34"/>
        <v>3.63437805</v>
      </c>
      <c r="AK105" s="30">
        <f t="shared" si="34"/>
        <v>4.4294116500000005</v>
      </c>
      <c r="AL105" s="30">
        <f t="shared" si="34"/>
        <v>4.92491565</v>
      </c>
      <c r="AM105" s="30">
        <f t="shared" si="34"/>
        <v>2.7343751999999997</v>
      </c>
      <c r="AN105" s="30">
        <f t="shared" si="34"/>
        <v>3.7846552</v>
      </c>
      <c r="AO105" s="30">
        <f t="shared" si="34"/>
        <v>4.5354056000000007</v>
      </c>
      <c r="AP105" s="30">
        <f t="shared" si="34"/>
        <v>2.87432445</v>
      </c>
      <c r="AQ105" s="30">
        <f t="shared" si="34"/>
        <v>3.8803212500000002</v>
      </c>
      <c r="AR105" s="30">
        <f t="shared" si="34"/>
        <v>2.9596626000000001</v>
      </c>
      <c r="AS105" s="30">
        <f t="shared" si="28"/>
        <v>5.0488514000000002</v>
      </c>
      <c r="AT105" s="35" t="str">
        <f t="shared" si="29"/>
        <v>2,1,0</v>
      </c>
    </row>
    <row r="106" spans="13:46" ht="11.25" x14ac:dyDescent="0.15">
      <c r="M106" s="30" t="str">
        <f t="shared" si="27"/>
        <v>1,10,9</v>
      </c>
      <c r="N106" s="30">
        <v>1</v>
      </c>
      <c r="O106" s="30">
        <f t="shared" si="32"/>
        <v>10</v>
      </c>
      <c r="P106" s="30">
        <f t="shared" si="33"/>
        <v>9</v>
      </c>
      <c r="Q106" s="30">
        <f t="shared" si="35"/>
        <v>0.99034650000000013</v>
      </c>
      <c r="R106" s="30">
        <f t="shared" si="35"/>
        <v>2.4627406250000003</v>
      </c>
      <c r="S106" s="30">
        <f t="shared" si="35"/>
        <v>3.5801540000000003</v>
      </c>
      <c r="T106" s="30">
        <f t="shared" si="35"/>
        <v>4.342586625</v>
      </c>
      <c r="U106" s="30">
        <f t="shared" si="35"/>
        <v>4.7500385000000005</v>
      </c>
      <c r="V106" s="30">
        <f t="shared" si="35"/>
        <v>4.8025096249999999</v>
      </c>
      <c r="W106" s="30">
        <f t="shared" si="35"/>
        <v>4.5</v>
      </c>
      <c r="X106" s="30">
        <f t="shared" si="35"/>
        <v>1.567901725</v>
      </c>
      <c r="Y106" s="30">
        <f t="shared" si="35"/>
        <v>2.9457254500000003</v>
      </c>
      <c r="Z106" s="30">
        <f t="shared" si="35"/>
        <v>3.968568425</v>
      </c>
      <c r="AA106" s="30">
        <f t="shared" si="35"/>
        <v>4.6364306499999994</v>
      </c>
      <c r="AB106" s="30">
        <f t="shared" si="35"/>
        <v>4.9493121250000005</v>
      </c>
      <c r="AC106" s="30">
        <f t="shared" si="35"/>
        <v>4.9072128500000005</v>
      </c>
      <c r="AD106" s="30">
        <f t="shared" si="35"/>
        <v>2.0457225999999999</v>
      </c>
      <c r="AE106" s="30">
        <f t="shared" si="35"/>
        <v>3.3289759249999999</v>
      </c>
      <c r="AF106" s="30">
        <f t="shared" si="35"/>
        <v>4.2572485000000002</v>
      </c>
      <c r="AG106" s="30">
        <f t="shared" si="34"/>
        <v>4.8305403250000003</v>
      </c>
      <c r="AH106" s="30">
        <f t="shared" si="34"/>
        <v>5.0488514000000002</v>
      </c>
      <c r="AI106" s="30">
        <f t="shared" si="34"/>
        <v>2.423809125</v>
      </c>
      <c r="AJ106" s="30">
        <f t="shared" si="34"/>
        <v>3.6124920500000002</v>
      </c>
      <c r="AK106" s="30">
        <f t="shared" si="34"/>
        <v>4.4461942250000002</v>
      </c>
      <c r="AL106" s="30">
        <f t="shared" si="34"/>
        <v>4.92491565</v>
      </c>
      <c r="AM106" s="30">
        <f t="shared" si="34"/>
        <v>2.7021613000000002</v>
      </c>
      <c r="AN106" s="30">
        <f t="shared" si="34"/>
        <v>3.7962738250000001</v>
      </c>
      <c r="AO106" s="30">
        <f t="shared" si="34"/>
        <v>4.5354056000000007</v>
      </c>
      <c r="AP106" s="30">
        <f t="shared" si="34"/>
        <v>2.8807791250000001</v>
      </c>
      <c r="AQ106" s="30">
        <f t="shared" si="34"/>
        <v>3.8803212500000002</v>
      </c>
      <c r="AR106" s="30">
        <f t="shared" si="34"/>
        <v>2.9596626000000001</v>
      </c>
      <c r="AS106" s="30">
        <f t="shared" si="28"/>
        <v>5.0488514000000002</v>
      </c>
      <c r="AT106" s="35" t="str">
        <f t="shared" si="29"/>
        <v>2,1,0</v>
      </c>
    </row>
    <row r="107" spans="13:46" ht="11.25" x14ac:dyDescent="0.15">
      <c r="M107" s="30" t="str">
        <f t="shared" si="27"/>
        <v>1,10,10</v>
      </c>
      <c r="N107" s="30">
        <v>1</v>
      </c>
      <c r="O107" s="30">
        <f t="shared" si="32"/>
        <v>10</v>
      </c>
      <c r="P107" s="30">
        <f t="shared" si="33"/>
        <v>10</v>
      </c>
      <c r="Q107" s="30">
        <f t="shared" si="35"/>
        <v>0.53372519999999946</v>
      </c>
      <c r="R107" s="30">
        <f t="shared" si="35"/>
        <v>2.1956424999999999</v>
      </c>
      <c r="S107" s="30">
        <f t="shared" si="35"/>
        <v>3.4572111999999997</v>
      </c>
      <c r="T107" s="30">
        <f t="shared" si="35"/>
        <v>4.3184313000000003</v>
      </c>
      <c r="U107" s="30">
        <f t="shared" si="35"/>
        <v>4.7793028</v>
      </c>
      <c r="V107" s="30">
        <f t="shared" si="35"/>
        <v>4.8398257000000005</v>
      </c>
      <c r="W107" s="30">
        <f t="shared" si="35"/>
        <v>4.5</v>
      </c>
      <c r="X107" s="30">
        <f t="shared" si="35"/>
        <v>1.2749838499999995</v>
      </c>
      <c r="Y107" s="30">
        <f t="shared" si="35"/>
        <v>2.8021268499999996</v>
      </c>
      <c r="Z107" s="30">
        <f t="shared" si="35"/>
        <v>3.9289212499999997</v>
      </c>
      <c r="AA107" s="30">
        <f t="shared" si="35"/>
        <v>4.6553670500000006</v>
      </c>
      <c r="AB107" s="30">
        <f t="shared" si="35"/>
        <v>4.9814642500000001</v>
      </c>
      <c r="AC107" s="30">
        <f t="shared" si="35"/>
        <v>4.9072128500000005</v>
      </c>
      <c r="AD107" s="30">
        <f t="shared" si="35"/>
        <v>1.8814681999999998</v>
      </c>
      <c r="AE107" s="30">
        <f t="shared" si="35"/>
        <v>3.2738369</v>
      </c>
      <c r="AF107" s="30">
        <f t="shared" si="35"/>
        <v>4.2658570000000005</v>
      </c>
      <c r="AG107" s="30">
        <f t="shared" si="34"/>
        <v>4.8575284999999999</v>
      </c>
      <c r="AH107" s="30">
        <f t="shared" si="34"/>
        <v>5.0488514000000002</v>
      </c>
      <c r="AI107" s="30">
        <f t="shared" si="34"/>
        <v>2.35317825</v>
      </c>
      <c r="AJ107" s="30">
        <f t="shared" si="34"/>
        <v>3.6107726499999999</v>
      </c>
      <c r="AK107" s="30">
        <f t="shared" si="34"/>
        <v>4.4680184499999998</v>
      </c>
      <c r="AL107" s="30">
        <f t="shared" si="34"/>
        <v>4.92491565</v>
      </c>
      <c r="AM107" s="30">
        <f t="shared" si="34"/>
        <v>2.6901140000000003</v>
      </c>
      <c r="AN107" s="30">
        <f t="shared" si="34"/>
        <v>3.8129341000000001</v>
      </c>
      <c r="AO107" s="30">
        <f t="shared" si="34"/>
        <v>4.5354056000000007</v>
      </c>
      <c r="AP107" s="30">
        <f t="shared" si="34"/>
        <v>2.8922754499999996</v>
      </c>
      <c r="AQ107" s="30">
        <f t="shared" si="34"/>
        <v>3.8803212500000002</v>
      </c>
      <c r="AR107" s="30">
        <f t="shared" si="34"/>
        <v>2.9596626000000001</v>
      </c>
      <c r="AS107" s="30">
        <f t="shared" si="28"/>
        <v>5.0488514000000002</v>
      </c>
      <c r="AT107" s="35" t="str">
        <f t="shared" si="29"/>
        <v>2,1,0</v>
      </c>
    </row>
    <row r="108" spans="13:46" ht="11.25" x14ac:dyDescent="0.15">
      <c r="M108" s="30" t="str">
        <f t="shared" si="27"/>
        <v>2,1,1</v>
      </c>
      <c r="N108" s="30">
        <f>N8+1</f>
        <v>2</v>
      </c>
      <c r="O108" s="30">
        <f>O8</f>
        <v>1</v>
      </c>
      <c r="P108" s="30">
        <f t="shared" si="33"/>
        <v>1</v>
      </c>
      <c r="Q108" s="30">
        <f t="shared" si="35"/>
        <v>4.5</v>
      </c>
      <c r="R108" s="30">
        <f t="shared" si="35"/>
        <v>4.5438200000000002</v>
      </c>
      <c r="S108" s="30">
        <f t="shared" si="35"/>
        <v>4.5552799999999998</v>
      </c>
      <c r="T108" s="30">
        <f t="shared" si="35"/>
        <v>4.5343799999999996</v>
      </c>
      <c r="U108" s="30">
        <f t="shared" si="35"/>
        <v>4.4811199999999998</v>
      </c>
      <c r="V108" s="30">
        <f t="shared" si="35"/>
        <v>4.3955000000000002</v>
      </c>
      <c r="W108" s="30">
        <f t="shared" si="35"/>
        <v>4.27752</v>
      </c>
      <c r="X108" s="30">
        <f t="shared" si="35"/>
        <v>4.5</v>
      </c>
      <c r="Y108" s="30">
        <f t="shared" si="35"/>
        <v>4.5438200000000002</v>
      </c>
      <c r="Z108" s="30">
        <f t="shared" si="35"/>
        <v>4.5552799999999998</v>
      </c>
      <c r="AA108" s="30">
        <f t="shared" si="35"/>
        <v>4.5343800000000005</v>
      </c>
      <c r="AB108" s="30">
        <f t="shared" si="35"/>
        <v>4.4811199999999998</v>
      </c>
      <c r="AC108" s="30">
        <f t="shared" si="35"/>
        <v>4.3955000000000002</v>
      </c>
      <c r="AD108" s="30">
        <f t="shared" si="35"/>
        <v>4.5</v>
      </c>
      <c r="AE108" s="30">
        <f t="shared" si="35"/>
        <v>4.5438200000000002</v>
      </c>
      <c r="AF108" s="30">
        <f t="shared" si="35"/>
        <v>4.5552799999999998</v>
      </c>
      <c r="AG108" s="30">
        <f t="shared" si="34"/>
        <v>4.5343800000000005</v>
      </c>
      <c r="AH108" s="30">
        <f t="shared" si="34"/>
        <v>4.4811199999999998</v>
      </c>
      <c r="AI108" s="30">
        <f t="shared" si="34"/>
        <v>4.5</v>
      </c>
      <c r="AJ108" s="30">
        <f t="shared" si="34"/>
        <v>4.5438200000000002</v>
      </c>
      <c r="AK108" s="30">
        <f t="shared" si="34"/>
        <v>4.5552799999999998</v>
      </c>
      <c r="AL108" s="30">
        <f t="shared" si="34"/>
        <v>4.5343799999999996</v>
      </c>
      <c r="AM108" s="30">
        <f t="shared" si="34"/>
        <v>4.5</v>
      </c>
      <c r="AN108" s="30">
        <f t="shared" si="34"/>
        <v>4.5438200000000002</v>
      </c>
      <c r="AO108" s="30">
        <f t="shared" si="34"/>
        <v>4.5552799999999998</v>
      </c>
      <c r="AP108" s="30">
        <f t="shared" si="34"/>
        <v>4.5</v>
      </c>
      <c r="AQ108" s="30">
        <f t="shared" si="34"/>
        <v>4.5438200000000002</v>
      </c>
      <c r="AR108" s="30">
        <f t="shared" si="34"/>
        <v>4.5</v>
      </c>
      <c r="AS108" s="30">
        <f t="shared" si="28"/>
        <v>4.5552799999999998</v>
      </c>
      <c r="AT108" s="35" t="str">
        <f t="shared" si="29"/>
        <v>1,0,2</v>
      </c>
    </row>
    <row r="109" spans="13:46" ht="11.25" x14ac:dyDescent="0.15">
      <c r="M109" s="30" t="str">
        <f t="shared" si="27"/>
        <v>2,1,2</v>
      </c>
      <c r="N109" s="30">
        <f t="shared" ref="N109:N172" si="36">N9+1</f>
        <v>2</v>
      </c>
      <c r="O109" s="30">
        <f t="shared" ref="O109:O172" si="37">O9</f>
        <v>1</v>
      </c>
      <c r="P109" s="30">
        <f t="shared" si="33"/>
        <v>2</v>
      </c>
      <c r="Q109" s="30">
        <f t="shared" si="35"/>
        <v>4.27752</v>
      </c>
      <c r="R109" s="30">
        <f t="shared" si="35"/>
        <v>4.4413200000000002</v>
      </c>
      <c r="S109" s="30">
        <f t="shared" si="35"/>
        <v>4.5396000000000001</v>
      </c>
      <c r="T109" s="30">
        <f t="shared" si="35"/>
        <v>4.5723599999999998</v>
      </c>
      <c r="U109" s="30">
        <f t="shared" si="35"/>
        <v>4.5396000000000001</v>
      </c>
      <c r="V109" s="30">
        <f t="shared" si="35"/>
        <v>4.4413200000000002</v>
      </c>
      <c r="W109" s="30">
        <f t="shared" si="35"/>
        <v>4.27752</v>
      </c>
      <c r="X109" s="30">
        <f t="shared" si="35"/>
        <v>4.3955000000000002</v>
      </c>
      <c r="Y109" s="30">
        <f t="shared" si="35"/>
        <v>4.5265399999999998</v>
      </c>
      <c r="Z109" s="30">
        <f t="shared" si="35"/>
        <v>4.59206</v>
      </c>
      <c r="AA109" s="30">
        <f t="shared" si="35"/>
        <v>4.59206</v>
      </c>
      <c r="AB109" s="30">
        <f t="shared" si="35"/>
        <v>4.5265399999999998</v>
      </c>
      <c r="AC109" s="30">
        <f t="shared" si="35"/>
        <v>4.3955000000000002</v>
      </c>
      <c r="AD109" s="30">
        <f t="shared" si="35"/>
        <v>4.4811199999999998</v>
      </c>
      <c r="AE109" s="30">
        <f t="shared" si="35"/>
        <v>4.5794000000000006</v>
      </c>
      <c r="AF109" s="30">
        <f t="shared" si="35"/>
        <v>4.6121599999999994</v>
      </c>
      <c r="AG109" s="30">
        <f t="shared" si="34"/>
        <v>4.5793999999999997</v>
      </c>
      <c r="AH109" s="30">
        <f t="shared" si="34"/>
        <v>4.4811199999999998</v>
      </c>
      <c r="AI109" s="30">
        <f t="shared" si="34"/>
        <v>4.5343799999999996</v>
      </c>
      <c r="AJ109" s="30">
        <f t="shared" si="34"/>
        <v>4.5998999999999999</v>
      </c>
      <c r="AK109" s="30">
        <f t="shared" si="34"/>
        <v>4.5998999999999999</v>
      </c>
      <c r="AL109" s="30">
        <f t="shared" si="34"/>
        <v>4.5343799999999996</v>
      </c>
      <c r="AM109" s="30">
        <f t="shared" si="34"/>
        <v>4.5552799999999998</v>
      </c>
      <c r="AN109" s="30">
        <f t="shared" si="34"/>
        <v>4.5880399999999995</v>
      </c>
      <c r="AO109" s="30">
        <f t="shared" si="34"/>
        <v>4.5552799999999998</v>
      </c>
      <c r="AP109" s="30">
        <f t="shared" si="34"/>
        <v>4.5438200000000002</v>
      </c>
      <c r="AQ109" s="30">
        <f t="shared" si="34"/>
        <v>4.5438200000000002</v>
      </c>
      <c r="AR109" s="30">
        <f t="shared" si="34"/>
        <v>4.5</v>
      </c>
      <c r="AS109" s="30">
        <f t="shared" si="28"/>
        <v>4.6121599999999994</v>
      </c>
      <c r="AT109" s="35" t="str">
        <f t="shared" si="29"/>
        <v>1,1,1</v>
      </c>
    </row>
    <row r="110" spans="13:46" ht="11.25" x14ac:dyDescent="0.15">
      <c r="M110" s="30" t="str">
        <f t="shared" si="27"/>
        <v>2,1,3</v>
      </c>
      <c r="N110" s="30">
        <f t="shared" si="36"/>
        <v>2</v>
      </c>
      <c r="O110" s="30">
        <f t="shared" si="37"/>
        <v>1</v>
      </c>
      <c r="P110" s="30">
        <f t="shared" si="33"/>
        <v>3</v>
      </c>
      <c r="Q110" s="30">
        <f t="shared" si="35"/>
        <v>3.98034</v>
      </c>
      <c r="R110" s="30">
        <f t="shared" si="35"/>
        <v>4.2869450000000002</v>
      </c>
      <c r="S110" s="30">
        <f t="shared" si="35"/>
        <v>4.4907200000000005</v>
      </c>
      <c r="T110" s="30">
        <f t="shared" si="35"/>
        <v>4.5916650000000008</v>
      </c>
      <c r="U110" s="30">
        <f t="shared" si="35"/>
        <v>4.5897800000000002</v>
      </c>
      <c r="V110" s="30">
        <f t="shared" si="35"/>
        <v>4.4850649999999996</v>
      </c>
      <c r="W110" s="30">
        <f t="shared" si="35"/>
        <v>4.27752</v>
      </c>
      <c r="X110" s="30">
        <f t="shared" si="35"/>
        <v>4.2391249999999996</v>
      </c>
      <c r="Y110" s="30">
        <f t="shared" si="35"/>
        <v>4.4760600000000004</v>
      </c>
      <c r="Z110" s="30">
        <f t="shared" si="35"/>
        <v>4.6101650000000003</v>
      </c>
      <c r="AA110" s="30">
        <f t="shared" si="35"/>
        <v>4.6414400000000002</v>
      </c>
      <c r="AB110" s="30">
        <f t="shared" si="35"/>
        <v>4.5698849999999993</v>
      </c>
      <c r="AC110" s="30">
        <f t="shared" si="35"/>
        <v>4.3955000000000002</v>
      </c>
      <c r="AD110" s="30">
        <f t="shared" si="35"/>
        <v>4.4290400000000005</v>
      </c>
      <c r="AE110" s="30">
        <f t="shared" si="35"/>
        <v>4.596305000000001</v>
      </c>
      <c r="AF110" s="30">
        <f t="shared" si="35"/>
        <v>4.6607400000000005</v>
      </c>
      <c r="AG110" s="30">
        <f t="shared" si="34"/>
        <v>4.6223450000000001</v>
      </c>
      <c r="AH110" s="30">
        <f t="shared" si="34"/>
        <v>4.4811199999999998</v>
      </c>
      <c r="AI110" s="30">
        <f t="shared" si="34"/>
        <v>4.5500850000000002</v>
      </c>
      <c r="AJ110" s="30">
        <f t="shared" si="34"/>
        <v>4.6476799999999994</v>
      </c>
      <c r="AK110" s="30">
        <f t="shared" si="34"/>
        <v>4.6424450000000004</v>
      </c>
      <c r="AL110" s="30">
        <f t="shared" si="34"/>
        <v>4.5343799999999996</v>
      </c>
      <c r="AM110" s="30">
        <f t="shared" si="34"/>
        <v>4.6022600000000002</v>
      </c>
      <c r="AN110" s="30">
        <f t="shared" si="34"/>
        <v>4.630185</v>
      </c>
      <c r="AO110" s="30">
        <f t="shared" si="34"/>
        <v>4.5552799999999998</v>
      </c>
      <c r="AP110" s="30">
        <f t="shared" si="34"/>
        <v>4.5855649999999999</v>
      </c>
      <c r="AQ110" s="30">
        <f t="shared" si="34"/>
        <v>4.5438200000000002</v>
      </c>
      <c r="AR110" s="30">
        <f t="shared" si="34"/>
        <v>4.5</v>
      </c>
      <c r="AS110" s="30">
        <f t="shared" si="28"/>
        <v>4.6607400000000005</v>
      </c>
      <c r="AT110" s="35" t="str">
        <f t="shared" si="29"/>
        <v>1,1,1</v>
      </c>
    </row>
    <row r="111" spans="13:46" ht="11.25" x14ac:dyDescent="0.15">
      <c r="M111" s="30" t="str">
        <f t="shared" si="27"/>
        <v>2,1,4</v>
      </c>
      <c r="N111" s="30">
        <f t="shared" si="36"/>
        <v>2</v>
      </c>
      <c r="O111" s="30">
        <f t="shared" si="37"/>
        <v>1</v>
      </c>
      <c r="P111" s="30">
        <f t="shared" si="33"/>
        <v>4</v>
      </c>
      <c r="Q111" s="30">
        <f t="shared" si="35"/>
        <v>3.6615599999999993</v>
      </c>
      <c r="R111" s="30">
        <f t="shared" si="35"/>
        <v>4.1175699999999997</v>
      </c>
      <c r="S111" s="30">
        <f t="shared" si="35"/>
        <v>4.4322400000000002</v>
      </c>
      <c r="T111" s="30">
        <f t="shared" si="35"/>
        <v>4.6055700000000002</v>
      </c>
      <c r="U111" s="30">
        <f t="shared" si="35"/>
        <v>4.6375600000000006</v>
      </c>
      <c r="V111" s="30">
        <f t="shared" si="35"/>
        <v>4.5282100000000005</v>
      </c>
      <c r="W111" s="30">
        <f t="shared" si="35"/>
        <v>4.27752</v>
      </c>
      <c r="X111" s="30">
        <f t="shared" si="35"/>
        <v>4.0677499999999993</v>
      </c>
      <c r="Y111" s="30">
        <f t="shared" si="35"/>
        <v>4.4159799999999994</v>
      </c>
      <c r="Z111" s="30">
        <f t="shared" si="35"/>
        <v>4.6228699999999998</v>
      </c>
      <c r="AA111" s="30">
        <f t="shared" si="35"/>
        <v>4.6884200000000007</v>
      </c>
      <c r="AB111" s="30">
        <f t="shared" si="35"/>
        <v>4.6126300000000002</v>
      </c>
      <c r="AC111" s="30">
        <f t="shared" si="35"/>
        <v>4.3955000000000002</v>
      </c>
      <c r="AD111" s="30">
        <f t="shared" si="35"/>
        <v>4.3673599999999997</v>
      </c>
      <c r="AE111" s="30">
        <f t="shared" si="35"/>
        <v>4.6078100000000006</v>
      </c>
      <c r="AF111" s="30">
        <f t="shared" si="35"/>
        <v>4.7069200000000002</v>
      </c>
      <c r="AG111" s="30">
        <f t="shared" si="34"/>
        <v>4.6646900000000002</v>
      </c>
      <c r="AH111" s="30">
        <f t="shared" si="34"/>
        <v>4.4811199999999998</v>
      </c>
      <c r="AI111" s="30">
        <f t="shared" si="34"/>
        <v>4.5603899999999999</v>
      </c>
      <c r="AJ111" s="30">
        <f t="shared" si="34"/>
        <v>4.69306</v>
      </c>
      <c r="AK111" s="30">
        <f t="shared" si="34"/>
        <v>4.6843900000000005</v>
      </c>
      <c r="AL111" s="30">
        <f t="shared" si="34"/>
        <v>4.5343799999999996</v>
      </c>
      <c r="AM111" s="30">
        <f t="shared" si="34"/>
        <v>4.6468400000000001</v>
      </c>
      <c r="AN111" s="30">
        <f t="shared" si="34"/>
        <v>4.6717300000000002</v>
      </c>
      <c r="AO111" s="30">
        <f t="shared" si="34"/>
        <v>4.5552799999999998</v>
      </c>
      <c r="AP111" s="30">
        <f t="shared" si="34"/>
        <v>4.6267100000000001</v>
      </c>
      <c r="AQ111" s="30">
        <f t="shared" si="34"/>
        <v>4.5438200000000002</v>
      </c>
      <c r="AR111" s="30">
        <f t="shared" si="34"/>
        <v>4.5</v>
      </c>
      <c r="AS111" s="30">
        <f t="shared" si="28"/>
        <v>4.7069200000000002</v>
      </c>
      <c r="AT111" s="35" t="str">
        <f t="shared" si="29"/>
        <v>1,1,1</v>
      </c>
    </row>
    <row r="112" spans="13:46" ht="11.25" x14ac:dyDescent="0.15">
      <c r="M112" s="30" t="str">
        <f t="shared" si="27"/>
        <v>2,1,5</v>
      </c>
      <c r="N112" s="30">
        <f t="shared" si="36"/>
        <v>2</v>
      </c>
      <c r="O112" s="30">
        <f t="shared" si="37"/>
        <v>1</v>
      </c>
      <c r="P112" s="30">
        <f t="shared" si="33"/>
        <v>5</v>
      </c>
      <c r="Q112" s="30">
        <f t="shared" si="35"/>
        <v>3.3564599999999993</v>
      </c>
      <c r="R112" s="30">
        <f t="shared" si="35"/>
        <v>3.9576949999999997</v>
      </c>
      <c r="S112" s="30">
        <f t="shared" si="35"/>
        <v>4.3798399999999997</v>
      </c>
      <c r="T112" s="30">
        <f t="shared" si="35"/>
        <v>4.6228949999999998</v>
      </c>
      <c r="U112" s="30">
        <f t="shared" si="35"/>
        <v>4.6868599999999994</v>
      </c>
      <c r="V112" s="30">
        <f t="shared" si="35"/>
        <v>4.5717350000000003</v>
      </c>
      <c r="W112" s="30">
        <f t="shared" si="35"/>
        <v>4.27752</v>
      </c>
      <c r="X112" s="30">
        <f t="shared" si="35"/>
        <v>3.905875</v>
      </c>
      <c r="Y112" s="30">
        <f t="shared" si="35"/>
        <v>4.36198</v>
      </c>
      <c r="Z112" s="30">
        <f t="shared" si="35"/>
        <v>4.6389949999999995</v>
      </c>
      <c r="AA112" s="30">
        <f t="shared" si="35"/>
        <v>4.7369199999999996</v>
      </c>
      <c r="AB112" s="30">
        <f t="shared" si="35"/>
        <v>4.6557549999999992</v>
      </c>
      <c r="AC112" s="30">
        <f t="shared" si="35"/>
        <v>4.3955000000000002</v>
      </c>
      <c r="AD112" s="30">
        <f t="shared" si="35"/>
        <v>4.3117599999999996</v>
      </c>
      <c r="AE112" s="30">
        <f t="shared" si="35"/>
        <v>4.6227350000000005</v>
      </c>
      <c r="AF112" s="30">
        <f t="shared" si="35"/>
        <v>4.7546200000000001</v>
      </c>
      <c r="AG112" s="30">
        <f t="shared" si="34"/>
        <v>4.7074150000000001</v>
      </c>
      <c r="AH112" s="30">
        <f t="shared" si="34"/>
        <v>4.4811199999999998</v>
      </c>
      <c r="AI112" s="30">
        <f t="shared" si="34"/>
        <v>4.5741149999999999</v>
      </c>
      <c r="AJ112" s="30">
        <f t="shared" si="34"/>
        <v>4.73996</v>
      </c>
      <c r="AK112" s="30">
        <f t="shared" si="34"/>
        <v>4.7267150000000004</v>
      </c>
      <c r="AL112" s="30">
        <f t="shared" si="34"/>
        <v>4.5343799999999996</v>
      </c>
      <c r="AM112" s="30">
        <f t="shared" si="34"/>
        <v>4.6929400000000001</v>
      </c>
      <c r="AN112" s="30">
        <f t="shared" si="34"/>
        <v>4.7136550000000002</v>
      </c>
      <c r="AO112" s="30">
        <f t="shared" si="34"/>
        <v>4.5552799999999998</v>
      </c>
      <c r="AP112" s="30">
        <f t="shared" si="34"/>
        <v>4.6682350000000001</v>
      </c>
      <c r="AQ112" s="30">
        <f t="shared" si="34"/>
        <v>4.5438200000000002</v>
      </c>
      <c r="AR112" s="30">
        <f t="shared" si="34"/>
        <v>4.5</v>
      </c>
      <c r="AS112" s="30">
        <f t="shared" si="28"/>
        <v>4.7546200000000001</v>
      </c>
      <c r="AT112" s="35" t="str">
        <f t="shared" si="29"/>
        <v>1,1,1</v>
      </c>
    </row>
    <row r="113" spans="13:46" ht="11.25" x14ac:dyDescent="0.15">
      <c r="M113" s="30" t="str">
        <f t="shared" si="27"/>
        <v>2,1,6</v>
      </c>
      <c r="N113" s="30">
        <f t="shared" si="36"/>
        <v>2</v>
      </c>
      <c r="O113" s="30">
        <f t="shared" si="37"/>
        <v>1</v>
      </c>
      <c r="P113" s="30">
        <f t="shared" si="33"/>
        <v>6</v>
      </c>
      <c r="Q113" s="30">
        <f t="shared" si="35"/>
        <v>3.0779999999999998</v>
      </c>
      <c r="R113" s="30">
        <f t="shared" si="35"/>
        <v>3.8163199999999997</v>
      </c>
      <c r="S113" s="30">
        <f t="shared" si="35"/>
        <v>4.3392799999999996</v>
      </c>
      <c r="T113" s="30">
        <f t="shared" si="35"/>
        <v>4.6468799999999995</v>
      </c>
      <c r="U113" s="30">
        <f t="shared" si="35"/>
        <v>4.7391199999999998</v>
      </c>
      <c r="V113" s="30">
        <f t="shared" si="35"/>
        <v>4.6159999999999997</v>
      </c>
      <c r="W113" s="30">
        <f t="shared" si="35"/>
        <v>4.27752</v>
      </c>
      <c r="X113" s="30">
        <f t="shared" si="35"/>
        <v>3.7624999999999997</v>
      </c>
      <c r="Y113" s="30">
        <f t="shared" si="35"/>
        <v>4.31982</v>
      </c>
      <c r="Z113" s="30">
        <f t="shared" si="35"/>
        <v>4.6617800000000003</v>
      </c>
      <c r="AA113" s="30">
        <f t="shared" si="35"/>
        <v>4.7883800000000001</v>
      </c>
      <c r="AB113" s="30">
        <f t="shared" si="35"/>
        <v>4.6996199999999995</v>
      </c>
      <c r="AC113" s="30">
        <f t="shared" si="35"/>
        <v>4.3955000000000002</v>
      </c>
      <c r="AD113" s="30">
        <f t="shared" si="35"/>
        <v>4.2679999999999998</v>
      </c>
      <c r="AE113" s="30">
        <f t="shared" si="35"/>
        <v>4.6443200000000004</v>
      </c>
      <c r="AF113" s="30">
        <f t="shared" ref="AF113:AR176" si="38">(AF$5)^2/2*INDEX($F$4:$F$25*$G$4:$G$25,$N113,1)+(AF$6)^2/2*INDEX($H$4:$H$25*$I$4:$I$25,$O113,1)+(AF$7)^2/2*INDEX($J$4:$J$25*$K$4:$K$25,$P113,1)+AF$5*AF$6*INDEX($G$4:$G$25,$N113,1)*INDEX($H$4:$H$25,$O113,1)+(AF$5*INDEX($G$4:$G$25,$N113,1)+AF$6*INDEX($I$4:$I$25,$O113,1))*AF$7*INDEX($J$4:$J$25,$P113,1)</f>
        <v>4.8052799999999998</v>
      </c>
      <c r="AG113" s="30">
        <f t="shared" si="38"/>
        <v>4.7508800000000004</v>
      </c>
      <c r="AH113" s="30">
        <f t="shared" si="38"/>
        <v>4.4811199999999998</v>
      </c>
      <c r="AI113" s="30">
        <f t="shared" si="38"/>
        <v>4.5945</v>
      </c>
      <c r="AJ113" s="30">
        <f t="shared" si="38"/>
        <v>4.7898200000000006</v>
      </c>
      <c r="AK113" s="30">
        <f t="shared" si="38"/>
        <v>4.7697799999999999</v>
      </c>
      <c r="AL113" s="30">
        <f t="shared" si="38"/>
        <v>4.5343799999999996</v>
      </c>
      <c r="AM113" s="30">
        <f t="shared" si="38"/>
        <v>4.742</v>
      </c>
      <c r="AN113" s="30">
        <f t="shared" si="38"/>
        <v>4.7563200000000005</v>
      </c>
      <c r="AO113" s="30">
        <f t="shared" si="38"/>
        <v>4.5552799999999998</v>
      </c>
      <c r="AP113" s="30">
        <f t="shared" si="38"/>
        <v>4.7104999999999997</v>
      </c>
      <c r="AQ113" s="30">
        <f t="shared" si="38"/>
        <v>4.5438200000000002</v>
      </c>
      <c r="AR113" s="30">
        <f t="shared" si="38"/>
        <v>4.5</v>
      </c>
      <c r="AS113" s="30">
        <f t="shared" si="28"/>
        <v>4.8052799999999998</v>
      </c>
      <c r="AT113" s="35" t="str">
        <f t="shared" si="29"/>
        <v>1,1,1</v>
      </c>
    </row>
    <row r="114" spans="13:46" ht="11.25" x14ac:dyDescent="0.15">
      <c r="M114" s="30" t="str">
        <f t="shared" si="27"/>
        <v>2,1,7</v>
      </c>
      <c r="N114" s="30">
        <f t="shared" si="36"/>
        <v>2</v>
      </c>
      <c r="O114" s="30">
        <f t="shared" si="37"/>
        <v>1</v>
      </c>
      <c r="P114" s="30">
        <f t="shared" si="33"/>
        <v>7</v>
      </c>
      <c r="Q114" s="30">
        <f t="shared" ref="Q114:AF177" si="39">(Q$5)^2/2*INDEX($F$4:$F$25*$G$4:$G$25,$N114,1)+(Q$6)^2/2*INDEX($H$4:$H$25*$I$4:$I$25,$O114,1)+(Q$7)^2/2*INDEX($J$4:$J$25*$K$4:$K$25,$P114,1)+Q$5*Q$6*INDEX($G$4:$G$25,$N114,1)*INDEX($H$4:$H$25,$O114,1)+(Q$5*INDEX($G$4:$G$25,$N114,1)+Q$6*INDEX($I$4:$I$25,$O114,1))*Q$7*INDEX($J$4:$J$25,$P114,1)</f>
        <v>2.4172559999999992</v>
      </c>
      <c r="R114" s="30">
        <f t="shared" si="39"/>
        <v>3.4094699999999998</v>
      </c>
      <c r="S114" s="30">
        <f t="shared" si="39"/>
        <v>4.1288159999999996</v>
      </c>
      <c r="T114" s="30">
        <f t="shared" si="39"/>
        <v>4.5752939999999995</v>
      </c>
      <c r="U114" s="30">
        <f t="shared" si="39"/>
        <v>4.7489039999999996</v>
      </c>
      <c r="V114" s="30">
        <f t="shared" si="39"/>
        <v>4.6496460000000006</v>
      </c>
      <c r="W114" s="30">
        <f t="shared" si="39"/>
        <v>4.27752</v>
      </c>
      <c r="X114" s="30">
        <f t="shared" si="39"/>
        <v>3.3536499999999996</v>
      </c>
      <c r="Y114" s="30">
        <f t="shared" si="39"/>
        <v>4.1077559999999993</v>
      </c>
      <c r="Z114" s="30">
        <f t="shared" si="39"/>
        <v>4.5889939999999996</v>
      </c>
      <c r="AA114" s="30">
        <f t="shared" si="39"/>
        <v>4.797364</v>
      </c>
      <c r="AB114" s="30">
        <f t="shared" si="39"/>
        <v>4.7328659999999996</v>
      </c>
      <c r="AC114" s="30">
        <f t="shared" si="39"/>
        <v>4.3955000000000002</v>
      </c>
      <c r="AD114" s="30">
        <f t="shared" si="39"/>
        <v>4.0543359999999993</v>
      </c>
      <c r="AE114" s="30">
        <f t="shared" si="39"/>
        <v>4.5703340000000008</v>
      </c>
      <c r="AF114" s="30">
        <f t="shared" si="39"/>
        <v>4.8134639999999997</v>
      </c>
      <c r="AG114" s="30">
        <f t="shared" si="38"/>
        <v>4.7837259999999997</v>
      </c>
      <c r="AH114" s="30">
        <f t="shared" si="38"/>
        <v>4.4811199999999998</v>
      </c>
      <c r="AI114" s="30">
        <f t="shared" si="38"/>
        <v>4.5193139999999996</v>
      </c>
      <c r="AJ114" s="30">
        <f t="shared" si="38"/>
        <v>4.7972039999999998</v>
      </c>
      <c r="AK114" s="30">
        <f t="shared" si="38"/>
        <v>4.8022260000000001</v>
      </c>
      <c r="AL114" s="30">
        <f t="shared" si="38"/>
        <v>4.5343799999999996</v>
      </c>
      <c r="AM114" s="30">
        <f t="shared" si="38"/>
        <v>4.7485839999999993</v>
      </c>
      <c r="AN114" s="30">
        <f t="shared" si="38"/>
        <v>4.7883659999999999</v>
      </c>
      <c r="AO114" s="30">
        <f t="shared" si="38"/>
        <v>4.5552799999999998</v>
      </c>
      <c r="AP114" s="30">
        <f t="shared" si="38"/>
        <v>4.742146</v>
      </c>
      <c r="AQ114" s="30">
        <f t="shared" si="38"/>
        <v>4.5438200000000002</v>
      </c>
      <c r="AR114" s="30">
        <f t="shared" si="38"/>
        <v>4.5</v>
      </c>
      <c r="AS114" s="30">
        <f t="shared" si="28"/>
        <v>4.8134639999999997</v>
      </c>
      <c r="AT114" s="35" t="str">
        <f t="shared" si="29"/>
        <v>1,1,1</v>
      </c>
    </row>
    <row r="115" spans="13:46" ht="11.25" x14ac:dyDescent="0.15">
      <c r="M115" s="30" t="str">
        <f t="shared" si="27"/>
        <v>2,1,8</v>
      </c>
      <c r="N115" s="30">
        <f t="shared" si="36"/>
        <v>2</v>
      </c>
      <c r="O115" s="30">
        <f t="shared" si="37"/>
        <v>1</v>
      </c>
      <c r="P115" s="30">
        <f t="shared" si="33"/>
        <v>8</v>
      </c>
      <c r="Q115" s="30">
        <f t="shared" si="39"/>
        <v>1.6284671999999998</v>
      </c>
      <c r="R115" s="30">
        <f t="shared" si="39"/>
        <v>2.9137</v>
      </c>
      <c r="S115" s="30">
        <f t="shared" si="39"/>
        <v>3.8614432000000001</v>
      </c>
      <c r="T115" s="30">
        <f t="shared" si="39"/>
        <v>4.4716968000000001</v>
      </c>
      <c r="U115" s="30">
        <f t="shared" si="39"/>
        <v>4.7444608000000006</v>
      </c>
      <c r="V115" s="30">
        <f t="shared" si="39"/>
        <v>4.6797351999999997</v>
      </c>
      <c r="W115" s="30">
        <f t="shared" si="39"/>
        <v>4.27752</v>
      </c>
      <c r="X115" s="30">
        <f t="shared" si="39"/>
        <v>2.85588</v>
      </c>
      <c r="Y115" s="30">
        <f t="shared" si="39"/>
        <v>3.8387832</v>
      </c>
      <c r="Z115" s="30">
        <f t="shared" si="39"/>
        <v>4.4841968000000003</v>
      </c>
      <c r="AA115" s="30">
        <f t="shared" si="39"/>
        <v>4.7921208000000002</v>
      </c>
      <c r="AB115" s="30">
        <f t="shared" si="39"/>
        <v>4.7625551999999995</v>
      </c>
      <c r="AC115" s="30">
        <f t="shared" si="39"/>
        <v>4.3955000000000002</v>
      </c>
      <c r="AD115" s="30">
        <f t="shared" si="39"/>
        <v>3.7837632000000001</v>
      </c>
      <c r="AE115" s="30">
        <f t="shared" si="39"/>
        <v>4.4643368000000008</v>
      </c>
      <c r="AF115" s="30">
        <f t="shared" si="39"/>
        <v>4.8074208</v>
      </c>
      <c r="AG115" s="30">
        <f t="shared" si="38"/>
        <v>4.8130151999999997</v>
      </c>
      <c r="AH115" s="30">
        <f t="shared" si="38"/>
        <v>4.4811199999999998</v>
      </c>
      <c r="AI115" s="30">
        <f t="shared" si="38"/>
        <v>4.4121167999999997</v>
      </c>
      <c r="AJ115" s="30">
        <f t="shared" si="38"/>
        <v>4.7903608000000002</v>
      </c>
      <c r="AK115" s="30">
        <f t="shared" si="38"/>
        <v>4.8311152000000002</v>
      </c>
      <c r="AL115" s="30">
        <f t="shared" si="38"/>
        <v>4.5343799999999996</v>
      </c>
      <c r="AM115" s="30">
        <f t="shared" si="38"/>
        <v>4.7409408000000006</v>
      </c>
      <c r="AN115" s="30">
        <f t="shared" si="38"/>
        <v>4.8168552</v>
      </c>
      <c r="AO115" s="30">
        <f t="shared" si="38"/>
        <v>4.5552799999999998</v>
      </c>
      <c r="AP115" s="30">
        <f t="shared" si="38"/>
        <v>4.7702352000000001</v>
      </c>
      <c r="AQ115" s="30">
        <f t="shared" si="38"/>
        <v>4.5438200000000002</v>
      </c>
      <c r="AR115" s="30">
        <f t="shared" si="38"/>
        <v>4.5</v>
      </c>
      <c r="AS115" s="30">
        <f t="shared" si="28"/>
        <v>4.8311152000000002</v>
      </c>
      <c r="AT115" s="35" t="str">
        <f t="shared" si="29"/>
        <v>1,1.5,0.5</v>
      </c>
    </row>
    <row r="116" spans="13:46" ht="11.25" x14ac:dyDescent="0.15">
      <c r="M116" s="30" t="str">
        <f t="shared" si="27"/>
        <v>2,1,9</v>
      </c>
      <c r="N116" s="30">
        <f t="shared" si="36"/>
        <v>2</v>
      </c>
      <c r="O116" s="30">
        <f t="shared" si="37"/>
        <v>1</v>
      </c>
      <c r="P116" s="30">
        <f t="shared" si="33"/>
        <v>9</v>
      </c>
      <c r="Q116" s="30">
        <f t="shared" si="39"/>
        <v>0.99034650000000013</v>
      </c>
      <c r="R116" s="30">
        <f t="shared" si="39"/>
        <v>2.5225606250000006</v>
      </c>
      <c r="S116" s="30">
        <f t="shared" si="39"/>
        <v>3.6610339999999999</v>
      </c>
      <c r="T116" s="30">
        <f t="shared" si="39"/>
        <v>4.405766625</v>
      </c>
      <c r="U116" s="30">
        <f t="shared" si="39"/>
        <v>4.7567585000000001</v>
      </c>
      <c r="V116" s="30">
        <f t="shared" si="39"/>
        <v>4.7140096250000001</v>
      </c>
      <c r="W116" s="30">
        <f t="shared" si="39"/>
        <v>4.27752</v>
      </c>
      <c r="X116" s="30">
        <f t="shared" si="39"/>
        <v>2.4627406250000003</v>
      </c>
      <c r="Y116" s="30">
        <f t="shared" si="39"/>
        <v>3.636774</v>
      </c>
      <c r="Z116" s="30">
        <f t="shared" si="39"/>
        <v>4.4170666250000004</v>
      </c>
      <c r="AA116" s="30">
        <f t="shared" si="39"/>
        <v>4.8036185000000007</v>
      </c>
      <c r="AB116" s="30">
        <f t="shared" si="39"/>
        <v>4.796429625</v>
      </c>
      <c r="AC116" s="30">
        <f t="shared" si="39"/>
        <v>4.3955000000000002</v>
      </c>
      <c r="AD116" s="30">
        <f t="shared" si="39"/>
        <v>3.5801540000000003</v>
      </c>
      <c r="AE116" s="30">
        <f t="shared" si="39"/>
        <v>4.3960066250000001</v>
      </c>
      <c r="AF116" s="30">
        <f t="shared" si="39"/>
        <v>4.8181184999999997</v>
      </c>
      <c r="AG116" s="30">
        <f t="shared" si="38"/>
        <v>4.8464896250000002</v>
      </c>
      <c r="AH116" s="30">
        <f t="shared" si="38"/>
        <v>4.4811199999999998</v>
      </c>
      <c r="AI116" s="30">
        <f t="shared" si="38"/>
        <v>4.342586625</v>
      </c>
      <c r="AJ116" s="30">
        <f t="shared" si="38"/>
        <v>4.8002585</v>
      </c>
      <c r="AK116" s="30">
        <f t="shared" si="38"/>
        <v>4.8641896249999999</v>
      </c>
      <c r="AL116" s="30">
        <f t="shared" si="38"/>
        <v>4.5343799999999996</v>
      </c>
      <c r="AM116" s="30">
        <f t="shared" si="38"/>
        <v>4.7500385000000005</v>
      </c>
      <c r="AN116" s="30">
        <f t="shared" si="38"/>
        <v>4.8495296249999997</v>
      </c>
      <c r="AO116" s="30">
        <f t="shared" si="38"/>
        <v>4.5552799999999998</v>
      </c>
      <c r="AP116" s="30">
        <f t="shared" si="38"/>
        <v>4.8025096249999999</v>
      </c>
      <c r="AQ116" s="30">
        <f t="shared" si="38"/>
        <v>4.5438200000000002</v>
      </c>
      <c r="AR116" s="30">
        <f t="shared" si="38"/>
        <v>4.5</v>
      </c>
      <c r="AS116" s="30">
        <f t="shared" si="28"/>
        <v>4.8641896249999999</v>
      </c>
      <c r="AT116" s="35" t="str">
        <f t="shared" si="29"/>
        <v>1,1.5,0.5</v>
      </c>
    </row>
    <row r="117" spans="13:46" ht="11.25" x14ac:dyDescent="0.15">
      <c r="M117" s="30" t="str">
        <f t="shared" si="27"/>
        <v>2,1,10</v>
      </c>
      <c r="N117" s="30">
        <f t="shared" si="36"/>
        <v>2</v>
      </c>
      <c r="O117" s="30">
        <f t="shared" si="37"/>
        <v>1</v>
      </c>
      <c r="P117" s="30">
        <f t="shared" si="33"/>
        <v>10</v>
      </c>
      <c r="Q117" s="30">
        <f t="shared" si="39"/>
        <v>0.53372519999999946</v>
      </c>
      <c r="R117" s="30">
        <f t="shared" si="39"/>
        <v>2.2574624999999999</v>
      </c>
      <c r="S117" s="30">
        <f t="shared" si="39"/>
        <v>3.5412911999999999</v>
      </c>
      <c r="T117" s="30">
        <f t="shared" si="39"/>
        <v>4.3852112999999999</v>
      </c>
      <c r="U117" s="30">
        <f t="shared" si="39"/>
        <v>4.7892228000000001</v>
      </c>
      <c r="V117" s="30">
        <f t="shared" si="39"/>
        <v>4.7533256999999995</v>
      </c>
      <c r="W117" s="30">
        <f t="shared" si="39"/>
        <v>4.27752</v>
      </c>
      <c r="X117" s="30">
        <f t="shared" si="39"/>
        <v>2.1956424999999999</v>
      </c>
      <c r="Y117" s="30">
        <f t="shared" si="39"/>
        <v>3.5154312000000001</v>
      </c>
      <c r="Z117" s="30">
        <f t="shared" si="39"/>
        <v>4.3953113000000004</v>
      </c>
      <c r="AA117" s="30">
        <f t="shared" si="39"/>
        <v>4.8352827999999999</v>
      </c>
      <c r="AB117" s="30">
        <f t="shared" si="39"/>
        <v>4.8353456999999995</v>
      </c>
      <c r="AC117" s="30">
        <f t="shared" si="39"/>
        <v>4.3955000000000002</v>
      </c>
      <c r="AD117" s="30">
        <f t="shared" si="39"/>
        <v>3.4572111999999997</v>
      </c>
      <c r="AE117" s="30">
        <f t="shared" si="39"/>
        <v>4.3730513000000002</v>
      </c>
      <c r="AF117" s="30">
        <f t="shared" si="39"/>
        <v>4.8489827999999999</v>
      </c>
      <c r="AG117" s="30">
        <f t="shared" si="38"/>
        <v>4.8850057000000007</v>
      </c>
      <c r="AH117" s="30">
        <f t="shared" si="38"/>
        <v>4.4811199999999998</v>
      </c>
      <c r="AI117" s="30">
        <f t="shared" si="38"/>
        <v>4.3184313000000003</v>
      </c>
      <c r="AJ117" s="30">
        <f t="shared" si="38"/>
        <v>4.8303228000000002</v>
      </c>
      <c r="AK117" s="30">
        <f t="shared" si="38"/>
        <v>4.9023057000000003</v>
      </c>
      <c r="AL117" s="30">
        <f t="shared" si="38"/>
        <v>4.5343799999999996</v>
      </c>
      <c r="AM117" s="30">
        <f t="shared" si="38"/>
        <v>4.7793028</v>
      </c>
      <c r="AN117" s="30">
        <f t="shared" si="38"/>
        <v>4.8872457000000002</v>
      </c>
      <c r="AO117" s="30">
        <f t="shared" si="38"/>
        <v>4.5552799999999998</v>
      </c>
      <c r="AP117" s="30">
        <f t="shared" si="38"/>
        <v>4.8398257000000005</v>
      </c>
      <c r="AQ117" s="30">
        <f t="shared" si="38"/>
        <v>4.5438200000000002</v>
      </c>
      <c r="AR117" s="30">
        <f t="shared" si="38"/>
        <v>4.5</v>
      </c>
      <c r="AS117" s="30">
        <f t="shared" si="28"/>
        <v>4.9023057000000003</v>
      </c>
      <c r="AT117" s="35" t="str">
        <f t="shared" si="29"/>
        <v>1,1.5,0.5</v>
      </c>
    </row>
    <row r="118" spans="13:46" ht="11.25" x14ac:dyDescent="0.15">
      <c r="M118" s="30" t="str">
        <f t="shared" si="27"/>
        <v>2,2,1</v>
      </c>
      <c r="N118" s="30">
        <f t="shared" si="36"/>
        <v>2</v>
      </c>
      <c r="O118" s="30">
        <f t="shared" si="37"/>
        <v>2</v>
      </c>
      <c r="P118" s="30">
        <f t="shared" si="33"/>
        <v>1</v>
      </c>
      <c r="Q118" s="30">
        <f t="shared" si="39"/>
        <v>4.5</v>
      </c>
      <c r="R118" s="30">
        <f t="shared" si="39"/>
        <v>4.5438200000000002</v>
      </c>
      <c r="S118" s="30">
        <f t="shared" si="39"/>
        <v>4.5552799999999998</v>
      </c>
      <c r="T118" s="30">
        <f t="shared" si="39"/>
        <v>4.5343799999999996</v>
      </c>
      <c r="U118" s="30">
        <f t="shared" si="39"/>
        <v>4.4811199999999998</v>
      </c>
      <c r="V118" s="30">
        <f t="shared" si="39"/>
        <v>4.3955000000000002</v>
      </c>
      <c r="W118" s="30">
        <f t="shared" si="39"/>
        <v>4.27752</v>
      </c>
      <c r="X118" s="30">
        <f t="shared" si="39"/>
        <v>4.4318600000000004</v>
      </c>
      <c r="Y118" s="30">
        <f t="shared" si="39"/>
        <v>4.4993300000000005</v>
      </c>
      <c r="Z118" s="30">
        <f t="shared" si="39"/>
        <v>4.53444</v>
      </c>
      <c r="AA118" s="30">
        <f t="shared" si="39"/>
        <v>4.5371900000000007</v>
      </c>
      <c r="AB118" s="30">
        <f t="shared" si="39"/>
        <v>4.5075799999999999</v>
      </c>
      <c r="AC118" s="30">
        <f t="shared" si="39"/>
        <v>4.4456100000000003</v>
      </c>
      <c r="AD118" s="30">
        <f t="shared" si="39"/>
        <v>4.3864400000000003</v>
      </c>
      <c r="AE118" s="30">
        <f t="shared" si="39"/>
        <v>4.4775600000000004</v>
      </c>
      <c r="AF118" s="30">
        <f t="shared" si="39"/>
        <v>4.5363199999999999</v>
      </c>
      <c r="AG118" s="30">
        <f t="shared" si="38"/>
        <v>4.5627199999999997</v>
      </c>
      <c r="AH118" s="30">
        <f t="shared" si="38"/>
        <v>4.5567600000000006</v>
      </c>
      <c r="AI118" s="30">
        <f t="shared" si="38"/>
        <v>4.36374</v>
      </c>
      <c r="AJ118" s="30">
        <f t="shared" si="38"/>
        <v>4.47851</v>
      </c>
      <c r="AK118" s="30">
        <f t="shared" si="38"/>
        <v>4.5609199999999994</v>
      </c>
      <c r="AL118" s="30">
        <f t="shared" si="38"/>
        <v>4.61097</v>
      </c>
      <c r="AM118" s="30">
        <f t="shared" si="38"/>
        <v>4.3637600000000001</v>
      </c>
      <c r="AN118" s="30">
        <f t="shared" si="38"/>
        <v>4.5021800000000001</v>
      </c>
      <c r="AO118" s="30">
        <f t="shared" si="38"/>
        <v>4.6082400000000003</v>
      </c>
      <c r="AP118" s="30">
        <f t="shared" si="38"/>
        <v>4.3864999999999998</v>
      </c>
      <c r="AQ118" s="30">
        <f t="shared" si="38"/>
        <v>4.5485699999999998</v>
      </c>
      <c r="AR118" s="30">
        <f t="shared" si="38"/>
        <v>4.4319600000000001</v>
      </c>
      <c r="AS118" s="30">
        <f t="shared" si="28"/>
        <v>4.61097</v>
      </c>
      <c r="AT118" s="35" t="str">
        <f t="shared" si="29"/>
        <v>1.5,1.5,0</v>
      </c>
    </row>
    <row r="119" spans="13:46" ht="11.25" x14ac:dyDescent="0.15">
      <c r="M119" s="30" t="str">
        <f t="shared" si="27"/>
        <v>2,2,2</v>
      </c>
      <c r="N119" s="30">
        <f t="shared" si="36"/>
        <v>2</v>
      </c>
      <c r="O119" s="30">
        <f t="shared" si="37"/>
        <v>2</v>
      </c>
      <c r="P119" s="30">
        <f t="shared" si="33"/>
        <v>2</v>
      </c>
      <c r="Q119" s="30">
        <f t="shared" si="39"/>
        <v>4.27752</v>
      </c>
      <c r="R119" s="30">
        <f t="shared" si="39"/>
        <v>4.4413200000000002</v>
      </c>
      <c r="S119" s="30">
        <f t="shared" si="39"/>
        <v>4.5396000000000001</v>
      </c>
      <c r="T119" s="30">
        <f t="shared" si="39"/>
        <v>4.5723599999999998</v>
      </c>
      <c r="U119" s="30">
        <f t="shared" si="39"/>
        <v>4.5396000000000001</v>
      </c>
      <c r="V119" s="30">
        <f t="shared" si="39"/>
        <v>4.4413200000000002</v>
      </c>
      <c r="W119" s="30">
        <f t="shared" si="39"/>
        <v>4.27752</v>
      </c>
      <c r="X119" s="30">
        <f t="shared" si="39"/>
        <v>4.3247099999999996</v>
      </c>
      <c r="Y119" s="30">
        <f t="shared" si="39"/>
        <v>4.4799299999999995</v>
      </c>
      <c r="Z119" s="30">
        <f t="shared" si="39"/>
        <v>4.5696300000000001</v>
      </c>
      <c r="AA119" s="30">
        <f t="shared" si="39"/>
        <v>4.5938099999999995</v>
      </c>
      <c r="AB119" s="30">
        <f t="shared" si="39"/>
        <v>4.5524699999999996</v>
      </c>
      <c r="AC119" s="30">
        <f t="shared" si="39"/>
        <v>4.4456100000000003</v>
      </c>
      <c r="AD119" s="30">
        <f t="shared" si="39"/>
        <v>4.3633199999999999</v>
      </c>
      <c r="AE119" s="30">
        <f t="shared" si="39"/>
        <v>4.5099599999999995</v>
      </c>
      <c r="AF119" s="30">
        <f t="shared" si="39"/>
        <v>4.5910799999999998</v>
      </c>
      <c r="AG119" s="30">
        <f t="shared" si="38"/>
        <v>4.6066800000000008</v>
      </c>
      <c r="AH119" s="30">
        <f t="shared" si="38"/>
        <v>4.5567600000000006</v>
      </c>
      <c r="AI119" s="30">
        <f t="shared" si="38"/>
        <v>4.3933499999999999</v>
      </c>
      <c r="AJ119" s="30">
        <f t="shared" si="38"/>
        <v>4.5314100000000002</v>
      </c>
      <c r="AK119" s="30">
        <f t="shared" si="38"/>
        <v>4.6039499999999993</v>
      </c>
      <c r="AL119" s="30">
        <f t="shared" si="38"/>
        <v>4.61097</v>
      </c>
      <c r="AM119" s="30">
        <f t="shared" si="38"/>
        <v>4.4147999999999996</v>
      </c>
      <c r="AN119" s="30">
        <f t="shared" si="38"/>
        <v>4.5442799999999997</v>
      </c>
      <c r="AO119" s="30">
        <f t="shared" si="38"/>
        <v>4.6082400000000003</v>
      </c>
      <c r="AP119" s="30">
        <f t="shared" si="38"/>
        <v>4.42767</v>
      </c>
      <c r="AQ119" s="30">
        <f t="shared" si="38"/>
        <v>4.5485699999999998</v>
      </c>
      <c r="AR119" s="30">
        <f t="shared" si="38"/>
        <v>4.4319600000000001</v>
      </c>
      <c r="AS119" s="30">
        <f t="shared" si="28"/>
        <v>4.61097</v>
      </c>
      <c r="AT119" s="35" t="str">
        <f t="shared" si="29"/>
        <v>1.5,1.5,0</v>
      </c>
    </row>
    <row r="120" spans="13:46" ht="11.25" x14ac:dyDescent="0.15">
      <c r="M120" s="30" t="str">
        <f t="shared" si="27"/>
        <v>2,2,3</v>
      </c>
      <c r="N120" s="30">
        <f t="shared" si="36"/>
        <v>2</v>
      </c>
      <c r="O120" s="30">
        <f t="shared" si="37"/>
        <v>2</v>
      </c>
      <c r="P120" s="30">
        <f t="shared" si="33"/>
        <v>3</v>
      </c>
      <c r="Q120" s="30">
        <f t="shared" si="39"/>
        <v>3.98034</v>
      </c>
      <c r="R120" s="30">
        <f t="shared" si="39"/>
        <v>4.2869450000000002</v>
      </c>
      <c r="S120" s="30">
        <f t="shared" si="39"/>
        <v>4.4907200000000005</v>
      </c>
      <c r="T120" s="30">
        <f t="shared" si="39"/>
        <v>4.5916650000000008</v>
      </c>
      <c r="U120" s="30">
        <f t="shared" si="39"/>
        <v>4.5897800000000002</v>
      </c>
      <c r="V120" s="30">
        <f t="shared" si="39"/>
        <v>4.4850649999999996</v>
      </c>
      <c r="W120" s="30">
        <f t="shared" si="39"/>
        <v>4.27752</v>
      </c>
      <c r="X120" s="30">
        <f t="shared" si="39"/>
        <v>4.1656849999999999</v>
      </c>
      <c r="Y120" s="30">
        <f t="shared" si="39"/>
        <v>4.4273299999999995</v>
      </c>
      <c r="Z120" s="30">
        <f t="shared" si="39"/>
        <v>4.5861450000000001</v>
      </c>
      <c r="AA120" s="30">
        <f t="shared" si="39"/>
        <v>4.6421299999999999</v>
      </c>
      <c r="AB120" s="30">
        <f t="shared" si="39"/>
        <v>4.5952849999999996</v>
      </c>
      <c r="AC120" s="30">
        <f t="shared" si="39"/>
        <v>4.4456100000000003</v>
      </c>
      <c r="AD120" s="30">
        <f t="shared" si="39"/>
        <v>4.3070000000000004</v>
      </c>
      <c r="AE120" s="30">
        <f t="shared" si="39"/>
        <v>4.5236850000000004</v>
      </c>
      <c r="AF120" s="30">
        <f t="shared" si="39"/>
        <v>4.6375399999999996</v>
      </c>
      <c r="AG120" s="30">
        <f t="shared" si="38"/>
        <v>4.6485650000000005</v>
      </c>
      <c r="AH120" s="30">
        <f t="shared" si="38"/>
        <v>4.5567600000000006</v>
      </c>
      <c r="AI120" s="30">
        <f t="shared" si="38"/>
        <v>4.4042849999999998</v>
      </c>
      <c r="AJ120" s="30">
        <f t="shared" si="38"/>
        <v>4.5760100000000001</v>
      </c>
      <c r="AK120" s="30">
        <f t="shared" si="38"/>
        <v>4.6449049999999996</v>
      </c>
      <c r="AL120" s="30">
        <f t="shared" si="38"/>
        <v>4.61097</v>
      </c>
      <c r="AM120" s="30">
        <f t="shared" si="38"/>
        <v>4.4575399999999998</v>
      </c>
      <c r="AN120" s="30">
        <f t="shared" si="38"/>
        <v>4.5843049999999996</v>
      </c>
      <c r="AO120" s="30">
        <f t="shared" si="38"/>
        <v>4.6082400000000003</v>
      </c>
      <c r="AP120" s="30">
        <f t="shared" si="38"/>
        <v>4.4667649999999997</v>
      </c>
      <c r="AQ120" s="30">
        <f t="shared" si="38"/>
        <v>4.5485699999999998</v>
      </c>
      <c r="AR120" s="30">
        <f t="shared" si="38"/>
        <v>4.4319600000000001</v>
      </c>
      <c r="AS120" s="30">
        <f t="shared" si="28"/>
        <v>4.6485650000000005</v>
      </c>
      <c r="AT120" s="35" t="str">
        <f t="shared" si="29"/>
        <v>1.5,1,0.5</v>
      </c>
    </row>
    <row r="121" spans="13:46" ht="11.25" x14ac:dyDescent="0.15">
      <c r="M121" s="30" t="str">
        <f t="shared" si="27"/>
        <v>2,2,4</v>
      </c>
      <c r="N121" s="30">
        <f t="shared" si="36"/>
        <v>2</v>
      </c>
      <c r="O121" s="30">
        <f t="shared" si="37"/>
        <v>2</v>
      </c>
      <c r="P121" s="30">
        <f t="shared" si="33"/>
        <v>4</v>
      </c>
      <c r="Q121" s="30">
        <f t="shared" si="39"/>
        <v>3.6615599999999993</v>
      </c>
      <c r="R121" s="30">
        <f t="shared" si="39"/>
        <v>4.1175699999999997</v>
      </c>
      <c r="S121" s="30">
        <f t="shared" si="39"/>
        <v>4.4322400000000002</v>
      </c>
      <c r="T121" s="30">
        <f t="shared" si="39"/>
        <v>4.6055700000000002</v>
      </c>
      <c r="U121" s="30">
        <f t="shared" si="39"/>
        <v>4.6375600000000006</v>
      </c>
      <c r="V121" s="30">
        <f t="shared" si="39"/>
        <v>4.5282100000000005</v>
      </c>
      <c r="W121" s="30">
        <f t="shared" si="39"/>
        <v>4.27752</v>
      </c>
      <c r="X121" s="30">
        <f t="shared" si="39"/>
        <v>3.9916599999999995</v>
      </c>
      <c r="Y121" s="30">
        <f t="shared" si="39"/>
        <v>4.3651300000000006</v>
      </c>
      <c r="Z121" s="30">
        <f t="shared" si="39"/>
        <v>4.5972600000000003</v>
      </c>
      <c r="AA121" s="30">
        <f t="shared" si="39"/>
        <v>4.6880500000000005</v>
      </c>
      <c r="AB121" s="30">
        <f t="shared" si="39"/>
        <v>4.6375000000000002</v>
      </c>
      <c r="AC121" s="30">
        <f t="shared" si="39"/>
        <v>4.4456100000000003</v>
      </c>
      <c r="AD121" s="30">
        <f t="shared" si="39"/>
        <v>4.2410800000000002</v>
      </c>
      <c r="AE121" s="30">
        <f t="shared" si="39"/>
        <v>4.5320099999999996</v>
      </c>
      <c r="AF121" s="30">
        <f t="shared" si="39"/>
        <v>4.6815999999999995</v>
      </c>
      <c r="AG121" s="30">
        <f t="shared" si="38"/>
        <v>4.6898499999999999</v>
      </c>
      <c r="AH121" s="30">
        <f t="shared" si="38"/>
        <v>4.5567600000000006</v>
      </c>
      <c r="AI121" s="30">
        <f t="shared" si="38"/>
        <v>4.4098199999999999</v>
      </c>
      <c r="AJ121" s="30">
        <f t="shared" si="38"/>
        <v>4.6182099999999995</v>
      </c>
      <c r="AK121" s="30">
        <f t="shared" si="38"/>
        <v>4.6852600000000004</v>
      </c>
      <c r="AL121" s="30">
        <f t="shared" si="38"/>
        <v>4.61097</v>
      </c>
      <c r="AM121" s="30">
        <f t="shared" si="38"/>
        <v>4.4978800000000003</v>
      </c>
      <c r="AN121" s="30">
        <f t="shared" si="38"/>
        <v>4.6237300000000001</v>
      </c>
      <c r="AO121" s="30">
        <f t="shared" si="38"/>
        <v>4.6082400000000003</v>
      </c>
      <c r="AP121" s="30">
        <f t="shared" si="38"/>
        <v>4.5052599999999998</v>
      </c>
      <c r="AQ121" s="30">
        <f t="shared" si="38"/>
        <v>4.5485699999999998</v>
      </c>
      <c r="AR121" s="30">
        <f t="shared" si="38"/>
        <v>4.4319600000000001</v>
      </c>
      <c r="AS121" s="30">
        <f t="shared" si="28"/>
        <v>4.6898499999999999</v>
      </c>
      <c r="AT121" s="35" t="str">
        <f t="shared" si="29"/>
        <v>1.5,1,0.5</v>
      </c>
    </row>
    <row r="122" spans="13:46" ht="11.25" x14ac:dyDescent="0.15">
      <c r="M122" s="30" t="str">
        <f t="shared" si="27"/>
        <v>2,2,5</v>
      </c>
      <c r="N122" s="30">
        <f t="shared" si="36"/>
        <v>2</v>
      </c>
      <c r="O122" s="30">
        <f t="shared" si="37"/>
        <v>2</v>
      </c>
      <c r="P122" s="30">
        <f t="shared" si="33"/>
        <v>5</v>
      </c>
      <c r="Q122" s="30">
        <f t="shared" si="39"/>
        <v>3.3564599999999993</v>
      </c>
      <c r="R122" s="30">
        <f t="shared" si="39"/>
        <v>3.9576949999999997</v>
      </c>
      <c r="S122" s="30">
        <f t="shared" si="39"/>
        <v>4.3798399999999997</v>
      </c>
      <c r="T122" s="30">
        <f t="shared" si="39"/>
        <v>4.6228949999999998</v>
      </c>
      <c r="U122" s="30">
        <f t="shared" si="39"/>
        <v>4.6868599999999994</v>
      </c>
      <c r="V122" s="30">
        <f t="shared" si="39"/>
        <v>4.5717350000000003</v>
      </c>
      <c r="W122" s="30">
        <f t="shared" si="39"/>
        <v>4.27752</v>
      </c>
      <c r="X122" s="30">
        <f t="shared" si="39"/>
        <v>3.8271349999999993</v>
      </c>
      <c r="Y122" s="30">
        <f t="shared" si="39"/>
        <v>4.3090099999999998</v>
      </c>
      <c r="Z122" s="30">
        <f t="shared" si="39"/>
        <v>4.611794999999999</v>
      </c>
      <c r="AA122" s="30">
        <f t="shared" si="39"/>
        <v>4.7354900000000004</v>
      </c>
      <c r="AB122" s="30">
        <f t="shared" si="39"/>
        <v>4.6800949999999997</v>
      </c>
      <c r="AC122" s="30">
        <f t="shared" si="39"/>
        <v>4.4456100000000003</v>
      </c>
      <c r="AD122" s="30">
        <f t="shared" si="39"/>
        <v>4.1812399999999998</v>
      </c>
      <c r="AE122" s="30">
        <f t="shared" si="39"/>
        <v>4.5437549999999991</v>
      </c>
      <c r="AF122" s="30">
        <f t="shared" si="39"/>
        <v>4.7271799999999997</v>
      </c>
      <c r="AG122" s="30">
        <f t="shared" si="38"/>
        <v>4.7315149999999999</v>
      </c>
      <c r="AH122" s="30">
        <f t="shared" si="38"/>
        <v>4.5567600000000006</v>
      </c>
      <c r="AI122" s="30">
        <f t="shared" si="38"/>
        <v>4.4187749999999992</v>
      </c>
      <c r="AJ122" s="30">
        <f t="shared" si="38"/>
        <v>4.6619299999999999</v>
      </c>
      <c r="AK122" s="30">
        <f t="shared" si="38"/>
        <v>4.7259949999999993</v>
      </c>
      <c r="AL122" s="30">
        <f t="shared" si="38"/>
        <v>4.61097</v>
      </c>
      <c r="AM122" s="30">
        <f t="shared" si="38"/>
        <v>4.5397400000000001</v>
      </c>
      <c r="AN122" s="30">
        <f t="shared" si="38"/>
        <v>4.6635349999999995</v>
      </c>
      <c r="AO122" s="30">
        <f t="shared" si="38"/>
        <v>4.6082400000000003</v>
      </c>
      <c r="AP122" s="30">
        <f t="shared" si="38"/>
        <v>4.5441349999999998</v>
      </c>
      <c r="AQ122" s="30">
        <f t="shared" si="38"/>
        <v>4.5485699999999998</v>
      </c>
      <c r="AR122" s="30">
        <f t="shared" si="38"/>
        <v>4.4319600000000001</v>
      </c>
      <c r="AS122" s="30">
        <f t="shared" si="28"/>
        <v>4.7354900000000004</v>
      </c>
      <c r="AT122" s="35" t="str">
        <f t="shared" si="29"/>
        <v>1.5,0.5,1</v>
      </c>
    </row>
    <row r="123" spans="13:46" ht="11.25" x14ac:dyDescent="0.15">
      <c r="M123" s="30" t="str">
        <f t="shared" si="27"/>
        <v>2,2,6</v>
      </c>
      <c r="N123" s="30">
        <f t="shared" si="36"/>
        <v>2</v>
      </c>
      <c r="O123" s="30">
        <f t="shared" si="37"/>
        <v>2</v>
      </c>
      <c r="P123" s="30">
        <f t="shared" si="33"/>
        <v>6</v>
      </c>
      <c r="Q123" s="30">
        <f t="shared" si="39"/>
        <v>3.0779999999999998</v>
      </c>
      <c r="R123" s="30">
        <f t="shared" si="39"/>
        <v>3.8163199999999997</v>
      </c>
      <c r="S123" s="30">
        <f t="shared" si="39"/>
        <v>4.3392799999999996</v>
      </c>
      <c r="T123" s="30">
        <f t="shared" si="39"/>
        <v>4.6468799999999995</v>
      </c>
      <c r="U123" s="30">
        <f t="shared" si="39"/>
        <v>4.7391199999999998</v>
      </c>
      <c r="V123" s="30">
        <f t="shared" si="39"/>
        <v>4.6159999999999997</v>
      </c>
      <c r="W123" s="30">
        <f t="shared" si="39"/>
        <v>4.27752</v>
      </c>
      <c r="X123" s="30">
        <f t="shared" si="39"/>
        <v>3.6811099999999994</v>
      </c>
      <c r="Y123" s="30">
        <f t="shared" si="39"/>
        <v>4.2647300000000001</v>
      </c>
      <c r="Z123" s="30">
        <f t="shared" si="39"/>
        <v>4.6329899999999995</v>
      </c>
      <c r="AA123" s="30">
        <f t="shared" si="39"/>
        <v>4.7858900000000002</v>
      </c>
      <c r="AB123" s="30">
        <f t="shared" si="39"/>
        <v>4.7234299999999996</v>
      </c>
      <c r="AC123" s="30">
        <f t="shared" si="39"/>
        <v>4.4456100000000003</v>
      </c>
      <c r="AD123" s="30">
        <f t="shared" si="39"/>
        <v>4.1332399999999998</v>
      </c>
      <c r="AE123" s="30">
        <f t="shared" si="39"/>
        <v>4.5621599999999995</v>
      </c>
      <c r="AF123" s="30">
        <f t="shared" si="39"/>
        <v>4.7757199999999997</v>
      </c>
      <c r="AG123" s="30">
        <f t="shared" si="38"/>
        <v>4.7739200000000004</v>
      </c>
      <c r="AH123" s="30">
        <f t="shared" si="38"/>
        <v>4.5567600000000006</v>
      </c>
      <c r="AI123" s="30">
        <f t="shared" si="38"/>
        <v>4.4343899999999996</v>
      </c>
      <c r="AJ123" s="30">
        <f t="shared" si="38"/>
        <v>4.7086100000000002</v>
      </c>
      <c r="AK123" s="30">
        <f t="shared" si="38"/>
        <v>4.7674699999999994</v>
      </c>
      <c r="AL123" s="30">
        <f t="shared" si="38"/>
        <v>4.61097</v>
      </c>
      <c r="AM123" s="30">
        <f t="shared" si="38"/>
        <v>4.5845599999999997</v>
      </c>
      <c r="AN123" s="30">
        <f t="shared" si="38"/>
        <v>4.7040799999999994</v>
      </c>
      <c r="AO123" s="30">
        <f t="shared" si="38"/>
        <v>4.6082400000000003</v>
      </c>
      <c r="AP123" s="30">
        <f t="shared" si="38"/>
        <v>4.5837500000000002</v>
      </c>
      <c r="AQ123" s="30">
        <f t="shared" si="38"/>
        <v>4.5485699999999998</v>
      </c>
      <c r="AR123" s="30">
        <f t="shared" si="38"/>
        <v>4.4319600000000001</v>
      </c>
      <c r="AS123" s="30">
        <f t="shared" si="28"/>
        <v>4.7858900000000002</v>
      </c>
      <c r="AT123" s="35" t="str">
        <f t="shared" si="29"/>
        <v>1.5,0.5,1</v>
      </c>
    </row>
    <row r="124" spans="13:46" ht="11.25" x14ac:dyDescent="0.15">
      <c r="M124" s="30" t="str">
        <f t="shared" si="27"/>
        <v>2,2,7</v>
      </c>
      <c r="N124" s="30">
        <f t="shared" si="36"/>
        <v>2</v>
      </c>
      <c r="O124" s="30">
        <f t="shared" si="37"/>
        <v>2</v>
      </c>
      <c r="P124" s="30">
        <f t="shared" si="33"/>
        <v>7</v>
      </c>
      <c r="Q124" s="30">
        <f t="shared" si="39"/>
        <v>2.4172559999999992</v>
      </c>
      <c r="R124" s="30">
        <f t="shared" si="39"/>
        <v>3.4094699999999998</v>
      </c>
      <c r="S124" s="30">
        <f t="shared" si="39"/>
        <v>4.1288159999999996</v>
      </c>
      <c r="T124" s="30">
        <f t="shared" si="39"/>
        <v>4.5752939999999995</v>
      </c>
      <c r="U124" s="30">
        <f t="shared" si="39"/>
        <v>4.7489039999999996</v>
      </c>
      <c r="V124" s="30">
        <f t="shared" si="39"/>
        <v>4.6496460000000006</v>
      </c>
      <c r="W124" s="30">
        <f t="shared" si="39"/>
        <v>4.27752</v>
      </c>
      <c r="X124" s="30">
        <f t="shared" si="39"/>
        <v>3.2696099999999992</v>
      </c>
      <c r="Y124" s="30">
        <f t="shared" si="39"/>
        <v>4.0505459999999998</v>
      </c>
      <c r="Z124" s="30">
        <f t="shared" si="39"/>
        <v>4.5586139999999995</v>
      </c>
      <c r="AA124" s="30">
        <f t="shared" si="39"/>
        <v>4.7938139999999994</v>
      </c>
      <c r="AB124" s="30">
        <f t="shared" si="39"/>
        <v>4.7561460000000002</v>
      </c>
      <c r="AC124" s="30">
        <f t="shared" si="39"/>
        <v>4.4456100000000003</v>
      </c>
      <c r="AD124" s="30">
        <f t="shared" si="39"/>
        <v>3.9153359999999999</v>
      </c>
      <c r="AE124" s="30">
        <f t="shared" si="39"/>
        <v>4.4849939999999995</v>
      </c>
      <c r="AF124" s="30">
        <f t="shared" si="39"/>
        <v>4.781784</v>
      </c>
      <c r="AG124" s="30">
        <f t="shared" si="38"/>
        <v>4.8057059999999998</v>
      </c>
      <c r="AH124" s="30">
        <f t="shared" si="38"/>
        <v>4.5567600000000006</v>
      </c>
      <c r="AI124" s="30">
        <f t="shared" si="38"/>
        <v>4.3544339999999995</v>
      </c>
      <c r="AJ124" s="30">
        <f t="shared" si="38"/>
        <v>4.7128139999999998</v>
      </c>
      <c r="AK124" s="30">
        <f t="shared" si="38"/>
        <v>4.7983259999999994</v>
      </c>
      <c r="AL124" s="30">
        <f t="shared" si="38"/>
        <v>4.61097</v>
      </c>
      <c r="AM124" s="30">
        <f t="shared" si="38"/>
        <v>4.5869039999999996</v>
      </c>
      <c r="AN124" s="30">
        <f t="shared" si="38"/>
        <v>4.7340059999999999</v>
      </c>
      <c r="AO124" s="30">
        <f t="shared" si="38"/>
        <v>4.6082400000000003</v>
      </c>
      <c r="AP124" s="30">
        <f t="shared" si="38"/>
        <v>4.6127459999999996</v>
      </c>
      <c r="AQ124" s="30">
        <f t="shared" si="38"/>
        <v>4.5485699999999998</v>
      </c>
      <c r="AR124" s="30">
        <f t="shared" si="38"/>
        <v>4.4319600000000001</v>
      </c>
      <c r="AS124" s="30">
        <f t="shared" si="28"/>
        <v>4.8057059999999998</v>
      </c>
      <c r="AT124" s="35" t="str">
        <f t="shared" si="29"/>
        <v>1.5,1,0.5</v>
      </c>
    </row>
    <row r="125" spans="13:46" ht="11.25" x14ac:dyDescent="0.15">
      <c r="M125" s="30" t="str">
        <f t="shared" si="27"/>
        <v>2,2,8</v>
      </c>
      <c r="N125" s="30">
        <f t="shared" si="36"/>
        <v>2</v>
      </c>
      <c r="O125" s="30">
        <f t="shared" si="37"/>
        <v>2</v>
      </c>
      <c r="P125" s="30">
        <f t="shared" si="33"/>
        <v>8</v>
      </c>
      <c r="Q125" s="30">
        <f t="shared" si="39"/>
        <v>1.6284671999999998</v>
      </c>
      <c r="R125" s="30">
        <f t="shared" si="39"/>
        <v>2.9137</v>
      </c>
      <c r="S125" s="30">
        <f t="shared" si="39"/>
        <v>3.8614432000000001</v>
      </c>
      <c r="T125" s="30">
        <f t="shared" si="39"/>
        <v>4.4716968000000001</v>
      </c>
      <c r="U125" s="30">
        <f t="shared" si="39"/>
        <v>4.7444608000000006</v>
      </c>
      <c r="V125" s="30">
        <f t="shared" si="39"/>
        <v>4.6797351999999997</v>
      </c>
      <c r="W125" s="30">
        <f t="shared" si="39"/>
        <v>4.27752</v>
      </c>
      <c r="X125" s="30">
        <f t="shared" si="39"/>
        <v>2.76919</v>
      </c>
      <c r="Y125" s="30">
        <f t="shared" si="39"/>
        <v>3.7794532000000003</v>
      </c>
      <c r="Z125" s="30">
        <f t="shared" si="39"/>
        <v>4.4522268</v>
      </c>
      <c r="AA125" s="30">
        <f t="shared" si="39"/>
        <v>4.7875107999999997</v>
      </c>
      <c r="AB125" s="30">
        <f t="shared" si="39"/>
        <v>4.7853051999999998</v>
      </c>
      <c r="AC125" s="30">
        <f t="shared" si="39"/>
        <v>4.4456100000000003</v>
      </c>
      <c r="AD125" s="30">
        <f t="shared" si="39"/>
        <v>3.6405231999999996</v>
      </c>
      <c r="AE125" s="30">
        <f t="shared" si="39"/>
        <v>4.3758168</v>
      </c>
      <c r="AF125" s="30">
        <f t="shared" si="39"/>
        <v>4.7736207999999998</v>
      </c>
      <c r="AG125" s="30">
        <f t="shared" si="38"/>
        <v>4.8339352000000009</v>
      </c>
      <c r="AH125" s="30">
        <f t="shared" si="38"/>
        <v>4.5567600000000006</v>
      </c>
      <c r="AI125" s="30">
        <f t="shared" si="38"/>
        <v>4.2424667999999999</v>
      </c>
      <c r="AJ125" s="30">
        <f t="shared" si="38"/>
        <v>4.7027907999999998</v>
      </c>
      <c r="AK125" s="30">
        <f t="shared" si="38"/>
        <v>4.8256252000000002</v>
      </c>
      <c r="AL125" s="30">
        <f t="shared" si="38"/>
        <v>4.61097</v>
      </c>
      <c r="AM125" s="30">
        <f t="shared" si="38"/>
        <v>4.5750207999999999</v>
      </c>
      <c r="AN125" s="30">
        <f t="shared" si="38"/>
        <v>4.7603751999999995</v>
      </c>
      <c r="AO125" s="30">
        <f t="shared" si="38"/>
        <v>4.6082400000000003</v>
      </c>
      <c r="AP125" s="30">
        <f t="shared" si="38"/>
        <v>4.6381851999999997</v>
      </c>
      <c r="AQ125" s="30">
        <f t="shared" si="38"/>
        <v>4.5485699999999998</v>
      </c>
      <c r="AR125" s="30">
        <f t="shared" si="38"/>
        <v>4.4319600000000001</v>
      </c>
      <c r="AS125" s="30">
        <f t="shared" si="28"/>
        <v>4.8339352000000009</v>
      </c>
      <c r="AT125" s="35" t="str">
        <f t="shared" si="29"/>
        <v>1.5,1,0.5</v>
      </c>
    </row>
    <row r="126" spans="13:46" ht="11.25" x14ac:dyDescent="0.15">
      <c r="M126" s="30" t="str">
        <f t="shared" si="27"/>
        <v>2,2,9</v>
      </c>
      <c r="N126" s="30">
        <f t="shared" si="36"/>
        <v>2</v>
      </c>
      <c r="O126" s="30">
        <f t="shared" si="37"/>
        <v>2</v>
      </c>
      <c r="P126" s="30">
        <f t="shared" si="33"/>
        <v>9</v>
      </c>
      <c r="Q126" s="30">
        <f t="shared" si="39"/>
        <v>0.99034650000000013</v>
      </c>
      <c r="R126" s="30">
        <f t="shared" si="39"/>
        <v>2.5225606250000006</v>
      </c>
      <c r="S126" s="30">
        <f t="shared" si="39"/>
        <v>3.6610339999999999</v>
      </c>
      <c r="T126" s="30">
        <f t="shared" si="39"/>
        <v>4.405766625</v>
      </c>
      <c r="U126" s="30">
        <f t="shared" si="39"/>
        <v>4.7567585000000001</v>
      </c>
      <c r="V126" s="30">
        <f t="shared" si="39"/>
        <v>4.7140096250000001</v>
      </c>
      <c r="W126" s="30">
        <f t="shared" si="39"/>
        <v>4.27752</v>
      </c>
      <c r="X126" s="30">
        <f t="shared" si="39"/>
        <v>2.3734006249999999</v>
      </c>
      <c r="Y126" s="30">
        <f t="shared" si="39"/>
        <v>3.5753240000000002</v>
      </c>
      <c r="Z126" s="30">
        <f t="shared" si="39"/>
        <v>4.3835066249999999</v>
      </c>
      <c r="AA126" s="30">
        <f t="shared" si="39"/>
        <v>4.7979485000000004</v>
      </c>
      <c r="AB126" s="30">
        <f t="shared" si="39"/>
        <v>4.8186496249999999</v>
      </c>
      <c r="AC126" s="30">
        <f t="shared" si="39"/>
        <v>4.4456100000000003</v>
      </c>
      <c r="AD126" s="30">
        <f t="shared" si="39"/>
        <v>3.432674</v>
      </c>
      <c r="AE126" s="30">
        <f t="shared" si="39"/>
        <v>4.3043066249999997</v>
      </c>
      <c r="AF126" s="30">
        <f t="shared" si="39"/>
        <v>4.7821984999999998</v>
      </c>
      <c r="AG126" s="30">
        <f t="shared" si="38"/>
        <v>4.8663496250000007</v>
      </c>
      <c r="AH126" s="30">
        <f t="shared" si="38"/>
        <v>4.5567600000000006</v>
      </c>
      <c r="AI126" s="30">
        <f t="shared" si="38"/>
        <v>4.1681666250000005</v>
      </c>
      <c r="AJ126" s="30">
        <f t="shared" si="38"/>
        <v>4.7095085000000001</v>
      </c>
      <c r="AK126" s="30">
        <f t="shared" si="38"/>
        <v>4.8571096249999997</v>
      </c>
      <c r="AL126" s="30">
        <f t="shared" si="38"/>
        <v>4.61097</v>
      </c>
      <c r="AM126" s="30">
        <f t="shared" si="38"/>
        <v>4.5798784999999995</v>
      </c>
      <c r="AN126" s="30">
        <f t="shared" si="38"/>
        <v>4.7909296249999995</v>
      </c>
      <c r="AO126" s="30">
        <f t="shared" si="38"/>
        <v>4.6082400000000003</v>
      </c>
      <c r="AP126" s="30">
        <f t="shared" si="38"/>
        <v>4.6678096250000003</v>
      </c>
      <c r="AQ126" s="30">
        <f t="shared" si="38"/>
        <v>4.5485699999999998</v>
      </c>
      <c r="AR126" s="30">
        <f t="shared" si="38"/>
        <v>4.4319600000000001</v>
      </c>
      <c r="AS126" s="30">
        <f t="shared" si="28"/>
        <v>4.8663496250000007</v>
      </c>
      <c r="AT126" s="35" t="str">
        <f t="shared" si="29"/>
        <v>1.5,1,0.5</v>
      </c>
    </row>
    <row r="127" spans="13:46" ht="11.25" x14ac:dyDescent="0.15">
      <c r="M127" s="30" t="str">
        <f t="shared" si="27"/>
        <v>2,2,10</v>
      </c>
      <c r="N127" s="30">
        <f t="shared" si="36"/>
        <v>2</v>
      </c>
      <c r="O127" s="30">
        <f t="shared" si="37"/>
        <v>2</v>
      </c>
      <c r="P127" s="30">
        <f t="shared" si="33"/>
        <v>10</v>
      </c>
      <c r="Q127" s="30">
        <f t="shared" si="39"/>
        <v>0.53372519999999946</v>
      </c>
      <c r="R127" s="30">
        <f t="shared" si="39"/>
        <v>2.2574624999999999</v>
      </c>
      <c r="S127" s="30">
        <f t="shared" si="39"/>
        <v>3.5412911999999999</v>
      </c>
      <c r="T127" s="30">
        <f t="shared" si="39"/>
        <v>4.3852112999999999</v>
      </c>
      <c r="U127" s="30">
        <f t="shared" si="39"/>
        <v>4.7892228000000001</v>
      </c>
      <c r="V127" s="30">
        <f t="shared" si="39"/>
        <v>4.7533256999999995</v>
      </c>
      <c r="W127" s="30">
        <f t="shared" si="39"/>
        <v>4.27752</v>
      </c>
      <c r="X127" s="30">
        <f t="shared" si="39"/>
        <v>2.1036524999999995</v>
      </c>
      <c r="Y127" s="30">
        <f t="shared" si="39"/>
        <v>3.4518611999999997</v>
      </c>
      <c r="Z127" s="30">
        <f t="shared" si="39"/>
        <v>4.3601612999999997</v>
      </c>
      <c r="AA127" s="30">
        <f t="shared" si="39"/>
        <v>4.8285528000000006</v>
      </c>
      <c r="AB127" s="30">
        <f t="shared" si="39"/>
        <v>4.8570357</v>
      </c>
      <c r="AC127" s="30">
        <f t="shared" si="39"/>
        <v>4.4456100000000003</v>
      </c>
      <c r="AD127" s="30">
        <f t="shared" si="39"/>
        <v>3.3054911999999996</v>
      </c>
      <c r="AE127" s="30">
        <f t="shared" si="39"/>
        <v>4.2781713000000003</v>
      </c>
      <c r="AF127" s="30">
        <f t="shared" si="39"/>
        <v>4.8109428000000003</v>
      </c>
      <c r="AG127" s="30">
        <f t="shared" si="38"/>
        <v>4.9038057000000004</v>
      </c>
      <c r="AH127" s="30">
        <f t="shared" si="38"/>
        <v>4.5567600000000006</v>
      </c>
      <c r="AI127" s="30">
        <f t="shared" si="38"/>
        <v>4.1392413000000001</v>
      </c>
      <c r="AJ127" s="30">
        <f t="shared" si="38"/>
        <v>4.7363928</v>
      </c>
      <c r="AK127" s="30">
        <f t="shared" si="38"/>
        <v>4.8936356999999999</v>
      </c>
      <c r="AL127" s="30">
        <f t="shared" si="38"/>
        <v>4.61097</v>
      </c>
      <c r="AM127" s="30">
        <f t="shared" si="38"/>
        <v>4.6049027999999996</v>
      </c>
      <c r="AN127" s="30">
        <f t="shared" si="38"/>
        <v>4.8265256999999995</v>
      </c>
      <c r="AO127" s="30">
        <f t="shared" si="38"/>
        <v>4.6082400000000003</v>
      </c>
      <c r="AP127" s="30">
        <f t="shared" si="38"/>
        <v>4.7024756999999999</v>
      </c>
      <c r="AQ127" s="30">
        <f t="shared" si="38"/>
        <v>4.5485699999999998</v>
      </c>
      <c r="AR127" s="30">
        <f t="shared" si="38"/>
        <v>4.4319600000000001</v>
      </c>
      <c r="AS127" s="30">
        <f t="shared" si="28"/>
        <v>4.9038057000000004</v>
      </c>
      <c r="AT127" s="35" t="str">
        <f t="shared" si="29"/>
        <v>1.5,1,0.5</v>
      </c>
    </row>
    <row r="128" spans="13:46" ht="11.25" x14ac:dyDescent="0.15">
      <c r="M128" s="30" t="str">
        <f t="shared" si="27"/>
        <v>2,3,1</v>
      </c>
      <c r="N128" s="30">
        <f t="shared" si="36"/>
        <v>2</v>
      </c>
      <c r="O128" s="30">
        <f t="shared" si="37"/>
        <v>3</v>
      </c>
      <c r="P128" s="30">
        <f t="shared" si="33"/>
        <v>1</v>
      </c>
      <c r="Q128" s="30">
        <f t="shared" si="39"/>
        <v>4.5</v>
      </c>
      <c r="R128" s="30">
        <f t="shared" si="39"/>
        <v>4.5438200000000002</v>
      </c>
      <c r="S128" s="30">
        <f t="shared" si="39"/>
        <v>4.5552799999999998</v>
      </c>
      <c r="T128" s="30">
        <f t="shared" si="39"/>
        <v>4.5343799999999996</v>
      </c>
      <c r="U128" s="30">
        <f t="shared" si="39"/>
        <v>4.4811199999999998</v>
      </c>
      <c r="V128" s="30">
        <f t="shared" si="39"/>
        <v>4.3955000000000002</v>
      </c>
      <c r="W128" s="30">
        <f t="shared" si="39"/>
        <v>4.27752</v>
      </c>
      <c r="X128" s="30">
        <f t="shared" si="39"/>
        <v>4.3569575</v>
      </c>
      <c r="Y128" s="30">
        <f t="shared" si="39"/>
        <v>4.4492025000000002</v>
      </c>
      <c r="Z128" s="30">
        <f t="shared" si="39"/>
        <v>4.5090874999999997</v>
      </c>
      <c r="AA128" s="30">
        <f t="shared" si="39"/>
        <v>4.5366125000000004</v>
      </c>
      <c r="AB128" s="30">
        <f t="shared" si="39"/>
        <v>4.5317775000000005</v>
      </c>
      <c r="AC128" s="30">
        <f t="shared" si="39"/>
        <v>4.4945824999999999</v>
      </c>
      <c r="AD128" s="30">
        <f t="shared" si="39"/>
        <v>4.2593300000000003</v>
      </c>
      <c r="AE128" s="30">
        <f t="shared" si="39"/>
        <v>4.4000000000000004</v>
      </c>
      <c r="AF128" s="30">
        <f t="shared" si="39"/>
        <v>4.5083099999999998</v>
      </c>
      <c r="AG128" s="30">
        <f t="shared" si="38"/>
        <v>4.5842600000000004</v>
      </c>
      <c r="AH128" s="30">
        <f t="shared" si="38"/>
        <v>4.6278500000000005</v>
      </c>
      <c r="AI128" s="30">
        <f t="shared" si="38"/>
        <v>4.2071175000000007</v>
      </c>
      <c r="AJ128" s="30">
        <f t="shared" si="38"/>
        <v>4.3962125000000007</v>
      </c>
      <c r="AK128" s="30">
        <f t="shared" si="38"/>
        <v>4.5529475000000001</v>
      </c>
      <c r="AL128" s="30">
        <f t="shared" si="38"/>
        <v>4.6773225000000007</v>
      </c>
      <c r="AM128" s="30">
        <f t="shared" si="38"/>
        <v>4.2003199999999996</v>
      </c>
      <c r="AN128" s="30">
        <f t="shared" si="38"/>
        <v>4.4378400000000005</v>
      </c>
      <c r="AO128" s="30">
        <f t="shared" si="38"/>
        <v>4.6430000000000007</v>
      </c>
      <c r="AP128" s="30">
        <f t="shared" si="38"/>
        <v>4.2389375000000005</v>
      </c>
      <c r="AQ128" s="30">
        <f t="shared" si="38"/>
        <v>4.5248825000000004</v>
      </c>
      <c r="AR128" s="30">
        <f t="shared" si="38"/>
        <v>4.3229700000000006</v>
      </c>
      <c r="AS128" s="30">
        <f t="shared" si="28"/>
        <v>4.6773225000000007</v>
      </c>
      <c r="AT128" s="35" t="str">
        <f t="shared" si="29"/>
        <v>1.5,1.5,0</v>
      </c>
    </row>
    <row r="129" spans="13:46" ht="11.25" x14ac:dyDescent="0.15">
      <c r="M129" s="30" t="str">
        <f t="shared" si="27"/>
        <v>2,3,2</v>
      </c>
      <c r="N129" s="30">
        <f t="shared" si="36"/>
        <v>2</v>
      </c>
      <c r="O129" s="30">
        <f t="shared" si="37"/>
        <v>3</v>
      </c>
      <c r="P129" s="30">
        <f t="shared" si="33"/>
        <v>2</v>
      </c>
      <c r="Q129" s="30">
        <f t="shared" si="39"/>
        <v>4.27752</v>
      </c>
      <c r="R129" s="30">
        <f t="shared" si="39"/>
        <v>4.4413200000000002</v>
      </c>
      <c r="S129" s="30">
        <f t="shared" si="39"/>
        <v>4.5396000000000001</v>
      </c>
      <c r="T129" s="30">
        <f t="shared" si="39"/>
        <v>4.5723599999999998</v>
      </c>
      <c r="U129" s="30">
        <f t="shared" si="39"/>
        <v>4.5396000000000001</v>
      </c>
      <c r="V129" s="30">
        <f t="shared" si="39"/>
        <v>4.4413200000000002</v>
      </c>
      <c r="W129" s="30">
        <f t="shared" si="39"/>
        <v>4.27752</v>
      </c>
      <c r="X129" s="30">
        <f t="shared" si="39"/>
        <v>4.2469324999999998</v>
      </c>
      <c r="Y129" s="30">
        <f t="shared" si="39"/>
        <v>4.4275025000000001</v>
      </c>
      <c r="Z129" s="30">
        <f t="shared" si="39"/>
        <v>4.5425525000000002</v>
      </c>
      <c r="AA129" s="30">
        <f t="shared" si="39"/>
        <v>4.5920825000000001</v>
      </c>
      <c r="AB129" s="30">
        <f t="shared" si="39"/>
        <v>4.5760924999999997</v>
      </c>
      <c r="AC129" s="30">
        <f t="shared" si="39"/>
        <v>4.4945824999999999</v>
      </c>
      <c r="AD129" s="30">
        <f t="shared" si="39"/>
        <v>4.2316099999999999</v>
      </c>
      <c r="AE129" s="30">
        <f t="shared" si="39"/>
        <v>4.4289500000000004</v>
      </c>
      <c r="AF129" s="30">
        <f t="shared" ref="AF129:AR192" si="40">(AF$5)^2/2*INDEX($F$4:$F$25*$G$4:$G$25,$N129,1)+(AF$6)^2/2*INDEX($H$4:$H$25*$I$4:$I$25,$O129,1)+(AF$7)^2/2*INDEX($J$4:$J$25*$K$4:$K$25,$P129,1)+AF$5*AF$6*INDEX($G$4:$G$25,$N129,1)*INDEX($H$4:$H$25,$O129,1)+(AF$5*INDEX($G$4:$G$25,$N129,1)+AF$6*INDEX($I$4:$I$25,$O129,1))*AF$7*INDEX($J$4:$J$25,$P129,1)</f>
        <v>4.5607700000000007</v>
      </c>
      <c r="AG129" s="30">
        <f t="shared" si="40"/>
        <v>4.6270699999999998</v>
      </c>
      <c r="AH129" s="30">
        <f t="shared" si="40"/>
        <v>4.6278500000000005</v>
      </c>
      <c r="AI129" s="30">
        <f t="shared" si="40"/>
        <v>4.2315525000000003</v>
      </c>
      <c r="AJ129" s="30">
        <f t="shared" si="40"/>
        <v>4.4456625000000001</v>
      </c>
      <c r="AK129" s="30">
        <f t="shared" si="40"/>
        <v>4.5942524999999996</v>
      </c>
      <c r="AL129" s="30">
        <f t="shared" si="40"/>
        <v>4.6773225000000007</v>
      </c>
      <c r="AM129" s="30">
        <f t="shared" si="40"/>
        <v>4.2467600000000001</v>
      </c>
      <c r="AN129" s="30">
        <f t="shared" si="40"/>
        <v>4.4776400000000001</v>
      </c>
      <c r="AO129" s="30">
        <f t="shared" si="40"/>
        <v>4.6430000000000007</v>
      </c>
      <c r="AP129" s="30">
        <f t="shared" si="40"/>
        <v>4.2772325000000002</v>
      </c>
      <c r="AQ129" s="30">
        <f t="shared" si="40"/>
        <v>4.5248825000000004</v>
      </c>
      <c r="AR129" s="30">
        <f t="shared" si="40"/>
        <v>4.3229700000000006</v>
      </c>
      <c r="AS129" s="30">
        <f t="shared" si="28"/>
        <v>4.6773225000000007</v>
      </c>
      <c r="AT129" s="35" t="str">
        <f t="shared" si="29"/>
        <v>1.5,1.5,0</v>
      </c>
    </row>
    <row r="130" spans="13:46" ht="11.25" x14ac:dyDescent="0.15">
      <c r="M130" s="30" t="str">
        <f t="shared" si="27"/>
        <v>2,3,3</v>
      </c>
      <c r="N130" s="30">
        <f t="shared" si="36"/>
        <v>2</v>
      </c>
      <c r="O130" s="30">
        <f t="shared" si="37"/>
        <v>3</v>
      </c>
      <c r="P130" s="30">
        <f t="shared" si="33"/>
        <v>3</v>
      </c>
      <c r="Q130" s="30">
        <f t="shared" ref="Q130:AF193" si="41">(Q$5)^2/2*INDEX($F$4:$F$25*$G$4:$G$25,$N130,1)+(Q$6)^2/2*INDEX($H$4:$H$25*$I$4:$I$25,$O130,1)+(Q$7)^2/2*INDEX($J$4:$J$25*$K$4:$K$25,$P130,1)+Q$5*Q$6*INDEX($G$4:$G$25,$N130,1)*INDEX($H$4:$H$25,$O130,1)+(Q$5*INDEX($G$4:$G$25,$N130,1)+Q$6*INDEX($I$4:$I$25,$O130,1))*Q$7*INDEX($J$4:$J$25,$P130,1)</f>
        <v>3.98034</v>
      </c>
      <c r="R130" s="30">
        <f t="shared" si="41"/>
        <v>4.2869450000000002</v>
      </c>
      <c r="S130" s="30">
        <f t="shared" si="41"/>
        <v>4.4907200000000005</v>
      </c>
      <c r="T130" s="30">
        <f t="shared" si="41"/>
        <v>4.5916650000000008</v>
      </c>
      <c r="U130" s="30">
        <f t="shared" si="41"/>
        <v>4.5897800000000002</v>
      </c>
      <c r="V130" s="30">
        <f t="shared" si="41"/>
        <v>4.4850649999999996</v>
      </c>
      <c r="W130" s="30">
        <f t="shared" si="41"/>
        <v>4.27752</v>
      </c>
      <c r="X130" s="30">
        <f t="shared" si="41"/>
        <v>4.0850325000000005</v>
      </c>
      <c r="Y130" s="30">
        <f t="shared" si="41"/>
        <v>4.3726025000000002</v>
      </c>
      <c r="Z130" s="30">
        <f t="shared" si="41"/>
        <v>4.5573425000000007</v>
      </c>
      <c r="AA130" s="30">
        <f t="shared" si="41"/>
        <v>4.6392524999999996</v>
      </c>
      <c r="AB130" s="30">
        <f t="shared" si="41"/>
        <v>4.6183325000000002</v>
      </c>
      <c r="AC130" s="30">
        <f t="shared" si="41"/>
        <v>4.4945824999999999</v>
      </c>
      <c r="AD130" s="30">
        <f t="shared" si="41"/>
        <v>4.1706900000000005</v>
      </c>
      <c r="AE130" s="30">
        <f t="shared" si="41"/>
        <v>4.4392250000000004</v>
      </c>
      <c r="AF130" s="30">
        <f t="shared" si="41"/>
        <v>4.6049300000000004</v>
      </c>
      <c r="AG130" s="30">
        <f t="shared" si="40"/>
        <v>4.6678050000000004</v>
      </c>
      <c r="AH130" s="30">
        <f t="shared" si="40"/>
        <v>4.6278500000000005</v>
      </c>
      <c r="AI130" s="30">
        <f t="shared" si="40"/>
        <v>4.2373124999999998</v>
      </c>
      <c r="AJ130" s="30">
        <f t="shared" si="40"/>
        <v>4.4868125000000001</v>
      </c>
      <c r="AK130" s="30">
        <f t="shared" si="40"/>
        <v>4.6334825000000004</v>
      </c>
      <c r="AL130" s="30">
        <f t="shared" si="40"/>
        <v>4.6773225000000007</v>
      </c>
      <c r="AM130" s="30">
        <f t="shared" si="40"/>
        <v>4.2849000000000004</v>
      </c>
      <c r="AN130" s="30">
        <f t="shared" si="40"/>
        <v>4.5153650000000001</v>
      </c>
      <c r="AO130" s="30">
        <f t="shared" si="40"/>
        <v>4.6430000000000007</v>
      </c>
      <c r="AP130" s="30">
        <f t="shared" si="40"/>
        <v>4.3134525000000004</v>
      </c>
      <c r="AQ130" s="30">
        <f t="shared" si="40"/>
        <v>4.5248825000000004</v>
      </c>
      <c r="AR130" s="30">
        <f t="shared" si="40"/>
        <v>4.3229700000000006</v>
      </c>
      <c r="AS130" s="30">
        <f t="shared" si="28"/>
        <v>4.6773225000000007</v>
      </c>
      <c r="AT130" s="35" t="str">
        <f t="shared" si="29"/>
        <v>1.5,1.5,0</v>
      </c>
    </row>
    <row r="131" spans="13:46" ht="11.25" x14ac:dyDescent="0.15">
      <c r="M131" s="30" t="str">
        <f t="shared" si="27"/>
        <v>2,3,4</v>
      </c>
      <c r="N131" s="30">
        <f t="shared" si="36"/>
        <v>2</v>
      </c>
      <c r="O131" s="30">
        <f t="shared" si="37"/>
        <v>3</v>
      </c>
      <c r="P131" s="30">
        <f t="shared" si="33"/>
        <v>4</v>
      </c>
      <c r="Q131" s="30">
        <f t="shared" si="41"/>
        <v>3.6615599999999993</v>
      </c>
      <c r="R131" s="30">
        <f t="shared" si="41"/>
        <v>4.1175699999999997</v>
      </c>
      <c r="S131" s="30">
        <f t="shared" si="41"/>
        <v>4.4322400000000002</v>
      </c>
      <c r="T131" s="30">
        <f t="shared" si="41"/>
        <v>4.6055700000000002</v>
      </c>
      <c r="U131" s="30">
        <f t="shared" si="41"/>
        <v>4.6375600000000006</v>
      </c>
      <c r="V131" s="30">
        <f t="shared" si="41"/>
        <v>4.5282100000000005</v>
      </c>
      <c r="W131" s="30">
        <f t="shared" si="41"/>
        <v>4.27752</v>
      </c>
      <c r="X131" s="30">
        <f t="shared" si="41"/>
        <v>3.9081324999999998</v>
      </c>
      <c r="Y131" s="30">
        <f t="shared" si="41"/>
        <v>4.3081025000000004</v>
      </c>
      <c r="Z131" s="30">
        <f t="shared" si="41"/>
        <v>4.5667325000000005</v>
      </c>
      <c r="AA131" s="30">
        <f t="shared" si="41"/>
        <v>4.6840225000000002</v>
      </c>
      <c r="AB131" s="30">
        <f t="shared" si="41"/>
        <v>4.6599725000000003</v>
      </c>
      <c r="AC131" s="30">
        <f t="shared" si="41"/>
        <v>4.4945824999999999</v>
      </c>
      <c r="AD131" s="30">
        <f t="shared" si="41"/>
        <v>4.1001700000000003</v>
      </c>
      <c r="AE131" s="30">
        <f t="shared" si="41"/>
        <v>4.4441000000000006</v>
      </c>
      <c r="AF131" s="30">
        <f t="shared" si="41"/>
        <v>4.6466900000000004</v>
      </c>
      <c r="AG131" s="30">
        <f t="shared" si="40"/>
        <v>4.7079399999999998</v>
      </c>
      <c r="AH131" s="30">
        <f t="shared" si="40"/>
        <v>4.6278500000000005</v>
      </c>
      <c r="AI131" s="30">
        <f t="shared" si="40"/>
        <v>4.2376725000000004</v>
      </c>
      <c r="AJ131" s="30">
        <f t="shared" si="40"/>
        <v>4.5255625000000004</v>
      </c>
      <c r="AK131" s="30">
        <f t="shared" si="40"/>
        <v>4.6721124999999999</v>
      </c>
      <c r="AL131" s="30">
        <f t="shared" si="40"/>
        <v>4.6773225000000007</v>
      </c>
      <c r="AM131" s="30">
        <f t="shared" si="40"/>
        <v>4.32064</v>
      </c>
      <c r="AN131" s="30">
        <f t="shared" si="40"/>
        <v>4.5524900000000006</v>
      </c>
      <c r="AO131" s="30">
        <f t="shared" si="40"/>
        <v>4.6430000000000007</v>
      </c>
      <c r="AP131" s="30">
        <f t="shared" si="40"/>
        <v>4.3490725000000001</v>
      </c>
      <c r="AQ131" s="30">
        <f t="shared" si="40"/>
        <v>4.5248825000000004</v>
      </c>
      <c r="AR131" s="30">
        <f t="shared" si="40"/>
        <v>4.3229700000000006</v>
      </c>
      <c r="AS131" s="30">
        <f t="shared" si="28"/>
        <v>4.7079399999999998</v>
      </c>
      <c r="AT131" s="35" t="str">
        <f t="shared" si="29"/>
        <v>1.5,1,0.5</v>
      </c>
    </row>
    <row r="132" spans="13:46" ht="11.25" x14ac:dyDescent="0.15">
      <c r="M132" s="30" t="str">
        <f t="shared" si="27"/>
        <v>2,3,5</v>
      </c>
      <c r="N132" s="30">
        <f t="shared" si="36"/>
        <v>2</v>
      </c>
      <c r="O132" s="30">
        <f t="shared" si="37"/>
        <v>3</v>
      </c>
      <c r="P132" s="30">
        <f t="shared" si="33"/>
        <v>5</v>
      </c>
      <c r="Q132" s="30">
        <f t="shared" si="41"/>
        <v>3.3564599999999993</v>
      </c>
      <c r="R132" s="30">
        <f t="shared" si="41"/>
        <v>3.9576949999999997</v>
      </c>
      <c r="S132" s="30">
        <f t="shared" si="41"/>
        <v>4.3798399999999997</v>
      </c>
      <c r="T132" s="30">
        <f t="shared" si="41"/>
        <v>4.6228949999999998</v>
      </c>
      <c r="U132" s="30">
        <f t="shared" si="41"/>
        <v>4.6868599999999994</v>
      </c>
      <c r="V132" s="30">
        <f t="shared" si="41"/>
        <v>4.5717350000000003</v>
      </c>
      <c r="W132" s="30">
        <f t="shared" si="41"/>
        <v>4.27752</v>
      </c>
      <c r="X132" s="30">
        <f t="shared" si="41"/>
        <v>3.7407325</v>
      </c>
      <c r="Y132" s="30">
        <f t="shared" si="41"/>
        <v>4.2496824999999996</v>
      </c>
      <c r="Z132" s="30">
        <f t="shared" si="41"/>
        <v>4.5795424999999996</v>
      </c>
      <c r="AA132" s="30">
        <f t="shared" si="41"/>
        <v>4.7303125000000001</v>
      </c>
      <c r="AB132" s="30">
        <f t="shared" si="41"/>
        <v>4.7019924999999994</v>
      </c>
      <c r="AC132" s="30">
        <f t="shared" si="41"/>
        <v>4.4945824999999999</v>
      </c>
      <c r="AD132" s="30">
        <f t="shared" si="41"/>
        <v>4.0357299999999992</v>
      </c>
      <c r="AE132" s="30">
        <f t="shared" si="41"/>
        <v>4.4523950000000001</v>
      </c>
      <c r="AF132" s="30">
        <f t="shared" si="41"/>
        <v>4.6899699999999998</v>
      </c>
      <c r="AG132" s="30">
        <f t="shared" si="40"/>
        <v>4.7484549999999999</v>
      </c>
      <c r="AH132" s="30">
        <f t="shared" si="40"/>
        <v>4.6278500000000005</v>
      </c>
      <c r="AI132" s="30">
        <f t="shared" si="40"/>
        <v>4.2414524999999994</v>
      </c>
      <c r="AJ132" s="30">
        <f t="shared" si="40"/>
        <v>4.5658325</v>
      </c>
      <c r="AK132" s="30">
        <f t="shared" si="40"/>
        <v>4.7111225000000001</v>
      </c>
      <c r="AL132" s="30">
        <f t="shared" si="40"/>
        <v>4.6773225000000007</v>
      </c>
      <c r="AM132" s="30">
        <f t="shared" si="40"/>
        <v>4.3578999999999999</v>
      </c>
      <c r="AN132" s="30">
        <f t="shared" si="40"/>
        <v>4.589995</v>
      </c>
      <c r="AO132" s="30">
        <f t="shared" si="40"/>
        <v>4.6430000000000007</v>
      </c>
      <c r="AP132" s="30">
        <f t="shared" si="40"/>
        <v>4.3850724999999997</v>
      </c>
      <c r="AQ132" s="30">
        <f t="shared" si="40"/>
        <v>4.5248825000000004</v>
      </c>
      <c r="AR132" s="30">
        <f t="shared" si="40"/>
        <v>4.3229700000000006</v>
      </c>
      <c r="AS132" s="30">
        <f t="shared" si="28"/>
        <v>4.7484549999999999</v>
      </c>
      <c r="AT132" s="35" t="str">
        <f t="shared" si="29"/>
        <v>1.5,1,0.5</v>
      </c>
    </row>
    <row r="133" spans="13:46" ht="11.25" x14ac:dyDescent="0.15">
      <c r="M133" s="30" t="str">
        <f t="shared" si="27"/>
        <v>2,3,6</v>
      </c>
      <c r="N133" s="30">
        <f t="shared" si="36"/>
        <v>2</v>
      </c>
      <c r="O133" s="30">
        <f t="shared" si="37"/>
        <v>3</v>
      </c>
      <c r="P133" s="30">
        <f t="shared" si="33"/>
        <v>6</v>
      </c>
      <c r="Q133" s="30">
        <f t="shared" si="41"/>
        <v>3.0779999999999998</v>
      </c>
      <c r="R133" s="30">
        <f t="shared" si="41"/>
        <v>3.8163199999999997</v>
      </c>
      <c r="S133" s="30">
        <f t="shared" si="41"/>
        <v>4.3392799999999996</v>
      </c>
      <c r="T133" s="30">
        <f t="shared" si="41"/>
        <v>4.6468799999999995</v>
      </c>
      <c r="U133" s="30">
        <f t="shared" si="41"/>
        <v>4.7391199999999998</v>
      </c>
      <c r="V133" s="30">
        <f t="shared" si="41"/>
        <v>4.6159999999999997</v>
      </c>
      <c r="W133" s="30">
        <f t="shared" si="41"/>
        <v>4.27752</v>
      </c>
      <c r="X133" s="30">
        <f t="shared" si="41"/>
        <v>3.5918324999999998</v>
      </c>
      <c r="Y133" s="30">
        <f t="shared" si="41"/>
        <v>4.2031025</v>
      </c>
      <c r="Z133" s="30">
        <f t="shared" si="41"/>
        <v>4.5990124999999997</v>
      </c>
      <c r="AA133" s="30">
        <f t="shared" si="41"/>
        <v>4.7795624999999999</v>
      </c>
      <c r="AB133" s="30">
        <f t="shared" si="41"/>
        <v>4.7447525000000006</v>
      </c>
      <c r="AC133" s="30">
        <f t="shared" si="41"/>
        <v>4.4945824999999999</v>
      </c>
      <c r="AD133" s="30">
        <f t="shared" si="41"/>
        <v>3.9831299999999996</v>
      </c>
      <c r="AE133" s="30">
        <f t="shared" si="41"/>
        <v>4.4673500000000006</v>
      </c>
      <c r="AF133" s="30">
        <f t="shared" si="41"/>
        <v>4.7362099999999998</v>
      </c>
      <c r="AG133" s="30">
        <f t="shared" si="40"/>
        <v>4.7897099999999995</v>
      </c>
      <c r="AH133" s="30">
        <f t="shared" si="40"/>
        <v>4.6278500000000005</v>
      </c>
      <c r="AI133" s="30">
        <f t="shared" si="40"/>
        <v>4.2518925000000003</v>
      </c>
      <c r="AJ133" s="30">
        <f t="shared" si="40"/>
        <v>4.6090625000000003</v>
      </c>
      <c r="AK133" s="30">
        <f t="shared" si="40"/>
        <v>4.7508724999999998</v>
      </c>
      <c r="AL133" s="30">
        <f t="shared" si="40"/>
        <v>4.6773225000000007</v>
      </c>
      <c r="AM133" s="30">
        <f t="shared" si="40"/>
        <v>4.3981200000000005</v>
      </c>
      <c r="AN133" s="30">
        <f t="shared" si="40"/>
        <v>4.6282399999999999</v>
      </c>
      <c r="AO133" s="30">
        <f t="shared" si="40"/>
        <v>4.6430000000000007</v>
      </c>
      <c r="AP133" s="30">
        <f t="shared" si="40"/>
        <v>4.4218124999999997</v>
      </c>
      <c r="AQ133" s="30">
        <f t="shared" si="40"/>
        <v>4.5248825000000004</v>
      </c>
      <c r="AR133" s="30">
        <f t="shared" si="40"/>
        <v>4.3229700000000006</v>
      </c>
      <c r="AS133" s="30">
        <f t="shared" si="28"/>
        <v>4.7897099999999995</v>
      </c>
      <c r="AT133" s="35" t="str">
        <f t="shared" si="29"/>
        <v>1.5,1,0.5</v>
      </c>
    </row>
    <row r="134" spans="13:46" ht="11.25" x14ac:dyDescent="0.15">
      <c r="M134" s="30" t="str">
        <f t="shared" si="27"/>
        <v>2,3,7</v>
      </c>
      <c r="N134" s="30">
        <f t="shared" si="36"/>
        <v>2</v>
      </c>
      <c r="O134" s="30">
        <f t="shared" si="37"/>
        <v>3</v>
      </c>
      <c r="P134" s="30">
        <f t="shared" si="33"/>
        <v>7</v>
      </c>
      <c r="Q134" s="30">
        <f t="shared" si="41"/>
        <v>2.4172559999999992</v>
      </c>
      <c r="R134" s="30">
        <f t="shared" si="41"/>
        <v>3.4094699999999998</v>
      </c>
      <c r="S134" s="30">
        <f t="shared" si="41"/>
        <v>4.1288159999999996</v>
      </c>
      <c r="T134" s="30">
        <f t="shared" si="41"/>
        <v>4.5752939999999995</v>
      </c>
      <c r="U134" s="30">
        <f t="shared" si="41"/>
        <v>4.7489039999999996</v>
      </c>
      <c r="V134" s="30">
        <f t="shared" si="41"/>
        <v>4.6496460000000006</v>
      </c>
      <c r="W134" s="30">
        <f t="shared" si="41"/>
        <v>4.27752</v>
      </c>
      <c r="X134" s="30">
        <f t="shared" si="41"/>
        <v>3.1774574999999996</v>
      </c>
      <c r="Y134" s="30">
        <f t="shared" si="41"/>
        <v>3.9866185000000001</v>
      </c>
      <c r="Z134" s="30">
        <f t="shared" si="41"/>
        <v>4.5229115000000002</v>
      </c>
      <c r="AA134" s="30">
        <f t="shared" si="41"/>
        <v>4.7863365</v>
      </c>
      <c r="AB134" s="30">
        <f t="shared" si="41"/>
        <v>4.7768934999999999</v>
      </c>
      <c r="AC134" s="30">
        <f t="shared" si="41"/>
        <v>4.4945824999999999</v>
      </c>
      <c r="AD134" s="30">
        <f t="shared" si="41"/>
        <v>3.7606259999999994</v>
      </c>
      <c r="AE134" s="30">
        <f t="shared" si="41"/>
        <v>4.3867340000000006</v>
      </c>
      <c r="AF134" s="30">
        <f t="shared" si="41"/>
        <v>4.7399740000000001</v>
      </c>
      <c r="AG134" s="30">
        <f t="shared" si="40"/>
        <v>4.8203460000000007</v>
      </c>
      <c r="AH134" s="30">
        <f t="shared" si="40"/>
        <v>4.6278500000000005</v>
      </c>
      <c r="AI134" s="30">
        <f t="shared" si="40"/>
        <v>4.1667614999999998</v>
      </c>
      <c r="AJ134" s="30">
        <f t="shared" si="40"/>
        <v>4.6098165</v>
      </c>
      <c r="AK134" s="30">
        <f t="shared" si="40"/>
        <v>4.7800035000000003</v>
      </c>
      <c r="AL134" s="30">
        <f t="shared" si="40"/>
        <v>4.6773225000000007</v>
      </c>
      <c r="AM134" s="30">
        <f t="shared" si="40"/>
        <v>4.3958639999999995</v>
      </c>
      <c r="AN134" s="30">
        <f t="shared" si="40"/>
        <v>4.6558660000000005</v>
      </c>
      <c r="AO134" s="30">
        <f t="shared" si="40"/>
        <v>4.6430000000000007</v>
      </c>
      <c r="AP134" s="30">
        <f t="shared" si="40"/>
        <v>4.4479335000000004</v>
      </c>
      <c r="AQ134" s="30">
        <f t="shared" si="40"/>
        <v>4.5248825000000004</v>
      </c>
      <c r="AR134" s="30">
        <f t="shared" si="40"/>
        <v>4.3229700000000006</v>
      </c>
      <c r="AS134" s="30">
        <f t="shared" si="28"/>
        <v>4.8203460000000007</v>
      </c>
      <c r="AT134" s="35" t="str">
        <f t="shared" si="29"/>
        <v>1.5,1,0.5</v>
      </c>
    </row>
    <row r="135" spans="13:46" ht="11.25" x14ac:dyDescent="0.15">
      <c r="M135" s="30" t="str">
        <f t="shared" si="27"/>
        <v>2,3,8</v>
      </c>
      <c r="N135" s="30">
        <f t="shared" si="36"/>
        <v>2</v>
      </c>
      <c r="O135" s="30">
        <f t="shared" si="37"/>
        <v>3</v>
      </c>
      <c r="P135" s="30">
        <f t="shared" si="33"/>
        <v>8</v>
      </c>
      <c r="Q135" s="30">
        <f t="shared" si="41"/>
        <v>1.6284671999999998</v>
      </c>
      <c r="R135" s="30">
        <f t="shared" si="41"/>
        <v>2.9137</v>
      </c>
      <c r="S135" s="30">
        <f t="shared" si="41"/>
        <v>3.8614432000000001</v>
      </c>
      <c r="T135" s="30">
        <f t="shared" si="41"/>
        <v>4.4716968000000001</v>
      </c>
      <c r="U135" s="30">
        <f t="shared" si="41"/>
        <v>4.7444608000000006</v>
      </c>
      <c r="V135" s="30">
        <f t="shared" si="41"/>
        <v>4.6797351999999997</v>
      </c>
      <c r="W135" s="30">
        <f t="shared" si="41"/>
        <v>4.27752</v>
      </c>
      <c r="X135" s="30">
        <f t="shared" si="41"/>
        <v>2.6741625</v>
      </c>
      <c r="Y135" s="30">
        <f t="shared" si="41"/>
        <v>3.7132256999999997</v>
      </c>
      <c r="Z135" s="30">
        <f t="shared" si="41"/>
        <v>4.4147993000000003</v>
      </c>
      <c r="AA135" s="30">
        <f t="shared" si="41"/>
        <v>4.7788833000000004</v>
      </c>
      <c r="AB135" s="30">
        <f t="shared" si="41"/>
        <v>4.8054777</v>
      </c>
      <c r="AC135" s="30">
        <f t="shared" si="41"/>
        <v>4.4945824999999999</v>
      </c>
      <c r="AD135" s="30">
        <f t="shared" si="41"/>
        <v>3.4812132</v>
      </c>
      <c r="AE135" s="30">
        <f t="shared" si="41"/>
        <v>4.2741068000000002</v>
      </c>
      <c r="AF135" s="30">
        <f t="shared" si="41"/>
        <v>4.7295107999999999</v>
      </c>
      <c r="AG135" s="30">
        <f t="shared" si="40"/>
        <v>4.8474252</v>
      </c>
      <c r="AH135" s="30">
        <f t="shared" si="40"/>
        <v>4.6278500000000005</v>
      </c>
      <c r="AI135" s="30">
        <f t="shared" si="40"/>
        <v>4.0496192999999998</v>
      </c>
      <c r="AJ135" s="30">
        <f t="shared" si="40"/>
        <v>4.5963433</v>
      </c>
      <c r="AK135" s="30">
        <f t="shared" si="40"/>
        <v>4.8055777000000006</v>
      </c>
      <c r="AL135" s="30">
        <f t="shared" si="40"/>
        <v>4.6773225000000007</v>
      </c>
      <c r="AM135" s="30">
        <f t="shared" si="40"/>
        <v>4.3793807999999999</v>
      </c>
      <c r="AN135" s="30">
        <f t="shared" si="40"/>
        <v>4.6799352000000001</v>
      </c>
      <c r="AO135" s="30">
        <f t="shared" si="40"/>
        <v>4.6430000000000007</v>
      </c>
      <c r="AP135" s="30">
        <f t="shared" si="40"/>
        <v>4.4704977000000001</v>
      </c>
      <c r="AQ135" s="30">
        <f t="shared" si="40"/>
        <v>4.5248825000000004</v>
      </c>
      <c r="AR135" s="30">
        <f t="shared" si="40"/>
        <v>4.3229700000000006</v>
      </c>
      <c r="AS135" s="30">
        <f t="shared" si="28"/>
        <v>4.8474252</v>
      </c>
      <c r="AT135" s="35" t="str">
        <f t="shared" si="29"/>
        <v>1.5,1,0.5</v>
      </c>
    </row>
    <row r="136" spans="13:46" ht="11.25" x14ac:dyDescent="0.15">
      <c r="M136" s="30" t="str">
        <f t="shared" si="27"/>
        <v>2,3,9</v>
      </c>
      <c r="N136" s="30">
        <f t="shared" si="36"/>
        <v>2</v>
      </c>
      <c r="O136" s="30">
        <f t="shared" si="37"/>
        <v>3</v>
      </c>
      <c r="P136" s="30">
        <f t="shared" si="33"/>
        <v>9</v>
      </c>
      <c r="Q136" s="30">
        <f t="shared" si="41"/>
        <v>0.99034650000000013</v>
      </c>
      <c r="R136" s="30">
        <f t="shared" si="41"/>
        <v>2.5225606250000006</v>
      </c>
      <c r="S136" s="30">
        <f t="shared" si="41"/>
        <v>3.6610339999999999</v>
      </c>
      <c r="T136" s="30">
        <f t="shared" si="41"/>
        <v>4.405766625</v>
      </c>
      <c r="U136" s="30">
        <f t="shared" si="41"/>
        <v>4.7567585000000001</v>
      </c>
      <c r="V136" s="30">
        <f t="shared" si="41"/>
        <v>4.7140096250000001</v>
      </c>
      <c r="W136" s="30">
        <f t="shared" si="41"/>
        <v>4.27752</v>
      </c>
      <c r="X136" s="30">
        <f t="shared" si="41"/>
        <v>2.2754981250000004</v>
      </c>
      <c r="Y136" s="30">
        <f t="shared" si="41"/>
        <v>3.5067965000000001</v>
      </c>
      <c r="Z136" s="30">
        <f t="shared" si="41"/>
        <v>4.3443541250000006</v>
      </c>
      <c r="AA136" s="30">
        <f t="shared" si="41"/>
        <v>4.7881710000000002</v>
      </c>
      <c r="AB136" s="30">
        <f t="shared" si="41"/>
        <v>4.8382471250000005</v>
      </c>
      <c r="AC136" s="30">
        <f t="shared" si="41"/>
        <v>4.4945824999999999</v>
      </c>
      <c r="AD136" s="30">
        <f t="shared" si="41"/>
        <v>3.268764</v>
      </c>
      <c r="AE136" s="30">
        <f t="shared" si="41"/>
        <v>4.1991466250000009</v>
      </c>
      <c r="AF136" s="30">
        <f t="shared" si="41"/>
        <v>4.7357885</v>
      </c>
      <c r="AG136" s="30">
        <f t="shared" si="40"/>
        <v>4.8786896249999998</v>
      </c>
      <c r="AH136" s="30">
        <f t="shared" si="40"/>
        <v>4.6278500000000005</v>
      </c>
      <c r="AI136" s="30">
        <f t="shared" si="40"/>
        <v>3.970144125</v>
      </c>
      <c r="AJ136" s="30">
        <f t="shared" si="40"/>
        <v>4.5996110000000003</v>
      </c>
      <c r="AK136" s="30">
        <f t="shared" si="40"/>
        <v>4.8353371250000006</v>
      </c>
      <c r="AL136" s="30">
        <f t="shared" si="40"/>
        <v>4.6773225000000007</v>
      </c>
      <c r="AM136" s="30">
        <f t="shared" si="40"/>
        <v>4.3796385000000004</v>
      </c>
      <c r="AN136" s="30">
        <f t="shared" si="40"/>
        <v>4.7081896250000002</v>
      </c>
      <c r="AO136" s="30">
        <f t="shared" si="40"/>
        <v>4.6430000000000007</v>
      </c>
      <c r="AP136" s="30">
        <f t="shared" si="40"/>
        <v>4.4972471250000003</v>
      </c>
      <c r="AQ136" s="30">
        <f t="shared" si="40"/>
        <v>4.5248825000000004</v>
      </c>
      <c r="AR136" s="30">
        <f t="shared" si="40"/>
        <v>4.3229700000000006</v>
      </c>
      <c r="AS136" s="30">
        <f t="shared" si="28"/>
        <v>4.8786896249999998</v>
      </c>
      <c r="AT136" s="35" t="str">
        <f t="shared" si="29"/>
        <v>1.5,1,0.5</v>
      </c>
    </row>
    <row r="137" spans="13:46" ht="11.25" x14ac:dyDescent="0.15">
      <c r="M137" s="30" t="str">
        <f t="shared" ref="M137:M200" si="42">N137&amp;","&amp;O137&amp;","&amp;P137</f>
        <v>2,3,10</v>
      </c>
      <c r="N137" s="30">
        <f t="shared" si="36"/>
        <v>2</v>
      </c>
      <c r="O137" s="30">
        <f t="shared" si="37"/>
        <v>3</v>
      </c>
      <c r="P137" s="30">
        <f t="shared" si="33"/>
        <v>10</v>
      </c>
      <c r="Q137" s="30">
        <f t="shared" si="41"/>
        <v>0.53372519999999946</v>
      </c>
      <c r="R137" s="30">
        <f t="shared" si="41"/>
        <v>2.2574624999999999</v>
      </c>
      <c r="S137" s="30">
        <f t="shared" si="41"/>
        <v>3.5412911999999999</v>
      </c>
      <c r="T137" s="30">
        <f t="shared" si="41"/>
        <v>4.3852112999999999</v>
      </c>
      <c r="U137" s="30">
        <f t="shared" si="41"/>
        <v>4.7892228000000001</v>
      </c>
      <c r="V137" s="30">
        <f t="shared" si="41"/>
        <v>4.7533256999999995</v>
      </c>
      <c r="W137" s="30">
        <f t="shared" si="41"/>
        <v>4.27752</v>
      </c>
      <c r="X137" s="30">
        <f t="shared" si="41"/>
        <v>2.0028749999999995</v>
      </c>
      <c r="Y137" s="30">
        <f t="shared" si="41"/>
        <v>3.3810336999999997</v>
      </c>
      <c r="Z137" s="30">
        <f t="shared" si="41"/>
        <v>4.3192838</v>
      </c>
      <c r="AA137" s="30">
        <f t="shared" si="41"/>
        <v>4.8176253000000004</v>
      </c>
      <c r="AB137" s="30">
        <f t="shared" si="41"/>
        <v>4.8760582000000001</v>
      </c>
      <c r="AC137" s="30">
        <f t="shared" si="41"/>
        <v>4.4945824999999999</v>
      </c>
      <c r="AD137" s="30">
        <f t="shared" si="41"/>
        <v>3.1369812000000001</v>
      </c>
      <c r="AE137" s="30">
        <f t="shared" si="41"/>
        <v>4.1695612999999998</v>
      </c>
      <c r="AF137" s="30">
        <f t="shared" si="41"/>
        <v>4.7622327999999996</v>
      </c>
      <c r="AG137" s="30">
        <f t="shared" si="40"/>
        <v>4.9149957000000004</v>
      </c>
      <c r="AH137" s="30">
        <f t="shared" si="40"/>
        <v>4.6278500000000005</v>
      </c>
      <c r="AI137" s="30">
        <f t="shared" si="40"/>
        <v>3.9360438000000002</v>
      </c>
      <c r="AJ137" s="30">
        <f t="shared" si="40"/>
        <v>4.6230453000000002</v>
      </c>
      <c r="AK137" s="30">
        <f t="shared" si="40"/>
        <v>4.8701382000000004</v>
      </c>
      <c r="AL137" s="30">
        <f t="shared" si="40"/>
        <v>4.6773225000000007</v>
      </c>
      <c r="AM137" s="30">
        <f t="shared" si="40"/>
        <v>4.4000628000000006</v>
      </c>
      <c r="AN137" s="30">
        <f t="shared" si="40"/>
        <v>4.7414857000000001</v>
      </c>
      <c r="AO137" s="30">
        <f t="shared" si="40"/>
        <v>4.6430000000000007</v>
      </c>
      <c r="AP137" s="30">
        <f t="shared" si="40"/>
        <v>4.5290382000000005</v>
      </c>
      <c r="AQ137" s="30">
        <f t="shared" si="40"/>
        <v>4.5248825000000004</v>
      </c>
      <c r="AR137" s="30">
        <f t="shared" si="40"/>
        <v>4.3229700000000006</v>
      </c>
      <c r="AS137" s="30">
        <f t="shared" ref="AS137:AS200" si="43">MAX(Q137:AR137)</f>
        <v>4.9149957000000004</v>
      </c>
      <c r="AT137" s="35" t="str">
        <f t="shared" ref="AT137:AT200" si="44">INDEX($Q$1:$AR$1,1,MATCH(AS137,Q137:AR137,0))</f>
        <v>1.5,1,0.5</v>
      </c>
    </row>
    <row r="138" spans="13:46" ht="11.25" x14ac:dyDescent="0.15">
      <c r="M138" s="30" t="str">
        <f t="shared" si="42"/>
        <v>2,4,1</v>
      </c>
      <c r="N138" s="30">
        <f t="shared" si="36"/>
        <v>2</v>
      </c>
      <c r="O138" s="30">
        <f t="shared" si="37"/>
        <v>4</v>
      </c>
      <c r="P138" s="30">
        <f t="shared" si="33"/>
        <v>1</v>
      </c>
      <c r="Q138" s="30">
        <f t="shared" si="41"/>
        <v>4.5</v>
      </c>
      <c r="R138" s="30">
        <f t="shared" si="41"/>
        <v>4.5438200000000002</v>
      </c>
      <c r="S138" s="30">
        <f t="shared" si="41"/>
        <v>4.5552799999999998</v>
      </c>
      <c r="T138" s="30">
        <f t="shared" si="41"/>
        <v>4.5343799999999996</v>
      </c>
      <c r="U138" s="30">
        <f t="shared" si="41"/>
        <v>4.4811199999999998</v>
      </c>
      <c r="V138" s="30">
        <f t="shared" si="41"/>
        <v>4.3955000000000002</v>
      </c>
      <c r="W138" s="30">
        <f t="shared" si="41"/>
        <v>4.27752</v>
      </c>
      <c r="X138" s="30">
        <f t="shared" si="41"/>
        <v>4.2866924999999991</v>
      </c>
      <c r="Y138" s="30">
        <f t="shared" si="41"/>
        <v>4.4027750000000001</v>
      </c>
      <c r="Z138" s="30">
        <f t="shared" si="41"/>
        <v>4.4864975000000005</v>
      </c>
      <c r="AA138" s="30">
        <f t="shared" si="41"/>
        <v>4.5378600000000002</v>
      </c>
      <c r="AB138" s="30">
        <f t="shared" si="41"/>
        <v>4.5568625000000003</v>
      </c>
      <c r="AC138" s="30">
        <f t="shared" si="41"/>
        <v>4.5435049999999997</v>
      </c>
      <c r="AD138" s="30">
        <f t="shared" si="41"/>
        <v>4.1395200000000001</v>
      </c>
      <c r="AE138" s="30">
        <f t="shared" si="41"/>
        <v>4.3278650000000001</v>
      </c>
      <c r="AF138" s="30">
        <f t="shared" si="41"/>
        <v>4.4838500000000003</v>
      </c>
      <c r="AG138" s="30">
        <f t="shared" si="40"/>
        <v>4.607475</v>
      </c>
      <c r="AH138" s="30">
        <f t="shared" si="40"/>
        <v>4.6987399999999999</v>
      </c>
      <c r="AI138" s="30">
        <f t="shared" si="40"/>
        <v>4.0584825000000002</v>
      </c>
      <c r="AJ138" s="30">
        <f t="shared" si="40"/>
        <v>4.3190900000000001</v>
      </c>
      <c r="AK138" s="30">
        <f t="shared" si="40"/>
        <v>4.5473374999999994</v>
      </c>
      <c r="AL138" s="30">
        <f t="shared" si="40"/>
        <v>4.7432249999999998</v>
      </c>
      <c r="AM138" s="30">
        <f t="shared" si="40"/>
        <v>4.0435799999999995</v>
      </c>
      <c r="AN138" s="30">
        <f t="shared" si="40"/>
        <v>4.3764500000000002</v>
      </c>
      <c r="AO138" s="30">
        <f t="shared" si="40"/>
        <v>4.6769600000000002</v>
      </c>
      <c r="AP138" s="30">
        <f t="shared" si="40"/>
        <v>4.0948124999999997</v>
      </c>
      <c r="AQ138" s="30">
        <f t="shared" si="40"/>
        <v>4.4999450000000003</v>
      </c>
      <c r="AR138" s="30">
        <f t="shared" si="40"/>
        <v>4.21218</v>
      </c>
      <c r="AS138" s="30">
        <f t="shared" si="43"/>
        <v>4.7432249999999998</v>
      </c>
      <c r="AT138" s="35" t="str">
        <f t="shared" si="44"/>
        <v>1.5,1.5,0</v>
      </c>
    </row>
    <row r="139" spans="13:46" ht="11.25" x14ac:dyDescent="0.15">
      <c r="M139" s="30" t="str">
        <f t="shared" si="42"/>
        <v>2,4,2</v>
      </c>
      <c r="N139" s="30">
        <f t="shared" si="36"/>
        <v>2</v>
      </c>
      <c r="O139" s="30">
        <f t="shared" si="37"/>
        <v>4</v>
      </c>
      <c r="P139" s="30">
        <f t="shared" si="33"/>
        <v>2</v>
      </c>
      <c r="Q139" s="30">
        <f t="shared" si="41"/>
        <v>4.27752</v>
      </c>
      <c r="R139" s="30">
        <f t="shared" si="41"/>
        <v>4.4413200000000002</v>
      </c>
      <c r="S139" s="30">
        <f t="shared" si="41"/>
        <v>4.5396000000000001</v>
      </c>
      <c r="T139" s="30">
        <f t="shared" si="41"/>
        <v>4.5723599999999998</v>
      </c>
      <c r="U139" s="30">
        <f t="shared" si="41"/>
        <v>4.5396000000000001</v>
      </c>
      <c r="V139" s="30">
        <f t="shared" si="41"/>
        <v>4.4413200000000002</v>
      </c>
      <c r="W139" s="30">
        <f t="shared" si="41"/>
        <v>4.27752</v>
      </c>
      <c r="X139" s="30">
        <f t="shared" si="41"/>
        <v>4.1739799999999994</v>
      </c>
      <c r="Y139" s="30">
        <f t="shared" si="41"/>
        <v>4.3789249999999997</v>
      </c>
      <c r="Z139" s="30">
        <f t="shared" si="41"/>
        <v>4.5183499999999999</v>
      </c>
      <c r="AA139" s="30">
        <f t="shared" si="41"/>
        <v>4.5922549999999998</v>
      </c>
      <c r="AB139" s="30">
        <f t="shared" si="41"/>
        <v>4.6006400000000003</v>
      </c>
      <c r="AC139" s="30">
        <f t="shared" si="41"/>
        <v>4.5435049999999997</v>
      </c>
      <c r="AD139" s="30">
        <f t="shared" si="41"/>
        <v>4.1074999999999999</v>
      </c>
      <c r="AE139" s="30">
        <f t="shared" si="41"/>
        <v>4.3535900000000005</v>
      </c>
      <c r="AF139" s="30">
        <f t="shared" si="41"/>
        <v>4.53416</v>
      </c>
      <c r="AG139" s="30">
        <f t="shared" si="40"/>
        <v>4.6492100000000001</v>
      </c>
      <c r="AH139" s="30">
        <f t="shared" si="40"/>
        <v>4.6987399999999999</v>
      </c>
      <c r="AI139" s="30">
        <f t="shared" si="40"/>
        <v>4.0780799999999999</v>
      </c>
      <c r="AJ139" s="30">
        <f t="shared" si="40"/>
        <v>4.3653149999999998</v>
      </c>
      <c r="AK139" s="30">
        <f t="shared" si="40"/>
        <v>4.5870300000000004</v>
      </c>
      <c r="AL139" s="30">
        <f t="shared" si="40"/>
        <v>4.7432249999999998</v>
      </c>
      <c r="AM139" s="30">
        <f t="shared" si="40"/>
        <v>4.0857200000000002</v>
      </c>
      <c r="AN139" s="30">
        <f t="shared" si="40"/>
        <v>4.4140999999999995</v>
      </c>
      <c r="AO139" s="30">
        <f t="shared" si="40"/>
        <v>4.6769600000000002</v>
      </c>
      <c r="AP139" s="30">
        <f t="shared" si="40"/>
        <v>4.13042</v>
      </c>
      <c r="AQ139" s="30">
        <f t="shared" si="40"/>
        <v>4.4999450000000003</v>
      </c>
      <c r="AR139" s="30">
        <f t="shared" si="40"/>
        <v>4.21218</v>
      </c>
      <c r="AS139" s="30">
        <f t="shared" si="43"/>
        <v>4.7432249999999998</v>
      </c>
      <c r="AT139" s="35" t="str">
        <f t="shared" si="44"/>
        <v>1.5,1.5,0</v>
      </c>
    </row>
    <row r="140" spans="13:46" ht="11.25" x14ac:dyDescent="0.15">
      <c r="M140" s="30" t="str">
        <f t="shared" si="42"/>
        <v>2,4,3</v>
      </c>
      <c r="N140" s="30">
        <f t="shared" si="36"/>
        <v>2</v>
      </c>
      <c r="O140" s="30">
        <f t="shared" si="37"/>
        <v>4</v>
      </c>
      <c r="P140" s="30">
        <f t="shared" si="33"/>
        <v>3</v>
      </c>
      <c r="Q140" s="30">
        <f t="shared" si="41"/>
        <v>3.98034</v>
      </c>
      <c r="R140" s="30">
        <f t="shared" si="41"/>
        <v>4.2869450000000002</v>
      </c>
      <c r="S140" s="30">
        <f t="shared" si="41"/>
        <v>4.4907200000000005</v>
      </c>
      <c r="T140" s="30">
        <f t="shared" si="41"/>
        <v>4.5916650000000008</v>
      </c>
      <c r="U140" s="30">
        <f t="shared" si="41"/>
        <v>4.5897800000000002</v>
      </c>
      <c r="V140" s="30">
        <f t="shared" si="41"/>
        <v>4.4850649999999996</v>
      </c>
      <c r="W140" s="30">
        <f t="shared" si="41"/>
        <v>4.27752</v>
      </c>
      <c r="X140" s="30">
        <f t="shared" si="41"/>
        <v>4.0093924999999997</v>
      </c>
      <c r="Y140" s="30">
        <f t="shared" si="41"/>
        <v>4.3218750000000004</v>
      </c>
      <c r="Z140" s="30">
        <f t="shared" si="41"/>
        <v>4.5315275000000002</v>
      </c>
      <c r="AA140" s="30">
        <f t="shared" si="41"/>
        <v>4.6383500000000009</v>
      </c>
      <c r="AB140" s="30">
        <f t="shared" si="41"/>
        <v>4.6423424999999998</v>
      </c>
      <c r="AC140" s="30">
        <f t="shared" si="41"/>
        <v>4.5435049999999997</v>
      </c>
      <c r="AD140" s="30">
        <f t="shared" si="41"/>
        <v>4.0422799999999999</v>
      </c>
      <c r="AE140" s="30">
        <f t="shared" si="41"/>
        <v>4.3606400000000001</v>
      </c>
      <c r="AF140" s="30">
        <f t="shared" si="41"/>
        <v>4.5761700000000003</v>
      </c>
      <c r="AG140" s="30">
        <f t="shared" si="40"/>
        <v>4.6888700000000005</v>
      </c>
      <c r="AH140" s="30">
        <f t="shared" si="40"/>
        <v>4.6987399999999999</v>
      </c>
      <c r="AI140" s="30">
        <f t="shared" si="40"/>
        <v>4.0790024999999996</v>
      </c>
      <c r="AJ140" s="30">
        <f t="shared" si="40"/>
        <v>4.4032400000000003</v>
      </c>
      <c r="AK140" s="30">
        <f t="shared" si="40"/>
        <v>4.6246475</v>
      </c>
      <c r="AL140" s="30">
        <f t="shared" si="40"/>
        <v>4.7432249999999998</v>
      </c>
      <c r="AM140" s="30">
        <f t="shared" si="40"/>
        <v>4.1195599999999999</v>
      </c>
      <c r="AN140" s="30">
        <f t="shared" si="40"/>
        <v>4.4496749999999992</v>
      </c>
      <c r="AO140" s="30">
        <f t="shared" si="40"/>
        <v>4.6769600000000002</v>
      </c>
      <c r="AP140" s="30">
        <f t="shared" si="40"/>
        <v>4.1639524999999997</v>
      </c>
      <c r="AQ140" s="30">
        <f t="shared" si="40"/>
        <v>4.4999450000000003</v>
      </c>
      <c r="AR140" s="30">
        <f t="shared" si="40"/>
        <v>4.21218</v>
      </c>
      <c r="AS140" s="30">
        <f t="shared" si="43"/>
        <v>4.7432249999999998</v>
      </c>
      <c r="AT140" s="35" t="str">
        <f t="shared" si="44"/>
        <v>1.5,1.5,0</v>
      </c>
    </row>
    <row r="141" spans="13:46" ht="11.25" x14ac:dyDescent="0.15">
      <c r="M141" s="30" t="str">
        <f t="shared" si="42"/>
        <v>2,4,4</v>
      </c>
      <c r="N141" s="30">
        <f t="shared" si="36"/>
        <v>2</v>
      </c>
      <c r="O141" s="30">
        <f t="shared" si="37"/>
        <v>4</v>
      </c>
      <c r="P141" s="30">
        <f t="shared" si="33"/>
        <v>4</v>
      </c>
      <c r="Q141" s="30">
        <f t="shared" si="41"/>
        <v>3.6615599999999993</v>
      </c>
      <c r="R141" s="30">
        <f t="shared" si="41"/>
        <v>4.1175699999999997</v>
      </c>
      <c r="S141" s="30">
        <f t="shared" si="41"/>
        <v>4.4322400000000002</v>
      </c>
      <c r="T141" s="30">
        <f t="shared" si="41"/>
        <v>4.6055700000000002</v>
      </c>
      <c r="U141" s="30">
        <f t="shared" si="41"/>
        <v>4.6375600000000006</v>
      </c>
      <c r="V141" s="30">
        <f t="shared" si="41"/>
        <v>4.5282100000000005</v>
      </c>
      <c r="W141" s="30">
        <f t="shared" si="41"/>
        <v>4.27752</v>
      </c>
      <c r="X141" s="30">
        <f t="shared" si="41"/>
        <v>3.829804999999999</v>
      </c>
      <c r="Y141" s="30">
        <f t="shared" si="41"/>
        <v>4.2552249999999994</v>
      </c>
      <c r="Z141" s="30">
        <f t="shared" si="41"/>
        <v>4.5393050000000006</v>
      </c>
      <c r="AA141" s="30">
        <f t="shared" si="41"/>
        <v>4.6820450000000005</v>
      </c>
      <c r="AB141" s="30">
        <f t="shared" si="41"/>
        <v>4.6834450000000007</v>
      </c>
      <c r="AC141" s="30">
        <f t="shared" si="41"/>
        <v>4.5435049999999997</v>
      </c>
      <c r="AD141" s="30">
        <f t="shared" si="41"/>
        <v>3.9674599999999995</v>
      </c>
      <c r="AE141" s="30">
        <f t="shared" si="41"/>
        <v>4.3622899999999998</v>
      </c>
      <c r="AF141" s="30">
        <f t="shared" si="41"/>
        <v>4.6157800000000009</v>
      </c>
      <c r="AG141" s="30">
        <f t="shared" si="40"/>
        <v>4.7279300000000006</v>
      </c>
      <c r="AH141" s="30">
        <f t="shared" si="40"/>
        <v>4.6987399999999999</v>
      </c>
      <c r="AI141" s="30">
        <f t="shared" si="40"/>
        <v>4.0745249999999995</v>
      </c>
      <c r="AJ141" s="30">
        <f t="shared" si="40"/>
        <v>4.4387650000000001</v>
      </c>
      <c r="AK141" s="30">
        <f t="shared" si="40"/>
        <v>4.6616650000000002</v>
      </c>
      <c r="AL141" s="30">
        <f t="shared" si="40"/>
        <v>4.7432249999999998</v>
      </c>
      <c r="AM141" s="30">
        <f t="shared" si="40"/>
        <v>4.1509999999999998</v>
      </c>
      <c r="AN141" s="30">
        <f t="shared" si="40"/>
        <v>4.4846500000000002</v>
      </c>
      <c r="AO141" s="30">
        <f t="shared" si="40"/>
        <v>4.6769600000000002</v>
      </c>
      <c r="AP141" s="30">
        <f t="shared" si="40"/>
        <v>4.196885</v>
      </c>
      <c r="AQ141" s="30">
        <f t="shared" si="40"/>
        <v>4.4999450000000003</v>
      </c>
      <c r="AR141" s="30">
        <f t="shared" si="40"/>
        <v>4.21218</v>
      </c>
      <c r="AS141" s="30">
        <f t="shared" si="43"/>
        <v>4.7432249999999998</v>
      </c>
      <c r="AT141" s="35" t="str">
        <f t="shared" si="44"/>
        <v>1.5,1.5,0</v>
      </c>
    </row>
    <row r="142" spans="13:46" ht="11.25" x14ac:dyDescent="0.15">
      <c r="M142" s="30" t="str">
        <f t="shared" si="42"/>
        <v>2,4,5</v>
      </c>
      <c r="N142" s="30">
        <f t="shared" si="36"/>
        <v>2</v>
      </c>
      <c r="O142" s="30">
        <f t="shared" si="37"/>
        <v>4</v>
      </c>
      <c r="P142" s="30">
        <f t="shared" si="33"/>
        <v>5</v>
      </c>
      <c r="Q142" s="30">
        <f t="shared" si="41"/>
        <v>3.3564599999999993</v>
      </c>
      <c r="R142" s="30">
        <f t="shared" si="41"/>
        <v>3.9576949999999997</v>
      </c>
      <c r="S142" s="30">
        <f t="shared" si="41"/>
        <v>4.3798399999999997</v>
      </c>
      <c r="T142" s="30">
        <f t="shared" si="41"/>
        <v>4.6228949999999998</v>
      </c>
      <c r="U142" s="30">
        <f t="shared" si="41"/>
        <v>4.6868599999999994</v>
      </c>
      <c r="V142" s="30">
        <f t="shared" si="41"/>
        <v>4.5717350000000003</v>
      </c>
      <c r="W142" s="30">
        <f t="shared" si="41"/>
        <v>4.27752</v>
      </c>
      <c r="X142" s="30">
        <f t="shared" si="41"/>
        <v>3.6597174999999993</v>
      </c>
      <c r="Y142" s="30">
        <f t="shared" si="41"/>
        <v>4.1946549999999991</v>
      </c>
      <c r="Z142" s="30">
        <f t="shared" si="41"/>
        <v>4.5505025000000003</v>
      </c>
      <c r="AA142" s="30">
        <f t="shared" si="41"/>
        <v>4.7272599999999994</v>
      </c>
      <c r="AB142" s="30">
        <f t="shared" si="41"/>
        <v>4.7249274999999997</v>
      </c>
      <c r="AC142" s="30">
        <f t="shared" si="41"/>
        <v>4.5435049999999997</v>
      </c>
      <c r="AD142" s="30">
        <f t="shared" si="41"/>
        <v>3.8987199999999995</v>
      </c>
      <c r="AE142" s="30">
        <f t="shared" si="41"/>
        <v>4.3673599999999997</v>
      </c>
      <c r="AF142" s="30">
        <f t="shared" si="41"/>
        <v>4.6569099999999999</v>
      </c>
      <c r="AG142" s="30">
        <f t="shared" si="40"/>
        <v>4.7673699999999997</v>
      </c>
      <c r="AH142" s="30">
        <f t="shared" si="40"/>
        <v>4.6987399999999999</v>
      </c>
      <c r="AI142" s="30">
        <f t="shared" si="40"/>
        <v>4.0734674999999996</v>
      </c>
      <c r="AJ142" s="30">
        <f t="shared" si="40"/>
        <v>4.4758099999999992</v>
      </c>
      <c r="AK142" s="30">
        <f t="shared" si="40"/>
        <v>4.6990625000000001</v>
      </c>
      <c r="AL142" s="30">
        <f t="shared" si="40"/>
        <v>4.7432249999999998</v>
      </c>
      <c r="AM142" s="30">
        <f t="shared" si="40"/>
        <v>4.183959999999999</v>
      </c>
      <c r="AN142" s="30">
        <f t="shared" si="40"/>
        <v>4.5200049999999994</v>
      </c>
      <c r="AO142" s="30">
        <f t="shared" si="40"/>
        <v>4.6769600000000002</v>
      </c>
      <c r="AP142" s="30">
        <f t="shared" si="40"/>
        <v>4.2301974999999992</v>
      </c>
      <c r="AQ142" s="30">
        <f t="shared" si="40"/>
        <v>4.4999450000000003</v>
      </c>
      <c r="AR142" s="30">
        <f t="shared" si="40"/>
        <v>4.21218</v>
      </c>
      <c r="AS142" s="30">
        <f t="shared" si="43"/>
        <v>4.7673699999999997</v>
      </c>
      <c r="AT142" s="35" t="str">
        <f t="shared" si="44"/>
        <v>1.5,1,0.5</v>
      </c>
    </row>
    <row r="143" spans="13:46" ht="11.25" x14ac:dyDescent="0.15">
      <c r="M143" s="30" t="str">
        <f t="shared" si="42"/>
        <v>2,4,6</v>
      </c>
      <c r="N143" s="30">
        <f t="shared" si="36"/>
        <v>2</v>
      </c>
      <c r="O143" s="30">
        <f t="shared" si="37"/>
        <v>4</v>
      </c>
      <c r="P143" s="30">
        <f t="shared" si="33"/>
        <v>6</v>
      </c>
      <c r="Q143" s="30">
        <f t="shared" si="41"/>
        <v>3.0779999999999998</v>
      </c>
      <c r="R143" s="30">
        <f t="shared" si="41"/>
        <v>3.8163199999999997</v>
      </c>
      <c r="S143" s="30">
        <f t="shared" si="41"/>
        <v>4.3392799999999996</v>
      </c>
      <c r="T143" s="30">
        <f t="shared" si="41"/>
        <v>4.6468799999999995</v>
      </c>
      <c r="U143" s="30">
        <f t="shared" si="41"/>
        <v>4.7391199999999998</v>
      </c>
      <c r="V143" s="30">
        <f t="shared" si="41"/>
        <v>4.6159999999999997</v>
      </c>
      <c r="W143" s="30">
        <f t="shared" si="41"/>
        <v>4.27752</v>
      </c>
      <c r="X143" s="30">
        <f t="shared" si="41"/>
        <v>3.5081299999999995</v>
      </c>
      <c r="Y143" s="30">
        <f t="shared" si="41"/>
        <v>4.1459250000000001</v>
      </c>
      <c r="Z143" s="30">
        <f t="shared" si="41"/>
        <v>4.5683600000000002</v>
      </c>
      <c r="AA143" s="30">
        <f t="shared" si="41"/>
        <v>4.7754349999999999</v>
      </c>
      <c r="AB143" s="30">
        <f t="shared" si="41"/>
        <v>4.76715</v>
      </c>
      <c r="AC143" s="30">
        <f t="shared" si="41"/>
        <v>4.5435049999999997</v>
      </c>
      <c r="AD143" s="30">
        <f t="shared" si="41"/>
        <v>3.8418199999999998</v>
      </c>
      <c r="AE143" s="30">
        <f t="shared" si="41"/>
        <v>4.3790899999999997</v>
      </c>
      <c r="AF143" s="30">
        <f t="shared" si="41"/>
        <v>4.7010000000000005</v>
      </c>
      <c r="AG143" s="30">
        <f t="shared" si="40"/>
        <v>4.80755</v>
      </c>
      <c r="AH143" s="30">
        <f t="shared" si="40"/>
        <v>4.6987399999999999</v>
      </c>
      <c r="AI143" s="30">
        <f t="shared" si="40"/>
        <v>4.0790699999999998</v>
      </c>
      <c r="AJ143" s="30">
        <f t="shared" si="40"/>
        <v>4.5158149999999999</v>
      </c>
      <c r="AK143" s="30">
        <f t="shared" si="40"/>
        <v>4.7371999999999996</v>
      </c>
      <c r="AL143" s="30">
        <f t="shared" si="40"/>
        <v>4.7432249999999998</v>
      </c>
      <c r="AM143" s="30">
        <f t="shared" si="40"/>
        <v>4.2198799999999999</v>
      </c>
      <c r="AN143" s="30">
        <f t="shared" si="40"/>
        <v>4.5560999999999998</v>
      </c>
      <c r="AO143" s="30">
        <f t="shared" si="40"/>
        <v>4.6769600000000002</v>
      </c>
      <c r="AP143" s="30">
        <f t="shared" si="40"/>
        <v>4.2642499999999997</v>
      </c>
      <c r="AQ143" s="30">
        <f t="shared" si="40"/>
        <v>4.4999450000000003</v>
      </c>
      <c r="AR143" s="30">
        <f t="shared" si="40"/>
        <v>4.21218</v>
      </c>
      <c r="AS143" s="30">
        <f t="shared" si="43"/>
        <v>4.80755</v>
      </c>
      <c r="AT143" s="35" t="str">
        <f t="shared" si="44"/>
        <v>1.5,1,0.5</v>
      </c>
    </row>
    <row r="144" spans="13:46" ht="11.25" x14ac:dyDescent="0.15">
      <c r="M144" s="30" t="str">
        <f t="shared" si="42"/>
        <v>2,4,7</v>
      </c>
      <c r="N144" s="30">
        <f t="shared" si="36"/>
        <v>2</v>
      </c>
      <c r="O144" s="30">
        <f t="shared" si="37"/>
        <v>4</v>
      </c>
      <c r="P144" s="30">
        <f t="shared" si="33"/>
        <v>7</v>
      </c>
      <c r="Q144" s="30">
        <f t="shared" si="41"/>
        <v>2.4172559999999992</v>
      </c>
      <c r="R144" s="30">
        <f t="shared" si="41"/>
        <v>3.4094699999999998</v>
      </c>
      <c r="S144" s="30">
        <f t="shared" si="41"/>
        <v>4.1288159999999996</v>
      </c>
      <c r="T144" s="30">
        <f t="shared" si="41"/>
        <v>4.5752939999999995</v>
      </c>
      <c r="U144" s="30">
        <f t="shared" si="41"/>
        <v>4.7489039999999996</v>
      </c>
      <c r="V144" s="30">
        <f t="shared" si="41"/>
        <v>4.6496460000000006</v>
      </c>
      <c r="W144" s="30">
        <f t="shared" si="41"/>
        <v>4.27752</v>
      </c>
      <c r="X144" s="30">
        <f t="shared" si="41"/>
        <v>3.0910674999999994</v>
      </c>
      <c r="Y144" s="30">
        <f t="shared" si="41"/>
        <v>3.9272909999999999</v>
      </c>
      <c r="Z144" s="30">
        <f t="shared" si="41"/>
        <v>4.4906465000000004</v>
      </c>
      <c r="AA144" s="30">
        <f t="shared" si="41"/>
        <v>4.7811339999999998</v>
      </c>
      <c r="AB144" s="30">
        <f t="shared" si="41"/>
        <v>4.7987535000000001</v>
      </c>
      <c r="AC144" s="30">
        <f t="shared" si="41"/>
        <v>4.5435049999999997</v>
      </c>
      <c r="AD144" s="30">
        <f t="shared" si="41"/>
        <v>3.6150159999999993</v>
      </c>
      <c r="AE144" s="30">
        <f t="shared" si="41"/>
        <v>4.2952490000000001</v>
      </c>
      <c r="AF144" s="30">
        <f t="shared" si="41"/>
        <v>4.7026140000000005</v>
      </c>
      <c r="AG144" s="30">
        <f t="shared" si="40"/>
        <v>4.8371110000000002</v>
      </c>
      <c r="AH144" s="30">
        <f t="shared" si="40"/>
        <v>4.6987399999999999</v>
      </c>
      <c r="AI144" s="30">
        <f t="shared" si="40"/>
        <v>3.9891014999999994</v>
      </c>
      <c r="AJ144" s="30">
        <f t="shared" si="40"/>
        <v>4.513344</v>
      </c>
      <c r="AK144" s="30">
        <f t="shared" si="40"/>
        <v>4.7647184999999999</v>
      </c>
      <c r="AL144" s="30">
        <f t="shared" si="40"/>
        <v>4.7432249999999998</v>
      </c>
      <c r="AM144" s="30">
        <f t="shared" si="40"/>
        <v>4.2133240000000001</v>
      </c>
      <c r="AN144" s="30">
        <f t="shared" si="40"/>
        <v>4.5815760000000001</v>
      </c>
      <c r="AO144" s="30">
        <f t="shared" si="40"/>
        <v>4.6769600000000002</v>
      </c>
      <c r="AP144" s="30">
        <f t="shared" si="40"/>
        <v>4.2876835</v>
      </c>
      <c r="AQ144" s="30">
        <f t="shared" si="40"/>
        <v>4.4999450000000003</v>
      </c>
      <c r="AR144" s="30">
        <f t="shared" si="40"/>
        <v>4.21218</v>
      </c>
      <c r="AS144" s="30">
        <f t="shared" si="43"/>
        <v>4.8371110000000002</v>
      </c>
      <c r="AT144" s="35" t="str">
        <f t="shared" si="44"/>
        <v>1.5,1,0.5</v>
      </c>
    </row>
    <row r="145" spans="13:46" ht="11.25" x14ac:dyDescent="0.15">
      <c r="M145" s="30" t="str">
        <f t="shared" si="42"/>
        <v>2,4,8</v>
      </c>
      <c r="N145" s="30">
        <f t="shared" si="36"/>
        <v>2</v>
      </c>
      <c r="O145" s="30">
        <f t="shared" si="37"/>
        <v>4</v>
      </c>
      <c r="P145" s="30">
        <f t="shared" si="33"/>
        <v>8</v>
      </c>
      <c r="Q145" s="30">
        <f t="shared" si="41"/>
        <v>1.6284671999999998</v>
      </c>
      <c r="R145" s="30">
        <f t="shared" si="41"/>
        <v>2.9137</v>
      </c>
      <c r="S145" s="30">
        <f t="shared" si="41"/>
        <v>3.8614432000000001</v>
      </c>
      <c r="T145" s="30">
        <f t="shared" si="41"/>
        <v>4.4716968000000001</v>
      </c>
      <c r="U145" s="30">
        <f t="shared" si="41"/>
        <v>4.7444608000000006</v>
      </c>
      <c r="V145" s="30">
        <f t="shared" si="41"/>
        <v>4.6797351999999997</v>
      </c>
      <c r="W145" s="30">
        <f t="shared" si="41"/>
        <v>4.27752</v>
      </c>
      <c r="X145" s="30">
        <f t="shared" si="41"/>
        <v>2.5850849999999994</v>
      </c>
      <c r="Y145" s="30">
        <f t="shared" si="41"/>
        <v>3.6517482000000001</v>
      </c>
      <c r="Z145" s="30">
        <f t="shared" si="41"/>
        <v>4.3809218000000003</v>
      </c>
      <c r="AA145" s="30">
        <f t="shared" si="41"/>
        <v>4.7726058000000009</v>
      </c>
      <c r="AB145" s="30">
        <f t="shared" si="41"/>
        <v>4.8268002000000001</v>
      </c>
      <c r="AC145" s="30">
        <f t="shared" si="41"/>
        <v>4.5435049999999997</v>
      </c>
      <c r="AD145" s="30">
        <f t="shared" si="41"/>
        <v>3.3313031999999998</v>
      </c>
      <c r="AE145" s="30">
        <f t="shared" si="41"/>
        <v>4.1793967999999992</v>
      </c>
      <c r="AF145" s="30">
        <f t="shared" ref="AF145:AR208" si="45">(AF$5)^2/2*INDEX($F$4:$F$25*$G$4:$G$25,$N145,1)+(AF$6)^2/2*INDEX($H$4:$H$25*$I$4:$I$25,$O145,1)+(AF$7)^2/2*INDEX($J$4:$J$25*$K$4:$K$25,$P145,1)+AF$5*AF$6*INDEX($G$4:$G$25,$N145,1)*INDEX($H$4:$H$25,$O145,1)+(AF$5*INDEX($G$4:$G$25,$N145,1)+AF$6*INDEX($I$4:$I$25,$O145,1))*AF$7*INDEX($J$4:$J$25,$P145,1)</f>
        <v>4.6900008</v>
      </c>
      <c r="AG145" s="30">
        <f t="shared" si="45"/>
        <v>4.8631152000000002</v>
      </c>
      <c r="AH145" s="30">
        <f t="shared" si="45"/>
        <v>4.6987399999999999</v>
      </c>
      <c r="AI145" s="30">
        <f t="shared" si="45"/>
        <v>3.8671217999999996</v>
      </c>
      <c r="AJ145" s="30">
        <f t="shared" si="45"/>
        <v>4.4966457999999996</v>
      </c>
      <c r="AK145" s="30">
        <f t="shared" si="45"/>
        <v>4.7886801999999999</v>
      </c>
      <c r="AL145" s="30">
        <f t="shared" si="45"/>
        <v>4.7432249999999998</v>
      </c>
      <c r="AM145" s="30">
        <f t="shared" si="45"/>
        <v>4.1925407999999997</v>
      </c>
      <c r="AN145" s="30">
        <f t="shared" si="45"/>
        <v>4.6034951999999993</v>
      </c>
      <c r="AO145" s="30">
        <f t="shared" si="45"/>
        <v>4.6769600000000002</v>
      </c>
      <c r="AP145" s="30">
        <f t="shared" si="45"/>
        <v>4.3075601999999993</v>
      </c>
      <c r="AQ145" s="30">
        <f t="shared" si="45"/>
        <v>4.4999450000000003</v>
      </c>
      <c r="AR145" s="30">
        <f t="shared" si="45"/>
        <v>4.21218</v>
      </c>
      <c r="AS145" s="30">
        <f t="shared" si="43"/>
        <v>4.8631152000000002</v>
      </c>
      <c r="AT145" s="35" t="str">
        <f t="shared" si="44"/>
        <v>1.5,1,0.5</v>
      </c>
    </row>
    <row r="146" spans="13:46" ht="11.25" x14ac:dyDescent="0.15">
      <c r="M146" s="30" t="str">
        <f t="shared" si="42"/>
        <v>2,4,9</v>
      </c>
      <c r="N146" s="30">
        <f t="shared" si="36"/>
        <v>2</v>
      </c>
      <c r="O146" s="30">
        <f t="shared" si="37"/>
        <v>4</v>
      </c>
      <c r="P146" s="30">
        <f t="shared" si="33"/>
        <v>9</v>
      </c>
      <c r="Q146" s="30">
        <f t="shared" ref="Q146:AF209" si="46">(Q$5)^2/2*INDEX($F$4:$F$25*$G$4:$G$25,$N146,1)+(Q$6)^2/2*INDEX($H$4:$H$25*$I$4:$I$25,$O146,1)+(Q$7)^2/2*INDEX($J$4:$J$25*$K$4:$K$25,$P146,1)+Q$5*Q$6*INDEX($G$4:$G$25,$N146,1)*INDEX($H$4:$H$25,$O146,1)+(Q$5*INDEX($G$4:$G$25,$N146,1)+Q$6*INDEX($I$4:$I$25,$O146,1))*Q$7*INDEX($J$4:$J$25,$P146,1)</f>
        <v>0.99034650000000013</v>
      </c>
      <c r="R146" s="30">
        <f t="shared" si="46"/>
        <v>2.5225606250000006</v>
      </c>
      <c r="S146" s="30">
        <f t="shared" si="46"/>
        <v>3.6610339999999999</v>
      </c>
      <c r="T146" s="30">
        <f t="shared" si="46"/>
        <v>4.405766625</v>
      </c>
      <c r="U146" s="30">
        <f t="shared" si="46"/>
        <v>4.7567585000000001</v>
      </c>
      <c r="V146" s="30">
        <f t="shared" si="46"/>
        <v>4.7140096250000001</v>
      </c>
      <c r="W146" s="30">
        <f t="shared" si="46"/>
        <v>4.27752</v>
      </c>
      <c r="X146" s="30">
        <f t="shared" si="46"/>
        <v>2.1837331249999998</v>
      </c>
      <c r="Y146" s="30">
        <f t="shared" si="46"/>
        <v>3.4431690000000006</v>
      </c>
      <c r="Z146" s="30">
        <f t="shared" si="46"/>
        <v>4.3088641250000004</v>
      </c>
      <c r="AA146" s="30">
        <f t="shared" si="46"/>
        <v>4.7808185000000005</v>
      </c>
      <c r="AB146" s="30">
        <f t="shared" si="46"/>
        <v>4.8590321250000006</v>
      </c>
      <c r="AC146" s="30">
        <f t="shared" si="46"/>
        <v>4.5435049999999997</v>
      </c>
      <c r="AD146" s="30">
        <f t="shared" si="46"/>
        <v>3.114554</v>
      </c>
      <c r="AE146" s="30">
        <f t="shared" si="46"/>
        <v>4.1012116249999995</v>
      </c>
      <c r="AF146" s="30">
        <f t="shared" si="46"/>
        <v>4.6941285000000006</v>
      </c>
      <c r="AG146" s="30">
        <f t="shared" si="45"/>
        <v>4.8933046250000007</v>
      </c>
      <c r="AH146" s="30">
        <f t="shared" si="45"/>
        <v>4.6987399999999999</v>
      </c>
      <c r="AI146" s="30">
        <f t="shared" si="45"/>
        <v>3.782809125</v>
      </c>
      <c r="AJ146" s="30">
        <f t="shared" si="45"/>
        <v>4.4966884999999994</v>
      </c>
      <c r="AK146" s="30">
        <f t="shared" si="45"/>
        <v>4.8168271250000005</v>
      </c>
      <c r="AL146" s="30">
        <f t="shared" si="45"/>
        <v>4.7432249999999998</v>
      </c>
      <c r="AM146" s="30">
        <f t="shared" si="45"/>
        <v>4.1884984999999997</v>
      </c>
      <c r="AN146" s="30">
        <f t="shared" si="45"/>
        <v>4.629599625</v>
      </c>
      <c r="AO146" s="30">
        <f t="shared" si="45"/>
        <v>4.6769600000000002</v>
      </c>
      <c r="AP146" s="30">
        <f t="shared" si="45"/>
        <v>4.331622125</v>
      </c>
      <c r="AQ146" s="30">
        <f t="shared" si="45"/>
        <v>4.4999450000000003</v>
      </c>
      <c r="AR146" s="30">
        <f t="shared" si="45"/>
        <v>4.21218</v>
      </c>
      <c r="AS146" s="30">
        <f t="shared" si="43"/>
        <v>4.8933046250000007</v>
      </c>
      <c r="AT146" s="35" t="str">
        <f t="shared" si="44"/>
        <v>1.5,1,0.5</v>
      </c>
    </row>
    <row r="147" spans="13:46" ht="11.25" x14ac:dyDescent="0.15">
      <c r="M147" s="30" t="str">
        <f t="shared" si="42"/>
        <v>2,4,10</v>
      </c>
      <c r="N147" s="30">
        <f t="shared" si="36"/>
        <v>2</v>
      </c>
      <c r="O147" s="30">
        <f t="shared" si="37"/>
        <v>4</v>
      </c>
      <c r="P147" s="30">
        <f t="shared" ref="P147:P210" si="47">P137</f>
        <v>10</v>
      </c>
      <c r="Q147" s="30">
        <f t="shared" si="46"/>
        <v>0.53372519999999946</v>
      </c>
      <c r="R147" s="30">
        <f t="shared" si="46"/>
        <v>2.2574624999999999</v>
      </c>
      <c r="S147" s="30">
        <f t="shared" si="46"/>
        <v>3.5412911999999999</v>
      </c>
      <c r="T147" s="30">
        <f t="shared" si="46"/>
        <v>4.3852112999999999</v>
      </c>
      <c r="U147" s="30">
        <f t="shared" si="46"/>
        <v>4.7892228000000001</v>
      </c>
      <c r="V147" s="30">
        <f t="shared" si="46"/>
        <v>4.7533256999999995</v>
      </c>
      <c r="W147" s="30">
        <f t="shared" si="46"/>
        <v>4.27752</v>
      </c>
      <c r="X147" s="30">
        <f t="shared" si="46"/>
        <v>1.9084224999999992</v>
      </c>
      <c r="Y147" s="30">
        <f t="shared" si="46"/>
        <v>3.3152562000000003</v>
      </c>
      <c r="Z147" s="30">
        <f t="shared" si="46"/>
        <v>4.2821813000000004</v>
      </c>
      <c r="AA147" s="30">
        <f t="shared" si="46"/>
        <v>4.8091978000000006</v>
      </c>
      <c r="AB147" s="30">
        <f t="shared" si="46"/>
        <v>4.8963057000000001</v>
      </c>
      <c r="AC147" s="30">
        <f t="shared" si="46"/>
        <v>4.5435049999999997</v>
      </c>
      <c r="AD147" s="30">
        <f t="shared" si="46"/>
        <v>2.9784711999999995</v>
      </c>
      <c r="AE147" s="30">
        <f t="shared" si="46"/>
        <v>4.0684012999999997</v>
      </c>
      <c r="AF147" s="30">
        <f t="shared" si="46"/>
        <v>4.7184228000000008</v>
      </c>
      <c r="AG147" s="30">
        <f t="shared" si="45"/>
        <v>4.9285357000000003</v>
      </c>
      <c r="AH147" s="30">
        <f t="shared" si="45"/>
        <v>4.6987399999999999</v>
      </c>
      <c r="AI147" s="30">
        <f t="shared" si="45"/>
        <v>3.7438712999999995</v>
      </c>
      <c r="AJ147" s="30">
        <f t="shared" si="45"/>
        <v>4.5168978000000006</v>
      </c>
      <c r="AK147" s="30">
        <f t="shared" si="45"/>
        <v>4.8500157000000002</v>
      </c>
      <c r="AL147" s="30">
        <f t="shared" si="45"/>
        <v>4.7432249999999998</v>
      </c>
      <c r="AM147" s="30">
        <f t="shared" si="45"/>
        <v>4.2046228000000001</v>
      </c>
      <c r="AN147" s="30">
        <f t="shared" si="45"/>
        <v>4.6607456999999997</v>
      </c>
      <c r="AO147" s="30">
        <f t="shared" si="45"/>
        <v>4.6769600000000002</v>
      </c>
      <c r="AP147" s="30">
        <f t="shared" si="45"/>
        <v>4.3607256999999997</v>
      </c>
      <c r="AQ147" s="30">
        <f t="shared" si="45"/>
        <v>4.4999450000000003</v>
      </c>
      <c r="AR147" s="30">
        <f t="shared" si="45"/>
        <v>4.21218</v>
      </c>
      <c r="AS147" s="30">
        <f t="shared" si="43"/>
        <v>4.9285357000000003</v>
      </c>
      <c r="AT147" s="35" t="str">
        <f t="shared" si="44"/>
        <v>1.5,1,0.5</v>
      </c>
    </row>
    <row r="148" spans="13:46" ht="11.25" x14ac:dyDescent="0.15">
      <c r="M148" s="30" t="str">
        <f t="shared" si="42"/>
        <v>2,5,1</v>
      </c>
      <c r="N148" s="30">
        <f t="shared" si="36"/>
        <v>2</v>
      </c>
      <c r="O148" s="30">
        <f t="shared" si="37"/>
        <v>5</v>
      </c>
      <c r="P148" s="30">
        <f t="shared" si="47"/>
        <v>1</v>
      </c>
      <c r="Q148" s="30">
        <f t="shared" si="46"/>
        <v>4.5</v>
      </c>
      <c r="R148" s="30">
        <f t="shared" si="46"/>
        <v>4.5438200000000002</v>
      </c>
      <c r="S148" s="30">
        <f t="shared" si="46"/>
        <v>4.5552799999999998</v>
      </c>
      <c r="T148" s="30">
        <f t="shared" si="46"/>
        <v>4.5343799999999996</v>
      </c>
      <c r="U148" s="30">
        <f t="shared" si="46"/>
        <v>4.4811199999999998</v>
      </c>
      <c r="V148" s="30">
        <f t="shared" si="46"/>
        <v>4.3955000000000002</v>
      </c>
      <c r="W148" s="30">
        <f t="shared" si="46"/>
        <v>4.27752</v>
      </c>
      <c r="X148" s="30">
        <f t="shared" si="46"/>
        <v>4.2256549999999997</v>
      </c>
      <c r="Y148" s="30">
        <f t="shared" si="46"/>
        <v>4.3638250000000003</v>
      </c>
      <c r="Z148" s="30">
        <f t="shared" si="46"/>
        <v>4.4696350000000002</v>
      </c>
      <c r="AA148" s="30">
        <f t="shared" si="46"/>
        <v>4.5430849999999996</v>
      </c>
      <c r="AB148" s="30">
        <f t="shared" si="46"/>
        <v>4.5841750000000001</v>
      </c>
      <c r="AC148" s="30">
        <f t="shared" si="46"/>
        <v>4.592905</v>
      </c>
      <c r="AD148" s="30">
        <f t="shared" si="46"/>
        <v>4.0356199999999998</v>
      </c>
      <c r="AE148" s="30">
        <f t="shared" si="46"/>
        <v>4.2681399999999998</v>
      </c>
      <c r="AF148" s="30">
        <f t="shared" si="46"/>
        <v>4.4682999999999993</v>
      </c>
      <c r="AG148" s="30">
        <f t="shared" si="45"/>
        <v>4.6360999999999999</v>
      </c>
      <c r="AH148" s="30">
        <f t="shared" si="45"/>
        <v>4.7715399999999999</v>
      </c>
      <c r="AI148" s="30">
        <f t="shared" si="45"/>
        <v>3.9298950000000001</v>
      </c>
      <c r="AJ148" s="30">
        <f t="shared" si="45"/>
        <v>4.2567649999999997</v>
      </c>
      <c r="AK148" s="30">
        <f t="shared" si="45"/>
        <v>4.5512749999999995</v>
      </c>
      <c r="AL148" s="30">
        <f t="shared" si="45"/>
        <v>4.8134249999999996</v>
      </c>
      <c r="AM148" s="30">
        <f t="shared" si="45"/>
        <v>3.9084799999999995</v>
      </c>
      <c r="AN148" s="30">
        <f t="shared" si="45"/>
        <v>4.329699999999999</v>
      </c>
      <c r="AO148" s="30">
        <f t="shared" si="45"/>
        <v>4.7185600000000001</v>
      </c>
      <c r="AP148" s="30">
        <f t="shared" si="45"/>
        <v>3.9713749999999992</v>
      </c>
      <c r="AQ148" s="30">
        <f t="shared" si="45"/>
        <v>4.4869449999999995</v>
      </c>
      <c r="AR148" s="30">
        <f t="shared" si="45"/>
        <v>4.1185799999999997</v>
      </c>
      <c r="AS148" s="30">
        <f t="shared" si="43"/>
        <v>4.8134249999999996</v>
      </c>
      <c r="AT148" s="35" t="str">
        <f t="shared" si="44"/>
        <v>1.5,1.5,0</v>
      </c>
    </row>
    <row r="149" spans="13:46" ht="11.25" x14ac:dyDescent="0.15">
      <c r="M149" s="30" t="str">
        <f t="shared" si="42"/>
        <v>2,5,2</v>
      </c>
      <c r="N149" s="30">
        <f t="shared" si="36"/>
        <v>2</v>
      </c>
      <c r="O149" s="30">
        <f t="shared" si="37"/>
        <v>5</v>
      </c>
      <c r="P149" s="30">
        <f t="shared" si="47"/>
        <v>2</v>
      </c>
      <c r="Q149" s="30">
        <f t="shared" si="46"/>
        <v>4.27752</v>
      </c>
      <c r="R149" s="30">
        <f t="shared" si="46"/>
        <v>4.4413200000000002</v>
      </c>
      <c r="S149" s="30">
        <f t="shared" si="46"/>
        <v>4.5396000000000001</v>
      </c>
      <c r="T149" s="30">
        <f t="shared" si="46"/>
        <v>4.5723599999999998</v>
      </c>
      <c r="U149" s="30">
        <f t="shared" si="46"/>
        <v>4.5396000000000001</v>
      </c>
      <c r="V149" s="30">
        <f t="shared" si="46"/>
        <v>4.4413200000000002</v>
      </c>
      <c r="W149" s="30">
        <f t="shared" si="46"/>
        <v>4.27752</v>
      </c>
      <c r="X149" s="30">
        <f t="shared" si="46"/>
        <v>4.1106049999999996</v>
      </c>
      <c r="Y149" s="30">
        <f t="shared" si="46"/>
        <v>4.3381049999999997</v>
      </c>
      <c r="Z149" s="30">
        <f t="shared" si="46"/>
        <v>4.5000850000000003</v>
      </c>
      <c r="AA149" s="30">
        <f t="shared" si="46"/>
        <v>4.5965449999999999</v>
      </c>
      <c r="AB149" s="30">
        <f t="shared" si="46"/>
        <v>4.6274850000000001</v>
      </c>
      <c r="AC149" s="30">
        <f t="shared" si="46"/>
        <v>4.592905</v>
      </c>
      <c r="AD149" s="30">
        <f t="shared" si="46"/>
        <v>3.99986</v>
      </c>
      <c r="AE149" s="30">
        <f t="shared" si="46"/>
        <v>4.2910599999999999</v>
      </c>
      <c r="AF149" s="30">
        <f t="shared" si="46"/>
        <v>4.5167399999999995</v>
      </c>
      <c r="AG149" s="30">
        <f t="shared" si="45"/>
        <v>4.6768999999999998</v>
      </c>
      <c r="AH149" s="30">
        <f t="shared" si="45"/>
        <v>4.7715399999999999</v>
      </c>
      <c r="AI149" s="30">
        <f t="shared" si="45"/>
        <v>3.9452850000000002</v>
      </c>
      <c r="AJ149" s="30">
        <f t="shared" si="45"/>
        <v>4.3001849999999999</v>
      </c>
      <c r="AK149" s="30">
        <f t="shared" si="45"/>
        <v>4.5895649999999995</v>
      </c>
      <c r="AL149" s="30">
        <f t="shared" si="45"/>
        <v>4.8134249999999996</v>
      </c>
      <c r="AM149" s="30">
        <f t="shared" si="45"/>
        <v>3.9468799999999997</v>
      </c>
      <c r="AN149" s="30">
        <f t="shared" si="45"/>
        <v>4.3654799999999998</v>
      </c>
      <c r="AO149" s="30">
        <f t="shared" si="45"/>
        <v>4.7185600000000001</v>
      </c>
      <c r="AP149" s="30">
        <f t="shared" si="45"/>
        <v>4.0046449999999991</v>
      </c>
      <c r="AQ149" s="30">
        <f t="shared" si="45"/>
        <v>4.4869449999999995</v>
      </c>
      <c r="AR149" s="30">
        <f t="shared" si="45"/>
        <v>4.1185799999999997</v>
      </c>
      <c r="AS149" s="30">
        <f t="shared" si="43"/>
        <v>4.8134249999999996</v>
      </c>
      <c r="AT149" s="35" t="str">
        <f t="shared" si="44"/>
        <v>1.5,1.5,0</v>
      </c>
    </row>
    <row r="150" spans="13:46" ht="11.25" x14ac:dyDescent="0.15">
      <c r="M150" s="30" t="str">
        <f t="shared" si="42"/>
        <v>2,5,3</v>
      </c>
      <c r="N150" s="30">
        <f t="shared" si="36"/>
        <v>2</v>
      </c>
      <c r="O150" s="30">
        <f t="shared" si="37"/>
        <v>5</v>
      </c>
      <c r="P150" s="30">
        <f t="shared" si="47"/>
        <v>3</v>
      </c>
      <c r="Q150" s="30">
        <f t="shared" si="46"/>
        <v>3.98034</v>
      </c>
      <c r="R150" s="30">
        <f t="shared" si="46"/>
        <v>4.2869450000000002</v>
      </c>
      <c r="S150" s="30">
        <f t="shared" si="46"/>
        <v>4.4907200000000005</v>
      </c>
      <c r="T150" s="30">
        <f t="shared" si="46"/>
        <v>4.5916650000000008</v>
      </c>
      <c r="U150" s="30">
        <f t="shared" si="46"/>
        <v>4.5897800000000002</v>
      </c>
      <c r="V150" s="30">
        <f t="shared" si="46"/>
        <v>4.4850649999999996</v>
      </c>
      <c r="W150" s="30">
        <f t="shared" si="46"/>
        <v>4.27752</v>
      </c>
      <c r="X150" s="30">
        <f t="shared" si="46"/>
        <v>3.9436799999999996</v>
      </c>
      <c r="Y150" s="30">
        <f t="shared" si="46"/>
        <v>4.279185</v>
      </c>
      <c r="Z150" s="30">
        <f t="shared" si="46"/>
        <v>4.5118600000000004</v>
      </c>
      <c r="AA150" s="30">
        <f t="shared" si="46"/>
        <v>4.641705</v>
      </c>
      <c r="AB150" s="30">
        <f t="shared" si="46"/>
        <v>4.6687199999999995</v>
      </c>
      <c r="AC150" s="30">
        <f t="shared" si="46"/>
        <v>4.592905</v>
      </c>
      <c r="AD150" s="30">
        <f t="shared" si="46"/>
        <v>3.9308999999999998</v>
      </c>
      <c r="AE150" s="30">
        <f t="shared" si="46"/>
        <v>4.295304999999999</v>
      </c>
      <c r="AF150" s="30">
        <f t="shared" si="46"/>
        <v>4.5568799999999996</v>
      </c>
      <c r="AG150" s="30">
        <f t="shared" si="45"/>
        <v>4.7156250000000002</v>
      </c>
      <c r="AH150" s="30">
        <f t="shared" si="45"/>
        <v>4.7715399999999999</v>
      </c>
      <c r="AI150" s="30">
        <f t="shared" si="45"/>
        <v>3.9420000000000002</v>
      </c>
      <c r="AJ150" s="30">
        <f t="shared" si="45"/>
        <v>4.335305</v>
      </c>
      <c r="AK150" s="30">
        <f t="shared" si="45"/>
        <v>4.6257799999999998</v>
      </c>
      <c r="AL150" s="30">
        <f t="shared" si="45"/>
        <v>4.8134249999999996</v>
      </c>
      <c r="AM150" s="30">
        <f t="shared" si="45"/>
        <v>3.9769799999999997</v>
      </c>
      <c r="AN150" s="30">
        <f t="shared" si="45"/>
        <v>4.3991849999999992</v>
      </c>
      <c r="AO150" s="30">
        <f t="shared" si="45"/>
        <v>4.7185600000000001</v>
      </c>
      <c r="AP150" s="30">
        <f t="shared" si="45"/>
        <v>4.0358399999999994</v>
      </c>
      <c r="AQ150" s="30">
        <f t="shared" si="45"/>
        <v>4.4869449999999995</v>
      </c>
      <c r="AR150" s="30">
        <f t="shared" si="45"/>
        <v>4.1185799999999997</v>
      </c>
      <c r="AS150" s="30">
        <f t="shared" si="43"/>
        <v>4.8134249999999996</v>
      </c>
      <c r="AT150" s="35" t="str">
        <f t="shared" si="44"/>
        <v>1.5,1.5,0</v>
      </c>
    </row>
    <row r="151" spans="13:46" ht="11.25" x14ac:dyDescent="0.15">
      <c r="M151" s="30" t="str">
        <f t="shared" si="42"/>
        <v>2,5,4</v>
      </c>
      <c r="N151" s="30">
        <f t="shared" si="36"/>
        <v>2</v>
      </c>
      <c r="O151" s="30">
        <f t="shared" si="37"/>
        <v>5</v>
      </c>
      <c r="P151" s="30">
        <f t="shared" si="47"/>
        <v>4</v>
      </c>
      <c r="Q151" s="30">
        <f t="shared" si="46"/>
        <v>3.6615599999999993</v>
      </c>
      <c r="R151" s="30">
        <f t="shared" si="46"/>
        <v>4.1175699999999997</v>
      </c>
      <c r="S151" s="30">
        <f t="shared" si="46"/>
        <v>4.4322400000000002</v>
      </c>
      <c r="T151" s="30">
        <f t="shared" si="46"/>
        <v>4.6055700000000002</v>
      </c>
      <c r="U151" s="30">
        <f t="shared" si="46"/>
        <v>4.6375600000000006</v>
      </c>
      <c r="V151" s="30">
        <f t="shared" si="46"/>
        <v>4.5282100000000005</v>
      </c>
      <c r="W151" s="30">
        <f t="shared" si="46"/>
        <v>4.27752</v>
      </c>
      <c r="X151" s="30">
        <f t="shared" si="46"/>
        <v>3.7617549999999995</v>
      </c>
      <c r="Y151" s="30">
        <f t="shared" si="46"/>
        <v>4.2106649999999997</v>
      </c>
      <c r="Z151" s="30">
        <f t="shared" si="46"/>
        <v>4.5182349999999998</v>
      </c>
      <c r="AA151" s="30">
        <f t="shared" si="46"/>
        <v>4.6844649999999994</v>
      </c>
      <c r="AB151" s="30">
        <f t="shared" si="46"/>
        <v>4.7093550000000004</v>
      </c>
      <c r="AC151" s="30">
        <f t="shared" si="46"/>
        <v>4.592905</v>
      </c>
      <c r="AD151" s="30">
        <f t="shared" si="46"/>
        <v>3.8523399999999999</v>
      </c>
      <c r="AE151" s="30">
        <f t="shared" si="46"/>
        <v>4.2941500000000001</v>
      </c>
      <c r="AF151" s="30">
        <f t="shared" si="46"/>
        <v>4.594619999999999</v>
      </c>
      <c r="AG151" s="30">
        <f t="shared" si="45"/>
        <v>4.7537500000000001</v>
      </c>
      <c r="AH151" s="30">
        <f t="shared" si="45"/>
        <v>4.7715399999999999</v>
      </c>
      <c r="AI151" s="30">
        <f t="shared" si="45"/>
        <v>3.9333150000000003</v>
      </c>
      <c r="AJ151" s="30">
        <f t="shared" si="45"/>
        <v>4.3680249999999994</v>
      </c>
      <c r="AK151" s="30">
        <f t="shared" si="45"/>
        <v>4.6613949999999997</v>
      </c>
      <c r="AL151" s="30">
        <f t="shared" si="45"/>
        <v>4.8134249999999996</v>
      </c>
      <c r="AM151" s="30">
        <f t="shared" si="45"/>
        <v>4.0046799999999996</v>
      </c>
      <c r="AN151" s="30">
        <f t="shared" si="45"/>
        <v>4.4322900000000001</v>
      </c>
      <c r="AO151" s="30">
        <f t="shared" si="45"/>
        <v>4.7185600000000001</v>
      </c>
      <c r="AP151" s="30">
        <f t="shared" si="45"/>
        <v>4.0664350000000002</v>
      </c>
      <c r="AQ151" s="30">
        <f t="shared" si="45"/>
        <v>4.4869449999999995</v>
      </c>
      <c r="AR151" s="30">
        <f t="shared" si="45"/>
        <v>4.1185799999999997</v>
      </c>
      <c r="AS151" s="30">
        <f t="shared" si="43"/>
        <v>4.8134249999999996</v>
      </c>
      <c r="AT151" s="35" t="str">
        <f t="shared" si="44"/>
        <v>1.5,1.5,0</v>
      </c>
    </row>
    <row r="152" spans="13:46" ht="11.25" x14ac:dyDescent="0.15">
      <c r="M152" s="30" t="str">
        <f t="shared" si="42"/>
        <v>2,5,5</v>
      </c>
      <c r="N152" s="30">
        <f t="shared" si="36"/>
        <v>2</v>
      </c>
      <c r="O152" s="30">
        <f t="shared" si="37"/>
        <v>5</v>
      </c>
      <c r="P152" s="30">
        <f t="shared" si="47"/>
        <v>5</v>
      </c>
      <c r="Q152" s="30">
        <f t="shared" si="46"/>
        <v>3.3564599999999993</v>
      </c>
      <c r="R152" s="30">
        <f t="shared" si="46"/>
        <v>3.9576949999999997</v>
      </c>
      <c r="S152" s="30">
        <f t="shared" si="46"/>
        <v>4.3798399999999997</v>
      </c>
      <c r="T152" s="30">
        <f t="shared" si="46"/>
        <v>4.6228949999999998</v>
      </c>
      <c r="U152" s="30">
        <f t="shared" si="46"/>
        <v>4.6868599999999994</v>
      </c>
      <c r="V152" s="30">
        <f t="shared" si="46"/>
        <v>4.5717350000000003</v>
      </c>
      <c r="W152" s="30">
        <f t="shared" si="46"/>
        <v>4.27752</v>
      </c>
      <c r="X152" s="30">
        <f t="shared" si="46"/>
        <v>3.5893299999999995</v>
      </c>
      <c r="Y152" s="30">
        <f t="shared" si="46"/>
        <v>4.1482250000000001</v>
      </c>
      <c r="Z152" s="30">
        <f t="shared" si="46"/>
        <v>4.5280299999999993</v>
      </c>
      <c r="AA152" s="30">
        <f t="shared" si="46"/>
        <v>4.7287449999999991</v>
      </c>
      <c r="AB152" s="30">
        <f t="shared" si="46"/>
        <v>4.7503699999999993</v>
      </c>
      <c r="AC152" s="30">
        <f t="shared" si="46"/>
        <v>4.592905</v>
      </c>
      <c r="AD152" s="30">
        <f t="shared" si="46"/>
        <v>3.7798599999999993</v>
      </c>
      <c r="AE152" s="30">
        <f t="shared" si="46"/>
        <v>4.2964149999999997</v>
      </c>
      <c r="AF152" s="30">
        <f t="shared" si="46"/>
        <v>4.6338799999999996</v>
      </c>
      <c r="AG152" s="30">
        <f t="shared" si="45"/>
        <v>4.7922549999999999</v>
      </c>
      <c r="AH152" s="30">
        <f t="shared" si="45"/>
        <v>4.7715399999999999</v>
      </c>
      <c r="AI152" s="30">
        <f t="shared" si="45"/>
        <v>3.9280499999999998</v>
      </c>
      <c r="AJ152" s="30">
        <f t="shared" si="45"/>
        <v>4.4022649999999999</v>
      </c>
      <c r="AK152" s="30">
        <f t="shared" si="45"/>
        <v>4.6973899999999995</v>
      </c>
      <c r="AL152" s="30">
        <f t="shared" si="45"/>
        <v>4.8134249999999996</v>
      </c>
      <c r="AM152" s="30">
        <f t="shared" si="45"/>
        <v>4.0338999999999992</v>
      </c>
      <c r="AN152" s="30">
        <f t="shared" si="45"/>
        <v>4.4657749999999989</v>
      </c>
      <c r="AO152" s="30">
        <f t="shared" si="45"/>
        <v>4.7185600000000001</v>
      </c>
      <c r="AP152" s="30">
        <f t="shared" si="45"/>
        <v>4.0974099999999991</v>
      </c>
      <c r="AQ152" s="30">
        <f t="shared" si="45"/>
        <v>4.4869449999999995</v>
      </c>
      <c r="AR152" s="30">
        <f t="shared" si="45"/>
        <v>4.1185799999999997</v>
      </c>
      <c r="AS152" s="30">
        <f t="shared" si="43"/>
        <v>4.8134249999999996</v>
      </c>
      <c r="AT152" s="35" t="str">
        <f t="shared" si="44"/>
        <v>1.5,1.5,0</v>
      </c>
    </row>
    <row r="153" spans="13:46" ht="11.25" x14ac:dyDescent="0.15">
      <c r="M153" s="30" t="str">
        <f t="shared" si="42"/>
        <v>2,5,6</v>
      </c>
      <c r="N153" s="30">
        <f t="shared" si="36"/>
        <v>2</v>
      </c>
      <c r="O153" s="30">
        <f t="shared" si="37"/>
        <v>5</v>
      </c>
      <c r="P153" s="30">
        <f t="shared" si="47"/>
        <v>6</v>
      </c>
      <c r="Q153" s="30">
        <f t="shared" si="46"/>
        <v>3.0779999999999998</v>
      </c>
      <c r="R153" s="30">
        <f t="shared" si="46"/>
        <v>3.8163199999999997</v>
      </c>
      <c r="S153" s="30">
        <f t="shared" si="46"/>
        <v>4.3392799999999996</v>
      </c>
      <c r="T153" s="30">
        <f t="shared" si="46"/>
        <v>4.6468799999999995</v>
      </c>
      <c r="U153" s="30">
        <f t="shared" si="46"/>
        <v>4.7391199999999998</v>
      </c>
      <c r="V153" s="30">
        <f t="shared" si="46"/>
        <v>4.6159999999999997</v>
      </c>
      <c r="W153" s="30">
        <f t="shared" si="46"/>
        <v>4.27752</v>
      </c>
      <c r="X153" s="30">
        <f t="shared" si="46"/>
        <v>3.4354049999999994</v>
      </c>
      <c r="Y153" s="30">
        <f t="shared" si="46"/>
        <v>4.0976249999999999</v>
      </c>
      <c r="Z153" s="30">
        <f t="shared" si="46"/>
        <v>4.5444849999999999</v>
      </c>
      <c r="AA153" s="30">
        <f t="shared" si="46"/>
        <v>4.7759849999999995</v>
      </c>
      <c r="AB153" s="30">
        <f t="shared" si="46"/>
        <v>4.7921249999999995</v>
      </c>
      <c r="AC153" s="30">
        <f t="shared" si="46"/>
        <v>4.592905</v>
      </c>
      <c r="AD153" s="30">
        <f t="shared" si="46"/>
        <v>3.7192199999999995</v>
      </c>
      <c r="AE153" s="30">
        <f t="shared" si="46"/>
        <v>4.3053399999999993</v>
      </c>
      <c r="AF153" s="30">
        <f t="shared" si="46"/>
        <v>4.6760999999999999</v>
      </c>
      <c r="AG153" s="30">
        <f t="shared" si="45"/>
        <v>4.8314999999999992</v>
      </c>
      <c r="AH153" s="30">
        <f t="shared" si="45"/>
        <v>4.7715399999999999</v>
      </c>
      <c r="AI153" s="30">
        <f t="shared" si="45"/>
        <v>3.9294449999999999</v>
      </c>
      <c r="AJ153" s="30">
        <f t="shared" si="45"/>
        <v>4.4394650000000002</v>
      </c>
      <c r="AK153" s="30">
        <f t="shared" si="45"/>
        <v>4.7341249999999997</v>
      </c>
      <c r="AL153" s="30">
        <f t="shared" si="45"/>
        <v>4.8134249999999996</v>
      </c>
      <c r="AM153" s="30">
        <f t="shared" si="45"/>
        <v>4.0660799999999995</v>
      </c>
      <c r="AN153" s="30">
        <f t="shared" si="45"/>
        <v>4.5</v>
      </c>
      <c r="AO153" s="30">
        <f t="shared" si="45"/>
        <v>4.7185600000000001</v>
      </c>
      <c r="AP153" s="30">
        <f t="shared" si="45"/>
        <v>4.1291249999999993</v>
      </c>
      <c r="AQ153" s="30">
        <f t="shared" si="45"/>
        <v>4.4869449999999995</v>
      </c>
      <c r="AR153" s="30">
        <f t="shared" si="45"/>
        <v>4.1185799999999997</v>
      </c>
      <c r="AS153" s="30">
        <f t="shared" si="43"/>
        <v>4.8314999999999992</v>
      </c>
      <c r="AT153" s="35" t="str">
        <f t="shared" si="44"/>
        <v>1.5,1,0.5</v>
      </c>
    </row>
    <row r="154" spans="13:46" ht="11.25" x14ac:dyDescent="0.15">
      <c r="M154" s="30" t="str">
        <f t="shared" si="42"/>
        <v>2,5,7</v>
      </c>
      <c r="N154" s="30">
        <f t="shared" si="36"/>
        <v>2</v>
      </c>
      <c r="O154" s="30">
        <f t="shared" si="37"/>
        <v>5</v>
      </c>
      <c r="P154" s="30">
        <f t="shared" si="47"/>
        <v>7</v>
      </c>
      <c r="Q154" s="30">
        <f t="shared" si="46"/>
        <v>2.4172559999999992</v>
      </c>
      <c r="R154" s="30">
        <f t="shared" si="46"/>
        <v>3.4094699999999998</v>
      </c>
      <c r="S154" s="30">
        <f t="shared" si="46"/>
        <v>4.1288159999999996</v>
      </c>
      <c r="T154" s="30">
        <f t="shared" si="46"/>
        <v>4.5752939999999995</v>
      </c>
      <c r="U154" s="30">
        <f t="shared" si="46"/>
        <v>4.7489039999999996</v>
      </c>
      <c r="V154" s="30">
        <f t="shared" si="46"/>
        <v>4.6496460000000006</v>
      </c>
      <c r="W154" s="30">
        <f t="shared" si="46"/>
        <v>4.27752</v>
      </c>
      <c r="X154" s="30">
        <f t="shared" si="46"/>
        <v>3.0160049999999989</v>
      </c>
      <c r="Y154" s="30">
        <f t="shared" si="46"/>
        <v>3.8771209999999998</v>
      </c>
      <c r="Z154" s="30">
        <f t="shared" si="46"/>
        <v>4.4653689999999999</v>
      </c>
      <c r="AA154" s="30">
        <f t="shared" si="46"/>
        <v>4.7807490000000001</v>
      </c>
      <c r="AB154" s="30">
        <f t="shared" si="46"/>
        <v>4.8232609999999996</v>
      </c>
      <c r="AC154" s="30">
        <f t="shared" si="46"/>
        <v>4.592905</v>
      </c>
      <c r="AD154" s="30">
        <f t="shared" si="46"/>
        <v>3.4886759999999994</v>
      </c>
      <c r="AE154" s="30">
        <f t="shared" si="46"/>
        <v>4.2186939999999993</v>
      </c>
      <c r="AF154" s="30">
        <f t="shared" si="46"/>
        <v>4.6758439999999997</v>
      </c>
      <c r="AG154" s="30">
        <f t="shared" si="45"/>
        <v>4.8601260000000002</v>
      </c>
      <c r="AH154" s="30">
        <f t="shared" si="45"/>
        <v>4.7715399999999999</v>
      </c>
      <c r="AI154" s="30">
        <f t="shared" si="45"/>
        <v>3.8352689999999994</v>
      </c>
      <c r="AJ154" s="30">
        <f t="shared" si="45"/>
        <v>4.4341889999999999</v>
      </c>
      <c r="AK154" s="30">
        <f t="shared" si="45"/>
        <v>4.7602409999999997</v>
      </c>
      <c r="AL154" s="30">
        <f t="shared" si="45"/>
        <v>4.8134249999999996</v>
      </c>
      <c r="AM154" s="30">
        <f t="shared" si="45"/>
        <v>4.0557839999999992</v>
      </c>
      <c r="AN154" s="30">
        <f t="shared" si="45"/>
        <v>4.5236059999999991</v>
      </c>
      <c r="AO154" s="30">
        <f t="shared" si="45"/>
        <v>4.7185600000000001</v>
      </c>
      <c r="AP154" s="30">
        <f t="shared" si="45"/>
        <v>4.1502209999999993</v>
      </c>
      <c r="AQ154" s="30">
        <f t="shared" si="45"/>
        <v>4.4869449999999995</v>
      </c>
      <c r="AR154" s="30">
        <f t="shared" si="45"/>
        <v>4.1185799999999997</v>
      </c>
      <c r="AS154" s="30">
        <f t="shared" si="43"/>
        <v>4.8601260000000002</v>
      </c>
      <c r="AT154" s="35" t="str">
        <f t="shared" si="44"/>
        <v>1.5,1,0.5</v>
      </c>
    </row>
    <row r="155" spans="13:46" ht="11.25" x14ac:dyDescent="0.15">
      <c r="M155" s="30" t="str">
        <f t="shared" si="42"/>
        <v>2,5,8</v>
      </c>
      <c r="N155" s="30">
        <f t="shared" si="36"/>
        <v>2</v>
      </c>
      <c r="O155" s="30">
        <f t="shared" si="37"/>
        <v>5</v>
      </c>
      <c r="P155" s="30">
        <f t="shared" si="47"/>
        <v>8</v>
      </c>
      <c r="Q155" s="30">
        <f t="shared" si="46"/>
        <v>1.6284671999999998</v>
      </c>
      <c r="R155" s="30">
        <f t="shared" si="46"/>
        <v>2.9137</v>
      </c>
      <c r="S155" s="30">
        <f t="shared" si="46"/>
        <v>3.8614432000000001</v>
      </c>
      <c r="T155" s="30">
        <f t="shared" si="46"/>
        <v>4.4716968000000001</v>
      </c>
      <c r="U155" s="30">
        <f t="shared" si="46"/>
        <v>4.7444608000000006</v>
      </c>
      <c r="V155" s="30">
        <f t="shared" si="46"/>
        <v>4.6797351999999997</v>
      </c>
      <c r="W155" s="30">
        <f t="shared" si="46"/>
        <v>4.27752</v>
      </c>
      <c r="X155" s="30">
        <f t="shared" si="46"/>
        <v>2.5076849999999995</v>
      </c>
      <c r="Y155" s="30">
        <f t="shared" si="46"/>
        <v>3.5997081999999998</v>
      </c>
      <c r="Z155" s="30">
        <f t="shared" si="46"/>
        <v>4.3542417999999996</v>
      </c>
      <c r="AA155" s="30">
        <f t="shared" si="46"/>
        <v>4.7712857999999994</v>
      </c>
      <c r="AB155" s="30">
        <f t="shared" si="46"/>
        <v>4.8508401999999995</v>
      </c>
      <c r="AC155" s="30">
        <f t="shared" si="46"/>
        <v>4.592905</v>
      </c>
      <c r="AD155" s="30">
        <f t="shared" si="46"/>
        <v>3.2012231999999998</v>
      </c>
      <c r="AE155" s="30">
        <f t="shared" si="46"/>
        <v>4.1000367999999998</v>
      </c>
      <c r="AF155" s="30">
        <f t="shared" si="46"/>
        <v>4.6613607999999997</v>
      </c>
      <c r="AG155" s="30">
        <f t="shared" si="45"/>
        <v>4.8851952000000001</v>
      </c>
      <c r="AH155" s="30">
        <f t="shared" si="45"/>
        <v>4.7715399999999999</v>
      </c>
      <c r="AI155" s="30">
        <f t="shared" si="45"/>
        <v>3.7090817999999999</v>
      </c>
      <c r="AJ155" s="30">
        <f t="shared" si="45"/>
        <v>4.4146858</v>
      </c>
      <c r="AK155" s="30">
        <f t="shared" si="45"/>
        <v>4.7828001999999996</v>
      </c>
      <c r="AL155" s="30">
        <f t="shared" si="45"/>
        <v>4.8134249999999996</v>
      </c>
      <c r="AM155" s="30">
        <f t="shared" si="45"/>
        <v>4.0312608000000001</v>
      </c>
      <c r="AN155" s="30">
        <f t="shared" si="45"/>
        <v>4.5436551999999999</v>
      </c>
      <c r="AO155" s="30">
        <f t="shared" si="45"/>
        <v>4.7185600000000001</v>
      </c>
      <c r="AP155" s="30">
        <f t="shared" si="45"/>
        <v>4.1677601999999991</v>
      </c>
      <c r="AQ155" s="30">
        <f t="shared" si="45"/>
        <v>4.4869449999999995</v>
      </c>
      <c r="AR155" s="30">
        <f t="shared" si="45"/>
        <v>4.1185799999999997</v>
      </c>
      <c r="AS155" s="30">
        <f t="shared" si="43"/>
        <v>4.8851952000000001</v>
      </c>
      <c r="AT155" s="35" t="str">
        <f t="shared" si="44"/>
        <v>1.5,1,0.5</v>
      </c>
    </row>
    <row r="156" spans="13:46" ht="11.25" x14ac:dyDescent="0.15">
      <c r="M156" s="30" t="str">
        <f t="shared" si="42"/>
        <v>2,5,9</v>
      </c>
      <c r="N156" s="30">
        <f t="shared" si="36"/>
        <v>2</v>
      </c>
      <c r="O156" s="30">
        <f t="shared" si="37"/>
        <v>5</v>
      </c>
      <c r="P156" s="30">
        <f t="shared" si="47"/>
        <v>9</v>
      </c>
      <c r="Q156" s="30">
        <f t="shared" si="46"/>
        <v>0.99034650000000013</v>
      </c>
      <c r="R156" s="30">
        <f t="shared" si="46"/>
        <v>2.5225606250000006</v>
      </c>
      <c r="S156" s="30">
        <f t="shared" si="46"/>
        <v>3.6610339999999999</v>
      </c>
      <c r="T156" s="30">
        <f t="shared" si="46"/>
        <v>4.405766625</v>
      </c>
      <c r="U156" s="30">
        <f t="shared" si="46"/>
        <v>4.7567585000000001</v>
      </c>
      <c r="V156" s="30">
        <f t="shared" si="46"/>
        <v>4.7140096250000001</v>
      </c>
      <c r="W156" s="30">
        <f t="shared" si="46"/>
        <v>4.27752</v>
      </c>
      <c r="X156" s="30">
        <f t="shared" si="46"/>
        <v>2.103995625</v>
      </c>
      <c r="Y156" s="30">
        <f t="shared" si="46"/>
        <v>3.389259</v>
      </c>
      <c r="Z156" s="30">
        <f t="shared" si="46"/>
        <v>4.2807816250000004</v>
      </c>
      <c r="AA156" s="30">
        <f t="shared" si="46"/>
        <v>4.7785634999999997</v>
      </c>
      <c r="AB156" s="30">
        <f t="shared" si="46"/>
        <v>4.8826046249999999</v>
      </c>
      <c r="AC156" s="30">
        <f t="shared" si="46"/>
        <v>4.592905</v>
      </c>
      <c r="AD156" s="30">
        <f t="shared" si="46"/>
        <v>2.980734</v>
      </c>
      <c r="AE156" s="30">
        <f t="shared" si="46"/>
        <v>4.0190466249999997</v>
      </c>
      <c r="AF156" s="30">
        <f t="shared" si="46"/>
        <v>4.6636185000000001</v>
      </c>
      <c r="AG156" s="30">
        <f t="shared" si="45"/>
        <v>4.9144496249999996</v>
      </c>
      <c r="AH156" s="30">
        <f t="shared" si="45"/>
        <v>4.7715399999999999</v>
      </c>
      <c r="AI156" s="30">
        <f t="shared" si="45"/>
        <v>3.6205616249999997</v>
      </c>
      <c r="AJ156" s="30">
        <f t="shared" si="45"/>
        <v>4.4119235000000003</v>
      </c>
      <c r="AK156" s="30">
        <f t="shared" si="45"/>
        <v>4.809544625</v>
      </c>
      <c r="AL156" s="30">
        <f t="shared" si="45"/>
        <v>4.8134249999999996</v>
      </c>
      <c r="AM156" s="30">
        <f t="shared" si="45"/>
        <v>4.0234784999999995</v>
      </c>
      <c r="AN156" s="30">
        <f t="shared" si="45"/>
        <v>4.5678896249999994</v>
      </c>
      <c r="AO156" s="30">
        <f t="shared" si="45"/>
        <v>4.7185600000000001</v>
      </c>
      <c r="AP156" s="30">
        <f t="shared" si="45"/>
        <v>4.1894846249999995</v>
      </c>
      <c r="AQ156" s="30">
        <f t="shared" si="45"/>
        <v>4.4869449999999995</v>
      </c>
      <c r="AR156" s="30">
        <f t="shared" si="45"/>
        <v>4.1185799999999997</v>
      </c>
      <c r="AS156" s="30">
        <f t="shared" si="43"/>
        <v>4.9144496249999996</v>
      </c>
      <c r="AT156" s="35" t="str">
        <f t="shared" si="44"/>
        <v>1.5,1,0.5</v>
      </c>
    </row>
    <row r="157" spans="13:46" ht="11.25" x14ac:dyDescent="0.15">
      <c r="M157" s="30" t="str">
        <f t="shared" si="42"/>
        <v>2,5,10</v>
      </c>
      <c r="N157" s="30">
        <f t="shared" si="36"/>
        <v>2</v>
      </c>
      <c r="O157" s="30">
        <f t="shared" si="37"/>
        <v>5</v>
      </c>
      <c r="P157" s="30">
        <f t="shared" si="47"/>
        <v>10</v>
      </c>
      <c r="Q157" s="30">
        <f t="shared" si="46"/>
        <v>0.53372519999999946</v>
      </c>
      <c r="R157" s="30">
        <f t="shared" si="46"/>
        <v>2.2574624999999999</v>
      </c>
      <c r="S157" s="30">
        <f t="shared" si="46"/>
        <v>3.5412911999999999</v>
      </c>
      <c r="T157" s="30">
        <f t="shared" si="46"/>
        <v>4.3852112999999999</v>
      </c>
      <c r="U157" s="30">
        <f t="shared" si="46"/>
        <v>4.7892228000000001</v>
      </c>
      <c r="V157" s="30">
        <f t="shared" si="46"/>
        <v>4.7533256999999995</v>
      </c>
      <c r="W157" s="30">
        <f t="shared" si="46"/>
        <v>4.27752</v>
      </c>
      <c r="X157" s="30">
        <f t="shared" si="46"/>
        <v>1.8263474999999996</v>
      </c>
      <c r="Y157" s="30">
        <f t="shared" si="46"/>
        <v>3.2594761999999999</v>
      </c>
      <c r="Z157" s="30">
        <f t="shared" si="46"/>
        <v>4.2526963000000002</v>
      </c>
      <c r="AA157" s="30">
        <f t="shared" si="46"/>
        <v>4.8060077999999997</v>
      </c>
      <c r="AB157" s="30">
        <f t="shared" si="46"/>
        <v>4.9194106999999994</v>
      </c>
      <c r="AC157" s="30">
        <f t="shared" si="46"/>
        <v>4.592905</v>
      </c>
      <c r="AD157" s="30">
        <f t="shared" si="46"/>
        <v>2.8409111999999999</v>
      </c>
      <c r="AE157" s="30">
        <f t="shared" si="46"/>
        <v>3.9834312999999999</v>
      </c>
      <c r="AF157" s="30">
        <f t="shared" si="46"/>
        <v>4.6860428000000001</v>
      </c>
      <c r="AG157" s="30">
        <f t="shared" si="45"/>
        <v>4.9487456999999999</v>
      </c>
      <c r="AH157" s="30">
        <f t="shared" si="45"/>
        <v>4.7715399999999999</v>
      </c>
      <c r="AI157" s="30">
        <f t="shared" si="45"/>
        <v>3.5774162999999999</v>
      </c>
      <c r="AJ157" s="30">
        <f t="shared" si="45"/>
        <v>4.4293278000000003</v>
      </c>
      <c r="AK157" s="30">
        <f t="shared" si="45"/>
        <v>4.8413307000000003</v>
      </c>
      <c r="AL157" s="30">
        <f t="shared" si="45"/>
        <v>4.8134249999999996</v>
      </c>
      <c r="AM157" s="30">
        <f t="shared" si="45"/>
        <v>4.0358627999999994</v>
      </c>
      <c r="AN157" s="30">
        <f t="shared" si="45"/>
        <v>4.5971656999999997</v>
      </c>
      <c r="AO157" s="30">
        <f t="shared" si="45"/>
        <v>4.7185600000000001</v>
      </c>
      <c r="AP157" s="30">
        <f t="shared" si="45"/>
        <v>4.2162506999999998</v>
      </c>
      <c r="AQ157" s="30">
        <f t="shared" si="45"/>
        <v>4.4869449999999995</v>
      </c>
      <c r="AR157" s="30">
        <f t="shared" si="45"/>
        <v>4.1185799999999997</v>
      </c>
      <c r="AS157" s="30">
        <f t="shared" si="43"/>
        <v>4.9487456999999999</v>
      </c>
      <c r="AT157" s="35" t="str">
        <f t="shared" si="44"/>
        <v>1.5,1,0.5</v>
      </c>
    </row>
    <row r="158" spans="13:46" ht="11.25" x14ac:dyDescent="0.15">
      <c r="M158" s="30" t="str">
        <f t="shared" si="42"/>
        <v>2,6,1</v>
      </c>
      <c r="N158" s="30">
        <f t="shared" si="36"/>
        <v>2</v>
      </c>
      <c r="O158" s="30">
        <f t="shared" si="37"/>
        <v>6</v>
      </c>
      <c r="P158" s="30">
        <f t="shared" si="47"/>
        <v>1</v>
      </c>
      <c r="Q158" s="30">
        <f t="shared" si="46"/>
        <v>4.5</v>
      </c>
      <c r="R158" s="30">
        <f t="shared" si="46"/>
        <v>4.5438200000000002</v>
      </c>
      <c r="S158" s="30">
        <f t="shared" si="46"/>
        <v>4.5552799999999998</v>
      </c>
      <c r="T158" s="30">
        <f t="shared" si="46"/>
        <v>4.5343799999999996</v>
      </c>
      <c r="U158" s="30">
        <f t="shared" si="46"/>
        <v>4.4811199999999998</v>
      </c>
      <c r="V158" s="30">
        <f t="shared" si="46"/>
        <v>4.3955000000000002</v>
      </c>
      <c r="W158" s="30">
        <f t="shared" si="46"/>
        <v>4.27752</v>
      </c>
      <c r="X158" s="30">
        <f t="shared" si="46"/>
        <v>4.1715</v>
      </c>
      <c r="Y158" s="30">
        <f t="shared" si="46"/>
        <v>4.3304450000000001</v>
      </c>
      <c r="Z158" s="30">
        <f t="shared" si="46"/>
        <v>4.4570299999999996</v>
      </c>
      <c r="AA158" s="30">
        <f t="shared" si="46"/>
        <v>4.5512550000000003</v>
      </c>
      <c r="AB158" s="30">
        <f t="shared" si="46"/>
        <v>4.6131200000000003</v>
      </c>
      <c r="AC158" s="30">
        <f t="shared" si="46"/>
        <v>4.6426249999999998</v>
      </c>
      <c r="AD158" s="30">
        <f t="shared" si="46"/>
        <v>3.9435000000000002</v>
      </c>
      <c r="AE158" s="30">
        <f t="shared" si="46"/>
        <v>4.2175700000000003</v>
      </c>
      <c r="AF158" s="30">
        <f t="shared" si="46"/>
        <v>4.4592799999999997</v>
      </c>
      <c r="AG158" s="30">
        <f t="shared" si="45"/>
        <v>4.6686300000000003</v>
      </c>
      <c r="AH158" s="30">
        <f t="shared" si="45"/>
        <v>4.8456200000000003</v>
      </c>
      <c r="AI158" s="30">
        <f t="shared" si="45"/>
        <v>3.8160000000000003</v>
      </c>
      <c r="AJ158" s="30">
        <f t="shared" si="45"/>
        <v>4.2051949999999998</v>
      </c>
      <c r="AK158" s="30">
        <f t="shared" si="45"/>
        <v>4.56203</v>
      </c>
      <c r="AL158" s="30">
        <f t="shared" si="45"/>
        <v>4.8865049999999997</v>
      </c>
      <c r="AM158" s="30">
        <f t="shared" si="45"/>
        <v>3.7890000000000001</v>
      </c>
      <c r="AN158" s="30">
        <f t="shared" si="45"/>
        <v>4.2933200000000005</v>
      </c>
      <c r="AO158" s="30">
        <f t="shared" si="45"/>
        <v>4.7652800000000006</v>
      </c>
      <c r="AP158" s="30">
        <f t="shared" si="45"/>
        <v>3.8625000000000003</v>
      </c>
      <c r="AQ158" s="30">
        <f t="shared" si="45"/>
        <v>4.4819449999999996</v>
      </c>
      <c r="AR158" s="30">
        <f t="shared" si="45"/>
        <v>4.0365000000000002</v>
      </c>
      <c r="AS158" s="30">
        <f t="shared" si="43"/>
        <v>4.8865049999999997</v>
      </c>
      <c r="AT158" s="35" t="str">
        <f t="shared" si="44"/>
        <v>1.5,1.5,0</v>
      </c>
    </row>
    <row r="159" spans="13:46" ht="11.25" x14ac:dyDescent="0.15">
      <c r="M159" s="30" t="str">
        <f t="shared" si="42"/>
        <v>2,6,2</v>
      </c>
      <c r="N159" s="30">
        <f t="shared" si="36"/>
        <v>2</v>
      </c>
      <c r="O159" s="30">
        <f t="shared" si="37"/>
        <v>6</v>
      </c>
      <c r="P159" s="30">
        <f t="shared" si="47"/>
        <v>2</v>
      </c>
      <c r="Q159" s="30">
        <f t="shared" si="46"/>
        <v>4.27752</v>
      </c>
      <c r="R159" s="30">
        <f t="shared" si="46"/>
        <v>4.4413200000000002</v>
      </c>
      <c r="S159" s="30">
        <f t="shared" si="46"/>
        <v>4.5396000000000001</v>
      </c>
      <c r="T159" s="30">
        <f t="shared" si="46"/>
        <v>4.5723599999999998</v>
      </c>
      <c r="U159" s="30">
        <f t="shared" si="46"/>
        <v>4.5396000000000001</v>
      </c>
      <c r="V159" s="30">
        <f t="shared" si="46"/>
        <v>4.4413200000000002</v>
      </c>
      <c r="W159" s="30">
        <f t="shared" si="46"/>
        <v>4.27752</v>
      </c>
      <c r="X159" s="30">
        <f t="shared" si="46"/>
        <v>4.0543750000000003</v>
      </c>
      <c r="Y159" s="30">
        <f t="shared" si="46"/>
        <v>4.3030650000000001</v>
      </c>
      <c r="Z159" s="30">
        <f t="shared" si="46"/>
        <v>4.4862349999999998</v>
      </c>
      <c r="AA159" s="30">
        <f t="shared" si="46"/>
        <v>4.603885</v>
      </c>
      <c r="AB159" s="30">
        <f t="shared" si="46"/>
        <v>4.656015</v>
      </c>
      <c r="AC159" s="30">
        <f t="shared" si="46"/>
        <v>4.6426249999999998</v>
      </c>
      <c r="AD159" s="30">
        <f t="shared" si="46"/>
        <v>3.90442</v>
      </c>
      <c r="AE159" s="30">
        <f t="shared" si="46"/>
        <v>4.2380000000000004</v>
      </c>
      <c r="AF159" s="30">
        <f t="shared" si="46"/>
        <v>4.5060599999999997</v>
      </c>
      <c r="AG159" s="30">
        <f t="shared" si="45"/>
        <v>4.7085999999999997</v>
      </c>
      <c r="AH159" s="30">
        <f t="shared" si="45"/>
        <v>4.8456200000000003</v>
      </c>
      <c r="AI159" s="30">
        <f t="shared" si="45"/>
        <v>3.827655</v>
      </c>
      <c r="AJ159" s="30">
        <f t="shared" si="45"/>
        <v>4.2461250000000001</v>
      </c>
      <c r="AK159" s="30">
        <f t="shared" si="45"/>
        <v>4.599075</v>
      </c>
      <c r="AL159" s="30">
        <f t="shared" si="45"/>
        <v>4.8865049999999997</v>
      </c>
      <c r="AM159" s="30">
        <f t="shared" si="45"/>
        <v>3.8240800000000004</v>
      </c>
      <c r="AN159" s="30">
        <f t="shared" si="45"/>
        <v>4.3274399999999993</v>
      </c>
      <c r="AO159" s="30">
        <f t="shared" si="45"/>
        <v>4.7652800000000006</v>
      </c>
      <c r="AP159" s="30">
        <f t="shared" si="45"/>
        <v>3.8936950000000001</v>
      </c>
      <c r="AQ159" s="30">
        <f t="shared" si="45"/>
        <v>4.4819449999999996</v>
      </c>
      <c r="AR159" s="30">
        <f t="shared" si="45"/>
        <v>4.0365000000000002</v>
      </c>
      <c r="AS159" s="30">
        <f t="shared" si="43"/>
        <v>4.8865049999999997</v>
      </c>
      <c r="AT159" s="35" t="str">
        <f t="shared" si="44"/>
        <v>1.5,1.5,0</v>
      </c>
    </row>
    <row r="160" spans="13:46" ht="11.25" x14ac:dyDescent="0.15">
      <c r="M160" s="30" t="str">
        <f t="shared" si="42"/>
        <v>2,6,3</v>
      </c>
      <c r="N160" s="30">
        <f t="shared" si="36"/>
        <v>2</v>
      </c>
      <c r="O160" s="30">
        <f t="shared" si="37"/>
        <v>6</v>
      </c>
      <c r="P160" s="30">
        <f t="shared" si="47"/>
        <v>3</v>
      </c>
      <c r="Q160" s="30">
        <f t="shared" si="46"/>
        <v>3.98034</v>
      </c>
      <c r="R160" s="30">
        <f t="shared" si="46"/>
        <v>4.2869450000000002</v>
      </c>
      <c r="S160" s="30">
        <f t="shared" si="46"/>
        <v>4.4907200000000005</v>
      </c>
      <c r="T160" s="30">
        <f t="shared" si="46"/>
        <v>4.5916650000000008</v>
      </c>
      <c r="U160" s="30">
        <f t="shared" si="46"/>
        <v>4.5897800000000002</v>
      </c>
      <c r="V160" s="30">
        <f t="shared" si="46"/>
        <v>4.4850649999999996</v>
      </c>
      <c r="W160" s="30">
        <f t="shared" si="46"/>
        <v>4.27752</v>
      </c>
      <c r="X160" s="30">
        <f t="shared" si="46"/>
        <v>3.8853749999999998</v>
      </c>
      <c r="Y160" s="30">
        <f t="shared" si="46"/>
        <v>4.2424850000000003</v>
      </c>
      <c r="Z160" s="30">
        <f t="shared" si="46"/>
        <v>4.4967649999999999</v>
      </c>
      <c r="AA160" s="30">
        <f t="shared" si="46"/>
        <v>4.6482150000000004</v>
      </c>
      <c r="AB160" s="30">
        <f t="shared" si="46"/>
        <v>4.6968350000000001</v>
      </c>
      <c r="AC160" s="30">
        <f t="shared" si="46"/>
        <v>4.6426249999999998</v>
      </c>
      <c r="AD160" s="30">
        <f t="shared" si="46"/>
        <v>3.8321400000000003</v>
      </c>
      <c r="AE160" s="30">
        <f t="shared" si="46"/>
        <v>4.2397550000000006</v>
      </c>
      <c r="AF160" s="30">
        <f t="shared" si="46"/>
        <v>4.5445400000000005</v>
      </c>
      <c r="AG160" s="30">
        <f t="shared" si="45"/>
        <v>4.7464950000000004</v>
      </c>
      <c r="AH160" s="30">
        <f t="shared" si="45"/>
        <v>4.8456200000000003</v>
      </c>
      <c r="AI160" s="30">
        <f t="shared" si="45"/>
        <v>3.8206350000000002</v>
      </c>
      <c r="AJ160" s="30">
        <f t="shared" si="45"/>
        <v>4.2787550000000003</v>
      </c>
      <c r="AK160" s="30">
        <f t="shared" si="45"/>
        <v>4.6340450000000004</v>
      </c>
      <c r="AL160" s="30">
        <f t="shared" si="45"/>
        <v>4.8865049999999997</v>
      </c>
      <c r="AM160" s="30">
        <f t="shared" si="45"/>
        <v>3.8508600000000004</v>
      </c>
      <c r="AN160" s="30">
        <f t="shared" si="45"/>
        <v>4.3594849999999994</v>
      </c>
      <c r="AO160" s="30">
        <f t="shared" si="45"/>
        <v>4.7652800000000006</v>
      </c>
      <c r="AP160" s="30">
        <f t="shared" si="45"/>
        <v>3.9228149999999999</v>
      </c>
      <c r="AQ160" s="30">
        <f t="shared" si="45"/>
        <v>4.4819449999999996</v>
      </c>
      <c r="AR160" s="30">
        <f t="shared" si="45"/>
        <v>4.0365000000000002</v>
      </c>
      <c r="AS160" s="30">
        <f t="shared" si="43"/>
        <v>4.8865049999999997</v>
      </c>
      <c r="AT160" s="35" t="str">
        <f t="shared" si="44"/>
        <v>1.5,1.5,0</v>
      </c>
    </row>
    <row r="161" spans="13:46" ht="11.25" x14ac:dyDescent="0.15">
      <c r="M161" s="30" t="str">
        <f t="shared" si="42"/>
        <v>2,6,4</v>
      </c>
      <c r="N161" s="30">
        <f t="shared" si="36"/>
        <v>2</v>
      </c>
      <c r="O161" s="30">
        <f t="shared" si="37"/>
        <v>6</v>
      </c>
      <c r="P161" s="30">
        <f t="shared" si="47"/>
        <v>4</v>
      </c>
      <c r="Q161" s="30">
        <f t="shared" si="46"/>
        <v>3.6615599999999993</v>
      </c>
      <c r="R161" s="30">
        <f t="shared" si="46"/>
        <v>4.1175699999999997</v>
      </c>
      <c r="S161" s="30">
        <f t="shared" si="46"/>
        <v>4.4322400000000002</v>
      </c>
      <c r="T161" s="30">
        <f t="shared" si="46"/>
        <v>4.6055700000000002</v>
      </c>
      <c r="U161" s="30">
        <f t="shared" si="46"/>
        <v>4.6375600000000006</v>
      </c>
      <c r="V161" s="30">
        <f t="shared" si="46"/>
        <v>4.5282100000000005</v>
      </c>
      <c r="W161" s="30">
        <f t="shared" si="46"/>
        <v>4.27752</v>
      </c>
      <c r="X161" s="30">
        <f t="shared" si="46"/>
        <v>3.7013749999999996</v>
      </c>
      <c r="Y161" s="30">
        <f t="shared" si="46"/>
        <v>4.1723049999999997</v>
      </c>
      <c r="Z161" s="30">
        <f t="shared" si="46"/>
        <v>4.5018950000000002</v>
      </c>
      <c r="AA161" s="30">
        <f t="shared" si="46"/>
        <v>4.6901450000000002</v>
      </c>
      <c r="AB161" s="30">
        <f t="shared" si="46"/>
        <v>4.7370550000000007</v>
      </c>
      <c r="AC161" s="30">
        <f t="shared" si="46"/>
        <v>4.6426249999999998</v>
      </c>
      <c r="AD161" s="30">
        <f t="shared" si="46"/>
        <v>3.7502599999999999</v>
      </c>
      <c r="AE161" s="30">
        <f t="shared" si="46"/>
        <v>4.23611</v>
      </c>
      <c r="AF161" s="30">
        <f t="shared" ref="AF161:AR224" si="48">(AF$5)^2/2*INDEX($F$4:$F$25*$G$4:$G$25,$N161,1)+(AF$6)^2/2*INDEX($H$4:$H$25*$I$4:$I$25,$O161,1)+(AF$7)^2/2*INDEX($J$4:$J$25*$K$4:$K$25,$P161,1)+AF$5*AF$6*INDEX($G$4:$G$25,$N161,1)*INDEX($H$4:$H$25,$O161,1)+(AF$5*INDEX($G$4:$G$25,$N161,1)+AF$6*INDEX($I$4:$I$25,$O161,1))*AF$7*INDEX($J$4:$J$25,$P161,1)</f>
        <v>4.5806199999999997</v>
      </c>
      <c r="AG161" s="30">
        <f t="shared" si="48"/>
        <v>4.7837899999999998</v>
      </c>
      <c r="AH161" s="30">
        <f t="shared" si="48"/>
        <v>4.8456200000000003</v>
      </c>
      <c r="AI161" s="30">
        <f t="shared" si="48"/>
        <v>3.8082150000000006</v>
      </c>
      <c r="AJ161" s="30">
        <f t="shared" si="48"/>
        <v>4.3089849999999998</v>
      </c>
      <c r="AK161" s="30">
        <f t="shared" si="48"/>
        <v>4.6684149999999995</v>
      </c>
      <c r="AL161" s="30">
        <f t="shared" si="48"/>
        <v>4.8865049999999997</v>
      </c>
      <c r="AM161" s="30">
        <f t="shared" si="48"/>
        <v>3.8752400000000002</v>
      </c>
      <c r="AN161" s="30">
        <f t="shared" si="48"/>
        <v>4.39093</v>
      </c>
      <c r="AO161" s="30">
        <f t="shared" si="48"/>
        <v>4.7652800000000006</v>
      </c>
      <c r="AP161" s="30">
        <f t="shared" si="48"/>
        <v>3.9513350000000003</v>
      </c>
      <c r="AQ161" s="30">
        <f t="shared" si="48"/>
        <v>4.4819449999999996</v>
      </c>
      <c r="AR161" s="30">
        <f t="shared" si="48"/>
        <v>4.0365000000000002</v>
      </c>
      <c r="AS161" s="30">
        <f t="shared" si="43"/>
        <v>4.8865049999999997</v>
      </c>
      <c r="AT161" s="35" t="str">
        <f t="shared" si="44"/>
        <v>1.5,1.5,0</v>
      </c>
    </row>
    <row r="162" spans="13:46" ht="11.25" x14ac:dyDescent="0.15">
      <c r="M162" s="30" t="str">
        <f t="shared" si="42"/>
        <v>2,6,5</v>
      </c>
      <c r="N162" s="30">
        <f t="shared" si="36"/>
        <v>2</v>
      </c>
      <c r="O162" s="30">
        <f t="shared" si="37"/>
        <v>6</v>
      </c>
      <c r="P162" s="30">
        <f t="shared" si="47"/>
        <v>5</v>
      </c>
      <c r="Q162" s="30">
        <f t="shared" ref="Q162:AF225" si="49">(Q$5)^2/2*INDEX($F$4:$F$25*$G$4:$G$25,$N162,1)+(Q$6)^2/2*INDEX($H$4:$H$25*$I$4:$I$25,$O162,1)+(Q$7)^2/2*INDEX($J$4:$J$25*$K$4:$K$25,$P162,1)+Q$5*Q$6*INDEX($G$4:$G$25,$N162,1)*INDEX($H$4:$H$25,$O162,1)+(Q$5*INDEX($G$4:$G$25,$N162,1)+Q$6*INDEX($I$4:$I$25,$O162,1))*Q$7*INDEX($J$4:$J$25,$P162,1)</f>
        <v>3.3564599999999993</v>
      </c>
      <c r="R162" s="30">
        <f t="shared" si="49"/>
        <v>3.9576949999999997</v>
      </c>
      <c r="S162" s="30">
        <f t="shared" si="49"/>
        <v>4.3798399999999997</v>
      </c>
      <c r="T162" s="30">
        <f t="shared" si="49"/>
        <v>4.6228949999999998</v>
      </c>
      <c r="U162" s="30">
        <f t="shared" si="49"/>
        <v>4.6868599999999994</v>
      </c>
      <c r="V162" s="30">
        <f t="shared" si="49"/>
        <v>4.5717350000000003</v>
      </c>
      <c r="W162" s="30">
        <f t="shared" si="49"/>
        <v>4.27752</v>
      </c>
      <c r="X162" s="30">
        <f t="shared" si="49"/>
        <v>3.5268749999999995</v>
      </c>
      <c r="Y162" s="30">
        <f t="shared" si="49"/>
        <v>4.1082049999999999</v>
      </c>
      <c r="Z162" s="30">
        <f t="shared" si="49"/>
        <v>4.5104449999999989</v>
      </c>
      <c r="AA162" s="30">
        <f t="shared" si="49"/>
        <v>4.7335949999999993</v>
      </c>
      <c r="AB162" s="30">
        <f t="shared" si="49"/>
        <v>4.7776549999999993</v>
      </c>
      <c r="AC162" s="30">
        <f t="shared" si="49"/>
        <v>4.6426249999999998</v>
      </c>
      <c r="AD162" s="30">
        <f t="shared" si="49"/>
        <v>3.6744599999999998</v>
      </c>
      <c r="AE162" s="30">
        <f t="shared" si="49"/>
        <v>4.2358849999999997</v>
      </c>
      <c r="AF162" s="30">
        <f t="shared" si="49"/>
        <v>4.61822</v>
      </c>
      <c r="AG162" s="30">
        <f t="shared" si="48"/>
        <v>4.8214649999999999</v>
      </c>
      <c r="AH162" s="30">
        <f t="shared" si="48"/>
        <v>4.8456200000000003</v>
      </c>
      <c r="AI162" s="30">
        <f t="shared" si="48"/>
        <v>3.7992150000000002</v>
      </c>
      <c r="AJ162" s="30">
        <f t="shared" si="48"/>
        <v>4.3407349999999996</v>
      </c>
      <c r="AK162" s="30">
        <f t="shared" si="48"/>
        <v>4.7031649999999994</v>
      </c>
      <c r="AL162" s="30">
        <f t="shared" si="48"/>
        <v>4.8865049999999997</v>
      </c>
      <c r="AM162" s="30">
        <f t="shared" si="48"/>
        <v>3.9011399999999998</v>
      </c>
      <c r="AN162" s="30">
        <f t="shared" si="48"/>
        <v>4.4227550000000004</v>
      </c>
      <c r="AO162" s="30">
        <f t="shared" si="48"/>
        <v>4.7652800000000006</v>
      </c>
      <c r="AP162" s="30">
        <f t="shared" si="48"/>
        <v>3.980235</v>
      </c>
      <c r="AQ162" s="30">
        <f t="shared" si="48"/>
        <v>4.4819449999999996</v>
      </c>
      <c r="AR162" s="30">
        <f t="shared" si="48"/>
        <v>4.0365000000000002</v>
      </c>
      <c r="AS162" s="30">
        <f t="shared" si="43"/>
        <v>4.8865049999999997</v>
      </c>
      <c r="AT162" s="35" t="str">
        <f t="shared" si="44"/>
        <v>1.5,1.5,0</v>
      </c>
    </row>
    <row r="163" spans="13:46" ht="11.25" x14ac:dyDescent="0.15">
      <c r="M163" s="30" t="str">
        <f t="shared" si="42"/>
        <v>2,6,6</v>
      </c>
      <c r="N163" s="30">
        <f t="shared" si="36"/>
        <v>2</v>
      </c>
      <c r="O163" s="30">
        <f t="shared" si="37"/>
        <v>6</v>
      </c>
      <c r="P163" s="30">
        <f t="shared" si="47"/>
        <v>6</v>
      </c>
      <c r="Q163" s="30">
        <f t="shared" si="49"/>
        <v>3.0779999999999998</v>
      </c>
      <c r="R163" s="30">
        <f t="shared" si="49"/>
        <v>3.8163199999999997</v>
      </c>
      <c r="S163" s="30">
        <f t="shared" si="49"/>
        <v>4.3392799999999996</v>
      </c>
      <c r="T163" s="30">
        <f t="shared" si="49"/>
        <v>4.6468799999999995</v>
      </c>
      <c r="U163" s="30">
        <f t="shared" si="49"/>
        <v>4.7391199999999998</v>
      </c>
      <c r="V163" s="30">
        <f t="shared" si="49"/>
        <v>4.6159999999999997</v>
      </c>
      <c r="W163" s="30">
        <f t="shared" si="49"/>
        <v>4.27752</v>
      </c>
      <c r="X163" s="30">
        <f t="shared" si="49"/>
        <v>3.3708749999999998</v>
      </c>
      <c r="Y163" s="30">
        <f t="shared" si="49"/>
        <v>4.0559449999999995</v>
      </c>
      <c r="Z163" s="30">
        <f t="shared" si="49"/>
        <v>4.5256550000000004</v>
      </c>
      <c r="AA163" s="30">
        <f t="shared" si="49"/>
        <v>4.7800050000000001</v>
      </c>
      <c r="AB163" s="30">
        <f t="shared" si="49"/>
        <v>4.8189950000000001</v>
      </c>
      <c r="AC163" s="30">
        <f t="shared" si="49"/>
        <v>4.6426249999999998</v>
      </c>
      <c r="AD163" s="30">
        <f t="shared" si="49"/>
        <v>3.6105</v>
      </c>
      <c r="AE163" s="30">
        <f t="shared" si="49"/>
        <v>4.2423199999999994</v>
      </c>
      <c r="AF163" s="30">
        <f t="shared" si="49"/>
        <v>4.6587800000000001</v>
      </c>
      <c r="AG163" s="30">
        <f t="shared" si="48"/>
        <v>4.8598799999999995</v>
      </c>
      <c r="AH163" s="30">
        <f t="shared" si="48"/>
        <v>4.8456200000000003</v>
      </c>
      <c r="AI163" s="30">
        <f t="shared" si="48"/>
        <v>3.796875</v>
      </c>
      <c r="AJ163" s="30">
        <f t="shared" si="48"/>
        <v>4.375445</v>
      </c>
      <c r="AK163" s="30">
        <f t="shared" si="48"/>
        <v>4.7386549999999996</v>
      </c>
      <c r="AL163" s="30">
        <f t="shared" si="48"/>
        <v>4.8865049999999997</v>
      </c>
      <c r="AM163" s="30">
        <f t="shared" si="48"/>
        <v>3.93</v>
      </c>
      <c r="AN163" s="30">
        <f t="shared" si="48"/>
        <v>4.4553200000000004</v>
      </c>
      <c r="AO163" s="30">
        <f t="shared" si="48"/>
        <v>4.7652800000000006</v>
      </c>
      <c r="AP163" s="30">
        <f t="shared" si="48"/>
        <v>4.0098750000000001</v>
      </c>
      <c r="AQ163" s="30">
        <f t="shared" si="48"/>
        <v>4.4819449999999996</v>
      </c>
      <c r="AR163" s="30">
        <f t="shared" si="48"/>
        <v>4.0365000000000002</v>
      </c>
      <c r="AS163" s="30">
        <f t="shared" si="43"/>
        <v>4.8865049999999997</v>
      </c>
      <c r="AT163" s="35" t="str">
        <f t="shared" si="44"/>
        <v>1.5,1.5,0</v>
      </c>
    </row>
    <row r="164" spans="13:46" ht="11.25" x14ac:dyDescent="0.15">
      <c r="M164" s="30" t="str">
        <f t="shared" si="42"/>
        <v>2,6,7</v>
      </c>
      <c r="N164" s="30">
        <f t="shared" si="36"/>
        <v>2</v>
      </c>
      <c r="O164" s="30">
        <f t="shared" si="37"/>
        <v>6</v>
      </c>
      <c r="P164" s="30">
        <f t="shared" si="47"/>
        <v>7</v>
      </c>
      <c r="Q164" s="30">
        <f t="shared" si="49"/>
        <v>2.4172559999999992</v>
      </c>
      <c r="R164" s="30">
        <f t="shared" si="49"/>
        <v>3.4094699999999998</v>
      </c>
      <c r="S164" s="30">
        <f t="shared" si="49"/>
        <v>4.1288159999999996</v>
      </c>
      <c r="T164" s="30">
        <f t="shared" si="49"/>
        <v>4.5752939999999995</v>
      </c>
      <c r="U164" s="30">
        <f t="shared" si="49"/>
        <v>4.7489039999999996</v>
      </c>
      <c r="V164" s="30">
        <f t="shared" si="49"/>
        <v>4.6496460000000006</v>
      </c>
      <c r="W164" s="30">
        <f t="shared" si="49"/>
        <v>4.27752</v>
      </c>
      <c r="X164" s="30">
        <f t="shared" si="49"/>
        <v>2.9493999999999998</v>
      </c>
      <c r="Y164" s="30">
        <f t="shared" si="49"/>
        <v>3.8337809999999997</v>
      </c>
      <c r="Z164" s="30">
        <f t="shared" si="49"/>
        <v>4.4452939999999996</v>
      </c>
      <c r="AA164" s="30">
        <f t="shared" si="49"/>
        <v>4.7839390000000002</v>
      </c>
      <c r="AB164" s="30">
        <f t="shared" si="49"/>
        <v>4.8497159999999999</v>
      </c>
      <c r="AC164" s="30">
        <f t="shared" si="49"/>
        <v>4.6426249999999998</v>
      </c>
      <c r="AD164" s="30">
        <f t="shared" si="49"/>
        <v>3.376636</v>
      </c>
      <c r="AE164" s="30">
        <f t="shared" si="49"/>
        <v>4.1531839999999995</v>
      </c>
      <c r="AF164" s="30">
        <f t="shared" si="49"/>
        <v>4.6568639999999997</v>
      </c>
      <c r="AG164" s="30">
        <f t="shared" si="48"/>
        <v>4.8876759999999999</v>
      </c>
      <c r="AH164" s="30">
        <f t="shared" si="48"/>
        <v>4.8456200000000003</v>
      </c>
      <c r="AI164" s="30">
        <f t="shared" si="48"/>
        <v>3.6989640000000001</v>
      </c>
      <c r="AJ164" s="30">
        <f t="shared" si="48"/>
        <v>4.3676790000000008</v>
      </c>
      <c r="AK164" s="30">
        <f t="shared" si="48"/>
        <v>4.7635259999999997</v>
      </c>
      <c r="AL164" s="30">
        <f t="shared" si="48"/>
        <v>4.8865049999999997</v>
      </c>
      <c r="AM164" s="30">
        <f t="shared" si="48"/>
        <v>3.9163840000000003</v>
      </c>
      <c r="AN164" s="30">
        <f t="shared" si="48"/>
        <v>4.4772660000000002</v>
      </c>
      <c r="AO164" s="30">
        <f t="shared" si="48"/>
        <v>4.7652800000000006</v>
      </c>
      <c r="AP164" s="30">
        <f t="shared" si="48"/>
        <v>4.0288960000000005</v>
      </c>
      <c r="AQ164" s="30">
        <f t="shared" si="48"/>
        <v>4.4819449999999996</v>
      </c>
      <c r="AR164" s="30">
        <f t="shared" si="48"/>
        <v>4.0365000000000002</v>
      </c>
      <c r="AS164" s="30">
        <f t="shared" si="43"/>
        <v>4.8876759999999999</v>
      </c>
      <c r="AT164" s="35" t="str">
        <f t="shared" si="44"/>
        <v>1.5,1,0.5</v>
      </c>
    </row>
    <row r="165" spans="13:46" ht="11.25" x14ac:dyDescent="0.15">
      <c r="M165" s="30" t="str">
        <f t="shared" si="42"/>
        <v>2,6,8</v>
      </c>
      <c r="N165" s="30">
        <f t="shared" si="36"/>
        <v>2</v>
      </c>
      <c r="O165" s="30">
        <f t="shared" si="37"/>
        <v>6</v>
      </c>
      <c r="P165" s="30">
        <f t="shared" si="47"/>
        <v>8</v>
      </c>
      <c r="Q165" s="30">
        <f t="shared" si="49"/>
        <v>1.6284671999999998</v>
      </c>
      <c r="R165" s="30">
        <f t="shared" si="49"/>
        <v>2.9137</v>
      </c>
      <c r="S165" s="30">
        <f t="shared" si="49"/>
        <v>3.8614432000000001</v>
      </c>
      <c r="T165" s="30">
        <f t="shared" si="49"/>
        <v>4.4716968000000001</v>
      </c>
      <c r="U165" s="30">
        <f t="shared" si="49"/>
        <v>4.7444608000000006</v>
      </c>
      <c r="V165" s="30">
        <f t="shared" si="49"/>
        <v>4.6797351999999997</v>
      </c>
      <c r="W165" s="30">
        <f t="shared" si="49"/>
        <v>4.27752</v>
      </c>
      <c r="X165" s="30">
        <f t="shared" si="49"/>
        <v>2.4390049999999999</v>
      </c>
      <c r="Y165" s="30">
        <f t="shared" si="49"/>
        <v>3.5547082000000003</v>
      </c>
      <c r="Z165" s="30">
        <f t="shared" si="49"/>
        <v>4.3329217999999994</v>
      </c>
      <c r="AA165" s="30">
        <f t="shared" si="49"/>
        <v>4.7736457999999997</v>
      </c>
      <c r="AB165" s="30">
        <f t="shared" si="49"/>
        <v>4.8768802000000004</v>
      </c>
      <c r="AC165" s="30">
        <f t="shared" si="49"/>
        <v>4.6426249999999998</v>
      </c>
      <c r="AD165" s="30">
        <f t="shared" si="49"/>
        <v>3.0858632000000004</v>
      </c>
      <c r="AE165" s="30">
        <f t="shared" si="49"/>
        <v>4.0320368000000002</v>
      </c>
      <c r="AF165" s="30">
        <f t="shared" si="49"/>
        <v>4.6407208000000004</v>
      </c>
      <c r="AG165" s="30">
        <f t="shared" si="48"/>
        <v>4.9119152000000001</v>
      </c>
      <c r="AH165" s="30">
        <f t="shared" si="48"/>
        <v>4.8456200000000003</v>
      </c>
      <c r="AI165" s="30">
        <f t="shared" si="48"/>
        <v>3.5690418000000004</v>
      </c>
      <c r="AJ165" s="30">
        <f t="shared" si="48"/>
        <v>4.3456858</v>
      </c>
      <c r="AK165" s="30">
        <f t="shared" si="48"/>
        <v>4.7848401999999997</v>
      </c>
      <c r="AL165" s="30">
        <f t="shared" si="48"/>
        <v>4.8865049999999997</v>
      </c>
      <c r="AM165" s="30">
        <f t="shared" si="48"/>
        <v>3.8885408000000004</v>
      </c>
      <c r="AN165" s="30">
        <f t="shared" si="48"/>
        <v>4.4956551999999999</v>
      </c>
      <c r="AO165" s="30">
        <f t="shared" si="48"/>
        <v>4.7652800000000006</v>
      </c>
      <c r="AP165" s="30">
        <f t="shared" si="48"/>
        <v>4.0443601999999998</v>
      </c>
      <c r="AQ165" s="30">
        <f t="shared" si="48"/>
        <v>4.4819449999999996</v>
      </c>
      <c r="AR165" s="30">
        <f t="shared" si="48"/>
        <v>4.0365000000000002</v>
      </c>
      <c r="AS165" s="30">
        <f t="shared" si="43"/>
        <v>4.9119152000000001</v>
      </c>
      <c r="AT165" s="35" t="str">
        <f t="shared" si="44"/>
        <v>1.5,1,0.5</v>
      </c>
    </row>
    <row r="166" spans="13:46" ht="11.25" x14ac:dyDescent="0.15">
      <c r="M166" s="30" t="str">
        <f t="shared" si="42"/>
        <v>2,6,9</v>
      </c>
      <c r="N166" s="30">
        <f t="shared" si="36"/>
        <v>2</v>
      </c>
      <c r="O166" s="30">
        <f t="shared" si="37"/>
        <v>6</v>
      </c>
      <c r="P166" s="30">
        <f t="shared" si="47"/>
        <v>9</v>
      </c>
      <c r="Q166" s="30">
        <f t="shared" si="49"/>
        <v>0.99034650000000013</v>
      </c>
      <c r="R166" s="30">
        <f t="shared" si="49"/>
        <v>2.5225606250000006</v>
      </c>
      <c r="S166" s="30">
        <f t="shared" si="49"/>
        <v>3.6610339999999999</v>
      </c>
      <c r="T166" s="30">
        <f t="shared" si="49"/>
        <v>4.405766625</v>
      </c>
      <c r="U166" s="30">
        <f t="shared" si="49"/>
        <v>4.7567585000000001</v>
      </c>
      <c r="V166" s="30">
        <f t="shared" si="49"/>
        <v>4.7140096250000001</v>
      </c>
      <c r="W166" s="30">
        <f t="shared" si="49"/>
        <v>4.27752</v>
      </c>
      <c r="X166" s="30">
        <f t="shared" si="49"/>
        <v>2.0332406250000004</v>
      </c>
      <c r="Y166" s="30">
        <f t="shared" si="49"/>
        <v>3.3425990000000003</v>
      </c>
      <c r="Z166" s="30">
        <f t="shared" si="49"/>
        <v>4.2582166250000002</v>
      </c>
      <c r="AA166" s="30">
        <f t="shared" si="49"/>
        <v>4.7800934999999996</v>
      </c>
      <c r="AB166" s="30">
        <f t="shared" si="49"/>
        <v>4.9082296250000006</v>
      </c>
      <c r="AC166" s="30">
        <f t="shared" si="49"/>
        <v>4.6426249999999998</v>
      </c>
      <c r="AD166" s="30">
        <f t="shared" si="49"/>
        <v>2.8620540000000005</v>
      </c>
      <c r="AE166" s="30">
        <f t="shared" si="49"/>
        <v>3.9485566250000002</v>
      </c>
      <c r="AF166" s="30">
        <f t="shared" si="49"/>
        <v>4.6413185000000006</v>
      </c>
      <c r="AG166" s="30">
        <f t="shared" si="48"/>
        <v>4.940339625</v>
      </c>
      <c r="AH166" s="30">
        <f t="shared" si="48"/>
        <v>4.8456200000000003</v>
      </c>
      <c r="AI166" s="30">
        <f t="shared" si="48"/>
        <v>3.4767866250000008</v>
      </c>
      <c r="AJ166" s="30">
        <f t="shared" si="48"/>
        <v>4.3404334999999996</v>
      </c>
      <c r="AK166" s="30">
        <f t="shared" si="48"/>
        <v>4.8103396250000001</v>
      </c>
      <c r="AL166" s="30">
        <f t="shared" si="48"/>
        <v>4.8865049999999997</v>
      </c>
      <c r="AM166" s="30">
        <f t="shared" si="48"/>
        <v>3.8774385000000002</v>
      </c>
      <c r="AN166" s="30">
        <f t="shared" si="48"/>
        <v>4.518229625</v>
      </c>
      <c r="AO166" s="30">
        <f t="shared" si="48"/>
        <v>4.7652800000000006</v>
      </c>
      <c r="AP166" s="30">
        <f t="shared" si="48"/>
        <v>4.0640096250000006</v>
      </c>
      <c r="AQ166" s="30">
        <f t="shared" si="48"/>
        <v>4.4819449999999996</v>
      </c>
      <c r="AR166" s="30">
        <f t="shared" si="48"/>
        <v>4.0365000000000002</v>
      </c>
      <c r="AS166" s="30">
        <f t="shared" si="43"/>
        <v>4.940339625</v>
      </c>
      <c r="AT166" s="35" t="str">
        <f t="shared" si="44"/>
        <v>1.5,1,0.5</v>
      </c>
    </row>
    <row r="167" spans="13:46" ht="11.25" x14ac:dyDescent="0.15">
      <c r="M167" s="30" t="str">
        <f t="shared" si="42"/>
        <v>2,6,10</v>
      </c>
      <c r="N167" s="30">
        <f t="shared" si="36"/>
        <v>2</v>
      </c>
      <c r="O167" s="30">
        <f t="shared" si="37"/>
        <v>6</v>
      </c>
      <c r="P167" s="30">
        <f t="shared" si="47"/>
        <v>10</v>
      </c>
      <c r="Q167" s="30">
        <f t="shared" si="49"/>
        <v>0.53372519999999946</v>
      </c>
      <c r="R167" s="30">
        <f t="shared" si="49"/>
        <v>2.2574624999999999</v>
      </c>
      <c r="S167" s="30">
        <f t="shared" si="49"/>
        <v>3.5412911999999999</v>
      </c>
      <c r="T167" s="30">
        <f t="shared" si="49"/>
        <v>4.3852112999999999</v>
      </c>
      <c r="U167" s="30">
        <f t="shared" si="49"/>
        <v>4.7892228000000001</v>
      </c>
      <c r="V167" s="30">
        <f t="shared" si="49"/>
        <v>4.7533256999999995</v>
      </c>
      <c r="W167" s="30">
        <f t="shared" si="49"/>
        <v>4.27752</v>
      </c>
      <c r="X167" s="30">
        <f t="shared" si="49"/>
        <v>1.7535174999999998</v>
      </c>
      <c r="Y167" s="30">
        <f t="shared" si="49"/>
        <v>3.2111562000000005</v>
      </c>
      <c r="Z167" s="30">
        <f t="shared" si="49"/>
        <v>4.2288863000000001</v>
      </c>
      <c r="AA167" s="30">
        <f t="shared" si="49"/>
        <v>4.8067077999999999</v>
      </c>
      <c r="AB167" s="30">
        <f t="shared" si="49"/>
        <v>4.9446207000000006</v>
      </c>
      <c r="AC167" s="30">
        <f t="shared" si="49"/>
        <v>4.6426249999999998</v>
      </c>
      <c r="AD167" s="30">
        <f t="shared" si="49"/>
        <v>2.7189112</v>
      </c>
      <c r="AE167" s="30">
        <f t="shared" si="49"/>
        <v>3.9104513000000001</v>
      </c>
      <c r="AF167" s="30">
        <f t="shared" si="49"/>
        <v>4.6620828000000003</v>
      </c>
      <c r="AG167" s="30">
        <f t="shared" si="48"/>
        <v>4.9738056999999998</v>
      </c>
      <c r="AH167" s="30">
        <f t="shared" si="48"/>
        <v>4.8456200000000003</v>
      </c>
      <c r="AI167" s="30">
        <f t="shared" si="48"/>
        <v>3.4299063000000003</v>
      </c>
      <c r="AJ167" s="30">
        <f t="shared" si="48"/>
        <v>4.3553478000000005</v>
      </c>
      <c r="AK167" s="30">
        <f t="shared" si="48"/>
        <v>4.8408806999999996</v>
      </c>
      <c r="AL167" s="30">
        <f t="shared" si="48"/>
        <v>4.8865049999999997</v>
      </c>
      <c r="AM167" s="30">
        <f t="shared" si="48"/>
        <v>3.8865028000000006</v>
      </c>
      <c r="AN167" s="30">
        <f t="shared" si="48"/>
        <v>4.5458457000000001</v>
      </c>
      <c r="AO167" s="30">
        <f t="shared" si="48"/>
        <v>4.7652800000000006</v>
      </c>
      <c r="AP167" s="30">
        <f t="shared" si="48"/>
        <v>4.0887007000000004</v>
      </c>
      <c r="AQ167" s="30">
        <f t="shared" si="48"/>
        <v>4.4819449999999996</v>
      </c>
      <c r="AR167" s="30">
        <f t="shared" si="48"/>
        <v>4.0365000000000002</v>
      </c>
      <c r="AS167" s="30">
        <f t="shared" si="43"/>
        <v>4.9738056999999998</v>
      </c>
      <c r="AT167" s="35" t="str">
        <f t="shared" si="44"/>
        <v>1.5,1,0.5</v>
      </c>
    </row>
    <row r="168" spans="13:46" ht="11.25" x14ac:dyDescent="0.15">
      <c r="M168" s="30" t="str">
        <f t="shared" si="42"/>
        <v>2,7,1</v>
      </c>
      <c r="N168" s="30">
        <f t="shared" si="36"/>
        <v>2</v>
      </c>
      <c r="O168" s="30">
        <f t="shared" si="37"/>
        <v>7</v>
      </c>
      <c r="P168" s="30">
        <f t="shared" si="47"/>
        <v>1</v>
      </c>
      <c r="Q168" s="30">
        <f t="shared" si="49"/>
        <v>4.5</v>
      </c>
      <c r="R168" s="30">
        <f t="shared" si="49"/>
        <v>4.5438200000000002</v>
      </c>
      <c r="S168" s="30">
        <f t="shared" si="49"/>
        <v>4.5552799999999998</v>
      </c>
      <c r="T168" s="30">
        <f t="shared" si="49"/>
        <v>4.5343799999999996</v>
      </c>
      <c r="U168" s="30">
        <f t="shared" si="49"/>
        <v>4.4811199999999998</v>
      </c>
      <c r="V168" s="30">
        <f t="shared" si="49"/>
        <v>4.3955000000000002</v>
      </c>
      <c r="W168" s="30">
        <f t="shared" si="49"/>
        <v>4.27752</v>
      </c>
      <c r="X168" s="30">
        <f t="shared" si="49"/>
        <v>4.0721105</v>
      </c>
      <c r="Y168" s="30">
        <f t="shared" si="49"/>
        <v>4.2598054999999997</v>
      </c>
      <c r="Z168" s="30">
        <f t="shared" si="49"/>
        <v>4.4151404999999997</v>
      </c>
      <c r="AA168" s="30">
        <f t="shared" si="49"/>
        <v>4.5381155</v>
      </c>
      <c r="AB168" s="30">
        <f t="shared" si="49"/>
        <v>4.6287304999999996</v>
      </c>
      <c r="AC168" s="30">
        <f t="shared" si="49"/>
        <v>4.6869855000000005</v>
      </c>
      <c r="AD168" s="30">
        <f t="shared" si="49"/>
        <v>3.7661419999999999</v>
      </c>
      <c r="AE168" s="30">
        <f t="shared" si="49"/>
        <v>4.0977119999999996</v>
      </c>
      <c r="AF168" s="30">
        <f t="shared" si="49"/>
        <v>4.396922</v>
      </c>
      <c r="AG168" s="30">
        <f t="shared" si="48"/>
        <v>4.6637719999999998</v>
      </c>
      <c r="AH168" s="30">
        <f t="shared" si="48"/>
        <v>4.8982619999999999</v>
      </c>
      <c r="AI168" s="30">
        <f t="shared" si="48"/>
        <v>3.5820944999999997</v>
      </c>
      <c r="AJ168" s="30">
        <f t="shared" si="48"/>
        <v>4.057539499999999</v>
      </c>
      <c r="AK168" s="30">
        <f t="shared" si="48"/>
        <v>4.5006244999999998</v>
      </c>
      <c r="AL168" s="30">
        <f t="shared" si="48"/>
        <v>4.9113495</v>
      </c>
      <c r="AM168" s="30">
        <f t="shared" si="48"/>
        <v>3.5199679999999995</v>
      </c>
      <c r="AN168" s="30">
        <f t="shared" si="48"/>
        <v>4.1392879999999996</v>
      </c>
      <c r="AO168" s="30">
        <f t="shared" si="48"/>
        <v>4.726248</v>
      </c>
      <c r="AP168" s="30">
        <f t="shared" si="48"/>
        <v>3.5797624999999993</v>
      </c>
      <c r="AQ168" s="30">
        <f t="shared" si="48"/>
        <v>4.3429574999999989</v>
      </c>
      <c r="AR168" s="30">
        <f t="shared" si="48"/>
        <v>3.7614779999999994</v>
      </c>
      <c r="AS168" s="30">
        <f t="shared" si="43"/>
        <v>4.9113495</v>
      </c>
      <c r="AT168" s="35" t="str">
        <f t="shared" si="44"/>
        <v>1.5,1.5,0</v>
      </c>
    </row>
    <row r="169" spans="13:46" ht="11.25" x14ac:dyDescent="0.15">
      <c r="M169" s="30" t="str">
        <f t="shared" si="42"/>
        <v>2,7,2</v>
      </c>
      <c r="N169" s="30">
        <f t="shared" si="36"/>
        <v>2</v>
      </c>
      <c r="O169" s="30">
        <f t="shared" si="37"/>
        <v>7</v>
      </c>
      <c r="P169" s="30">
        <f t="shared" si="47"/>
        <v>2</v>
      </c>
      <c r="Q169" s="30">
        <f t="shared" si="49"/>
        <v>4.27752</v>
      </c>
      <c r="R169" s="30">
        <f t="shared" si="49"/>
        <v>4.4413200000000002</v>
      </c>
      <c r="S169" s="30">
        <f t="shared" si="49"/>
        <v>4.5396000000000001</v>
      </c>
      <c r="T169" s="30">
        <f t="shared" si="49"/>
        <v>4.5723599999999998</v>
      </c>
      <c r="U169" s="30">
        <f t="shared" si="49"/>
        <v>4.5396000000000001</v>
      </c>
      <c r="V169" s="30">
        <f t="shared" si="49"/>
        <v>4.4413200000000002</v>
      </c>
      <c r="W169" s="30">
        <f t="shared" si="49"/>
        <v>4.27752</v>
      </c>
      <c r="X169" s="30">
        <f t="shared" si="49"/>
        <v>3.9513154999999998</v>
      </c>
      <c r="Y169" s="30">
        <f t="shared" si="49"/>
        <v>4.2294894999999997</v>
      </c>
      <c r="Z169" s="30">
        <f t="shared" si="49"/>
        <v>4.4421435000000002</v>
      </c>
      <c r="AA169" s="30">
        <f t="shared" si="49"/>
        <v>4.5892774999999997</v>
      </c>
      <c r="AB169" s="30">
        <f t="shared" si="49"/>
        <v>4.6708914999999998</v>
      </c>
      <c r="AC169" s="30">
        <f t="shared" si="49"/>
        <v>4.6869855000000005</v>
      </c>
      <c r="AD169" s="30">
        <f t="shared" si="49"/>
        <v>3.7211899999999996</v>
      </c>
      <c r="AE169" s="30">
        <f t="shared" si="49"/>
        <v>4.1137380000000006</v>
      </c>
      <c r="AF169" s="30">
        <f t="shared" si="49"/>
        <v>4.440766</v>
      </c>
      <c r="AG169" s="30">
        <f t="shared" si="48"/>
        <v>4.7022740000000001</v>
      </c>
      <c r="AH169" s="30">
        <f t="shared" si="48"/>
        <v>4.8982619999999999</v>
      </c>
      <c r="AI169" s="30">
        <f t="shared" si="48"/>
        <v>3.5871434999999998</v>
      </c>
      <c r="AJ169" s="30">
        <f t="shared" si="48"/>
        <v>4.0940654999999992</v>
      </c>
      <c r="AK169" s="30">
        <f t="shared" si="48"/>
        <v>4.5354674999999993</v>
      </c>
      <c r="AL169" s="30">
        <f t="shared" si="48"/>
        <v>4.9113495</v>
      </c>
      <c r="AM169" s="30">
        <f t="shared" si="48"/>
        <v>3.5491759999999997</v>
      </c>
      <c r="AN169" s="30">
        <f t="shared" si="48"/>
        <v>4.1704719999999993</v>
      </c>
      <c r="AO169" s="30">
        <f t="shared" si="48"/>
        <v>4.726248</v>
      </c>
      <c r="AP169" s="30">
        <f t="shared" si="48"/>
        <v>3.6072874999999991</v>
      </c>
      <c r="AQ169" s="30">
        <f t="shared" si="48"/>
        <v>4.3429574999999989</v>
      </c>
      <c r="AR169" s="30">
        <f t="shared" si="48"/>
        <v>3.7614779999999994</v>
      </c>
      <c r="AS169" s="30">
        <f t="shared" si="43"/>
        <v>4.9113495</v>
      </c>
      <c r="AT169" s="35" t="str">
        <f t="shared" si="44"/>
        <v>1.5,1.5,0</v>
      </c>
    </row>
    <row r="170" spans="13:46" ht="11.25" x14ac:dyDescent="0.15">
      <c r="M170" s="30" t="str">
        <f t="shared" si="42"/>
        <v>2,7,3</v>
      </c>
      <c r="N170" s="30">
        <f t="shared" si="36"/>
        <v>2</v>
      </c>
      <c r="O170" s="30">
        <f t="shared" si="37"/>
        <v>7</v>
      </c>
      <c r="P170" s="30">
        <f t="shared" si="47"/>
        <v>3</v>
      </c>
      <c r="Q170" s="30">
        <f t="shared" si="49"/>
        <v>3.98034</v>
      </c>
      <c r="R170" s="30">
        <f t="shared" si="49"/>
        <v>4.2869450000000002</v>
      </c>
      <c r="S170" s="30">
        <f t="shared" si="49"/>
        <v>4.4907200000000005</v>
      </c>
      <c r="T170" s="30">
        <f t="shared" si="49"/>
        <v>4.5916650000000008</v>
      </c>
      <c r="U170" s="30">
        <f t="shared" si="49"/>
        <v>4.5897800000000002</v>
      </c>
      <c r="V170" s="30">
        <f t="shared" si="49"/>
        <v>4.4850649999999996</v>
      </c>
      <c r="W170" s="30">
        <f t="shared" si="49"/>
        <v>4.27752</v>
      </c>
      <c r="X170" s="30">
        <f t="shared" si="49"/>
        <v>3.7786455000000001</v>
      </c>
      <c r="Y170" s="30">
        <f t="shared" si="49"/>
        <v>4.1659734999999998</v>
      </c>
      <c r="Z170" s="30">
        <f t="shared" si="49"/>
        <v>4.4504715000000008</v>
      </c>
      <c r="AA170" s="30">
        <f t="shared" si="49"/>
        <v>4.6321395000000001</v>
      </c>
      <c r="AB170" s="30">
        <f t="shared" si="49"/>
        <v>4.7109775000000003</v>
      </c>
      <c r="AC170" s="30">
        <f t="shared" si="49"/>
        <v>4.6869855000000005</v>
      </c>
      <c r="AD170" s="30">
        <f t="shared" si="49"/>
        <v>3.6430379999999998</v>
      </c>
      <c r="AE170" s="30">
        <f t="shared" si="49"/>
        <v>4.1110889999999998</v>
      </c>
      <c r="AF170" s="30">
        <f t="shared" si="49"/>
        <v>4.4763099999999998</v>
      </c>
      <c r="AG170" s="30">
        <f t="shared" si="48"/>
        <v>4.7387009999999998</v>
      </c>
      <c r="AH170" s="30">
        <f t="shared" si="48"/>
        <v>4.8982619999999999</v>
      </c>
      <c r="AI170" s="30">
        <f t="shared" si="48"/>
        <v>3.5735174999999995</v>
      </c>
      <c r="AJ170" s="30">
        <f t="shared" si="48"/>
        <v>4.1222914999999993</v>
      </c>
      <c r="AK170" s="30">
        <f t="shared" si="48"/>
        <v>4.5682355000000001</v>
      </c>
      <c r="AL170" s="30">
        <f t="shared" si="48"/>
        <v>4.9113495</v>
      </c>
      <c r="AM170" s="30">
        <f t="shared" si="48"/>
        <v>3.5700839999999996</v>
      </c>
      <c r="AN170" s="30">
        <f t="shared" si="48"/>
        <v>4.1995810000000002</v>
      </c>
      <c r="AO170" s="30">
        <f t="shared" si="48"/>
        <v>4.726248</v>
      </c>
      <c r="AP170" s="30">
        <f t="shared" si="48"/>
        <v>3.6327374999999993</v>
      </c>
      <c r="AQ170" s="30">
        <f t="shared" si="48"/>
        <v>4.3429574999999989</v>
      </c>
      <c r="AR170" s="30">
        <f t="shared" si="48"/>
        <v>3.7614779999999994</v>
      </c>
      <c r="AS170" s="30">
        <f t="shared" si="43"/>
        <v>4.9113495</v>
      </c>
      <c r="AT170" s="35" t="str">
        <f t="shared" si="44"/>
        <v>1.5,1.5,0</v>
      </c>
    </row>
    <row r="171" spans="13:46" ht="11.25" x14ac:dyDescent="0.15">
      <c r="M171" s="30" t="str">
        <f t="shared" si="42"/>
        <v>2,7,4</v>
      </c>
      <c r="N171" s="30">
        <f t="shared" si="36"/>
        <v>2</v>
      </c>
      <c r="O171" s="30">
        <f t="shared" si="37"/>
        <v>7</v>
      </c>
      <c r="P171" s="30">
        <f t="shared" si="47"/>
        <v>4</v>
      </c>
      <c r="Q171" s="30">
        <f t="shared" si="49"/>
        <v>3.6615599999999993</v>
      </c>
      <c r="R171" s="30">
        <f t="shared" si="49"/>
        <v>4.1175699999999997</v>
      </c>
      <c r="S171" s="30">
        <f t="shared" si="49"/>
        <v>4.4322400000000002</v>
      </c>
      <c r="T171" s="30">
        <f t="shared" si="49"/>
        <v>4.6055700000000002</v>
      </c>
      <c r="U171" s="30">
        <f t="shared" si="49"/>
        <v>4.6375600000000006</v>
      </c>
      <c r="V171" s="30">
        <f t="shared" si="49"/>
        <v>4.5282100000000005</v>
      </c>
      <c r="W171" s="30">
        <f t="shared" si="49"/>
        <v>4.27752</v>
      </c>
      <c r="X171" s="30">
        <f t="shared" si="49"/>
        <v>3.5909754999999994</v>
      </c>
      <c r="Y171" s="30">
        <f t="shared" si="49"/>
        <v>4.0928575</v>
      </c>
      <c r="Z171" s="30">
        <f t="shared" si="49"/>
        <v>4.4533994999999997</v>
      </c>
      <c r="AA171" s="30">
        <f t="shared" si="49"/>
        <v>4.6726014999999999</v>
      </c>
      <c r="AB171" s="30">
        <f t="shared" si="49"/>
        <v>4.7504635000000004</v>
      </c>
      <c r="AC171" s="30">
        <f t="shared" si="49"/>
        <v>4.6869855000000005</v>
      </c>
      <c r="AD171" s="30">
        <f t="shared" si="49"/>
        <v>3.5552859999999997</v>
      </c>
      <c r="AE171" s="30">
        <f t="shared" si="49"/>
        <v>4.10304</v>
      </c>
      <c r="AF171" s="30">
        <f t="shared" si="49"/>
        <v>4.5094539999999999</v>
      </c>
      <c r="AG171" s="30">
        <f t="shared" si="48"/>
        <v>4.7745280000000001</v>
      </c>
      <c r="AH171" s="30">
        <f t="shared" si="48"/>
        <v>4.8982619999999999</v>
      </c>
      <c r="AI171" s="30">
        <f t="shared" si="48"/>
        <v>3.5544914999999992</v>
      </c>
      <c r="AJ171" s="30">
        <f t="shared" si="48"/>
        <v>4.1481174999999997</v>
      </c>
      <c r="AK171" s="30">
        <f t="shared" si="48"/>
        <v>4.6004034999999996</v>
      </c>
      <c r="AL171" s="30">
        <f t="shared" si="48"/>
        <v>4.9113495</v>
      </c>
      <c r="AM171" s="30">
        <f t="shared" si="48"/>
        <v>3.5885919999999993</v>
      </c>
      <c r="AN171" s="30">
        <f t="shared" si="48"/>
        <v>4.2280899999999999</v>
      </c>
      <c r="AO171" s="30">
        <f t="shared" si="48"/>
        <v>4.726248</v>
      </c>
      <c r="AP171" s="30">
        <f t="shared" si="48"/>
        <v>3.6575874999999995</v>
      </c>
      <c r="AQ171" s="30">
        <f t="shared" si="48"/>
        <v>4.3429574999999989</v>
      </c>
      <c r="AR171" s="30">
        <f t="shared" si="48"/>
        <v>3.7614779999999994</v>
      </c>
      <c r="AS171" s="30">
        <f t="shared" si="43"/>
        <v>4.9113495</v>
      </c>
      <c r="AT171" s="35" t="str">
        <f t="shared" si="44"/>
        <v>1.5,1.5,0</v>
      </c>
    </row>
    <row r="172" spans="13:46" ht="11.25" x14ac:dyDescent="0.15">
      <c r="M172" s="30" t="str">
        <f t="shared" si="42"/>
        <v>2,7,5</v>
      </c>
      <c r="N172" s="30">
        <f t="shared" si="36"/>
        <v>2</v>
      </c>
      <c r="O172" s="30">
        <f t="shared" si="37"/>
        <v>7</v>
      </c>
      <c r="P172" s="30">
        <f t="shared" si="47"/>
        <v>5</v>
      </c>
      <c r="Q172" s="30">
        <f t="shared" si="49"/>
        <v>3.3564599999999993</v>
      </c>
      <c r="R172" s="30">
        <f t="shared" si="49"/>
        <v>3.9576949999999997</v>
      </c>
      <c r="S172" s="30">
        <f t="shared" si="49"/>
        <v>4.3798399999999997</v>
      </c>
      <c r="T172" s="30">
        <f t="shared" si="49"/>
        <v>4.6228949999999998</v>
      </c>
      <c r="U172" s="30">
        <f t="shared" si="49"/>
        <v>4.6868599999999994</v>
      </c>
      <c r="V172" s="30">
        <f t="shared" si="49"/>
        <v>4.5717350000000003</v>
      </c>
      <c r="W172" s="30">
        <f t="shared" si="49"/>
        <v>4.27752</v>
      </c>
      <c r="X172" s="30">
        <f t="shared" si="49"/>
        <v>3.4128054999999997</v>
      </c>
      <c r="Y172" s="30">
        <f t="shared" si="49"/>
        <v>4.0258214999999993</v>
      </c>
      <c r="Z172" s="30">
        <f t="shared" si="49"/>
        <v>4.4597474999999998</v>
      </c>
      <c r="AA172" s="30">
        <f t="shared" si="49"/>
        <v>4.7145834999999998</v>
      </c>
      <c r="AB172" s="30">
        <f t="shared" si="49"/>
        <v>4.7903294999999995</v>
      </c>
      <c r="AC172" s="30">
        <f t="shared" si="49"/>
        <v>4.6869855000000005</v>
      </c>
      <c r="AD172" s="30">
        <f t="shared" si="49"/>
        <v>3.4736139999999995</v>
      </c>
      <c r="AE172" s="30">
        <f t="shared" si="49"/>
        <v>4.0984110000000005</v>
      </c>
      <c r="AF172" s="30">
        <f t="shared" si="49"/>
        <v>4.5441180000000001</v>
      </c>
      <c r="AG172" s="30">
        <f t="shared" si="48"/>
        <v>4.8107349999999993</v>
      </c>
      <c r="AH172" s="30">
        <f t="shared" si="48"/>
        <v>4.8982619999999999</v>
      </c>
      <c r="AI172" s="30">
        <f t="shared" si="48"/>
        <v>3.5388854999999992</v>
      </c>
      <c r="AJ172" s="30">
        <f t="shared" si="48"/>
        <v>4.1754634999999993</v>
      </c>
      <c r="AK172" s="30">
        <f t="shared" si="48"/>
        <v>4.6329514999999999</v>
      </c>
      <c r="AL172" s="30">
        <f t="shared" si="48"/>
        <v>4.9113495</v>
      </c>
      <c r="AM172" s="30">
        <f t="shared" si="48"/>
        <v>3.6086199999999993</v>
      </c>
      <c r="AN172" s="30">
        <f t="shared" si="48"/>
        <v>4.2569789999999994</v>
      </c>
      <c r="AO172" s="30">
        <f t="shared" si="48"/>
        <v>4.726248</v>
      </c>
      <c r="AP172" s="30">
        <f t="shared" si="48"/>
        <v>3.6828174999999992</v>
      </c>
      <c r="AQ172" s="30">
        <f t="shared" si="48"/>
        <v>4.3429574999999989</v>
      </c>
      <c r="AR172" s="30">
        <f t="shared" si="48"/>
        <v>3.7614779999999994</v>
      </c>
      <c r="AS172" s="30">
        <f t="shared" si="43"/>
        <v>4.9113495</v>
      </c>
      <c r="AT172" s="35" t="str">
        <f t="shared" si="44"/>
        <v>1.5,1.5,0</v>
      </c>
    </row>
    <row r="173" spans="13:46" ht="11.25" x14ac:dyDescent="0.15">
      <c r="M173" s="30" t="str">
        <f t="shared" si="42"/>
        <v>2,7,6</v>
      </c>
      <c r="N173" s="30">
        <f t="shared" ref="N173:N236" si="50">N73+1</f>
        <v>2</v>
      </c>
      <c r="O173" s="30">
        <f t="shared" ref="O173:O236" si="51">O73</f>
        <v>7</v>
      </c>
      <c r="P173" s="30">
        <f t="shared" si="47"/>
        <v>6</v>
      </c>
      <c r="Q173" s="30">
        <f t="shared" si="49"/>
        <v>3.0779999999999998</v>
      </c>
      <c r="R173" s="30">
        <f t="shared" si="49"/>
        <v>3.8163199999999997</v>
      </c>
      <c r="S173" s="30">
        <f t="shared" si="49"/>
        <v>4.3392799999999996</v>
      </c>
      <c r="T173" s="30">
        <f t="shared" si="49"/>
        <v>4.6468799999999995</v>
      </c>
      <c r="U173" s="30">
        <f t="shared" si="49"/>
        <v>4.7391199999999998</v>
      </c>
      <c r="V173" s="30">
        <f t="shared" si="49"/>
        <v>4.6159999999999997</v>
      </c>
      <c r="W173" s="30">
        <f t="shared" si="49"/>
        <v>4.27752</v>
      </c>
      <c r="X173" s="30">
        <f t="shared" si="49"/>
        <v>3.2531355</v>
      </c>
      <c r="Y173" s="30">
        <f t="shared" si="49"/>
        <v>3.9706254999999997</v>
      </c>
      <c r="Z173" s="30">
        <f t="shared" si="49"/>
        <v>4.4727554999999999</v>
      </c>
      <c r="AA173" s="30">
        <f t="shared" si="49"/>
        <v>4.7595255000000005</v>
      </c>
      <c r="AB173" s="30">
        <f t="shared" si="49"/>
        <v>4.8309354999999998</v>
      </c>
      <c r="AC173" s="30">
        <f t="shared" si="49"/>
        <v>4.6869855000000005</v>
      </c>
      <c r="AD173" s="30">
        <f t="shared" si="49"/>
        <v>3.4037819999999996</v>
      </c>
      <c r="AE173" s="30">
        <f t="shared" si="49"/>
        <v>4.1004419999999993</v>
      </c>
      <c r="AF173" s="30">
        <f t="shared" si="49"/>
        <v>4.5817420000000002</v>
      </c>
      <c r="AG173" s="30">
        <f t="shared" si="48"/>
        <v>4.8476819999999989</v>
      </c>
      <c r="AH173" s="30">
        <f t="shared" si="48"/>
        <v>4.8982619999999999</v>
      </c>
      <c r="AI173" s="30">
        <f t="shared" si="48"/>
        <v>3.5299394999999993</v>
      </c>
      <c r="AJ173" s="30">
        <f t="shared" si="48"/>
        <v>4.2057694999999988</v>
      </c>
      <c r="AK173" s="30">
        <f t="shared" si="48"/>
        <v>4.6662394999999997</v>
      </c>
      <c r="AL173" s="30">
        <f t="shared" si="48"/>
        <v>4.9113495</v>
      </c>
      <c r="AM173" s="30">
        <f t="shared" si="48"/>
        <v>3.6316079999999995</v>
      </c>
      <c r="AN173" s="30">
        <f t="shared" si="48"/>
        <v>4.2866079999999993</v>
      </c>
      <c r="AO173" s="30">
        <f t="shared" si="48"/>
        <v>4.726248</v>
      </c>
      <c r="AP173" s="30">
        <f t="shared" si="48"/>
        <v>3.7087874999999997</v>
      </c>
      <c r="AQ173" s="30">
        <f t="shared" si="48"/>
        <v>4.3429574999999989</v>
      </c>
      <c r="AR173" s="30">
        <f t="shared" si="48"/>
        <v>3.7614779999999994</v>
      </c>
      <c r="AS173" s="30">
        <f t="shared" si="43"/>
        <v>4.9113495</v>
      </c>
      <c r="AT173" s="35" t="str">
        <f t="shared" si="44"/>
        <v>1.5,1.5,0</v>
      </c>
    </row>
    <row r="174" spans="13:46" ht="11.25" x14ac:dyDescent="0.15">
      <c r="M174" s="30" t="str">
        <f t="shared" si="42"/>
        <v>2,7,7</v>
      </c>
      <c r="N174" s="30">
        <f t="shared" si="50"/>
        <v>2</v>
      </c>
      <c r="O174" s="30">
        <f t="shared" si="51"/>
        <v>7</v>
      </c>
      <c r="P174" s="30">
        <f t="shared" si="47"/>
        <v>7</v>
      </c>
      <c r="Q174" s="30">
        <f t="shared" si="49"/>
        <v>2.4172559999999992</v>
      </c>
      <c r="R174" s="30">
        <f t="shared" si="49"/>
        <v>3.4094699999999998</v>
      </c>
      <c r="S174" s="30">
        <f t="shared" si="49"/>
        <v>4.1288159999999996</v>
      </c>
      <c r="T174" s="30">
        <f t="shared" si="49"/>
        <v>4.5752939999999995</v>
      </c>
      <c r="U174" s="30">
        <f t="shared" si="49"/>
        <v>4.7489039999999996</v>
      </c>
      <c r="V174" s="30">
        <f t="shared" si="49"/>
        <v>4.6496460000000006</v>
      </c>
      <c r="W174" s="30">
        <f t="shared" si="49"/>
        <v>4.27752</v>
      </c>
      <c r="X174" s="30">
        <f t="shared" si="49"/>
        <v>2.8279904999999994</v>
      </c>
      <c r="Y174" s="30">
        <f t="shared" si="49"/>
        <v>3.7455254999999998</v>
      </c>
      <c r="Z174" s="30">
        <f t="shared" si="49"/>
        <v>4.3901924999999995</v>
      </c>
      <c r="AA174" s="30">
        <f t="shared" si="49"/>
        <v>4.7619915000000006</v>
      </c>
      <c r="AB174" s="30">
        <f t="shared" si="49"/>
        <v>4.8609225</v>
      </c>
      <c r="AC174" s="30">
        <f t="shared" si="49"/>
        <v>4.6869855000000005</v>
      </c>
      <c r="AD174" s="30">
        <f t="shared" si="49"/>
        <v>3.1640459999999995</v>
      </c>
      <c r="AE174" s="30">
        <f t="shared" si="49"/>
        <v>4.0069020000000002</v>
      </c>
      <c r="AF174" s="30">
        <f t="shared" si="49"/>
        <v>4.5768900000000006</v>
      </c>
      <c r="AG174" s="30">
        <f t="shared" si="48"/>
        <v>4.8740100000000002</v>
      </c>
      <c r="AH174" s="30">
        <f t="shared" si="48"/>
        <v>4.8982619999999999</v>
      </c>
      <c r="AI174" s="30">
        <f t="shared" si="48"/>
        <v>3.4254224999999989</v>
      </c>
      <c r="AJ174" s="30">
        <f t="shared" si="48"/>
        <v>4.1935994999999995</v>
      </c>
      <c r="AK174" s="30">
        <f t="shared" si="48"/>
        <v>4.6889085000000001</v>
      </c>
      <c r="AL174" s="30">
        <f t="shared" si="48"/>
        <v>4.9113495</v>
      </c>
      <c r="AM174" s="30">
        <f t="shared" si="48"/>
        <v>3.6121199999999991</v>
      </c>
      <c r="AN174" s="30">
        <f t="shared" si="48"/>
        <v>4.3056179999999999</v>
      </c>
      <c r="AO174" s="30">
        <f t="shared" si="48"/>
        <v>4.726248</v>
      </c>
      <c r="AP174" s="30">
        <f t="shared" si="48"/>
        <v>3.7241384999999996</v>
      </c>
      <c r="AQ174" s="30">
        <f t="shared" si="48"/>
        <v>4.3429574999999989</v>
      </c>
      <c r="AR174" s="30">
        <f t="shared" si="48"/>
        <v>3.7614779999999994</v>
      </c>
      <c r="AS174" s="30">
        <f t="shared" si="43"/>
        <v>4.9113495</v>
      </c>
      <c r="AT174" s="35" t="str">
        <f t="shared" si="44"/>
        <v>1.5,1.5,0</v>
      </c>
    </row>
    <row r="175" spans="13:46" ht="11.25" x14ac:dyDescent="0.15">
      <c r="M175" s="30" t="str">
        <f t="shared" si="42"/>
        <v>2,7,8</v>
      </c>
      <c r="N175" s="30">
        <f t="shared" si="50"/>
        <v>2</v>
      </c>
      <c r="O175" s="30">
        <f t="shared" si="51"/>
        <v>7</v>
      </c>
      <c r="P175" s="30">
        <f t="shared" si="47"/>
        <v>8</v>
      </c>
      <c r="Q175" s="30">
        <f t="shared" si="49"/>
        <v>1.6284671999999998</v>
      </c>
      <c r="R175" s="30">
        <f t="shared" si="49"/>
        <v>2.9137</v>
      </c>
      <c r="S175" s="30">
        <f t="shared" si="49"/>
        <v>3.8614432000000001</v>
      </c>
      <c r="T175" s="30">
        <f t="shared" si="49"/>
        <v>4.4716968000000001</v>
      </c>
      <c r="U175" s="30">
        <f t="shared" si="49"/>
        <v>4.7444608000000006</v>
      </c>
      <c r="V175" s="30">
        <f t="shared" si="49"/>
        <v>4.6797351999999997</v>
      </c>
      <c r="W175" s="30">
        <f t="shared" si="49"/>
        <v>4.27752</v>
      </c>
      <c r="X175" s="30">
        <f t="shared" si="49"/>
        <v>2.3139254999999999</v>
      </c>
      <c r="Y175" s="30">
        <f t="shared" si="49"/>
        <v>3.4635167</v>
      </c>
      <c r="Z175" s="30">
        <f t="shared" si="49"/>
        <v>4.2756182999999996</v>
      </c>
      <c r="AA175" s="30">
        <f t="shared" si="49"/>
        <v>4.7502303000000001</v>
      </c>
      <c r="AB175" s="30">
        <f t="shared" si="49"/>
        <v>4.8873527000000001</v>
      </c>
      <c r="AC175" s="30">
        <f t="shared" si="49"/>
        <v>4.6869855000000005</v>
      </c>
      <c r="AD175" s="30">
        <f t="shared" si="49"/>
        <v>2.8674011999999998</v>
      </c>
      <c r="AE175" s="30">
        <f t="shared" si="49"/>
        <v>3.8813507999999999</v>
      </c>
      <c r="AF175" s="30">
        <f t="shared" si="49"/>
        <v>4.5578108000000004</v>
      </c>
      <c r="AG175" s="30">
        <f t="shared" si="48"/>
        <v>4.8967811999999995</v>
      </c>
      <c r="AH175" s="30">
        <f t="shared" si="48"/>
        <v>4.8982619999999999</v>
      </c>
      <c r="AI175" s="30">
        <f t="shared" si="48"/>
        <v>3.2888942999999995</v>
      </c>
      <c r="AJ175" s="30">
        <f t="shared" si="48"/>
        <v>4.1672022999999996</v>
      </c>
      <c r="AK175" s="30">
        <f t="shared" si="48"/>
        <v>4.7080206999999996</v>
      </c>
      <c r="AL175" s="30">
        <f t="shared" si="48"/>
        <v>4.9113495</v>
      </c>
      <c r="AM175" s="30">
        <f t="shared" si="48"/>
        <v>3.5784047999999995</v>
      </c>
      <c r="AN175" s="30">
        <f t="shared" si="48"/>
        <v>4.3210711999999996</v>
      </c>
      <c r="AO175" s="30">
        <f t="shared" si="48"/>
        <v>4.726248</v>
      </c>
      <c r="AP175" s="30">
        <f t="shared" si="48"/>
        <v>3.7359326999999993</v>
      </c>
      <c r="AQ175" s="30">
        <f t="shared" si="48"/>
        <v>4.3429574999999989</v>
      </c>
      <c r="AR175" s="30">
        <f t="shared" si="48"/>
        <v>3.7614779999999994</v>
      </c>
      <c r="AS175" s="30">
        <f t="shared" si="43"/>
        <v>4.9113495</v>
      </c>
      <c r="AT175" s="35" t="str">
        <f t="shared" si="44"/>
        <v>1.5,1.5,0</v>
      </c>
    </row>
    <row r="176" spans="13:46" ht="11.25" x14ac:dyDescent="0.15">
      <c r="M176" s="30" t="str">
        <f t="shared" si="42"/>
        <v>2,7,9</v>
      </c>
      <c r="N176" s="30">
        <f t="shared" si="50"/>
        <v>2</v>
      </c>
      <c r="O176" s="30">
        <f t="shared" si="51"/>
        <v>7</v>
      </c>
      <c r="P176" s="30">
        <f t="shared" si="47"/>
        <v>9</v>
      </c>
      <c r="Q176" s="30">
        <f t="shared" si="49"/>
        <v>0.99034650000000013</v>
      </c>
      <c r="R176" s="30">
        <f t="shared" si="49"/>
        <v>2.5225606250000006</v>
      </c>
      <c r="S176" s="30">
        <f t="shared" si="49"/>
        <v>3.6610339999999999</v>
      </c>
      <c r="T176" s="30">
        <f t="shared" si="49"/>
        <v>4.405766625</v>
      </c>
      <c r="U176" s="30">
        <f t="shared" si="49"/>
        <v>4.7567585000000001</v>
      </c>
      <c r="V176" s="30">
        <f t="shared" si="49"/>
        <v>4.7140096250000001</v>
      </c>
      <c r="W176" s="30">
        <f t="shared" si="49"/>
        <v>4.27752</v>
      </c>
      <c r="X176" s="30">
        <f t="shared" si="49"/>
        <v>1.9044911250000003</v>
      </c>
      <c r="Y176" s="30">
        <f t="shared" si="49"/>
        <v>3.2484715</v>
      </c>
      <c r="Z176" s="30">
        <f t="shared" si="49"/>
        <v>4.198711125</v>
      </c>
      <c r="AA176" s="30">
        <f t="shared" si="49"/>
        <v>4.7552099999999999</v>
      </c>
      <c r="AB176" s="30">
        <f t="shared" si="49"/>
        <v>4.9179681249999998</v>
      </c>
      <c r="AC176" s="30">
        <f t="shared" si="49"/>
        <v>4.6869855000000005</v>
      </c>
      <c r="AD176" s="30">
        <f t="shared" si="49"/>
        <v>2.6377199999999998</v>
      </c>
      <c r="AE176" s="30">
        <f t="shared" si="49"/>
        <v>3.7934666249999998</v>
      </c>
      <c r="AF176" s="30">
        <f t="shared" si="49"/>
        <v>4.5554724999999996</v>
      </c>
      <c r="AG176" s="30">
        <f t="shared" si="48"/>
        <v>4.9237376249999993</v>
      </c>
      <c r="AH176" s="30">
        <f t="shared" si="48"/>
        <v>4.8982619999999999</v>
      </c>
      <c r="AI176" s="30">
        <f t="shared" si="48"/>
        <v>3.1900331249999994</v>
      </c>
      <c r="AJ176" s="30">
        <f t="shared" si="48"/>
        <v>4.157546</v>
      </c>
      <c r="AK176" s="30">
        <f t="shared" si="48"/>
        <v>4.7313181249999996</v>
      </c>
      <c r="AL176" s="30">
        <f t="shared" si="48"/>
        <v>4.9113495</v>
      </c>
      <c r="AM176" s="30">
        <f t="shared" si="48"/>
        <v>3.5614304999999993</v>
      </c>
      <c r="AN176" s="30">
        <f t="shared" si="48"/>
        <v>4.3407096249999997</v>
      </c>
      <c r="AO176" s="30">
        <f t="shared" si="48"/>
        <v>4.726248</v>
      </c>
      <c r="AP176" s="30">
        <f t="shared" si="48"/>
        <v>3.7519121249999996</v>
      </c>
      <c r="AQ176" s="30">
        <f t="shared" si="48"/>
        <v>4.3429574999999989</v>
      </c>
      <c r="AR176" s="30">
        <f t="shared" si="48"/>
        <v>3.7614779999999994</v>
      </c>
      <c r="AS176" s="30">
        <f t="shared" si="43"/>
        <v>4.9237376249999993</v>
      </c>
      <c r="AT176" s="35" t="str">
        <f t="shared" si="44"/>
        <v>1.5,1,0.5</v>
      </c>
    </row>
    <row r="177" spans="13:46" ht="11.25" x14ac:dyDescent="0.15">
      <c r="M177" s="30" t="str">
        <f t="shared" si="42"/>
        <v>2,7,10</v>
      </c>
      <c r="N177" s="30">
        <f t="shared" si="50"/>
        <v>2</v>
      </c>
      <c r="O177" s="30">
        <f t="shared" si="51"/>
        <v>7</v>
      </c>
      <c r="P177" s="30">
        <f t="shared" si="47"/>
        <v>10</v>
      </c>
      <c r="Q177" s="30">
        <f t="shared" si="49"/>
        <v>0.53372519999999946</v>
      </c>
      <c r="R177" s="30">
        <f t="shared" si="49"/>
        <v>2.2574624999999999</v>
      </c>
      <c r="S177" s="30">
        <f t="shared" si="49"/>
        <v>3.5412911999999999</v>
      </c>
      <c r="T177" s="30">
        <f t="shared" si="49"/>
        <v>4.3852112999999999</v>
      </c>
      <c r="U177" s="30">
        <f t="shared" si="49"/>
        <v>4.7892228000000001</v>
      </c>
      <c r="V177" s="30">
        <f t="shared" si="49"/>
        <v>4.7533256999999995</v>
      </c>
      <c r="W177" s="30">
        <f t="shared" si="49"/>
        <v>4.27752</v>
      </c>
      <c r="X177" s="30">
        <f t="shared" si="49"/>
        <v>1.6210979999999995</v>
      </c>
      <c r="Y177" s="30">
        <f t="shared" si="49"/>
        <v>3.1140926999999996</v>
      </c>
      <c r="Z177" s="30">
        <f t="shared" si="49"/>
        <v>4.1671788000000003</v>
      </c>
      <c r="AA177" s="30">
        <f t="shared" si="49"/>
        <v>4.7803563000000002</v>
      </c>
      <c r="AB177" s="30">
        <f t="shared" si="49"/>
        <v>4.9536251999999994</v>
      </c>
      <c r="AC177" s="30">
        <f t="shared" si="49"/>
        <v>4.6869855000000005</v>
      </c>
      <c r="AD177" s="30">
        <f t="shared" si="49"/>
        <v>2.4887051999999996</v>
      </c>
      <c r="AE177" s="30">
        <f t="shared" si="49"/>
        <v>3.7509573</v>
      </c>
      <c r="AF177" s="30">
        <f t="shared" ref="AF177:AR240" si="52">(AF$5)^2/2*INDEX($F$4:$F$25*$G$4:$G$25,$N177,1)+(AF$6)^2/2*INDEX($H$4:$H$25*$I$4:$I$25,$O177,1)+(AF$7)^2/2*INDEX($J$4:$J$25*$K$4:$K$25,$P177,1)+AF$5*AF$6*INDEX($G$4:$G$25,$N177,1)*INDEX($H$4:$H$25,$O177,1)+(AF$5*INDEX($G$4:$G$25,$N177,1)+AF$6*INDEX($I$4:$I$25,$O177,1))*AF$7*INDEX($J$4:$J$25,$P177,1)</f>
        <v>4.5733008000000002</v>
      </c>
      <c r="AG177" s="30">
        <f t="shared" si="52"/>
        <v>4.9557357</v>
      </c>
      <c r="AH177" s="30">
        <f t="shared" si="52"/>
        <v>4.8982619999999999</v>
      </c>
      <c r="AI177" s="30">
        <f t="shared" si="52"/>
        <v>3.1365467999999996</v>
      </c>
      <c r="AJ177" s="30">
        <f t="shared" si="52"/>
        <v>4.1680562999999999</v>
      </c>
      <c r="AK177" s="30">
        <f t="shared" si="52"/>
        <v>4.7596572000000004</v>
      </c>
      <c r="AL177" s="30">
        <f t="shared" si="52"/>
        <v>4.9113495</v>
      </c>
      <c r="AM177" s="30">
        <f t="shared" si="52"/>
        <v>3.5646227999999995</v>
      </c>
      <c r="AN177" s="30">
        <f t="shared" si="52"/>
        <v>4.3653896999999997</v>
      </c>
      <c r="AO177" s="30">
        <f t="shared" si="52"/>
        <v>4.726248</v>
      </c>
      <c r="AP177" s="30">
        <f t="shared" si="52"/>
        <v>3.7729331999999989</v>
      </c>
      <c r="AQ177" s="30">
        <f t="shared" si="52"/>
        <v>4.3429574999999989</v>
      </c>
      <c r="AR177" s="30">
        <f t="shared" si="52"/>
        <v>3.7614779999999994</v>
      </c>
      <c r="AS177" s="30">
        <f t="shared" si="43"/>
        <v>4.9557357</v>
      </c>
      <c r="AT177" s="35" t="str">
        <f t="shared" si="44"/>
        <v>1.5,1,0.5</v>
      </c>
    </row>
    <row r="178" spans="13:46" ht="11.25" x14ac:dyDescent="0.15">
      <c r="M178" s="30" t="str">
        <f t="shared" si="42"/>
        <v>2,8,1</v>
      </c>
      <c r="N178" s="30">
        <f t="shared" si="50"/>
        <v>2</v>
      </c>
      <c r="O178" s="30">
        <f t="shared" si="51"/>
        <v>8</v>
      </c>
      <c r="P178" s="30">
        <f t="shared" si="47"/>
        <v>1</v>
      </c>
      <c r="Q178" s="30">
        <f t="shared" ref="Q178:AF241" si="53">(Q$5)^2/2*INDEX($F$4:$F$25*$G$4:$G$25,$N178,1)+(Q$6)^2/2*INDEX($H$4:$H$25*$I$4:$I$25,$O178,1)+(Q$7)^2/2*INDEX($J$4:$J$25*$K$4:$K$25,$P178,1)+Q$5*Q$6*INDEX($G$4:$G$25,$N178,1)*INDEX($H$4:$H$25,$O178,1)+(Q$5*INDEX($G$4:$G$25,$N178,1)+Q$6*INDEX($I$4:$I$25,$O178,1))*Q$7*INDEX($J$4:$J$25,$P178,1)</f>
        <v>4.5</v>
      </c>
      <c r="R178" s="30">
        <f t="shared" si="53"/>
        <v>4.5438200000000002</v>
      </c>
      <c r="S178" s="30">
        <f t="shared" si="53"/>
        <v>4.5552799999999998</v>
      </c>
      <c r="T178" s="30">
        <f t="shared" si="53"/>
        <v>4.5343799999999996</v>
      </c>
      <c r="U178" s="30">
        <f t="shared" si="53"/>
        <v>4.4811199999999998</v>
      </c>
      <c r="V178" s="30">
        <f t="shared" si="53"/>
        <v>4.3955000000000002</v>
      </c>
      <c r="W178" s="30">
        <f t="shared" si="53"/>
        <v>4.27752</v>
      </c>
      <c r="X178" s="30">
        <f t="shared" si="53"/>
        <v>3.9623425999999999</v>
      </c>
      <c r="Y178" s="30">
        <f t="shared" si="53"/>
        <v>4.1804976000000007</v>
      </c>
      <c r="Z178" s="30">
        <f t="shared" si="53"/>
        <v>4.3662925999999995</v>
      </c>
      <c r="AA178" s="30">
        <f t="shared" si="53"/>
        <v>4.5197276000000004</v>
      </c>
      <c r="AB178" s="30">
        <f t="shared" si="53"/>
        <v>4.6408025999999998</v>
      </c>
      <c r="AC178" s="30">
        <f t="shared" si="53"/>
        <v>4.7295175999999994</v>
      </c>
      <c r="AD178" s="30">
        <f t="shared" si="53"/>
        <v>3.5677904000000003</v>
      </c>
      <c r="AE178" s="30">
        <f t="shared" si="53"/>
        <v>3.9602804000000003</v>
      </c>
      <c r="AF178" s="30">
        <f t="shared" si="53"/>
        <v>4.3204104000000001</v>
      </c>
      <c r="AG178" s="30">
        <f t="shared" si="52"/>
        <v>4.6481804000000002</v>
      </c>
      <c r="AH178" s="30">
        <f t="shared" si="52"/>
        <v>4.9435903999999997</v>
      </c>
      <c r="AI178" s="30">
        <f t="shared" si="52"/>
        <v>3.3163434000000001</v>
      </c>
      <c r="AJ178" s="30">
        <f t="shared" si="52"/>
        <v>3.8831684000000002</v>
      </c>
      <c r="AK178" s="30">
        <f t="shared" si="52"/>
        <v>4.4176333999999997</v>
      </c>
      <c r="AL178" s="30">
        <f t="shared" si="52"/>
        <v>4.9197384</v>
      </c>
      <c r="AM178" s="30">
        <f t="shared" si="52"/>
        <v>3.2080016000000002</v>
      </c>
      <c r="AN178" s="30">
        <f t="shared" si="52"/>
        <v>3.9491616</v>
      </c>
      <c r="AO178" s="30">
        <f t="shared" si="52"/>
        <v>4.6579616000000001</v>
      </c>
      <c r="AP178" s="30">
        <f t="shared" si="52"/>
        <v>3.2427650000000003</v>
      </c>
      <c r="AQ178" s="30">
        <f t="shared" si="52"/>
        <v>4.1582600000000003</v>
      </c>
      <c r="AR178" s="30">
        <f t="shared" si="52"/>
        <v>3.4206336000000004</v>
      </c>
      <c r="AS178" s="30">
        <f t="shared" si="43"/>
        <v>4.9435903999999997</v>
      </c>
      <c r="AT178" s="35" t="str">
        <f t="shared" si="44"/>
        <v>2,1,0</v>
      </c>
    </row>
    <row r="179" spans="13:46" ht="11.25" x14ac:dyDescent="0.15">
      <c r="M179" s="30" t="str">
        <f t="shared" si="42"/>
        <v>2,8,2</v>
      </c>
      <c r="N179" s="30">
        <f t="shared" si="50"/>
        <v>2</v>
      </c>
      <c r="O179" s="30">
        <f t="shared" si="51"/>
        <v>8</v>
      </c>
      <c r="P179" s="30">
        <f t="shared" si="47"/>
        <v>2</v>
      </c>
      <c r="Q179" s="30">
        <f t="shared" si="53"/>
        <v>4.27752</v>
      </c>
      <c r="R179" s="30">
        <f t="shared" si="53"/>
        <v>4.4413200000000002</v>
      </c>
      <c r="S179" s="30">
        <f t="shared" si="53"/>
        <v>4.5396000000000001</v>
      </c>
      <c r="T179" s="30">
        <f t="shared" si="53"/>
        <v>4.5723599999999998</v>
      </c>
      <c r="U179" s="30">
        <f t="shared" si="53"/>
        <v>4.5396000000000001</v>
      </c>
      <c r="V179" s="30">
        <f t="shared" si="53"/>
        <v>4.4413200000000002</v>
      </c>
      <c r="W179" s="30">
        <f t="shared" si="53"/>
        <v>4.27752</v>
      </c>
      <c r="X179" s="30">
        <f t="shared" si="53"/>
        <v>3.8375355999999998</v>
      </c>
      <c r="Y179" s="30">
        <f t="shared" si="53"/>
        <v>4.1469719999999999</v>
      </c>
      <c r="Z179" s="30">
        <f t="shared" si="53"/>
        <v>4.3908883999999997</v>
      </c>
      <c r="AA179" s="30">
        <f t="shared" si="53"/>
        <v>4.5692848000000001</v>
      </c>
      <c r="AB179" s="30">
        <f t="shared" si="53"/>
        <v>4.6821612000000004</v>
      </c>
      <c r="AC179" s="30">
        <f t="shared" si="53"/>
        <v>4.7295175999999994</v>
      </c>
      <c r="AD179" s="30">
        <f t="shared" si="53"/>
        <v>3.5164192000000001</v>
      </c>
      <c r="AE179" s="30">
        <f t="shared" si="53"/>
        <v>3.9714920000000005</v>
      </c>
      <c r="AF179" s="30">
        <f t="shared" si="53"/>
        <v>4.3610448000000002</v>
      </c>
      <c r="AG179" s="30">
        <f t="shared" si="52"/>
        <v>4.6850775999999996</v>
      </c>
      <c r="AH179" s="30">
        <f t="shared" si="52"/>
        <v>4.9435903999999997</v>
      </c>
      <c r="AI179" s="30">
        <f t="shared" si="52"/>
        <v>3.3141708000000003</v>
      </c>
      <c r="AJ179" s="30">
        <f t="shared" si="52"/>
        <v>3.9148800000000001</v>
      </c>
      <c r="AK179" s="30">
        <f t="shared" si="52"/>
        <v>4.4500691999999997</v>
      </c>
      <c r="AL179" s="30">
        <f t="shared" si="52"/>
        <v>4.9197384</v>
      </c>
      <c r="AM179" s="30">
        <f t="shared" si="52"/>
        <v>3.2307904000000001</v>
      </c>
      <c r="AN179" s="30">
        <f t="shared" si="52"/>
        <v>3.9771360000000007</v>
      </c>
      <c r="AO179" s="30">
        <f t="shared" si="52"/>
        <v>4.6579616000000001</v>
      </c>
      <c r="AP179" s="30">
        <f t="shared" si="52"/>
        <v>3.2662780000000002</v>
      </c>
      <c r="AQ179" s="30">
        <f t="shared" si="52"/>
        <v>4.1582600000000003</v>
      </c>
      <c r="AR179" s="30">
        <f t="shared" si="52"/>
        <v>3.4206336000000004</v>
      </c>
      <c r="AS179" s="30">
        <f t="shared" si="43"/>
        <v>4.9435903999999997</v>
      </c>
      <c r="AT179" s="35" t="str">
        <f t="shared" si="44"/>
        <v>2,1,0</v>
      </c>
    </row>
    <row r="180" spans="13:46" ht="11.25" x14ac:dyDescent="0.15">
      <c r="M180" s="30" t="str">
        <f t="shared" si="42"/>
        <v>2,8,3</v>
      </c>
      <c r="N180" s="30">
        <f t="shared" si="50"/>
        <v>2</v>
      </c>
      <c r="O180" s="30">
        <f t="shared" si="51"/>
        <v>8</v>
      </c>
      <c r="P180" s="30">
        <f t="shared" si="47"/>
        <v>3</v>
      </c>
      <c r="Q180" s="30">
        <f t="shared" si="53"/>
        <v>3.98034</v>
      </c>
      <c r="R180" s="30">
        <f t="shared" si="53"/>
        <v>4.2869450000000002</v>
      </c>
      <c r="S180" s="30">
        <f t="shared" si="53"/>
        <v>4.4907200000000005</v>
      </c>
      <c r="T180" s="30">
        <f t="shared" si="53"/>
        <v>4.5916650000000008</v>
      </c>
      <c r="U180" s="30">
        <f t="shared" si="53"/>
        <v>4.5897800000000002</v>
      </c>
      <c r="V180" s="30">
        <f t="shared" si="53"/>
        <v>4.4850649999999996</v>
      </c>
      <c r="W180" s="30">
        <f t="shared" si="53"/>
        <v>4.27752</v>
      </c>
      <c r="X180" s="30">
        <f t="shared" si="53"/>
        <v>3.6608535999999998</v>
      </c>
      <c r="Y180" s="30">
        <f t="shared" si="53"/>
        <v>4.0802464000000001</v>
      </c>
      <c r="Z180" s="30">
        <f t="shared" si="53"/>
        <v>4.3968091999999999</v>
      </c>
      <c r="AA180" s="30">
        <f t="shared" si="53"/>
        <v>4.6105420000000006</v>
      </c>
      <c r="AB180" s="30">
        <f t="shared" si="53"/>
        <v>4.7214448000000004</v>
      </c>
      <c r="AC180" s="30">
        <f t="shared" si="53"/>
        <v>4.7295175999999994</v>
      </c>
      <c r="AD180" s="30">
        <f t="shared" si="53"/>
        <v>3.4318480000000005</v>
      </c>
      <c r="AE180" s="30">
        <f t="shared" si="53"/>
        <v>3.9640286000000007</v>
      </c>
      <c r="AF180" s="30">
        <f t="shared" si="53"/>
        <v>4.3933792</v>
      </c>
      <c r="AG180" s="30">
        <f t="shared" si="52"/>
        <v>4.7198998000000003</v>
      </c>
      <c r="AH180" s="30">
        <f t="shared" si="52"/>
        <v>4.9435903999999997</v>
      </c>
      <c r="AI180" s="30">
        <f t="shared" si="52"/>
        <v>3.2933232000000006</v>
      </c>
      <c r="AJ180" s="30">
        <f t="shared" si="52"/>
        <v>3.9382916000000003</v>
      </c>
      <c r="AK180" s="30">
        <f t="shared" si="52"/>
        <v>4.4804300000000001</v>
      </c>
      <c r="AL180" s="30">
        <f t="shared" si="52"/>
        <v>4.9197384</v>
      </c>
      <c r="AM180" s="30">
        <f t="shared" si="52"/>
        <v>3.2452792000000006</v>
      </c>
      <c r="AN180" s="30">
        <f t="shared" si="52"/>
        <v>4.0030353999999999</v>
      </c>
      <c r="AO180" s="30">
        <f t="shared" si="52"/>
        <v>4.6579616000000001</v>
      </c>
      <c r="AP180" s="30">
        <f t="shared" si="52"/>
        <v>3.2877160000000001</v>
      </c>
      <c r="AQ180" s="30">
        <f t="shared" si="52"/>
        <v>4.1582600000000003</v>
      </c>
      <c r="AR180" s="30">
        <f t="shared" si="52"/>
        <v>3.4206336000000004</v>
      </c>
      <c r="AS180" s="30">
        <f t="shared" si="43"/>
        <v>4.9435903999999997</v>
      </c>
      <c r="AT180" s="35" t="str">
        <f t="shared" si="44"/>
        <v>2,1,0</v>
      </c>
    </row>
    <row r="181" spans="13:46" ht="11.25" x14ac:dyDescent="0.15">
      <c r="M181" s="30" t="str">
        <f t="shared" si="42"/>
        <v>2,8,4</v>
      </c>
      <c r="N181" s="30">
        <f t="shared" si="50"/>
        <v>2</v>
      </c>
      <c r="O181" s="30">
        <f t="shared" si="51"/>
        <v>8</v>
      </c>
      <c r="P181" s="30">
        <f t="shared" si="47"/>
        <v>4</v>
      </c>
      <c r="Q181" s="30">
        <f t="shared" si="53"/>
        <v>3.6615599999999993</v>
      </c>
      <c r="R181" s="30">
        <f t="shared" si="53"/>
        <v>4.1175699999999997</v>
      </c>
      <c r="S181" s="30">
        <f t="shared" si="53"/>
        <v>4.4322400000000002</v>
      </c>
      <c r="T181" s="30">
        <f t="shared" si="53"/>
        <v>4.6055700000000002</v>
      </c>
      <c r="U181" s="30">
        <f t="shared" si="53"/>
        <v>4.6375600000000006</v>
      </c>
      <c r="V181" s="30">
        <f t="shared" si="53"/>
        <v>4.5282100000000005</v>
      </c>
      <c r="W181" s="30">
        <f t="shared" si="53"/>
        <v>4.27752</v>
      </c>
      <c r="X181" s="30">
        <f t="shared" si="53"/>
        <v>3.4691715999999992</v>
      </c>
      <c r="Y181" s="30">
        <f t="shared" si="53"/>
        <v>4.0039208000000004</v>
      </c>
      <c r="Z181" s="30">
        <f t="shared" si="53"/>
        <v>4.3973300000000002</v>
      </c>
      <c r="AA181" s="30">
        <f t="shared" si="53"/>
        <v>4.6493992000000004</v>
      </c>
      <c r="AB181" s="30">
        <f t="shared" si="53"/>
        <v>4.760128400000001</v>
      </c>
      <c r="AC181" s="30">
        <f t="shared" si="53"/>
        <v>4.7295175999999994</v>
      </c>
      <c r="AD181" s="30">
        <f t="shared" si="53"/>
        <v>3.3376767999999997</v>
      </c>
      <c r="AE181" s="30">
        <f t="shared" si="53"/>
        <v>3.9511652000000002</v>
      </c>
      <c r="AF181" s="30">
        <f t="shared" si="53"/>
        <v>4.4233136000000002</v>
      </c>
      <c r="AG181" s="30">
        <f t="shared" si="52"/>
        <v>4.7541219999999997</v>
      </c>
      <c r="AH181" s="30">
        <f t="shared" si="52"/>
        <v>4.9435903999999997</v>
      </c>
      <c r="AI181" s="30">
        <f t="shared" si="52"/>
        <v>3.2670756000000001</v>
      </c>
      <c r="AJ181" s="30">
        <f t="shared" si="52"/>
        <v>3.9593031999999999</v>
      </c>
      <c r="AK181" s="30">
        <f t="shared" si="52"/>
        <v>4.5101908000000002</v>
      </c>
      <c r="AL181" s="30">
        <f t="shared" si="52"/>
        <v>4.9197384</v>
      </c>
      <c r="AM181" s="30">
        <f t="shared" si="52"/>
        <v>3.2573680000000005</v>
      </c>
      <c r="AN181" s="30">
        <f t="shared" si="52"/>
        <v>4.0283348000000005</v>
      </c>
      <c r="AO181" s="30">
        <f t="shared" si="52"/>
        <v>4.6579616000000001</v>
      </c>
      <c r="AP181" s="30">
        <f t="shared" si="52"/>
        <v>3.3085540000000009</v>
      </c>
      <c r="AQ181" s="30">
        <f t="shared" si="52"/>
        <v>4.1582600000000003</v>
      </c>
      <c r="AR181" s="30">
        <f t="shared" si="52"/>
        <v>3.4206336000000004</v>
      </c>
      <c r="AS181" s="30">
        <f t="shared" si="43"/>
        <v>4.9435903999999997</v>
      </c>
      <c r="AT181" s="35" t="str">
        <f t="shared" si="44"/>
        <v>2,1,0</v>
      </c>
    </row>
    <row r="182" spans="13:46" ht="11.25" x14ac:dyDescent="0.15">
      <c r="M182" s="30" t="str">
        <f t="shared" si="42"/>
        <v>2,8,5</v>
      </c>
      <c r="N182" s="30">
        <f t="shared" si="50"/>
        <v>2</v>
      </c>
      <c r="O182" s="30">
        <f t="shared" si="51"/>
        <v>8</v>
      </c>
      <c r="P182" s="30">
        <f t="shared" si="47"/>
        <v>5</v>
      </c>
      <c r="Q182" s="30">
        <f t="shared" si="53"/>
        <v>3.3564599999999993</v>
      </c>
      <c r="R182" s="30">
        <f t="shared" si="53"/>
        <v>3.9576949999999997</v>
      </c>
      <c r="S182" s="30">
        <f t="shared" si="53"/>
        <v>4.3798399999999997</v>
      </c>
      <c r="T182" s="30">
        <f t="shared" si="53"/>
        <v>4.6228949999999998</v>
      </c>
      <c r="U182" s="30">
        <f t="shared" si="53"/>
        <v>4.6868599999999994</v>
      </c>
      <c r="V182" s="30">
        <f t="shared" si="53"/>
        <v>4.5717350000000003</v>
      </c>
      <c r="W182" s="30">
        <f t="shared" si="53"/>
        <v>4.27752</v>
      </c>
      <c r="X182" s="30">
        <f t="shared" si="53"/>
        <v>3.2869895999999996</v>
      </c>
      <c r="Y182" s="30">
        <f t="shared" si="53"/>
        <v>3.9336751999999997</v>
      </c>
      <c r="Z182" s="30">
        <f t="shared" si="53"/>
        <v>4.4012707999999998</v>
      </c>
      <c r="AA182" s="30">
        <f t="shared" si="53"/>
        <v>4.6897763999999995</v>
      </c>
      <c r="AB182" s="30">
        <f t="shared" si="53"/>
        <v>4.7991919999999997</v>
      </c>
      <c r="AC182" s="30">
        <f t="shared" si="53"/>
        <v>4.7295175999999994</v>
      </c>
      <c r="AD182" s="30">
        <f t="shared" si="53"/>
        <v>3.2495855999999996</v>
      </c>
      <c r="AE182" s="30">
        <f t="shared" si="53"/>
        <v>3.9417218000000003</v>
      </c>
      <c r="AF182" s="30">
        <f t="shared" si="53"/>
        <v>4.4547680000000005</v>
      </c>
      <c r="AG182" s="30">
        <f t="shared" si="52"/>
        <v>4.7887241999999999</v>
      </c>
      <c r="AH182" s="30">
        <f t="shared" si="52"/>
        <v>4.9435903999999997</v>
      </c>
      <c r="AI182" s="30">
        <f t="shared" si="52"/>
        <v>3.2442479999999998</v>
      </c>
      <c r="AJ182" s="30">
        <f t="shared" si="52"/>
        <v>3.9818347999999997</v>
      </c>
      <c r="AK182" s="30">
        <f t="shared" si="52"/>
        <v>4.5403316</v>
      </c>
      <c r="AL182" s="30">
        <f t="shared" si="52"/>
        <v>4.9197384</v>
      </c>
      <c r="AM182" s="30">
        <f t="shared" si="52"/>
        <v>3.2709767999999997</v>
      </c>
      <c r="AN182" s="30">
        <f t="shared" si="52"/>
        <v>4.0540142000000001</v>
      </c>
      <c r="AO182" s="30">
        <f t="shared" si="52"/>
        <v>4.6579616000000001</v>
      </c>
      <c r="AP182" s="30">
        <f t="shared" si="52"/>
        <v>3.3297720000000002</v>
      </c>
      <c r="AQ182" s="30">
        <f t="shared" si="52"/>
        <v>4.1582600000000003</v>
      </c>
      <c r="AR182" s="30">
        <f t="shared" si="52"/>
        <v>3.4206336000000004</v>
      </c>
      <c r="AS182" s="30">
        <f t="shared" si="43"/>
        <v>4.9435903999999997</v>
      </c>
      <c r="AT182" s="35" t="str">
        <f t="shared" si="44"/>
        <v>2,1,0</v>
      </c>
    </row>
    <row r="183" spans="13:46" ht="11.25" x14ac:dyDescent="0.15">
      <c r="M183" s="30" t="str">
        <f t="shared" si="42"/>
        <v>2,8,6</v>
      </c>
      <c r="N183" s="30">
        <f t="shared" si="50"/>
        <v>2</v>
      </c>
      <c r="O183" s="30">
        <f t="shared" si="51"/>
        <v>8</v>
      </c>
      <c r="P183" s="30">
        <f t="shared" si="47"/>
        <v>6</v>
      </c>
      <c r="Q183" s="30">
        <f t="shared" si="53"/>
        <v>3.0779999999999998</v>
      </c>
      <c r="R183" s="30">
        <f t="shared" si="53"/>
        <v>3.8163199999999997</v>
      </c>
      <c r="S183" s="30">
        <f t="shared" si="53"/>
        <v>4.3392799999999996</v>
      </c>
      <c r="T183" s="30">
        <f t="shared" si="53"/>
        <v>4.6468799999999995</v>
      </c>
      <c r="U183" s="30">
        <f t="shared" si="53"/>
        <v>4.7391199999999998</v>
      </c>
      <c r="V183" s="30">
        <f t="shared" si="53"/>
        <v>4.6159999999999997</v>
      </c>
      <c r="W183" s="30">
        <f t="shared" si="53"/>
        <v>4.27752</v>
      </c>
      <c r="X183" s="30">
        <f t="shared" si="53"/>
        <v>3.1233075999999995</v>
      </c>
      <c r="Y183" s="30">
        <f t="shared" si="53"/>
        <v>3.8752695999999998</v>
      </c>
      <c r="Z183" s="30">
        <f t="shared" si="53"/>
        <v>4.4118715999999996</v>
      </c>
      <c r="AA183" s="30">
        <f t="shared" si="53"/>
        <v>4.7331136000000003</v>
      </c>
      <c r="AB183" s="30">
        <f t="shared" si="53"/>
        <v>4.8389956000000005</v>
      </c>
      <c r="AC183" s="30">
        <f t="shared" si="53"/>
        <v>4.7295175999999994</v>
      </c>
      <c r="AD183" s="30">
        <f t="shared" si="53"/>
        <v>3.1733343999999999</v>
      </c>
      <c r="AE183" s="30">
        <f t="shared" si="53"/>
        <v>3.9389384000000001</v>
      </c>
      <c r="AF183" s="30">
        <f t="shared" si="53"/>
        <v>4.4891824000000007</v>
      </c>
      <c r="AG183" s="30">
        <f t="shared" si="52"/>
        <v>4.8240663999999995</v>
      </c>
      <c r="AH183" s="30">
        <f t="shared" si="52"/>
        <v>4.9435903999999997</v>
      </c>
      <c r="AI183" s="30">
        <f t="shared" si="52"/>
        <v>3.2280804000000001</v>
      </c>
      <c r="AJ183" s="30">
        <f t="shared" si="52"/>
        <v>4.0073264000000002</v>
      </c>
      <c r="AK183" s="30">
        <f t="shared" si="52"/>
        <v>4.5712124000000003</v>
      </c>
      <c r="AL183" s="30">
        <f t="shared" si="52"/>
        <v>4.9197384</v>
      </c>
      <c r="AM183" s="30">
        <f t="shared" si="52"/>
        <v>3.2875456000000005</v>
      </c>
      <c r="AN183" s="30">
        <f t="shared" si="52"/>
        <v>4.0804336000000001</v>
      </c>
      <c r="AO183" s="30">
        <f t="shared" si="52"/>
        <v>4.6579616000000001</v>
      </c>
      <c r="AP183" s="30">
        <f t="shared" si="52"/>
        <v>3.3517300000000003</v>
      </c>
      <c r="AQ183" s="30">
        <f t="shared" si="52"/>
        <v>4.1582600000000003</v>
      </c>
      <c r="AR183" s="30">
        <f t="shared" si="52"/>
        <v>3.4206336000000004</v>
      </c>
      <c r="AS183" s="30">
        <f t="shared" si="43"/>
        <v>4.9435903999999997</v>
      </c>
      <c r="AT183" s="35" t="str">
        <f t="shared" si="44"/>
        <v>2,1,0</v>
      </c>
    </row>
    <row r="184" spans="13:46" ht="11.25" x14ac:dyDescent="0.15">
      <c r="M184" s="30" t="str">
        <f t="shared" si="42"/>
        <v>2,8,7</v>
      </c>
      <c r="N184" s="30">
        <f t="shared" si="50"/>
        <v>2</v>
      </c>
      <c r="O184" s="30">
        <f t="shared" si="51"/>
        <v>8</v>
      </c>
      <c r="P184" s="30">
        <f t="shared" si="47"/>
        <v>7</v>
      </c>
      <c r="Q184" s="30">
        <f t="shared" si="53"/>
        <v>2.4172559999999992</v>
      </c>
      <c r="R184" s="30">
        <f t="shared" si="53"/>
        <v>3.4094699999999998</v>
      </c>
      <c r="S184" s="30">
        <f t="shared" si="53"/>
        <v>4.1288159999999996</v>
      </c>
      <c r="T184" s="30">
        <f t="shared" si="53"/>
        <v>4.5752939999999995</v>
      </c>
      <c r="U184" s="30">
        <f t="shared" si="53"/>
        <v>4.7489039999999996</v>
      </c>
      <c r="V184" s="30">
        <f t="shared" si="53"/>
        <v>4.6496460000000006</v>
      </c>
      <c r="W184" s="30">
        <f t="shared" si="53"/>
        <v>4.27752</v>
      </c>
      <c r="X184" s="30">
        <f t="shared" si="53"/>
        <v>2.6941505999999995</v>
      </c>
      <c r="Y184" s="30">
        <f t="shared" si="53"/>
        <v>3.64696</v>
      </c>
      <c r="Z184" s="30">
        <f t="shared" si="53"/>
        <v>4.3269014000000006</v>
      </c>
      <c r="AA184" s="30">
        <f t="shared" si="53"/>
        <v>4.7339748000000004</v>
      </c>
      <c r="AB184" s="30">
        <f t="shared" si="53"/>
        <v>4.8681802000000003</v>
      </c>
      <c r="AC184" s="30">
        <f t="shared" si="53"/>
        <v>4.7295175999999994</v>
      </c>
      <c r="AD184" s="30">
        <f t="shared" si="53"/>
        <v>2.9271792000000003</v>
      </c>
      <c r="AE184" s="30">
        <f t="shared" si="53"/>
        <v>3.8405840000000002</v>
      </c>
      <c r="AF184" s="30">
        <f t="shared" si="53"/>
        <v>4.4811208000000011</v>
      </c>
      <c r="AG184" s="30">
        <f t="shared" si="52"/>
        <v>4.8487895999999999</v>
      </c>
      <c r="AH184" s="30">
        <f t="shared" si="52"/>
        <v>4.9435903999999997</v>
      </c>
      <c r="AI184" s="30">
        <f t="shared" si="52"/>
        <v>3.1163417999999998</v>
      </c>
      <c r="AJ184" s="30">
        <f t="shared" si="52"/>
        <v>3.9903420000000001</v>
      </c>
      <c r="AK184" s="30">
        <f t="shared" si="52"/>
        <v>4.5914742000000004</v>
      </c>
      <c r="AL184" s="30">
        <f t="shared" si="52"/>
        <v>4.9197384</v>
      </c>
      <c r="AM184" s="30">
        <f t="shared" si="52"/>
        <v>3.2616384000000003</v>
      </c>
      <c r="AN184" s="30">
        <f t="shared" si="52"/>
        <v>4.0962339999999999</v>
      </c>
      <c r="AO184" s="30">
        <f t="shared" si="52"/>
        <v>4.6579616000000001</v>
      </c>
      <c r="AP184" s="30">
        <f t="shared" si="52"/>
        <v>3.3630690000000003</v>
      </c>
      <c r="AQ184" s="30">
        <f t="shared" si="52"/>
        <v>4.1582600000000003</v>
      </c>
      <c r="AR184" s="30">
        <f t="shared" si="52"/>
        <v>3.4206336000000004</v>
      </c>
      <c r="AS184" s="30">
        <f t="shared" si="43"/>
        <v>4.9435903999999997</v>
      </c>
      <c r="AT184" s="35" t="str">
        <f t="shared" si="44"/>
        <v>2,1,0</v>
      </c>
    </row>
    <row r="185" spans="13:46" ht="11.25" x14ac:dyDescent="0.15">
      <c r="M185" s="30" t="str">
        <f t="shared" si="42"/>
        <v>2,8,8</v>
      </c>
      <c r="N185" s="30">
        <f t="shared" si="50"/>
        <v>2</v>
      </c>
      <c r="O185" s="30">
        <f t="shared" si="51"/>
        <v>8</v>
      </c>
      <c r="P185" s="30">
        <f t="shared" si="47"/>
        <v>8</v>
      </c>
      <c r="Q185" s="30">
        <f t="shared" si="53"/>
        <v>1.6284671999999998</v>
      </c>
      <c r="R185" s="30">
        <f t="shared" si="53"/>
        <v>2.9137</v>
      </c>
      <c r="S185" s="30">
        <f t="shared" si="53"/>
        <v>3.8614432000000001</v>
      </c>
      <c r="T185" s="30">
        <f t="shared" si="53"/>
        <v>4.4716968000000001</v>
      </c>
      <c r="U185" s="30">
        <f t="shared" si="53"/>
        <v>4.7444608000000006</v>
      </c>
      <c r="V185" s="30">
        <f t="shared" si="53"/>
        <v>4.6797351999999997</v>
      </c>
      <c r="W185" s="30">
        <f t="shared" si="53"/>
        <v>4.27752</v>
      </c>
      <c r="X185" s="30">
        <f t="shared" si="53"/>
        <v>2.1760736000000001</v>
      </c>
      <c r="Y185" s="30">
        <f t="shared" si="53"/>
        <v>3.3617416000000002</v>
      </c>
      <c r="Z185" s="30">
        <f t="shared" si="53"/>
        <v>4.2099200000000003</v>
      </c>
      <c r="AA185" s="30">
        <f t="shared" si="53"/>
        <v>4.7206088000000008</v>
      </c>
      <c r="AB185" s="30">
        <f t="shared" si="53"/>
        <v>4.8938080000000008</v>
      </c>
      <c r="AC185" s="30">
        <f t="shared" si="53"/>
        <v>4.7295175999999994</v>
      </c>
      <c r="AD185" s="30">
        <f t="shared" si="53"/>
        <v>2.6241152000000003</v>
      </c>
      <c r="AE185" s="30">
        <f t="shared" si="53"/>
        <v>3.7102184</v>
      </c>
      <c r="AF185" s="30">
        <f t="shared" si="53"/>
        <v>4.4588320000000001</v>
      </c>
      <c r="AG185" s="30">
        <f t="shared" si="52"/>
        <v>4.8699560000000002</v>
      </c>
      <c r="AH185" s="30">
        <f t="shared" si="52"/>
        <v>4.9435903999999997</v>
      </c>
      <c r="AI185" s="30">
        <f t="shared" si="52"/>
        <v>2.9725920000000001</v>
      </c>
      <c r="AJ185" s="30">
        <f t="shared" si="52"/>
        <v>3.9591304000000003</v>
      </c>
      <c r="AK185" s="30">
        <f t="shared" si="52"/>
        <v>4.6081792000000004</v>
      </c>
      <c r="AL185" s="30">
        <f t="shared" si="52"/>
        <v>4.9197384</v>
      </c>
      <c r="AM185" s="30">
        <f t="shared" si="52"/>
        <v>3.2215040000000004</v>
      </c>
      <c r="AN185" s="30">
        <f t="shared" si="52"/>
        <v>4.1084776000000005</v>
      </c>
      <c r="AO185" s="30">
        <f t="shared" si="52"/>
        <v>4.6579616000000001</v>
      </c>
      <c r="AP185" s="30">
        <f t="shared" si="52"/>
        <v>3.3708512000000006</v>
      </c>
      <c r="AQ185" s="30">
        <f t="shared" si="52"/>
        <v>4.1582600000000003</v>
      </c>
      <c r="AR185" s="30">
        <f t="shared" si="52"/>
        <v>3.4206336000000004</v>
      </c>
      <c r="AS185" s="30">
        <f t="shared" si="43"/>
        <v>4.9435903999999997</v>
      </c>
      <c r="AT185" s="35" t="str">
        <f t="shared" si="44"/>
        <v>2,1,0</v>
      </c>
    </row>
    <row r="186" spans="13:46" ht="11.25" x14ac:dyDescent="0.15">
      <c r="M186" s="30" t="str">
        <f t="shared" si="42"/>
        <v>2,8,9</v>
      </c>
      <c r="N186" s="30">
        <f t="shared" si="50"/>
        <v>2</v>
      </c>
      <c r="O186" s="30">
        <f t="shared" si="51"/>
        <v>8</v>
      </c>
      <c r="P186" s="30">
        <f t="shared" si="47"/>
        <v>9</v>
      </c>
      <c r="Q186" s="30">
        <f t="shared" si="53"/>
        <v>0.99034650000000013</v>
      </c>
      <c r="R186" s="30">
        <f t="shared" si="53"/>
        <v>2.5225606250000006</v>
      </c>
      <c r="S186" s="30">
        <f t="shared" si="53"/>
        <v>3.6610339999999999</v>
      </c>
      <c r="T186" s="30">
        <f t="shared" si="53"/>
        <v>4.405766625</v>
      </c>
      <c r="U186" s="30">
        <f t="shared" si="53"/>
        <v>4.7567585000000001</v>
      </c>
      <c r="V186" s="30">
        <f t="shared" si="53"/>
        <v>4.7140096250000001</v>
      </c>
      <c r="W186" s="30">
        <f t="shared" si="53"/>
        <v>4.27752</v>
      </c>
      <c r="X186" s="30">
        <f t="shared" si="53"/>
        <v>1.7626272250000004</v>
      </c>
      <c r="Y186" s="30">
        <f t="shared" si="53"/>
        <v>3.1434868000000002</v>
      </c>
      <c r="Z186" s="30">
        <f t="shared" si="53"/>
        <v>4.1306056250000003</v>
      </c>
      <c r="AA186" s="30">
        <f t="shared" si="53"/>
        <v>4.7239837000000007</v>
      </c>
      <c r="AB186" s="30">
        <f t="shared" si="53"/>
        <v>4.923621025000001</v>
      </c>
      <c r="AC186" s="30">
        <f t="shared" si="53"/>
        <v>4.7295175999999994</v>
      </c>
      <c r="AD186" s="30">
        <f t="shared" si="53"/>
        <v>2.3880148000000005</v>
      </c>
      <c r="AE186" s="30">
        <f t="shared" si="53"/>
        <v>3.6175198250000005</v>
      </c>
      <c r="AF186" s="30">
        <f t="shared" si="53"/>
        <v>4.4532841000000003</v>
      </c>
      <c r="AG186" s="30">
        <f t="shared" si="52"/>
        <v>4.8953076250000001</v>
      </c>
      <c r="AH186" s="30">
        <f t="shared" si="52"/>
        <v>4.9435903999999997</v>
      </c>
      <c r="AI186" s="30">
        <f t="shared" si="52"/>
        <v>2.8665092250000006</v>
      </c>
      <c r="AJ186" s="30">
        <f t="shared" si="52"/>
        <v>3.9446596999999999</v>
      </c>
      <c r="AK186" s="30">
        <f t="shared" si="52"/>
        <v>4.629069425</v>
      </c>
      <c r="AL186" s="30">
        <f t="shared" si="52"/>
        <v>4.9197384</v>
      </c>
      <c r="AM186" s="30">
        <f t="shared" si="52"/>
        <v>3.1981105000000003</v>
      </c>
      <c r="AN186" s="30">
        <f t="shared" si="52"/>
        <v>4.1249064250000007</v>
      </c>
      <c r="AO186" s="30">
        <f t="shared" si="52"/>
        <v>4.6579616000000001</v>
      </c>
      <c r="AP186" s="30">
        <f t="shared" si="52"/>
        <v>3.3828186250000005</v>
      </c>
      <c r="AQ186" s="30">
        <f t="shared" si="52"/>
        <v>4.1582600000000003</v>
      </c>
      <c r="AR186" s="30">
        <f t="shared" si="52"/>
        <v>3.4206336000000004</v>
      </c>
      <c r="AS186" s="30">
        <f t="shared" si="43"/>
        <v>4.9435903999999997</v>
      </c>
      <c r="AT186" s="35" t="str">
        <f t="shared" si="44"/>
        <v>2,1,0</v>
      </c>
    </row>
    <row r="187" spans="13:46" ht="11.25" x14ac:dyDescent="0.15">
      <c r="M187" s="30" t="str">
        <f t="shared" si="42"/>
        <v>2,8,10</v>
      </c>
      <c r="N187" s="30">
        <f t="shared" si="50"/>
        <v>2</v>
      </c>
      <c r="O187" s="30">
        <f t="shared" si="51"/>
        <v>8</v>
      </c>
      <c r="P187" s="30">
        <f t="shared" si="47"/>
        <v>10</v>
      </c>
      <c r="Q187" s="30">
        <f t="shared" si="53"/>
        <v>0.53372519999999946</v>
      </c>
      <c r="R187" s="30">
        <f t="shared" si="53"/>
        <v>2.2574624999999999</v>
      </c>
      <c r="S187" s="30">
        <f t="shared" si="53"/>
        <v>3.5412911999999999</v>
      </c>
      <c r="T187" s="30">
        <f t="shared" si="53"/>
        <v>4.3852112999999999</v>
      </c>
      <c r="U187" s="30">
        <f t="shared" si="53"/>
        <v>4.7892228000000001</v>
      </c>
      <c r="V187" s="30">
        <f t="shared" si="53"/>
        <v>4.7533256999999995</v>
      </c>
      <c r="W187" s="30">
        <f t="shared" si="53"/>
        <v>4.27752</v>
      </c>
      <c r="X187" s="30">
        <f t="shared" si="53"/>
        <v>1.4752220999999999</v>
      </c>
      <c r="Y187" s="30">
        <f t="shared" si="53"/>
        <v>3.0058984</v>
      </c>
      <c r="Z187" s="30">
        <f t="shared" si="53"/>
        <v>4.0966661000000002</v>
      </c>
      <c r="AA187" s="30">
        <f t="shared" si="53"/>
        <v>4.7475252000000001</v>
      </c>
      <c r="AB187" s="30">
        <f t="shared" si="53"/>
        <v>4.9584757000000002</v>
      </c>
      <c r="AC187" s="30">
        <f t="shared" si="53"/>
        <v>4.7295175999999994</v>
      </c>
      <c r="AD187" s="30">
        <f t="shared" si="53"/>
        <v>2.2325808</v>
      </c>
      <c r="AE187" s="30">
        <f t="shared" si="53"/>
        <v>3.5701961000000004</v>
      </c>
      <c r="AF187" s="30">
        <f t="shared" si="53"/>
        <v>4.4679028000000001</v>
      </c>
      <c r="AG187" s="30">
        <f t="shared" si="52"/>
        <v>4.9257008999999998</v>
      </c>
      <c r="AH187" s="30">
        <f t="shared" si="52"/>
        <v>4.9435903999999997</v>
      </c>
      <c r="AI187" s="30">
        <f t="shared" si="52"/>
        <v>2.8058013000000006</v>
      </c>
      <c r="AJ187" s="30">
        <f t="shared" si="52"/>
        <v>3.9503556</v>
      </c>
      <c r="AK187" s="30">
        <f t="shared" si="52"/>
        <v>4.6550013000000003</v>
      </c>
      <c r="AL187" s="30">
        <f t="shared" si="52"/>
        <v>4.9197384</v>
      </c>
      <c r="AM187" s="30">
        <f t="shared" si="52"/>
        <v>3.1948836000000003</v>
      </c>
      <c r="AN187" s="30">
        <f t="shared" si="52"/>
        <v>4.1463768999999999</v>
      </c>
      <c r="AO187" s="30">
        <f t="shared" si="52"/>
        <v>4.6579616000000001</v>
      </c>
      <c r="AP187" s="30">
        <f t="shared" si="52"/>
        <v>3.3998277000000003</v>
      </c>
      <c r="AQ187" s="30">
        <f t="shared" si="52"/>
        <v>4.1582600000000003</v>
      </c>
      <c r="AR187" s="30">
        <f t="shared" si="52"/>
        <v>3.4206336000000004</v>
      </c>
      <c r="AS187" s="30">
        <f t="shared" si="43"/>
        <v>4.9584757000000002</v>
      </c>
      <c r="AT187" s="35" t="str">
        <f t="shared" si="44"/>
        <v>2,0.5,0.5</v>
      </c>
    </row>
    <row r="188" spans="13:46" ht="11.25" x14ac:dyDescent="0.15">
      <c r="M188" s="30" t="str">
        <f t="shared" si="42"/>
        <v>2,9,1</v>
      </c>
      <c r="N188" s="30">
        <f t="shared" si="50"/>
        <v>2</v>
      </c>
      <c r="O188" s="30">
        <f t="shared" si="51"/>
        <v>9</v>
      </c>
      <c r="P188" s="30">
        <f t="shared" si="47"/>
        <v>1</v>
      </c>
      <c r="Q188" s="30">
        <f t="shared" si="53"/>
        <v>4.5</v>
      </c>
      <c r="R188" s="30">
        <f t="shared" si="53"/>
        <v>4.5438200000000002</v>
      </c>
      <c r="S188" s="30">
        <f t="shared" si="53"/>
        <v>4.5552799999999998</v>
      </c>
      <c r="T188" s="30">
        <f t="shared" si="53"/>
        <v>4.5343799999999996</v>
      </c>
      <c r="U188" s="30">
        <f t="shared" si="53"/>
        <v>4.4811199999999998</v>
      </c>
      <c r="V188" s="30">
        <f t="shared" si="53"/>
        <v>4.3955000000000002</v>
      </c>
      <c r="W188" s="30">
        <f t="shared" si="53"/>
        <v>4.27752</v>
      </c>
      <c r="X188" s="30">
        <f t="shared" si="53"/>
        <v>3.8749912708333332</v>
      </c>
      <c r="Y188" s="30">
        <f t="shared" si="53"/>
        <v>4.1195039791666668</v>
      </c>
      <c r="Z188" s="30">
        <f t="shared" si="53"/>
        <v>4.3316566874999998</v>
      </c>
      <c r="AA188" s="30">
        <f t="shared" si="53"/>
        <v>4.511449395833333</v>
      </c>
      <c r="AB188" s="30">
        <f t="shared" si="53"/>
        <v>4.6588821041666666</v>
      </c>
      <c r="AC188" s="30">
        <f t="shared" si="53"/>
        <v>4.7739548124999995</v>
      </c>
      <c r="AD188" s="30">
        <f t="shared" si="53"/>
        <v>3.4098775833333335</v>
      </c>
      <c r="AE188" s="30">
        <f t="shared" si="53"/>
        <v>3.855083</v>
      </c>
      <c r="AF188" s="30">
        <f t="shared" si="53"/>
        <v>4.2679284166666669</v>
      </c>
      <c r="AG188" s="30">
        <f t="shared" si="52"/>
        <v>4.6484138333333336</v>
      </c>
      <c r="AH188" s="30">
        <f t="shared" si="52"/>
        <v>4.9965392499999997</v>
      </c>
      <c r="AI188" s="30">
        <f t="shared" si="52"/>
        <v>3.1046589375</v>
      </c>
      <c r="AJ188" s="30">
        <f t="shared" si="52"/>
        <v>3.7505570625000004</v>
      </c>
      <c r="AK188" s="30">
        <f t="shared" si="52"/>
        <v>4.3640951875000003</v>
      </c>
      <c r="AL188" s="30">
        <f t="shared" si="52"/>
        <v>4.9452733124999995</v>
      </c>
      <c r="AM188" s="30">
        <f t="shared" si="52"/>
        <v>2.9593353333333337</v>
      </c>
      <c r="AN188" s="30">
        <f t="shared" si="52"/>
        <v>3.8059261666666666</v>
      </c>
      <c r="AO188" s="30">
        <f t="shared" si="52"/>
        <v>4.6201569999999998</v>
      </c>
      <c r="AP188" s="30">
        <f t="shared" si="52"/>
        <v>2.9739067708333335</v>
      </c>
      <c r="AQ188" s="30">
        <f t="shared" si="52"/>
        <v>4.0211903124999999</v>
      </c>
      <c r="AR188" s="30">
        <f t="shared" si="52"/>
        <v>3.1483732500000001</v>
      </c>
      <c r="AS188" s="30">
        <f t="shared" si="43"/>
        <v>4.9965392499999997</v>
      </c>
      <c r="AT188" s="35" t="str">
        <f t="shared" si="44"/>
        <v>2,1,0</v>
      </c>
    </row>
    <row r="189" spans="13:46" ht="11.25" x14ac:dyDescent="0.15">
      <c r="M189" s="30" t="str">
        <f t="shared" si="42"/>
        <v>2,9,2</v>
      </c>
      <c r="N189" s="30">
        <f t="shared" si="50"/>
        <v>2</v>
      </c>
      <c r="O189" s="30">
        <f t="shared" si="51"/>
        <v>9</v>
      </c>
      <c r="P189" s="30">
        <f t="shared" si="47"/>
        <v>2</v>
      </c>
      <c r="Q189" s="30">
        <f t="shared" si="53"/>
        <v>4.27752</v>
      </c>
      <c r="R189" s="30">
        <f t="shared" si="53"/>
        <v>4.4413200000000002</v>
      </c>
      <c r="S189" s="30">
        <f t="shared" si="53"/>
        <v>4.5396000000000001</v>
      </c>
      <c r="T189" s="30">
        <f t="shared" si="53"/>
        <v>4.5723599999999998</v>
      </c>
      <c r="U189" s="30">
        <f t="shared" si="53"/>
        <v>4.5396000000000001</v>
      </c>
      <c r="V189" s="30">
        <f t="shared" si="53"/>
        <v>4.4413200000000002</v>
      </c>
      <c r="W189" s="30">
        <f t="shared" si="53"/>
        <v>4.27752</v>
      </c>
      <c r="X189" s="30">
        <f t="shared" si="53"/>
        <v>3.7469927291666663</v>
      </c>
      <c r="Y189" s="30">
        <f t="shared" si="53"/>
        <v>4.083425145833333</v>
      </c>
      <c r="Z189" s="30">
        <f t="shared" si="53"/>
        <v>4.3543375624999996</v>
      </c>
      <c r="AA189" s="30">
        <f t="shared" si="53"/>
        <v>4.5597299791666668</v>
      </c>
      <c r="AB189" s="30">
        <f t="shared" si="53"/>
        <v>4.6996023958333328</v>
      </c>
      <c r="AC189" s="30">
        <f t="shared" si="53"/>
        <v>4.7739548124999995</v>
      </c>
      <c r="AD189" s="30">
        <f t="shared" si="53"/>
        <v>3.3533999166666666</v>
      </c>
      <c r="AE189" s="30">
        <f t="shared" si="53"/>
        <v>3.86246475</v>
      </c>
      <c r="AF189" s="30">
        <f t="shared" si="53"/>
        <v>4.3060095833333332</v>
      </c>
      <c r="AG189" s="30">
        <f t="shared" si="52"/>
        <v>4.684034416666667</v>
      </c>
      <c r="AH189" s="30">
        <f t="shared" si="52"/>
        <v>4.9965392499999997</v>
      </c>
      <c r="AI189" s="30">
        <f t="shared" si="52"/>
        <v>3.0967415625000001</v>
      </c>
      <c r="AJ189" s="30">
        <f t="shared" si="52"/>
        <v>3.7784388125000001</v>
      </c>
      <c r="AK189" s="30">
        <f t="shared" si="52"/>
        <v>4.3946160625000008</v>
      </c>
      <c r="AL189" s="30">
        <f t="shared" si="52"/>
        <v>4.9452733124999995</v>
      </c>
      <c r="AM189" s="30">
        <f t="shared" si="52"/>
        <v>2.9770176666666668</v>
      </c>
      <c r="AN189" s="30">
        <f t="shared" si="52"/>
        <v>3.8313473333333334</v>
      </c>
      <c r="AO189" s="30">
        <f t="shared" si="52"/>
        <v>4.6201569999999998</v>
      </c>
      <c r="AP189" s="30">
        <f t="shared" si="52"/>
        <v>2.9942282291666666</v>
      </c>
      <c r="AQ189" s="30">
        <f t="shared" si="52"/>
        <v>4.0211903124999999</v>
      </c>
      <c r="AR189" s="30">
        <f t="shared" si="52"/>
        <v>3.1483732500000001</v>
      </c>
      <c r="AS189" s="30">
        <f t="shared" si="43"/>
        <v>4.9965392499999997</v>
      </c>
      <c r="AT189" s="35" t="str">
        <f t="shared" si="44"/>
        <v>2,1,0</v>
      </c>
    </row>
    <row r="190" spans="13:46" ht="11.25" x14ac:dyDescent="0.15">
      <c r="M190" s="30" t="str">
        <f t="shared" si="42"/>
        <v>2,9,3</v>
      </c>
      <c r="N190" s="30">
        <f t="shared" si="50"/>
        <v>2</v>
      </c>
      <c r="O190" s="30">
        <f t="shared" si="51"/>
        <v>9</v>
      </c>
      <c r="P190" s="30">
        <f t="shared" si="47"/>
        <v>3</v>
      </c>
      <c r="Q190" s="30">
        <f t="shared" si="53"/>
        <v>3.98034</v>
      </c>
      <c r="R190" s="30">
        <f t="shared" si="53"/>
        <v>4.2869450000000002</v>
      </c>
      <c r="S190" s="30">
        <f t="shared" si="53"/>
        <v>4.4907200000000005</v>
      </c>
      <c r="T190" s="30">
        <f t="shared" si="53"/>
        <v>4.5916650000000008</v>
      </c>
      <c r="U190" s="30">
        <f t="shared" si="53"/>
        <v>4.5897800000000002</v>
      </c>
      <c r="V190" s="30">
        <f t="shared" si="53"/>
        <v>4.4850649999999996</v>
      </c>
      <c r="W190" s="30">
        <f t="shared" si="53"/>
        <v>4.27752</v>
      </c>
      <c r="X190" s="30">
        <f t="shared" si="53"/>
        <v>3.5671191874999999</v>
      </c>
      <c r="Y190" s="30">
        <f t="shared" si="53"/>
        <v>4.0141463125000003</v>
      </c>
      <c r="Z190" s="30">
        <f t="shared" si="53"/>
        <v>4.3583434375000003</v>
      </c>
      <c r="AA190" s="30">
        <f t="shared" si="53"/>
        <v>4.5997105625000003</v>
      </c>
      <c r="AB190" s="30">
        <f t="shared" si="53"/>
        <v>4.7382476874999995</v>
      </c>
      <c r="AC190" s="30">
        <f t="shared" si="53"/>
        <v>4.7739548124999995</v>
      </c>
      <c r="AD190" s="30">
        <f t="shared" si="53"/>
        <v>3.2637222499999998</v>
      </c>
      <c r="AE190" s="30">
        <f t="shared" si="53"/>
        <v>3.8511715000000004</v>
      </c>
      <c r="AF190" s="30">
        <f t="shared" si="53"/>
        <v>4.3357907500000001</v>
      </c>
      <c r="AG190" s="30">
        <f t="shared" si="52"/>
        <v>4.7175799999999999</v>
      </c>
      <c r="AH190" s="30">
        <f t="shared" si="52"/>
        <v>4.9965392499999997</v>
      </c>
      <c r="AI190" s="30">
        <f t="shared" si="52"/>
        <v>3.0701491875000002</v>
      </c>
      <c r="AJ190" s="30">
        <f t="shared" si="52"/>
        <v>3.7980205625000005</v>
      </c>
      <c r="AK190" s="30">
        <f t="shared" si="52"/>
        <v>4.4230619375</v>
      </c>
      <c r="AL190" s="30">
        <f t="shared" si="52"/>
        <v>4.9452733124999995</v>
      </c>
      <c r="AM190" s="30">
        <f t="shared" si="52"/>
        <v>2.9864000000000002</v>
      </c>
      <c r="AN190" s="30">
        <f t="shared" si="52"/>
        <v>3.8546935000000002</v>
      </c>
      <c r="AO190" s="30">
        <f t="shared" si="52"/>
        <v>4.6201569999999998</v>
      </c>
      <c r="AP190" s="30">
        <f t="shared" si="52"/>
        <v>3.0124746875000001</v>
      </c>
      <c r="AQ190" s="30">
        <f t="shared" si="52"/>
        <v>4.0211903124999999</v>
      </c>
      <c r="AR190" s="30">
        <f t="shared" si="52"/>
        <v>3.1483732500000001</v>
      </c>
      <c r="AS190" s="30">
        <f t="shared" si="43"/>
        <v>4.9965392499999997</v>
      </c>
      <c r="AT190" s="35" t="str">
        <f t="shared" si="44"/>
        <v>2,1,0</v>
      </c>
    </row>
    <row r="191" spans="13:46" ht="11.25" x14ac:dyDescent="0.15">
      <c r="M191" s="30" t="str">
        <f t="shared" si="42"/>
        <v>2,9,4</v>
      </c>
      <c r="N191" s="30">
        <f t="shared" si="50"/>
        <v>2</v>
      </c>
      <c r="O191" s="30">
        <f t="shared" si="51"/>
        <v>9</v>
      </c>
      <c r="P191" s="30">
        <f t="shared" si="47"/>
        <v>4</v>
      </c>
      <c r="Q191" s="30">
        <f t="shared" si="53"/>
        <v>3.6615599999999993</v>
      </c>
      <c r="R191" s="30">
        <f t="shared" si="53"/>
        <v>4.1175699999999997</v>
      </c>
      <c r="S191" s="30">
        <f t="shared" si="53"/>
        <v>4.4322400000000002</v>
      </c>
      <c r="T191" s="30">
        <f t="shared" si="53"/>
        <v>4.6055700000000002</v>
      </c>
      <c r="U191" s="30">
        <f t="shared" si="53"/>
        <v>4.6375600000000006</v>
      </c>
      <c r="V191" s="30">
        <f t="shared" si="53"/>
        <v>4.5282100000000005</v>
      </c>
      <c r="W191" s="30">
        <f t="shared" si="53"/>
        <v>4.27752</v>
      </c>
      <c r="X191" s="30">
        <f t="shared" si="53"/>
        <v>3.3722456458333325</v>
      </c>
      <c r="Y191" s="30">
        <f t="shared" si="53"/>
        <v>3.9352674791666664</v>
      </c>
      <c r="Z191" s="30">
        <f t="shared" si="53"/>
        <v>4.3569493124999994</v>
      </c>
      <c r="AA191" s="30">
        <f t="shared" si="53"/>
        <v>4.6372911458333332</v>
      </c>
      <c r="AB191" s="30">
        <f t="shared" si="53"/>
        <v>4.7762929791666666</v>
      </c>
      <c r="AC191" s="30">
        <f t="shared" si="53"/>
        <v>4.7739548124999995</v>
      </c>
      <c r="AD191" s="30">
        <f t="shared" si="53"/>
        <v>3.1644445833333332</v>
      </c>
      <c r="AE191" s="30">
        <f t="shared" si="53"/>
        <v>3.8344782499999996</v>
      </c>
      <c r="AF191" s="30">
        <f t="shared" si="53"/>
        <v>4.3631719166666665</v>
      </c>
      <c r="AG191" s="30">
        <f t="shared" si="52"/>
        <v>4.7505255833333342</v>
      </c>
      <c r="AH191" s="30">
        <f t="shared" si="52"/>
        <v>4.9965392499999997</v>
      </c>
      <c r="AI191" s="30">
        <f t="shared" si="52"/>
        <v>3.0381568125</v>
      </c>
      <c r="AJ191" s="30">
        <f t="shared" si="52"/>
        <v>3.8152023125000003</v>
      </c>
      <c r="AK191" s="30">
        <f t="shared" si="52"/>
        <v>4.4509078125000006</v>
      </c>
      <c r="AL191" s="30">
        <f t="shared" si="52"/>
        <v>4.9452733124999995</v>
      </c>
      <c r="AM191" s="30">
        <f t="shared" si="52"/>
        <v>2.9933823333333334</v>
      </c>
      <c r="AN191" s="30">
        <f t="shared" si="52"/>
        <v>3.8774396666666666</v>
      </c>
      <c r="AO191" s="30">
        <f t="shared" si="52"/>
        <v>4.6201569999999998</v>
      </c>
      <c r="AP191" s="30">
        <f t="shared" si="52"/>
        <v>3.0301211458333337</v>
      </c>
      <c r="AQ191" s="30">
        <f t="shared" si="52"/>
        <v>4.0211903124999999</v>
      </c>
      <c r="AR191" s="30">
        <f t="shared" si="52"/>
        <v>3.1483732500000001</v>
      </c>
      <c r="AS191" s="30">
        <f t="shared" si="43"/>
        <v>4.9965392499999997</v>
      </c>
      <c r="AT191" s="35" t="str">
        <f t="shared" si="44"/>
        <v>2,1,0</v>
      </c>
    </row>
    <row r="192" spans="13:46" ht="11.25" x14ac:dyDescent="0.15">
      <c r="M192" s="30" t="str">
        <f t="shared" si="42"/>
        <v>2,9,5</v>
      </c>
      <c r="N192" s="30">
        <f t="shared" si="50"/>
        <v>2</v>
      </c>
      <c r="O192" s="30">
        <f t="shared" si="51"/>
        <v>9</v>
      </c>
      <c r="P192" s="30">
        <f t="shared" si="47"/>
        <v>5</v>
      </c>
      <c r="Q192" s="30">
        <f t="shared" si="53"/>
        <v>3.3564599999999993</v>
      </c>
      <c r="R192" s="30">
        <f t="shared" si="53"/>
        <v>3.9576949999999997</v>
      </c>
      <c r="S192" s="30">
        <f t="shared" si="53"/>
        <v>4.3798399999999997</v>
      </c>
      <c r="T192" s="30">
        <f t="shared" si="53"/>
        <v>4.6228949999999998</v>
      </c>
      <c r="U192" s="30">
        <f t="shared" si="53"/>
        <v>4.6868599999999994</v>
      </c>
      <c r="V192" s="30">
        <f t="shared" si="53"/>
        <v>4.5717350000000003</v>
      </c>
      <c r="W192" s="30">
        <f t="shared" si="53"/>
        <v>4.27752</v>
      </c>
      <c r="X192" s="30">
        <f t="shared" si="53"/>
        <v>3.1868721041666661</v>
      </c>
      <c r="Y192" s="30">
        <f t="shared" si="53"/>
        <v>3.8624686458333333</v>
      </c>
      <c r="Z192" s="30">
        <f t="shared" si="53"/>
        <v>4.3589751874999996</v>
      </c>
      <c r="AA192" s="30">
        <f t="shared" si="53"/>
        <v>4.6763917291666663</v>
      </c>
      <c r="AB192" s="30">
        <f t="shared" si="53"/>
        <v>4.8147182708333336</v>
      </c>
      <c r="AC192" s="30">
        <f t="shared" si="53"/>
        <v>4.7739548124999995</v>
      </c>
      <c r="AD192" s="30">
        <f t="shared" si="53"/>
        <v>3.0712469166666665</v>
      </c>
      <c r="AE192" s="30">
        <f t="shared" si="53"/>
        <v>3.8212049999999995</v>
      </c>
      <c r="AF192" s="30">
        <f t="shared" si="53"/>
        <v>4.392073083333333</v>
      </c>
      <c r="AG192" s="30">
        <f t="shared" si="52"/>
        <v>4.7838511666666665</v>
      </c>
      <c r="AH192" s="30">
        <f t="shared" si="52"/>
        <v>4.9965392499999997</v>
      </c>
      <c r="AI192" s="30">
        <f t="shared" si="52"/>
        <v>3.0095844375</v>
      </c>
      <c r="AJ192" s="30">
        <f t="shared" si="52"/>
        <v>3.8339040625000003</v>
      </c>
      <c r="AK192" s="30">
        <f t="shared" si="52"/>
        <v>4.4791336875000001</v>
      </c>
      <c r="AL192" s="30">
        <f t="shared" si="52"/>
        <v>4.9452733124999995</v>
      </c>
      <c r="AM192" s="30">
        <f t="shared" si="52"/>
        <v>3.0018846666666663</v>
      </c>
      <c r="AN192" s="30">
        <f t="shared" si="52"/>
        <v>3.9005658333333333</v>
      </c>
      <c r="AO192" s="30">
        <f t="shared" si="52"/>
        <v>4.6201569999999998</v>
      </c>
      <c r="AP192" s="30">
        <f t="shared" si="52"/>
        <v>3.0481476041666666</v>
      </c>
      <c r="AQ192" s="30">
        <f t="shared" si="52"/>
        <v>4.0211903124999999</v>
      </c>
      <c r="AR192" s="30">
        <f t="shared" si="52"/>
        <v>3.1483732500000001</v>
      </c>
      <c r="AS192" s="30">
        <f t="shared" si="43"/>
        <v>4.9965392499999997</v>
      </c>
      <c r="AT192" s="35" t="str">
        <f t="shared" si="44"/>
        <v>2,1,0</v>
      </c>
    </row>
    <row r="193" spans="13:46" ht="11.25" x14ac:dyDescent="0.15">
      <c r="M193" s="30" t="str">
        <f t="shared" si="42"/>
        <v>2,9,6</v>
      </c>
      <c r="N193" s="30">
        <f t="shared" si="50"/>
        <v>2</v>
      </c>
      <c r="O193" s="30">
        <f t="shared" si="51"/>
        <v>9</v>
      </c>
      <c r="P193" s="30">
        <f t="shared" si="47"/>
        <v>6</v>
      </c>
      <c r="Q193" s="30">
        <f t="shared" si="53"/>
        <v>3.0779999999999998</v>
      </c>
      <c r="R193" s="30">
        <f t="shared" si="53"/>
        <v>3.8163199999999997</v>
      </c>
      <c r="S193" s="30">
        <f t="shared" si="53"/>
        <v>4.3392799999999996</v>
      </c>
      <c r="T193" s="30">
        <f t="shared" si="53"/>
        <v>4.6468799999999995</v>
      </c>
      <c r="U193" s="30">
        <f t="shared" si="53"/>
        <v>4.7391199999999998</v>
      </c>
      <c r="V193" s="30">
        <f t="shared" si="53"/>
        <v>4.6159999999999997</v>
      </c>
      <c r="W193" s="30">
        <f t="shared" si="53"/>
        <v>4.27752</v>
      </c>
      <c r="X193" s="30">
        <f t="shared" si="53"/>
        <v>3.0199985624999997</v>
      </c>
      <c r="Y193" s="30">
        <f t="shared" si="53"/>
        <v>3.8015098125</v>
      </c>
      <c r="Z193" s="30">
        <f t="shared" si="53"/>
        <v>4.3676610624999999</v>
      </c>
      <c r="AA193" s="30">
        <f t="shared" si="53"/>
        <v>4.7184523125000002</v>
      </c>
      <c r="AB193" s="30">
        <f t="shared" si="53"/>
        <v>4.8538835625000001</v>
      </c>
      <c r="AC193" s="30">
        <f t="shared" si="53"/>
        <v>4.7739548124999995</v>
      </c>
      <c r="AD193" s="30">
        <f t="shared" si="53"/>
        <v>2.9898892500000001</v>
      </c>
      <c r="AE193" s="30">
        <f t="shared" si="53"/>
        <v>3.8145917499999999</v>
      </c>
      <c r="AF193" s="30">
        <f t="shared" ref="AF193:AR256" si="54">(AF$5)^2/2*INDEX($F$4:$F$25*$G$4:$G$25,$N193,1)+(AF$6)^2/2*INDEX($H$4:$H$25*$I$4:$I$25,$O193,1)+(AF$7)^2/2*INDEX($J$4:$J$25*$K$4:$K$25,$P193,1)+AF$5*AF$6*INDEX($G$4:$G$25,$N193,1)*INDEX($H$4:$H$25,$O193,1)+(AF$5*INDEX($G$4:$G$25,$N193,1)+AF$6*INDEX($I$4:$I$25,$O193,1))*AF$7*INDEX($J$4:$J$25,$P193,1)</f>
        <v>4.4239342500000003</v>
      </c>
      <c r="AG193" s="30">
        <f t="shared" si="54"/>
        <v>4.8179167500000002</v>
      </c>
      <c r="AH193" s="30">
        <f t="shared" si="54"/>
        <v>4.9965392499999997</v>
      </c>
      <c r="AI193" s="30">
        <f t="shared" si="54"/>
        <v>2.9876720624999997</v>
      </c>
      <c r="AJ193" s="30">
        <f t="shared" si="54"/>
        <v>3.8555658125000001</v>
      </c>
      <c r="AK193" s="30">
        <f t="shared" si="54"/>
        <v>4.5080995625</v>
      </c>
      <c r="AL193" s="30">
        <f t="shared" si="54"/>
        <v>4.9452733124999995</v>
      </c>
      <c r="AM193" s="30">
        <f t="shared" si="54"/>
        <v>3.0133470000000004</v>
      </c>
      <c r="AN193" s="30">
        <f t="shared" si="54"/>
        <v>3.9244319999999999</v>
      </c>
      <c r="AO193" s="30">
        <f t="shared" si="54"/>
        <v>4.6201569999999998</v>
      </c>
      <c r="AP193" s="30">
        <f t="shared" si="54"/>
        <v>3.0669140625000004</v>
      </c>
      <c r="AQ193" s="30">
        <f t="shared" si="54"/>
        <v>4.0211903124999999</v>
      </c>
      <c r="AR193" s="30">
        <f t="shared" si="54"/>
        <v>3.1483732500000001</v>
      </c>
      <c r="AS193" s="30">
        <f t="shared" si="43"/>
        <v>4.9965392499999997</v>
      </c>
      <c r="AT193" s="35" t="str">
        <f t="shared" si="44"/>
        <v>2,1,0</v>
      </c>
    </row>
    <row r="194" spans="13:46" ht="11.25" x14ac:dyDescent="0.15">
      <c r="M194" s="30" t="str">
        <f t="shared" si="42"/>
        <v>2,9,7</v>
      </c>
      <c r="N194" s="30">
        <f t="shared" si="50"/>
        <v>2</v>
      </c>
      <c r="O194" s="30">
        <f t="shared" si="51"/>
        <v>9</v>
      </c>
      <c r="P194" s="30">
        <f t="shared" si="47"/>
        <v>7</v>
      </c>
      <c r="Q194" s="30">
        <f t="shared" ref="Q194:AF257" si="55">(Q$5)^2/2*INDEX($F$4:$F$25*$G$4:$G$25,$N194,1)+(Q$6)^2/2*INDEX($H$4:$H$25*$I$4:$I$25,$O194,1)+(Q$7)^2/2*INDEX($J$4:$J$25*$K$4:$K$25,$P194,1)+Q$5*Q$6*INDEX($G$4:$G$25,$N194,1)*INDEX($H$4:$H$25,$O194,1)+(Q$5*INDEX($G$4:$G$25,$N194,1)+Q$6*INDEX($I$4:$I$25,$O194,1))*Q$7*INDEX($J$4:$J$25,$P194,1)</f>
        <v>2.4172559999999992</v>
      </c>
      <c r="R194" s="30">
        <f t="shared" si="55"/>
        <v>3.4094699999999998</v>
      </c>
      <c r="S194" s="30">
        <f t="shared" si="55"/>
        <v>4.1288159999999996</v>
      </c>
      <c r="T194" s="30">
        <f t="shared" si="55"/>
        <v>4.5752939999999995</v>
      </c>
      <c r="U194" s="30">
        <f t="shared" si="55"/>
        <v>4.7489039999999996</v>
      </c>
      <c r="V194" s="30">
        <f t="shared" si="55"/>
        <v>4.6496460000000006</v>
      </c>
      <c r="W194" s="30">
        <f t="shared" si="55"/>
        <v>4.27752</v>
      </c>
      <c r="X194" s="30">
        <f t="shared" si="55"/>
        <v>2.5876500208333328</v>
      </c>
      <c r="Y194" s="30">
        <f t="shared" si="55"/>
        <v>3.570646979166666</v>
      </c>
      <c r="Z194" s="30">
        <f t="shared" si="55"/>
        <v>4.2807759374999996</v>
      </c>
      <c r="AA194" s="30">
        <f t="shared" si="55"/>
        <v>4.7180368958333334</v>
      </c>
      <c r="AB194" s="30">
        <f t="shared" si="55"/>
        <v>4.8824298541666673</v>
      </c>
      <c r="AC194" s="30">
        <f t="shared" si="55"/>
        <v>4.7739548124999995</v>
      </c>
      <c r="AD194" s="30">
        <f t="shared" si="55"/>
        <v>2.7386275833333329</v>
      </c>
      <c r="AE194" s="30">
        <f t="shared" si="55"/>
        <v>3.7124074999999994</v>
      </c>
      <c r="AF194" s="30">
        <f t="shared" si="55"/>
        <v>4.4133194166666669</v>
      </c>
      <c r="AG194" s="30">
        <f t="shared" si="54"/>
        <v>4.8413633333333337</v>
      </c>
      <c r="AH194" s="30">
        <f t="shared" si="54"/>
        <v>4.9965392499999997</v>
      </c>
      <c r="AI194" s="30">
        <f t="shared" si="54"/>
        <v>2.8701886874999998</v>
      </c>
      <c r="AJ194" s="30">
        <f t="shared" si="54"/>
        <v>3.8347515625000002</v>
      </c>
      <c r="AK194" s="30">
        <f t="shared" si="54"/>
        <v>4.5264464375000006</v>
      </c>
      <c r="AL194" s="30">
        <f t="shared" si="54"/>
        <v>4.9452733124999995</v>
      </c>
      <c r="AM194" s="30">
        <f t="shared" si="54"/>
        <v>2.9823333333333331</v>
      </c>
      <c r="AN194" s="30">
        <f t="shared" si="54"/>
        <v>3.9376791666666664</v>
      </c>
      <c r="AO194" s="30">
        <f t="shared" si="54"/>
        <v>4.6201569999999998</v>
      </c>
      <c r="AP194" s="30">
        <f t="shared" si="54"/>
        <v>3.0750615208333336</v>
      </c>
      <c r="AQ194" s="30">
        <f t="shared" si="54"/>
        <v>4.0211903124999999</v>
      </c>
      <c r="AR194" s="30">
        <f t="shared" si="54"/>
        <v>3.1483732500000001</v>
      </c>
      <c r="AS194" s="30">
        <f t="shared" si="43"/>
        <v>4.9965392499999997</v>
      </c>
      <c r="AT194" s="35" t="str">
        <f t="shared" si="44"/>
        <v>2,1,0</v>
      </c>
    </row>
    <row r="195" spans="13:46" ht="11.25" x14ac:dyDescent="0.15">
      <c r="M195" s="30" t="str">
        <f t="shared" si="42"/>
        <v>2,9,8</v>
      </c>
      <c r="N195" s="30">
        <f t="shared" si="50"/>
        <v>2</v>
      </c>
      <c r="O195" s="30">
        <f t="shared" si="51"/>
        <v>9</v>
      </c>
      <c r="P195" s="30">
        <f t="shared" si="47"/>
        <v>8</v>
      </c>
      <c r="Q195" s="30">
        <f t="shared" si="55"/>
        <v>1.6284671999999998</v>
      </c>
      <c r="R195" s="30">
        <f t="shared" si="55"/>
        <v>2.9137</v>
      </c>
      <c r="S195" s="30">
        <f t="shared" si="55"/>
        <v>3.8614432000000001</v>
      </c>
      <c r="T195" s="30">
        <f t="shared" si="55"/>
        <v>4.4716968000000001</v>
      </c>
      <c r="U195" s="30">
        <f t="shared" si="55"/>
        <v>4.7444608000000006</v>
      </c>
      <c r="V195" s="30">
        <f t="shared" si="55"/>
        <v>4.6797351999999997</v>
      </c>
      <c r="W195" s="30">
        <f t="shared" si="55"/>
        <v>4.27752</v>
      </c>
      <c r="X195" s="30">
        <f t="shared" si="55"/>
        <v>2.0663814791666666</v>
      </c>
      <c r="Y195" s="30">
        <f t="shared" si="55"/>
        <v>3.2828753458333333</v>
      </c>
      <c r="Z195" s="30">
        <f t="shared" si="55"/>
        <v>4.1618796124999999</v>
      </c>
      <c r="AA195" s="30">
        <f t="shared" si="55"/>
        <v>4.703394279166667</v>
      </c>
      <c r="AB195" s="30">
        <f t="shared" si="55"/>
        <v>4.9074193458333335</v>
      </c>
      <c r="AC195" s="30">
        <f t="shared" si="55"/>
        <v>4.7739548124999995</v>
      </c>
      <c r="AD195" s="30">
        <f t="shared" si="55"/>
        <v>2.4304571166666666</v>
      </c>
      <c r="AE195" s="30">
        <f t="shared" si="55"/>
        <v>3.5782120499999999</v>
      </c>
      <c r="AF195" s="30">
        <f t="shared" si="55"/>
        <v>4.388477383333333</v>
      </c>
      <c r="AG195" s="30">
        <f t="shared" si="54"/>
        <v>4.861253116666667</v>
      </c>
      <c r="AH195" s="30">
        <f t="shared" si="54"/>
        <v>4.9965392499999997</v>
      </c>
      <c r="AI195" s="30">
        <f t="shared" si="54"/>
        <v>2.7206941125000004</v>
      </c>
      <c r="AJ195" s="30">
        <f t="shared" si="54"/>
        <v>3.7997101125000001</v>
      </c>
      <c r="AK195" s="30">
        <f t="shared" si="54"/>
        <v>4.5412365125000003</v>
      </c>
      <c r="AL195" s="30">
        <f t="shared" si="54"/>
        <v>4.9452733124999995</v>
      </c>
      <c r="AM195" s="30">
        <f t="shared" si="54"/>
        <v>2.9370924666666669</v>
      </c>
      <c r="AN195" s="30">
        <f t="shared" si="54"/>
        <v>3.9473695333333336</v>
      </c>
      <c r="AO195" s="30">
        <f t="shared" si="54"/>
        <v>4.6201569999999998</v>
      </c>
      <c r="AP195" s="30">
        <f t="shared" si="54"/>
        <v>3.0796521791666667</v>
      </c>
      <c r="AQ195" s="30">
        <f t="shared" si="54"/>
        <v>4.0211903124999999</v>
      </c>
      <c r="AR195" s="30">
        <f t="shared" si="54"/>
        <v>3.1483732500000001</v>
      </c>
      <c r="AS195" s="30">
        <f t="shared" si="43"/>
        <v>4.9965392499999997</v>
      </c>
      <c r="AT195" s="35" t="str">
        <f t="shared" si="44"/>
        <v>2,1,0</v>
      </c>
    </row>
    <row r="196" spans="13:46" ht="11.25" x14ac:dyDescent="0.15">
      <c r="M196" s="30" t="str">
        <f t="shared" si="42"/>
        <v>2,9,9</v>
      </c>
      <c r="N196" s="30">
        <f t="shared" si="50"/>
        <v>2</v>
      </c>
      <c r="O196" s="30">
        <f t="shared" si="51"/>
        <v>9</v>
      </c>
      <c r="P196" s="30">
        <f t="shared" si="47"/>
        <v>9</v>
      </c>
      <c r="Q196" s="30">
        <f t="shared" si="55"/>
        <v>0.99034650000000013</v>
      </c>
      <c r="R196" s="30">
        <f t="shared" si="55"/>
        <v>2.5225606250000006</v>
      </c>
      <c r="S196" s="30">
        <f t="shared" si="55"/>
        <v>3.6610339999999999</v>
      </c>
      <c r="T196" s="30">
        <f t="shared" si="55"/>
        <v>4.405766625</v>
      </c>
      <c r="U196" s="30">
        <f t="shared" si="55"/>
        <v>4.7567585000000001</v>
      </c>
      <c r="V196" s="30">
        <f t="shared" si="55"/>
        <v>4.7140096250000001</v>
      </c>
      <c r="W196" s="30">
        <f t="shared" si="55"/>
        <v>4.27752</v>
      </c>
      <c r="X196" s="30">
        <f t="shared" si="55"/>
        <v>1.6497435625000001</v>
      </c>
      <c r="Y196" s="30">
        <f t="shared" si="55"/>
        <v>3.0620673125</v>
      </c>
      <c r="Z196" s="30">
        <f t="shared" si="55"/>
        <v>4.0806503124999995</v>
      </c>
      <c r="AA196" s="30">
        <f t="shared" si="55"/>
        <v>4.7054925624999999</v>
      </c>
      <c r="AB196" s="30">
        <f t="shared" si="55"/>
        <v>4.9365940625000002</v>
      </c>
      <c r="AC196" s="30">
        <f t="shared" si="55"/>
        <v>4.7739548124999995</v>
      </c>
      <c r="AD196" s="30">
        <f t="shared" si="55"/>
        <v>2.1892502500000002</v>
      </c>
      <c r="AE196" s="30">
        <f t="shared" si="55"/>
        <v>3.4816836250000001</v>
      </c>
      <c r="AF196" s="30">
        <f t="shared" si="55"/>
        <v>4.3803762500000003</v>
      </c>
      <c r="AG196" s="30">
        <f t="shared" si="54"/>
        <v>4.885328125</v>
      </c>
      <c r="AH196" s="30">
        <f t="shared" si="54"/>
        <v>4.9965392499999997</v>
      </c>
      <c r="AI196" s="30">
        <f t="shared" si="54"/>
        <v>2.6088665625000003</v>
      </c>
      <c r="AJ196" s="30">
        <f t="shared" si="54"/>
        <v>3.7814095625000004</v>
      </c>
      <c r="AK196" s="30">
        <f t="shared" si="54"/>
        <v>4.5602118125000004</v>
      </c>
      <c r="AL196" s="30">
        <f t="shared" si="54"/>
        <v>4.9452733124999995</v>
      </c>
      <c r="AM196" s="30">
        <f t="shared" si="54"/>
        <v>2.9085925000000001</v>
      </c>
      <c r="AN196" s="30">
        <f t="shared" si="54"/>
        <v>3.9612451250000005</v>
      </c>
      <c r="AO196" s="30">
        <f t="shared" si="54"/>
        <v>4.6201569999999998</v>
      </c>
      <c r="AP196" s="30">
        <f t="shared" si="54"/>
        <v>3.0884280625000002</v>
      </c>
      <c r="AQ196" s="30">
        <f t="shared" si="54"/>
        <v>4.0211903124999999</v>
      </c>
      <c r="AR196" s="30">
        <f t="shared" si="54"/>
        <v>3.1483732500000001</v>
      </c>
      <c r="AS196" s="30">
        <f t="shared" si="43"/>
        <v>4.9965392499999997</v>
      </c>
      <c r="AT196" s="35" t="str">
        <f t="shared" si="44"/>
        <v>2,1,0</v>
      </c>
    </row>
    <row r="197" spans="13:46" ht="11.25" x14ac:dyDescent="0.15">
      <c r="M197" s="30" t="str">
        <f t="shared" si="42"/>
        <v>2,9,10</v>
      </c>
      <c r="N197" s="30">
        <f t="shared" si="50"/>
        <v>2</v>
      </c>
      <c r="O197" s="30">
        <f t="shared" si="51"/>
        <v>9</v>
      </c>
      <c r="P197" s="30">
        <f t="shared" si="47"/>
        <v>10</v>
      </c>
      <c r="Q197" s="30">
        <f t="shared" si="55"/>
        <v>0.53372519999999946</v>
      </c>
      <c r="R197" s="30">
        <f t="shared" si="55"/>
        <v>2.2574624999999999</v>
      </c>
      <c r="S197" s="30">
        <f t="shared" si="55"/>
        <v>3.5412911999999999</v>
      </c>
      <c r="T197" s="30">
        <f t="shared" si="55"/>
        <v>4.3852112999999999</v>
      </c>
      <c r="U197" s="30">
        <f t="shared" si="55"/>
        <v>4.7892228000000001</v>
      </c>
      <c r="V197" s="30">
        <f t="shared" si="55"/>
        <v>4.7533256999999995</v>
      </c>
      <c r="W197" s="30">
        <f t="shared" si="55"/>
        <v>4.27752</v>
      </c>
      <c r="X197" s="30">
        <f t="shared" si="55"/>
        <v>1.359146895833333</v>
      </c>
      <c r="Y197" s="30">
        <f t="shared" si="55"/>
        <v>2.9219256791666663</v>
      </c>
      <c r="Z197" s="30">
        <f t="shared" si="55"/>
        <v>4.0447958624999991</v>
      </c>
      <c r="AA197" s="30">
        <f t="shared" si="55"/>
        <v>4.7277574458333333</v>
      </c>
      <c r="AB197" s="30">
        <f t="shared" si="55"/>
        <v>4.9708104291666668</v>
      </c>
      <c r="AC197" s="30">
        <f t="shared" si="55"/>
        <v>4.7739548124999995</v>
      </c>
      <c r="AD197" s="30">
        <f t="shared" si="55"/>
        <v>2.0287097833333334</v>
      </c>
      <c r="AE197" s="30">
        <f t="shared" si="55"/>
        <v>3.4305300499999998</v>
      </c>
      <c r="AF197" s="30">
        <f t="shared" si="55"/>
        <v>4.3924417166666672</v>
      </c>
      <c r="AG197" s="30">
        <f t="shared" si="54"/>
        <v>4.9144447833333338</v>
      </c>
      <c r="AH197" s="30">
        <f t="shared" si="54"/>
        <v>4.9965392499999997</v>
      </c>
      <c r="AI197" s="30">
        <f t="shared" si="54"/>
        <v>2.5424138625000001</v>
      </c>
      <c r="AJ197" s="30">
        <f t="shared" si="54"/>
        <v>3.7832756125000007</v>
      </c>
      <c r="AK197" s="30">
        <f t="shared" si="54"/>
        <v>4.5842287625000004</v>
      </c>
      <c r="AL197" s="30">
        <f t="shared" si="54"/>
        <v>4.9452733124999995</v>
      </c>
      <c r="AM197" s="30">
        <f t="shared" si="54"/>
        <v>2.9002591333333338</v>
      </c>
      <c r="AN197" s="30">
        <f t="shared" si="54"/>
        <v>3.9801623666666668</v>
      </c>
      <c r="AO197" s="30">
        <f t="shared" si="54"/>
        <v>4.6201569999999998</v>
      </c>
      <c r="AP197" s="30">
        <f t="shared" si="54"/>
        <v>3.1022455958333337</v>
      </c>
      <c r="AQ197" s="30">
        <f t="shared" si="54"/>
        <v>4.0211903124999999</v>
      </c>
      <c r="AR197" s="30">
        <f t="shared" si="54"/>
        <v>3.1483732500000001</v>
      </c>
      <c r="AS197" s="30">
        <f t="shared" si="43"/>
        <v>4.9965392499999997</v>
      </c>
      <c r="AT197" s="35" t="str">
        <f t="shared" si="44"/>
        <v>2,1,0</v>
      </c>
    </row>
    <row r="198" spans="13:46" ht="11.25" x14ac:dyDescent="0.15">
      <c r="M198" s="30" t="str">
        <f t="shared" si="42"/>
        <v>2,10,1</v>
      </c>
      <c r="N198" s="30">
        <f t="shared" si="50"/>
        <v>2</v>
      </c>
      <c r="O198" s="30">
        <f t="shared" si="51"/>
        <v>10</v>
      </c>
      <c r="P198" s="30">
        <f t="shared" si="47"/>
        <v>1</v>
      </c>
      <c r="Q198" s="30">
        <f t="shared" si="55"/>
        <v>4.5</v>
      </c>
      <c r="R198" s="30">
        <f t="shared" si="55"/>
        <v>4.5438200000000002</v>
      </c>
      <c r="S198" s="30">
        <f t="shared" si="55"/>
        <v>4.5552799999999998</v>
      </c>
      <c r="T198" s="30">
        <f t="shared" si="55"/>
        <v>4.5343799999999996</v>
      </c>
      <c r="U198" s="30">
        <f t="shared" si="55"/>
        <v>4.4811199999999998</v>
      </c>
      <c r="V198" s="30">
        <f t="shared" si="55"/>
        <v>4.3955000000000002</v>
      </c>
      <c r="W198" s="30">
        <f t="shared" si="55"/>
        <v>4.27752</v>
      </c>
      <c r="X198" s="30">
        <f t="shared" si="55"/>
        <v>3.8117190999999999</v>
      </c>
      <c r="Y198" s="30">
        <f t="shared" si="55"/>
        <v>4.0782378499999998</v>
      </c>
      <c r="Z198" s="30">
        <f t="shared" si="55"/>
        <v>4.3123966000000005</v>
      </c>
      <c r="AA198" s="30">
        <f t="shared" si="55"/>
        <v>4.5141953500000005</v>
      </c>
      <c r="AB198" s="30">
        <f t="shared" si="55"/>
        <v>4.6836340999999999</v>
      </c>
      <c r="AC198" s="30">
        <f t="shared" si="55"/>
        <v>4.8207128499999996</v>
      </c>
      <c r="AD198" s="30">
        <f t="shared" si="55"/>
        <v>3.2960614000000001</v>
      </c>
      <c r="AE198" s="30">
        <f t="shared" si="55"/>
        <v>3.7852788999999998</v>
      </c>
      <c r="AF198" s="30">
        <f t="shared" si="55"/>
        <v>4.2421363999999997</v>
      </c>
      <c r="AG198" s="30">
        <f t="shared" si="54"/>
        <v>4.6666338999999999</v>
      </c>
      <c r="AH198" s="30">
        <f t="shared" si="54"/>
        <v>5.0587714000000004</v>
      </c>
      <c r="AI198" s="30">
        <f t="shared" si="54"/>
        <v>2.9530268999999998</v>
      </c>
      <c r="AJ198" s="30">
        <f t="shared" si="54"/>
        <v>3.66494315</v>
      </c>
      <c r="AK198" s="30">
        <f t="shared" si="54"/>
        <v>4.3444994000000001</v>
      </c>
      <c r="AL198" s="30">
        <f t="shared" si="54"/>
        <v>4.9916956500000005</v>
      </c>
      <c r="AM198" s="30">
        <f t="shared" si="54"/>
        <v>2.7826155999999997</v>
      </c>
      <c r="AN198" s="30">
        <f t="shared" si="54"/>
        <v>3.7172306000000002</v>
      </c>
      <c r="AO198" s="30">
        <f t="shared" si="54"/>
        <v>4.6194856</v>
      </c>
      <c r="AP198" s="30">
        <f t="shared" si="54"/>
        <v>2.7848275</v>
      </c>
      <c r="AQ198" s="30">
        <f t="shared" si="54"/>
        <v>3.9421412500000002</v>
      </c>
      <c r="AR198" s="30">
        <f t="shared" si="54"/>
        <v>2.9596626000000001</v>
      </c>
      <c r="AS198" s="30">
        <f t="shared" si="43"/>
        <v>5.0587714000000004</v>
      </c>
      <c r="AT198" s="35" t="str">
        <f t="shared" si="44"/>
        <v>2,1,0</v>
      </c>
    </row>
    <row r="199" spans="13:46" ht="11.25" x14ac:dyDescent="0.15">
      <c r="M199" s="30" t="str">
        <f t="shared" si="42"/>
        <v>2,10,2</v>
      </c>
      <c r="N199" s="30">
        <f t="shared" si="50"/>
        <v>2</v>
      </c>
      <c r="O199" s="30">
        <f t="shared" si="51"/>
        <v>10</v>
      </c>
      <c r="P199" s="30">
        <f t="shared" si="47"/>
        <v>2</v>
      </c>
      <c r="Q199" s="30">
        <f t="shared" si="55"/>
        <v>4.27752</v>
      </c>
      <c r="R199" s="30">
        <f t="shared" si="55"/>
        <v>4.4413200000000002</v>
      </c>
      <c r="S199" s="30">
        <f t="shared" si="55"/>
        <v>4.5396000000000001</v>
      </c>
      <c r="T199" s="30">
        <f t="shared" si="55"/>
        <v>4.5723599999999998</v>
      </c>
      <c r="U199" s="30">
        <f t="shared" si="55"/>
        <v>4.5396000000000001</v>
      </c>
      <c r="V199" s="30">
        <f t="shared" si="55"/>
        <v>4.4413200000000002</v>
      </c>
      <c r="W199" s="30">
        <f t="shared" si="55"/>
        <v>4.27752</v>
      </c>
      <c r="X199" s="30">
        <f t="shared" si="55"/>
        <v>3.6813993499999995</v>
      </c>
      <c r="Y199" s="30">
        <f t="shared" si="55"/>
        <v>4.0403020500000002</v>
      </c>
      <c r="Z199" s="30">
        <f t="shared" si="55"/>
        <v>4.3336847499999998</v>
      </c>
      <c r="AA199" s="30">
        <f t="shared" si="55"/>
        <v>4.5615474499999999</v>
      </c>
      <c r="AB199" s="30">
        <f t="shared" si="55"/>
        <v>4.7238901499999999</v>
      </c>
      <c r="AC199" s="30">
        <f t="shared" si="55"/>
        <v>4.8207128499999996</v>
      </c>
      <c r="AD199" s="30">
        <f t="shared" si="55"/>
        <v>3.2358698000000001</v>
      </c>
      <c r="AE199" s="30">
        <f t="shared" si="55"/>
        <v>3.7898752</v>
      </c>
      <c r="AF199" s="30">
        <f t="shared" si="55"/>
        <v>4.2783606000000001</v>
      </c>
      <c r="AG199" s="30">
        <f t="shared" si="54"/>
        <v>4.7013260000000008</v>
      </c>
      <c r="AH199" s="30">
        <f t="shared" si="54"/>
        <v>5.0587714000000004</v>
      </c>
      <c r="AI199" s="30">
        <f t="shared" si="54"/>
        <v>2.9409313500000001</v>
      </c>
      <c r="AJ199" s="30">
        <f t="shared" si="54"/>
        <v>3.69003945</v>
      </c>
      <c r="AK199" s="30">
        <f t="shared" si="54"/>
        <v>4.3736275500000001</v>
      </c>
      <c r="AL199" s="30">
        <f t="shared" si="54"/>
        <v>4.9916956500000005</v>
      </c>
      <c r="AM199" s="30">
        <f t="shared" si="54"/>
        <v>2.7965840000000002</v>
      </c>
      <c r="AN199" s="30">
        <f t="shared" si="54"/>
        <v>3.7407947999999998</v>
      </c>
      <c r="AO199" s="30">
        <f t="shared" si="54"/>
        <v>4.6194856</v>
      </c>
      <c r="AP199" s="30">
        <f t="shared" si="54"/>
        <v>2.8028277499999996</v>
      </c>
      <c r="AQ199" s="30">
        <f t="shared" si="54"/>
        <v>3.9421412500000002</v>
      </c>
      <c r="AR199" s="30">
        <f t="shared" si="54"/>
        <v>2.9596626000000001</v>
      </c>
      <c r="AS199" s="30">
        <f t="shared" si="43"/>
        <v>5.0587714000000004</v>
      </c>
      <c r="AT199" s="35" t="str">
        <f t="shared" si="44"/>
        <v>2,1,0</v>
      </c>
    </row>
    <row r="200" spans="13:46" ht="11.25" x14ac:dyDescent="0.15">
      <c r="M200" s="30" t="str">
        <f t="shared" si="42"/>
        <v>2,10,3</v>
      </c>
      <c r="N200" s="30">
        <f t="shared" si="50"/>
        <v>2</v>
      </c>
      <c r="O200" s="30">
        <f t="shared" si="51"/>
        <v>10</v>
      </c>
      <c r="P200" s="30">
        <f t="shared" si="47"/>
        <v>3</v>
      </c>
      <c r="Q200" s="30">
        <f t="shared" si="55"/>
        <v>3.98034</v>
      </c>
      <c r="R200" s="30">
        <f t="shared" si="55"/>
        <v>4.2869450000000002</v>
      </c>
      <c r="S200" s="30">
        <f t="shared" si="55"/>
        <v>4.4907200000000005</v>
      </c>
      <c r="T200" s="30">
        <f t="shared" si="55"/>
        <v>4.5916650000000008</v>
      </c>
      <c r="U200" s="30">
        <f t="shared" si="55"/>
        <v>4.5897800000000002</v>
      </c>
      <c r="V200" s="30">
        <f t="shared" si="55"/>
        <v>4.4850649999999996</v>
      </c>
      <c r="W200" s="30">
        <f t="shared" si="55"/>
        <v>4.27752</v>
      </c>
      <c r="X200" s="30">
        <f t="shared" si="55"/>
        <v>3.4992045999999997</v>
      </c>
      <c r="Y200" s="30">
        <f t="shared" si="55"/>
        <v>3.9691662499999998</v>
      </c>
      <c r="Z200" s="30">
        <f t="shared" si="55"/>
        <v>4.3362978999999999</v>
      </c>
      <c r="AA200" s="30">
        <f t="shared" si="55"/>
        <v>4.600599550000001</v>
      </c>
      <c r="AB200" s="30">
        <f t="shared" si="55"/>
        <v>4.7620712000000003</v>
      </c>
      <c r="AC200" s="30">
        <f t="shared" si="55"/>
        <v>4.8207128499999996</v>
      </c>
      <c r="AD200" s="30">
        <f t="shared" si="55"/>
        <v>3.1424782000000002</v>
      </c>
      <c r="AE200" s="30">
        <f t="shared" si="55"/>
        <v>3.7757964999999993</v>
      </c>
      <c r="AF200" s="30">
        <f t="shared" si="55"/>
        <v>4.3062848000000002</v>
      </c>
      <c r="AG200" s="30">
        <f t="shared" si="54"/>
        <v>4.7339431000000003</v>
      </c>
      <c r="AH200" s="30">
        <f t="shared" si="54"/>
        <v>5.0587714000000004</v>
      </c>
      <c r="AI200" s="30">
        <f t="shared" si="54"/>
        <v>2.9101607999999999</v>
      </c>
      <c r="AJ200" s="30">
        <f t="shared" si="54"/>
        <v>3.7068357500000007</v>
      </c>
      <c r="AK200" s="30">
        <f t="shared" si="54"/>
        <v>4.4006807000000006</v>
      </c>
      <c r="AL200" s="30">
        <f t="shared" si="54"/>
        <v>4.9916956500000005</v>
      </c>
      <c r="AM200" s="30">
        <f t="shared" si="54"/>
        <v>2.8022524000000004</v>
      </c>
      <c r="AN200" s="30">
        <f t="shared" si="54"/>
        <v>3.7622840000000002</v>
      </c>
      <c r="AO200" s="30">
        <f t="shared" si="54"/>
        <v>4.6194856</v>
      </c>
      <c r="AP200" s="30">
        <f t="shared" si="54"/>
        <v>2.8187529999999996</v>
      </c>
      <c r="AQ200" s="30">
        <f t="shared" si="54"/>
        <v>3.9421412500000002</v>
      </c>
      <c r="AR200" s="30">
        <f t="shared" si="54"/>
        <v>2.9596626000000001</v>
      </c>
      <c r="AS200" s="30">
        <f t="shared" si="43"/>
        <v>5.0587714000000004</v>
      </c>
      <c r="AT200" s="35" t="str">
        <f t="shared" si="44"/>
        <v>2,1,0</v>
      </c>
    </row>
    <row r="201" spans="13:46" ht="11.25" x14ac:dyDescent="0.15">
      <c r="M201" s="30" t="str">
        <f t="shared" ref="M201:M264" si="56">N201&amp;","&amp;O201&amp;","&amp;P201</f>
        <v>2,10,4</v>
      </c>
      <c r="N201" s="30">
        <f t="shared" si="50"/>
        <v>2</v>
      </c>
      <c r="O201" s="30">
        <f t="shared" si="51"/>
        <v>10</v>
      </c>
      <c r="P201" s="30">
        <f t="shared" si="47"/>
        <v>4</v>
      </c>
      <c r="Q201" s="30">
        <f t="shared" si="55"/>
        <v>3.6615599999999993</v>
      </c>
      <c r="R201" s="30">
        <f t="shared" si="55"/>
        <v>4.1175699999999997</v>
      </c>
      <c r="S201" s="30">
        <f t="shared" si="55"/>
        <v>4.4322400000000002</v>
      </c>
      <c r="T201" s="30">
        <f t="shared" si="55"/>
        <v>4.6055700000000002</v>
      </c>
      <c r="U201" s="30">
        <f t="shared" si="55"/>
        <v>4.6375600000000006</v>
      </c>
      <c r="V201" s="30">
        <f t="shared" si="55"/>
        <v>4.5282100000000005</v>
      </c>
      <c r="W201" s="30">
        <f t="shared" si="55"/>
        <v>4.27752</v>
      </c>
      <c r="X201" s="30">
        <f t="shared" si="55"/>
        <v>3.3020098499999992</v>
      </c>
      <c r="Y201" s="30">
        <f t="shared" si="55"/>
        <v>3.88843045</v>
      </c>
      <c r="Z201" s="30">
        <f t="shared" si="55"/>
        <v>4.3335110500000003</v>
      </c>
      <c r="AA201" s="30">
        <f t="shared" si="55"/>
        <v>4.6372516500000005</v>
      </c>
      <c r="AB201" s="30">
        <f t="shared" si="55"/>
        <v>4.7996522500000003</v>
      </c>
      <c r="AC201" s="30">
        <f t="shared" si="55"/>
        <v>4.8207128499999996</v>
      </c>
      <c r="AD201" s="30">
        <f t="shared" si="55"/>
        <v>3.0394866</v>
      </c>
      <c r="AE201" s="30">
        <f t="shared" si="55"/>
        <v>3.7563177999999997</v>
      </c>
      <c r="AF201" s="30">
        <f t="shared" si="55"/>
        <v>4.3318089999999998</v>
      </c>
      <c r="AG201" s="30">
        <f t="shared" si="54"/>
        <v>4.7659602000000003</v>
      </c>
      <c r="AH201" s="30">
        <f t="shared" si="54"/>
        <v>5.0587714000000004</v>
      </c>
      <c r="AI201" s="30">
        <f t="shared" si="54"/>
        <v>2.8739902499999999</v>
      </c>
      <c r="AJ201" s="30">
        <f t="shared" si="54"/>
        <v>3.7212320500000002</v>
      </c>
      <c r="AK201" s="30">
        <f t="shared" si="54"/>
        <v>4.4271338500000006</v>
      </c>
      <c r="AL201" s="30">
        <f t="shared" si="54"/>
        <v>4.9916956500000005</v>
      </c>
      <c r="AM201" s="30">
        <f t="shared" si="54"/>
        <v>2.8055208</v>
      </c>
      <c r="AN201" s="30">
        <f t="shared" si="54"/>
        <v>3.7831731999999998</v>
      </c>
      <c r="AO201" s="30">
        <f t="shared" si="54"/>
        <v>4.6194856</v>
      </c>
      <c r="AP201" s="30">
        <f t="shared" si="54"/>
        <v>2.8340782500000001</v>
      </c>
      <c r="AQ201" s="30">
        <f t="shared" si="54"/>
        <v>3.9421412500000002</v>
      </c>
      <c r="AR201" s="30">
        <f t="shared" si="54"/>
        <v>2.9596626000000001</v>
      </c>
      <c r="AS201" s="30">
        <f t="shared" ref="AS201:AS264" si="57">MAX(Q201:AR201)</f>
        <v>5.0587714000000004</v>
      </c>
      <c r="AT201" s="35" t="str">
        <f t="shared" ref="AT201:AT264" si="58">INDEX($Q$1:$AR$1,1,MATCH(AS201,Q201:AR201,0))</f>
        <v>2,1,0</v>
      </c>
    </row>
    <row r="202" spans="13:46" ht="11.25" x14ac:dyDescent="0.15">
      <c r="M202" s="30" t="str">
        <f t="shared" si="56"/>
        <v>2,10,5</v>
      </c>
      <c r="N202" s="30">
        <f t="shared" si="50"/>
        <v>2</v>
      </c>
      <c r="O202" s="30">
        <f t="shared" si="51"/>
        <v>10</v>
      </c>
      <c r="P202" s="30">
        <f t="shared" si="47"/>
        <v>5</v>
      </c>
      <c r="Q202" s="30">
        <f t="shared" si="55"/>
        <v>3.3564599999999993</v>
      </c>
      <c r="R202" s="30">
        <f t="shared" si="55"/>
        <v>3.9576949999999997</v>
      </c>
      <c r="S202" s="30">
        <f t="shared" si="55"/>
        <v>4.3798399999999997</v>
      </c>
      <c r="T202" s="30">
        <f t="shared" si="55"/>
        <v>4.6228949999999998</v>
      </c>
      <c r="U202" s="30">
        <f t="shared" si="55"/>
        <v>4.6868599999999994</v>
      </c>
      <c r="V202" s="30">
        <f t="shared" si="55"/>
        <v>4.5717350000000003</v>
      </c>
      <c r="W202" s="30">
        <f t="shared" si="55"/>
        <v>4.27752</v>
      </c>
      <c r="X202" s="30">
        <f t="shared" si="55"/>
        <v>3.1143150999999998</v>
      </c>
      <c r="Y202" s="30">
        <f t="shared" si="55"/>
        <v>3.8137746499999992</v>
      </c>
      <c r="Z202" s="30">
        <f t="shared" si="55"/>
        <v>4.3341441999999999</v>
      </c>
      <c r="AA202" s="30">
        <f t="shared" si="55"/>
        <v>4.6754237500000002</v>
      </c>
      <c r="AB202" s="30">
        <f t="shared" si="55"/>
        <v>4.8376133000000001</v>
      </c>
      <c r="AC202" s="30">
        <f t="shared" si="55"/>
        <v>4.8207128499999996</v>
      </c>
      <c r="AD202" s="30">
        <f t="shared" si="55"/>
        <v>2.9425749999999997</v>
      </c>
      <c r="AE202" s="30">
        <f t="shared" si="55"/>
        <v>3.7402590999999994</v>
      </c>
      <c r="AF202" s="30">
        <f t="shared" si="55"/>
        <v>4.3588531999999995</v>
      </c>
      <c r="AG202" s="30">
        <f t="shared" si="54"/>
        <v>4.7983573000000002</v>
      </c>
      <c r="AH202" s="30">
        <f t="shared" si="54"/>
        <v>5.0587714000000004</v>
      </c>
      <c r="AI202" s="30">
        <f t="shared" si="54"/>
        <v>2.8412397</v>
      </c>
      <c r="AJ202" s="30">
        <f t="shared" si="54"/>
        <v>3.73714835</v>
      </c>
      <c r="AK202" s="30">
        <f t="shared" si="54"/>
        <v>4.4539670000000005</v>
      </c>
      <c r="AL202" s="30">
        <f t="shared" si="54"/>
        <v>4.9916956500000005</v>
      </c>
      <c r="AM202" s="30">
        <f t="shared" si="54"/>
        <v>2.8103091999999998</v>
      </c>
      <c r="AN202" s="30">
        <f t="shared" si="54"/>
        <v>3.8044424000000001</v>
      </c>
      <c r="AO202" s="30">
        <f t="shared" si="54"/>
        <v>4.6194856</v>
      </c>
      <c r="AP202" s="30">
        <f t="shared" si="54"/>
        <v>2.8497835</v>
      </c>
      <c r="AQ202" s="30">
        <f t="shared" si="54"/>
        <v>3.9421412500000002</v>
      </c>
      <c r="AR202" s="30">
        <f t="shared" si="54"/>
        <v>2.9596626000000001</v>
      </c>
      <c r="AS202" s="30">
        <f t="shared" si="57"/>
        <v>5.0587714000000004</v>
      </c>
      <c r="AT202" s="35" t="str">
        <f t="shared" si="58"/>
        <v>2,1,0</v>
      </c>
    </row>
    <row r="203" spans="13:46" ht="11.25" x14ac:dyDescent="0.15">
      <c r="M203" s="30" t="str">
        <f t="shared" si="56"/>
        <v>2,10,6</v>
      </c>
      <c r="N203" s="30">
        <f t="shared" si="50"/>
        <v>2</v>
      </c>
      <c r="O203" s="30">
        <f t="shared" si="51"/>
        <v>10</v>
      </c>
      <c r="P203" s="30">
        <f t="shared" si="47"/>
        <v>6</v>
      </c>
      <c r="Q203" s="30">
        <f t="shared" si="55"/>
        <v>3.0779999999999998</v>
      </c>
      <c r="R203" s="30">
        <f t="shared" si="55"/>
        <v>3.8163199999999997</v>
      </c>
      <c r="S203" s="30">
        <f t="shared" si="55"/>
        <v>4.3392799999999996</v>
      </c>
      <c r="T203" s="30">
        <f t="shared" si="55"/>
        <v>4.6468799999999995</v>
      </c>
      <c r="U203" s="30">
        <f t="shared" si="55"/>
        <v>4.7391199999999998</v>
      </c>
      <c r="V203" s="30">
        <f t="shared" si="55"/>
        <v>4.6159999999999997</v>
      </c>
      <c r="W203" s="30">
        <f t="shared" si="55"/>
        <v>4.27752</v>
      </c>
      <c r="X203" s="30">
        <f t="shared" si="55"/>
        <v>2.9451203499999994</v>
      </c>
      <c r="Y203" s="30">
        <f t="shared" si="55"/>
        <v>3.7509588499999995</v>
      </c>
      <c r="Z203" s="30">
        <f t="shared" si="55"/>
        <v>4.3414373499999996</v>
      </c>
      <c r="AA203" s="30">
        <f t="shared" si="55"/>
        <v>4.7165558500000007</v>
      </c>
      <c r="AB203" s="30">
        <f t="shared" si="55"/>
        <v>4.8763143500000004</v>
      </c>
      <c r="AC203" s="30">
        <f t="shared" si="55"/>
        <v>4.8207128499999996</v>
      </c>
      <c r="AD203" s="30">
        <f t="shared" si="55"/>
        <v>2.8575033999999997</v>
      </c>
      <c r="AE203" s="30">
        <f t="shared" si="55"/>
        <v>3.7308603999999996</v>
      </c>
      <c r="AF203" s="30">
        <f t="shared" si="55"/>
        <v>4.3888573999999991</v>
      </c>
      <c r="AG203" s="30">
        <f t="shared" si="54"/>
        <v>4.8314944000000004</v>
      </c>
      <c r="AH203" s="30">
        <f t="shared" si="54"/>
        <v>5.0587714000000004</v>
      </c>
      <c r="AI203" s="30">
        <f t="shared" si="54"/>
        <v>2.8151491499999999</v>
      </c>
      <c r="AJ203" s="30">
        <f t="shared" si="54"/>
        <v>3.7560246499999996</v>
      </c>
      <c r="AK203" s="30">
        <f t="shared" si="54"/>
        <v>4.4815401500000007</v>
      </c>
      <c r="AL203" s="30">
        <f t="shared" si="54"/>
        <v>4.9916956500000005</v>
      </c>
      <c r="AM203" s="30">
        <f t="shared" si="54"/>
        <v>2.8180575999999999</v>
      </c>
      <c r="AN203" s="30">
        <f t="shared" si="54"/>
        <v>3.8264515999999995</v>
      </c>
      <c r="AO203" s="30">
        <f t="shared" si="54"/>
        <v>4.6194856</v>
      </c>
      <c r="AP203" s="30">
        <f t="shared" si="54"/>
        <v>2.8662287499999999</v>
      </c>
      <c r="AQ203" s="30">
        <f t="shared" si="54"/>
        <v>3.9421412500000002</v>
      </c>
      <c r="AR203" s="30">
        <f t="shared" si="54"/>
        <v>2.9596626000000001</v>
      </c>
      <c r="AS203" s="30">
        <f t="shared" si="57"/>
        <v>5.0587714000000004</v>
      </c>
      <c r="AT203" s="35" t="str">
        <f t="shared" si="58"/>
        <v>2,1,0</v>
      </c>
    </row>
    <row r="204" spans="13:46" ht="11.25" x14ac:dyDescent="0.15">
      <c r="M204" s="30" t="str">
        <f t="shared" si="56"/>
        <v>2,10,7</v>
      </c>
      <c r="N204" s="30">
        <f t="shared" si="50"/>
        <v>2</v>
      </c>
      <c r="O204" s="30">
        <f t="shared" si="51"/>
        <v>10</v>
      </c>
      <c r="P204" s="30">
        <f t="shared" si="47"/>
        <v>7</v>
      </c>
      <c r="Q204" s="30">
        <f t="shared" si="55"/>
        <v>2.4172559999999992</v>
      </c>
      <c r="R204" s="30">
        <f t="shared" si="55"/>
        <v>3.4094699999999998</v>
      </c>
      <c r="S204" s="30">
        <f t="shared" si="55"/>
        <v>4.1288159999999996</v>
      </c>
      <c r="T204" s="30">
        <f t="shared" si="55"/>
        <v>4.5752939999999995</v>
      </c>
      <c r="U204" s="30">
        <f t="shared" si="55"/>
        <v>4.7489039999999996</v>
      </c>
      <c r="V204" s="30">
        <f t="shared" si="55"/>
        <v>4.6496460000000006</v>
      </c>
      <c r="W204" s="30">
        <f t="shared" si="55"/>
        <v>4.27752</v>
      </c>
      <c r="X204" s="30">
        <f t="shared" si="55"/>
        <v>2.5104505999999995</v>
      </c>
      <c r="Y204" s="30">
        <f t="shared" si="55"/>
        <v>3.5182390499999996</v>
      </c>
      <c r="Z204" s="30">
        <f t="shared" si="55"/>
        <v>4.2531594999999998</v>
      </c>
      <c r="AA204" s="30">
        <f t="shared" si="55"/>
        <v>4.7152119500000005</v>
      </c>
      <c r="AB204" s="30">
        <f t="shared" si="55"/>
        <v>4.9043964000000004</v>
      </c>
      <c r="AC204" s="30">
        <f t="shared" si="55"/>
        <v>4.8207128499999996</v>
      </c>
      <c r="AD204" s="30">
        <f t="shared" si="55"/>
        <v>2.6025277999999998</v>
      </c>
      <c r="AE204" s="30">
        <f t="shared" si="55"/>
        <v>3.6258906999999994</v>
      </c>
      <c r="AF204" s="30">
        <f t="shared" si="55"/>
        <v>4.3763855999999999</v>
      </c>
      <c r="AG204" s="30">
        <f t="shared" si="54"/>
        <v>4.8540125000000005</v>
      </c>
      <c r="AH204" s="30">
        <f t="shared" si="54"/>
        <v>5.0587714000000004</v>
      </c>
      <c r="AI204" s="30">
        <f t="shared" si="54"/>
        <v>2.6934876000000001</v>
      </c>
      <c r="AJ204" s="30">
        <f t="shared" si="54"/>
        <v>3.73242495</v>
      </c>
      <c r="AK204" s="30">
        <f t="shared" si="54"/>
        <v>4.4984942999999999</v>
      </c>
      <c r="AL204" s="30">
        <f t="shared" si="54"/>
        <v>4.9916956500000005</v>
      </c>
      <c r="AM204" s="30">
        <f t="shared" si="54"/>
        <v>2.7833299999999999</v>
      </c>
      <c r="AN204" s="30">
        <f t="shared" si="54"/>
        <v>3.8378418000000001</v>
      </c>
      <c r="AO204" s="30">
        <f t="shared" si="54"/>
        <v>4.6194856</v>
      </c>
      <c r="AP204" s="30">
        <f t="shared" si="54"/>
        <v>2.872055</v>
      </c>
      <c r="AQ204" s="30">
        <f t="shared" si="54"/>
        <v>3.9421412500000002</v>
      </c>
      <c r="AR204" s="30">
        <f t="shared" si="54"/>
        <v>2.9596626000000001</v>
      </c>
      <c r="AS204" s="30">
        <f t="shared" si="57"/>
        <v>5.0587714000000004</v>
      </c>
      <c r="AT204" s="35" t="str">
        <f t="shared" si="58"/>
        <v>2,1,0</v>
      </c>
    </row>
    <row r="205" spans="13:46" ht="11.25" x14ac:dyDescent="0.15">
      <c r="M205" s="30" t="str">
        <f t="shared" si="56"/>
        <v>2,10,8</v>
      </c>
      <c r="N205" s="30">
        <f t="shared" si="50"/>
        <v>2</v>
      </c>
      <c r="O205" s="30">
        <f t="shared" si="51"/>
        <v>10</v>
      </c>
      <c r="P205" s="30">
        <f t="shared" si="47"/>
        <v>8</v>
      </c>
      <c r="Q205" s="30">
        <f t="shared" si="55"/>
        <v>1.6284671999999998</v>
      </c>
      <c r="R205" s="30">
        <f t="shared" si="55"/>
        <v>2.9137</v>
      </c>
      <c r="S205" s="30">
        <f t="shared" si="55"/>
        <v>3.8614432000000001</v>
      </c>
      <c r="T205" s="30">
        <f t="shared" si="55"/>
        <v>4.4716968000000001</v>
      </c>
      <c r="U205" s="30">
        <f t="shared" si="55"/>
        <v>4.7444608000000006</v>
      </c>
      <c r="V205" s="30">
        <f t="shared" si="55"/>
        <v>4.6797351999999997</v>
      </c>
      <c r="W205" s="30">
        <f t="shared" si="55"/>
        <v>4.27752</v>
      </c>
      <c r="X205" s="30">
        <f t="shared" si="55"/>
        <v>1.9868608499999998</v>
      </c>
      <c r="Y205" s="30">
        <f t="shared" si="55"/>
        <v>3.2286104499999997</v>
      </c>
      <c r="Z205" s="30">
        <f t="shared" si="55"/>
        <v>4.1328704500000004</v>
      </c>
      <c r="AA205" s="30">
        <f t="shared" si="55"/>
        <v>4.6996408499999998</v>
      </c>
      <c r="AB205" s="30">
        <f t="shared" si="55"/>
        <v>4.9289216500000004</v>
      </c>
      <c r="AC205" s="30">
        <f t="shared" si="55"/>
        <v>4.8207128499999996</v>
      </c>
      <c r="AD205" s="30">
        <f t="shared" si="55"/>
        <v>2.2906434</v>
      </c>
      <c r="AE205" s="30">
        <f t="shared" si="55"/>
        <v>3.4889098000000001</v>
      </c>
      <c r="AF205" s="30">
        <f t="shared" si="55"/>
        <v>4.3496866000000001</v>
      </c>
      <c r="AG205" s="30">
        <f t="shared" si="54"/>
        <v>4.8729738000000005</v>
      </c>
      <c r="AH205" s="30">
        <f t="shared" si="54"/>
        <v>5.0587714000000004</v>
      </c>
      <c r="AI205" s="30">
        <f t="shared" si="54"/>
        <v>2.53981485</v>
      </c>
      <c r="AJ205" s="30">
        <f t="shared" si="54"/>
        <v>3.6945980500000006</v>
      </c>
      <c r="AK205" s="30">
        <f t="shared" si="54"/>
        <v>4.5118916500000008</v>
      </c>
      <c r="AL205" s="30">
        <f t="shared" si="54"/>
        <v>4.9916956500000005</v>
      </c>
      <c r="AM205" s="30">
        <f t="shared" si="54"/>
        <v>2.7343751999999997</v>
      </c>
      <c r="AN205" s="30">
        <f t="shared" si="54"/>
        <v>3.8456752000000001</v>
      </c>
      <c r="AO205" s="30">
        <f t="shared" si="54"/>
        <v>4.6194856</v>
      </c>
      <c r="AP205" s="30">
        <f t="shared" si="54"/>
        <v>2.87432445</v>
      </c>
      <c r="AQ205" s="30">
        <f t="shared" si="54"/>
        <v>3.9421412500000002</v>
      </c>
      <c r="AR205" s="30">
        <f t="shared" si="54"/>
        <v>2.9596626000000001</v>
      </c>
      <c r="AS205" s="30">
        <f t="shared" si="57"/>
        <v>5.0587714000000004</v>
      </c>
      <c r="AT205" s="35" t="str">
        <f t="shared" si="58"/>
        <v>2,1,0</v>
      </c>
    </row>
    <row r="206" spans="13:46" ht="11.25" x14ac:dyDescent="0.15">
      <c r="M206" s="30" t="str">
        <f t="shared" si="56"/>
        <v>2,10,9</v>
      </c>
      <c r="N206" s="30">
        <f t="shared" si="50"/>
        <v>2</v>
      </c>
      <c r="O206" s="30">
        <f t="shared" si="51"/>
        <v>10</v>
      </c>
      <c r="P206" s="30">
        <f t="shared" si="47"/>
        <v>9</v>
      </c>
      <c r="Q206" s="30">
        <f t="shared" si="55"/>
        <v>0.99034650000000013</v>
      </c>
      <c r="R206" s="30">
        <f t="shared" si="55"/>
        <v>2.5225606250000006</v>
      </c>
      <c r="S206" s="30">
        <f t="shared" si="55"/>
        <v>3.6610339999999999</v>
      </c>
      <c r="T206" s="30">
        <f t="shared" si="55"/>
        <v>4.405766625</v>
      </c>
      <c r="U206" s="30">
        <f t="shared" si="55"/>
        <v>4.7567585000000001</v>
      </c>
      <c r="V206" s="30">
        <f t="shared" si="55"/>
        <v>4.7140096250000001</v>
      </c>
      <c r="W206" s="30">
        <f t="shared" si="55"/>
        <v>4.27752</v>
      </c>
      <c r="X206" s="30">
        <f t="shared" si="55"/>
        <v>1.567901725</v>
      </c>
      <c r="Y206" s="30">
        <f t="shared" si="55"/>
        <v>3.00594545</v>
      </c>
      <c r="Z206" s="30">
        <f t="shared" si="55"/>
        <v>4.0502484250000004</v>
      </c>
      <c r="AA206" s="30">
        <f t="shared" si="55"/>
        <v>4.7008106500000011</v>
      </c>
      <c r="AB206" s="30">
        <f t="shared" si="55"/>
        <v>4.9576321249999999</v>
      </c>
      <c r="AC206" s="30">
        <f t="shared" si="55"/>
        <v>4.8207128499999996</v>
      </c>
      <c r="AD206" s="30">
        <f t="shared" si="55"/>
        <v>2.0457225999999999</v>
      </c>
      <c r="AE206" s="30">
        <f t="shared" si="55"/>
        <v>3.3895959250000001</v>
      </c>
      <c r="AF206" s="30">
        <f t="shared" si="55"/>
        <v>4.3397284999999997</v>
      </c>
      <c r="AG206" s="30">
        <f t="shared" si="54"/>
        <v>4.8961203250000001</v>
      </c>
      <c r="AH206" s="30">
        <f t="shared" si="54"/>
        <v>5.0587714000000004</v>
      </c>
      <c r="AI206" s="30">
        <f t="shared" si="54"/>
        <v>2.423809125</v>
      </c>
      <c r="AJ206" s="30">
        <f t="shared" si="54"/>
        <v>3.6735120500000003</v>
      </c>
      <c r="AK206" s="30">
        <f t="shared" si="54"/>
        <v>4.5294742250000004</v>
      </c>
      <c r="AL206" s="30">
        <f t="shared" si="54"/>
        <v>4.9916956500000005</v>
      </c>
      <c r="AM206" s="30">
        <f t="shared" si="54"/>
        <v>2.7021613000000002</v>
      </c>
      <c r="AN206" s="30">
        <f t="shared" si="54"/>
        <v>3.8576938250000001</v>
      </c>
      <c r="AO206" s="30">
        <f t="shared" si="54"/>
        <v>4.6194856</v>
      </c>
      <c r="AP206" s="30">
        <f t="shared" si="54"/>
        <v>2.8807791250000001</v>
      </c>
      <c r="AQ206" s="30">
        <f t="shared" si="54"/>
        <v>3.9421412500000002</v>
      </c>
      <c r="AR206" s="30">
        <f t="shared" si="54"/>
        <v>2.9596626000000001</v>
      </c>
      <c r="AS206" s="30">
        <f t="shared" si="57"/>
        <v>5.0587714000000004</v>
      </c>
      <c r="AT206" s="35" t="str">
        <f t="shared" si="58"/>
        <v>2,1,0</v>
      </c>
    </row>
    <row r="207" spans="13:46" ht="11.25" x14ac:dyDescent="0.15">
      <c r="M207" s="30" t="str">
        <f t="shared" si="56"/>
        <v>2,10,10</v>
      </c>
      <c r="N207" s="30">
        <f t="shared" si="50"/>
        <v>2</v>
      </c>
      <c r="O207" s="30">
        <f t="shared" si="51"/>
        <v>10</v>
      </c>
      <c r="P207" s="30">
        <f t="shared" si="47"/>
        <v>10</v>
      </c>
      <c r="Q207" s="30">
        <f t="shared" si="55"/>
        <v>0.53372519999999946</v>
      </c>
      <c r="R207" s="30">
        <f t="shared" si="55"/>
        <v>2.2574624999999999</v>
      </c>
      <c r="S207" s="30">
        <f t="shared" si="55"/>
        <v>3.5412911999999999</v>
      </c>
      <c r="T207" s="30">
        <f t="shared" si="55"/>
        <v>4.3852112999999999</v>
      </c>
      <c r="U207" s="30">
        <f t="shared" si="55"/>
        <v>4.7892228000000001</v>
      </c>
      <c r="V207" s="30">
        <f t="shared" si="55"/>
        <v>4.7533256999999995</v>
      </c>
      <c r="W207" s="30">
        <f t="shared" si="55"/>
        <v>4.27752</v>
      </c>
      <c r="X207" s="30">
        <f t="shared" si="55"/>
        <v>1.2749838499999995</v>
      </c>
      <c r="Y207" s="30">
        <f t="shared" si="55"/>
        <v>2.8639468499999996</v>
      </c>
      <c r="Z207" s="30">
        <f t="shared" si="55"/>
        <v>4.0130012500000003</v>
      </c>
      <c r="AA207" s="30">
        <f t="shared" si="55"/>
        <v>4.7221470500000002</v>
      </c>
      <c r="AB207" s="30">
        <f t="shared" si="55"/>
        <v>4.9913842500000003</v>
      </c>
      <c r="AC207" s="30">
        <f t="shared" si="55"/>
        <v>4.8207128499999996</v>
      </c>
      <c r="AD207" s="30">
        <f t="shared" si="55"/>
        <v>1.8814681999999998</v>
      </c>
      <c r="AE207" s="30">
        <f t="shared" si="55"/>
        <v>3.3356569</v>
      </c>
      <c r="AF207" s="30">
        <f t="shared" si="55"/>
        <v>4.3499370000000006</v>
      </c>
      <c r="AG207" s="30">
        <f t="shared" si="54"/>
        <v>4.9243085000000004</v>
      </c>
      <c r="AH207" s="30">
        <f t="shared" si="54"/>
        <v>5.0587714000000004</v>
      </c>
      <c r="AI207" s="30">
        <f t="shared" si="54"/>
        <v>2.35317825</v>
      </c>
      <c r="AJ207" s="30">
        <f t="shared" si="54"/>
        <v>3.6725926500000003</v>
      </c>
      <c r="AK207" s="30">
        <f t="shared" si="54"/>
        <v>4.5520984500000008</v>
      </c>
      <c r="AL207" s="30">
        <f t="shared" si="54"/>
        <v>4.9916956500000005</v>
      </c>
      <c r="AM207" s="30">
        <f t="shared" si="54"/>
        <v>2.6901140000000003</v>
      </c>
      <c r="AN207" s="30">
        <f t="shared" si="54"/>
        <v>3.8747541000000005</v>
      </c>
      <c r="AO207" s="30">
        <f t="shared" si="54"/>
        <v>4.6194856</v>
      </c>
      <c r="AP207" s="30">
        <f t="shared" si="54"/>
        <v>2.8922754499999996</v>
      </c>
      <c r="AQ207" s="30">
        <f t="shared" si="54"/>
        <v>3.9421412500000002</v>
      </c>
      <c r="AR207" s="30">
        <f t="shared" si="54"/>
        <v>2.9596626000000001</v>
      </c>
      <c r="AS207" s="30">
        <f t="shared" si="57"/>
        <v>5.0587714000000004</v>
      </c>
      <c r="AT207" s="35" t="str">
        <f t="shared" si="58"/>
        <v>2,1,0</v>
      </c>
    </row>
    <row r="208" spans="13:46" ht="11.25" x14ac:dyDescent="0.15">
      <c r="M208" s="30" t="str">
        <f t="shared" si="56"/>
        <v>3,1,1</v>
      </c>
      <c r="N208" s="30">
        <f t="shared" si="50"/>
        <v>3</v>
      </c>
      <c r="O208" s="30">
        <f t="shared" si="51"/>
        <v>1</v>
      </c>
      <c r="P208" s="30">
        <f t="shared" si="47"/>
        <v>1</v>
      </c>
      <c r="Q208" s="30">
        <f t="shared" si="55"/>
        <v>4.5</v>
      </c>
      <c r="R208" s="30">
        <f t="shared" si="55"/>
        <v>4.5855649999999999</v>
      </c>
      <c r="S208" s="30">
        <f t="shared" si="55"/>
        <v>4.6022600000000002</v>
      </c>
      <c r="T208" s="30">
        <f t="shared" si="55"/>
        <v>4.5500850000000002</v>
      </c>
      <c r="U208" s="30">
        <f t="shared" si="55"/>
        <v>4.4290400000000005</v>
      </c>
      <c r="V208" s="30">
        <f t="shared" si="55"/>
        <v>4.2391249999999996</v>
      </c>
      <c r="W208" s="30">
        <f t="shared" si="55"/>
        <v>3.98034</v>
      </c>
      <c r="X208" s="30">
        <f t="shared" si="55"/>
        <v>4.5</v>
      </c>
      <c r="Y208" s="30">
        <f t="shared" si="55"/>
        <v>4.5855649999999999</v>
      </c>
      <c r="Z208" s="30">
        <f t="shared" si="55"/>
        <v>4.6022600000000002</v>
      </c>
      <c r="AA208" s="30">
        <f t="shared" si="55"/>
        <v>4.5500850000000002</v>
      </c>
      <c r="AB208" s="30">
        <f t="shared" si="55"/>
        <v>4.4290400000000005</v>
      </c>
      <c r="AC208" s="30">
        <f t="shared" si="55"/>
        <v>4.2391249999999996</v>
      </c>
      <c r="AD208" s="30">
        <f t="shared" si="55"/>
        <v>4.5</v>
      </c>
      <c r="AE208" s="30">
        <f t="shared" si="55"/>
        <v>4.5855650000000008</v>
      </c>
      <c r="AF208" s="30">
        <f t="shared" si="55"/>
        <v>4.6022600000000002</v>
      </c>
      <c r="AG208" s="30">
        <f t="shared" si="54"/>
        <v>4.5500850000000002</v>
      </c>
      <c r="AH208" s="30">
        <f t="shared" si="54"/>
        <v>4.4290400000000005</v>
      </c>
      <c r="AI208" s="30">
        <f t="shared" si="54"/>
        <v>4.5</v>
      </c>
      <c r="AJ208" s="30">
        <f t="shared" si="54"/>
        <v>4.5855649999999999</v>
      </c>
      <c r="AK208" s="30">
        <f t="shared" si="54"/>
        <v>4.6022600000000002</v>
      </c>
      <c r="AL208" s="30">
        <f t="shared" si="54"/>
        <v>4.5500850000000002</v>
      </c>
      <c r="AM208" s="30">
        <f t="shared" si="54"/>
        <v>4.5</v>
      </c>
      <c r="AN208" s="30">
        <f t="shared" si="54"/>
        <v>4.5855649999999999</v>
      </c>
      <c r="AO208" s="30">
        <f t="shared" si="54"/>
        <v>4.6022600000000002</v>
      </c>
      <c r="AP208" s="30">
        <f t="shared" si="54"/>
        <v>4.5</v>
      </c>
      <c r="AQ208" s="30">
        <f t="shared" si="54"/>
        <v>4.5855649999999999</v>
      </c>
      <c r="AR208" s="30">
        <f t="shared" si="54"/>
        <v>4.5</v>
      </c>
      <c r="AS208" s="30">
        <f t="shared" si="57"/>
        <v>4.6022600000000002</v>
      </c>
      <c r="AT208" s="35" t="str">
        <f t="shared" si="58"/>
        <v>1,0,2</v>
      </c>
    </row>
    <row r="209" spans="13:46" ht="11.25" x14ac:dyDescent="0.15">
      <c r="M209" s="30" t="str">
        <f t="shared" si="56"/>
        <v>3,1,2</v>
      </c>
      <c r="N209" s="30">
        <f t="shared" si="50"/>
        <v>3</v>
      </c>
      <c r="O209" s="30">
        <f t="shared" si="51"/>
        <v>1</v>
      </c>
      <c r="P209" s="30">
        <f t="shared" si="47"/>
        <v>2</v>
      </c>
      <c r="Q209" s="30">
        <f t="shared" si="55"/>
        <v>4.27752</v>
      </c>
      <c r="R209" s="30">
        <f t="shared" si="55"/>
        <v>4.4850649999999996</v>
      </c>
      <c r="S209" s="30">
        <f t="shared" si="55"/>
        <v>4.5897800000000002</v>
      </c>
      <c r="T209" s="30">
        <f t="shared" si="55"/>
        <v>4.5916650000000008</v>
      </c>
      <c r="U209" s="30">
        <f t="shared" si="55"/>
        <v>4.4907200000000005</v>
      </c>
      <c r="V209" s="30">
        <f t="shared" si="55"/>
        <v>4.2869450000000002</v>
      </c>
      <c r="W209" s="30">
        <f t="shared" si="55"/>
        <v>3.98034</v>
      </c>
      <c r="X209" s="30">
        <f t="shared" si="55"/>
        <v>4.3955000000000002</v>
      </c>
      <c r="Y209" s="30">
        <f t="shared" si="55"/>
        <v>4.5698850000000002</v>
      </c>
      <c r="Z209" s="30">
        <f t="shared" si="55"/>
        <v>4.6414400000000002</v>
      </c>
      <c r="AA209" s="30">
        <f t="shared" si="55"/>
        <v>4.6101650000000003</v>
      </c>
      <c r="AB209" s="30">
        <f t="shared" si="55"/>
        <v>4.4760600000000004</v>
      </c>
      <c r="AC209" s="30">
        <f t="shared" si="55"/>
        <v>4.2391249999999996</v>
      </c>
      <c r="AD209" s="30">
        <f t="shared" si="55"/>
        <v>4.4811199999999998</v>
      </c>
      <c r="AE209" s="30">
        <f t="shared" si="55"/>
        <v>4.6223450000000001</v>
      </c>
      <c r="AF209" s="30">
        <f t="shared" ref="AF209:AR272" si="59">(AF$5)^2/2*INDEX($F$4:$F$25*$G$4:$G$25,$N209,1)+(AF$6)^2/2*INDEX($H$4:$H$25*$I$4:$I$25,$O209,1)+(AF$7)^2/2*INDEX($J$4:$J$25*$K$4:$K$25,$P209,1)+AF$5*AF$6*INDEX($G$4:$G$25,$N209,1)*INDEX($H$4:$H$25,$O209,1)+(AF$5*INDEX($G$4:$G$25,$N209,1)+AF$6*INDEX($I$4:$I$25,$O209,1))*AF$7*INDEX($J$4:$J$25,$P209,1)</f>
        <v>4.6607400000000005</v>
      </c>
      <c r="AG209" s="30">
        <f t="shared" si="59"/>
        <v>4.5963050000000001</v>
      </c>
      <c r="AH209" s="30">
        <f t="shared" si="59"/>
        <v>4.4290400000000005</v>
      </c>
      <c r="AI209" s="30">
        <f t="shared" si="59"/>
        <v>4.5343799999999996</v>
      </c>
      <c r="AJ209" s="30">
        <f t="shared" si="59"/>
        <v>4.6424450000000004</v>
      </c>
      <c r="AK209" s="30">
        <f t="shared" si="59"/>
        <v>4.6476800000000003</v>
      </c>
      <c r="AL209" s="30">
        <f t="shared" si="59"/>
        <v>4.5500850000000002</v>
      </c>
      <c r="AM209" s="30">
        <f t="shared" si="59"/>
        <v>4.5552799999999998</v>
      </c>
      <c r="AN209" s="30">
        <f t="shared" si="59"/>
        <v>4.630185</v>
      </c>
      <c r="AO209" s="30">
        <f t="shared" si="59"/>
        <v>4.6022600000000002</v>
      </c>
      <c r="AP209" s="30">
        <f t="shared" si="59"/>
        <v>4.5438200000000002</v>
      </c>
      <c r="AQ209" s="30">
        <f t="shared" si="59"/>
        <v>4.5855649999999999</v>
      </c>
      <c r="AR209" s="30">
        <f t="shared" si="59"/>
        <v>4.5</v>
      </c>
      <c r="AS209" s="30">
        <f t="shared" si="57"/>
        <v>4.6607400000000005</v>
      </c>
      <c r="AT209" s="35" t="str">
        <f t="shared" si="58"/>
        <v>1,1,1</v>
      </c>
    </row>
    <row r="210" spans="13:46" ht="11.25" x14ac:dyDescent="0.15">
      <c r="M210" s="30" t="str">
        <f t="shared" si="56"/>
        <v>3,1,3</v>
      </c>
      <c r="N210" s="30">
        <f t="shared" si="50"/>
        <v>3</v>
      </c>
      <c r="O210" s="30">
        <f t="shared" si="51"/>
        <v>1</v>
      </c>
      <c r="P210" s="30">
        <f t="shared" si="47"/>
        <v>3</v>
      </c>
      <c r="Q210" s="30">
        <f t="shared" ref="Q210:AF273" si="60">(Q$5)^2/2*INDEX($F$4:$F$25*$G$4:$G$25,$N210,1)+(Q$6)^2/2*INDEX($H$4:$H$25*$I$4:$I$25,$O210,1)+(Q$7)^2/2*INDEX($J$4:$J$25*$K$4:$K$25,$P210,1)+Q$5*Q$6*INDEX($G$4:$G$25,$N210,1)*INDEX($H$4:$H$25,$O210,1)+(Q$5*INDEX($G$4:$G$25,$N210,1)+Q$6*INDEX($I$4:$I$25,$O210,1))*Q$7*INDEX($J$4:$J$25,$P210,1)</f>
        <v>3.98034</v>
      </c>
      <c r="R210" s="30">
        <f t="shared" si="60"/>
        <v>4.3326899999999995</v>
      </c>
      <c r="S210" s="30">
        <f t="shared" si="60"/>
        <v>4.5441000000000003</v>
      </c>
      <c r="T210" s="30">
        <f t="shared" si="60"/>
        <v>4.6145700000000005</v>
      </c>
      <c r="U210" s="30">
        <f t="shared" si="60"/>
        <v>4.5441000000000003</v>
      </c>
      <c r="V210" s="30">
        <f t="shared" si="60"/>
        <v>4.3326899999999995</v>
      </c>
      <c r="W210" s="30">
        <f t="shared" si="60"/>
        <v>3.98034</v>
      </c>
      <c r="X210" s="30">
        <f t="shared" si="60"/>
        <v>4.2391249999999996</v>
      </c>
      <c r="Y210" s="30">
        <f t="shared" si="60"/>
        <v>4.5210050000000006</v>
      </c>
      <c r="Z210" s="30">
        <f t="shared" si="60"/>
        <v>4.6619450000000002</v>
      </c>
      <c r="AA210" s="30">
        <f t="shared" si="60"/>
        <v>4.6619450000000002</v>
      </c>
      <c r="AB210" s="30">
        <f t="shared" si="60"/>
        <v>4.5210049999999997</v>
      </c>
      <c r="AC210" s="30">
        <f t="shared" si="60"/>
        <v>4.2391249999999996</v>
      </c>
      <c r="AD210" s="30">
        <f t="shared" si="60"/>
        <v>4.4290400000000005</v>
      </c>
      <c r="AE210" s="30">
        <f t="shared" si="60"/>
        <v>4.6404499999999995</v>
      </c>
      <c r="AF210" s="30">
        <f t="shared" si="60"/>
        <v>4.7109200000000007</v>
      </c>
      <c r="AG210" s="30">
        <f t="shared" si="59"/>
        <v>4.6404499999999995</v>
      </c>
      <c r="AH210" s="30">
        <f t="shared" si="59"/>
        <v>4.4290400000000005</v>
      </c>
      <c r="AI210" s="30">
        <f t="shared" si="59"/>
        <v>4.5500850000000002</v>
      </c>
      <c r="AJ210" s="30">
        <f t="shared" si="59"/>
        <v>4.6910249999999998</v>
      </c>
      <c r="AK210" s="30">
        <f t="shared" si="59"/>
        <v>4.6910250000000007</v>
      </c>
      <c r="AL210" s="30">
        <f t="shared" si="59"/>
        <v>4.5500850000000002</v>
      </c>
      <c r="AM210" s="30">
        <f t="shared" si="59"/>
        <v>4.6022600000000002</v>
      </c>
      <c r="AN210" s="30">
        <f t="shared" si="59"/>
        <v>4.6727299999999996</v>
      </c>
      <c r="AO210" s="30">
        <f t="shared" si="59"/>
        <v>4.6022600000000002</v>
      </c>
      <c r="AP210" s="30">
        <f t="shared" si="59"/>
        <v>4.5855649999999999</v>
      </c>
      <c r="AQ210" s="30">
        <f t="shared" si="59"/>
        <v>4.5855649999999999</v>
      </c>
      <c r="AR210" s="30">
        <f t="shared" si="59"/>
        <v>4.5</v>
      </c>
      <c r="AS210" s="30">
        <f t="shared" si="57"/>
        <v>4.7109200000000007</v>
      </c>
      <c r="AT210" s="35" t="str">
        <f t="shared" si="58"/>
        <v>1,1,1</v>
      </c>
    </row>
    <row r="211" spans="13:46" ht="11.25" x14ac:dyDescent="0.15">
      <c r="M211" s="30" t="str">
        <f t="shared" si="56"/>
        <v>3,1,4</v>
      </c>
      <c r="N211" s="30">
        <f t="shared" si="50"/>
        <v>3</v>
      </c>
      <c r="O211" s="30">
        <f t="shared" si="51"/>
        <v>1</v>
      </c>
      <c r="P211" s="30">
        <f t="shared" ref="P211:P274" si="61">P201</f>
        <v>4</v>
      </c>
      <c r="Q211" s="30">
        <f t="shared" si="60"/>
        <v>3.6615599999999993</v>
      </c>
      <c r="R211" s="30">
        <f t="shared" si="60"/>
        <v>4.1653149999999997</v>
      </c>
      <c r="S211" s="30">
        <f t="shared" si="60"/>
        <v>4.4888200000000005</v>
      </c>
      <c r="T211" s="30">
        <f t="shared" si="60"/>
        <v>4.6320750000000004</v>
      </c>
      <c r="U211" s="30">
        <f t="shared" si="60"/>
        <v>4.5950800000000003</v>
      </c>
      <c r="V211" s="30">
        <f t="shared" si="60"/>
        <v>4.3778350000000001</v>
      </c>
      <c r="W211" s="30">
        <f t="shared" si="60"/>
        <v>3.98034</v>
      </c>
      <c r="X211" s="30">
        <f t="shared" si="60"/>
        <v>4.0677499999999993</v>
      </c>
      <c r="Y211" s="30">
        <f t="shared" si="60"/>
        <v>4.4625249999999994</v>
      </c>
      <c r="Z211" s="30">
        <f t="shared" si="60"/>
        <v>4.6770499999999995</v>
      </c>
      <c r="AA211" s="30">
        <f t="shared" si="60"/>
        <v>4.7113250000000004</v>
      </c>
      <c r="AB211" s="30">
        <f t="shared" si="60"/>
        <v>4.5653500000000005</v>
      </c>
      <c r="AC211" s="30">
        <f t="shared" si="60"/>
        <v>4.2391249999999996</v>
      </c>
      <c r="AD211" s="30">
        <f t="shared" si="60"/>
        <v>4.3673599999999997</v>
      </c>
      <c r="AE211" s="30">
        <f t="shared" si="60"/>
        <v>4.6531549999999999</v>
      </c>
      <c r="AF211" s="30">
        <f t="shared" si="60"/>
        <v>4.7587000000000002</v>
      </c>
      <c r="AG211" s="30">
        <f t="shared" si="59"/>
        <v>4.6839950000000004</v>
      </c>
      <c r="AH211" s="30">
        <f t="shared" si="59"/>
        <v>4.4290400000000005</v>
      </c>
      <c r="AI211" s="30">
        <f t="shared" si="59"/>
        <v>4.5603899999999999</v>
      </c>
      <c r="AJ211" s="30">
        <f t="shared" si="59"/>
        <v>4.7372049999999994</v>
      </c>
      <c r="AK211" s="30">
        <f t="shared" si="59"/>
        <v>4.7337699999999998</v>
      </c>
      <c r="AL211" s="30">
        <f t="shared" si="59"/>
        <v>4.5500850000000002</v>
      </c>
      <c r="AM211" s="30">
        <f t="shared" si="59"/>
        <v>4.6468400000000001</v>
      </c>
      <c r="AN211" s="30">
        <f t="shared" si="59"/>
        <v>4.7146749999999997</v>
      </c>
      <c r="AO211" s="30">
        <f t="shared" si="59"/>
        <v>4.6022600000000002</v>
      </c>
      <c r="AP211" s="30">
        <f t="shared" si="59"/>
        <v>4.6267100000000001</v>
      </c>
      <c r="AQ211" s="30">
        <f t="shared" si="59"/>
        <v>4.5855649999999999</v>
      </c>
      <c r="AR211" s="30">
        <f t="shared" si="59"/>
        <v>4.5</v>
      </c>
      <c r="AS211" s="30">
        <f t="shared" si="57"/>
        <v>4.7587000000000002</v>
      </c>
      <c r="AT211" s="35" t="str">
        <f t="shared" si="58"/>
        <v>1,1,1</v>
      </c>
    </row>
    <row r="212" spans="13:46" ht="11.25" x14ac:dyDescent="0.15">
      <c r="M212" s="30" t="str">
        <f t="shared" si="56"/>
        <v>3,1,5</v>
      </c>
      <c r="N212" s="30">
        <f t="shared" si="50"/>
        <v>3</v>
      </c>
      <c r="O212" s="30">
        <f t="shared" si="51"/>
        <v>1</v>
      </c>
      <c r="P212" s="30">
        <f t="shared" si="61"/>
        <v>5</v>
      </c>
      <c r="Q212" s="30">
        <f t="shared" si="60"/>
        <v>3.3564599999999993</v>
      </c>
      <c r="R212" s="30">
        <f t="shared" si="60"/>
        <v>4.0074399999999999</v>
      </c>
      <c r="S212" s="30">
        <f t="shared" si="60"/>
        <v>4.4396199999999997</v>
      </c>
      <c r="T212" s="30">
        <f t="shared" si="60"/>
        <v>4.6529999999999996</v>
      </c>
      <c r="U212" s="30">
        <f t="shared" si="60"/>
        <v>4.6475799999999996</v>
      </c>
      <c r="V212" s="30">
        <f t="shared" si="60"/>
        <v>4.4233599999999997</v>
      </c>
      <c r="W212" s="30">
        <f t="shared" si="60"/>
        <v>3.98034</v>
      </c>
      <c r="X212" s="30">
        <f t="shared" si="60"/>
        <v>3.905875</v>
      </c>
      <c r="Y212" s="30">
        <f t="shared" si="60"/>
        <v>4.4101249999999999</v>
      </c>
      <c r="Z212" s="30">
        <f t="shared" si="60"/>
        <v>4.6955749999999998</v>
      </c>
      <c r="AA212" s="30">
        <f t="shared" si="60"/>
        <v>4.7622249999999999</v>
      </c>
      <c r="AB212" s="30">
        <f t="shared" si="60"/>
        <v>4.6100750000000001</v>
      </c>
      <c r="AC212" s="30">
        <f t="shared" si="60"/>
        <v>4.2391249999999996</v>
      </c>
      <c r="AD212" s="30">
        <f t="shared" si="60"/>
        <v>4.3117599999999996</v>
      </c>
      <c r="AE212" s="30">
        <f t="shared" si="60"/>
        <v>4.6692799999999997</v>
      </c>
      <c r="AF212" s="30">
        <f t="shared" si="60"/>
        <v>4.8079999999999998</v>
      </c>
      <c r="AG212" s="30">
        <f t="shared" si="59"/>
        <v>4.7279200000000001</v>
      </c>
      <c r="AH212" s="30">
        <f t="shared" si="59"/>
        <v>4.4290400000000005</v>
      </c>
      <c r="AI212" s="30">
        <f t="shared" si="59"/>
        <v>4.5741149999999999</v>
      </c>
      <c r="AJ212" s="30">
        <f t="shared" si="59"/>
        <v>4.7849050000000002</v>
      </c>
      <c r="AK212" s="30">
        <f t="shared" si="59"/>
        <v>4.7768949999999997</v>
      </c>
      <c r="AL212" s="30">
        <f t="shared" si="59"/>
        <v>4.5500850000000002</v>
      </c>
      <c r="AM212" s="30">
        <f t="shared" si="59"/>
        <v>4.6929400000000001</v>
      </c>
      <c r="AN212" s="30">
        <f t="shared" si="59"/>
        <v>4.7569999999999997</v>
      </c>
      <c r="AO212" s="30">
        <f t="shared" si="59"/>
        <v>4.6022600000000002</v>
      </c>
      <c r="AP212" s="30">
        <f t="shared" si="59"/>
        <v>4.6682350000000001</v>
      </c>
      <c r="AQ212" s="30">
        <f t="shared" si="59"/>
        <v>4.5855649999999999</v>
      </c>
      <c r="AR212" s="30">
        <f t="shared" si="59"/>
        <v>4.5</v>
      </c>
      <c r="AS212" s="30">
        <f t="shared" si="57"/>
        <v>4.8079999999999998</v>
      </c>
      <c r="AT212" s="35" t="str">
        <f t="shared" si="58"/>
        <v>1,1,1</v>
      </c>
    </row>
    <row r="213" spans="13:46" ht="11.25" x14ac:dyDescent="0.15">
      <c r="M213" s="30" t="str">
        <f t="shared" si="56"/>
        <v>3,1,6</v>
      </c>
      <c r="N213" s="30">
        <f t="shared" si="50"/>
        <v>3</v>
      </c>
      <c r="O213" s="30">
        <f t="shared" si="51"/>
        <v>1</v>
      </c>
      <c r="P213" s="30">
        <f t="shared" si="61"/>
        <v>6</v>
      </c>
      <c r="Q213" s="30">
        <f t="shared" si="60"/>
        <v>3.0779999999999998</v>
      </c>
      <c r="R213" s="30">
        <f t="shared" si="60"/>
        <v>3.8680649999999996</v>
      </c>
      <c r="S213" s="30">
        <f t="shared" si="60"/>
        <v>4.4022600000000001</v>
      </c>
      <c r="T213" s="30">
        <f t="shared" si="60"/>
        <v>4.6805849999999998</v>
      </c>
      <c r="U213" s="30">
        <f t="shared" si="60"/>
        <v>4.7030399999999997</v>
      </c>
      <c r="V213" s="30">
        <f t="shared" si="60"/>
        <v>4.4696250000000006</v>
      </c>
      <c r="W213" s="30">
        <f t="shared" si="60"/>
        <v>3.98034</v>
      </c>
      <c r="X213" s="30">
        <f t="shared" si="60"/>
        <v>3.7624999999999997</v>
      </c>
      <c r="Y213" s="30">
        <f t="shared" si="60"/>
        <v>4.3695649999999997</v>
      </c>
      <c r="Z213" s="30">
        <f t="shared" si="60"/>
        <v>4.7207600000000003</v>
      </c>
      <c r="AA213" s="30">
        <f t="shared" si="60"/>
        <v>4.8160850000000002</v>
      </c>
      <c r="AB213" s="30">
        <f t="shared" si="60"/>
        <v>4.6555400000000002</v>
      </c>
      <c r="AC213" s="30">
        <f t="shared" si="60"/>
        <v>4.2391249999999996</v>
      </c>
      <c r="AD213" s="30">
        <f t="shared" si="60"/>
        <v>4.2679999999999998</v>
      </c>
      <c r="AE213" s="30">
        <f t="shared" si="60"/>
        <v>4.6920649999999995</v>
      </c>
      <c r="AF213" s="30">
        <f t="shared" si="60"/>
        <v>4.8602600000000002</v>
      </c>
      <c r="AG213" s="30">
        <f t="shared" si="59"/>
        <v>4.7725850000000003</v>
      </c>
      <c r="AH213" s="30">
        <f t="shared" si="59"/>
        <v>4.4290400000000005</v>
      </c>
      <c r="AI213" s="30">
        <f t="shared" si="59"/>
        <v>4.5945</v>
      </c>
      <c r="AJ213" s="30">
        <f t="shared" si="59"/>
        <v>4.8355649999999999</v>
      </c>
      <c r="AK213" s="30">
        <f t="shared" si="59"/>
        <v>4.8207599999999999</v>
      </c>
      <c r="AL213" s="30">
        <f t="shared" si="59"/>
        <v>4.5500850000000002</v>
      </c>
      <c r="AM213" s="30">
        <f t="shared" si="59"/>
        <v>4.742</v>
      </c>
      <c r="AN213" s="30">
        <f t="shared" si="59"/>
        <v>4.800065</v>
      </c>
      <c r="AO213" s="30">
        <f t="shared" si="59"/>
        <v>4.6022600000000002</v>
      </c>
      <c r="AP213" s="30">
        <f t="shared" si="59"/>
        <v>4.7104999999999997</v>
      </c>
      <c r="AQ213" s="30">
        <f t="shared" si="59"/>
        <v>4.5855649999999999</v>
      </c>
      <c r="AR213" s="30">
        <f t="shared" si="59"/>
        <v>4.5</v>
      </c>
      <c r="AS213" s="30">
        <f t="shared" si="57"/>
        <v>4.8602600000000002</v>
      </c>
      <c r="AT213" s="35" t="str">
        <f t="shared" si="58"/>
        <v>1,1,1</v>
      </c>
    </row>
    <row r="214" spans="13:46" ht="11.25" x14ac:dyDescent="0.15">
      <c r="M214" s="30" t="str">
        <f t="shared" si="56"/>
        <v>3,1,7</v>
      </c>
      <c r="N214" s="30">
        <f t="shared" si="50"/>
        <v>3</v>
      </c>
      <c r="O214" s="30">
        <f t="shared" si="51"/>
        <v>1</v>
      </c>
      <c r="P214" s="30">
        <f t="shared" si="61"/>
        <v>7</v>
      </c>
      <c r="Q214" s="30">
        <f t="shared" si="60"/>
        <v>2.4172559999999992</v>
      </c>
      <c r="R214" s="30">
        <f t="shared" si="60"/>
        <v>3.4632149999999999</v>
      </c>
      <c r="S214" s="30">
        <f t="shared" si="60"/>
        <v>4.1949959999999997</v>
      </c>
      <c r="T214" s="30">
        <f t="shared" si="60"/>
        <v>4.6125990000000003</v>
      </c>
      <c r="U214" s="30">
        <f t="shared" si="60"/>
        <v>4.7160240000000009</v>
      </c>
      <c r="V214" s="30">
        <f t="shared" si="60"/>
        <v>4.5052710000000005</v>
      </c>
      <c r="W214" s="30">
        <f t="shared" si="60"/>
        <v>3.98034</v>
      </c>
      <c r="X214" s="30">
        <f t="shared" si="60"/>
        <v>3.3536499999999996</v>
      </c>
      <c r="Y214" s="30">
        <f t="shared" si="60"/>
        <v>4.1591009999999997</v>
      </c>
      <c r="Z214" s="30">
        <f t="shared" si="60"/>
        <v>4.6503739999999993</v>
      </c>
      <c r="AA214" s="30">
        <f t="shared" si="60"/>
        <v>4.8274689999999998</v>
      </c>
      <c r="AB214" s="30">
        <f t="shared" si="60"/>
        <v>4.6903860000000002</v>
      </c>
      <c r="AC214" s="30">
        <f t="shared" si="60"/>
        <v>4.2391249999999996</v>
      </c>
      <c r="AD214" s="30">
        <f t="shared" si="60"/>
        <v>4.0543359999999993</v>
      </c>
      <c r="AE214" s="30">
        <f t="shared" si="60"/>
        <v>4.6192789999999997</v>
      </c>
      <c r="AF214" s="30">
        <f t="shared" si="60"/>
        <v>4.870044</v>
      </c>
      <c r="AG214" s="30">
        <f t="shared" si="59"/>
        <v>4.8066309999999994</v>
      </c>
      <c r="AH214" s="30">
        <f t="shared" si="59"/>
        <v>4.4290400000000005</v>
      </c>
      <c r="AI214" s="30">
        <f t="shared" si="59"/>
        <v>4.5193139999999996</v>
      </c>
      <c r="AJ214" s="30">
        <f t="shared" si="59"/>
        <v>4.8437489999999999</v>
      </c>
      <c r="AK214" s="30">
        <f t="shared" si="59"/>
        <v>4.854006</v>
      </c>
      <c r="AL214" s="30">
        <f t="shared" si="59"/>
        <v>4.5500850000000002</v>
      </c>
      <c r="AM214" s="30">
        <f t="shared" si="59"/>
        <v>4.7485839999999993</v>
      </c>
      <c r="AN214" s="30">
        <f t="shared" si="59"/>
        <v>4.8325110000000002</v>
      </c>
      <c r="AO214" s="30">
        <f t="shared" si="59"/>
        <v>4.6022600000000002</v>
      </c>
      <c r="AP214" s="30">
        <f t="shared" si="59"/>
        <v>4.742146</v>
      </c>
      <c r="AQ214" s="30">
        <f t="shared" si="59"/>
        <v>4.5855649999999999</v>
      </c>
      <c r="AR214" s="30">
        <f t="shared" si="59"/>
        <v>4.5</v>
      </c>
      <c r="AS214" s="30">
        <f t="shared" si="57"/>
        <v>4.870044</v>
      </c>
      <c r="AT214" s="35" t="str">
        <f t="shared" si="58"/>
        <v>1,1,1</v>
      </c>
    </row>
    <row r="215" spans="13:46" ht="11.25" x14ac:dyDescent="0.15">
      <c r="M215" s="30" t="str">
        <f t="shared" si="56"/>
        <v>3,1,8</v>
      </c>
      <c r="N215" s="30">
        <f t="shared" si="50"/>
        <v>3</v>
      </c>
      <c r="O215" s="30">
        <f t="shared" si="51"/>
        <v>1</v>
      </c>
      <c r="P215" s="30">
        <f t="shared" si="61"/>
        <v>8</v>
      </c>
      <c r="Q215" s="30">
        <f t="shared" si="60"/>
        <v>1.6284671999999998</v>
      </c>
      <c r="R215" s="30">
        <f t="shared" si="60"/>
        <v>2.9694450000000003</v>
      </c>
      <c r="S215" s="30">
        <f t="shared" si="60"/>
        <v>3.9308231999999999</v>
      </c>
      <c r="T215" s="30">
        <f t="shared" si="60"/>
        <v>4.5126018000000006</v>
      </c>
      <c r="U215" s="30">
        <f t="shared" si="60"/>
        <v>4.7147807999999998</v>
      </c>
      <c r="V215" s="30">
        <f t="shared" si="60"/>
        <v>4.5373602000000002</v>
      </c>
      <c r="W215" s="30">
        <f t="shared" si="60"/>
        <v>3.98034</v>
      </c>
      <c r="X215" s="30">
        <f t="shared" si="60"/>
        <v>2.85588</v>
      </c>
      <c r="Y215" s="30">
        <f t="shared" si="60"/>
        <v>3.8917282000000002</v>
      </c>
      <c r="Z215" s="30">
        <f t="shared" si="60"/>
        <v>4.5479768000000007</v>
      </c>
      <c r="AA215" s="30">
        <f t="shared" si="60"/>
        <v>4.8246257999999997</v>
      </c>
      <c r="AB215" s="30">
        <f t="shared" si="60"/>
        <v>4.7216752</v>
      </c>
      <c r="AC215" s="30">
        <f t="shared" si="60"/>
        <v>4.2391249999999996</v>
      </c>
      <c r="AD215" s="30">
        <f t="shared" si="60"/>
        <v>3.7837632000000001</v>
      </c>
      <c r="AE215" s="30">
        <f t="shared" si="60"/>
        <v>4.5144818000000004</v>
      </c>
      <c r="AF215" s="30">
        <f t="shared" si="60"/>
        <v>4.8656008000000011</v>
      </c>
      <c r="AG215" s="30">
        <f t="shared" si="59"/>
        <v>4.8371202000000002</v>
      </c>
      <c r="AH215" s="30">
        <f t="shared" si="59"/>
        <v>4.4290400000000005</v>
      </c>
      <c r="AI215" s="30">
        <f t="shared" si="59"/>
        <v>4.4121167999999997</v>
      </c>
      <c r="AJ215" s="30">
        <f t="shared" si="59"/>
        <v>4.8377058000000002</v>
      </c>
      <c r="AK215" s="30">
        <f t="shared" si="59"/>
        <v>4.8836952</v>
      </c>
      <c r="AL215" s="30">
        <f t="shared" si="59"/>
        <v>4.5500850000000002</v>
      </c>
      <c r="AM215" s="30">
        <f t="shared" si="59"/>
        <v>4.7409408000000006</v>
      </c>
      <c r="AN215" s="30">
        <f t="shared" si="59"/>
        <v>4.8614002000000003</v>
      </c>
      <c r="AO215" s="30">
        <f t="shared" si="59"/>
        <v>4.6022600000000002</v>
      </c>
      <c r="AP215" s="30">
        <f t="shared" si="59"/>
        <v>4.7702352000000001</v>
      </c>
      <c r="AQ215" s="30">
        <f t="shared" si="59"/>
        <v>4.5855649999999999</v>
      </c>
      <c r="AR215" s="30">
        <f t="shared" si="59"/>
        <v>4.5</v>
      </c>
      <c r="AS215" s="30">
        <f t="shared" si="57"/>
        <v>4.8836952</v>
      </c>
      <c r="AT215" s="35" t="str">
        <f t="shared" si="58"/>
        <v>1,1.5,0.5</v>
      </c>
    </row>
    <row r="216" spans="13:46" ht="11.25" x14ac:dyDescent="0.15">
      <c r="M216" s="30" t="str">
        <f t="shared" si="56"/>
        <v>3,1,9</v>
      </c>
      <c r="N216" s="30">
        <f t="shared" si="50"/>
        <v>3</v>
      </c>
      <c r="O216" s="30">
        <f t="shared" si="51"/>
        <v>1</v>
      </c>
      <c r="P216" s="30">
        <f t="shared" si="61"/>
        <v>9</v>
      </c>
      <c r="Q216" s="30">
        <f t="shared" si="60"/>
        <v>0.99034650000000013</v>
      </c>
      <c r="R216" s="30">
        <f t="shared" si="60"/>
        <v>2.5803056250000003</v>
      </c>
      <c r="S216" s="30">
        <f t="shared" si="60"/>
        <v>3.7336140000000002</v>
      </c>
      <c r="T216" s="30">
        <f t="shared" si="60"/>
        <v>4.4502716250000001</v>
      </c>
      <c r="U216" s="30">
        <f t="shared" si="60"/>
        <v>4.7302785000000007</v>
      </c>
      <c r="V216" s="30">
        <f t="shared" si="60"/>
        <v>4.5736346250000004</v>
      </c>
      <c r="W216" s="30">
        <f t="shared" si="60"/>
        <v>3.98034</v>
      </c>
      <c r="X216" s="30">
        <f t="shared" si="60"/>
        <v>2.4627406250000003</v>
      </c>
      <c r="Y216" s="30">
        <f t="shared" si="60"/>
        <v>3.691319</v>
      </c>
      <c r="Z216" s="30">
        <f t="shared" si="60"/>
        <v>4.4832466249999996</v>
      </c>
      <c r="AA216" s="30">
        <f t="shared" si="60"/>
        <v>4.8385235000000009</v>
      </c>
      <c r="AB216" s="30">
        <f t="shared" si="60"/>
        <v>4.7571496250000003</v>
      </c>
      <c r="AC216" s="30">
        <f t="shared" si="60"/>
        <v>4.2391249999999996</v>
      </c>
      <c r="AD216" s="30">
        <f t="shared" si="60"/>
        <v>3.5801540000000003</v>
      </c>
      <c r="AE216" s="30">
        <f t="shared" si="60"/>
        <v>4.4473516250000005</v>
      </c>
      <c r="AF216" s="30">
        <f t="shared" si="60"/>
        <v>4.8778985000000006</v>
      </c>
      <c r="AG216" s="30">
        <f t="shared" si="59"/>
        <v>4.8717946249999997</v>
      </c>
      <c r="AH216" s="30">
        <f t="shared" si="59"/>
        <v>4.4290400000000005</v>
      </c>
      <c r="AI216" s="30">
        <f t="shared" si="59"/>
        <v>4.342586625</v>
      </c>
      <c r="AJ216" s="30">
        <f t="shared" si="59"/>
        <v>4.8484034999999999</v>
      </c>
      <c r="AK216" s="30">
        <f t="shared" si="59"/>
        <v>4.9175696250000005</v>
      </c>
      <c r="AL216" s="30">
        <f t="shared" si="59"/>
        <v>4.5500850000000002</v>
      </c>
      <c r="AM216" s="30">
        <f t="shared" si="59"/>
        <v>4.7500385000000005</v>
      </c>
      <c r="AN216" s="30">
        <f t="shared" si="59"/>
        <v>4.894474625</v>
      </c>
      <c r="AO216" s="30">
        <f t="shared" si="59"/>
        <v>4.6022600000000002</v>
      </c>
      <c r="AP216" s="30">
        <f t="shared" si="59"/>
        <v>4.8025096249999999</v>
      </c>
      <c r="AQ216" s="30">
        <f t="shared" si="59"/>
        <v>4.5855649999999999</v>
      </c>
      <c r="AR216" s="30">
        <f t="shared" si="59"/>
        <v>4.5</v>
      </c>
      <c r="AS216" s="30">
        <f t="shared" si="57"/>
        <v>4.9175696250000005</v>
      </c>
      <c r="AT216" s="35" t="str">
        <f t="shared" si="58"/>
        <v>1,1.5,0.5</v>
      </c>
    </row>
    <row r="217" spans="13:46" ht="11.25" x14ac:dyDescent="0.15">
      <c r="M217" s="30" t="str">
        <f t="shared" si="56"/>
        <v>3,1,10</v>
      </c>
      <c r="N217" s="30">
        <f t="shared" si="50"/>
        <v>3</v>
      </c>
      <c r="O217" s="30">
        <f t="shared" si="51"/>
        <v>1</v>
      </c>
      <c r="P217" s="30">
        <f t="shared" si="61"/>
        <v>10</v>
      </c>
      <c r="Q217" s="30">
        <f t="shared" si="60"/>
        <v>0.53372519999999946</v>
      </c>
      <c r="R217" s="30">
        <f t="shared" si="60"/>
        <v>2.3172074999999999</v>
      </c>
      <c r="S217" s="30">
        <f t="shared" si="60"/>
        <v>3.6170711999999998</v>
      </c>
      <c r="T217" s="30">
        <f t="shared" si="60"/>
        <v>4.4333163000000004</v>
      </c>
      <c r="U217" s="30">
        <f t="shared" si="60"/>
        <v>4.7659428000000004</v>
      </c>
      <c r="V217" s="30">
        <f t="shared" si="60"/>
        <v>4.6149506999999996</v>
      </c>
      <c r="W217" s="30">
        <f t="shared" si="60"/>
        <v>3.98034</v>
      </c>
      <c r="X217" s="30">
        <f t="shared" si="60"/>
        <v>2.1956424999999999</v>
      </c>
      <c r="Y217" s="30">
        <f t="shared" si="60"/>
        <v>3.5715762</v>
      </c>
      <c r="Z217" s="30">
        <f t="shared" si="60"/>
        <v>4.4638913000000002</v>
      </c>
      <c r="AA217" s="30">
        <f t="shared" si="60"/>
        <v>4.8725878000000007</v>
      </c>
      <c r="AB217" s="30">
        <f t="shared" si="60"/>
        <v>4.7976656999999996</v>
      </c>
      <c r="AC217" s="30">
        <f t="shared" si="60"/>
        <v>4.2391249999999996</v>
      </c>
      <c r="AD217" s="30">
        <f t="shared" si="60"/>
        <v>3.4572111999999997</v>
      </c>
      <c r="AE217" s="30">
        <f t="shared" si="60"/>
        <v>4.4255963000000005</v>
      </c>
      <c r="AF217" s="30">
        <f t="shared" si="60"/>
        <v>4.9103627999999997</v>
      </c>
      <c r="AG217" s="30">
        <f t="shared" si="59"/>
        <v>4.9115107</v>
      </c>
      <c r="AH217" s="30">
        <f t="shared" si="59"/>
        <v>4.4290400000000005</v>
      </c>
      <c r="AI217" s="30">
        <f t="shared" si="59"/>
        <v>4.3184313000000003</v>
      </c>
      <c r="AJ217" s="30">
        <f t="shared" si="59"/>
        <v>4.8792678000000009</v>
      </c>
      <c r="AK217" s="30">
        <f t="shared" si="59"/>
        <v>4.9564857000000009</v>
      </c>
      <c r="AL217" s="30">
        <f t="shared" si="59"/>
        <v>4.5500850000000002</v>
      </c>
      <c r="AM217" s="30">
        <f t="shared" si="59"/>
        <v>4.7793028</v>
      </c>
      <c r="AN217" s="30">
        <f t="shared" si="59"/>
        <v>4.9325906999999996</v>
      </c>
      <c r="AO217" s="30">
        <f t="shared" si="59"/>
        <v>4.6022600000000002</v>
      </c>
      <c r="AP217" s="30">
        <f t="shared" si="59"/>
        <v>4.8398257000000005</v>
      </c>
      <c r="AQ217" s="30">
        <f t="shared" si="59"/>
        <v>4.5855649999999999</v>
      </c>
      <c r="AR217" s="30">
        <f t="shared" si="59"/>
        <v>4.5</v>
      </c>
      <c r="AS217" s="30">
        <f t="shared" si="57"/>
        <v>4.9564857000000009</v>
      </c>
      <c r="AT217" s="35" t="str">
        <f t="shared" si="58"/>
        <v>1,1.5,0.5</v>
      </c>
    </row>
    <row r="218" spans="13:46" ht="11.25" x14ac:dyDescent="0.15">
      <c r="M218" s="30" t="str">
        <f t="shared" si="56"/>
        <v>3,2,1</v>
      </c>
      <c r="N218" s="30">
        <f t="shared" si="50"/>
        <v>3</v>
      </c>
      <c r="O218" s="30">
        <f t="shared" si="51"/>
        <v>2</v>
      </c>
      <c r="P218" s="30">
        <f t="shared" si="61"/>
        <v>1</v>
      </c>
      <c r="Q218" s="30">
        <f t="shared" si="60"/>
        <v>4.5</v>
      </c>
      <c r="R218" s="30">
        <f t="shared" si="60"/>
        <v>4.5855649999999999</v>
      </c>
      <c r="S218" s="30">
        <f t="shared" si="60"/>
        <v>4.6022600000000002</v>
      </c>
      <c r="T218" s="30">
        <f t="shared" si="60"/>
        <v>4.5500850000000002</v>
      </c>
      <c r="U218" s="30">
        <f t="shared" si="60"/>
        <v>4.4290400000000005</v>
      </c>
      <c r="V218" s="30">
        <f t="shared" si="60"/>
        <v>4.2391249999999996</v>
      </c>
      <c r="W218" s="30">
        <f t="shared" si="60"/>
        <v>3.98034</v>
      </c>
      <c r="X218" s="30">
        <f t="shared" si="60"/>
        <v>4.4318600000000004</v>
      </c>
      <c r="Y218" s="30">
        <f t="shared" si="60"/>
        <v>4.5414750000000002</v>
      </c>
      <c r="Z218" s="30">
        <f t="shared" si="60"/>
        <v>4.5822200000000004</v>
      </c>
      <c r="AA218" s="30">
        <f t="shared" si="60"/>
        <v>4.5540950000000002</v>
      </c>
      <c r="AB218" s="30">
        <f t="shared" si="60"/>
        <v>4.4571000000000005</v>
      </c>
      <c r="AC218" s="30">
        <f t="shared" si="60"/>
        <v>4.2912350000000004</v>
      </c>
      <c r="AD218" s="30">
        <f t="shared" si="60"/>
        <v>4.3864400000000003</v>
      </c>
      <c r="AE218" s="30">
        <f t="shared" si="60"/>
        <v>4.520105</v>
      </c>
      <c r="AF218" s="30">
        <f t="shared" si="60"/>
        <v>4.5849000000000002</v>
      </c>
      <c r="AG218" s="30">
        <f t="shared" si="59"/>
        <v>4.5808249999999999</v>
      </c>
      <c r="AH218" s="30">
        <f t="shared" si="59"/>
        <v>4.5078800000000001</v>
      </c>
      <c r="AI218" s="30">
        <f t="shared" si="59"/>
        <v>4.36374</v>
      </c>
      <c r="AJ218" s="30">
        <f t="shared" si="59"/>
        <v>4.5214549999999996</v>
      </c>
      <c r="AK218" s="30">
        <f t="shared" si="59"/>
        <v>4.6103000000000005</v>
      </c>
      <c r="AL218" s="30">
        <f t="shared" si="59"/>
        <v>4.6302750000000001</v>
      </c>
      <c r="AM218" s="30">
        <f t="shared" si="59"/>
        <v>4.3637600000000001</v>
      </c>
      <c r="AN218" s="30">
        <f t="shared" si="59"/>
        <v>4.5455249999999996</v>
      </c>
      <c r="AO218" s="30">
        <f t="shared" si="59"/>
        <v>4.6584200000000004</v>
      </c>
      <c r="AP218" s="30">
        <f t="shared" si="59"/>
        <v>4.3864999999999998</v>
      </c>
      <c r="AQ218" s="30">
        <f t="shared" si="59"/>
        <v>4.5923150000000001</v>
      </c>
      <c r="AR218" s="30">
        <f t="shared" si="59"/>
        <v>4.4319600000000001</v>
      </c>
      <c r="AS218" s="30">
        <f t="shared" si="57"/>
        <v>4.6584200000000004</v>
      </c>
      <c r="AT218" s="35" t="str">
        <f t="shared" si="58"/>
        <v>1,2,0</v>
      </c>
    </row>
    <row r="219" spans="13:46" ht="11.25" x14ac:dyDescent="0.15">
      <c r="M219" s="30" t="str">
        <f t="shared" si="56"/>
        <v>3,2,2</v>
      </c>
      <c r="N219" s="30">
        <f t="shared" si="50"/>
        <v>3</v>
      </c>
      <c r="O219" s="30">
        <f t="shared" si="51"/>
        <v>2</v>
      </c>
      <c r="P219" s="30">
        <f t="shared" si="61"/>
        <v>2</v>
      </c>
      <c r="Q219" s="30">
        <f t="shared" si="60"/>
        <v>4.27752</v>
      </c>
      <c r="R219" s="30">
        <f t="shared" si="60"/>
        <v>4.4850649999999996</v>
      </c>
      <c r="S219" s="30">
        <f t="shared" si="60"/>
        <v>4.5897800000000002</v>
      </c>
      <c r="T219" s="30">
        <f t="shared" si="60"/>
        <v>4.5916650000000008</v>
      </c>
      <c r="U219" s="30">
        <f t="shared" si="60"/>
        <v>4.4907200000000005</v>
      </c>
      <c r="V219" s="30">
        <f t="shared" si="60"/>
        <v>4.2869450000000002</v>
      </c>
      <c r="W219" s="30">
        <f t="shared" si="60"/>
        <v>3.98034</v>
      </c>
      <c r="X219" s="30">
        <f t="shared" si="60"/>
        <v>4.3247099999999996</v>
      </c>
      <c r="Y219" s="30">
        <f t="shared" si="60"/>
        <v>4.5236750000000008</v>
      </c>
      <c r="Z219" s="30">
        <f t="shared" si="60"/>
        <v>4.6198100000000002</v>
      </c>
      <c r="AA219" s="30">
        <f t="shared" si="60"/>
        <v>4.6131150000000005</v>
      </c>
      <c r="AB219" s="30">
        <f t="shared" si="60"/>
        <v>4.50359</v>
      </c>
      <c r="AC219" s="30">
        <f t="shared" si="60"/>
        <v>4.2912350000000004</v>
      </c>
      <c r="AD219" s="30">
        <f t="shared" si="60"/>
        <v>4.3633199999999999</v>
      </c>
      <c r="AE219" s="30">
        <f t="shared" si="60"/>
        <v>4.5537050000000008</v>
      </c>
      <c r="AF219" s="30">
        <f t="shared" si="60"/>
        <v>4.6412600000000008</v>
      </c>
      <c r="AG219" s="30">
        <f t="shared" si="59"/>
        <v>4.625985</v>
      </c>
      <c r="AH219" s="30">
        <f t="shared" si="59"/>
        <v>4.5078800000000001</v>
      </c>
      <c r="AI219" s="30">
        <f t="shared" si="59"/>
        <v>4.3933499999999999</v>
      </c>
      <c r="AJ219" s="30">
        <f t="shared" si="59"/>
        <v>4.5751550000000005</v>
      </c>
      <c r="AK219" s="30">
        <f t="shared" si="59"/>
        <v>4.6541300000000003</v>
      </c>
      <c r="AL219" s="30">
        <f t="shared" si="59"/>
        <v>4.6302750000000001</v>
      </c>
      <c r="AM219" s="30">
        <f t="shared" si="59"/>
        <v>4.4147999999999996</v>
      </c>
      <c r="AN219" s="30">
        <f t="shared" si="59"/>
        <v>4.588025</v>
      </c>
      <c r="AO219" s="30">
        <f t="shared" si="59"/>
        <v>4.6584200000000004</v>
      </c>
      <c r="AP219" s="30">
        <f t="shared" si="59"/>
        <v>4.42767</v>
      </c>
      <c r="AQ219" s="30">
        <f t="shared" si="59"/>
        <v>4.5923150000000001</v>
      </c>
      <c r="AR219" s="30">
        <f t="shared" si="59"/>
        <v>4.4319600000000001</v>
      </c>
      <c r="AS219" s="30">
        <f t="shared" si="57"/>
        <v>4.6584200000000004</v>
      </c>
      <c r="AT219" s="35" t="str">
        <f t="shared" si="58"/>
        <v>1,2,0</v>
      </c>
    </row>
    <row r="220" spans="13:46" ht="11.25" x14ac:dyDescent="0.15">
      <c r="M220" s="30" t="str">
        <f t="shared" si="56"/>
        <v>3,2,3</v>
      </c>
      <c r="N220" s="30">
        <f t="shared" si="50"/>
        <v>3</v>
      </c>
      <c r="O220" s="30">
        <f t="shared" si="51"/>
        <v>2</v>
      </c>
      <c r="P220" s="30">
        <f t="shared" si="61"/>
        <v>3</v>
      </c>
      <c r="Q220" s="30">
        <f t="shared" si="60"/>
        <v>3.98034</v>
      </c>
      <c r="R220" s="30">
        <f t="shared" si="60"/>
        <v>4.3326899999999995</v>
      </c>
      <c r="S220" s="30">
        <f t="shared" si="60"/>
        <v>4.5441000000000003</v>
      </c>
      <c r="T220" s="30">
        <f t="shared" si="60"/>
        <v>4.6145700000000005</v>
      </c>
      <c r="U220" s="30">
        <f t="shared" si="60"/>
        <v>4.5441000000000003</v>
      </c>
      <c r="V220" s="30">
        <f t="shared" si="60"/>
        <v>4.3326899999999995</v>
      </c>
      <c r="W220" s="30">
        <f t="shared" si="60"/>
        <v>3.98034</v>
      </c>
      <c r="X220" s="30">
        <f t="shared" si="60"/>
        <v>4.1656849999999999</v>
      </c>
      <c r="Y220" s="30">
        <f t="shared" si="60"/>
        <v>4.4726750000000006</v>
      </c>
      <c r="Z220" s="30">
        <f t="shared" si="60"/>
        <v>4.6387250000000009</v>
      </c>
      <c r="AA220" s="30">
        <f t="shared" si="60"/>
        <v>4.6638350000000006</v>
      </c>
      <c r="AB220" s="30">
        <f t="shared" si="60"/>
        <v>4.5480049999999999</v>
      </c>
      <c r="AC220" s="30">
        <f t="shared" si="60"/>
        <v>4.2912350000000004</v>
      </c>
      <c r="AD220" s="30">
        <f t="shared" si="60"/>
        <v>4.3070000000000004</v>
      </c>
      <c r="AE220" s="30">
        <f t="shared" si="60"/>
        <v>4.5686300000000006</v>
      </c>
      <c r="AF220" s="30">
        <f t="shared" si="60"/>
        <v>4.6893200000000004</v>
      </c>
      <c r="AG220" s="30">
        <f t="shared" si="59"/>
        <v>4.6690700000000005</v>
      </c>
      <c r="AH220" s="30">
        <f t="shared" si="59"/>
        <v>4.5078800000000001</v>
      </c>
      <c r="AI220" s="30">
        <f t="shared" si="59"/>
        <v>4.4042849999999998</v>
      </c>
      <c r="AJ220" s="30">
        <f t="shared" si="59"/>
        <v>4.6205549999999995</v>
      </c>
      <c r="AK220" s="30">
        <f t="shared" si="59"/>
        <v>4.6958850000000005</v>
      </c>
      <c r="AL220" s="30">
        <f t="shared" si="59"/>
        <v>4.6302750000000001</v>
      </c>
      <c r="AM220" s="30">
        <f t="shared" si="59"/>
        <v>4.4575399999999998</v>
      </c>
      <c r="AN220" s="30">
        <f t="shared" si="59"/>
        <v>4.62845</v>
      </c>
      <c r="AO220" s="30">
        <f t="shared" si="59"/>
        <v>4.6584200000000004</v>
      </c>
      <c r="AP220" s="30">
        <f t="shared" si="59"/>
        <v>4.4667649999999997</v>
      </c>
      <c r="AQ220" s="30">
        <f t="shared" si="59"/>
        <v>4.5923150000000001</v>
      </c>
      <c r="AR220" s="30">
        <f t="shared" si="59"/>
        <v>4.4319600000000001</v>
      </c>
      <c r="AS220" s="30">
        <f t="shared" si="57"/>
        <v>4.6958850000000005</v>
      </c>
      <c r="AT220" s="35" t="str">
        <f t="shared" si="58"/>
        <v>1,1.5,0.5</v>
      </c>
    </row>
    <row r="221" spans="13:46" ht="11.25" x14ac:dyDescent="0.15">
      <c r="M221" s="30" t="str">
        <f t="shared" si="56"/>
        <v>3,2,4</v>
      </c>
      <c r="N221" s="30">
        <f t="shared" si="50"/>
        <v>3</v>
      </c>
      <c r="O221" s="30">
        <f t="shared" si="51"/>
        <v>2</v>
      </c>
      <c r="P221" s="30">
        <f t="shared" si="61"/>
        <v>4</v>
      </c>
      <c r="Q221" s="30">
        <f t="shared" si="60"/>
        <v>3.6615599999999993</v>
      </c>
      <c r="R221" s="30">
        <f t="shared" si="60"/>
        <v>4.1653149999999997</v>
      </c>
      <c r="S221" s="30">
        <f t="shared" si="60"/>
        <v>4.4888200000000005</v>
      </c>
      <c r="T221" s="30">
        <f t="shared" si="60"/>
        <v>4.6320750000000004</v>
      </c>
      <c r="U221" s="30">
        <f t="shared" si="60"/>
        <v>4.5950800000000003</v>
      </c>
      <c r="V221" s="30">
        <f t="shared" si="60"/>
        <v>4.3778350000000001</v>
      </c>
      <c r="W221" s="30">
        <f t="shared" si="60"/>
        <v>3.98034</v>
      </c>
      <c r="X221" s="30">
        <f t="shared" si="60"/>
        <v>3.9916599999999995</v>
      </c>
      <c r="Y221" s="30">
        <f t="shared" si="60"/>
        <v>4.4120749999999997</v>
      </c>
      <c r="Z221" s="30">
        <f t="shared" si="60"/>
        <v>4.6522400000000008</v>
      </c>
      <c r="AA221" s="30">
        <f t="shared" si="60"/>
        <v>4.712155000000001</v>
      </c>
      <c r="AB221" s="30">
        <f t="shared" si="60"/>
        <v>4.5918200000000002</v>
      </c>
      <c r="AC221" s="30">
        <f t="shared" si="60"/>
        <v>4.2912350000000004</v>
      </c>
      <c r="AD221" s="30">
        <f t="shared" si="60"/>
        <v>4.2410800000000002</v>
      </c>
      <c r="AE221" s="30">
        <f t="shared" si="60"/>
        <v>4.5781550000000006</v>
      </c>
      <c r="AF221" s="30">
        <f t="shared" si="60"/>
        <v>4.7349800000000002</v>
      </c>
      <c r="AG221" s="30">
        <f t="shared" si="59"/>
        <v>4.7115550000000006</v>
      </c>
      <c r="AH221" s="30">
        <f t="shared" si="59"/>
        <v>4.5078800000000001</v>
      </c>
      <c r="AI221" s="30">
        <f t="shared" si="59"/>
        <v>4.4098199999999999</v>
      </c>
      <c r="AJ221" s="30">
        <f t="shared" si="59"/>
        <v>4.6635549999999997</v>
      </c>
      <c r="AK221" s="30">
        <f t="shared" si="59"/>
        <v>4.7370400000000004</v>
      </c>
      <c r="AL221" s="30">
        <f t="shared" si="59"/>
        <v>4.6302750000000001</v>
      </c>
      <c r="AM221" s="30">
        <f t="shared" si="59"/>
        <v>4.4978800000000003</v>
      </c>
      <c r="AN221" s="30">
        <f t="shared" si="59"/>
        <v>4.6682750000000004</v>
      </c>
      <c r="AO221" s="30">
        <f t="shared" si="59"/>
        <v>4.6584200000000004</v>
      </c>
      <c r="AP221" s="30">
        <f t="shared" si="59"/>
        <v>4.5052599999999998</v>
      </c>
      <c r="AQ221" s="30">
        <f t="shared" si="59"/>
        <v>4.5923150000000001</v>
      </c>
      <c r="AR221" s="30">
        <f t="shared" si="59"/>
        <v>4.4319600000000001</v>
      </c>
      <c r="AS221" s="30">
        <f t="shared" si="57"/>
        <v>4.7370400000000004</v>
      </c>
      <c r="AT221" s="35" t="str">
        <f t="shared" si="58"/>
        <v>1,1.5,0.5</v>
      </c>
    </row>
    <row r="222" spans="13:46" ht="11.25" x14ac:dyDescent="0.15">
      <c r="M222" s="30" t="str">
        <f t="shared" si="56"/>
        <v>3,2,5</v>
      </c>
      <c r="N222" s="30">
        <f t="shared" si="50"/>
        <v>3</v>
      </c>
      <c r="O222" s="30">
        <f t="shared" si="51"/>
        <v>2</v>
      </c>
      <c r="P222" s="30">
        <f t="shared" si="61"/>
        <v>5</v>
      </c>
      <c r="Q222" s="30">
        <f t="shared" si="60"/>
        <v>3.3564599999999993</v>
      </c>
      <c r="R222" s="30">
        <f t="shared" si="60"/>
        <v>4.0074399999999999</v>
      </c>
      <c r="S222" s="30">
        <f t="shared" si="60"/>
        <v>4.4396199999999997</v>
      </c>
      <c r="T222" s="30">
        <f t="shared" si="60"/>
        <v>4.6529999999999996</v>
      </c>
      <c r="U222" s="30">
        <f t="shared" si="60"/>
        <v>4.6475799999999996</v>
      </c>
      <c r="V222" s="30">
        <f t="shared" si="60"/>
        <v>4.4233599999999997</v>
      </c>
      <c r="W222" s="30">
        <f t="shared" si="60"/>
        <v>3.98034</v>
      </c>
      <c r="X222" s="30">
        <f t="shared" si="60"/>
        <v>3.8271349999999993</v>
      </c>
      <c r="Y222" s="30">
        <f t="shared" si="60"/>
        <v>4.3575549999999996</v>
      </c>
      <c r="Z222" s="30">
        <f t="shared" si="60"/>
        <v>4.6691750000000001</v>
      </c>
      <c r="AA222" s="30">
        <f t="shared" si="60"/>
        <v>4.7619949999999998</v>
      </c>
      <c r="AB222" s="30">
        <f t="shared" si="60"/>
        <v>4.6360150000000004</v>
      </c>
      <c r="AC222" s="30">
        <f t="shared" si="60"/>
        <v>4.2912350000000004</v>
      </c>
      <c r="AD222" s="30">
        <f t="shared" si="60"/>
        <v>4.1812399999999998</v>
      </c>
      <c r="AE222" s="30">
        <f t="shared" si="60"/>
        <v>4.5911</v>
      </c>
      <c r="AF222" s="30">
        <f t="shared" si="60"/>
        <v>4.7821599999999993</v>
      </c>
      <c r="AG222" s="30">
        <f t="shared" si="59"/>
        <v>4.7544199999999996</v>
      </c>
      <c r="AH222" s="30">
        <f t="shared" si="59"/>
        <v>4.5078800000000001</v>
      </c>
      <c r="AI222" s="30">
        <f t="shared" si="59"/>
        <v>4.4187749999999992</v>
      </c>
      <c r="AJ222" s="30">
        <f t="shared" si="59"/>
        <v>4.708075</v>
      </c>
      <c r="AK222" s="30">
        <f t="shared" si="59"/>
        <v>4.778575</v>
      </c>
      <c r="AL222" s="30">
        <f t="shared" si="59"/>
        <v>4.6302750000000001</v>
      </c>
      <c r="AM222" s="30">
        <f t="shared" si="59"/>
        <v>4.5397400000000001</v>
      </c>
      <c r="AN222" s="30">
        <f t="shared" si="59"/>
        <v>4.7084799999999998</v>
      </c>
      <c r="AO222" s="30">
        <f t="shared" si="59"/>
        <v>4.6584200000000004</v>
      </c>
      <c r="AP222" s="30">
        <f t="shared" si="59"/>
        <v>4.5441349999999998</v>
      </c>
      <c r="AQ222" s="30">
        <f t="shared" si="59"/>
        <v>4.5923150000000001</v>
      </c>
      <c r="AR222" s="30">
        <f t="shared" si="59"/>
        <v>4.4319600000000001</v>
      </c>
      <c r="AS222" s="30">
        <f t="shared" si="57"/>
        <v>4.7821599999999993</v>
      </c>
      <c r="AT222" s="35" t="str">
        <f t="shared" si="58"/>
        <v>1,1,1</v>
      </c>
    </row>
    <row r="223" spans="13:46" ht="11.25" x14ac:dyDescent="0.15">
      <c r="M223" s="30" t="str">
        <f t="shared" si="56"/>
        <v>3,2,6</v>
      </c>
      <c r="N223" s="30">
        <f t="shared" si="50"/>
        <v>3</v>
      </c>
      <c r="O223" s="30">
        <f t="shared" si="51"/>
        <v>2</v>
      </c>
      <c r="P223" s="30">
        <f t="shared" si="61"/>
        <v>6</v>
      </c>
      <c r="Q223" s="30">
        <f t="shared" si="60"/>
        <v>3.0779999999999998</v>
      </c>
      <c r="R223" s="30">
        <f t="shared" si="60"/>
        <v>3.8680649999999996</v>
      </c>
      <c r="S223" s="30">
        <f t="shared" si="60"/>
        <v>4.4022600000000001</v>
      </c>
      <c r="T223" s="30">
        <f t="shared" si="60"/>
        <v>4.6805849999999998</v>
      </c>
      <c r="U223" s="30">
        <f t="shared" si="60"/>
        <v>4.7030399999999997</v>
      </c>
      <c r="V223" s="30">
        <f t="shared" si="60"/>
        <v>4.4696250000000006</v>
      </c>
      <c r="W223" s="30">
        <f t="shared" si="60"/>
        <v>3.98034</v>
      </c>
      <c r="X223" s="30">
        <f t="shared" si="60"/>
        <v>3.6811099999999994</v>
      </c>
      <c r="Y223" s="30">
        <f t="shared" si="60"/>
        <v>4.3148749999999998</v>
      </c>
      <c r="Z223" s="30">
        <f t="shared" si="60"/>
        <v>4.6927700000000003</v>
      </c>
      <c r="AA223" s="30">
        <f t="shared" si="60"/>
        <v>4.8147950000000002</v>
      </c>
      <c r="AB223" s="30">
        <f t="shared" si="60"/>
        <v>4.6809500000000002</v>
      </c>
      <c r="AC223" s="30">
        <f t="shared" si="60"/>
        <v>4.2912350000000004</v>
      </c>
      <c r="AD223" s="30">
        <f t="shared" si="60"/>
        <v>4.1332399999999998</v>
      </c>
      <c r="AE223" s="30">
        <f t="shared" si="60"/>
        <v>4.6107050000000003</v>
      </c>
      <c r="AF223" s="30">
        <f t="shared" si="60"/>
        <v>4.8323</v>
      </c>
      <c r="AG223" s="30">
        <f t="shared" si="59"/>
        <v>4.798025</v>
      </c>
      <c r="AH223" s="30">
        <f t="shared" si="59"/>
        <v>4.5078800000000001</v>
      </c>
      <c r="AI223" s="30">
        <f t="shared" si="59"/>
        <v>4.4343899999999996</v>
      </c>
      <c r="AJ223" s="30">
        <f t="shared" si="59"/>
        <v>4.7555549999999993</v>
      </c>
      <c r="AK223" s="30">
        <f t="shared" si="59"/>
        <v>4.8208500000000001</v>
      </c>
      <c r="AL223" s="30">
        <f t="shared" si="59"/>
        <v>4.6302750000000001</v>
      </c>
      <c r="AM223" s="30">
        <f t="shared" si="59"/>
        <v>4.5845599999999997</v>
      </c>
      <c r="AN223" s="30">
        <f t="shared" si="59"/>
        <v>4.7494250000000005</v>
      </c>
      <c r="AO223" s="30">
        <f t="shared" si="59"/>
        <v>4.6584200000000004</v>
      </c>
      <c r="AP223" s="30">
        <f t="shared" si="59"/>
        <v>4.5837500000000002</v>
      </c>
      <c r="AQ223" s="30">
        <f t="shared" si="59"/>
        <v>4.5923150000000001</v>
      </c>
      <c r="AR223" s="30">
        <f t="shared" si="59"/>
        <v>4.4319600000000001</v>
      </c>
      <c r="AS223" s="30">
        <f t="shared" si="57"/>
        <v>4.8323</v>
      </c>
      <c r="AT223" s="35" t="str">
        <f t="shared" si="58"/>
        <v>1,1,1</v>
      </c>
    </row>
    <row r="224" spans="13:46" ht="11.25" x14ac:dyDescent="0.15">
      <c r="M224" s="30" t="str">
        <f t="shared" si="56"/>
        <v>3,2,7</v>
      </c>
      <c r="N224" s="30">
        <f t="shared" si="50"/>
        <v>3</v>
      </c>
      <c r="O224" s="30">
        <f t="shared" si="51"/>
        <v>2</v>
      </c>
      <c r="P224" s="30">
        <f t="shared" si="61"/>
        <v>7</v>
      </c>
      <c r="Q224" s="30">
        <f t="shared" si="60"/>
        <v>2.4172559999999992</v>
      </c>
      <c r="R224" s="30">
        <f t="shared" si="60"/>
        <v>3.4632149999999999</v>
      </c>
      <c r="S224" s="30">
        <f t="shared" si="60"/>
        <v>4.1949959999999997</v>
      </c>
      <c r="T224" s="30">
        <f t="shared" si="60"/>
        <v>4.6125990000000003</v>
      </c>
      <c r="U224" s="30">
        <f t="shared" si="60"/>
        <v>4.7160240000000009</v>
      </c>
      <c r="V224" s="30">
        <f t="shared" si="60"/>
        <v>4.5052710000000005</v>
      </c>
      <c r="W224" s="30">
        <f t="shared" si="60"/>
        <v>3.98034</v>
      </c>
      <c r="X224" s="30">
        <f t="shared" si="60"/>
        <v>3.2696099999999992</v>
      </c>
      <c r="Y224" s="30">
        <f t="shared" si="60"/>
        <v>4.1022909999999992</v>
      </c>
      <c r="Z224" s="30">
        <f t="shared" si="60"/>
        <v>4.6207940000000001</v>
      </c>
      <c r="AA224" s="30">
        <f t="shared" si="60"/>
        <v>4.8251190000000008</v>
      </c>
      <c r="AB224" s="30">
        <f t="shared" si="60"/>
        <v>4.7152659999999997</v>
      </c>
      <c r="AC224" s="30">
        <f t="shared" si="60"/>
        <v>4.2912350000000004</v>
      </c>
      <c r="AD224" s="30">
        <f t="shared" si="60"/>
        <v>3.9153359999999999</v>
      </c>
      <c r="AE224" s="30">
        <f t="shared" si="60"/>
        <v>4.5347390000000001</v>
      </c>
      <c r="AF224" s="30">
        <f t="shared" si="60"/>
        <v>4.8399640000000002</v>
      </c>
      <c r="AG224" s="30">
        <f t="shared" si="59"/>
        <v>4.8310110000000002</v>
      </c>
      <c r="AH224" s="30">
        <f t="shared" si="59"/>
        <v>4.5078800000000001</v>
      </c>
      <c r="AI224" s="30">
        <f t="shared" si="59"/>
        <v>4.3544339999999995</v>
      </c>
      <c r="AJ224" s="30">
        <f t="shared" si="59"/>
        <v>4.7605589999999998</v>
      </c>
      <c r="AK224" s="30">
        <f t="shared" si="59"/>
        <v>4.852506</v>
      </c>
      <c r="AL224" s="30">
        <f t="shared" si="59"/>
        <v>4.6302750000000001</v>
      </c>
      <c r="AM224" s="30">
        <f t="shared" si="59"/>
        <v>4.5869039999999996</v>
      </c>
      <c r="AN224" s="30">
        <f t="shared" si="59"/>
        <v>4.7797510000000001</v>
      </c>
      <c r="AO224" s="30">
        <f t="shared" si="59"/>
        <v>4.6584200000000004</v>
      </c>
      <c r="AP224" s="30">
        <f t="shared" si="59"/>
        <v>4.6127459999999996</v>
      </c>
      <c r="AQ224" s="30">
        <f t="shared" si="59"/>
        <v>4.5923150000000001</v>
      </c>
      <c r="AR224" s="30">
        <f t="shared" si="59"/>
        <v>4.4319600000000001</v>
      </c>
      <c r="AS224" s="30">
        <f t="shared" si="57"/>
        <v>4.852506</v>
      </c>
      <c r="AT224" s="35" t="str">
        <f t="shared" si="58"/>
        <v>1,1.5,0.5</v>
      </c>
    </row>
    <row r="225" spans="13:46" ht="11.25" x14ac:dyDescent="0.15">
      <c r="M225" s="30" t="str">
        <f t="shared" si="56"/>
        <v>3,2,8</v>
      </c>
      <c r="N225" s="30">
        <f t="shared" si="50"/>
        <v>3</v>
      </c>
      <c r="O225" s="30">
        <f t="shared" si="51"/>
        <v>2</v>
      </c>
      <c r="P225" s="30">
        <f t="shared" si="61"/>
        <v>8</v>
      </c>
      <c r="Q225" s="30">
        <f t="shared" si="60"/>
        <v>1.6284671999999998</v>
      </c>
      <c r="R225" s="30">
        <f t="shared" si="60"/>
        <v>2.9694450000000003</v>
      </c>
      <c r="S225" s="30">
        <f t="shared" si="60"/>
        <v>3.9308231999999999</v>
      </c>
      <c r="T225" s="30">
        <f t="shared" si="60"/>
        <v>4.5126018000000006</v>
      </c>
      <c r="U225" s="30">
        <f t="shared" si="60"/>
        <v>4.7147807999999998</v>
      </c>
      <c r="V225" s="30">
        <f t="shared" si="60"/>
        <v>4.5373602000000002</v>
      </c>
      <c r="W225" s="30">
        <f t="shared" si="60"/>
        <v>3.98034</v>
      </c>
      <c r="X225" s="30">
        <f t="shared" si="60"/>
        <v>2.76919</v>
      </c>
      <c r="Y225" s="30">
        <f t="shared" si="60"/>
        <v>3.8327982000000005</v>
      </c>
      <c r="Z225" s="30">
        <f t="shared" si="60"/>
        <v>4.5168068000000003</v>
      </c>
      <c r="AA225" s="30">
        <f t="shared" si="60"/>
        <v>4.8212158000000001</v>
      </c>
      <c r="AB225" s="30">
        <f t="shared" si="60"/>
        <v>4.7460252000000001</v>
      </c>
      <c r="AC225" s="30">
        <f t="shared" si="60"/>
        <v>4.2912350000000004</v>
      </c>
      <c r="AD225" s="30">
        <f t="shared" si="60"/>
        <v>3.6405231999999996</v>
      </c>
      <c r="AE225" s="30">
        <f t="shared" si="60"/>
        <v>4.4267618000000004</v>
      </c>
      <c r="AF225" s="30">
        <f t="shared" ref="AF225:AR288" si="62">(AF$5)^2/2*INDEX($F$4:$F$25*$G$4:$G$25,$N225,1)+(AF$6)^2/2*INDEX($H$4:$H$25*$I$4:$I$25,$O225,1)+(AF$7)^2/2*INDEX($J$4:$J$25*$K$4:$K$25,$P225,1)+AF$5*AF$6*INDEX($G$4:$G$25,$N225,1)*INDEX($H$4:$H$25,$O225,1)+(AF$5*INDEX($G$4:$G$25,$N225,1)+AF$6*INDEX($I$4:$I$25,$O225,1))*AF$7*INDEX($J$4:$J$25,$P225,1)</f>
        <v>4.8334008000000006</v>
      </c>
      <c r="AG225" s="30">
        <f t="shared" si="62"/>
        <v>4.8604402000000002</v>
      </c>
      <c r="AH225" s="30">
        <f t="shared" si="62"/>
        <v>4.5078800000000001</v>
      </c>
      <c r="AI225" s="30">
        <f t="shared" si="62"/>
        <v>4.2424667999999999</v>
      </c>
      <c r="AJ225" s="30">
        <f t="shared" si="62"/>
        <v>4.7513357999999997</v>
      </c>
      <c r="AK225" s="30">
        <f t="shared" si="62"/>
        <v>4.8806051999999998</v>
      </c>
      <c r="AL225" s="30">
        <f t="shared" si="62"/>
        <v>4.6302750000000001</v>
      </c>
      <c r="AM225" s="30">
        <f t="shared" si="62"/>
        <v>4.5750207999999999</v>
      </c>
      <c r="AN225" s="30">
        <f t="shared" si="62"/>
        <v>4.8065201999999996</v>
      </c>
      <c r="AO225" s="30">
        <f t="shared" si="62"/>
        <v>4.6584200000000004</v>
      </c>
      <c r="AP225" s="30">
        <f t="shared" si="62"/>
        <v>4.6381851999999997</v>
      </c>
      <c r="AQ225" s="30">
        <f t="shared" si="62"/>
        <v>4.5923150000000001</v>
      </c>
      <c r="AR225" s="30">
        <f t="shared" si="62"/>
        <v>4.4319600000000001</v>
      </c>
      <c r="AS225" s="30">
        <f t="shared" si="57"/>
        <v>4.8806051999999998</v>
      </c>
      <c r="AT225" s="35" t="str">
        <f t="shared" si="58"/>
        <v>1,1.5,0.5</v>
      </c>
    </row>
    <row r="226" spans="13:46" ht="11.25" x14ac:dyDescent="0.15">
      <c r="M226" s="30" t="str">
        <f t="shared" si="56"/>
        <v>3,2,9</v>
      </c>
      <c r="N226" s="30">
        <f t="shared" si="50"/>
        <v>3</v>
      </c>
      <c r="O226" s="30">
        <f t="shared" si="51"/>
        <v>2</v>
      </c>
      <c r="P226" s="30">
        <f t="shared" si="61"/>
        <v>9</v>
      </c>
      <c r="Q226" s="30">
        <f t="shared" ref="Q226:AF289" si="63">(Q$5)^2/2*INDEX($F$4:$F$25*$G$4:$G$25,$N226,1)+(Q$6)^2/2*INDEX($H$4:$H$25*$I$4:$I$25,$O226,1)+(Q$7)^2/2*INDEX($J$4:$J$25*$K$4:$K$25,$P226,1)+Q$5*Q$6*INDEX($G$4:$G$25,$N226,1)*INDEX($H$4:$H$25,$O226,1)+(Q$5*INDEX($G$4:$G$25,$N226,1)+Q$6*INDEX($I$4:$I$25,$O226,1))*Q$7*INDEX($J$4:$J$25,$P226,1)</f>
        <v>0.99034650000000013</v>
      </c>
      <c r="R226" s="30">
        <f t="shared" si="63"/>
        <v>2.5803056250000003</v>
      </c>
      <c r="S226" s="30">
        <f t="shared" si="63"/>
        <v>3.7336140000000002</v>
      </c>
      <c r="T226" s="30">
        <f t="shared" si="63"/>
        <v>4.4502716250000001</v>
      </c>
      <c r="U226" s="30">
        <f t="shared" si="63"/>
        <v>4.7302785000000007</v>
      </c>
      <c r="V226" s="30">
        <f t="shared" si="63"/>
        <v>4.5736346250000004</v>
      </c>
      <c r="W226" s="30">
        <f t="shared" si="63"/>
        <v>3.98034</v>
      </c>
      <c r="X226" s="30">
        <f t="shared" si="63"/>
        <v>2.3734006249999999</v>
      </c>
      <c r="Y226" s="30">
        <f t="shared" si="63"/>
        <v>3.6302690000000006</v>
      </c>
      <c r="Z226" s="30">
        <f t="shared" si="63"/>
        <v>4.4504866250000008</v>
      </c>
      <c r="AA226" s="30">
        <f t="shared" si="63"/>
        <v>4.8340535000000004</v>
      </c>
      <c r="AB226" s="30">
        <f t="shared" si="63"/>
        <v>4.7809696250000009</v>
      </c>
      <c r="AC226" s="30">
        <f t="shared" si="63"/>
        <v>4.2912350000000004</v>
      </c>
      <c r="AD226" s="30">
        <f t="shared" si="63"/>
        <v>3.432674</v>
      </c>
      <c r="AE226" s="30">
        <f t="shared" si="63"/>
        <v>4.356451625</v>
      </c>
      <c r="AF226" s="30">
        <f t="shared" si="63"/>
        <v>4.8435785000000005</v>
      </c>
      <c r="AG226" s="30">
        <f t="shared" si="62"/>
        <v>4.8940546250000008</v>
      </c>
      <c r="AH226" s="30">
        <f t="shared" si="62"/>
        <v>4.5078800000000001</v>
      </c>
      <c r="AI226" s="30">
        <f t="shared" si="62"/>
        <v>4.1681666250000005</v>
      </c>
      <c r="AJ226" s="30">
        <f t="shared" si="62"/>
        <v>4.7588534999999998</v>
      </c>
      <c r="AK226" s="30">
        <f t="shared" si="62"/>
        <v>4.912889625</v>
      </c>
      <c r="AL226" s="30">
        <f t="shared" si="62"/>
        <v>4.6302750000000001</v>
      </c>
      <c r="AM226" s="30">
        <f t="shared" si="62"/>
        <v>4.5798784999999995</v>
      </c>
      <c r="AN226" s="30">
        <f t="shared" si="62"/>
        <v>4.8374746250000005</v>
      </c>
      <c r="AO226" s="30">
        <f t="shared" si="62"/>
        <v>4.6584200000000004</v>
      </c>
      <c r="AP226" s="30">
        <f t="shared" si="62"/>
        <v>4.6678096250000003</v>
      </c>
      <c r="AQ226" s="30">
        <f t="shared" si="62"/>
        <v>4.5923150000000001</v>
      </c>
      <c r="AR226" s="30">
        <f t="shared" si="62"/>
        <v>4.4319600000000001</v>
      </c>
      <c r="AS226" s="30">
        <f t="shared" si="57"/>
        <v>4.912889625</v>
      </c>
      <c r="AT226" s="35" t="str">
        <f t="shared" si="58"/>
        <v>1,1.5,0.5</v>
      </c>
    </row>
    <row r="227" spans="13:46" ht="11.25" x14ac:dyDescent="0.15">
      <c r="M227" s="30" t="str">
        <f t="shared" si="56"/>
        <v>3,2,10</v>
      </c>
      <c r="N227" s="30">
        <f t="shared" si="50"/>
        <v>3</v>
      </c>
      <c r="O227" s="30">
        <f t="shared" si="51"/>
        <v>2</v>
      </c>
      <c r="P227" s="30">
        <f t="shared" si="61"/>
        <v>10</v>
      </c>
      <c r="Q227" s="30">
        <f t="shared" si="63"/>
        <v>0.53372519999999946</v>
      </c>
      <c r="R227" s="30">
        <f t="shared" si="63"/>
        <v>2.3172074999999999</v>
      </c>
      <c r="S227" s="30">
        <f t="shared" si="63"/>
        <v>3.6170711999999998</v>
      </c>
      <c r="T227" s="30">
        <f t="shared" si="63"/>
        <v>4.4333163000000004</v>
      </c>
      <c r="U227" s="30">
        <f t="shared" si="63"/>
        <v>4.7659428000000004</v>
      </c>
      <c r="V227" s="30">
        <f t="shared" si="63"/>
        <v>4.6149506999999996</v>
      </c>
      <c r="W227" s="30">
        <f t="shared" si="63"/>
        <v>3.98034</v>
      </c>
      <c r="X227" s="30">
        <f t="shared" si="63"/>
        <v>2.1036524999999995</v>
      </c>
      <c r="Y227" s="30">
        <f t="shared" si="63"/>
        <v>3.5084062000000005</v>
      </c>
      <c r="Z227" s="30">
        <f t="shared" si="63"/>
        <v>4.4295413000000003</v>
      </c>
      <c r="AA227" s="30">
        <f t="shared" si="63"/>
        <v>4.8670578000000004</v>
      </c>
      <c r="AB227" s="30">
        <f t="shared" si="63"/>
        <v>4.8209557000000007</v>
      </c>
      <c r="AC227" s="30">
        <f t="shared" si="63"/>
        <v>4.2912350000000004</v>
      </c>
      <c r="AD227" s="30">
        <f t="shared" si="63"/>
        <v>3.3054911999999996</v>
      </c>
      <c r="AE227" s="30">
        <f t="shared" si="63"/>
        <v>4.3315163000000005</v>
      </c>
      <c r="AF227" s="30">
        <f t="shared" si="63"/>
        <v>4.8739228000000008</v>
      </c>
      <c r="AG227" s="30">
        <f t="shared" si="62"/>
        <v>4.9327107000000003</v>
      </c>
      <c r="AH227" s="30">
        <f t="shared" si="62"/>
        <v>4.5078800000000001</v>
      </c>
      <c r="AI227" s="30">
        <f t="shared" si="62"/>
        <v>4.1392413000000001</v>
      </c>
      <c r="AJ227" s="30">
        <f t="shared" si="62"/>
        <v>4.7865377999999996</v>
      </c>
      <c r="AK227" s="30">
        <f t="shared" si="62"/>
        <v>4.9502157000000002</v>
      </c>
      <c r="AL227" s="30">
        <f t="shared" si="62"/>
        <v>4.6302750000000001</v>
      </c>
      <c r="AM227" s="30">
        <f t="shared" si="62"/>
        <v>4.6049027999999996</v>
      </c>
      <c r="AN227" s="30">
        <f t="shared" si="62"/>
        <v>4.8734707000000004</v>
      </c>
      <c r="AO227" s="30">
        <f t="shared" si="62"/>
        <v>4.6584200000000004</v>
      </c>
      <c r="AP227" s="30">
        <f t="shared" si="62"/>
        <v>4.7024756999999999</v>
      </c>
      <c r="AQ227" s="30">
        <f t="shared" si="62"/>
        <v>4.5923150000000001</v>
      </c>
      <c r="AR227" s="30">
        <f t="shared" si="62"/>
        <v>4.4319600000000001</v>
      </c>
      <c r="AS227" s="30">
        <f t="shared" si="57"/>
        <v>4.9502157000000002</v>
      </c>
      <c r="AT227" s="35" t="str">
        <f t="shared" si="58"/>
        <v>1,1.5,0.5</v>
      </c>
    </row>
    <row r="228" spans="13:46" ht="11.25" x14ac:dyDescent="0.15">
      <c r="M228" s="30" t="str">
        <f t="shared" si="56"/>
        <v>3,3,1</v>
      </c>
      <c r="N228" s="30">
        <f t="shared" si="50"/>
        <v>3</v>
      </c>
      <c r="O228" s="30">
        <f t="shared" si="51"/>
        <v>3</v>
      </c>
      <c r="P228" s="30">
        <f t="shared" si="61"/>
        <v>1</v>
      </c>
      <c r="Q228" s="30">
        <f t="shared" si="63"/>
        <v>4.5</v>
      </c>
      <c r="R228" s="30">
        <f t="shared" si="63"/>
        <v>4.5855649999999999</v>
      </c>
      <c r="S228" s="30">
        <f t="shared" si="63"/>
        <v>4.6022600000000002</v>
      </c>
      <c r="T228" s="30">
        <f t="shared" si="63"/>
        <v>4.5500850000000002</v>
      </c>
      <c r="U228" s="30">
        <f t="shared" si="63"/>
        <v>4.4290400000000005</v>
      </c>
      <c r="V228" s="30">
        <f t="shared" si="63"/>
        <v>4.2391249999999996</v>
      </c>
      <c r="W228" s="30">
        <f t="shared" si="63"/>
        <v>3.98034</v>
      </c>
      <c r="X228" s="30">
        <f t="shared" si="63"/>
        <v>4.3569575</v>
      </c>
      <c r="Y228" s="30">
        <f t="shared" si="63"/>
        <v>4.4917474999999998</v>
      </c>
      <c r="Z228" s="30">
        <f t="shared" si="63"/>
        <v>4.5576675</v>
      </c>
      <c r="AA228" s="30">
        <f t="shared" si="63"/>
        <v>4.5547175000000006</v>
      </c>
      <c r="AB228" s="30">
        <f t="shared" si="63"/>
        <v>4.4828975</v>
      </c>
      <c r="AC228" s="30">
        <f t="shared" si="63"/>
        <v>4.3422075000000007</v>
      </c>
      <c r="AD228" s="30">
        <f t="shared" si="63"/>
        <v>4.2593300000000003</v>
      </c>
      <c r="AE228" s="30">
        <f t="shared" si="63"/>
        <v>4.4433450000000008</v>
      </c>
      <c r="AF228" s="30">
        <f t="shared" si="63"/>
        <v>4.5584899999999999</v>
      </c>
      <c r="AG228" s="30">
        <f t="shared" si="62"/>
        <v>4.6047650000000004</v>
      </c>
      <c r="AH228" s="30">
        <f t="shared" si="62"/>
        <v>4.5821699999999996</v>
      </c>
      <c r="AI228" s="30">
        <f t="shared" si="62"/>
        <v>4.2071175000000007</v>
      </c>
      <c r="AJ228" s="30">
        <f t="shared" si="62"/>
        <v>4.4403575000000002</v>
      </c>
      <c r="AK228" s="30">
        <f t="shared" si="62"/>
        <v>4.604727500000001</v>
      </c>
      <c r="AL228" s="30">
        <f t="shared" si="62"/>
        <v>4.7002275000000004</v>
      </c>
      <c r="AM228" s="30">
        <f t="shared" si="62"/>
        <v>4.2003199999999996</v>
      </c>
      <c r="AN228" s="30">
        <f t="shared" si="62"/>
        <v>4.4827849999999998</v>
      </c>
      <c r="AO228" s="30">
        <f t="shared" si="62"/>
        <v>4.6963800000000004</v>
      </c>
      <c r="AP228" s="30">
        <f t="shared" si="62"/>
        <v>4.2389375000000005</v>
      </c>
      <c r="AQ228" s="30">
        <f t="shared" si="62"/>
        <v>4.5706275000000005</v>
      </c>
      <c r="AR228" s="30">
        <f t="shared" si="62"/>
        <v>4.3229700000000006</v>
      </c>
      <c r="AS228" s="30">
        <f t="shared" si="57"/>
        <v>4.7002275000000004</v>
      </c>
      <c r="AT228" s="35" t="str">
        <f t="shared" si="58"/>
        <v>1.5,1.5,0</v>
      </c>
    </row>
    <row r="229" spans="13:46" ht="11.25" x14ac:dyDescent="0.15">
      <c r="M229" s="30" t="str">
        <f t="shared" si="56"/>
        <v>3,3,2</v>
      </c>
      <c r="N229" s="30">
        <f t="shared" si="50"/>
        <v>3</v>
      </c>
      <c r="O229" s="30">
        <f t="shared" si="51"/>
        <v>3</v>
      </c>
      <c r="P229" s="30">
        <f t="shared" si="61"/>
        <v>2</v>
      </c>
      <c r="Q229" s="30">
        <f t="shared" si="63"/>
        <v>4.27752</v>
      </c>
      <c r="R229" s="30">
        <f t="shared" si="63"/>
        <v>4.4850649999999996</v>
      </c>
      <c r="S229" s="30">
        <f t="shared" si="63"/>
        <v>4.5897800000000002</v>
      </c>
      <c r="T229" s="30">
        <f t="shared" si="63"/>
        <v>4.5916650000000008</v>
      </c>
      <c r="U229" s="30">
        <f t="shared" si="63"/>
        <v>4.4907200000000005</v>
      </c>
      <c r="V229" s="30">
        <f t="shared" si="63"/>
        <v>4.2869450000000002</v>
      </c>
      <c r="W229" s="30">
        <f t="shared" si="63"/>
        <v>3.98034</v>
      </c>
      <c r="X229" s="30">
        <f t="shared" si="63"/>
        <v>4.2469324999999998</v>
      </c>
      <c r="Y229" s="30">
        <f t="shared" si="63"/>
        <v>4.4716474999999996</v>
      </c>
      <c r="Z229" s="30">
        <f t="shared" si="63"/>
        <v>4.5935325000000002</v>
      </c>
      <c r="AA229" s="30">
        <f t="shared" si="63"/>
        <v>4.6125875000000001</v>
      </c>
      <c r="AB229" s="30">
        <f t="shared" si="63"/>
        <v>4.5288124999999999</v>
      </c>
      <c r="AC229" s="30">
        <f t="shared" si="63"/>
        <v>4.3422075000000007</v>
      </c>
      <c r="AD229" s="30">
        <f t="shared" si="63"/>
        <v>4.2316099999999999</v>
      </c>
      <c r="AE229" s="30">
        <f t="shared" si="63"/>
        <v>4.4734949999999998</v>
      </c>
      <c r="AF229" s="30">
        <f t="shared" si="63"/>
        <v>4.6125500000000006</v>
      </c>
      <c r="AG229" s="30">
        <f t="shared" si="62"/>
        <v>4.6487750000000005</v>
      </c>
      <c r="AH229" s="30">
        <f t="shared" si="62"/>
        <v>4.5821699999999996</v>
      </c>
      <c r="AI229" s="30">
        <f t="shared" si="62"/>
        <v>4.2315525000000003</v>
      </c>
      <c r="AJ229" s="30">
        <f t="shared" si="62"/>
        <v>4.4906075000000003</v>
      </c>
      <c r="AK229" s="30">
        <f t="shared" si="62"/>
        <v>4.6468325000000004</v>
      </c>
      <c r="AL229" s="30">
        <f t="shared" si="62"/>
        <v>4.7002275000000004</v>
      </c>
      <c r="AM229" s="30">
        <f t="shared" si="62"/>
        <v>4.2467600000000001</v>
      </c>
      <c r="AN229" s="30">
        <f t="shared" si="62"/>
        <v>4.5229850000000003</v>
      </c>
      <c r="AO229" s="30">
        <f t="shared" si="62"/>
        <v>4.6963800000000004</v>
      </c>
      <c r="AP229" s="30">
        <f t="shared" si="62"/>
        <v>4.2772325000000002</v>
      </c>
      <c r="AQ229" s="30">
        <f t="shared" si="62"/>
        <v>4.5706275000000005</v>
      </c>
      <c r="AR229" s="30">
        <f t="shared" si="62"/>
        <v>4.3229700000000006</v>
      </c>
      <c r="AS229" s="30">
        <f t="shared" si="57"/>
        <v>4.7002275000000004</v>
      </c>
      <c r="AT229" s="35" t="str">
        <f t="shared" si="58"/>
        <v>1.5,1.5,0</v>
      </c>
    </row>
    <row r="230" spans="13:46" ht="11.25" x14ac:dyDescent="0.15">
      <c r="M230" s="30" t="str">
        <f t="shared" si="56"/>
        <v>3,3,3</v>
      </c>
      <c r="N230" s="30">
        <f t="shared" si="50"/>
        <v>3</v>
      </c>
      <c r="O230" s="30">
        <f t="shared" si="51"/>
        <v>3</v>
      </c>
      <c r="P230" s="30">
        <f t="shared" si="61"/>
        <v>3</v>
      </c>
      <c r="Q230" s="30">
        <f t="shared" si="63"/>
        <v>3.98034</v>
      </c>
      <c r="R230" s="30">
        <f t="shared" si="63"/>
        <v>4.3326899999999995</v>
      </c>
      <c r="S230" s="30">
        <f t="shared" si="63"/>
        <v>4.5441000000000003</v>
      </c>
      <c r="T230" s="30">
        <f t="shared" si="63"/>
        <v>4.6145700000000005</v>
      </c>
      <c r="U230" s="30">
        <f t="shared" si="63"/>
        <v>4.5441000000000003</v>
      </c>
      <c r="V230" s="30">
        <f t="shared" si="63"/>
        <v>4.3326899999999995</v>
      </c>
      <c r="W230" s="30">
        <f t="shared" si="63"/>
        <v>3.98034</v>
      </c>
      <c r="X230" s="30">
        <f t="shared" si="63"/>
        <v>4.0850325000000005</v>
      </c>
      <c r="Y230" s="30">
        <f t="shared" si="63"/>
        <v>4.4183474999999994</v>
      </c>
      <c r="Z230" s="30">
        <f t="shared" si="63"/>
        <v>4.6107224999999996</v>
      </c>
      <c r="AA230" s="30">
        <f t="shared" si="63"/>
        <v>4.6621575000000011</v>
      </c>
      <c r="AB230" s="30">
        <f t="shared" si="63"/>
        <v>4.5726525000000002</v>
      </c>
      <c r="AC230" s="30">
        <f t="shared" si="63"/>
        <v>4.3422075000000007</v>
      </c>
      <c r="AD230" s="30">
        <f t="shared" si="63"/>
        <v>4.1706900000000005</v>
      </c>
      <c r="AE230" s="30">
        <f t="shared" si="63"/>
        <v>4.4849700000000006</v>
      </c>
      <c r="AF230" s="30">
        <f t="shared" si="63"/>
        <v>4.6583100000000002</v>
      </c>
      <c r="AG230" s="30">
        <f t="shared" si="62"/>
        <v>4.6907100000000002</v>
      </c>
      <c r="AH230" s="30">
        <f t="shared" si="62"/>
        <v>4.5821699999999996</v>
      </c>
      <c r="AI230" s="30">
        <f t="shared" si="62"/>
        <v>4.2373124999999998</v>
      </c>
      <c r="AJ230" s="30">
        <f t="shared" si="62"/>
        <v>4.5325575000000002</v>
      </c>
      <c r="AK230" s="30">
        <f t="shared" si="62"/>
        <v>4.6868625000000002</v>
      </c>
      <c r="AL230" s="30">
        <f t="shared" si="62"/>
        <v>4.7002275000000004</v>
      </c>
      <c r="AM230" s="30">
        <f t="shared" si="62"/>
        <v>4.2849000000000004</v>
      </c>
      <c r="AN230" s="30">
        <f t="shared" si="62"/>
        <v>4.5611099999999993</v>
      </c>
      <c r="AO230" s="30">
        <f t="shared" si="62"/>
        <v>4.6963800000000004</v>
      </c>
      <c r="AP230" s="30">
        <f t="shared" si="62"/>
        <v>4.3134525000000004</v>
      </c>
      <c r="AQ230" s="30">
        <f t="shared" si="62"/>
        <v>4.5706275000000005</v>
      </c>
      <c r="AR230" s="30">
        <f t="shared" si="62"/>
        <v>4.3229700000000006</v>
      </c>
      <c r="AS230" s="30">
        <f t="shared" si="57"/>
        <v>4.7002275000000004</v>
      </c>
      <c r="AT230" s="35" t="str">
        <f t="shared" si="58"/>
        <v>1.5,1.5,0</v>
      </c>
    </row>
    <row r="231" spans="13:46" ht="11.25" x14ac:dyDescent="0.15">
      <c r="M231" s="30" t="str">
        <f t="shared" si="56"/>
        <v>3,3,4</v>
      </c>
      <c r="N231" s="30">
        <f t="shared" si="50"/>
        <v>3</v>
      </c>
      <c r="O231" s="30">
        <f t="shared" si="51"/>
        <v>3</v>
      </c>
      <c r="P231" s="30">
        <f t="shared" si="61"/>
        <v>4</v>
      </c>
      <c r="Q231" s="30">
        <f t="shared" si="63"/>
        <v>3.6615599999999993</v>
      </c>
      <c r="R231" s="30">
        <f t="shared" si="63"/>
        <v>4.1653149999999997</v>
      </c>
      <c r="S231" s="30">
        <f t="shared" si="63"/>
        <v>4.4888200000000005</v>
      </c>
      <c r="T231" s="30">
        <f t="shared" si="63"/>
        <v>4.6320750000000004</v>
      </c>
      <c r="U231" s="30">
        <f t="shared" si="63"/>
        <v>4.5950800000000003</v>
      </c>
      <c r="V231" s="30">
        <f t="shared" si="63"/>
        <v>4.3778350000000001</v>
      </c>
      <c r="W231" s="30">
        <f t="shared" si="63"/>
        <v>3.98034</v>
      </c>
      <c r="X231" s="30">
        <f t="shared" si="63"/>
        <v>3.9081324999999998</v>
      </c>
      <c r="Y231" s="30">
        <f t="shared" si="63"/>
        <v>4.3554475000000004</v>
      </c>
      <c r="Z231" s="30">
        <f t="shared" si="63"/>
        <v>4.6225125</v>
      </c>
      <c r="AA231" s="30">
        <f t="shared" si="63"/>
        <v>4.7093275000000006</v>
      </c>
      <c r="AB231" s="30">
        <f t="shared" si="63"/>
        <v>4.6158925000000002</v>
      </c>
      <c r="AC231" s="30">
        <f t="shared" si="63"/>
        <v>4.3422075000000007</v>
      </c>
      <c r="AD231" s="30">
        <f t="shared" si="63"/>
        <v>4.1001700000000003</v>
      </c>
      <c r="AE231" s="30">
        <f t="shared" si="63"/>
        <v>4.4910449999999997</v>
      </c>
      <c r="AF231" s="30">
        <f t="shared" si="63"/>
        <v>4.70167</v>
      </c>
      <c r="AG231" s="30">
        <f t="shared" si="62"/>
        <v>4.7320450000000003</v>
      </c>
      <c r="AH231" s="30">
        <f t="shared" si="62"/>
        <v>4.5821699999999996</v>
      </c>
      <c r="AI231" s="30">
        <f t="shared" si="62"/>
        <v>4.2376725000000004</v>
      </c>
      <c r="AJ231" s="30">
        <f t="shared" si="62"/>
        <v>4.5721075000000004</v>
      </c>
      <c r="AK231" s="30">
        <f t="shared" si="62"/>
        <v>4.7262925000000005</v>
      </c>
      <c r="AL231" s="30">
        <f t="shared" si="62"/>
        <v>4.7002275000000004</v>
      </c>
      <c r="AM231" s="30">
        <f t="shared" si="62"/>
        <v>4.32064</v>
      </c>
      <c r="AN231" s="30">
        <f t="shared" si="62"/>
        <v>4.5986349999999998</v>
      </c>
      <c r="AO231" s="30">
        <f t="shared" si="62"/>
        <v>4.6963800000000004</v>
      </c>
      <c r="AP231" s="30">
        <f t="shared" si="62"/>
        <v>4.3490725000000001</v>
      </c>
      <c r="AQ231" s="30">
        <f t="shared" si="62"/>
        <v>4.5706275000000005</v>
      </c>
      <c r="AR231" s="30">
        <f t="shared" si="62"/>
        <v>4.3229700000000006</v>
      </c>
      <c r="AS231" s="30">
        <f t="shared" si="57"/>
        <v>4.7320450000000003</v>
      </c>
      <c r="AT231" s="35" t="str">
        <f t="shared" si="58"/>
        <v>1.5,1,0.5</v>
      </c>
    </row>
    <row r="232" spans="13:46" ht="11.25" x14ac:dyDescent="0.15">
      <c r="M232" s="30" t="str">
        <f t="shared" si="56"/>
        <v>3,3,5</v>
      </c>
      <c r="N232" s="30">
        <f t="shared" si="50"/>
        <v>3</v>
      </c>
      <c r="O232" s="30">
        <f t="shared" si="51"/>
        <v>3</v>
      </c>
      <c r="P232" s="30">
        <f t="shared" si="61"/>
        <v>5</v>
      </c>
      <c r="Q232" s="30">
        <f t="shared" si="63"/>
        <v>3.3564599999999993</v>
      </c>
      <c r="R232" s="30">
        <f t="shared" si="63"/>
        <v>4.0074399999999999</v>
      </c>
      <c r="S232" s="30">
        <f t="shared" si="63"/>
        <v>4.4396199999999997</v>
      </c>
      <c r="T232" s="30">
        <f t="shared" si="63"/>
        <v>4.6529999999999996</v>
      </c>
      <c r="U232" s="30">
        <f t="shared" si="63"/>
        <v>4.6475799999999996</v>
      </c>
      <c r="V232" s="30">
        <f t="shared" si="63"/>
        <v>4.4233599999999997</v>
      </c>
      <c r="W232" s="30">
        <f t="shared" si="63"/>
        <v>3.98034</v>
      </c>
      <c r="X232" s="30">
        <f t="shared" si="63"/>
        <v>3.7407325</v>
      </c>
      <c r="Y232" s="30">
        <f t="shared" si="63"/>
        <v>4.2986274999999994</v>
      </c>
      <c r="Z232" s="30">
        <f t="shared" si="63"/>
        <v>4.6377224999999997</v>
      </c>
      <c r="AA232" s="30">
        <f t="shared" si="63"/>
        <v>4.7580174999999993</v>
      </c>
      <c r="AB232" s="30">
        <f t="shared" si="63"/>
        <v>4.6595124999999999</v>
      </c>
      <c r="AC232" s="30">
        <f t="shared" si="63"/>
        <v>4.3422075000000007</v>
      </c>
      <c r="AD232" s="30">
        <f t="shared" si="63"/>
        <v>4.0357299999999992</v>
      </c>
      <c r="AE232" s="30">
        <f t="shared" si="63"/>
        <v>4.5005399999999991</v>
      </c>
      <c r="AF232" s="30">
        <f t="shared" si="63"/>
        <v>4.7465499999999992</v>
      </c>
      <c r="AG232" s="30">
        <f t="shared" si="62"/>
        <v>4.7737599999999993</v>
      </c>
      <c r="AH232" s="30">
        <f t="shared" si="62"/>
        <v>4.5821699999999996</v>
      </c>
      <c r="AI232" s="30">
        <f t="shared" si="62"/>
        <v>4.2414524999999994</v>
      </c>
      <c r="AJ232" s="30">
        <f t="shared" si="62"/>
        <v>4.6131774999999999</v>
      </c>
      <c r="AK232" s="30">
        <f t="shared" si="62"/>
        <v>4.7661025000000006</v>
      </c>
      <c r="AL232" s="30">
        <f t="shared" si="62"/>
        <v>4.7002275000000004</v>
      </c>
      <c r="AM232" s="30">
        <f t="shared" si="62"/>
        <v>4.3578999999999999</v>
      </c>
      <c r="AN232" s="30">
        <f t="shared" si="62"/>
        <v>4.6365400000000001</v>
      </c>
      <c r="AO232" s="30">
        <f t="shared" si="62"/>
        <v>4.6963800000000004</v>
      </c>
      <c r="AP232" s="30">
        <f t="shared" si="62"/>
        <v>4.3850724999999997</v>
      </c>
      <c r="AQ232" s="30">
        <f t="shared" si="62"/>
        <v>4.5706275000000005</v>
      </c>
      <c r="AR232" s="30">
        <f t="shared" si="62"/>
        <v>4.3229700000000006</v>
      </c>
      <c r="AS232" s="30">
        <f t="shared" si="57"/>
        <v>4.7737599999999993</v>
      </c>
      <c r="AT232" s="35" t="str">
        <f t="shared" si="58"/>
        <v>1.5,1,0.5</v>
      </c>
    </row>
    <row r="233" spans="13:46" ht="11.25" x14ac:dyDescent="0.15">
      <c r="M233" s="30" t="str">
        <f t="shared" si="56"/>
        <v>3,3,6</v>
      </c>
      <c r="N233" s="30">
        <f t="shared" si="50"/>
        <v>3</v>
      </c>
      <c r="O233" s="30">
        <f t="shared" si="51"/>
        <v>3</v>
      </c>
      <c r="P233" s="30">
        <f t="shared" si="61"/>
        <v>6</v>
      </c>
      <c r="Q233" s="30">
        <f t="shared" si="63"/>
        <v>3.0779999999999998</v>
      </c>
      <c r="R233" s="30">
        <f t="shared" si="63"/>
        <v>3.8680649999999996</v>
      </c>
      <c r="S233" s="30">
        <f t="shared" si="63"/>
        <v>4.4022600000000001</v>
      </c>
      <c r="T233" s="30">
        <f t="shared" si="63"/>
        <v>4.6805849999999998</v>
      </c>
      <c r="U233" s="30">
        <f t="shared" si="63"/>
        <v>4.7030399999999997</v>
      </c>
      <c r="V233" s="30">
        <f t="shared" si="63"/>
        <v>4.4696250000000006</v>
      </c>
      <c r="W233" s="30">
        <f t="shared" si="63"/>
        <v>3.98034</v>
      </c>
      <c r="X233" s="30">
        <f t="shared" si="63"/>
        <v>3.5918324999999998</v>
      </c>
      <c r="Y233" s="30">
        <f t="shared" si="63"/>
        <v>4.2536474999999996</v>
      </c>
      <c r="Z233" s="30">
        <f t="shared" si="63"/>
        <v>4.6595925000000005</v>
      </c>
      <c r="AA233" s="30">
        <f t="shared" si="63"/>
        <v>4.8096674999999998</v>
      </c>
      <c r="AB233" s="30">
        <f t="shared" si="63"/>
        <v>4.7038725000000001</v>
      </c>
      <c r="AC233" s="30">
        <f t="shared" si="63"/>
        <v>4.3422075000000007</v>
      </c>
      <c r="AD233" s="30">
        <f t="shared" si="63"/>
        <v>3.9831299999999996</v>
      </c>
      <c r="AE233" s="30">
        <f t="shared" si="63"/>
        <v>4.5166950000000003</v>
      </c>
      <c r="AF233" s="30">
        <f t="shared" si="63"/>
        <v>4.7943899999999999</v>
      </c>
      <c r="AG233" s="30">
        <f t="shared" si="62"/>
        <v>4.8162149999999997</v>
      </c>
      <c r="AH233" s="30">
        <f t="shared" si="62"/>
        <v>4.5821699999999996</v>
      </c>
      <c r="AI233" s="30">
        <f t="shared" si="62"/>
        <v>4.2518925000000003</v>
      </c>
      <c r="AJ233" s="30">
        <f t="shared" si="62"/>
        <v>4.6572075000000002</v>
      </c>
      <c r="AK233" s="30">
        <f t="shared" si="62"/>
        <v>4.8066525000000002</v>
      </c>
      <c r="AL233" s="30">
        <f t="shared" si="62"/>
        <v>4.7002275000000004</v>
      </c>
      <c r="AM233" s="30">
        <f t="shared" si="62"/>
        <v>4.3981200000000005</v>
      </c>
      <c r="AN233" s="30">
        <f t="shared" si="62"/>
        <v>4.6751849999999999</v>
      </c>
      <c r="AO233" s="30">
        <f t="shared" si="62"/>
        <v>4.6963800000000004</v>
      </c>
      <c r="AP233" s="30">
        <f t="shared" si="62"/>
        <v>4.4218124999999997</v>
      </c>
      <c r="AQ233" s="30">
        <f t="shared" si="62"/>
        <v>4.5706275000000005</v>
      </c>
      <c r="AR233" s="30">
        <f t="shared" si="62"/>
        <v>4.3229700000000006</v>
      </c>
      <c r="AS233" s="30">
        <f t="shared" si="57"/>
        <v>4.8162149999999997</v>
      </c>
      <c r="AT233" s="35" t="str">
        <f t="shared" si="58"/>
        <v>1.5,1,0.5</v>
      </c>
    </row>
    <row r="234" spans="13:46" ht="11.25" x14ac:dyDescent="0.15">
      <c r="M234" s="30" t="str">
        <f t="shared" si="56"/>
        <v>3,3,7</v>
      </c>
      <c r="N234" s="30">
        <f t="shared" si="50"/>
        <v>3</v>
      </c>
      <c r="O234" s="30">
        <f t="shared" si="51"/>
        <v>3</v>
      </c>
      <c r="P234" s="30">
        <f t="shared" si="61"/>
        <v>7</v>
      </c>
      <c r="Q234" s="30">
        <f t="shared" si="63"/>
        <v>2.4172559999999992</v>
      </c>
      <c r="R234" s="30">
        <f t="shared" si="63"/>
        <v>3.4632149999999999</v>
      </c>
      <c r="S234" s="30">
        <f t="shared" si="63"/>
        <v>4.1949959999999997</v>
      </c>
      <c r="T234" s="30">
        <f t="shared" si="63"/>
        <v>4.6125990000000003</v>
      </c>
      <c r="U234" s="30">
        <f t="shared" si="63"/>
        <v>4.7160240000000009</v>
      </c>
      <c r="V234" s="30">
        <f t="shared" si="63"/>
        <v>4.5052710000000005</v>
      </c>
      <c r="W234" s="30">
        <f t="shared" si="63"/>
        <v>3.98034</v>
      </c>
      <c r="X234" s="30">
        <f t="shared" si="63"/>
        <v>3.1774574999999996</v>
      </c>
      <c r="Y234" s="30">
        <f t="shared" si="63"/>
        <v>4.0387635</v>
      </c>
      <c r="Z234" s="30">
        <f t="shared" si="63"/>
        <v>4.5858914999999998</v>
      </c>
      <c r="AA234" s="30">
        <f t="shared" si="63"/>
        <v>4.8188415000000004</v>
      </c>
      <c r="AB234" s="30">
        <f t="shared" si="63"/>
        <v>4.7376135000000001</v>
      </c>
      <c r="AC234" s="30">
        <f t="shared" si="63"/>
        <v>4.3422075000000007</v>
      </c>
      <c r="AD234" s="30">
        <f t="shared" si="63"/>
        <v>3.7606259999999994</v>
      </c>
      <c r="AE234" s="30">
        <f t="shared" si="63"/>
        <v>4.4372790000000002</v>
      </c>
      <c r="AF234" s="30">
        <f t="shared" si="63"/>
        <v>4.7997540000000001</v>
      </c>
      <c r="AG234" s="30">
        <f t="shared" si="62"/>
        <v>4.8480509999999999</v>
      </c>
      <c r="AH234" s="30">
        <f t="shared" si="62"/>
        <v>4.5821699999999996</v>
      </c>
      <c r="AI234" s="30">
        <f t="shared" si="62"/>
        <v>4.1667614999999998</v>
      </c>
      <c r="AJ234" s="30">
        <f t="shared" si="62"/>
        <v>4.6587615000000007</v>
      </c>
      <c r="AK234" s="30">
        <f t="shared" si="62"/>
        <v>4.8365834999999997</v>
      </c>
      <c r="AL234" s="30">
        <f t="shared" si="62"/>
        <v>4.7002275000000004</v>
      </c>
      <c r="AM234" s="30">
        <f t="shared" si="62"/>
        <v>4.3958639999999995</v>
      </c>
      <c r="AN234" s="30">
        <f t="shared" si="62"/>
        <v>4.7032110000000005</v>
      </c>
      <c r="AO234" s="30">
        <f t="shared" si="62"/>
        <v>4.6963800000000004</v>
      </c>
      <c r="AP234" s="30">
        <f t="shared" si="62"/>
        <v>4.4479335000000004</v>
      </c>
      <c r="AQ234" s="30">
        <f t="shared" si="62"/>
        <v>4.5706275000000005</v>
      </c>
      <c r="AR234" s="30">
        <f t="shared" si="62"/>
        <v>4.3229700000000006</v>
      </c>
      <c r="AS234" s="30">
        <f t="shared" si="57"/>
        <v>4.8480509999999999</v>
      </c>
      <c r="AT234" s="35" t="str">
        <f t="shared" si="58"/>
        <v>1.5,1,0.5</v>
      </c>
    </row>
    <row r="235" spans="13:46" ht="11.25" x14ac:dyDescent="0.15">
      <c r="M235" s="30" t="str">
        <f t="shared" si="56"/>
        <v>3,3,8</v>
      </c>
      <c r="N235" s="30">
        <f t="shared" si="50"/>
        <v>3</v>
      </c>
      <c r="O235" s="30">
        <f t="shared" si="51"/>
        <v>3</v>
      </c>
      <c r="P235" s="30">
        <f t="shared" si="61"/>
        <v>8</v>
      </c>
      <c r="Q235" s="30">
        <f t="shared" si="63"/>
        <v>1.6284671999999998</v>
      </c>
      <c r="R235" s="30">
        <f t="shared" si="63"/>
        <v>2.9694450000000003</v>
      </c>
      <c r="S235" s="30">
        <f t="shared" si="63"/>
        <v>3.9308231999999999</v>
      </c>
      <c r="T235" s="30">
        <f t="shared" si="63"/>
        <v>4.5126018000000006</v>
      </c>
      <c r="U235" s="30">
        <f t="shared" si="63"/>
        <v>4.7147807999999998</v>
      </c>
      <c r="V235" s="30">
        <f t="shared" si="63"/>
        <v>4.5373602000000002</v>
      </c>
      <c r="W235" s="30">
        <f t="shared" si="63"/>
        <v>3.98034</v>
      </c>
      <c r="X235" s="30">
        <f t="shared" si="63"/>
        <v>2.6741625</v>
      </c>
      <c r="Y235" s="30">
        <f t="shared" si="63"/>
        <v>3.7669706999999999</v>
      </c>
      <c r="Z235" s="30">
        <f t="shared" si="63"/>
        <v>4.4801793000000005</v>
      </c>
      <c r="AA235" s="30">
        <f t="shared" si="63"/>
        <v>4.8137883000000006</v>
      </c>
      <c r="AB235" s="30">
        <f t="shared" si="63"/>
        <v>4.7677977</v>
      </c>
      <c r="AC235" s="30">
        <f t="shared" si="63"/>
        <v>4.3422075000000007</v>
      </c>
      <c r="AD235" s="30">
        <f t="shared" si="63"/>
        <v>3.4812132</v>
      </c>
      <c r="AE235" s="30">
        <f t="shared" si="63"/>
        <v>4.3258518000000006</v>
      </c>
      <c r="AF235" s="30">
        <f t="shared" si="63"/>
        <v>4.7908907999999997</v>
      </c>
      <c r="AG235" s="30">
        <f t="shared" si="62"/>
        <v>4.8763302000000008</v>
      </c>
      <c r="AH235" s="30">
        <f t="shared" si="62"/>
        <v>4.5821699999999996</v>
      </c>
      <c r="AI235" s="30">
        <f t="shared" si="62"/>
        <v>4.0496192999999998</v>
      </c>
      <c r="AJ235" s="30">
        <f t="shared" si="62"/>
        <v>4.6460883000000006</v>
      </c>
      <c r="AK235" s="30">
        <f t="shared" si="62"/>
        <v>4.8629576999999999</v>
      </c>
      <c r="AL235" s="30">
        <f t="shared" si="62"/>
        <v>4.7002275000000004</v>
      </c>
      <c r="AM235" s="30">
        <f t="shared" si="62"/>
        <v>4.3793807999999999</v>
      </c>
      <c r="AN235" s="30">
        <f t="shared" si="62"/>
        <v>4.7276802</v>
      </c>
      <c r="AO235" s="30">
        <f t="shared" si="62"/>
        <v>4.6963800000000004</v>
      </c>
      <c r="AP235" s="30">
        <f t="shared" si="62"/>
        <v>4.4704977000000001</v>
      </c>
      <c r="AQ235" s="30">
        <f t="shared" si="62"/>
        <v>4.5706275000000005</v>
      </c>
      <c r="AR235" s="30">
        <f t="shared" si="62"/>
        <v>4.3229700000000006</v>
      </c>
      <c r="AS235" s="30">
        <f t="shared" si="57"/>
        <v>4.8763302000000008</v>
      </c>
      <c r="AT235" s="35" t="str">
        <f t="shared" si="58"/>
        <v>1.5,1,0.5</v>
      </c>
    </row>
    <row r="236" spans="13:46" ht="11.25" x14ac:dyDescent="0.15">
      <c r="M236" s="30" t="str">
        <f t="shared" si="56"/>
        <v>3,3,9</v>
      </c>
      <c r="N236" s="30">
        <f t="shared" si="50"/>
        <v>3</v>
      </c>
      <c r="O236" s="30">
        <f t="shared" si="51"/>
        <v>3</v>
      </c>
      <c r="P236" s="30">
        <f t="shared" si="61"/>
        <v>9</v>
      </c>
      <c r="Q236" s="30">
        <f t="shared" si="63"/>
        <v>0.99034650000000013</v>
      </c>
      <c r="R236" s="30">
        <f t="shared" si="63"/>
        <v>2.5803056250000003</v>
      </c>
      <c r="S236" s="30">
        <f t="shared" si="63"/>
        <v>3.7336140000000002</v>
      </c>
      <c r="T236" s="30">
        <f t="shared" si="63"/>
        <v>4.4502716250000001</v>
      </c>
      <c r="U236" s="30">
        <f t="shared" si="63"/>
        <v>4.7302785000000007</v>
      </c>
      <c r="V236" s="30">
        <f t="shared" si="63"/>
        <v>4.5736346250000004</v>
      </c>
      <c r="W236" s="30">
        <f t="shared" si="63"/>
        <v>3.98034</v>
      </c>
      <c r="X236" s="30">
        <f t="shared" si="63"/>
        <v>2.2754981250000004</v>
      </c>
      <c r="Y236" s="30">
        <f t="shared" si="63"/>
        <v>3.5621415000000001</v>
      </c>
      <c r="Z236" s="30">
        <f t="shared" si="63"/>
        <v>4.4121341250000006</v>
      </c>
      <c r="AA236" s="30">
        <f t="shared" si="63"/>
        <v>4.8254760000000001</v>
      </c>
      <c r="AB236" s="30">
        <f t="shared" si="63"/>
        <v>4.8021671250000004</v>
      </c>
      <c r="AC236" s="30">
        <f t="shared" si="63"/>
        <v>4.3422075000000007</v>
      </c>
      <c r="AD236" s="30">
        <f t="shared" si="63"/>
        <v>3.268764</v>
      </c>
      <c r="AE236" s="30">
        <f t="shared" si="63"/>
        <v>4.2520916250000003</v>
      </c>
      <c r="AF236" s="30">
        <f t="shared" si="63"/>
        <v>4.7987684999999995</v>
      </c>
      <c r="AG236" s="30">
        <f t="shared" si="62"/>
        <v>4.9087946250000005</v>
      </c>
      <c r="AH236" s="30">
        <f t="shared" si="62"/>
        <v>4.5821699999999996</v>
      </c>
      <c r="AI236" s="30">
        <f t="shared" si="62"/>
        <v>3.970144125</v>
      </c>
      <c r="AJ236" s="30">
        <f t="shared" si="62"/>
        <v>4.6501560000000008</v>
      </c>
      <c r="AK236" s="30">
        <f t="shared" si="62"/>
        <v>4.8935171250000007</v>
      </c>
      <c r="AL236" s="30">
        <f t="shared" si="62"/>
        <v>4.7002275000000004</v>
      </c>
      <c r="AM236" s="30">
        <f t="shared" si="62"/>
        <v>4.3796385000000004</v>
      </c>
      <c r="AN236" s="30">
        <f t="shared" si="62"/>
        <v>4.756334625</v>
      </c>
      <c r="AO236" s="30">
        <f t="shared" si="62"/>
        <v>4.6963800000000004</v>
      </c>
      <c r="AP236" s="30">
        <f t="shared" si="62"/>
        <v>4.4972471250000003</v>
      </c>
      <c r="AQ236" s="30">
        <f t="shared" si="62"/>
        <v>4.5706275000000005</v>
      </c>
      <c r="AR236" s="30">
        <f t="shared" si="62"/>
        <v>4.3229700000000006</v>
      </c>
      <c r="AS236" s="30">
        <f t="shared" si="57"/>
        <v>4.9087946250000005</v>
      </c>
      <c r="AT236" s="35" t="str">
        <f t="shared" si="58"/>
        <v>1.5,1,0.5</v>
      </c>
    </row>
    <row r="237" spans="13:46" ht="11.25" x14ac:dyDescent="0.15">
      <c r="M237" s="30" t="str">
        <f t="shared" si="56"/>
        <v>3,3,10</v>
      </c>
      <c r="N237" s="30">
        <f t="shared" ref="N237:N300" si="64">N137+1</f>
        <v>3</v>
      </c>
      <c r="O237" s="30">
        <f t="shared" ref="O237:O300" si="65">O137</f>
        <v>3</v>
      </c>
      <c r="P237" s="30">
        <f t="shared" si="61"/>
        <v>10</v>
      </c>
      <c r="Q237" s="30">
        <f t="shared" si="63"/>
        <v>0.53372519999999946</v>
      </c>
      <c r="R237" s="30">
        <f t="shared" si="63"/>
        <v>2.3172074999999999</v>
      </c>
      <c r="S237" s="30">
        <f t="shared" si="63"/>
        <v>3.6170711999999998</v>
      </c>
      <c r="T237" s="30">
        <f t="shared" si="63"/>
        <v>4.4333163000000004</v>
      </c>
      <c r="U237" s="30">
        <f t="shared" si="63"/>
        <v>4.7659428000000004</v>
      </c>
      <c r="V237" s="30">
        <f t="shared" si="63"/>
        <v>4.6149506999999996</v>
      </c>
      <c r="W237" s="30">
        <f t="shared" si="63"/>
        <v>3.98034</v>
      </c>
      <c r="X237" s="30">
        <f t="shared" si="63"/>
        <v>2.0028749999999995</v>
      </c>
      <c r="Y237" s="30">
        <f t="shared" si="63"/>
        <v>3.4379786999999999</v>
      </c>
      <c r="Z237" s="30">
        <f t="shared" si="63"/>
        <v>4.3894637999999997</v>
      </c>
      <c r="AA237" s="30">
        <f t="shared" si="63"/>
        <v>4.857330300000001</v>
      </c>
      <c r="AB237" s="30">
        <f t="shared" si="63"/>
        <v>4.8415782000000007</v>
      </c>
      <c r="AC237" s="30">
        <f t="shared" si="63"/>
        <v>4.3422075000000007</v>
      </c>
      <c r="AD237" s="30">
        <f t="shared" si="63"/>
        <v>3.1369812000000001</v>
      </c>
      <c r="AE237" s="30">
        <f t="shared" si="63"/>
        <v>4.2237062999999999</v>
      </c>
      <c r="AF237" s="30">
        <f t="shared" si="63"/>
        <v>4.8268128000000008</v>
      </c>
      <c r="AG237" s="30">
        <f t="shared" si="62"/>
        <v>4.9463007000000001</v>
      </c>
      <c r="AH237" s="30">
        <f t="shared" si="62"/>
        <v>4.5821699999999996</v>
      </c>
      <c r="AI237" s="30">
        <f t="shared" si="62"/>
        <v>3.9360438000000002</v>
      </c>
      <c r="AJ237" s="30">
        <f t="shared" si="62"/>
        <v>4.6743903000000007</v>
      </c>
      <c r="AK237" s="30">
        <f t="shared" si="62"/>
        <v>4.9291182000000004</v>
      </c>
      <c r="AL237" s="30">
        <f t="shared" si="62"/>
        <v>4.7002275000000004</v>
      </c>
      <c r="AM237" s="30">
        <f t="shared" si="62"/>
        <v>4.4000628000000006</v>
      </c>
      <c r="AN237" s="30">
        <f t="shared" si="62"/>
        <v>4.7900307</v>
      </c>
      <c r="AO237" s="30">
        <f t="shared" si="62"/>
        <v>4.6963800000000004</v>
      </c>
      <c r="AP237" s="30">
        <f t="shared" si="62"/>
        <v>4.5290382000000005</v>
      </c>
      <c r="AQ237" s="30">
        <f t="shared" si="62"/>
        <v>4.5706275000000005</v>
      </c>
      <c r="AR237" s="30">
        <f t="shared" si="62"/>
        <v>4.3229700000000006</v>
      </c>
      <c r="AS237" s="30">
        <f t="shared" si="57"/>
        <v>4.9463007000000001</v>
      </c>
      <c r="AT237" s="35" t="str">
        <f t="shared" si="58"/>
        <v>1.5,1,0.5</v>
      </c>
    </row>
    <row r="238" spans="13:46" ht="11.25" x14ac:dyDescent="0.15">
      <c r="M238" s="30" t="str">
        <f t="shared" si="56"/>
        <v>3,4,1</v>
      </c>
      <c r="N238" s="30">
        <f t="shared" si="64"/>
        <v>3</v>
      </c>
      <c r="O238" s="30">
        <f t="shared" si="65"/>
        <v>4</v>
      </c>
      <c r="P238" s="30">
        <f t="shared" si="61"/>
        <v>1</v>
      </c>
      <c r="Q238" s="30">
        <f t="shared" si="63"/>
        <v>4.5</v>
      </c>
      <c r="R238" s="30">
        <f t="shared" si="63"/>
        <v>4.5855649999999999</v>
      </c>
      <c r="S238" s="30">
        <f t="shared" si="63"/>
        <v>4.6022600000000002</v>
      </c>
      <c r="T238" s="30">
        <f t="shared" si="63"/>
        <v>4.5500850000000002</v>
      </c>
      <c r="U238" s="30">
        <f t="shared" si="63"/>
        <v>4.4290400000000005</v>
      </c>
      <c r="V238" s="30">
        <f t="shared" si="63"/>
        <v>4.2391249999999996</v>
      </c>
      <c r="W238" s="30">
        <f t="shared" si="63"/>
        <v>3.98034</v>
      </c>
      <c r="X238" s="30">
        <f t="shared" si="63"/>
        <v>4.2866924999999991</v>
      </c>
      <c r="Y238" s="30">
        <f t="shared" si="63"/>
        <v>4.4457199999999997</v>
      </c>
      <c r="Z238" s="30">
        <f t="shared" si="63"/>
        <v>4.5358774999999998</v>
      </c>
      <c r="AA238" s="30">
        <f t="shared" si="63"/>
        <v>4.5571650000000004</v>
      </c>
      <c r="AB238" s="30">
        <f t="shared" si="63"/>
        <v>4.5095825000000005</v>
      </c>
      <c r="AC238" s="30">
        <f t="shared" si="63"/>
        <v>4.3931300000000002</v>
      </c>
      <c r="AD238" s="30">
        <f t="shared" si="63"/>
        <v>4.1395200000000001</v>
      </c>
      <c r="AE238" s="30">
        <f t="shared" si="63"/>
        <v>4.3720099999999995</v>
      </c>
      <c r="AF238" s="30">
        <f t="shared" si="63"/>
        <v>4.5356300000000003</v>
      </c>
      <c r="AG238" s="30">
        <f t="shared" si="62"/>
        <v>4.6303800000000006</v>
      </c>
      <c r="AH238" s="30">
        <f t="shared" si="62"/>
        <v>4.6562600000000005</v>
      </c>
      <c r="AI238" s="30">
        <f t="shared" si="62"/>
        <v>4.0584825000000002</v>
      </c>
      <c r="AJ238" s="30">
        <f t="shared" si="62"/>
        <v>4.3644350000000003</v>
      </c>
      <c r="AK238" s="30">
        <f t="shared" si="62"/>
        <v>4.6015174999999999</v>
      </c>
      <c r="AL238" s="30">
        <f t="shared" si="62"/>
        <v>4.7697300000000009</v>
      </c>
      <c r="AM238" s="30">
        <f t="shared" si="62"/>
        <v>4.0435799999999995</v>
      </c>
      <c r="AN238" s="30">
        <f t="shared" si="62"/>
        <v>4.4229950000000002</v>
      </c>
      <c r="AO238" s="30">
        <f t="shared" si="62"/>
        <v>4.7335400000000005</v>
      </c>
      <c r="AP238" s="30">
        <f t="shared" si="62"/>
        <v>4.0948124999999997</v>
      </c>
      <c r="AQ238" s="30">
        <f t="shared" si="62"/>
        <v>4.5476900000000002</v>
      </c>
      <c r="AR238" s="30">
        <f t="shared" si="62"/>
        <v>4.21218</v>
      </c>
      <c r="AS238" s="30">
        <f t="shared" si="57"/>
        <v>4.7697300000000009</v>
      </c>
      <c r="AT238" s="35" t="str">
        <f t="shared" si="58"/>
        <v>1.5,1.5,0</v>
      </c>
    </row>
    <row r="239" spans="13:46" ht="11.25" x14ac:dyDescent="0.15">
      <c r="M239" s="30" t="str">
        <f t="shared" si="56"/>
        <v>3,4,2</v>
      </c>
      <c r="N239" s="30">
        <f t="shared" si="64"/>
        <v>3</v>
      </c>
      <c r="O239" s="30">
        <f t="shared" si="65"/>
        <v>4</v>
      </c>
      <c r="P239" s="30">
        <f t="shared" si="61"/>
        <v>2</v>
      </c>
      <c r="Q239" s="30">
        <f t="shared" si="63"/>
        <v>4.27752</v>
      </c>
      <c r="R239" s="30">
        <f t="shared" si="63"/>
        <v>4.4850649999999996</v>
      </c>
      <c r="S239" s="30">
        <f t="shared" si="63"/>
        <v>4.5897800000000002</v>
      </c>
      <c r="T239" s="30">
        <f t="shared" si="63"/>
        <v>4.5916650000000008</v>
      </c>
      <c r="U239" s="30">
        <f t="shared" si="63"/>
        <v>4.4907200000000005</v>
      </c>
      <c r="V239" s="30">
        <f t="shared" si="63"/>
        <v>4.2869450000000002</v>
      </c>
      <c r="W239" s="30">
        <f t="shared" si="63"/>
        <v>3.98034</v>
      </c>
      <c r="X239" s="30">
        <f t="shared" si="63"/>
        <v>4.1739799999999994</v>
      </c>
      <c r="Y239" s="30">
        <f t="shared" si="63"/>
        <v>4.42347</v>
      </c>
      <c r="Z239" s="30">
        <f t="shared" si="63"/>
        <v>4.5701300000000007</v>
      </c>
      <c r="AA239" s="30">
        <f t="shared" si="63"/>
        <v>4.6139600000000005</v>
      </c>
      <c r="AB239" s="30">
        <f t="shared" si="63"/>
        <v>4.5549600000000012</v>
      </c>
      <c r="AC239" s="30">
        <f t="shared" si="63"/>
        <v>4.3931300000000002</v>
      </c>
      <c r="AD239" s="30">
        <f t="shared" si="63"/>
        <v>4.1074999999999999</v>
      </c>
      <c r="AE239" s="30">
        <f t="shared" si="63"/>
        <v>4.3989349999999998</v>
      </c>
      <c r="AF239" s="30">
        <f t="shared" si="63"/>
        <v>4.5875399999999997</v>
      </c>
      <c r="AG239" s="30">
        <f t="shared" si="62"/>
        <v>4.6733150000000006</v>
      </c>
      <c r="AH239" s="30">
        <f t="shared" si="62"/>
        <v>4.6562600000000005</v>
      </c>
      <c r="AI239" s="30">
        <f t="shared" si="62"/>
        <v>4.0780799999999999</v>
      </c>
      <c r="AJ239" s="30">
        <f t="shared" si="62"/>
        <v>4.4114599999999999</v>
      </c>
      <c r="AK239" s="30">
        <f t="shared" si="62"/>
        <v>4.6420100000000009</v>
      </c>
      <c r="AL239" s="30">
        <f t="shared" si="62"/>
        <v>4.7697300000000009</v>
      </c>
      <c r="AM239" s="30">
        <f t="shared" si="62"/>
        <v>4.0857200000000002</v>
      </c>
      <c r="AN239" s="30">
        <f t="shared" si="62"/>
        <v>4.4610450000000004</v>
      </c>
      <c r="AO239" s="30">
        <f t="shared" si="62"/>
        <v>4.7335400000000005</v>
      </c>
      <c r="AP239" s="30">
        <f t="shared" si="62"/>
        <v>4.13042</v>
      </c>
      <c r="AQ239" s="30">
        <f t="shared" si="62"/>
        <v>4.5476900000000002</v>
      </c>
      <c r="AR239" s="30">
        <f t="shared" si="62"/>
        <v>4.21218</v>
      </c>
      <c r="AS239" s="30">
        <f t="shared" si="57"/>
        <v>4.7697300000000009</v>
      </c>
      <c r="AT239" s="35" t="str">
        <f t="shared" si="58"/>
        <v>1.5,1.5,0</v>
      </c>
    </row>
    <row r="240" spans="13:46" ht="11.25" x14ac:dyDescent="0.15">
      <c r="M240" s="30" t="str">
        <f t="shared" si="56"/>
        <v>3,4,3</v>
      </c>
      <c r="N240" s="30">
        <f t="shared" si="64"/>
        <v>3</v>
      </c>
      <c r="O240" s="30">
        <f t="shared" si="65"/>
        <v>4</v>
      </c>
      <c r="P240" s="30">
        <f t="shared" si="61"/>
        <v>3</v>
      </c>
      <c r="Q240" s="30">
        <f t="shared" si="63"/>
        <v>3.98034</v>
      </c>
      <c r="R240" s="30">
        <f t="shared" si="63"/>
        <v>4.3326899999999995</v>
      </c>
      <c r="S240" s="30">
        <f t="shared" si="63"/>
        <v>4.5441000000000003</v>
      </c>
      <c r="T240" s="30">
        <f t="shared" si="63"/>
        <v>4.6145700000000005</v>
      </c>
      <c r="U240" s="30">
        <f t="shared" si="63"/>
        <v>4.5441000000000003</v>
      </c>
      <c r="V240" s="30">
        <f t="shared" si="63"/>
        <v>4.3326899999999995</v>
      </c>
      <c r="W240" s="30">
        <f t="shared" si="63"/>
        <v>3.98034</v>
      </c>
      <c r="X240" s="30">
        <f t="shared" si="63"/>
        <v>4.0093924999999997</v>
      </c>
      <c r="Y240" s="30">
        <f t="shared" si="63"/>
        <v>4.3680199999999996</v>
      </c>
      <c r="Z240" s="30">
        <f t="shared" si="63"/>
        <v>4.5857074999999998</v>
      </c>
      <c r="AA240" s="30">
        <f t="shared" si="63"/>
        <v>4.6624549999999996</v>
      </c>
      <c r="AB240" s="30">
        <f t="shared" si="63"/>
        <v>4.5982625000000006</v>
      </c>
      <c r="AC240" s="30">
        <f t="shared" si="63"/>
        <v>4.3931300000000002</v>
      </c>
      <c r="AD240" s="30">
        <f t="shared" si="63"/>
        <v>4.0422799999999999</v>
      </c>
      <c r="AE240" s="30">
        <f t="shared" si="63"/>
        <v>4.4071850000000001</v>
      </c>
      <c r="AF240" s="30">
        <f t="shared" si="63"/>
        <v>4.6311499999999999</v>
      </c>
      <c r="AG240" s="30">
        <f t="shared" si="62"/>
        <v>4.7141750000000009</v>
      </c>
      <c r="AH240" s="30">
        <f t="shared" si="62"/>
        <v>4.6562600000000005</v>
      </c>
      <c r="AI240" s="30">
        <f t="shared" si="62"/>
        <v>4.0790024999999996</v>
      </c>
      <c r="AJ240" s="30">
        <f t="shared" si="62"/>
        <v>4.4501849999999994</v>
      </c>
      <c r="AK240" s="30">
        <f t="shared" si="62"/>
        <v>4.6804275000000004</v>
      </c>
      <c r="AL240" s="30">
        <f t="shared" si="62"/>
        <v>4.7697300000000009</v>
      </c>
      <c r="AM240" s="30">
        <f t="shared" si="62"/>
        <v>4.1195599999999999</v>
      </c>
      <c r="AN240" s="30">
        <f t="shared" si="62"/>
        <v>4.49702</v>
      </c>
      <c r="AO240" s="30">
        <f t="shared" si="62"/>
        <v>4.7335400000000005</v>
      </c>
      <c r="AP240" s="30">
        <f t="shared" si="62"/>
        <v>4.1639524999999997</v>
      </c>
      <c r="AQ240" s="30">
        <f t="shared" si="62"/>
        <v>4.5476900000000002</v>
      </c>
      <c r="AR240" s="30">
        <f t="shared" si="62"/>
        <v>4.21218</v>
      </c>
      <c r="AS240" s="30">
        <f t="shared" si="57"/>
        <v>4.7697300000000009</v>
      </c>
      <c r="AT240" s="35" t="str">
        <f t="shared" si="58"/>
        <v>1.5,1.5,0</v>
      </c>
    </row>
    <row r="241" spans="13:46" ht="11.25" x14ac:dyDescent="0.15">
      <c r="M241" s="30" t="str">
        <f t="shared" si="56"/>
        <v>3,4,4</v>
      </c>
      <c r="N241" s="30">
        <f t="shared" si="64"/>
        <v>3</v>
      </c>
      <c r="O241" s="30">
        <f t="shared" si="65"/>
        <v>4</v>
      </c>
      <c r="P241" s="30">
        <f t="shared" si="61"/>
        <v>4</v>
      </c>
      <c r="Q241" s="30">
        <f t="shared" si="63"/>
        <v>3.6615599999999993</v>
      </c>
      <c r="R241" s="30">
        <f t="shared" si="63"/>
        <v>4.1653149999999997</v>
      </c>
      <c r="S241" s="30">
        <f t="shared" si="63"/>
        <v>4.4888200000000005</v>
      </c>
      <c r="T241" s="30">
        <f t="shared" si="63"/>
        <v>4.6320750000000004</v>
      </c>
      <c r="U241" s="30">
        <f t="shared" si="63"/>
        <v>4.5950800000000003</v>
      </c>
      <c r="V241" s="30">
        <f t="shared" si="63"/>
        <v>4.3778350000000001</v>
      </c>
      <c r="W241" s="30">
        <f t="shared" si="63"/>
        <v>3.98034</v>
      </c>
      <c r="X241" s="30">
        <f t="shared" si="63"/>
        <v>3.829804999999999</v>
      </c>
      <c r="Y241" s="30">
        <f t="shared" si="63"/>
        <v>4.3029700000000002</v>
      </c>
      <c r="Z241" s="30">
        <f t="shared" si="63"/>
        <v>4.595885</v>
      </c>
      <c r="AA241" s="30">
        <f t="shared" si="63"/>
        <v>4.7085500000000007</v>
      </c>
      <c r="AB241" s="30">
        <f t="shared" si="63"/>
        <v>4.6409650000000005</v>
      </c>
      <c r="AC241" s="30">
        <f t="shared" si="63"/>
        <v>4.3931300000000002</v>
      </c>
      <c r="AD241" s="30">
        <f t="shared" si="63"/>
        <v>3.9674599999999995</v>
      </c>
      <c r="AE241" s="30">
        <f t="shared" si="63"/>
        <v>4.4100350000000006</v>
      </c>
      <c r="AF241" s="30">
        <f t="shared" ref="AF241:AR304" si="66">(AF$5)^2/2*INDEX($F$4:$F$25*$G$4:$G$25,$N241,1)+(AF$6)^2/2*INDEX($H$4:$H$25*$I$4:$I$25,$O241,1)+(AF$7)^2/2*INDEX($J$4:$J$25*$K$4:$K$25,$P241,1)+AF$5*AF$6*INDEX($G$4:$G$25,$N241,1)*INDEX($H$4:$H$25,$O241,1)+(AF$5*INDEX($G$4:$G$25,$N241,1)+AF$6*INDEX($I$4:$I$25,$O241,1))*AF$7*INDEX($J$4:$J$25,$P241,1)</f>
        <v>4.6723600000000003</v>
      </c>
      <c r="AG241" s="30">
        <f t="shared" si="66"/>
        <v>4.7544350000000009</v>
      </c>
      <c r="AH241" s="30">
        <f t="shared" si="66"/>
        <v>4.6562600000000005</v>
      </c>
      <c r="AI241" s="30">
        <f t="shared" si="66"/>
        <v>4.0745249999999995</v>
      </c>
      <c r="AJ241" s="30">
        <f t="shared" si="66"/>
        <v>4.48651</v>
      </c>
      <c r="AK241" s="30">
        <f t="shared" si="66"/>
        <v>4.7182450000000005</v>
      </c>
      <c r="AL241" s="30">
        <f t="shared" si="66"/>
        <v>4.7697300000000009</v>
      </c>
      <c r="AM241" s="30">
        <f t="shared" si="66"/>
        <v>4.1509999999999998</v>
      </c>
      <c r="AN241" s="30">
        <f t="shared" si="66"/>
        <v>4.5323950000000011</v>
      </c>
      <c r="AO241" s="30">
        <f t="shared" si="66"/>
        <v>4.7335400000000005</v>
      </c>
      <c r="AP241" s="30">
        <f t="shared" si="66"/>
        <v>4.196885</v>
      </c>
      <c r="AQ241" s="30">
        <f t="shared" si="66"/>
        <v>4.5476900000000002</v>
      </c>
      <c r="AR241" s="30">
        <f t="shared" si="66"/>
        <v>4.21218</v>
      </c>
      <c r="AS241" s="30">
        <f t="shared" si="57"/>
        <v>4.7697300000000009</v>
      </c>
      <c r="AT241" s="35" t="str">
        <f t="shared" si="58"/>
        <v>1.5,1.5,0</v>
      </c>
    </row>
    <row r="242" spans="13:46" ht="11.25" x14ac:dyDescent="0.15">
      <c r="M242" s="30" t="str">
        <f t="shared" si="56"/>
        <v>3,4,5</v>
      </c>
      <c r="N242" s="30">
        <f t="shared" si="64"/>
        <v>3</v>
      </c>
      <c r="O242" s="30">
        <f t="shared" si="65"/>
        <v>4</v>
      </c>
      <c r="P242" s="30">
        <f t="shared" si="61"/>
        <v>5</v>
      </c>
      <c r="Q242" s="30">
        <f t="shared" ref="Q242:AF305" si="67">(Q$5)^2/2*INDEX($F$4:$F$25*$G$4:$G$25,$N242,1)+(Q$6)^2/2*INDEX($H$4:$H$25*$I$4:$I$25,$O242,1)+(Q$7)^2/2*INDEX($J$4:$J$25*$K$4:$K$25,$P242,1)+Q$5*Q$6*INDEX($G$4:$G$25,$N242,1)*INDEX($H$4:$H$25,$O242,1)+(Q$5*INDEX($G$4:$G$25,$N242,1)+Q$6*INDEX($I$4:$I$25,$O242,1))*Q$7*INDEX($J$4:$J$25,$P242,1)</f>
        <v>3.3564599999999993</v>
      </c>
      <c r="R242" s="30">
        <f t="shared" si="67"/>
        <v>4.0074399999999999</v>
      </c>
      <c r="S242" s="30">
        <f t="shared" si="67"/>
        <v>4.4396199999999997</v>
      </c>
      <c r="T242" s="30">
        <f t="shared" si="67"/>
        <v>4.6529999999999996</v>
      </c>
      <c r="U242" s="30">
        <f t="shared" si="67"/>
        <v>4.6475799999999996</v>
      </c>
      <c r="V242" s="30">
        <f t="shared" si="67"/>
        <v>4.4233599999999997</v>
      </c>
      <c r="W242" s="30">
        <f t="shared" si="67"/>
        <v>3.98034</v>
      </c>
      <c r="X242" s="30">
        <f t="shared" si="67"/>
        <v>3.6597174999999993</v>
      </c>
      <c r="Y242" s="30">
        <f t="shared" si="67"/>
        <v>4.2439999999999998</v>
      </c>
      <c r="Z242" s="30">
        <f t="shared" si="67"/>
        <v>4.6094824999999995</v>
      </c>
      <c r="AA242" s="30">
        <f t="shared" si="67"/>
        <v>4.7561650000000002</v>
      </c>
      <c r="AB242" s="30">
        <f t="shared" si="67"/>
        <v>4.6840475000000001</v>
      </c>
      <c r="AC242" s="30">
        <f t="shared" si="67"/>
        <v>4.3931300000000002</v>
      </c>
      <c r="AD242" s="30">
        <f t="shared" si="67"/>
        <v>3.8987199999999995</v>
      </c>
      <c r="AE242" s="30">
        <f t="shared" si="67"/>
        <v>4.4163049999999995</v>
      </c>
      <c r="AF242" s="30">
        <f t="shared" si="67"/>
        <v>4.71509</v>
      </c>
      <c r="AG242" s="30">
        <f t="shared" si="66"/>
        <v>4.7950750000000006</v>
      </c>
      <c r="AH242" s="30">
        <f t="shared" si="66"/>
        <v>4.6562600000000005</v>
      </c>
      <c r="AI242" s="30">
        <f t="shared" si="66"/>
        <v>4.0734674999999996</v>
      </c>
      <c r="AJ242" s="30">
        <f t="shared" si="66"/>
        <v>4.5243549999999999</v>
      </c>
      <c r="AK242" s="30">
        <f t="shared" si="66"/>
        <v>4.7564424999999995</v>
      </c>
      <c r="AL242" s="30">
        <f t="shared" si="66"/>
        <v>4.7697300000000009</v>
      </c>
      <c r="AM242" s="30">
        <f t="shared" si="66"/>
        <v>4.183959999999999</v>
      </c>
      <c r="AN242" s="30">
        <f t="shared" si="66"/>
        <v>4.568150000000001</v>
      </c>
      <c r="AO242" s="30">
        <f t="shared" si="66"/>
        <v>4.7335400000000005</v>
      </c>
      <c r="AP242" s="30">
        <f t="shared" si="66"/>
        <v>4.2301974999999992</v>
      </c>
      <c r="AQ242" s="30">
        <f t="shared" si="66"/>
        <v>4.5476900000000002</v>
      </c>
      <c r="AR242" s="30">
        <f t="shared" si="66"/>
        <v>4.21218</v>
      </c>
      <c r="AS242" s="30">
        <f t="shared" si="57"/>
        <v>4.7950750000000006</v>
      </c>
      <c r="AT242" s="35" t="str">
        <f t="shared" si="58"/>
        <v>1.5,1,0.5</v>
      </c>
    </row>
    <row r="243" spans="13:46" ht="11.25" x14ac:dyDescent="0.15">
      <c r="M243" s="30" t="str">
        <f t="shared" si="56"/>
        <v>3,4,6</v>
      </c>
      <c r="N243" s="30">
        <f t="shared" si="64"/>
        <v>3</v>
      </c>
      <c r="O243" s="30">
        <f t="shared" si="65"/>
        <v>4</v>
      </c>
      <c r="P243" s="30">
        <f t="shared" si="61"/>
        <v>6</v>
      </c>
      <c r="Q243" s="30">
        <f t="shared" si="67"/>
        <v>3.0779999999999998</v>
      </c>
      <c r="R243" s="30">
        <f t="shared" si="67"/>
        <v>3.8680649999999996</v>
      </c>
      <c r="S243" s="30">
        <f t="shared" si="67"/>
        <v>4.4022600000000001</v>
      </c>
      <c r="T243" s="30">
        <f t="shared" si="67"/>
        <v>4.6805849999999998</v>
      </c>
      <c r="U243" s="30">
        <f t="shared" si="67"/>
        <v>4.7030399999999997</v>
      </c>
      <c r="V243" s="30">
        <f t="shared" si="67"/>
        <v>4.4696250000000006</v>
      </c>
      <c r="W243" s="30">
        <f t="shared" si="67"/>
        <v>3.98034</v>
      </c>
      <c r="X243" s="30">
        <f t="shared" si="67"/>
        <v>3.5081299999999995</v>
      </c>
      <c r="Y243" s="30">
        <f t="shared" si="67"/>
        <v>4.1968700000000005</v>
      </c>
      <c r="Z243" s="30">
        <f t="shared" si="67"/>
        <v>4.62974</v>
      </c>
      <c r="AA243" s="30">
        <f t="shared" si="67"/>
        <v>4.8067399999999996</v>
      </c>
      <c r="AB243" s="30">
        <f t="shared" si="67"/>
        <v>4.7278700000000002</v>
      </c>
      <c r="AC243" s="30">
        <f t="shared" si="67"/>
        <v>4.3931300000000002</v>
      </c>
      <c r="AD243" s="30">
        <f t="shared" si="67"/>
        <v>3.8418199999999998</v>
      </c>
      <c r="AE243" s="30">
        <f t="shared" si="67"/>
        <v>4.4292350000000003</v>
      </c>
      <c r="AF243" s="30">
        <f t="shared" si="67"/>
        <v>4.7607800000000005</v>
      </c>
      <c r="AG243" s="30">
        <f t="shared" si="66"/>
        <v>4.8364549999999999</v>
      </c>
      <c r="AH243" s="30">
        <f t="shared" si="66"/>
        <v>4.6562600000000005</v>
      </c>
      <c r="AI243" s="30">
        <f t="shared" si="66"/>
        <v>4.0790699999999998</v>
      </c>
      <c r="AJ243" s="30">
        <f t="shared" si="66"/>
        <v>4.5651599999999997</v>
      </c>
      <c r="AK243" s="30">
        <f t="shared" si="66"/>
        <v>4.7953799999999998</v>
      </c>
      <c r="AL243" s="30">
        <f t="shared" si="66"/>
        <v>4.7697300000000009</v>
      </c>
      <c r="AM243" s="30">
        <f t="shared" si="66"/>
        <v>4.2198799999999999</v>
      </c>
      <c r="AN243" s="30">
        <f t="shared" si="66"/>
        <v>4.6046450000000005</v>
      </c>
      <c r="AO243" s="30">
        <f t="shared" si="66"/>
        <v>4.7335400000000005</v>
      </c>
      <c r="AP243" s="30">
        <f t="shared" si="66"/>
        <v>4.2642499999999997</v>
      </c>
      <c r="AQ243" s="30">
        <f t="shared" si="66"/>
        <v>4.5476900000000002</v>
      </c>
      <c r="AR243" s="30">
        <f t="shared" si="66"/>
        <v>4.21218</v>
      </c>
      <c r="AS243" s="30">
        <f t="shared" si="57"/>
        <v>4.8364549999999999</v>
      </c>
      <c r="AT243" s="35" t="str">
        <f t="shared" si="58"/>
        <v>1.5,1,0.5</v>
      </c>
    </row>
    <row r="244" spans="13:46" ht="11.25" x14ac:dyDescent="0.15">
      <c r="M244" s="30" t="str">
        <f t="shared" si="56"/>
        <v>3,4,7</v>
      </c>
      <c r="N244" s="30">
        <f t="shared" si="64"/>
        <v>3</v>
      </c>
      <c r="O244" s="30">
        <f t="shared" si="65"/>
        <v>4</v>
      </c>
      <c r="P244" s="30">
        <f t="shared" si="61"/>
        <v>7</v>
      </c>
      <c r="Q244" s="30">
        <f t="shared" si="67"/>
        <v>2.4172559999999992</v>
      </c>
      <c r="R244" s="30">
        <f t="shared" si="67"/>
        <v>3.4632149999999999</v>
      </c>
      <c r="S244" s="30">
        <f t="shared" si="67"/>
        <v>4.1949959999999997</v>
      </c>
      <c r="T244" s="30">
        <f t="shared" si="67"/>
        <v>4.6125990000000003</v>
      </c>
      <c r="U244" s="30">
        <f t="shared" si="67"/>
        <v>4.7160240000000009</v>
      </c>
      <c r="V244" s="30">
        <f t="shared" si="67"/>
        <v>4.5052710000000005</v>
      </c>
      <c r="W244" s="30">
        <f t="shared" si="67"/>
        <v>3.98034</v>
      </c>
      <c r="X244" s="30">
        <f t="shared" si="67"/>
        <v>3.0910674999999994</v>
      </c>
      <c r="Y244" s="30">
        <f t="shared" si="67"/>
        <v>3.9798359999999997</v>
      </c>
      <c r="Z244" s="30">
        <f t="shared" si="67"/>
        <v>4.5544264999999999</v>
      </c>
      <c r="AA244" s="30">
        <f t="shared" si="67"/>
        <v>4.8148390000000001</v>
      </c>
      <c r="AB244" s="30">
        <f t="shared" si="67"/>
        <v>4.7610735000000002</v>
      </c>
      <c r="AC244" s="30">
        <f t="shared" si="67"/>
        <v>4.3931300000000002</v>
      </c>
      <c r="AD244" s="30">
        <f t="shared" si="67"/>
        <v>3.6150159999999993</v>
      </c>
      <c r="AE244" s="30">
        <f t="shared" si="67"/>
        <v>4.3465939999999996</v>
      </c>
      <c r="AF244" s="30">
        <f t="shared" si="67"/>
        <v>4.7639940000000003</v>
      </c>
      <c r="AG244" s="30">
        <f t="shared" si="66"/>
        <v>4.867216</v>
      </c>
      <c r="AH244" s="30">
        <f t="shared" si="66"/>
        <v>4.6562600000000005</v>
      </c>
      <c r="AI244" s="30">
        <f t="shared" si="66"/>
        <v>3.9891014999999994</v>
      </c>
      <c r="AJ244" s="30">
        <f t="shared" si="66"/>
        <v>4.5634889999999997</v>
      </c>
      <c r="AK244" s="30">
        <f t="shared" si="66"/>
        <v>4.8236984999999999</v>
      </c>
      <c r="AL244" s="30">
        <f t="shared" si="66"/>
        <v>4.7697300000000009</v>
      </c>
      <c r="AM244" s="30">
        <f t="shared" si="66"/>
        <v>4.2133240000000001</v>
      </c>
      <c r="AN244" s="30">
        <f t="shared" si="66"/>
        <v>4.6305209999999999</v>
      </c>
      <c r="AO244" s="30">
        <f t="shared" si="66"/>
        <v>4.7335400000000005</v>
      </c>
      <c r="AP244" s="30">
        <f t="shared" si="66"/>
        <v>4.2876835</v>
      </c>
      <c r="AQ244" s="30">
        <f t="shared" si="66"/>
        <v>4.5476900000000002</v>
      </c>
      <c r="AR244" s="30">
        <f t="shared" si="66"/>
        <v>4.21218</v>
      </c>
      <c r="AS244" s="30">
        <f t="shared" si="57"/>
        <v>4.867216</v>
      </c>
      <c r="AT244" s="35" t="str">
        <f t="shared" si="58"/>
        <v>1.5,1,0.5</v>
      </c>
    </row>
    <row r="245" spans="13:46" ht="11.25" x14ac:dyDescent="0.15">
      <c r="M245" s="30" t="str">
        <f t="shared" si="56"/>
        <v>3,4,8</v>
      </c>
      <c r="N245" s="30">
        <f t="shared" si="64"/>
        <v>3</v>
      </c>
      <c r="O245" s="30">
        <f t="shared" si="65"/>
        <v>4</v>
      </c>
      <c r="P245" s="30">
        <f t="shared" si="61"/>
        <v>8</v>
      </c>
      <c r="Q245" s="30">
        <f t="shared" si="67"/>
        <v>1.6284671999999998</v>
      </c>
      <c r="R245" s="30">
        <f t="shared" si="67"/>
        <v>2.9694450000000003</v>
      </c>
      <c r="S245" s="30">
        <f t="shared" si="67"/>
        <v>3.9308231999999999</v>
      </c>
      <c r="T245" s="30">
        <f t="shared" si="67"/>
        <v>4.5126018000000006</v>
      </c>
      <c r="U245" s="30">
        <f t="shared" si="67"/>
        <v>4.7147807999999998</v>
      </c>
      <c r="V245" s="30">
        <f t="shared" si="67"/>
        <v>4.5373602000000002</v>
      </c>
      <c r="W245" s="30">
        <f t="shared" si="67"/>
        <v>3.98034</v>
      </c>
      <c r="X245" s="30">
        <f t="shared" si="67"/>
        <v>2.5850849999999994</v>
      </c>
      <c r="Y245" s="30">
        <f t="shared" si="67"/>
        <v>3.7058932000000002</v>
      </c>
      <c r="Z245" s="30">
        <f t="shared" si="67"/>
        <v>4.4471018000000004</v>
      </c>
      <c r="AA245" s="30">
        <f t="shared" si="67"/>
        <v>4.8087108000000001</v>
      </c>
      <c r="AB245" s="30">
        <f t="shared" si="67"/>
        <v>4.7907202000000009</v>
      </c>
      <c r="AC245" s="30">
        <f t="shared" si="67"/>
        <v>4.3931300000000002</v>
      </c>
      <c r="AD245" s="30">
        <f t="shared" si="67"/>
        <v>3.3313031999999998</v>
      </c>
      <c r="AE245" s="30">
        <f t="shared" si="67"/>
        <v>4.2319418000000004</v>
      </c>
      <c r="AF245" s="30">
        <f t="shared" si="67"/>
        <v>4.7529808000000004</v>
      </c>
      <c r="AG245" s="30">
        <f t="shared" si="66"/>
        <v>4.8944202000000008</v>
      </c>
      <c r="AH245" s="30">
        <f t="shared" si="66"/>
        <v>4.6562600000000005</v>
      </c>
      <c r="AI245" s="30">
        <f t="shared" si="66"/>
        <v>3.8671217999999996</v>
      </c>
      <c r="AJ245" s="30">
        <f t="shared" si="66"/>
        <v>4.5475908</v>
      </c>
      <c r="AK245" s="30">
        <f t="shared" si="66"/>
        <v>4.8484601999999999</v>
      </c>
      <c r="AL245" s="30">
        <f t="shared" si="66"/>
        <v>4.7697300000000009</v>
      </c>
      <c r="AM245" s="30">
        <f t="shared" si="66"/>
        <v>4.1925407999999997</v>
      </c>
      <c r="AN245" s="30">
        <f t="shared" si="66"/>
        <v>4.6528402</v>
      </c>
      <c r="AO245" s="30">
        <f t="shared" si="66"/>
        <v>4.7335400000000005</v>
      </c>
      <c r="AP245" s="30">
        <f t="shared" si="66"/>
        <v>4.3075601999999993</v>
      </c>
      <c r="AQ245" s="30">
        <f t="shared" si="66"/>
        <v>4.5476900000000002</v>
      </c>
      <c r="AR245" s="30">
        <f t="shared" si="66"/>
        <v>4.21218</v>
      </c>
      <c r="AS245" s="30">
        <f t="shared" si="57"/>
        <v>4.8944202000000008</v>
      </c>
      <c r="AT245" s="35" t="str">
        <f t="shared" si="58"/>
        <v>1.5,1,0.5</v>
      </c>
    </row>
    <row r="246" spans="13:46" ht="11.25" x14ac:dyDescent="0.15">
      <c r="M246" s="30" t="str">
        <f t="shared" si="56"/>
        <v>3,4,9</v>
      </c>
      <c r="N246" s="30">
        <f t="shared" si="64"/>
        <v>3</v>
      </c>
      <c r="O246" s="30">
        <f t="shared" si="65"/>
        <v>4</v>
      </c>
      <c r="P246" s="30">
        <f t="shared" si="61"/>
        <v>9</v>
      </c>
      <c r="Q246" s="30">
        <f t="shared" si="67"/>
        <v>0.99034650000000013</v>
      </c>
      <c r="R246" s="30">
        <f t="shared" si="67"/>
        <v>2.5803056250000003</v>
      </c>
      <c r="S246" s="30">
        <f t="shared" si="67"/>
        <v>3.7336140000000002</v>
      </c>
      <c r="T246" s="30">
        <f t="shared" si="67"/>
        <v>4.4502716250000001</v>
      </c>
      <c r="U246" s="30">
        <f t="shared" si="67"/>
        <v>4.7302785000000007</v>
      </c>
      <c r="V246" s="30">
        <f t="shared" si="67"/>
        <v>4.5736346250000004</v>
      </c>
      <c r="W246" s="30">
        <f t="shared" si="67"/>
        <v>3.98034</v>
      </c>
      <c r="X246" s="30">
        <f t="shared" si="67"/>
        <v>2.1837331249999998</v>
      </c>
      <c r="Y246" s="30">
        <f t="shared" si="67"/>
        <v>3.4989140000000001</v>
      </c>
      <c r="Z246" s="30">
        <f t="shared" si="67"/>
        <v>4.3774441250000002</v>
      </c>
      <c r="AA246" s="30">
        <f t="shared" si="67"/>
        <v>4.8193235000000003</v>
      </c>
      <c r="AB246" s="30">
        <f t="shared" si="67"/>
        <v>4.8245521250000003</v>
      </c>
      <c r="AC246" s="30">
        <f t="shared" si="67"/>
        <v>4.3931300000000002</v>
      </c>
      <c r="AD246" s="30">
        <f t="shared" si="67"/>
        <v>3.114554</v>
      </c>
      <c r="AE246" s="30">
        <f t="shared" si="67"/>
        <v>4.1549566250000005</v>
      </c>
      <c r="AF246" s="30">
        <f t="shared" si="67"/>
        <v>4.7587085000000009</v>
      </c>
      <c r="AG246" s="30">
        <f t="shared" si="66"/>
        <v>4.9258096250000003</v>
      </c>
      <c r="AH246" s="30">
        <f t="shared" si="66"/>
        <v>4.6562600000000005</v>
      </c>
      <c r="AI246" s="30">
        <f t="shared" si="66"/>
        <v>3.782809125</v>
      </c>
      <c r="AJ246" s="30">
        <f t="shared" si="66"/>
        <v>4.5484334999999998</v>
      </c>
      <c r="AK246" s="30">
        <f t="shared" si="66"/>
        <v>4.8774071250000004</v>
      </c>
      <c r="AL246" s="30">
        <f t="shared" si="66"/>
        <v>4.7697300000000009</v>
      </c>
      <c r="AM246" s="30">
        <f t="shared" si="66"/>
        <v>4.1884984999999997</v>
      </c>
      <c r="AN246" s="30">
        <f t="shared" si="66"/>
        <v>4.6793446250000006</v>
      </c>
      <c r="AO246" s="30">
        <f t="shared" si="66"/>
        <v>4.7335400000000005</v>
      </c>
      <c r="AP246" s="30">
        <f t="shared" si="66"/>
        <v>4.331622125</v>
      </c>
      <c r="AQ246" s="30">
        <f t="shared" si="66"/>
        <v>4.5476900000000002</v>
      </c>
      <c r="AR246" s="30">
        <f t="shared" si="66"/>
        <v>4.21218</v>
      </c>
      <c r="AS246" s="30">
        <f t="shared" si="57"/>
        <v>4.9258096250000003</v>
      </c>
      <c r="AT246" s="35" t="str">
        <f t="shared" si="58"/>
        <v>1.5,1,0.5</v>
      </c>
    </row>
    <row r="247" spans="13:46" ht="11.25" x14ac:dyDescent="0.15">
      <c r="M247" s="30" t="str">
        <f t="shared" si="56"/>
        <v>3,4,10</v>
      </c>
      <c r="N247" s="30">
        <f t="shared" si="64"/>
        <v>3</v>
      </c>
      <c r="O247" s="30">
        <f t="shared" si="65"/>
        <v>4</v>
      </c>
      <c r="P247" s="30">
        <f t="shared" si="61"/>
        <v>10</v>
      </c>
      <c r="Q247" s="30">
        <f t="shared" si="67"/>
        <v>0.53372519999999946</v>
      </c>
      <c r="R247" s="30">
        <f t="shared" si="67"/>
        <v>2.3172074999999999</v>
      </c>
      <c r="S247" s="30">
        <f t="shared" si="67"/>
        <v>3.6170711999999998</v>
      </c>
      <c r="T247" s="30">
        <f t="shared" si="67"/>
        <v>4.4333163000000004</v>
      </c>
      <c r="U247" s="30">
        <f t="shared" si="67"/>
        <v>4.7659428000000004</v>
      </c>
      <c r="V247" s="30">
        <f t="shared" si="67"/>
        <v>4.6149506999999996</v>
      </c>
      <c r="W247" s="30">
        <f t="shared" si="67"/>
        <v>3.98034</v>
      </c>
      <c r="X247" s="30">
        <f t="shared" si="67"/>
        <v>1.9084224999999992</v>
      </c>
      <c r="Y247" s="30">
        <f t="shared" si="67"/>
        <v>3.3726012000000001</v>
      </c>
      <c r="Z247" s="30">
        <f t="shared" si="67"/>
        <v>4.3531613</v>
      </c>
      <c r="AA247" s="30">
        <f t="shared" si="67"/>
        <v>4.8501028000000002</v>
      </c>
      <c r="AB247" s="30">
        <f t="shared" si="67"/>
        <v>4.8634257000000005</v>
      </c>
      <c r="AC247" s="30">
        <f t="shared" si="67"/>
        <v>4.3931300000000002</v>
      </c>
      <c r="AD247" s="30">
        <f t="shared" si="67"/>
        <v>2.9784711999999995</v>
      </c>
      <c r="AE247" s="30">
        <f t="shared" si="67"/>
        <v>4.1233463000000006</v>
      </c>
      <c r="AF247" s="30">
        <f t="shared" si="67"/>
        <v>4.7846028</v>
      </c>
      <c r="AG247" s="30">
        <f t="shared" si="66"/>
        <v>4.9622407000000006</v>
      </c>
      <c r="AH247" s="30">
        <f t="shared" si="66"/>
        <v>4.6562600000000005</v>
      </c>
      <c r="AI247" s="30">
        <f t="shared" si="66"/>
        <v>3.7438712999999995</v>
      </c>
      <c r="AJ247" s="30">
        <f t="shared" si="66"/>
        <v>4.5694428</v>
      </c>
      <c r="AK247" s="30">
        <f t="shared" si="66"/>
        <v>4.9113956999999999</v>
      </c>
      <c r="AL247" s="30">
        <f t="shared" si="66"/>
        <v>4.7697300000000009</v>
      </c>
      <c r="AM247" s="30">
        <f t="shared" si="66"/>
        <v>4.2046228000000001</v>
      </c>
      <c r="AN247" s="30">
        <f t="shared" si="66"/>
        <v>4.7108907000000002</v>
      </c>
      <c r="AO247" s="30">
        <f t="shared" si="66"/>
        <v>4.7335400000000005</v>
      </c>
      <c r="AP247" s="30">
        <f t="shared" si="66"/>
        <v>4.3607256999999997</v>
      </c>
      <c r="AQ247" s="30">
        <f t="shared" si="66"/>
        <v>4.5476900000000002</v>
      </c>
      <c r="AR247" s="30">
        <f t="shared" si="66"/>
        <v>4.21218</v>
      </c>
      <c r="AS247" s="30">
        <f t="shared" si="57"/>
        <v>4.9622407000000006</v>
      </c>
      <c r="AT247" s="35" t="str">
        <f t="shared" si="58"/>
        <v>1.5,1,0.5</v>
      </c>
    </row>
    <row r="248" spans="13:46" ht="11.25" x14ac:dyDescent="0.15">
      <c r="M248" s="30" t="str">
        <f t="shared" si="56"/>
        <v>3,5,1</v>
      </c>
      <c r="N248" s="30">
        <f t="shared" si="64"/>
        <v>3</v>
      </c>
      <c r="O248" s="30">
        <f t="shared" si="65"/>
        <v>5</v>
      </c>
      <c r="P248" s="30">
        <f t="shared" si="61"/>
        <v>1</v>
      </c>
      <c r="Q248" s="30">
        <f t="shared" si="67"/>
        <v>4.5</v>
      </c>
      <c r="R248" s="30">
        <f t="shared" si="67"/>
        <v>4.5855649999999999</v>
      </c>
      <c r="S248" s="30">
        <f t="shared" si="67"/>
        <v>4.6022600000000002</v>
      </c>
      <c r="T248" s="30">
        <f t="shared" si="67"/>
        <v>4.5500850000000002</v>
      </c>
      <c r="U248" s="30">
        <f t="shared" si="67"/>
        <v>4.4290400000000005</v>
      </c>
      <c r="V248" s="30">
        <f t="shared" si="67"/>
        <v>4.2391249999999996</v>
      </c>
      <c r="W248" s="30">
        <f t="shared" si="67"/>
        <v>3.98034</v>
      </c>
      <c r="X248" s="30">
        <f t="shared" si="67"/>
        <v>4.2256549999999997</v>
      </c>
      <c r="Y248" s="30">
        <f t="shared" si="67"/>
        <v>4.4071699999999998</v>
      </c>
      <c r="Z248" s="30">
        <f t="shared" si="67"/>
        <v>4.5198149999999995</v>
      </c>
      <c r="AA248" s="30">
        <f t="shared" si="67"/>
        <v>4.5635899999999996</v>
      </c>
      <c r="AB248" s="30">
        <f t="shared" si="67"/>
        <v>4.5384949999999993</v>
      </c>
      <c r="AC248" s="30">
        <f t="shared" si="67"/>
        <v>4.4445300000000003</v>
      </c>
      <c r="AD248" s="30">
        <f t="shared" si="67"/>
        <v>4.0356199999999998</v>
      </c>
      <c r="AE248" s="30">
        <f t="shared" si="67"/>
        <v>4.3130850000000001</v>
      </c>
      <c r="AF248" s="30">
        <f t="shared" si="67"/>
        <v>4.5216799999999999</v>
      </c>
      <c r="AG248" s="30">
        <f t="shared" si="66"/>
        <v>4.6614050000000002</v>
      </c>
      <c r="AH248" s="30">
        <f t="shared" si="66"/>
        <v>4.7322600000000001</v>
      </c>
      <c r="AI248" s="30">
        <f t="shared" si="66"/>
        <v>3.9298950000000001</v>
      </c>
      <c r="AJ248" s="30">
        <f t="shared" si="66"/>
        <v>4.3033099999999997</v>
      </c>
      <c r="AK248" s="30">
        <f t="shared" si="66"/>
        <v>4.6078549999999998</v>
      </c>
      <c r="AL248" s="30">
        <f t="shared" si="66"/>
        <v>4.8435299999999994</v>
      </c>
      <c r="AM248" s="30">
        <f t="shared" si="66"/>
        <v>3.9084799999999995</v>
      </c>
      <c r="AN248" s="30">
        <f t="shared" si="66"/>
        <v>4.3778449999999998</v>
      </c>
      <c r="AO248" s="30">
        <f t="shared" si="66"/>
        <v>4.77834</v>
      </c>
      <c r="AP248" s="30">
        <f t="shared" si="66"/>
        <v>3.9713749999999992</v>
      </c>
      <c r="AQ248" s="30">
        <f t="shared" si="66"/>
        <v>4.5366899999999992</v>
      </c>
      <c r="AR248" s="30">
        <f t="shared" si="66"/>
        <v>4.1185799999999997</v>
      </c>
      <c r="AS248" s="30">
        <f t="shared" si="57"/>
        <v>4.8435299999999994</v>
      </c>
      <c r="AT248" s="35" t="str">
        <f t="shared" si="58"/>
        <v>1.5,1.5,0</v>
      </c>
    </row>
    <row r="249" spans="13:46" ht="11.25" x14ac:dyDescent="0.15">
      <c r="M249" s="30" t="str">
        <f t="shared" si="56"/>
        <v>3,5,2</v>
      </c>
      <c r="N249" s="30">
        <f t="shared" si="64"/>
        <v>3</v>
      </c>
      <c r="O249" s="30">
        <f t="shared" si="65"/>
        <v>5</v>
      </c>
      <c r="P249" s="30">
        <f t="shared" si="61"/>
        <v>2</v>
      </c>
      <c r="Q249" s="30">
        <f t="shared" si="67"/>
        <v>4.27752</v>
      </c>
      <c r="R249" s="30">
        <f t="shared" si="67"/>
        <v>4.4850649999999996</v>
      </c>
      <c r="S249" s="30">
        <f t="shared" si="67"/>
        <v>4.5897800000000002</v>
      </c>
      <c r="T249" s="30">
        <f t="shared" si="67"/>
        <v>4.5916650000000008</v>
      </c>
      <c r="U249" s="30">
        <f t="shared" si="67"/>
        <v>4.4907200000000005</v>
      </c>
      <c r="V249" s="30">
        <f t="shared" si="67"/>
        <v>4.2869450000000002</v>
      </c>
      <c r="W249" s="30">
        <f t="shared" si="67"/>
        <v>3.98034</v>
      </c>
      <c r="X249" s="30">
        <f t="shared" si="67"/>
        <v>4.1106049999999996</v>
      </c>
      <c r="Y249" s="30">
        <f t="shared" si="67"/>
        <v>4.3830500000000008</v>
      </c>
      <c r="Z249" s="30">
        <f t="shared" si="67"/>
        <v>4.5526649999999993</v>
      </c>
      <c r="AA249" s="30">
        <f t="shared" si="67"/>
        <v>4.6194500000000005</v>
      </c>
      <c r="AB249" s="30">
        <f t="shared" si="67"/>
        <v>4.583405</v>
      </c>
      <c r="AC249" s="30">
        <f t="shared" si="67"/>
        <v>4.4445300000000003</v>
      </c>
      <c r="AD249" s="30">
        <f t="shared" si="67"/>
        <v>3.99986</v>
      </c>
      <c r="AE249" s="30">
        <f t="shared" si="67"/>
        <v>4.337205</v>
      </c>
      <c r="AF249" s="30">
        <f t="shared" si="67"/>
        <v>4.57172</v>
      </c>
      <c r="AG249" s="30">
        <f t="shared" si="66"/>
        <v>4.7034050000000001</v>
      </c>
      <c r="AH249" s="30">
        <f t="shared" si="66"/>
        <v>4.7322600000000001</v>
      </c>
      <c r="AI249" s="30">
        <f t="shared" si="66"/>
        <v>3.9452850000000002</v>
      </c>
      <c r="AJ249" s="30">
        <f t="shared" si="66"/>
        <v>4.3475299999999999</v>
      </c>
      <c r="AK249" s="30">
        <f t="shared" si="66"/>
        <v>4.6469450000000005</v>
      </c>
      <c r="AL249" s="30">
        <f t="shared" si="66"/>
        <v>4.8435299999999994</v>
      </c>
      <c r="AM249" s="30">
        <f t="shared" si="66"/>
        <v>3.9468799999999997</v>
      </c>
      <c r="AN249" s="30">
        <f t="shared" si="66"/>
        <v>4.4140249999999996</v>
      </c>
      <c r="AO249" s="30">
        <f t="shared" si="66"/>
        <v>4.77834</v>
      </c>
      <c r="AP249" s="30">
        <f t="shared" si="66"/>
        <v>4.0046449999999991</v>
      </c>
      <c r="AQ249" s="30">
        <f t="shared" si="66"/>
        <v>4.5366899999999992</v>
      </c>
      <c r="AR249" s="30">
        <f t="shared" si="66"/>
        <v>4.1185799999999997</v>
      </c>
      <c r="AS249" s="30">
        <f t="shared" si="57"/>
        <v>4.8435299999999994</v>
      </c>
      <c r="AT249" s="35" t="str">
        <f t="shared" si="58"/>
        <v>1.5,1.5,0</v>
      </c>
    </row>
    <row r="250" spans="13:46" ht="11.25" x14ac:dyDescent="0.15">
      <c r="M250" s="30" t="str">
        <f t="shared" si="56"/>
        <v>3,5,3</v>
      </c>
      <c r="N250" s="30">
        <f t="shared" si="64"/>
        <v>3</v>
      </c>
      <c r="O250" s="30">
        <f t="shared" si="65"/>
        <v>5</v>
      </c>
      <c r="P250" s="30">
        <f t="shared" si="61"/>
        <v>3</v>
      </c>
      <c r="Q250" s="30">
        <f t="shared" si="67"/>
        <v>3.98034</v>
      </c>
      <c r="R250" s="30">
        <f t="shared" si="67"/>
        <v>4.3326899999999995</v>
      </c>
      <c r="S250" s="30">
        <f t="shared" si="67"/>
        <v>4.5441000000000003</v>
      </c>
      <c r="T250" s="30">
        <f t="shared" si="67"/>
        <v>4.6145700000000005</v>
      </c>
      <c r="U250" s="30">
        <f t="shared" si="67"/>
        <v>4.5441000000000003</v>
      </c>
      <c r="V250" s="30">
        <f t="shared" si="67"/>
        <v>4.3326899999999995</v>
      </c>
      <c r="W250" s="30">
        <f t="shared" si="67"/>
        <v>3.98034</v>
      </c>
      <c r="X250" s="30">
        <f t="shared" si="67"/>
        <v>3.9436799999999996</v>
      </c>
      <c r="Y250" s="30">
        <f t="shared" si="67"/>
        <v>4.3257300000000001</v>
      </c>
      <c r="Z250" s="30">
        <f t="shared" si="67"/>
        <v>4.56684</v>
      </c>
      <c r="AA250" s="30">
        <f t="shared" si="67"/>
        <v>4.6670100000000003</v>
      </c>
      <c r="AB250" s="30">
        <f t="shared" si="67"/>
        <v>4.6262400000000001</v>
      </c>
      <c r="AC250" s="30">
        <f t="shared" si="67"/>
        <v>4.4445300000000003</v>
      </c>
      <c r="AD250" s="30">
        <f t="shared" si="67"/>
        <v>3.9308999999999998</v>
      </c>
      <c r="AE250" s="30">
        <f t="shared" si="67"/>
        <v>4.3426500000000008</v>
      </c>
      <c r="AF250" s="30">
        <f t="shared" si="67"/>
        <v>4.6134599999999999</v>
      </c>
      <c r="AG250" s="30">
        <f t="shared" si="66"/>
        <v>4.7433300000000003</v>
      </c>
      <c r="AH250" s="30">
        <f t="shared" si="66"/>
        <v>4.7322600000000001</v>
      </c>
      <c r="AI250" s="30">
        <f t="shared" si="66"/>
        <v>3.9420000000000002</v>
      </c>
      <c r="AJ250" s="30">
        <f t="shared" si="66"/>
        <v>4.3834499999999998</v>
      </c>
      <c r="AK250" s="30">
        <f t="shared" si="66"/>
        <v>4.6839599999999999</v>
      </c>
      <c r="AL250" s="30">
        <f t="shared" si="66"/>
        <v>4.8435299999999994</v>
      </c>
      <c r="AM250" s="30">
        <f t="shared" si="66"/>
        <v>3.9769799999999997</v>
      </c>
      <c r="AN250" s="30">
        <f t="shared" si="66"/>
        <v>4.4481299999999999</v>
      </c>
      <c r="AO250" s="30">
        <f t="shared" si="66"/>
        <v>4.77834</v>
      </c>
      <c r="AP250" s="30">
        <f t="shared" si="66"/>
        <v>4.0358399999999994</v>
      </c>
      <c r="AQ250" s="30">
        <f t="shared" si="66"/>
        <v>4.5366899999999992</v>
      </c>
      <c r="AR250" s="30">
        <f t="shared" si="66"/>
        <v>4.1185799999999997</v>
      </c>
      <c r="AS250" s="30">
        <f t="shared" si="57"/>
        <v>4.8435299999999994</v>
      </c>
      <c r="AT250" s="35" t="str">
        <f t="shared" si="58"/>
        <v>1.5,1.5,0</v>
      </c>
    </row>
    <row r="251" spans="13:46" ht="11.25" x14ac:dyDescent="0.15">
      <c r="M251" s="30" t="str">
        <f t="shared" si="56"/>
        <v>3,5,4</v>
      </c>
      <c r="N251" s="30">
        <f t="shared" si="64"/>
        <v>3</v>
      </c>
      <c r="O251" s="30">
        <f t="shared" si="65"/>
        <v>5</v>
      </c>
      <c r="P251" s="30">
        <f t="shared" si="61"/>
        <v>4</v>
      </c>
      <c r="Q251" s="30">
        <f t="shared" si="67"/>
        <v>3.6615599999999993</v>
      </c>
      <c r="R251" s="30">
        <f t="shared" si="67"/>
        <v>4.1653149999999997</v>
      </c>
      <c r="S251" s="30">
        <f t="shared" si="67"/>
        <v>4.4888200000000005</v>
      </c>
      <c r="T251" s="30">
        <f t="shared" si="67"/>
        <v>4.6320750000000004</v>
      </c>
      <c r="U251" s="30">
        <f t="shared" si="67"/>
        <v>4.5950800000000003</v>
      </c>
      <c r="V251" s="30">
        <f t="shared" si="67"/>
        <v>4.3778350000000001</v>
      </c>
      <c r="W251" s="30">
        <f t="shared" si="67"/>
        <v>3.98034</v>
      </c>
      <c r="X251" s="30">
        <f t="shared" si="67"/>
        <v>3.7617549999999995</v>
      </c>
      <c r="Y251" s="30">
        <f t="shared" si="67"/>
        <v>4.2588099999999995</v>
      </c>
      <c r="Z251" s="30">
        <f t="shared" si="67"/>
        <v>4.5756149999999991</v>
      </c>
      <c r="AA251" s="30">
        <f t="shared" si="67"/>
        <v>4.7121700000000004</v>
      </c>
      <c r="AB251" s="30">
        <f t="shared" si="67"/>
        <v>4.6684749999999999</v>
      </c>
      <c r="AC251" s="30">
        <f t="shared" si="67"/>
        <v>4.4445300000000003</v>
      </c>
      <c r="AD251" s="30">
        <f t="shared" si="67"/>
        <v>3.8523399999999999</v>
      </c>
      <c r="AE251" s="30">
        <f t="shared" si="67"/>
        <v>4.342695</v>
      </c>
      <c r="AF251" s="30">
        <f t="shared" si="67"/>
        <v>4.6528</v>
      </c>
      <c r="AG251" s="30">
        <f t="shared" si="66"/>
        <v>4.7826550000000001</v>
      </c>
      <c r="AH251" s="30">
        <f t="shared" si="66"/>
        <v>4.7322600000000001</v>
      </c>
      <c r="AI251" s="30">
        <f t="shared" si="66"/>
        <v>3.9333150000000003</v>
      </c>
      <c r="AJ251" s="30">
        <f t="shared" si="66"/>
        <v>4.4169700000000001</v>
      </c>
      <c r="AK251" s="30">
        <f t="shared" si="66"/>
        <v>4.7203750000000007</v>
      </c>
      <c r="AL251" s="30">
        <f t="shared" si="66"/>
        <v>4.8435299999999994</v>
      </c>
      <c r="AM251" s="30">
        <f t="shared" si="66"/>
        <v>4.0046799999999996</v>
      </c>
      <c r="AN251" s="30">
        <f t="shared" si="66"/>
        <v>4.4816349999999989</v>
      </c>
      <c r="AO251" s="30">
        <f t="shared" si="66"/>
        <v>4.77834</v>
      </c>
      <c r="AP251" s="30">
        <f t="shared" si="66"/>
        <v>4.0664350000000002</v>
      </c>
      <c r="AQ251" s="30">
        <f t="shared" si="66"/>
        <v>4.5366899999999992</v>
      </c>
      <c r="AR251" s="30">
        <f t="shared" si="66"/>
        <v>4.1185799999999997</v>
      </c>
      <c r="AS251" s="30">
        <f t="shared" si="57"/>
        <v>4.8435299999999994</v>
      </c>
      <c r="AT251" s="35" t="str">
        <f t="shared" si="58"/>
        <v>1.5,1.5,0</v>
      </c>
    </row>
    <row r="252" spans="13:46" ht="11.25" x14ac:dyDescent="0.15">
      <c r="M252" s="30" t="str">
        <f t="shared" si="56"/>
        <v>3,5,5</v>
      </c>
      <c r="N252" s="30">
        <f t="shared" si="64"/>
        <v>3</v>
      </c>
      <c r="O252" s="30">
        <f t="shared" si="65"/>
        <v>5</v>
      </c>
      <c r="P252" s="30">
        <f t="shared" si="61"/>
        <v>5</v>
      </c>
      <c r="Q252" s="30">
        <f t="shared" si="67"/>
        <v>3.3564599999999993</v>
      </c>
      <c r="R252" s="30">
        <f t="shared" si="67"/>
        <v>4.0074399999999999</v>
      </c>
      <c r="S252" s="30">
        <f t="shared" si="67"/>
        <v>4.4396199999999997</v>
      </c>
      <c r="T252" s="30">
        <f t="shared" si="67"/>
        <v>4.6529999999999996</v>
      </c>
      <c r="U252" s="30">
        <f t="shared" si="67"/>
        <v>4.6475799999999996</v>
      </c>
      <c r="V252" s="30">
        <f t="shared" si="67"/>
        <v>4.4233599999999997</v>
      </c>
      <c r="W252" s="30">
        <f t="shared" si="67"/>
        <v>3.98034</v>
      </c>
      <c r="X252" s="30">
        <f t="shared" si="67"/>
        <v>3.5893299999999995</v>
      </c>
      <c r="Y252" s="30">
        <f t="shared" si="67"/>
        <v>4.1979699999999998</v>
      </c>
      <c r="Z252" s="30">
        <f t="shared" si="67"/>
        <v>4.5878099999999993</v>
      </c>
      <c r="AA252" s="30">
        <f t="shared" si="67"/>
        <v>4.7588499999999998</v>
      </c>
      <c r="AB252" s="30">
        <f t="shared" si="67"/>
        <v>4.7110899999999996</v>
      </c>
      <c r="AC252" s="30">
        <f t="shared" si="67"/>
        <v>4.4445300000000003</v>
      </c>
      <c r="AD252" s="30">
        <f t="shared" si="67"/>
        <v>3.7798599999999993</v>
      </c>
      <c r="AE252" s="30">
        <f t="shared" si="67"/>
        <v>4.3461599999999994</v>
      </c>
      <c r="AF252" s="30">
        <f t="shared" si="67"/>
        <v>4.6936599999999995</v>
      </c>
      <c r="AG252" s="30">
        <f t="shared" si="66"/>
        <v>4.8223599999999998</v>
      </c>
      <c r="AH252" s="30">
        <f t="shared" si="66"/>
        <v>4.7322600000000001</v>
      </c>
      <c r="AI252" s="30">
        <f t="shared" si="66"/>
        <v>3.9280499999999998</v>
      </c>
      <c r="AJ252" s="30">
        <f t="shared" si="66"/>
        <v>4.4520099999999996</v>
      </c>
      <c r="AK252" s="30">
        <f t="shared" si="66"/>
        <v>4.7571700000000003</v>
      </c>
      <c r="AL252" s="30">
        <f t="shared" si="66"/>
        <v>4.8435299999999994</v>
      </c>
      <c r="AM252" s="30">
        <f t="shared" si="66"/>
        <v>4.0338999999999992</v>
      </c>
      <c r="AN252" s="30">
        <f t="shared" si="66"/>
        <v>4.5155199999999995</v>
      </c>
      <c r="AO252" s="30">
        <f t="shared" si="66"/>
        <v>4.77834</v>
      </c>
      <c r="AP252" s="30">
        <f t="shared" si="66"/>
        <v>4.0974099999999991</v>
      </c>
      <c r="AQ252" s="30">
        <f t="shared" si="66"/>
        <v>4.5366899999999992</v>
      </c>
      <c r="AR252" s="30">
        <f t="shared" si="66"/>
        <v>4.1185799999999997</v>
      </c>
      <c r="AS252" s="30">
        <f t="shared" si="57"/>
        <v>4.8435299999999994</v>
      </c>
      <c r="AT252" s="35" t="str">
        <f t="shared" si="58"/>
        <v>1.5,1.5,0</v>
      </c>
    </row>
    <row r="253" spans="13:46" ht="11.25" x14ac:dyDescent="0.15">
      <c r="M253" s="30" t="str">
        <f t="shared" si="56"/>
        <v>3,5,6</v>
      </c>
      <c r="N253" s="30">
        <f t="shared" si="64"/>
        <v>3</v>
      </c>
      <c r="O253" s="30">
        <f t="shared" si="65"/>
        <v>5</v>
      </c>
      <c r="P253" s="30">
        <f t="shared" si="61"/>
        <v>6</v>
      </c>
      <c r="Q253" s="30">
        <f t="shared" si="67"/>
        <v>3.0779999999999998</v>
      </c>
      <c r="R253" s="30">
        <f t="shared" si="67"/>
        <v>3.8680649999999996</v>
      </c>
      <c r="S253" s="30">
        <f t="shared" si="67"/>
        <v>4.4022600000000001</v>
      </c>
      <c r="T253" s="30">
        <f t="shared" si="67"/>
        <v>4.6805849999999998</v>
      </c>
      <c r="U253" s="30">
        <f t="shared" si="67"/>
        <v>4.7030399999999997</v>
      </c>
      <c r="V253" s="30">
        <f t="shared" si="67"/>
        <v>4.4696250000000006</v>
      </c>
      <c r="W253" s="30">
        <f t="shared" si="67"/>
        <v>3.98034</v>
      </c>
      <c r="X253" s="30">
        <f t="shared" si="67"/>
        <v>3.4354049999999994</v>
      </c>
      <c r="Y253" s="30">
        <f t="shared" si="67"/>
        <v>4.1489699999999994</v>
      </c>
      <c r="Z253" s="30">
        <f t="shared" si="67"/>
        <v>4.6066649999999996</v>
      </c>
      <c r="AA253" s="30">
        <f t="shared" si="67"/>
        <v>4.8084899999999999</v>
      </c>
      <c r="AB253" s="30">
        <f t="shared" si="67"/>
        <v>4.7544449999999996</v>
      </c>
      <c r="AC253" s="30">
        <f t="shared" si="67"/>
        <v>4.4445300000000003</v>
      </c>
      <c r="AD253" s="30">
        <f t="shared" si="67"/>
        <v>3.7192199999999995</v>
      </c>
      <c r="AE253" s="30">
        <f t="shared" si="67"/>
        <v>4.3562849999999997</v>
      </c>
      <c r="AF253" s="30">
        <f t="shared" si="67"/>
        <v>4.7374799999999997</v>
      </c>
      <c r="AG253" s="30">
        <f t="shared" si="66"/>
        <v>4.8628049999999998</v>
      </c>
      <c r="AH253" s="30">
        <f t="shared" si="66"/>
        <v>4.7322600000000001</v>
      </c>
      <c r="AI253" s="30">
        <f t="shared" si="66"/>
        <v>3.9294449999999999</v>
      </c>
      <c r="AJ253" s="30">
        <f t="shared" si="66"/>
        <v>4.4900099999999998</v>
      </c>
      <c r="AK253" s="30">
        <f t="shared" si="66"/>
        <v>4.7947050000000004</v>
      </c>
      <c r="AL253" s="30">
        <f t="shared" si="66"/>
        <v>4.8435299999999994</v>
      </c>
      <c r="AM253" s="30">
        <f t="shared" si="66"/>
        <v>4.0660799999999995</v>
      </c>
      <c r="AN253" s="30">
        <f t="shared" si="66"/>
        <v>4.5501449999999988</v>
      </c>
      <c r="AO253" s="30">
        <f t="shared" si="66"/>
        <v>4.77834</v>
      </c>
      <c r="AP253" s="30">
        <f t="shared" si="66"/>
        <v>4.1291249999999993</v>
      </c>
      <c r="AQ253" s="30">
        <f t="shared" si="66"/>
        <v>4.5366899999999992</v>
      </c>
      <c r="AR253" s="30">
        <f t="shared" si="66"/>
        <v>4.1185799999999997</v>
      </c>
      <c r="AS253" s="30">
        <f t="shared" si="57"/>
        <v>4.8628049999999998</v>
      </c>
      <c r="AT253" s="35" t="str">
        <f t="shared" si="58"/>
        <v>1.5,1,0.5</v>
      </c>
    </row>
    <row r="254" spans="13:46" ht="11.25" x14ac:dyDescent="0.15">
      <c r="M254" s="30" t="str">
        <f t="shared" si="56"/>
        <v>3,5,7</v>
      </c>
      <c r="N254" s="30">
        <f t="shared" si="64"/>
        <v>3</v>
      </c>
      <c r="O254" s="30">
        <f t="shared" si="65"/>
        <v>5</v>
      </c>
      <c r="P254" s="30">
        <f t="shared" si="61"/>
        <v>7</v>
      </c>
      <c r="Q254" s="30">
        <f t="shared" si="67"/>
        <v>2.4172559999999992</v>
      </c>
      <c r="R254" s="30">
        <f t="shared" si="67"/>
        <v>3.4632149999999999</v>
      </c>
      <c r="S254" s="30">
        <f t="shared" si="67"/>
        <v>4.1949959999999997</v>
      </c>
      <c r="T254" s="30">
        <f t="shared" si="67"/>
        <v>4.6125990000000003</v>
      </c>
      <c r="U254" s="30">
        <f t="shared" si="67"/>
        <v>4.7160240000000009</v>
      </c>
      <c r="V254" s="30">
        <f t="shared" si="67"/>
        <v>4.5052710000000005</v>
      </c>
      <c r="W254" s="30">
        <f t="shared" si="67"/>
        <v>3.98034</v>
      </c>
      <c r="X254" s="30">
        <f t="shared" si="67"/>
        <v>3.0160049999999989</v>
      </c>
      <c r="Y254" s="30">
        <f t="shared" si="67"/>
        <v>3.9300659999999992</v>
      </c>
      <c r="Z254" s="30">
        <f t="shared" si="67"/>
        <v>4.5299489999999993</v>
      </c>
      <c r="AA254" s="30">
        <f t="shared" si="67"/>
        <v>4.8156540000000003</v>
      </c>
      <c r="AB254" s="30">
        <f t="shared" si="67"/>
        <v>4.7871810000000004</v>
      </c>
      <c r="AC254" s="30">
        <f t="shared" si="67"/>
        <v>4.4445300000000003</v>
      </c>
      <c r="AD254" s="30">
        <f t="shared" si="67"/>
        <v>3.4886759999999994</v>
      </c>
      <c r="AE254" s="30">
        <f t="shared" si="67"/>
        <v>4.2708389999999996</v>
      </c>
      <c r="AF254" s="30">
        <f t="shared" si="67"/>
        <v>4.7388239999999993</v>
      </c>
      <c r="AG254" s="30">
        <f t="shared" si="66"/>
        <v>4.8926309999999997</v>
      </c>
      <c r="AH254" s="30">
        <f t="shared" si="66"/>
        <v>4.7322600000000001</v>
      </c>
      <c r="AI254" s="30">
        <f t="shared" si="66"/>
        <v>3.8352689999999994</v>
      </c>
      <c r="AJ254" s="30">
        <f t="shared" si="66"/>
        <v>4.4855339999999995</v>
      </c>
      <c r="AK254" s="30">
        <f t="shared" si="66"/>
        <v>4.8216209999999995</v>
      </c>
      <c r="AL254" s="30">
        <f t="shared" si="66"/>
        <v>4.8435299999999994</v>
      </c>
      <c r="AM254" s="30">
        <f t="shared" si="66"/>
        <v>4.0557839999999992</v>
      </c>
      <c r="AN254" s="30">
        <f t="shared" si="66"/>
        <v>4.5741509999999996</v>
      </c>
      <c r="AO254" s="30">
        <f t="shared" si="66"/>
        <v>4.77834</v>
      </c>
      <c r="AP254" s="30">
        <f t="shared" si="66"/>
        <v>4.1502209999999993</v>
      </c>
      <c r="AQ254" s="30">
        <f t="shared" si="66"/>
        <v>4.5366899999999992</v>
      </c>
      <c r="AR254" s="30">
        <f t="shared" si="66"/>
        <v>4.1185799999999997</v>
      </c>
      <c r="AS254" s="30">
        <f t="shared" si="57"/>
        <v>4.8926309999999997</v>
      </c>
      <c r="AT254" s="35" t="str">
        <f t="shared" si="58"/>
        <v>1.5,1,0.5</v>
      </c>
    </row>
    <row r="255" spans="13:46" ht="11.25" x14ac:dyDescent="0.15">
      <c r="M255" s="30" t="str">
        <f t="shared" si="56"/>
        <v>3,5,8</v>
      </c>
      <c r="N255" s="30">
        <f t="shared" si="64"/>
        <v>3</v>
      </c>
      <c r="O255" s="30">
        <f t="shared" si="65"/>
        <v>5</v>
      </c>
      <c r="P255" s="30">
        <f t="shared" si="61"/>
        <v>8</v>
      </c>
      <c r="Q255" s="30">
        <f t="shared" si="67"/>
        <v>1.6284671999999998</v>
      </c>
      <c r="R255" s="30">
        <f t="shared" si="67"/>
        <v>2.9694450000000003</v>
      </c>
      <c r="S255" s="30">
        <f t="shared" si="67"/>
        <v>3.9308231999999999</v>
      </c>
      <c r="T255" s="30">
        <f t="shared" si="67"/>
        <v>4.5126018000000006</v>
      </c>
      <c r="U255" s="30">
        <f t="shared" si="67"/>
        <v>4.7147807999999998</v>
      </c>
      <c r="V255" s="30">
        <f t="shared" si="67"/>
        <v>4.5373602000000002</v>
      </c>
      <c r="W255" s="30">
        <f t="shared" si="67"/>
        <v>3.98034</v>
      </c>
      <c r="X255" s="30">
        <f t="shared" si="67"/>
        <v>2.5076849999999995</v>
      </c>
      <c r="Y255" s="30">
        <f t="shared" si="67"/>
        <v>3.6542532000000003</v>
      </c>
      <c r="Z255" s="30">
        <f t="shared" si="67"/>
        <v>4.4212217999999996</v>
      </c>
      <c r="AA255" s="30">
        <f t="shared" si="67"/>
        <v>4.8085907999999993</v>
      </c>
      <c r="AB255" s="30">
        <f t="shared" si="67"/>
        <v>4.8163602000000001</v>
      </c>
      <c r="AC255" s="30">
        <f t="shared" si="67"/>
        <v>4.4445300000000003</v>
      </c>
      <c r="AD255" s="30">
        <f t="shared" si="67"/>
        <v>3.2012231999999998</v>
      </c>
      <c r="AE255" s="30">
        <f t="shared" si="67"/>
        <v>4.1533818</v>
      </c>
      <c r="AF255" s="30">
        <f t="shared" si="67"/>
        <v>4.7259408000000001</v>
      </c>
      <c r="AG255" s="30">
        <f t="shared" si="66"/>
        <v>4.9189001999999995</v>
      </c>
      <c r="AH255" s="30">
        <f t="shared" si="66"/>
        <v>4.7322600000000001</v>
      </c>
      <c r="AI255" s="30">
        <f t="shared" si="66"/>
        <v>3.7090817999999999</v>
      </c>
      <c r="AJ255" s="30">
        <f t="shared" si="66"/>
        <v>4.4668308000000003</v>
      </c>
      <c r="AK255" s="30">
        <f t="shared" si="66"/>
        <v>4.8449802000000002</v>
      </c>
      <c r="AL255" s="30">
        <f t="shared" si="66"/>
        <v>4.8435299999999994</v>
      </c>
      <c r="AM255" s="30">
        <f t="shared" si="66"/>
        <v>4.0312608000000001</v>
      </c>
      <c r="AN255" s="30">
        <f t="shared" si="66"/>
        <v>4.5946001999999995</v>
      </c>
      <c r="AO255" s="30">
        <f t="shared" si="66"/>
        <v>4.77834</v>
      </c>
      <c r="AP255" s="30">
        <f t="shared" si="66"/>
        <v>4.1677601999999991</v>
      </c>
      <c r="AQ255" s="30">
        <f t="shared" si="66"/>
        <v>4.5366899999999992</v>
      </c>
      <c r="AR255" s="30">
        <f t="shared" si="66"/>
        <v>4.1185799999999997</v>
      </c>
      <c r="AS255" s="30">
        <f t="shared" si="57"/>
        <v>4.9189001999999995</v>
      </c>
      <c r="AT255" s="35" t="str">
        <f t="shared" si="58"/>
        <v>1.5,1,0.5</v>
      </c>
    </row>
    <row r="256" spans="13:46" ht="11.25" x14ac:dyDescent="0.15">
      <c r="M256" s="30" t="str">
        <f t="shared" si="56"/>
        <v>3,5,9</v>
      </c>
      <c r="N256" s="30">
        <f t="shared" si="64"/>
        <v>3</v>
      </c>
      <c r="O256" s="30">
        <f t="shared" si="65"/>
        <v>5</v>
      </c>
      <c r="P256" s="30">
        <f t="shared" si="61"/>
        <v>9</v>
      </c>
      <c r="Q256" s="30">
        <f t="shared" si="67"/>
        <v>0.99034650000000013</v>
      </c>
      <c r="R256" s="30">
        <f t="shared" si="67"/>
        <v>2.5803056250000003</v>
      </c>
      <c r="S256" s="30">
        <f t="shared" si="67"/>
        <v>3.7336140000000002</v>
      </c>
      <c r="T256" s="30">
        <f t="shared" si="67"/>
        <v>4.4502716250000001</v>
      </c>
      <c r="U256" s="30">
        <f t="shared" si="67"/>
        <v>4.7302785000000007</v>
      </c>
      <c r="V256" s="30">
        <f t="shared" si="67"/>
        <v>4.5736346250000004</v>
      </c>
      <c r="W256" s="30">
        <f t="shared" si="67"/>
        <v>3.98034</v>
      </c>
      <c r="X256" s="30">
        <f t="shared" si="67"/>
        <v>2.103995625</v>
      </c>
      <c r="Y256" s="30">
        <f t="shared" si="67"/>
        <v>3.4454039999999999</v>
      </c>
      <c r="Z256" s="30">
        <f t="shared" si="67"/>
        <v>4.3501616250000001</v>
      </c>
      <c r="AA256" s="30">
        <f t="shared" si="67"/>
        <v>4.8182685000000003</v>
      </c>
      <c r="AB256" s="30">
        <f t="shared" si="67"/>
        <v>4.8497246250000003</v>
      </c>
      <c r="AC256" s="30">
        <f t="shared" si="67"/>
        <v>4.4445300000000003</v>
      </c>
      <c r="AD256" s="30">
        <f t="shared" si="67"/>
        <v>2.980734</v>
      </c>
      <c r="AE256" s="30">
        <f t="shared" si="67"/>
        <v>4.0735916250000006</v>
      </c>
      <c r="AF256" s="30">
        <f t="shared" si="67"/>
        <v>4.7297985000000002</v>
      </c>
      <c r="AG256" s="30">
        <f t="shared" si="66"/>
        <v>4.9493546249999998</v>
      </c>
      <c r="AH256" s="30">
        <f t="shared" si="66"/>
        <v>4.7322600000000001</v>
      </c>
      <c r="AI256" s="30">
        <f t="shared" si="66"/>
        <v>3.6205616249999997</v>
      </c>
      <c r="AJ256" s="30">
        <f t="shared" si="66"/>
        <v>4.4648684999999997</v>
      </c>
      <c r="AK256" s="30">
        <f t="shared" si="66"/>
        <v>4.8725246250000005</v>
      </c>
      <c r="AL256" s="30">
        <f t="shared" si="66"/>
        <v>4.8435299999999994</v>
      </c>
      <c r="AM256" s="30">
        <f t="shared" si="66"/>
        <v>4.0234784999999995</v>
      </c>
      <c r="AN256" s="30">
        <f t="shared" si="66"/>
        <v>4.6192346249999998</v>
      </c>
      <c r="AO256" s="30">
        <f t="shared" si="66"/>
        <v>4.77834</v>
      </c>
      <c r="AP256" s="30">
        <f t="shared" si="66"/>
        <v>4.1894846249999995</v>
      </c>
      <c r="AQ256" s="30">
        <f t="shared" si="66"/>
        <v>4.5366899999999992</v>
      </c>
      <c r="AR256" s="30">
        <f t="shared" si="66"/>
        <v>4.1185799999999997</v>
      </c>
      <c r="AS256" s="30">
        <f t="shared" si="57"/>
        <v>4.9493546249999998</v>
      </c>
      <c r="AT256" s="35" t="str">
        <f t="shared" si="58"/>
        <v>1.5,1,0.5</v>
      </c>
    </row>
    <row r="257" spans="13:46" ht="11.25" x14ac:dyDescent="0.15">
      <c r="M257" s="30" t="str">
        <f t="shared" si="56"/>
        <v>3,5,10</v>
      </c>
      <c r="N257" s="30">
        <f t="shared" si="64"/>
        <v>3</v>
      </c>
      <c r="O257" s="30">
        <f t="shared" si="65"/>
        <v>5</v>
      </c>
      <c r="P257" s="30">
        <f t="shared" si="61"/>
        <v>10</v>
      </c>
      <c r="Q257" s="30">
        <f t="shared" si="67"/>
        <v>0.53372519999999946</v>
      </c>
      <c r="R257" s="30">
        <f t="shared" si="67"/>
        <v>2.3172074999999999</v>
      </c>
      <c r="S257" s="30">
        <f t="shared" si="67"/>
        <v>3.6170711999999998</v>
      </c>
      <c r="T257" s="30">
        <f t="shared" si="67"/>
        <v>4.4333163000000004</v>
      </c>
      <c r="U257" s="30">
        <f t="shared" si="67"/>
        <v>4.7659428000000004</v>
      </c>
      <c r="V257" s="30">
        <f t="shared" si="67"/>
        <v>4.6149506999999996</v>
      </c>
      <c r="W257" s="30">
        <f t="shared" si="67"/>
        <v>3.98034</v>
      </c>
      <c r="X257" s="30">
        <f t="shared" si="67"/>
        <v>1.8263474999999996</v>
      </c>
      <c r="Y257" s="30">
        <f t="shared" si="67"/>
        <v>3.3172211999999996</v>
      </c>
      <c r="Z257" s="30">
        <f t="shared" si="67"/>
        <v>4.3244762999999997</v>
      </c>
      <c r="AA257" s="30">
        <f t="shared" si="67"/>
        <v>4.8481128</v>
      </c>
      <c r="AB257" s="30">
        <f t="shared" si="67"/>
        <v>4.8881306999999996</v>
      </c>
      <c r="AC257" s="30">
        <f t="shared" si="67"/>
        <v>4.4445300000000003</v>
      </c>
      <c r="AD257" s="30">
        <f t="shared" si="67"/>
        <v>2.8409111999999999</v>
      </c>
      <c r="AE257" s="30">
        <f t="shared" si="67"/>
        <v>4.0391763000000003</v>
      </c>
      <c r="AF257" s="30">
        <f t="shared" ref="AF257:AR320" si="68">(AF$5)^2/2*INDEX($F$4:$F$25*$G$4:$G$25,$N257,1)+(AF$6)^2/2*INDEX($H$4:$H$25*$I$4:$I$25,$O257,1)+(AF$7)^2/2*INDEX($J$4:$J$25*$K$4:$K$25,$P257,1)+AF$5*AF$6*INDEX($G$4:$G$25,$N257,1)*INDEX($H$4:$H$25,$O257,1)+(AF$5*INDEX($G$4:$G$25,$N257,1)+AF$6*INDEX($I$4:$I$25,$O257,1))*AF$7*INDEX($J$4:$J$25,$P257,1)</f>
        <v>4.7538228</v>
      </c>
      <c r="AG257" s="30">
        <f t="shared" si="68"/>
        <v>4.9848507</v>
      </c>
      <c r="AH257" s="30">
        <f t="shared" si="68"/>
        <v>4.7322600000000001</v>
      </c>
      <c r="AI257" s="30">
        <f t="shared" si="68"/>
        <v>3.5774162999999999</v>
      </c>
      <c r="AJ257" s="30">
        <f t="shared" si="68"/>
        <v>4.4830728000000004</v>
      </c>
      <c r="AK257" s="30">
        <f t="shared" si="68"/>
        <v>4.9051106999999998</v>
      </c>
      <c r="AL257" s="30">
        <f t="shared" si="68"/>
        <v>4.8435299999999994</v>
      </c>
      <c r="AM257" s="30">
        <f t="shared" si="68"/>
        <v>4.0358627999999994</v>
      </c>
      <c r="AN257" s="30">
        <f t="shared" si="68"/>
        <v>4.6489107000000001</v>
      </c>
      <c r="AO257" s="30">
        <f t="shared" si="68"/>
        <v>4.77834</v>
      </c>
      <c r="AP257" s="30">
        <f t="shared" si="68"/>
        <v>4.2162506999999998</v>
      </c>
      <c r="AQ257" s="30">
        <f t="shared" si="68"/>
        <v>4.5366899999999992</v>
      </c>
      <c r="AR257" s="30">
        <f t="shared" si="68"/>
        <v>4.1185799999999997</v>
      </c>
      <c r="AS257" s="30">
        <f t="shared" si="57"/>
        <v>4.9848507</v>
      </c>
      <c r="AT257" s="35" t="str">
        <f t="shared" si="58"/>
        <v>1.5,1,0.5</v>
      </c>
    </row>
    <row r="258" spans="13:46" ht="11.25" x14ac:dyDescent="0.15">
      <c r="M258" s="30" t="str">
        <f t="shared" si="56"/>
        <v>3,6,1</v>
      </c>
      <c r="N258" s="30">
        <f t="shared" si="64"/>
        <v>3</v>
      </c>
      <c r="O258" s="30">
        <f t="shared" si="65"/>
        <v>6</v>
      </c>
      <c r="P258" s="30">
        <f t="shared" si="61"/>
        <v>1</v>
      </c>
      <c r="Q258" s="30">
        <f t="shared" ref="Q258:AF321" si="69">(Q$5)^2/2*INDEX($F$4:$F$25*$G$4:$G$25,$N258,1)+(Q$6)^2/2*INDEX($H$4:$H$25*$I$4:$I$25,$O258,1)+(Q$7)^2/2*INDEX($J$4:$J$25*$K$4:$K$25,$P258,1)+Q$5*Q$6*INDEX($G$4:$G$25,$N258,1)*INDEX($H$4:$H$25,$O258,1)+(Q$5*INDEX($G$4:$G$25,$N258,1)+Q$6*INDEX($I$4:$I$25,$O258,1))*Q$7*INDEX($J$4:$J$25,$P258,1)</f>
        <v>4.5</v>
      </c>
      <c r="R258" s="30">
        <f t="shared" si="69"/>
        <v>4.5855649999999999</v>
      </c>
      <c r="S258" s="30">
        <f t="shared" si="69"/>
        <v>4.6022600000000002</v>
      </c>
      <c r="T258" s="30">
        <f t="shared" si="69"/>
        <v>4.5500850000000002</v>
      </c>
      <c r="U258" s="30">
        <f t="shared" si="69"/>
        <v>4.4290400000000005</v>
      </c>
      <c r="V258" s="30">
        <f t="shared" si="69"/>
        <v>4.2391249999999996</v>
      </c>
      <c r="W258" s="30">
        <f t="shared" si="69"/>
        <v>3.98034</v>
      </c>
      <c r="X258" s="30">
        <f t="shared" si="69"/>
        <v>4.1715</v>
      </c>
      <c r="Y258" s="30">
        <f t="shared" si="69"/>
        <v>4.3741900000000005</v>
      </c>
      <c r="Z258" s="30">
        <f t="shared" si="69"/>
        <v>4.5080100000000005</v>
      </c>
      <c r="AA258" s="30">
        <f t="shared" si="69"/>
        <v>4.5729600000000001</v>
      </c>
      <c r="AB258" s="30">
        <f t="shared" si="69"/>
        <v>4.5690400000000011</v>
      </c>
      <c r="AC258" s="30">
        <f t="shared" si="69"/>
        <v>4.4962499999999999</v>
      </c>
      <c r="AD258" s="30">
        <f t="shared" si="69"/>
        <v>3.9435000000000002</v>
      </c>
      <c r="AE258" s="30">
        <f t="shared" si="69"/>
        <v>4.2633150000000004</v>
      </c>
      <c r="AF258" s="30">
        <f t="shared" si="69"/>
        <v>4.5142600000000002</v>
      </c>
      <c r="AG258" s="30">
        <f t="shared" si="68"/>
        <v>4.6963350000000004</v>
      </c>
      <c r="AH258" s="30">
        <f t="shared" si="68"/>
        <v>4.8095400000000001</v>
      </c>
      <c r="AI258" s="30">
        <f t="shared" si="68"/>
        <v>3.8160000000000003</v>
      </c>
      <c r="AJ258" s="30">
        <f t="shared" si="68"/>
        <v>4.2529399999999997</v>
      </c>
      <c r="AK258" s="30">
        <f t="shared" si="68"/>
        <v>4.6210100000000001</v>
      </c>
      <c r="AL258" s="30">
        <f t="shared" si="68"/>
        <v>4.92021</v>
      </c>
      <c r="AM258" s="30">
        <f t="shared" si="68"/>
        <v>3.7890000000000001</v>
      </c>
      <c r="AN258" s="30">
        <f t="shared" si="68"/>
        <v>4.3430650000000002</v>
      </c>
      <c r="AO258" s="30">
        <f t="shared" si="68"/>
        <v>4.8282600000000002</v>
      </c>
      <c r="AP258" s="30">
        <f t="shared" si="68"/>
        <v>3.8625000000000003</v>
      </c>
      <c r="AQ258" s="30">
        <f t="shared" si="68"/>
        <v>4.53369</v>
      </c>
      <c r="AR258" s="30">
        <f t="shared" si="68"/>
        <v>4.0365000000000002</v>
      </c>
      <c r="AS258" s="30">
        <f t="shared" si="57"/>
        <v>4.92021</v>
      </c>
      <c r="AT258" s="35" t="str">
        <f t="shared" si="58"/>
        <v>1.5,1.5,0</v>
      </c>
    </row>
    <row r="259" spans="13:46" ht="11.25" x14ac:dyDescent="0.15">
      <c r="M259" s="30" t="str">
        <f t="shared" si="56"/>
        <v>3,6,2</v>
      </c>
      <c r="N259" s="30">
        <f t="shared" si="64"/>
        <v>3</v>
      </c>
      <c r="O259" s="30">
        <f t="shared" si="65"/>
        <v>6</v>
      </c>
      <c r="P259" s="30">
        <f t="shared" si="61"/>
        <v>2</v>
      </c>
      <c r="Q259" s="30">
        <f t="shared" si="69"/>
        <v>4.27752</v>
      </c>
      <c r="R259" s="30">
        <f t="shared" si="69"/>
        <v>4.4850649999999996</v>
      </c>
      <c r="S259" s="30">
        <f t="shared" si="69"/>
        <v>4.5897800000000002</v>
      </c>
      <c r="T259" s="30">
        <f t="shared" si="69"/>
        <v>4.5916650000000008</v>
      </c>
      <c r="U259" s="30">
        <f t="shared" si="69"/>
        <v>4.4907200000000005</v>
      </c>
      <c r="V259" s="30">
        <f t="shared" si="69"/>
        <v>4.2869450000000002</v>
      </c>
      <c r="W259" s="30">
        <f t="shared" si="69"/>
        <v>3.98034</v>
      </c>
      <c r="X259" s="30">
        <f t="shared" si="69"/>
        <v>4.0543750000000003</v>
      </c>
      <c r="Y259" s="30">
        <f t="shared" si="69"/>
        <v>4.3484099999999994</v>
      </c>
      <c r="Z259" s="30">
        <f t="shared" si="69"/>
        <v>4.5396150000000004</v>
      </c>
      <c r="AA259" s="30">
        <f t="shared" si="69"/>
        <v>4.6279900000000005</v>
      </c>
      <c r="AB259" s="30">
        <f t="shared" si="69"/>
        <v>4.6135350000000006</v>
      </c>
      <c r="AC259" s="30">
        <f t="shared" si="69"/>
        <v>4.4962499999999999</v>
      </c>
      <c r="AD259" s="30">
        <f t="shared" si="69"/>
        <v>3.90442</v>
      </c>
      <c r="AE259" s="30">
        <f t="shared" si="69"/>
        <v>4.2849450000000004</v>
      </c>
      <c r="AF259" s="30">
        <f t="shared" si="69"/>
        <v>4.56264</v>
      </c>
      <c r="AG259" s="30">
        <f t="shared" si="68"/>
        <v>4.7375050000000005</v>
      </c>
      <c r="AH259" s="30">
        <f t="shared" si="68"/>
        <v>4.8095400000000001</v>
      </c>
      <c r="AI259" s="30">
        <f t="shared" si="68"/>
        <v>3.827655</v>
      </c>
      <c r="AJ259" s="30">
        <f t="shared" si="68"/>
        <v>4.29467</v>
      </c>
      <c r="AK259" s="30">
        <f t="shared" si="68"/>
        <v>4.658855</v>
      </c>
      <c r="AL259" s="30">
        <f t="shared" si="68"/>
        <v>4.92021</v>
      </c>
      <c r="AM259" s="30">
        <f t="shared" si="68"/>
        <v>3.8240800000000004</v>
      </c>
      <c r="AN259" s="30">
        <f t="shared" si="68"/>
        <v>4.3775850000000007</v>
      </c>
      <c r="AO259" s="30">
        <f t="shared" si="68"/>
        <v>4.8282600000000002</v>
      </c>
      <c r="AP259" s="30">
        <f t="shared" si="68"/>
        <v>3.8936950000000001</v>
      </c>
      <c r="AQ259" s="30">
        <f t="shared" si="68"/>
        <v>4.53369</v>
      </c>
      <c r="AR259" s="30">
        <f t="shared" si="68"/>
        <v>4.0365000000000002</v>
      </c>
      <c r="AS259" s="30">
        <f t="shared" si="57"/>
        <v>4.92021</v>
      </c>
      <c r="AT259" s="35" t="str">
        <f t="shared" si="58"/>
        <v>1.5,1.5,0</v>
      </c>
    </row>
    <row r="260" spans="13:46" ht="11.25" x14ac:dyDescent="0.15">
      <c r="M260" s="30" t="str">
        <f t="shared" si="56"/>
        <v>3,6,3</v>
      </c>
      <c r="N260" s="30">
        <f t="shared" si="64"/>
        <v>3</v>
      </c>
      <c r="O260" s="30">
        <f t="shared" si="65"/>
        <v>6</v>
      </c>
      <c r="P260" s="30">
        <f t="shared" si="61"/>
        <v>3</v>
      </c>
      <c r="Q260" s="30">
        <f t="shared" si="69"/>
        <v>3.98034</v>
      </c>
      <c r="R260" s="30">
        <f t="shared" si="69"/>
        <v>4.3326899999999995</v>
      </c>
      <c r="S260" s="30">
        <f t="shared" si="69"/>
        <v>4.5441000000000003</v>
      </c>
      <c r="T260" s="30">
        <f t="shared" si="69"/>
        <v>4.6145700000000005</v>
      </c>
      <c r="U260" s="30">
        <f t="shared" si="69"/>
        <v>4.5441000000000003</v>
      </c>
      <c r="V260" s="30">
        <f t="shared" si="69"/>
        <v>4.3326899999999995</v>
      </c>
      <c r="W260" s="30">
        <f t="shared" si="69"/>
        <v>3.98034</v>
      </c>
      <c r="X260" s="30">
        <f t="shared" si="69"/>
        <v>3.8853749999999998</v>
      </c>
      <c r="Y260" s="30">
        <f t="shared" si="69"/>
        <v>4.2894300000000003</v>
      </c>
      <c r="Z260" s="30">
        <f t="shared" si="69"/>
        <v>4.5525450000000003</v>
      </c>
      <c r="AA260" s="30">
        <f t="shared" si="69"/>
        <v>4.6747200000000007</v>
      </c>
      <c r="AB260" s="30">
        <f t="shared" si="69"/>
        <v>4.6559550000000005</v>
      </c>
      <c r="AC260" s="30">
        <f t="shared" si="69"/>
        <v>4.4962499999999999</v>
      </c>
      <c r="AD260" s="30">
        <f t="shared" si="69"/>
        <v>3.8321400000000003</v>
      </c>
      <c r="AE260" s="30">
        <f t="shared" si="69"/>
        <v>4.2879000000000005</v>
      </c>
      <c r="AF260" s="30">
        <f t="shared" si="69"/>
        <v>4.6027199999999997</v>
      </c>
      <c r="AG260" s="30">
        <f t="shared" si="68"/>
        <v>4.7766000000000002</v>
      </c>
      <c r="AH260" s="30">
        <f t="shared" si="68"/>
        <v>4.8095400000000001</v>
      </c>
      <c r="AI260" s="30">
        <f t="shared" si="68"/>
        <v>3.8206350000000002</v>
      </c>
      <c r="AJ260" s="30">
        <f t="shared" si="68"/>
        <v>4.3281000000000001</v>
      </c>
      <c r="AK260" s="30">
        <f t="shared" si="68"/>
        <v>4.6946250000000003</v>
      </c>
      <c r="AL260" s="30">
        <f t="shared" si="68"/>
        <v>4.92021</v>
      </c>
      <c r="AM260" s="30">
        <f t="shared" si="68"/>
        <v>3.8508600000000004</v>
      </c>
      <c r="AN260" s="30">
        <f t="shared" si="68"/>
        <v>4.4100300000000008</v>
      </c>
      <c r="AO260" s="30">
        <f t="shared" si="68"/>
        <v>4.8282600000000002</v>
      </c>
      <c r="AP260" s="30">
        <f t="shared" si="68"/>
        <v>3.9228149999999999</v>
      </c>
      <c r="AQ260" s="30">
        <f t="shared" si="68"/>
        <v>4.53369</v>
      </c>
      <c r="AR260" s="30">
        <f t="shared" si="68"/>
        <v>4.0365000000000002</v>
      </c>
      <c r="AS260" s="30">
        <f t="shared" si="57"/>
        <v>4.92021</v>
      </c>
      <c r="AT260" s="35" t="str">
        <f t="shared" si="58"/>
        <v>1.5,1.5,0</v>
      </c>
    </row>
    <row r="261" spans="13:46" ht="11.25" x14ac:dyDescent="0.15">
      <c r="M261" s="30" t="str">
        <f t="shared" si="56"/>
        <v>3,6,4</v>
      </c>
      <c r="N261" s="30">
        <f t="shared" si="64"/>
        <v>3</v>
      </c>
      <c r="O261" s="30">
        <f t="shared" si="65"/>
        <v>6</v>
      </c>
      <c r="P261" s="30">
        <f t="shared" si="61"/>
        <v>4</v>
      </c>
      <c r="Q261" s="30">
        <f t="shared" si="69"/>
        <v>3.6615599999999993</v>
      </c>
      <c r="R261" s="30">
        <f t="shared" si="69"/>
        <v>4.1653149999999997</v>
      </c>
      <c r="S261" s="30">
        <f t="shared" si="69"/>
        <v>4.4888200000000005</v>
      </c>
      <c r="T261" s="30">
        <f t="shared" si="69"/>
        <v>4.6320750000000004</v>
      </c>
      <c r="U261" s="30">
        <f t="shared" si="69"/>
        <v>4.5950800000000003</v>
      </c>
      <c r="V261" s="30">
        <f t="shared" si="69"/>
        <v>4.3778350000000001</v>
      </c>
      <c r="W261" s="30">
        <f t="shared" si="69"/>
        <v>3.98034</v>
      </c>
      <c r="X261" s="30">
        <f t="shared" si="69"/>
        <v>3.7013749999999996</v>
      </c>
      <c r="Y261" s="30">
        <f t="shared" si="69"/>
        <v>4.2208500000000004</v>
      </c>
      <c r="Z261" s="30">
        <f t="shared" si="69"/>
        <v>4.5600750000000003</v>
      </c>
      <c r="AA261" s="30">
        <f t="shared" si="69"/>
        <v>4.7190500000000002</v>
      </c>
      <c r="AB261" s="30">
        <f t="shared" si="69"/>
        <v>4.697775</v>
      </c>
      <c r="AC261" s="30">
        <f t="shared" si="69"/>
        <v>4.4962499999999999</v>
      </c>
      <c r="AD261" s="30">
        <f t="shared" si="69"/>
        <v>3.7502599999999999</v>
      </c>
      <c r="AE261" s="30">
        <f t="shared" si="69"/>
        <v>4.2854550000000007</v>
      </c>
      <c r="AF261" s="30">
        <f t="shared" si="69"/>
        <v>4.6403999999999996</v>
      </c>
      <c r="AG261" s="30">
        <f t="shared" si="68"/>
        <v>4.8150950000000003</v>
      </c>
      <c r="AH261" s="30">
        <f t="shared" si="68"/>
        <v>4.8095400000000001</v>
      </c>
      <c r="AI261" s="30">
        <f t="shared" si="68"/>
        <v>3.8082150000000006</v>
      </c>
      <c r="AJ261" s="30">
        <f t="shared" si="68"/>
        <v>4.3591300000000004</v>
      </c>
      <c r="AK261" s="30">
        <f t="shared" si="68"/>
        <v>4.7297950000000002</v>
      </c>
      <c r="AL261" s="30">
        <f t="shared" si="68"/>
        <v>4.92021</v>
      </c>
      <c r="AM261" s="30">
        <f t="shared" si="68"/>
        <v>3.8752400000000002</v>
      </c>
      <c r="AN261" s="30">
        <f t="shared" si="68"/>
        <v>4.4418749999999996</v>
      </c>
      <c r="AO261" s="30">
        <f t="shared" si="68"/>
        <v>4.8282600000000002</v>
      </c>
      <c r="AP261" s="30">
        <f t="shared" si="68"/>
        <v>3.9513350000000003</v>
      </c>
      <c r="AQ261" s="30">
        <f t="shared" si="68"/>
        <v>4.53369</v>
      </c>
      <c r="AR261" s="30">
        <f t="shared" si="68"/>
        <v>4.0365000000000002</v>
      </c>
      <c r="AS261" s="30">
        <f t="shared" si="57"/>
        <v>4.92021</v>
      </c>
      <c r="AT261" s="35" t="str">
        <f t="shared" si="58"/>
        <v>1.5,1.5,0</v>
      </c>
    </row>
    <row r="262" spans="13:46" ht="11.25" x14ac:dyDescent="0.15">
      <c r="M262" s="30" t="str">
        <f t="shared" si="56"/>
        <v>3,6,5</v>
      </c>
      <c r="N262" s="30">
        <f t="shared" si="64"/>
        <v>3</v>
      </c>
      <c r="O262" s="30">
        <f t="shared" si="65"/>
        <v>6</v>
      </c>
      <c r="P262" s="30">
        <f t="shared" si="61"/>
        <v>5</v>
      </c>
      <c r="Q262" s="30">
        <f t="shared" si="69"/>
        <v>3.3564599999999993</v>
      </c>
      <c r="R262" s="30">
        <f t="shared" si="69"/>
        <v>4.0074399999999999</v>
      </c>
      <c r="S262" s="30">
        <f t="shared" si="69"/>
        <v>4.4396199999999997</v>
      </c>
      <c r="T262" s="30">
        <f t="shared" si="69"/>
        <v>4.6529999999999996</v>
      </c>
      <c r="U262" s="30">
        <f t="shared" si="69"/>
        <v>4.6475799999999996</v>
      </c>
      <c r="V262" s="30">
        <f t="shared" si="69"/>
        <v>4.4233599999999997</v>
      </c>
      <c r="W262" s="30">
        <f t="shared" si="69"/>
        <v>3.98034</v>
      </c>
      <c r="X262" s="30">
        <f t="shared" si="69"/>
        <v>3.5268749999999995</v>
      </c>
      <c r="Y262" s="30">
        <f t="shared" si="69"/>
        <v>4.1583499999999995</v>
      </c>
      <c r="Z262" s="30">
        <f t="shared" si="69"/>
        <v>4.5710250000000006</v>
      </c>
      <c r="AA262" s="30">
        <f t="shared" si="69"/>
        <v>4.7648999999999999</v>
      </c>
      <c r="AB262" s="30">
        <f t="shared" si="69"/>
        <v>4.7399750000000003</v>
      </c>
      <c r="AC262" s="30">
        <f t="shared" si="69"/>
        <v>4.4962499999999999</v>
      </c>
      <c r="AD262" s="30">
        <f t="shared" si="69"/>
        <v>3.6744599999999998</v>
      </c>
      <c r="AE262" s="30">
        <f t="shared" si="69"/>
        <v>4.2864300000000002</v>
      </c>
      <c r="AF262" s="30">
        <f t="shared" si="69"/>
        <v>4.6796000000000006</v>
      </c>
      <c r="AG262" s="30">
        <f t="shared" si="68"/>
        <v>4.8539700000000003</v>
      </c>
      <c r="AH262" s="30">
        <f t="shared" si="68"/>
        <v>4.8095400000000001</v>
      </c>
      <c r="AI262" s="30">
        <f t="shared" si="68"/>
        <v>3.7992150000000002</v>
      </c>
      <c r="AJ262" s="30">
        <f t="shared" si="68"/>
        <v>4.39168</v>
      </c>
      <c r="AK262" s="30">
        <f t="shared" si="68"/>
        <v>4.7653449999999999</v>
      </c>
      <c r="AL262" s="30">
        <f t="shared" si="68"/>
        <v>4.92021</v>
      </c>
      <c r="AM262" s="30">
        <f t="shared" si="68"/>
        <v>3.9011399999999998</v>
      </c>
      <c r="AN262" s="30">
        <f t="shared" si="68"/>
        <v>4.4741</v>
      </c>
      <c r="AO262" s="30">
        <f t="shared" si="68"/>
        <v>4.8282600000000002</v>
      </c>
      <c r="AP262" s="30">
        <f t="shared" si="68"/>
        <v>3.980235</v>
      </c>
      <c r="AQ262" s="30">
        <f t="shared" si="68"/>
        <v>4.53369</v>
      </c>
      <c r="AR262" s="30">
        <f t="shared" si="68"/>
        <v>4.0365000000000002</v>
      </c>
      <c r="AS262" s="30">
        <f t="shared" si="57"/>
        <v>4.92021</v>
      </c>
      <c r="AT262" s="35" t="str">
        <f t="shared" si="58"/>
        <v>1.5,1.5,0</v>
      </c>
    </row>
    <row r="263" spans="13:46" ht="11.25" x14ac:dyDescent="0.15">
      <c r="M263" s="30" t="str">
        <f t="shared" si="56"/>
        <v>3,6,6</v>
      </c>
      <c r="N263" s="30">
        <f t="shared" si="64"/>
        <v>3</v>
      </c>
      <c r="O263" s="30">
        <f t="shared" si="65"/>
        <v>6</v>
      </c>
      <c r="P263" s="30">
        <f t="shared" si="61"/>
        <v>6</v>
      </c>
      <c r="Q263" s="30">
        <f t="shared" si="69"/>
        <v>3.0779999999999998</v>
      </c>
      <c r="R263" s="30">
        <f t="shared" si="69"/>
        <v>3.8680649999999996</v>
      </c>
      <c r="S263" s="30">
        <f t="shared" si="69"/>
        <v>4.4022600000000001</v>
      </c>
      <c r="T263" s="30">
        <f t="shared" si="69"/>
        <v>4.6805849999999998</v>
      </c>
      <c r="U263" s="30">
        <f t="shared" si="69"/>
        <v>4.7030399999999997</v>
      </c>
      <c r="V263" s="30">
        <f t="shared" si="69"/>
        <v>4.4696250000000006</v>
      </c>
      <c r="W263" s="30">
        <f t="shared" si="69"/>
        <v>3.98034</v>
      </c>
      <c r="X263" s="30">
        <f t="shared" si="69"/>
        <v>3.3708749999999998</v>
      </c>
      <c r="Y263" s="30">
        <f t="shared" si="69"/>
        <v>4.1076899999999998</v>
      </c>
      <c r="Z263" s="30">
        <f t="shared" si="69"/>
        <v>4.588635</v>
      </c>
      <c r="AA263" s="30">
        <f t="shared" si="69"/>
        <v>4.8137100000000004</v>
      </c>
      <c r="AB263" s="30">
        <f t="shared" si="69"/>
        <v>4.782915</v>
      </c>
      <c r="AC263" s="30">
        <f t="shared" si="69"/>
        <v>4.4962499999999999</v>
      </c>
      <c r="AD263" s="30">
        <f t="shared" si="69"/>
        <v>3.6105</v>
      </c>
      <c r="AE263" s="30">
        <f t="shared" si="69"/>
        <v>4.2940649999999998</v>
      </c>
      <c r="AF263" s="30">
        <f t="shared" si="69"/>
        <v>4.7217599999999997</v>
      </c>
      <c r="AG263" s="30">
        <f t="shared" si="68"/>
        <v>4.8935849999999999</v>
      </c>
      <c r="AH263" s="30">
        <f t="shared" si="68"/>
        <v>4.8095400000000001</v>
      </c>
      <c r="AI263" s="30">
        <f t="shared" si="68"/>
        <v>3.796875</v>
      </c>
      <c r="AJ263" s="30">
        <f t="shared" si="68"/>
        <v>4.4271899999999995</v>
      </c>
      <c r="AK263" s="30">
        <f t="shared" si="68"/>
        <v>4.8016349999999992</v>
      </c>
      <c r="AL263" s="30">
        <f t="shared" si="68"/>
        <v>4.92021</v>
      </c>
      <c r="AM263" s="30">
        <f t="shared" si="68"/>
        <v>3.93</v>
      </c>
      <c r="AN263" s="30">
        <f t="shared" si="68"/>
        <v>4.5070649999999999</v>
      </c>
      <c r="AO263" s="30">
        <f t="shared" si="68"/>
        <v>4.8282600000000002</v>
      </c>
      <c r="AP263" s="30">
        <f t="shared" si="68"/>
        <v>4.0098750000000001</v>
      </c>
      <c r="AQ263" s="30">
        <f t="shared" si="68"/>
        <v>4.53369</v>
      </c>
      <c r="AR263" s="30">
        <f t="shared" si="68"/>
        <v>4.0365000000000002</v>
      </c>
      <c r="AS263" s="30">
        <f t="shared" si="57"/>
        <v>4.92021</v>
      </c>
      <c r="AT263" s="35" t="str">
        <f t="shared" si="58"/>
        <v>1.5,1.5,0</v>
      </c>
    </row>
    <row r="264" spans="13:46" ht="11.25" x14ac:dyDescent="0.15">
      <c r="M264" s="30" t="str">
        <f t="shared" si="56"/>
        <v>3,6,7</v>
      </c>
      <c r="N264" s="30">
        <f t="shared" si="64"/>
        <v>3</v>
      </c>
      <c r="O264" s="30">
        <f t="shared" si="65"/>
        <v>6</v>
      </c>
      <c r="P264" s="30">
        <f t="shared" si="61"/>
        <v>7</v>
      </c>
      <c r="Q264" s="30">
        <f t="shared" si="69"/>
        <v>2.4172559999999992</v>
      </c>
      <c r="R264" s="30">
        <f t="shared" si="69"/>
        <v>3.4632149999999999</v>
      </c>
      <c r="S264" s="30">
        <f t="shared" si="69"/>
        <v>4.1949959999999997</v>
      </c>
      <c r="T264" s="30">
        <f t="shared" si="69"/>
        <v>4.6125990000000003</v>
      </c>
      <c r="U264" s="30">
        <f t="shared" si="69"/>
        <v>4.7160240000000009</v>
      </c>
      <c r="V264" s="30">
        <f t="shared" si="69"/>
        <v>4.5052710000000005</v>
      </c>
      <c r="W264" s="30">
        <f t="shared" si="69"/>
        <v>3.98034</v>
      </c>
      <c r="X264" s="30">
        <f t="shared" si="69"/>
        <v>2.9493999999999998</v>
      </c>
      <c r="Y264" s="30">
        <f t="shared" si="69"/>
        <v>3.8871260000000003</v>
      </c>
      <c r="Z264" s="30">
        <f t="shared" si="69"/>
        <v>4.5106739999999999</v>
      </c>
      <c r="AA264" s="30">
        <f t="shared" si="69"/>
        <v>4.8200440000000002</v>
      </c>
      <c r="AB264" s="30">
        <f t="shared" si="69"/>
        <v>4.8152359999999996</v>
      </c>
      <c r="AC264" s="30">
        <f t="shared" si="69"/>
        <v>4.4962499999999999</v>
      </c>
      <c r="AD264" s="30">
        <f t="shared" si="69"/>
        <v>3.376636</v>
      </c>
      <c r="AE264" s="30">
        <f t="shared" si="69"/>
        <v>4.2061290000000007</v>
      </c>
      <c r="AF264" s="30">
        <f t="shared" si="69"/>
        <v>4.721444</v>
      </c>
      <c r="AG264" s="30">
        <f t="shared" si="68"/>
        <v>4.9225810000000001</v>
      </c>
      <c r="AH264" s="30">
        <f t="shared" si="68"/>
        <v>4.8095400000000001</v>
      </c>
      <c r="AI264" s="30">
        <f t="shared" si="68"/>
        <v>3.6989640000000001</v>
      </c>
      <c r="AJ264" s="30">
        <f t="shared" si="68"/>
        <v>4.4202240000000002</v>
      </c>
      <c r="AK264" s="30">
        <f t="shared" si="68"/>
        <v>4.8273060000000001</v>
      </c>
      <c r="AL264" s="30">
        <f t="shared" si="68"/>
        <v>4.92021</v>
      </c>
      <c r="AM264" s="30">
        <f t="shared" si="68"/>
        <v>3.9163840000000003</v>
      </c>
      <c r="AN264" s="30">
        <f t="shared" si="68"/>
        <v>4.5294110000000005</v>
      </c>
      <c r="AO264" s="30">
        <f t="shared" si="68"/>
        <v>4.8282600000000002</v>
      </c>
      <c r="AP264" s="30">
        <f t="shared" si="68"/>
        <v>4.0288960000000005</v>
      </c>
      <c r="AQ264" s="30">
        <f t="shared" si="68"/>
        <v>4.53369</v>
      </c>
      <c r="AR264" s="30">
        <f t="shared" si="68"/>
        <v>4.0365000000000002</v>
      </c>
      <c r="AS264" s="30">
        <f t="shared" si="57"/>
        <v>4.9225810000000001</v>
      </c>
      <c r="AT264" s="35" t="str">
        <f t="shared" si="58"/>
        <v>1.5,1,0.5</v>
      </c>
    </row>
    <row r="265" spans="13:46" ht="11.25" x14ac:dyDescent="0.15">
      <c r="M265" s="30" t="str">
        <f t="shared" ref="M265:M328" si="70">N265&amp;","&amp;O265&amp;","&amp;P265</f>
        <v>3,6,8</v>
      </c>
      <c r="N265" s="30">
        <f t="shared" si="64"/>
        <v>3</v>
      </c>
      <c r="O265" s="30">
        <f t="shared" si="65"/>
        <v>6</v>
      </c>
      <c r="P265" s="30">
        <f t="shared" si="61"/>
        <v>8</v>
      </c>
      <c r="Q265" s="30">
        <f t="shared" si="69"/>
        <v>1.6284671999999998</v>
      </c>
      <c r="R265" s="30">
        <f t="shared" si="69"/>
        <v>2.9694450000000003</v>
      </c>
      <c r="S265" s="30">
        <f t="shared" si="69"/>
        <v>3.9308231999999999</v>
      </c>
      <c r="T265" s="30">
        <f t="shared" si="69"/>
        <v>4.5126018000000006</v>
      </c>
      <c r="U265" s="30">
        <f t="shared" si="69"/>
        <v>4.7147807999999998</v>
      </c>
      <c r="V265" s="30">
        <f t="shared" si="69"/>
        <v>4.5373602000000002</v>
      </c>
      <c r="W265" s="30">
        <f t="shared" si="69"/>
        <v>3.98034</v>
      </c>
      <c r="X265" s="30">
        <f t="shared" si="69"/>
        <v>2.4390049999999999</v>
      </c>
      <c r="Y265" s="30">
        <f t="shared" si="69"/>
        <v>3.6096532000000003</v>
      </c>
      <c r="Z265" s="30">
        <f t="shared" si="69"/>
        <v>4.4007018000000002</v>
      </c>
      <c r="AA265" s="30">
        <f t="shared" si="69"/>
        <v>4.8121507999999995</v>
      </c>
      <c r="AB265" s="30">
        <f t="shared" si="69"/>
        <v>4.8440002</v>
      </c>
      <c r="AC265" s="30">
        <f t="shared" si="69"/>
        <v>4.4962499999999999</v>
      </c>
      <c r="AD265" s="30">
        <f t="shared" si="69"/>
        <v>3.0858632000000004</v>
      </c>
      <c r="AE265" s="30">
        <f t="shared" si="69"/>
        <v>4.0861818000000003</v>
      </c>
      <c r="AF265" s="30">
        <f t="shared" si="69"/>
        <v>4.7069007999999997</v>
      </c>
      <c r="AG265" s="30">
        <f t="shared" si="68"/>
        <v>4.9480202000000002</v>
      </c>
      <c r="AH265" s="30">
        <f t="shared" si="68"/>
        <v>4.8095400000000001</v>
      </c>
      <c r="AI265" s="30">
        <f t="shared" si="68"/>
        <v>3.5690418000000004</v>
      </c>
      <c r="AJ265" s="30">
        <f t="shared" si="68"/>
        <v>4.3990308000000002</v>
      </c>
      <c r="AK265" s="30">
        <f t="shared" si="68"/>
        <v>4.8494202</v>
      </c>
      <c r="AL265" s="30">
        <f t="shared" si="68"/>
        <v>4.92021</v>
      </c>
      <c r="AM265" s="30">
        <f t="shared" si="68"/>
        <v>3.8885408000000004</v>
      </c>
      <c r="AN265" s="30">
        <f t="shared" si="68"/>
        <v>4.5482002000000001</v>
      </c>
      <c r="AO265" s="30">
        <f t="shared" si="68"/>
        <v>4.8282600000000002</v>
      </c>
      <c r="AP265" s="30">
        <f t="shared" si="68"/>
        <v>4.0443601999999998</v>
      </c>
      <c r="AQ265" s="30">
        <f t="shared" si="68"/>
        <v>4.53369</v>
      </c>
      <c r="AR265" s="30">
        <f t="shared" si="68"/>
        <v>4.0365000000000002</v>
      </c>
      <c r="AS265" s="30">
        <f t="shared" ref="AS265:AS328" si="71">MAX(Q265:AR265)</f>
        <v>4.9480202000000002</v>
      </c>
      <c r="AT265" s="35" t="str">
        <f t="shared" ref="AT265:AT328" si="72">INDEX($Q$1:$AR$1,1,MATCH(AS265,Q265:AR265,0))</f>
        <v>1.5,1,0.5</v>
      </c>
    </row>
    <row r="266" spans="13:46" ht="11.25" x14ac:dyDescent="0.15">
      <c r="M266" s="30" t="str">
        <f t="shared" si="70"/>
        <v>3,6,9</v>
      </c>
      <c r="N266" s="30">
        <f t="shared" si="64"/>
        <v>3</v>
      </c>
      <c r="O266" s="30">
        <f t="shared" si="65"/>
        <v>6</v>
      </c>
      <c r="P266" s="30">
        <f t="shared" si="61"/>
        <v>9</v>
      </c>
      <c r="Q266" s="30">
        <f t="shared" si="69"/>
        <v>0.99034650000000013</v>
      </c>
      <c r="R266" s="30">
        <f t="shared" si="69"/>
        <v>2.5803056250000003</v>
      </c>
      <c r="S266" s="30">
        <f t="shared" si="69"/>
        <v>3.7336140000000002</v>
      </c>
      <c r="T266" s="30">
        <f t="shared" si="69"/>
        <v>4.4502716250000001</v>
      </c>
      <c r="U266" s="30">
        <f t="shared" si="69"/>
        <v>4.7302785000000007</v>
      </c>
      <c r="V266" s="30">
        <f t="shared" si="69"/>
        <v>4.5736346250000004</v>
      </c>
      <c r="W266" s="30">
        <f t="shared" si="69"/>
        <v>3.98034</v>
      </c>
      <c r="X266" s="30">
        <f t="shared" si="69"/>
        <v>2.0332406250000004</v>
      </c>
      <c r="Y266" s="30">
        <f t="shared" si="69"/>
        <v>3.3991440000000002</v>
      </c>
      <c r="Z266" s="30">
        <f t="shared" si="69"/>
        <v>4.3283966249999999</v>
      </c>
      <c r="AA266" s="30">
        <f t="shared" si="69"/>
        <v>4.8209985</v>
      </c>
      <c r="AB266" s="30">
        <f t="shared" si="69"/>
        <v>4.876949625</v>
      </c>
      <c r="AC266" s="30">
        <f t="shared" si="69"/>
        <v>4.4962499999999999</v>
      </c>
      <c r="AD266" s="30">
        <f t="shared" si="69"/>
        <v>2.8620540000000005</v>
      </c>
      <c r="AE266" s="30">
        <f t="shared" si="69"/>
        <v>4.0039016250000001</v>
      </c>
      <c r="AF266" s="30">
        <f t="shared" si="69"/>
        <v>4.7090984999999996</v>
      </c>
      <c r="AG266" s="30">
        <f t="shared" si="68"/>
        <v>4.9776446249999999</v>
      </c>
      <c r="AH266" s="30">
        <f t="shared" si="68"/>
        <v>4.8095400000000001</v>
      </c>
      <c r="AI266" s="30">
        <f t="shared" si="68"/>
        <v>3.4767866250000008</v>
      </c>
      <c r="AJ266" s="30">
        <f t="shared" si="68"/>
        <v>4.3945784999999997</v>
      </c>
      <c r="AK266" s="30">
        <f t="shared" si="68"/>
        <v>4.8757196250000003</v>
      </c>
      <c r="AL266" s="30">
        <f t="shared" si="68"/>
        <v>4.92021</v>
      </c>
      <c r="AM266" s="30">
        <f t="shared" si="68"/>
        <v>3.8774385000000002</v>
      </c>
      <c r="AN266" s="30">
        <f t="shared" si="68"/>
        <v>4.5711746250000003</v>
      </c>
      <c r="AO266" s="30">
        <f t="shared" si="68"/>
        <v>4.8282600000000002</v>
      </c>
      <c r="AP266" s="30">
        <f t="shared" si="68"/>
        <v>4.0640096250000006</v>
      </c>
      <c r="AQ266" s="30">
        <f t="shared" si="68"/>
        <v>4.53369</v>
      </c>
      <c r="AR266" s="30">
        <f t="shared" si="68"/>
        <v>4.0365000000000002</v>
      </c>
      <c r="AS266" s="30">
        <f t="shared" si="71"/>
        <v>4.9776446249999999</v>
      </c>
      <c r="AT266" s="35" t="str">
        <f t="shared" si="72"/>
        <v>1.5,1,0.5</v>
      </c>
    </row>
    <row r="267" spans="13:46" ht="11.25" x14ac:dyDescent="0.15">
      <c r="M267" s="30" t="str">
        <f t="shared" si="70"/>
        <v>3,6,10</v>
      </c>
      <c r="N267" s="30">
        <f t="shared" si="64"/>
        <v>3</v>
      </c>
      <c r="O267" s="30">
        <f t="shared" si="65"/>
        <v>6</v>
      </c>
      <c r="P267" s="30">
        <f t="shared" si="61"/>
        <v>10</v>
      </c>
      <c r="Q267" s="30">
        <f t="shared" si="69"/>
        <v>0.53372519999999946</v>
      </c>
      <c r="R267" s="30">
        <f t="shared" si="69"/>
        <v>2.3172074999999999</v>
      </c>
      <c r="S267" s="30">
        <f t="shared" si="69"/>
        <v>3.6170711999999998</v>
      </c>
      <c r="T267" s="30">
        <f t="shared" si="69"/>
        <v>4.4333163000000004</v>
      </c>
      <c r="U267" s="30">
        <f t="shared" si="69"/>
        <v>4.7659428000000004</v>
      </c>
      <c r="V267" s="30">
        <f t="shared" si="69"/>
        <v>4.6149506999999996</v>
      </c>
      <c r="W267" s="30">
        <f t="shared" si="69"/>
        <v>3.98034</v>
      </c>
      <c r="X267" s="30">
        <f t="shared" si="69"/>
        <v>1.7535174999999998</v>
      </c>
      <c r="Y267" s="30">
        <f t="shared" si="69"/>
        <v>3.2693012000000001</v>
      </c>
      <c r="Z267" s="30">
        <f t="shared" si="69"/>
        <v>4.3014662999999995</v>
      </c>
      <c r="AA267" s="30">
        <f t="shared" si="69"/>
        <v>4.8500128</v>
      </c>
      <c r="AB267" s="30">
        <f t="shared" si="69"/>
        <v>4.9149407000000007</v>
      </c>
      <c r="AC267" s="30">
        <f t="shared" si="69"/>
        <v>4.4962499999999999</v>
      </c>
      <c r="AD267" s="30">
        <f t="shared" si="69"/>
        <v>2.7189112</v>
      </c>
      <c r="AE267" s="30">
        <f t="shared" si="69"/>
        <v>3.9669963000000004</v>
      </c>
      <c r="AF267" s="30">
        <f t="shared" si="69"/>
        <v>4.7314628000000001</v>
      </c>
      <c r="AG267" s="30">
        <f t="shared" si="68"/>
        <v>5.0123107000000005</v>
      </c>
      <c r="AH267" s="30">
        <f t="shared" si="68"/>
        <v>4.8095400000000001</v>
      </c>
      <c r="AI267" s="30">
        <f t="shared" si="68"/>
        <v>3.4299063000000003</v>
      </c>
      <c r="AJ267" s="30">
        <f t="shared" si="68"/>
        <v>4.4102928000000006</v>
      </c>
      <c r="AK267" s="30">
        <f t="shared" si="68"/>
        <v>4.9070607000000006</v>
      </c>
      <c r="AL267" s="30">
        <f t="shared" si="68"/>
        <v>4.92021</v>
      </c>
      <c r="AM267" s="30">
        <f t="shared" si="68"/>
        <v>3.8865028000000006</v>
      </c>
      <c r="AN267" s="30">
        <f t="shared" si="68"/>
        <v>4.5991907000000003</v>
      </c>
      <c r="AO267" s="30">
        <f t="shared" si="68"/>
        <v>4.8282600000000002</v>
      </c>
      <c r="AP267" s="30">
        <f t="shared" si="68"/>
        <v>4.0887007000000004</v>
      </c>
      <c r="AQ267" s="30">
        <f t="shared" si="68"/>
        <v>4.53369</v>
      </c>
      <c r="AR267" s="30">
        <f t="shared" si="68"/>
        <v>4.0365000000000002</v>
      </c>
      <c r="AS267" s="30">
        <f t="shared" si="71"/>
        <v>5.0123107000000005</v>
      </c>
      <c r="AT267" s="35" t="str">
        <f t="shared" si="72"/>
        <v>1.5,1,0.5</v>
      </c>
    </row>
    <row r="268" spans="13:46" ht="11.25" x14ac:dyDescent="0.15">
      <c r="M268" s="30" t="str">
        <f t="shared" si="70"/>
        <v>3,7,1</v>
      </c>
      <c r="N268" s="30">
        <f t="shared" si="64"/>
        <v>3</v>
      </c>
      <c r="O268" s="30">
        <f t="shared" si="65"/>
        <v>7</v>
      </c>
      <c r="P268" s="30">
        <f t="shared" si="61"/>
        <v>1</v>
      </c>
      <c r="Q268" s="30">
        <f t="shared" si="69"/>
        <v>4.5</v>
      </c>
      <c r="R268" s="30">
        <f t="shared" si="69"/>
        <v>4.5855649999999999</v>
      </c>
      <c r="S268" s="30">
        <f t="shared" si="69"/>
        <v>4.6022600000000002</v>
      </c>
      <c r="T268" s="30">
        <f t="shared" si="69"/>
        <v>4.5500850000000002</v>
      </c>
      <c r="U268" s="30">
        <f t="shared" si="69"/>
        <v>4.4290400000000005</v>
      </c>
      <c r="V268" s="30">
        <f t="shared" si="69"/>
        <v>4.2391249999999996</v>
      </c>
      <c r="W268" s="30">
        <f t="shared" si="69"/>
        <v>3.98034</v>
      </c>
      <c r="X268" s="30">
        <f t="shared" si="69"/>
        <v>4.0721105</v>
      </c>
      <c r="Y268" s="30">
        <f t="shared" si="69"/>
        <v>4.3039505</v>
      </c>
      <c r="Z268" s="30">
        <f t="shared" si="69"/>
        <v>4.4669205000000005</v>
      </c>
      <c r="AA268" s="30">
        <f t="shared" si="69"/>
        <v>4.5610204999999997</v>
      </c>
      <c r="AB268" s="30">
        <f t="shared" si="69"/>
        <v>4.5862505000000002</v>
      </c>
      <c r="AC268" s="30">
        <f t="shared" si="69"/>
        <v>4.5426105000000003</v>
      </c>
      <c r="AD268" s="30">
        <f t="shared" si="69"/>
        <v>3.7661419999999999</v>
      </c>
      <c r="AE268" s="30">
        <f t="shared" si="69"/>
        <v>4.1442569999999996</v>
      </c>
      <c r="AF268" s="30">
        <f t="shared" si="69"/>
        <v>4.4535020000000003</v>
      </c>
      <c r="AG268" s="30">
        <f t="shared" si="68"/>
        <v>4.6938770000000005</v>
      </c>
      <c r="AH268" s="30">
        <f t="shared" si="68"/>
        <v>4.8653820000000003</v>
      </c>
      <c r="AI268" s="30">
        <f t="shared" si="68"/>
        <v>3.5820944999999997</v>
      </c>
      <c r="AJ268" s="30">
        <f t="shared" si="68"/>
        <v>4.1064844999999996</v>
      </c>
      <c r="AK268" s="30">
        <f t="shared" si="68"/>
        <v>4.5620044999999996</v>
      </c>
      <c r="AL268" s="30">
        <f t="shared" si="68"/>
        <v>4.9486545</v>
      </c>
      <c r="AM268" s="30">
        <f t="shared" si="68"/>
        <v>3.5199679999999995</v>
      </c>
      <c r="AN268" s="30">
        <f t="shared" si="68"/>
        <v>4.1906330000000001</v>
      </c>
      <c r="AO268" s="30">
        <f t="shared" si="68"/>
        <v>4.7924280000000001</v>
      </c>
      <c r="AP268" s="30">
        <f t="shared" si="68"/>
        <v>3.5797624999999993</v>
      </c>
      <c r="AQ268" s="30">
        <f t="shared" si="68"/>
        <v>4.3967024999999991</v>
      </c>
      <c r="AR268" s="30">
        <f t="shared" si="68"/>
        <v>3.7614779999999994</v>
      </c>
      <c r="AS268" s="30">
        <f t="shared" si="71"/>
        <v>4.9486545</v>
      </c>
      <c r="AT268" s="35" t="str">
        <f t="shared" si="72"/>
        <v>1.5,1.5,0</v>
      </c>
    </row>
    <row r="269" spans="13:46" ht="11.25" x14ac:dyDescent="0.15">
      <c r="M269" s="30" t="str">
        <f t="shared" si="70"/>
        <v>3,7,2</v>
      </c>
      <c r="N269" s="30">
        <f t="shared" si="64"/>
        <v>3</v>
      </c>
      <c r="O269" s="30">
        <f t="shared" si="65"/>
        <v>7</v>
      </c>
      <c r="P269" s="30">
        <f t="shared" si="61"/>
        <v>2</v>
      </c>
      <c r="Q269" s="30">
        <f t="shared" si="69"/>
        <v>4.27752</v>
      </c>
      <c r="R269" s="30">
        <f t="shared" si="69"/>
        <v>4.4850649999999996</v>
      </c>
      <c r="S269" s="30">
        <f t="shared" si="69"/>
        <v>4.5897800000000002</v>
      </c>
      <c r="T269" s="30">
        <f t="shared" si="69"/>
        <v>4.5916650000000008</v>
      </c>
      <c r="U269" s="30">
        <f t="shared" si="69"/>
        <v>4.4907200000000005</v>
      </c>
      <c r="V269" s="30">
        <f t="shared" si="69"/>
        <v>4.2869450000000002</v>
      </c>
      <c r="W269" s="30">
        <f t="shared" si="69"/>
        <v>3.98034</v>
      </c>
      <c r="X269" s="30">
        <f t="shared" si="69"/>
        <v>3.9513154999999998</v>
      </c>
      <c r="Y269" s="30">
        <f t="shared" si="69"/>
        <v>4.2752344999999998</v>
      </c>
      <c r="Z269" s="30">
        <f t="shared" si="69"/>
        <v>4.4963235000000008</v>
      </c>
      <c r="AA269" s="30">
        <f t="shared" si="69"/>
        <v>4.6145825</v>
      </c>
      <c r="AB269" s="30">
        <f t="shared" si="69"/>
        <v>4.6300115000000002</v>
      </c>
      <c r="AC269" s="30">
        <f t="shared" si="69"/>
        <v>4.5426105000000003</v>
      </c>
      <c r="AD269" s="30">
        <f t="shared" si="69"/>
        <v>3.7211899999999996</v>
      </c>
      <c r="AE269" s="30">
        <f t="shared" si="69"/>
        <v>4.1614829999999996</v>
      </c>
      <c r="AF269" s="30">
        <f t="shared" si="69"/>
        <v>4.4989460000000001</v>
      </c>
      <c r="AG269" s="30">
        <f t="shared" si="68"/>
        <v>4.7335789999999998</v>
      </c>
      <c r="AH269" s="30">
        <f t="shared" si="68"/>
        <v>4.8653820000000003</v>
      </c>
      <c r="AI269" s="30">
        <f t="shared" si="68"/>
        <v>3.5871434999999998</v>
      </c>
      <c r="AJ269" s="30">
        <f t="shared" si="68"/>
        <v>4.143810499999999</v>
      </c>
      <c r="AK269" s="30">
        <f t="shared" si="68"/>
        <v>4.597647499999999</v>
      </c>
      <c r="AL269" s="30">
        <f t="shared" si="68"/>
        <v>4.9486545</v>
      </c>
      <c r="AM269" s="30">
        <f t="shared" si="68"/>
        <v>3.5491759999999997</v>
      </c>
      <c r="AN269" s="30">
        <f t="shared" si="68"/>
        <v>4.2222169999999997</v>
      </c>
      <c r="AO269" s="30">
        <f t="shared" si="68"/>
        <v>4.7924280000000001</v>
      </c>
      <c r="AP269" s="30">
        <f t="shared" si="68"/>
        <v>3.6072874999999991</v>
      </c>
      <c r="AQ269" s="30">
        <f t="shared" si="68"/>
        <v>4.3967024999999991</v>
      </c>
      <c r="AR269" s="30">
        <f t="shared" si="68"/>
        <v>3.7614779999999994</v>
      </c>
      <c r="AS269" s="30">
        <f t="shared" si="71"/>
        <v>4.9486545</v>
      </c>
      <c r="AT269" s="35" t="str">
        <f t="shared" si="72"/>
        <v>1.5,1.5,0</v>
      </c>
    </row>
    <row r="270" spans="13:46" ht="11.25" x14ac:dyDescent="0.15">
      <c r="M270" s="30" t="str">
        <f t="shared" si="70"/>
        <v>3,7,3</v>
      </c>
      <c r="N270" s="30">
        <f t="shared" si="64"/>
        <v>3</v>
      </c>
      <c r="O270" s="30">
        <f t="shared" si="65"/>
        <v>7</v>
      </c>
      <c r="P270" s="30">
        <f t="shared" si="61"/>
        <v>3</v>
      </c>
      <c r="Q270" s="30">
        <f t="shared" si="69"/>
        <v>3.98034</v>
      </c>
      <c r="R270" s="30">
        <f t="shared" si="69"/>
        <v>4.3326899999999995</v>
      </c>
      <c r="S270" s="30">
        <f t="shared" si="69"/>
        <v>4.5441000000000003</v>
      </c>
      <c r="T270" s="30">
        <f t="shared" si="69"/>
        <v>4.6145700000000005</v>
      </c>
      <c r="U270" s="30">
        <f t="shared" si="69"/>
        <v>4.5441000000000003</v>
      </c>
      <c r="V270" s="30">
        <f t="shared" si="69"/>
        <v>4.3326899999999995</v>
      </c>
      <c r="W270" s="30">
        <f t="shared" si="69"/>
        <v>3.98034</v>
      </c>
      <c r="X270" s="30">
        <f t="shared" si="69"/>
        <v>3.7786455000000001</v>
      </c>
      <c r="Y270" s="30">
        <f t="shared" si="69"/>
        <v>4.2133185000000006</v>
      </c>
      <c r="Z270" s="30">
        <f t="shared" si="69"/>
        <v>4.5070515000000011</v>
      </c>
      <c r="AA270" s="30">
        <f t="shared" si="69"/>
        <v>4.6598445000000002</v>
      </c>
      <c r="AB270" s="30">
        <f t="shared" si="69"/>
        <v>4.6716975000000005</v>
      </c>
      <c r="AC270" s="30">
        <f t="shared" si="69"/>
        <v>4.5426105000000003</v>
      </c>
      <c r="AD270" s="30">
        <f t="shared" si="69"/>
        <v>3.6430379999999998</v>
      </c>
      <c r="AE270" s="30">
        <f t="shared" si="69"/>
        <v>4.1600339999999996</v>
      </c>
      <c r="AF270" s="30">
        <f t="shared" si="69"/>
        <v>4.5360900000000006</v>
      </c>
      <c r="AG270" s="30">
        <f t="shared" si="68"/>
        <v>4.7712060000000003</v>
      </c>
      <c r="AH270" s="30">
        <f t="shared" si="68"/>
        <v>4.8653820000000003</v>
      </c>
      <c r="AI270" s="30">
        <f t="shared" si="68"/>
        <v>3.5735174999999995</v>
      </c>
      <c r="AJ270" s="30">
        <f t="shared" si="68"/>
        <v>4.1728364999999998</v>
      </c>
      <c r="AK270" s="30">
        <f t="shared" si="68"/>
        <v>4.6312154999999997</v>
      </c>
      <c r="AL270" s="30">
        <f t="shared" si="68"/>
        <v>4.9486545</v>
      </c>
      <c r="AM270" s="30">
        <f t="shared" si="68"/>
        <v>3.5700839999999996</v>
      </c>
      <c r="AN270" s="30">
        <f t="shared" si="68"/>
        <v>4.2517259999999997</v>
      </c>
      <c r="AO270" s="30">
        <f t="shared" si="68"/>
        <v>4.7924280000000001</v>
      </c>
      <c r="AP270" s="30">
        <f t="shared" si="68"/>
        <v>3.6327374999999993</v>
      </c>
      <c r="AQ270" s="30">
        <f t="shared" si="68"/>
        <v>4.3967024999999991</v>
      </c>
      <c r="AR270" s="30">
        <f t="shared" si="68"/>
        <v>3.7614779999999994</v>
      </c>
      <c r="AS270" s="30">
        <f t="shared" si="71"/>
        <v>4.9486545</v>
      </c>
      <c r="AT270" s="35" t="str">
        <f t="shared" si="72"/>
        <v>1.5,1.5,0</v>
      </c>
    </row>
    <row r="271" spans="13:46" ht="11.25" x14ac:dyDescent="0.15">
      <c r="M271" s="30" t="str">
        <f t="shared" si="70"/>
        <v>3,7,4</v>
      </c>
      <c r="N271" s="30">
        <f t="shared" si="64"/>
        <v>3</v>
      </c>
      <c r="O271" s="30">
        <f t="shared" si="65"/>
        <v>7</v>
      </c>
      <c r="P271" s="30">
        <f t="shared" si="61"/>
        <v>4</v>
      </c>
      <c r="Q271" s="30">
        <f t="shared" si="69"/>
        <v>3.6615599999999993</v>
      </c>
      <c r="R271" s="30">
        <f t="shared" si="69"/>
        <v>4.1653149999999997</v>
      </c>
      <c r="S271" s="30">
        <f t="shared" si="69"/>
        <v>4.4888200000000005</v>
      </c>
      <c r="T271" s="30">
        <f t="shared" si="69"/>
        <v>4.6320750000000004</v>
      </c>
      <c r="U271" s="30">
        <f t="shared" si="69"/>
        <v>4.5950800000000003</v>
      </c>
      <c r="V271" s="30">
        <f t="shared" si="69"/>
        <v>4.3778350000000001</v>
      </c>
      <c r="W271" s="30">
        <f t="shared" si="69"/>
        <v>3.98034</v>
      </c>
      <c r="X271" s="30">
        <f t="shared" si="69"/>
        <v>3.5909754999999994</v>
      </c>
      <c r="Y271" s="30">
        <f t="shared" si="69"/>
        <v>4.1418024999999998</v>
      </c>
      <c r="Z271" s="30">
        <f t="shared" si="69"/>
        <v>4.5123795000000007</v>
      </c>
      <c r="AA271" s="30">
        <f t="shared" si="69"/>
        <v>4.7027064999999997</v>
      </c>
      <c r="AB271" s="30">
        <f t="shared" si="69"/>
        <v>4.7127835000000005</v>
      </c>
      <c r="AC271" s="30">
        <f t="shared" si="69"/>
        <v>4.5426105000000003</v>
      </c>
      <c r="AD271" s="30">
        <f t="shared" si="69"/>
        <v>3.5552859999999997</v>
      </c>
      <c r="AE271" s="30">
        <f t="shared" si="69"/>
        <v>4.1531849999999997</v>
      </c>
      <c r="AF271" s="30">
        <f t="shared" si="69"/>
        <v>4.5708339999999996</v>
      </c>
      <c r="AG271" s="30">
        <f t="shared" si="68"/>
        <v>4.8082330000000004</v>
      </c>
      <c r="AH271" s="30">
        <f t="shared" si="68"/>
        <v>4.8653820000000003</v>
      </c>
      <c r="AI271" s="30">
        <f t="shared" si="68"/>
        <v>3.5544914999999992</v>
      </c>
      <c r="AJ271" s="30">
        <f t="shared" si="68"/>
        <v>4.1994624999999992</v>
      </c>
      <c r="AK271" s="30">
        <f t="shared" si="68"/>
        <v>4.6641835</v>
      </c>
      <c r="AL271" s="30">
        <f t="shared" si="68"/>
        <v>4.9486545</v>
      </c>
      <c r="AM271" s="30">
        <f t="shared" si="68"/>
        <v>3.5885919999999993</v>
      </c>
      <c r="AN271" s="30">
        <f t="shared" si="68"/>
        <v>4.2806350000000002</v>
      </c>
      <c r="AO271" s="30">
        <f t="shared" si="68"/>
        <v>4.7924280000000001</v>
      </c>
      <c r="AP271" s="30">
        <f t="shared" si="68"/>
        <v>3.6575874999999995</v>
      </c>
      <c r="AQ271" s="30">
        <f t="shared" si="68"/>
        <v>4.3967024999999991</v>
      </c>
      <c r="AR271" s="30">
        <f t="shared" si="68"/>
        <v>3.7614779999999994</v>
      </c>
      <c r="AS271" s="30">
        <f t="shared" si="71"/>
        <v>4.9486545</v>
      </c>
      <c r="AT271" s="35" t="str">
        <f t="shared" si="72"/>
        <v>1.5,1.5,0</v>
      </c>
    </row>
    <row r="272" spans="13:46" ht="11.25" x14ac:dyDescent="0.15">
      <c r="M272" s="30" t="str">
        <f t="shared" si="70"/>
        <v>3,7,5</v>
      </c>
      <c r="N272" s="30">
        <f t="shared" si="64"/>
        <v>3</v>
      </c>
      <c r="O272" s="30">
        <f t="shared" si="65"/>
        <v>7</v>
      </c>
      <c r="P272" s="30">
        <f t="shared" si="61"/>
        <v>5</v>
      </c>
      <c r="Q272" s="30">
        <f t="shared" si="69"/>
        <v>3.3564599999999993</v>
      </c>
      <c r="R272" s="30">
        <f t="shared" si="69"/>
        <v>4.0074399999999999</v>
      </c>
      <c r="S272" s="30">
        <f t="shared" si="69"/>
        <v>4.4396199999999997</v>
      </c>
      <c r="T272" s="30">
        <f t="shared" si="69"/>
        <v>4.6529999999999996</v>
      </c>
      <c r="U272" s="30">
        <f t="shared" si="69"/>
        <v>4.6475799999999996</v>
      </c>
      <c r="V272" s="30">
        <f t="shared" si="69"/>
        <v>4.4233599999999997</v>
      </c>
      <c r="W272" s="30">
        <f t="shared" si="69"/>
        <v>3.98034</v>
      </c>
      <c r="X272" s="30">
        <f t="shared" si="69"/>
        <v>3.4128054999999997</v>
      </c>
      <c r="Y272" s="30">
        <f t="shared" si="69"/>
        <v>4.0763664999999998</v>
      </c>
      <c r="Z272" s="30">
        <f t="shared" si="69"/>
        <v>4.5211275000000004</v>
      </c>
      <c r="AA272" s="30">
        <f t="shared" si="69"/>
        <v>4.7470885000000003</v>
      </c>
      <c r="AB272" s="30">
        <f t="shared" si="69"/>
        <v>4.7542495000000002</v>
      </c>
      <c r="AC272" s="30">
        <f t="shared" si="69"/>
        <v>4.5426105000000003</v>
      </c>
      <c r="AD272" s="30">
        <f t="shared" si="69"/>
        <v>3.4736139999999995</v>
      </c>
      <c r="AE272" s="30">
        <f t="shared" si="69"/>
        <v>4.149756</v>
      </c>
      <c r="AF272" s="30">
        <f t="shared" si="69"/>
        <v>4.6070979999999997</v>
      </c>
      <c r="AG272" s="30">
        <f t="shared" si="68"/>
        <v>4.8456399999999995</v>
      </c>
      <c r="AH272" s="30">
        <f t="shared" si="68"/>
        <v>4.8653820000000003</v>
      </c>
      <c r="AI272" s="30">
        <f t="shared" si="68"/>
        <v>3.5388854999999992</v>
      </c>
      <c r="AJ272" s="30">
        <f t="shared" si="68"/>
        <v>4.2276084999999988</v>
      </c>
      <c r="AK272" s="30">
        <f t="shared" si="68"/>
        <v>4.6975314999999993</v>
      </c>
      <c r="AL272" s="30">
        <f t="shared" si="68"/>
        <v>4.9486545</v>
      </c>
      <c r="AM272" s="30">
        <f t="shared" si="68"/>
        <v>3.6086199999999993</v>
      </c>
      <c r="AN272" s="30">
        <f t="shared" si="68"/>
        <v>4.3099239999999996</v>
      </c>
      <c r="AO272" s="30">
        <f t="shared" si="68"/>
        <v>4.7924280000000001</v>
      </c>
      <c r="AP272" s="30">
        <f t="shared" si="68"/>
        <v>3.6828174999999992</v>
      </c>
      <c r="AQ272" s="30">
        <f t="shared" si="68"/>
        <v>4.3967024999999991</v>
      </c>
      <c r="AR272" s="30">
        <f t="shared" si="68"/>
        <v>3.7614779999999994</v>
      </c>
      <c r="AS272" s="30">
        <f t="shared" si="71"/>
        <v>4.9486545</v>
      </c>
      <c r="AT272" s="35" t="str">
        <f t="shared" si="72"/>
        <v>1.5,1.5,0</v>
      </c>
    </row>
    <row r="273" spans="13:46" ht="11.25" x14ac:dyDescent="0.15">
      <c r="M273" s="30" t="str">
        <f t="shared" si="70"/>
        <v>3,7,6</v>
      </c>
      <c r="N273" s="30">
        <f t="shared" si="64"/>
        <v>3</v>
      </c>
      <c r="O273" s="30">
        <f t="shared" si="65"/>
        <v>7</v>
      </c>
      <c r="P273" s="30">
        <f t="shared" si="61"/>
        <v>6</v>
      </c>
      <c r="Q273" s="30">
        <f t="shared" si="69"/>
        <v>3.0779999999999998</v>
      </c>
      <c r="R273" s="30">
        <f t="shared" si="69"/>
        <v>3.8680649999999996</v>
      </c>
      <c r="S273" s="30">
        <f t="shared" si="69"/>
        <v>4.4022600000000001</v>
      </c>
      <c r="T273" s="30">
        <f t="shared" si="69"/>
        <v>4.6805849999999998</v>
      </c>
      <c r="U273" s="30">
        <f t="shared" si="69"/>
        <v>4.7030399999999997</v>
      </c>
      <c r="V273" s="30">
        <f t="shared" si="69"/>
        <v>4.4696250000000006</v>
      </c>
      <c r="W273" s="30">
        <f t="shared" si="69"/>
        <v>3.98034</v>
      </c>
      <c r="X273" s="30">
        <f t="shared" si="69"/>
        <v>3.2531355</v>
      </c>
      <c r="Y273" s="30">
        <f t="shared" si="69"/>
        <v>4.0227705</v>
      </c>
      <c r="Z273" s="30">
        <f t="shared" si="69"/>
        <v>4.5365355000000003</v>
      </c>
      <c r="AA273" s="30">
        <f t="shared" si="69"/>
        <v>4.7944305000000007</v>
      </c>
      <c r="AB273" s="30">
        <f t="shared" si="69"/>
        <v>4.7964555000000004</v>
      </c>
      <c r="AC273" s="30">
        <f t="shared" si="69"/>
        <v>4.5426105000000003</v>
      </c>
      <c r="AD273" s="30">
        <f t="shared" si="69"/>
        <v>3.4037819999999996</v>
      </c>
      <c r="AE273" s="30">
        <f t="shared" si="69"/>
        <v>4.1529869999999995</v>
      </c>
      <c r="AF273" s="30">
        <f t="shared" ref="AF273:AR336" si="73">(AF$5)^2/2*INDEX($F$4:$F$25*$G$4:$G$25,$N273,1)+(AF$6)^2/2*INDEX($H$4:$H$25*$I$4:$I$25,$O273,1)+(AF$7)^2/2*INDEX($J$4:$J$25*$K$4:$K$25,$P273,1)+AF$5*AF$6*INDEX($G$4:$G$25,$N273,1)*INDEX($H$4:$H$25,$O273,1)+(AF$5*INDEX($G$4:$G$25,$N273,1)+AF$6*INDEX($I$4:$I$25,$O273,1))*AF$7*INDEX($J$4:$J$25,$P273,1)</f>
        <v>4.6463219999999996</v>
      </c>
      <c r="AG273" s="30">
        <f t="shared" si="73"/>
        <v>4.8837869999999999</v>
      </c>
      <c r="AH273" s="30">
        <f t="shared" si="73"/>
        <v>4.8653820000000003</v>
      </c>
      <c r="AI273" s="30">
        <f t="shared" si="73"/>
        <v>3.5299394999999993</v>
      </c>
      <c r="AJ273" s="30">
        <f t="shared" si="73"/>
        <v>4.2587145</v>
      </c>
      <c r="AK273" s="30">
        <f t="shared" si="73"/>
        <v>4.7316194999999999</v>
      </c>
      <c r="AL273" s="30">
        <f t="shared" si="73"/>
        <v>4.9486545</v>
      </c>
      <c r="AM273" s="30">
        <f t="shared" si="73"/>
        <v>3.6316079999999995</v>
      </c>
      <c r="AN273" s="30">
        <f t="shared" si="73"/>
        <v>4.3399529999999995</v>
      </c>
      <c r="AO273" s="30">
        <f t="shared" si="73"/>
        <v>4.7924280000000001</v>
      </c>
      <c r="AP273" s="30">
        <f t="shared" si="73"/>
        <v>3.7087874999999997</v>
      </c>
      <c r="AQ273" s="30">
        <f t="shared" si="73"/>
        <v>4.3967024999999991</v>
      </c>
      <c r="AR273" s="30">
        <f t="shared" si="73"/>
        <v>3.7614779999999994</v>
      </c>
      <c r="AS273" s="30">
        <f t="shared" si="71"/>
        <v>4.9486545</v>
      </c>
      <c r="AT273" s="35" t="str">
        <f t="shared" si="72"/>
        <v>1.5,1.5,0</v>
      </c>
    </row>
    <row r="274" spans="13:46" ht="11.25" x14ac:dyDescent="0.15">
      <c r="M274" s="30" t="str">
        <f t="shared" si="70"/>
        <v>3,7,7</v>
      </c>
      <c r="N274" s="30">
        <f t="shared" si="64"/>
        <v>3</v>
      </c>
      <c r="O274" s="30">
        <f t="shared" si="65"/>
        <v>7</v>
      </c>
      <c r="P274" s="30">
        <f t="shared" si="61"/>
        <v>7</v>
      </c>
      <c r="Q274" s="30">
        <f t="shared" ref="Q274:AF337" si="74">(Q$5)^2/2*INDEX($F$4:$F$25*$G$4:$G$25,$N274,1)+(Q$6)^2/2*INDEX($H$4:$H$25*$I$4:$I$25,$O274,1)+(Q$7)^2/2*INDEX($J$4:$J$25*$K$4:$K$25,$P274,1)+Q$5*Q$6*INDEX($G$4:$G$25,$N274,1)*INDEX($H$4:$H$25,$O274,1)+(Q$5*INDEX($G$4:$G$25,$N274,1)+Q$6*INDEX($I$4:$I$25,$O274,1))*Q$7*INDEX($J$4:$J$25,$P274,1)</f>
        <v>2.4172559999999992</v>
      </c>
      <c r="R274" s="30">
        <f t="shared" si="74"/>
        <v>3.4632149999999999</v>
      </c>
      <c r="S274" s="30">
        <f t="shared" si="74"/>
        <v>4.1949959999999997</v>
      </c>
      <c r="T274" s="30">
        <f t="shared" si="74"/>
        <v>4.6125990000000003</v>
      </c>
      <c r="U274" s="30">
        <f t="shared" si="74"/>
        <v>4.7160240000000009</v>
      </c>
      <c r="V274" s="30">
        <f t="shared" si="74"/>
        <v>4.5052710000000005</v>
      </c>
      <c r="W274" s="30">
        <f t="shared" si="74"/>
        <v>3.98034</v>
      </c>
      <c r="X274" s="30">
        <f t="shared" si="74"/>
        <v>2.8279904999999994</v>
      </c>
      <c r="Y274" s="30">
        <f t="shared" si="74"/>
        <v>3.7992704999999996</v>
      </c>
      <c r="Z274" s="30">
        <f t="shared" si="74"/>
        <v>4.4563725000000005</v>
      </c>
      <c r="AA274" s="30">
        <f t="shared" si="74"/>
        <v>4.7992965000000005</v>
      </c>
      <c r="AB274" s="30">
        <f t="shared" si="74"/>
        <v>4.8280425000000005</v>
      </c>
      <c r="AC274" s="30">
        <f t="shared" si="74"/>
        <v>4.5426105000000003</v>
      </c>
      <c r="AD274" s="30">
        <f t="shared" si="74"/>
        <v>3.1640459999999995</v>
      </c>
      <c r="AE274" s="30">
        <f t="shared" si="74"/>
        <v>4.0606469999999995</v>
      </c>
      <c r="AF274" s="30">
        <f t="shared" si="74"/>
        <v>4.6430699999999998</v>
      </c>
      <c r="AG274" s="30">
        <f t="shared" si="73"/>
        <v>4.9113150000000001</v>
      </c>
      <c r="AH274" s="30">
        <f t="shared" si="73"/>
        <v>4.8653820000000003</v>
      </c>
      <c r="AI274" s="30">
        <f t="shared" si="73"/>
        <v>3.4254224999999989</v>
      </c>
      <c r="AJ274" s="30">
        <f t="shared" si="73"/>
        <v>4.2473444999999987</v>
      </c>
      <c r="AK274" s="30">
        <f t="shared" si="73"/>
        <v>4.7550884999999994</v>
      </c>
      <c r="AL274" s="30">
        <f t="shared" si="73"/>
        <v>4.9486545</v>
      </c>
      <c r="AM274" s="30">
        <f t="shared" si="73"/>
        <v>3.6121199999999991</v>
      </c>
      <c r="AN274" s="30">
        <f t="shared" si="73"/>
        <v>4.3593629999999992</v>
      </c>
      <c r="AO274" s="30">
        <f t="shared" si="73"/>
        <v>4.7924280000000001</v>
      </c>
      <c r="AP274" s="30">
        <f t="shared" si="73"/>
        <v>3.7241384999999996</v>
      </c>
      <c r="AQ274" s="30">
        <f t="shared" si="73"/>
        <v>4.3967024999999991</v>
      </c>
      <c r="AR274" s="30">
        <f t="shared" si="73"/>
        <v>3.7614779999999994</v>
      </c>
      <c r="AS274" s="30">
        <f t="shared" si="71"/>
        <v>4.9486545</v>
      </c>
      <c r="AT274" s="35" t="str">
        <f t="shared" si="72"/>
        <v>1.5,1.5,0</v>
      </c>
    </row>
    <row r="275" spans="13:46" ht="11.25" x14ac:dyDescent="0.15">
      <c r="M275" s="30" t="str">
        <f t="shared" si="70"/>
        <v>3,7,8</v>
      </c>
      <c r="N275" s="30">
        <f t="shared" si="64"/>
        <v>3</v>
      </c>
      <c r="O275" s="30">
        <f t="shared" si="65"/>
        <v>7</v>
      </c>
      <c r="P275" s="30">
        <f t="shared" ref="P275:P338" si="75">P265</f>
        <v>8</v>
      </c>
      <c r="Q275" s="30">
        <f t="shared" si="74"/>
        <v>1.6284671999999998</v>
      </c>
      <c r="R275" s="30">
        <f t="shared" si="74"/>
        <v>2.9694450000000003</v>
      </c>
      <c r="S275" s="30">
        <f t="shared" si="74"/>
        <v>3.9308231999999999</v>
      </c>
      <c r="T275" s="30">
        <f t="shared" si="74"/>
        <v>4.5126018000000006</v>
      </c>
      <c r="U275" s="30">
        <f t="shared" si="74"/>
        <v>4.7147807999999998</v>
      </c>
      <c r="V275" s="30">
        <f t="shared" si="74"/>
        <v>4.5373602000000002</v>
      </c>
      <c r="W275" s="30">
        <f t="shared" si="74"/>
        <v>3.98034</v>
      </c>
      <c r="X275" s="30">
        <f t="shared" si="74"/>
        <v>2.3139254999999999</v>
      </c>
      <c r="Y275" s="30">
        <f t="shared" si="74"/>
        <v>3.5188617</v>
      </c>
      <c r="Z275" s="30">
        <f t="shared" si="74"/>
        <v>4.3441983000000004</v>
      </c>
      <c r="AA275" s="30">
        <f t="shared" si="74"/>
        <v>4.7899352999999998</v>
      </c>
      <c r="AB275" s="30">
        <f t="shared" si="74"/>
        <v>4.8560727000000004</v>
      </c>
      <c r="AC275" s="30">
        <f t="shared" si="74"/>
        <v>4.5426105000000003</v>
      </c>
      <c r="AD275" s="30">
        <f t="shared" si="74"/>
        <v>2.8674011999999998</v>
      </c>
      <c r="AE275" s="30">
        <f t="shared" si="74"/>
        <v>3.9362957999999999</v>
      </c>
      <c r="AF275" s="30">
        <f t="shared" si="74"/>
        <v>4.6255908000000003</v>
      </c>
      <c r="AG275" s="30">
        <f t="shared" si="73"/>
        <v>4.9352862000000002</v>
      </c>
      <c r="AH275" s="30">
        <f t="shared" si="73"/>
        <v>4.8653820000000003</v>
      </c>
      <c r="AI275" s="30">
        <f t="shared" si="73"/>
        <v>3.2888942999999995</v>
      </c>
      <c r="AJ275" s="30">
        <f t="shared" si="73"/>
        <v>4.2217472999999996</v>
      </c>
      <c r="AK275" s="30">
        <f t="shared" si="73"/>
        <v>4.7750006999999997</v>
      </c>
      <c r="AL275" s="30">
        <f t="shared" si="73"/>
        <v>4.9486545</v>
      </c>
      <c r="AM275" s="30">
        <f t="shared" si="73"/>
        <v>3.5784047999999995</v>
      </c>
      <c r="AN275" s="30">
        <f t="shared" si="73"/>
        <v>4.3752161999999997</v>
      </c>
      <c r="AO275" s="30">
        <f t="shared" si="73"/>
        <v>4.7924280000000001</v>
      </c>
      <c r="AP275" s="30">
        <f t="shared" si="73"/>
        <v>3.7359326999999993</v>
      </c>
      <c r="AQ275" s="30">
        <f t="shared" si="73"/>
        <v>4.3967024999999991</v>
      </c>
      <c r="AR275" s="30">
        <f t="shared" si="73"/>
        <v>3.7614779999999994</v>
      </c>
      <c r="AS275" s="30">
        <f t="shared" si="71"/>
        <v>4.9486545</v>
      </c>
      <c r="AT275" s="35" t="str">
        <f t="shared" si="72"/>
        <v>1.5,1.5,0</v>
      </c>
    </row>
    <row r="276" spans="13:46" ht="11.25" x14ac:dyDescent="0.15">
      <c r="M276" s="30" t="str">
        <f t="shared" si="70"/>
        <v>3,7,9</v>
      </c>
      <c r="N276" s="30">
        <f t="shared" si="64"/>
        <v>3</v>
      </c>
      <c r="O276" s="30">
        <f t="shared" si="65"/>
        <v>7</v>
      </c>
      <c r="P276" s="30">
        <f t="shared" si="75"/>
        <v>9</v>
      </c>
      <c r="Q276" s="30">
        <f t="shared" si="74"/>
        <v>0.99034650000000013</v>
      </c>
      <c r="R276" s="30">
        <f t="shared" si="74"/>
        <v>2.5803056250000003</v>
      </c>
      <c r="S276" s="30">
        <f t="shared" si="74"/>
        <v>3.7336140000000002</v>
      </c>
      <c r="T276" s="30">
        <f t="shared" si="74"/>
        <v>4.4502716250000001</v>
      </c>
      <c r="U276" s="30">
        <f t="shared" si="74"/>
        <v>4.7302785000000007</v>
      </c>
      <c r="V276" s="30">
        <f t="shared" si="74"/>
        <v>4.5736346250000004</v>
      </c>
      <c r="W276" s="30">
        <f t="shared" si="74"/>
        <v>3.98034</v>
      </c>
      <c r="X276" s="30">
        <f t="shared" si="74"/>
        <v>1.9044911250000003</v>
      </c>
      <c r="Y276" s="30">
        <f t="shared" si="74"/>
        <v>3.3054165000000002</v>
      </c>
      <c r="Z276" s="30">
        <f t="shared" si="74"/>
        <v>4.2696911250000005</v>
      </c>
      <c r="AA276" s="30">
        <f t="shared" si="74"/>
        <v>4.7973150000000002</v>
      </c>
      <c r="AB276" s="30">
        <f t="shared" si="74"/>
        <v>4.8882881249999999</v>
      </c>
      <c r="AC276" s="30">
        <f t="shared" si="74"/>
        <v>4.5426105000000003</v>
      </c>
      <c r="AD276" s="30">
        <f t="shared" si="74"/>
        <v>2.6377199999999998</v>
      </c>
      <c r="AE276" s="30">
        <f t="shared" si="74"/>
        <v>3.8496116250000001</v>
      </c>
      <c r="AF276" s="30">
        <f t="shared" si="74"/>
        <v>4.6248525000000003</v>
      </c>
      <c r="AG276" s="30">
        <f t="shared" si="73"/>
        <v>4.9634426249999999</v>
      </c>
      <c r="AH276" s="30">
        <f t="shared" si="73"/>
        <v>4.8653820000000003</v>
      </c>
      <c r="AI276" s="30">
        <f t="shared" si="73"/>
        <v>3.1900331249999994</v>
      </c>
      <c r="AJ276" s="30">
        <f t="shared" si="73"/>
        <v>4.2128909999999991</v>
      </c>
      <c r="AK276" s="30">
        <f t="shared" si="73"/>
        <v>4.7990981249999995</v>
      </c>
      <c r="AL276" s="30">
        <f t="shared" si="73"/>
        <v>4.9486545</v>
      </c>
      <c r="AM276" s="30">
        <f t="shared" si="73"/>
        <v>3.5614304999999993</v>
      </c>
      <c r="AN276" s="30">
        <f t="shared" si="73"/>
        <v>4.3952546249999997</v>
      </c>
      <c r="AO276" s="30">
        <f t="shared" si="73"/>
        <v>4.7924280000000001</v>
      </c>
      <c r="AP276" s="30">
        <f t="shared" si="73"/>
        <v>3.7519121249999996</v>
      </c>
      <c r="AQ276" s="30">
        <f t="shared" si="73"/>
        <v>4.3967024999999991</v>
      </c>
      <c r="AR276" s="30">
        <f t="shared" si="73"/>
        <v>3.7614779999999994</v>
      </c>
      <c r="AS276" s="30">
        <f t="shared" si="71"/>
        <v>4.9634426249999999</v>
      </c>
      <c r="AT276" s="35" t="str">
        <f t="shared" si="72"/>
        <v>1.5,1,0.5</v>
      </c>
    </row>
    <row r="277" spans="13:46" ht="11.25" x14ac:dyDescent="0.15">
      <c r="M277" s="30" t="str">
        <f t="shared" si="70"/>
        <v>3,7,10</v>
      </c>
      <c r="N277" s="30">
        <f t="shared" si="64"/>
        <v>3</v>
      </c>
      <c r="O277" s="30">
        <f t="shared" si="65"/>
        <v>7</v>
      </c>
      <c r="P277" s="30">
        <f t="shared" si="75"/>
        <v>10</v>
      </c>
      <c r="Q277" s="30">
        <f t="shared" si="74"/>
        <v>0.53372519999999946</v>
      </c>
      <c r="R277" s="30">
        <f t="shared" si="74"/>
        <v>2.3172074999999999</v>
      </c>
      <c r="S277" s="30">
        <f t="shared" si="74"/>
        <v>3.6170711999999998</v>
      </c>
      <c r="T277" s="30">
        <f t="shared" si="74"/>
        <v>4.4333163000000004</v>
      </c>
      <c r="U277" s="30">
        <f t="shared" si="74"/>
        <v>4.7659428000000004</v>
      </c>
      <c r="V277" s="30">
        <f t="shared" si="74"/>
        <v>4.6149506999999996</v>
      </c>
      <c r="W277" s="30">
        <f t="shared" si="74"/>
        <v>3.98034</v>
      </c>
      <c r="X277" s="30">
        <f t="shared" si="74"/>
        <v>1.6210979999999995</v>
      </c>
      <c r="Y277" s="30">
        <f t="shared" si="74"/>
        <v>3.1726377000000001</v>
      </c>
      <c r="Z277" s="30">
        <f t="shared" si="74"/>
        <v>4.2405588000000005</v>
      </c>
      <c r="AA277" s="30">
        <f t="shared" si="74"/>
        <v>4.8248613000000002</v>
      </c>
      <c r="AB277" s="30">
        <f t="shared" si="74"/>
        <v>4.9255452000000002</v>
      </c>
      <c r="AC277" s="30">
        <f t="shared" si="74"/>
        <v>4.5426105000000003</v>
      </c>
      <c r="AD277" s="30">
        <f t="shared" si="74"/>
        <v>2.4887051999999996</v>
      </c>
      <c r="AE277" s="30">
        <f t="shared" si="74"/>
        <v>3.8083022999999998</v>
      </c>
      <c r="AF277" s="30">
        <f t="shared" si="74"/>
        <v>4.6442808000000007</v>
      </c>
      <c r="AG277" s="30">
        <f t="shared" si="73"/>
        <v>4.9966407000000004</v>
      </c>
      <c r="AH277" s="30">
        <f t="shared" si="73"/>
        <v>4.8653820000000003</v>
      </c>
      <c r="AI277" s="30">
        <f t="shared" si="73"/>
        <v>3.1365467999999996</v>
      </c>
      <c r="AJ277" s="30">
        <f t="shared" si="73"/>
        <v>4.2242012999999998</v>
      </c>
      <c r="AK277" s="30">
        <f t="shared" si="73"/>
        <v>4.8282371999999993</v>
      </c>
      <c r="AL277" s="30">
        <f t="shared" si="73"/>
        <v>4.9486545</v>
      </c>
      <c r="AM277" s="30">
        <f t="shared" si="73"/>
        <v>3.5646227999999995</v>
      </c>
      <c r="AN277" s="30">
        <f t="shared" si="73"/>
        <v>4.4203346999999997</v>
      </c>
      <c r="AO277" s="30">
        <f t="shared" si="73"/>
        <v>4.7924280000000001</v>
      </c>
      <c r="AP277" s="30">
        <f t="shared" si="73"/>
        <v>3.7729331999999989</v>
      </c>
      <c r="AQ277" s="30">
        <f t="shared" si="73"/>
        <v>4.3967024999999991</v>
      </c>
      <c r="AR277" s="30">
        <f t="shared" si="73"/>
        <v>3.7614779999999994</v>
      </c>
      <c r="AS277" s="30">
        <f t="shared" si="71"/>
        <v>4.9966407000000004</v>
      </c>
      <c r="AT277" s="35" t="str">
        <f t="shared" si="72"/>
        <v>1.5,1,0.5</v>
      </c>
    </row>
    <row r="278" spans="13:46" ht="11.25" x14ac:dyDescent="0.15">
      <c r="M278" s="30" t="str">
        <f t="shared" si="70"/>
        <v>3,8,1</v>
      </c>
      <c r="N278" s="30">
        <f t="shared" si="64"/>
        <v>3</v>
      </c>
      <c r="O278" s="30">
        <f t="shared" si="65"/>
        <v>8</v>
      </c>
      <c r="P278" s="30">
        <f t="shared" si="75"/>
        <v>1</v>
      </c>
      <c r="Q278" s="30">
        <f t="shared" si="74"/>
        <v>4.5</v>
      </c>
      <c r="R278" s="30">
        <f t="shared" si="74"/>
        <v>4.5855649999999999</v>
      </c>
      <c r="S278" s="30">
        <f t="shared" si="74"/>
        <v>4.6022600000000002</v>
      </c>
      <c r="T278" s="30">
        <f t="shared" si="74"/>
        <v>4.5500850000000002</v>
      </c>
      <c r="U278" s="30">
        <f t="shared" si="74"/>
        <v>4.4290400000000005</v>
      </c>
      <c r="V278" s="30">
        <f t="shared" si="74"/>
        <v>4.2391249999999996</v>
      </c>
      <c r="W278" s="30">
        <f t="shared" si="74"/>
        <v>3.98034</v>
      </c>
      <c r="X278" s="30">
        <f t="shared" si="74"/>
        <v>3.9623425999999999</v>
      </c>
      <c r="Y278" s="30">
        <f t="shared" si="74"/>
        <v>4.2250426000000001</v>
      </c>
      <c r="Z278" s="30">
        <f t="shared" si="74"/>
        <v>4.4188726000000003</v>
      </c>
      <c r="AA278" s="30">
        <f t="shared" si="74"/>
        <v>4.5438326</v>
      </c>
      <c r="AB278" s="30">
        <f t="shared" si="74"/>
        <v>4.5999226000000002</v>
      </c>
      <c r="AC278" s="30">
        <f t="shared" si="74"/>
        <v>4.5871426</v>
      </c>
      <c r="AD278" s="30">
        <f t="shared" si="74"/>
        <v>3.5677904000000003</v>
      </c>
      <c r="AE278" s="30">
        <f t="shared" si="74"/>
        <v>4.0076254000000002</v>
      </c>
      <c r="AF278" s="30">
        <f t="shared" si="74"/>
        <v>4.3785904000000002</v>
      </c>
      <c r="AG278" s="30">
        <f t="shared" si="73"/>
        <v>4.6806854000000007</v>
      </c>
      <c r="AH278" s="30">
        <f t="shared" si="73"/>
        <v>4.9139104000000007</v>
      </c>
      <c r="AI278" s="30">
        <f t="shared" si="73"/>
        <v>3.3163434000000001</v>
      </c>
      <c r="AJ278" s="30">
        <f t="shared" si="73"/>
        <v>3.9333134000000003</v>
      </c>
      <c r="AK278" s="30">
        <f t="shared" si="73"/>
        <v>4.481413400000001</v>
      </c>
      <c r="AL278" s="30">
        <f t="shared" si="73"/>
        <v>4.9606434000000004</v>
      </c>
      <c r="AM278" s="30">
        <f t="shared" si="73"/>
        <v>3.2080016000000002</v>
      </c>
      <c r="AN278" s="30">
        <f t="shared" si="73"/>
        <v>4.0021066000000003</v>
      </c>
      <c r="AO278" s="30">
        <f t="shared" si="73"/>
        <v>4.7273416000000008</v>
      </c>
      <c r="AP278" s="30">
        <f t="shared" si="73"/>
        <v>3.2427650000000003</v>
      </c>
      <c r="AQ278" s="30">
        <f t="shared" si="73"/>
        <v>4.2140050000000002</v>
      </c>
      <c r="AR278" s="30">
        <f t="shared" si="73"/>
        <v>3.4206336000000004</v>
      </c>
      <c r="AS278" s="30">
        <f t="shared" si="71"/>
        <v>4.9606434000000004</v>
      </c>
      <c r="AT278" s="35" t="str">
        <f t="shared" si="72"/>
        <v>1.5,1.5,0</v>
      </c>
    </row>
    <row r="279" spans="13:46" ht="11.25" x14ac:dyDescent="0.15">
      <c r="M279" s="30" t="str">
        <f t="shared" si="70"/>
        <v>3,8,2</v>
      </c>
      <c r="N279" s="30">
        <f t="shared" si="64"/>
        <v>3</v>
      </c>
      <c r="O279" s="30">
        <f t="shared" si="65"/>
        <v>8</v>
      </c>
      <c r="P279" s="30">
        <f t="shared" si="75"/>
        <v>2</v>
      </c>
      <c r="Q279" s="30">
        <f t="shared" si="74"/>
        <v>4.27752</v>
      </c>
      <c r="R279" s="30">
        <f t="shared" si="74"/>
        <v>4.4850649999999996</v>
      </c>
      <c r="S279" s="30">
        <f t="shared" si="74"/>
        <v>4.5897800000000002</v>
      </c>
      <c r="T279" s="30">
        <f t="shared" si="74"/>
        <v>4.5916650000000008</v>
      </c>
      <c r="U279" s="30">
        <f t="shared" si="74"/>
        <v>4.4907200000000005</v>
      </c>
      <c r="V279" s="30">
        <f t="shared" si="74"/>
        <v>4.2869450000000002</v>
      </c>
      <c r="W279" s="30">
        <f t="shared" si="74"/>
        <v>3.98034</v>
      </c>
      <c r="X279" s="30">
        <f t="shared" si="74"/>
        <v>3.8375355999999998</v>
      </c>
      <c r="Y279" s="30">
        <f t="shared" si="74"/>
        <v>4.193117</v>
      </c>
      <c r="Z279" s="30">
        <f t="shared" si="74"/>
        <v>4.4458684000000011</v>
      </c>
      <c r="AA279" s="30">
        <f t="shared" si="74"/>
        <v>4.5957898000000004</v>
      </c>
      <c r="AB279" s="30">
        <f t="shared" si="74"/>
        <v>4.6428811999999997</v>
      </c>
      <c r="AC279" s="30">
        <f t="shared" si="74"/>
        <v>4.5871426</v>
      </c>
      <c r="AD279" s="30">
        <f t="shared" si="74"/>
        <v>3.5164192000000001</v>
      </c>
      <c r="AE279" s="30">
        <f t="shared" si="74"/>
        <v>4.0200370000000003</v>
      </c>
      <c r="AF279" s="30">
        <f t="shared" si="74"/>
        <v>4.4208248000000001</v>
      </c>
      <c r="AG279" s="30">
        <f t="shared" si="73"/>
        <v>4.7187826000000008</v>
      </c>
      <c r="AH279" s="30">
        <f t="shared" si="73"/>
        <v>4.9139104000000007</v>
      </c>
      <c r="AI279" s="30">
        <f t="shared" si="73"/>
        <v>3.3141708000000003</v>
      </c>
      <c r="AJ279" s="30">
        <f t="shared" si="73"/>
        <v>3.9658250000000002</v>
      </c>
      <c r="AK279" s="30">
        <f t="shared" si="73"/>
        <v>4.5146492000000009</v>
      </c>
      <c r="AL279" s="30">
        <f t="shared" si="73"/>
        <v>4.9606434000000004</v>
      </c>
      <c r="AM279" s="30">
        <f t="shared" si="73"/>
        <v>3.2307904000000001</v>
      </c>
      <c r="AN279" s="30">
        <f t="shared" si="73"/>
        <v>4.030481</v>
      </c>
      <c r="AO279" s="30">
        <f t="shared" si="73"/>
        <v>4.7273416000000008</v>
      </c>
      <c r="AP279" s="30">
        <f t="shared" si="73"/>
        <v>3.2662780000000002</v>
      </c>
      <c r="AQ279" s="30">
        <f t="shared" si="73"/>
        <v>4.2140050000000002</v>
      </c>
      <c r="AR279" s="30">
        <f t="shared" si="73"/>
        <v>3.4206336000000004</v>
      </c>
      <c r="AS279" s="30">
        <f t="shared" si="71"/>
        <v>4.9606434000000004</v>
      </c>
      <c r="AT279" s="35" t="str">
        <f t="shared" si="72"/>
        <v>1.5,1.5,0</v>
      </c>
    </row>
    <row r="280" spans="13:46" ht="11.25" x14ac:dyDescent="0.15">
      <c r="M280" s="30" t="str">
        <f t="shared" si="70"/>
        <v>3,8,3</v>
      </c>
      <c r="N280" s="30">
        <f t="shared" si="64"/>
        <v>3</v>
      </c>
      <c r="O280" s="30">
        <f t="shared" si="65"/>
        <v>8</v>
      </c>
      <c r="P280" s="30">
        <f t="shared" si="75"/>
        <v>3</v>
      </c>
      <c r="Q280" s="30">
        <f t="shared" si="74"/>
        <v>3.98034</v>
      </c>
      <c r="R280" s="30">
        <f t="shared" si="74"/>
        <v>4.3326899999999995</v>
      </c>
      <c r="S280" s="30">
        <f t="shared" si="74"/>
        <v>4.5441000000000003</v>
      </c>
      <c r="T280" s="30">
        <f t="shared" si="74"/>
        <v>4.6145700000000005</v>
      </c>
      <c r="U280" s="30">
        <f t="shared" si="74"/>
        <v>4.5441000000000003</v>
      </c>
      <c r="V280" s="30">
        <f t="shared" si="74"/>
        <v>4.3326899999999995</v>
      </c>
      <c r="W280" s="30">
        <f t="shared" si="74"/>
        <v>3.98034</v>
      </c>
      <c r="X280" s="30">
        <f t="shared" si="74"/>
        <v>3.6608535999999998</v>
      </c>
      <c r="Y280" s="30">
        <f t="shared" si="74"/>
        <v>4.1279914000000009</v>
      </c>
      <c r="Z280" s="30">
        <f t="shared" si="74"/>
        <v>4.454189200000001</v>
      </c>
      <c r="AA280" s="30">
        <f t="shared" si="74"/>
        <v>4.6394470000000005</v>
      </c>
      <c r="AB280" s="30">
        <f t="shared" si="74"/>
        <v>4.6837648000000005</v>
      </c>
      <c r="AC280" s="30">
        <f t="shared" si="74"/>
        <v>4.5871426</v>
      </c>
      <c r="AD280" s="30">
        <f t="shared" si="74"/>
        <v>3.4318480000000005</v>
      </c>
      <c r="AE280" s="30">
        <f t="shared" si="74"/>
        <v>4.0137736000000004</v>
      </c>
      <c r="AF280" s="30">
        <f t="shared" si="74"/>
        <v>4.4547591999999998</v>
      </c>
      <c r="AG280" s="30">
        <f t="shared" si="73"/>
        <v>4.7548048000000005</v>
      </c>
      <c r="AH280" s="30">
        <f t="shared" si="73"/>
        <v>4.9139104000000007</v>
      </c>
      <c r="AI280" s="30">
        <f t="shared" si="73"/>
        <v>3.2933232000000006</v>
      </c>
      <c r="AJ280" s="30">
        <f t="shared" si="73"/>
        <v>3.9900366000000007</v>
      </c>
      <c r="AK280" s="30">
        <f t="shared" si="73"/>
        <v>4.5458100000000012</v>
      </c>
      <c r="AL280" s="30">
        <f t="shared" si="73"/>
        <v>4.9606434000000004</v>
      </c>
      <c r="AM280" s="30">
        <f t="shared" si="73"/>
        <v>3.2452792000000006</v>
      </c>
      <c r="AN280" s="30">
        <f t="shared" si="73"/>
        <v>4.0567804000000001</v>
      </c>
      <c r="AO280" s="30">
        <f t="shared" si="73"/>
        <v>4.7273416000000008</v>
      </c>
      <c r="AP280" s="30">
        <f t="shared" si="73"/>
        <v>3.2877160000000001</v>
      </c>
      <c r="AQ280" s="30">
        <f t="shared" si="73"/>
        <v>4.2140050000000002</v>
      </c>
      <c r="AR280" s="30">
        <f t="shared" si="73"/>
        <v>3.4206336000000004</v>
      </c>
      <c r="AS280" s="30">
        <f t="shared" si="71"/>
        <v>4.9606434000000004</v>
      </c>
      <c r="AT280" s="35" t="str">
        <f t="shared" si="72"/>
        <v>1.5,1.5,0</v>
      </c>
    </row>
    <row r="281" spans="13:46" ht="11.25" x14ac:dyDescent="0.15">
      <c r="M281" s="30" t="str">
        <f t="shared" si="70"/>
        <v>3,8,4</v>
      </c>
      <c r="N281" s="30">
        <f t="shared" si="64"/>
        <v>3</v>
      </c>
      <c r="O281" s="30">
        <f t="shared" si="65"/>
        <v>8</v>
      </c>
      <c r="P281" s="30">
        <f t="shared" si="75"/>
        <v>4</v>
      </c>
      <c r="Q281" s="30">
        <f t="shared" si="74"/>
        <v>3.6615599999999993</v>
      </c>
      <c r="R281" s="30">
        <f t="shared" si="74"/>
        <v>4.1653149999999997</v>
      </c>
      <c r="S281" s="30">
        <f t="shared" si="74"/>
        <v>4.4888200000000005</v>
      </c>
      <c r="T281" s="30">
        <f t="shared" si="74"/>
        <v>4.6320750000000004</v>
      </c>
      <c r="U281" s="30">
        <f t="shared" si="74"/>
        <v>4.5950800000000003</v>
      </c>
      <c r="V281" s="30">
        <f t="shared" si="74"/>
        <v>4.3778350000000001</v>
      </c>
      <c r="W281" s="30">
        <f t="shared" si="74"/>
        <v>3.98034</v>
      </c>
      <c r="X281" s="30">
        <f t="shared" si="74"/>
        <v>3.4691715999999992</v>
      </c>
      <c r="Y281" s="30">
        <f t="shared" si="74"/>
        <v>4.0532658000000001</v>
      </c>
      <c r="Z281" s="30">
        <f t="shared" si="74"/>
        <v>4.457110000000001</v>
      </c>
      <c r="AA281" s="30">
        <f t="shared" si="74"/>
        <v>4.680704200000001</v>
      </c>
      <c r="AB281" s="30">
        <f t="shared" si="74"/>
        <v>4.7240484</v>
      </c>
      <c r="AC281" s="30">
        <f t="shared" si="74"/>
        <v>4.5871426</v>
      </c>
      <c r="AD281" s="30">
        <f t="shared" si="74"/>
        <v>3.3376767999999997</v>
      </c>
      <c r="AE281" s="30">
        <f t="shared" si="74"/>
        <v>4.0021102000000006</v>
      </c>
      <c r="AF281" s="30">
        <f t="shared" si="74"/>
        <v>4.4862935999999998</v>
      </c>
      <c r="AG281" s="30">
        <f t="shared" si="73"/>
        <v>4.7902270000000007</v>
      </c>
      <c r="AH281" s="30">
        <f t="shared" si="73"/>
        <v>4.9139104000000007</v>
      </c>
      <c r="AI281" s="30">
        <f t="shared" si="73"/>
        <v>3.2670756000000001</v>
      </c>
      <c r="AJ281" s="30">
        <f t="shared" si="73"/>
        <v>4.0118482000000002</v>
      </c>
      <c r="AK281" s="30">
        <f t="shared" si="73"/>
        <v>4.5763708000000003</v>
      </c>
      <c r="AL281" s="30">
        <f t="shared" si="73"/>
        <v>4.9606434000000004</v>
      </c>
      <c r="AM281" s="30">
        <f t="shared" si="73"/>
        <v>3.2573680000000005</v>
      </c>
      <c r="AN281" s="30">
        <f t="shared" si="73"/>
        <v>4.0824798000000007</v>
      </c>
      <c r="AO281" s="30">
        <f t="shared" si="73"/>
        <v>4.7273416000000008</v>
      </c>
      <c r="AP281" s="30">
        <f t="shared" si="73"/>
        <v>3.3085540000000009</v>
      </c>
      <c r="AQ281" s="30">
        <f t="shared" si="73"/>
        <v>4.2140050000000002</v>
      </c>
      <c r="AR281" s="30">
        <f t="shared" si="73"/>
        <v>3.4206336000000004</v>
      </c>
      <c r="AS281" s="30">
        <f t="shared" si="71"/>
        <v>4.9606434000000004</v>
      </c>
      <c r="AT281" s="35" t="str">
        <f t="shared" si="72"/>
        <v>1.5,1.5,0</v>
      </c>
    </row>
    <row r="282" spans="13:46" ht="11.25" x14ac:dyDescent="0.15">
      <c r="M282" s="30" t="str">
        <f t="shared" si="70"/>
        <v>3,8,5</v>
      </c>
      <c r="N282" s="30">
        <f t="shared" si="64"/>
        <v>3</v>
      </c>
      <c r="O282" s="30">
        <f t="shared" si="65"/>
        <v>8</v>
      </c>
      <c r="P282" s="30">
        <f t="shared" si="75"/>
        <v>5</v>
      </c>
      <c r="Q282" s="30">
        <f t="shared" si="74"/>
        <v>3.3564599999999993</v>
      </c>
      <c r="R282" s="30">
        <f t="shared" si="74"/>
        <v>4.0074399999999999</v>
      </c>
      <c r="S282" s="30">
        <f t="shared" si="74"/>
        <v>4.4396199999999997</v>
      </c>
      <c r="T282" s="30">
        <f t="shared" si="74"/>
        <v>4.6529999999999996</v>
      </c>
      <c r="U282" s="30">
        <f t="shared" si="74"/>
        <v>4.6475799999999996</v>
      </c>
      <c r="V282" s="30">
        <f t="shared" si="74"/>
        <v>4.4233599999999997</v>
      </c>
      <c r="W282" s="30">
        <f t="shared" si="74"/>
        <v>3.98034</v>
      </c>
      <c r="X282" s="30">
        <f t="shared" si="74"/>
        <v>3.2869895999999996</v>
      </c>
      <c r="Y282" s="30">
        <f t="shared" si="74"/>
        <v>3.9846202000000002</v>
      </c>
      <c r="Z282" s="30">
        <f t="shared" si="74"/>
        <v>4.4634508000000004</v>
      </c>
      <c r="AA282" s="30">
        <f t="shared" si="74"/>
        <v>4.7234814000000007</v>
      </c>
      <c r="AB282" s="30">
        <f t="shared" si="74"/>
        <v>4.7647120000000003</v>
      </c>
      <c r="AC282" s="30">
        <f t="shared" si="74"/>
        <v>4.5871426</v>
      </c>
      <c r="AD282" s="30">
        <f t="shared" si="74"/>
        <v>3.2495855999999996</v>
      </c>
      <c r="AE282" s="30">
        <f t="shared" si="74"/>
        <v>3.9938668000000002</v>
      </c>
      <c r="AF282" s="30">
        <f t="shared" si="74"/>
        <v>4.5193479999999999</v>
      </c>
      <c r="AG282" s="30">
        <f t="shared" si="73"/>
        <v>4.8260292000000007</v>
      </c>
      <c r="AH282" s="30">
        <f t="shared" si="73"/>
        <v>4.9139104000000007</v>
      </c>
      <c r="AI282" s="30">
        <f t="shared" si="73"/>
        <v>3.2442479999999998</v>
      </c>
      <c r="AJ282" s="30">
        <f t="shared" si="73"/>
        <v>4.0351797999999999</v>
      </c>
      <c r="AK282" s="30">
        <f t="shared" si="73"/>
        <v>4.607311600000001</v>
      </c>
      <c r="AL282" s="30">
        <f t="shared" si="73"/>
        <v>4.9606434000000004</v>
      </c>
      <c r="AM282" s="30">
        <f t="shared" si="73"/>
        <v>3.2709767999999997</v>
      </c>
      <c r="AN282" s="30">
        <f t="shared" si="73"/>
        <v>4.1085592000000002</v>
      </c>
      <c r="AO282" s="30">
        <f t="shared" si="73"/>
        <v>4.7273416000000008</v>
      </c>
      <c r="AP282" s="30">
        <f t="shared" si="73"/>
        <v>3.3297720000000002</v>
      </c>
      <c r="AQ282" s="30">
        <f t="shared" si="73"/>
        <v>4.2140050000000002</v>
      </c>
      <c r="AR282" s="30">
        <f t="shared" si="73"/>
        <v>3.4206336000000004</v>
      </c>
      <c r="AS282" s="30">
        <f t="shared" si="71"/>
        <v>4.9606434000000004</v>
      </c>
      <c r="AT282" s="35" t="str">
        <f t="shared" si="72"/>
        <v>1.5,1.5,0</v>
      </c>
    </row>
    <row r="283" spans="13:46" ht="11.25" x14ac:dyDescent="0.15">
      <c r="M283" s="30" t="str">
        <f t="shared" si="70"/>
        <v>3,8,6</v>
      </c>
      <c r="N283" s="30">
        <f t="shared" si="64"/>
        <v>3</v>
      </c>
      <c r="O283" s="30">
        <f t="shared" si="65"/>
        <v>8</v>
      </c>
      <c r="P283" s="30">
        <f t="shared" si="75"/>
        <v>6</v>
      </c>
      <c r="Q283" s="30">
        <f t="shared" si="74"/>
        <v>3.0779999999999998</v>
      </c>
      <c r="R283" s="30">
        <f t="shared" si="74"/>
        <v>3.8680649999999996</v>
      </c>
      <c r="S283" s="30">
        <f t="shared" si="74"/>
        <v>4.4022600000000001</v>
      </c>
      <c r="T283" s="30">
        <f t="shared" si="74"/>
        <v>4.6805849999999998</v>
      </c>
      <c r="U283" s="30">
        <f t="shared" si="74"/>
        <v>4.7030399999999997</v>
      </c>
      <c r="V283" s="30">
        <f t="shared" si="74"/>
        <v>4.4696250000000006</v>
      </c>
      <c r="W283" s="30">
        <f t="shared" si="74"/>
        <v>3.98034</v>
      </c>
      <c r="X283" s="30">
        <f t="shared" si="74"/>
        <v>3.1233075999999995</v>
      </c>
      <c r="Y283" s="30">
        <f t="shared" si="74"/>
        <v>3.9278146</v>
      </c>
      <c r="Z283" s="30">
        <f t="shared" si="74"/>
        <v>4.4764516000000008</v>
      </c>
      <c r="AA283" s="30">
        <f t="shared" si="74"/>
        <v>4.7692186000000003</v>
      </c>
      <c r="AB283" s="30">
        <f t="shared" si="74"/>
        <v>4.8061156</v>
      </c>
      <c r="AC283" s="30">
        <f t="shared" si="74"/>
        <v>4.5871426</v>
      </c>
      <c r="AD283" s="30">
        <f t="shared" si="74"/>
        <v>3.1733343999999999</v>
      </c>
      <c r="AE283" s="30">
        <f t="shared" si="74"/>
        <v>3.9922833999999998</v>
      </c>
      <c r="AF283" s="30">
        <f t="shared" si="74"/>
        <v>4.5553623999999999</v>
      </c>
      <c r="AG283" s="30">
        <f t="shared" si="73"/>
        <v>4.8625714000000002</v>
      </c>
      <c r="AH283" s="30">
        <f t="shared" si="73"/>
        <v>4.9139104000000007</v>
      </c>
      <c r="AI283" s="30">
        <f t="shared" si="73"/>
        <v>3.2280804000000001</v>
      </c>
      <c r="AJ283" s="30">
        <f t="shared" si="73"/>
        <v>4.0614714000000003</v>
      </c>
      <c r="AK283" s="30">
        <f t="shared" si="73"/>
        <v>4.6389924000000002</v>
      </c>
      <c r="AL283" s="30">
        <f t="shared" si="73"/>
        <v>4.9606434000000004</v>
      </c>
      <c r="AM283" s="30">
        <f t="shared" si="73"/>
        <v>3.2875456000000005</v>
      </c>
      <c r="AN283" s="30">
        <f t="shared" si="73"/>
        <v>4.1353786000000001</v>
      </c>
      <c r="AO283" s="30">
        <f t="shared" si="73"/>
        <v>4.7273416000000008</v>
      </c>
      <c r="AP283" s="30">
        <f t="shared" si="73"/>
        <v>3.3517300000000003</v>
      </c>
      <c r="AQ283" s="30">
        <f t="shared" si="73"/>
        <v>4.2140050000000002</v>
      </c>
      <c r="AR283" s="30">
        <f t="shared" si="73"/>
        <v>3.4206336000000004</v>
      </c>
      <c r="AS283" s="30">
        <f t="shared" si="71"/>
        <v>4.9606434000000004</v>
      </c>
      <c r="AT283" s="35" t="str">
        <f t="shared" si="72"/>
        <v>1.5,1.5,0</v>
      </c>
    </row>
    <row r="284" spans="13:46" ht="11.25" x14ac:dyDescent="0.15">
      <c r="M284" s="30" t="str">
        <f t="shared" si="70"/>
        <v>3,8,7</v>
      </c>
      <c r="N284" s="30">
        <f t="shared" si="64"/>
        <v>3</v>
      </c>
      <c r="O284" s="30">
        <f t="shared" si="65"/>
        <v>8</v>
      </c>
      <c r="P284" s="30">
        <f t="shared" si="75"/>
        <v>7</v>
      </c>
      <c r="Q284" s="30">
        <f t="shared" si="74"/>
        <v>2.4172559999999992</v>
      </c>
      <c r="R284" s="30">
        <f t="shared" si="74"/>
        <v>3.4632149999999999</v>
      </c>
      <c r="S284" s="30">
        <f t="shared" si="74"/>
        <v>4.1949959999999997</v>
      </c>
      <c r="T284" s="30">
        <f t="shared" si="74"/>
        <v>4.6125990000000003</v>
      </c>
      <c r="U284" s="30">
        <f t="shared" si="74"/>
        <v>4.7160240000000009</v>
      </c>
      <c r="V284" s="30">
        <f t="shared" si="74"/>
        <v>4.5052710000000005</v>
      </c>
      <c r="W284" s="30">
        <f t="shared" si="74"/>
        <v>3.98034</v>
      </c>
      <c r="X284" s="30">
        <f t="shared" si="74"/>
        <v>2.6941505999999995</v>
      </c>
      <c r="Y284" s="30">
        <f t="shared" si="74"/>
        <v>3.7011050000000001</v>
      </c>
      <c r="Z284" s="30">
        <f t="shared" si="74"/>
        <v>4.3938814000000006</v>
      </c>
      <c r="AA284" s="30">
        <f t="shared" si="74"/>
        <v>4.7724798000000002</v>
      </c>
      <c r="AB284" s="30">
        <f t="shared" si="74"/>
        <v>4.8369002000000005</v>
      </c>
      <c r="AC284" s="30">
        <f t="shared" si="74"/>
        <v>4.5871426</v>
      </c>
      <c r="AD284" s="30">
        <f t="shared" si="74"/>
        <v>2.9271792000000003</v>
      </c>
      <c r="AE284" s="30">
        <f t="shared" si="74"/>
        <v>3.8951289999999998</v>
      </c>
      <c r="AF284" s="30">
        <f t="shared" si="74"/>
        <v>4.5489008000000002</v>
      </c>
      <c r="AG284" s="30">
        <f t="shared" si="73"/>
        <v>4.8884946000000014</v>
      </c>
      <c r="AH284" s="30">
        <f t="shared" si="73"/>
        <v>4.9139104000000007</v>
      </c>
      <c r="AI284" s="30">
        <f t="shared" si="73"/>
        <v>3.1163417999999998</v>
      </c>
      <c r="AJ284" s="30">
        <f t="shared" si="73"/>
        <v>4.0452870000000001</v>
      </c>
      <c r="AK284" s="30">
        <f t="shared" si="73"/>
        <v>4.6600542000000011</v>
      </c>
      <c r="AL284" s="30">
        <f t="shared" si="73"/>
        <v>4.9606434000000004</v>
      </c>
      <c r="AM284" s="30">
        <f t="shared" si="73"/>
        <v>3.2616384000000003</v>
      </c>
      <c r="AN284" s="30">
        <f t="shared" si="73"/>
        <v>4.1515789999999999</v>
      </c>
      <c r="AO284" s="30">
        <f t="shared" si="73"/>
        <v>4.7273416000000008</v>
      </c>
      <c r="AP284" s="30">
        <f t="shared" si="73"/>
        <v>3.3630690000000003</v>
      </c>
      <c r="AQ284" s="30">
        <f t="shared" si="73"/>
        <v>4.2140050000000002</v>
      </c>
      <c r="AR284" s="30">
        <f t="shared" si="73"/>
        <v>3.4206336000000004</v>
      </c>
      <c r="AS284" s="30">
        <f t="shared" si="71"/>
        <v>4.9606434000000004</v>
      </c>
      <c r="AT284" s="35" t="str">
        <f t="shared" si="72"/>
        <v>1.5,1.5,0</v>
      </c>
    </row>
    <row r="285" spans="13:46" ht="11.25" x14ac:dyDescent="0.15">
      <c r="M285" s="30" t="str">
        <f t="shared" si="70"/>
        <v>3,8,8</v>
      </c>
      <c r="N285" s="30">
        <f t="shared" si="64"/>
        <v>3</v>
      </c>
      <c r="O285" s="30">
        <f t="shared" si="65"/>
        <v>8</v>
      </c>
      <c r="P285" s="30">
        <f t="shared" si="75"/>
        <v>8</v>
      </c>
      <c r="Q285" s="30">
        <f t="shared" si="74"/>
        <v>1.6284671999999998</v>
      </c>
      <c r="R285" s="30">
        <f t="shared" si="74"/>
        <v>2.9694450000000003</v>
      </c>
      <c r="S285" s="30">
        <f t="shared" si="74"/>
        <v>3.9308231999999999</v>
      </c>
      <c r="T285" s="30">
        <f t="shared" si="74"/>
        <v>4.5126018000000006</v>
      </c>
      <c r="U285" s="30">
        <f t="shared" si="74"/>
        <v>4.7147807999999998</v>
      </c>
      <c r="V285" s="30">
        <f t="shared" si="74"/>
        <v>4.5373602000000002</v>
      </c>
      <c r="W285" s="30">
        <f t="shared" si="74"/>
        <v>3.98034</v>
      </c>
      <c r="X285" s="30">
        <f t="shared" si="74"/>
        <v>2.1760736000000001</v>
      </c>
      <c r="Y285" s="30">
        <f t="shared" si="74"/>
        <v>3.4174866000000002</v>
      </c>
      <c r="Z285" s="30">
        <f t="shared" si="74"/>
        <v>4.279300000000001</v>
      </c>
      <c r="AA285" s="30">
        <f t="shared" si="74"/>
        <v>4.7615138000000012</v>
      </c>
      <c r="AB285" s="30">
        <f t="shared" si="74"/>
        <v>4.864128</v>
      </c>
      <c r="AC285" s="30">
        <f t="shared" si="74"/>
        <v>4.5871426</v>
      </c>
      <c r="AD285" s="30">
        <f t="shared" si="74"/>
        <v>2.6241152000000003</v>
      </c>
      <c r="AE285" s="30">
        <f t="shared" si="74"/>
        <v>3.7659634</v>
      </c>
      <c r="AF285" s="30">
        <f t="shared" si="74"/>
        <v>4.5282119999999999</v>
      </c>
      <c r="AG285" s="30">
        <f t="shared" si="73"/>
        <v>4.9108610000000006</v>
      </c>
      <c r="AH285" s="30">
        <f t="shared" si="73"/>
        <v>4.9139104000000007</v>
      </c>
      <c r="AI285" s="30">
        <f t="shared" si="73"/>
        <v>2.9725920000000001</v>
      </c>
      <c r="AJ285" s="30">
        <f t="shared" si="73"/>
        <v>4.0148754000000002</v>
      </c>
      <c r="AK285" s="30">
        <f t="shared" si="73"/>
        <v>4.677559200000001</v>
      </c>
      <c r="AL285" s="30">
        <f t="shared" si="73"/>
        <v>4.9606434000000004</v>
      </c>
      <c r="AM285" s="30">
        <f t="shared" si="73"/>
        <v>3.2215040000000004</v>
      </c>
      <c r="AN285" s="30">
        <f t="shared" si="73"/>
        <v>4.1642226000000004</v>
      </c>
      <c r="AO285" s="30">
        <f t="shared" si="73"/>
        <v>4.7273416000000008</v>
      </c>
      <c r="AP285" s="30">
        <f t="shared" si="73"/>
        <v>3.3708512000000006</v>
      </c>
      <c r="AQ285" s="30">
        <f t="shared" si="73"/>
        <v>4.2140050000000002</v>
      </c>
      <c r="AR285" s="30">
        <f t="shared" si="73"/>
        <v>3.4206336000000004</v>
      </c>
      <c r="AS285" s="30">
        <f t="shared" si="71"/>
        <v>4.9606434000000004</v>
      </c>
      <c r="AT285" s="35" t="str">
        <f t="shared" si="72"/>
        <v>1.5,1.5,0</v>
      </c>
    </row>
    <row r="286" spans="13:46" ht="11.25" x14ac:dyDescent="0.15">
      <c r="M286" s="30" t="str">
        <f t="shared" si="70"/>
        <v>3,8,9</v>
      </c>
      <c r="N286" s="30">
        <f t="shared" si="64"/>
        <v>3</v>
      </c>
      <c r="O286" s="30">
        <f t="shared" si="65"/>
        <v>8</v>
      </c>
      <c r="P286" s="30">
        <f t="shared" si="75"/>
        <v>9</v>
      </c>
      <c r="Q286" s="30">
        <f t="shared" si="74"/>
        <v>0.99034650000000013</v>
      </c>
      <c r="R286" s="30">
        <f t="shared" si="74"/>
        <v>2.5803056250000003</v>
      </c>
      <c r="S286" s="30">
        <f t="shared" si="74"/>
        <v>3.7336140000000002</v>
      </c>
      <c r="T286" s="30">
        <f t="shared" si="74"/>
        <v>4.4502716250000001</v>
      </c>
      <c r="U286" s="30">
        <f t="shared" si="74"/>
        <v>4.7302785000000007</v>
      </c>
      <c r="V286" s="30">
        <f t="shared" si="74"/>
        <v>4.5736346250000004</v>
      </c>
      <c r="W286" s="30">
        <f t="shared" si="74"/>
        <v>3.98034</v>
      </c>
      <c r="X286" s="30">
        <f t="shared" si="74"/>
        <v>1.7626272250000004</v>
      </c>
      <c r="Y286" s="30">
        <f t="shared" si="74"/>
        <v>3.2008318</v>
      </c>
      <c r="Z286" s="30">
        <f t="shared" si="74"/>
        <v>4.2023856250000007</v>
      </c>
      <c r="AA286" s="30">
        <f t="shared" si="74"/>
        <v>4.7672886999999999</v>
      </c>
      <c r="AB286" s="30">
        <f t="shared" si="74"/>
        <v>4.895541025</v>
      </c>
      <c r="AC286" s="30">
        <f t="shared" si="74"/>
        <v>4.5871426</v>
      </c>
      <c r="AD286" s="30">
        <f t="shared" si="74"/>
        <v>2.3880148000000005</v>
      </c>
      <c r="AE286" s="30">
        <f t="shared" si="74"/>
        <v>3.6744648250000003</v>
      </c>
      <c r="AF286" s="30">
        <f t="shared" si="74"/>
        <v>4.5242640999999999</v>
      </c>
      <c r="AG286" s="30">
        <f t="shared" si="73"/>
        <v>4.9374126250000003</v>
      </c>
      <c r="AH286" s="30">
        <f t="shared" si="73"/>
        <v>4.9139104000000007</v>
      </c>
      <c r="AI286" s="30">
        <f t="shared" si="73"/>
        <v>2.8665092250000006</v>
      </c>
      <c r="AJ286" s="30">
        <f t="shared" si="73"/>
        <v>4.0012047000000006</v>
      </c>
      <c r="AK286" s="30">
        <f t="shared" si="73"/>
        <v>4.6992494250000005</v>
      </c>
      <c r="AL286" s="30">
        <f t="shared" si="73"/>
        <v>4.9606434000000004</v>
      </c>
      <c r="AM286" s="30">
        <f t="shared" si="73"/>
        <v>3.1981105000000003</v>
      </c>
      <c r="AN286" s="30">
        <f t="shared" si="73"/>
        <v>4.1810514249999997</v>
      </c>
      <c r="AO286" s="30">
        <f t="shared" si="73"/>
        <v>4.7273416000000008</v>
      </c>
      <c r="AP286" s="30">
        <f t="shared" si="73"/>
        <v>3.3828186250000005</v>
      </c>
      <c r="AQ286" s="30">
        <f t="shared" si="73"/>
        <v>4.2140050000000002</v>
      </c>
      <c r="AR286" s="30">
        <f t="shared" si="73"/>
        <v>3.4206336000000004</v>
      </c>
      <c r="AS286" s="30">
        <f t="shared" si="71"/>
        <v>4.9606434000000004</v>
      </c>
      <c r="AT286" s="35" t="str">
        <f t="shared" si="72"/>
        <v>1.5,1.5,0</v>
      </c>
    </row>
    <row r="287" spans="13:46" ht="11.25" x14ac:dyDescent="0.15">
      <c r="M287" s="30" t="str">
        <f t="shared" si="70"/>
        <v>3,8,10</v>
      </c>
      <c r="N287" s="30">
        <f t="shared" si="64"/>
        <v>3</v>
      </c>
      <c r="O287" s="30">
        <f t="shared" si="65"/>
        <v>8</v>
      </c>
      <c r="P287" s="30">
        <f t="shared" si="75"/>
        <v>10</v>
      </c>
      <c r="Q287" s="30">
        <f t="shared" si="74"/>
        <v>0.53372519999999946</v>
      </c>
      <c r="R287" s="30">
        <f t="shared" si="74"/>
        <v>2.3172074999999999</v>
      </c>
      <c r="S287" s="30">
        <f t="shared" si="74"/>
        <v>3.6170711999999998</v>
      </c>
      <c r="T287" s="30">
        <f t="shared" si="74"/>
        <v>4.4333163000000004</v>
      </c>
      <c r="U287" s="30">
        <f t="shared" si="74"/>
        <v>4.7659428000000004</v>
      </c>
      <c r="V287" s="30">
        <f t="shared" si="74"/>
        <v>4.6149506999999996</v>
      </c>
      <c r="W287" s="30">
        <f t="shared" si="74"/>
        <v>3.98034</v>
      </c>
      <c r="X287" s="30">
        <f t="shared" si="74"/>
        <v>1.4752220999999999</v>
      </c>
      <c r="Y287" s="30">
        <f t="shared" si="74"/>
        <v>3.0648434</v>
      </c>
      <c r="Z287" s="30">
        <f t="shared" si="74"/>
        <v>4.1708461000000003</v>
      </c>
      <c r="AA287" s="30">
        <f t="shared" si="74"/>
        <v>4.7932302000000009</v>
      </c>
      <c r="AB287" s="30">
        <f t="shared" si="74"/>
        <v>4.9319956999999999</v>
      </c>
      <c r="AC287" s="30">
        <f t="shared" si="74"/>
        <v>4.5871426</v>
      </c>
      <c r="AD287" s="30">
        <f t="shared" si="74"/>
        <v>2.2325808</v>
      </c>
      <c r="AE287" s="30">
        <f t="shared" si="74"/>
        <v>3.6283411000000001</v>
      </c>
      <c r="AF287" s="30">
        <f t="shared" si="74"/>
        <v>4.5404828000000004</v>
      </c>
      <c r="AG287" s="30">
        <f t="shared" si="73"/>
        <v>4.9690059000000009</v>
      </c>
      <c r="AH287" s="30">
        <f t="shared" si="73"/>
        <v>4.9139104000000007</v>
      </c>
      <c r="AI287" s="30">
        <f t="shared" si="73"/>
        <v>2.8058013000000006</v>
      </c>
      <c r="AJ287" s="30">
        <f t="shared" si="73"/>
        <v>4.0077006000000006</v>
      </c>
      <c r="AK287" s="30">
        <f t="shared" si="73"/>
        <v>4.7259813000000008</v>
      </c>
      <c r="AL287" s="30">
        <f t="shared" si="73"/>
        <v>4.9606434000000004</v>
      </c>
      <c r="AM287" s="30">
        <f t="shared" si="73"/>
        <v>3.1948836000000003</v>
      </c>
      <c r="AN287" s="30">
        <f t="shared" si="73"/>
        <v>4.2029219000000007</v>
      </c>
      <c r="AO287" s="30">
        <f t="shared" si="73"/>
        <v>4.7273416000000008</v>
      </c>
      <c r="AP287" s="30">
        <f t="shared" si="73"/>
        <v>3.3998277000000003</v>
      </c>
      <c r="AQ287" s="30">
        <f t="shared" si="73"/>
        <v>4.2140050000000002</v>
      </c>
      <c r="AR287" s="30">
        <f t="shared" si="73"/>
        <v>3.4206336000000004</v>
      </c>
      <c r="AS287" s="30">
        <f t="shared" si="71"/>
        <v>4.9690059000000009</v>
      </c>
      <c r="AT287" s="35" t="str">
        <f t="shared" si="72"/>
        <v>1.5,1,0.5</v>
      </c>
    </row>
    <row r="288" spans="13:46" ht="11.25" x14ac:dyDescent="0.15">
      <c r="M288" s="30" t="str">
        <f t="shared" si="70"/>
        <v>3,9,1</v>
      </c>
      <c r="N288" s="30">
        <f t="shared" si="64"/>
        <v>3</v>
      </c>
      <c r="O288" s="30">
        <f t="shared" si="65"/>
        <v>9</v>
      </c>
      <c r="P288" s="30">
        <f t="shared" si="75"/>
        <v>1</v>
      </c>
      <c r="Q288" s="30">
        <f t="shared" si="74"/>
        <v>4.5</v>
      </c>
      <c r="R288" s="30">
        <f t="shared" si="74"/>
        <v>4.5855649999999999</v>
      </c>
      <c r="S288" s="30">
        <f t="shared" si="74"/>
        <v>4.6022600000000002</v>
      </c>
      <c r="T288" s="30">
        <f t="shared" si="74"/>
        <v>4.5500850000000002</v>
      </c>
      <c r="U288" s="30">
        <f t="shared" si="74"/>
        <v>4.4290400000000005</v>
      </c>
      <c r="V288" s="30">
        <f t="shared" si="74"/>
        <v>4.2391249999999996</v>
      </c>
      <c r="W288" s="30">
        <f t="shared" si="74"/>
        <v>3.98034</v>
      </c>
      <c r="X288" s="30">
        <f t="shared" si="74"/>
        <v>3.8749912708333332</v>
      </c>
      <c r="Y288" s="30">
        <f t="shared" si="74"/>
        <v>4.1644489791666661</v>
      </c>
      <c r="Z288" s="30">
        <f t="shared" si="74"/>
        <v>4.3850366874999995</v>
      </c>
      <c r="AA288" s="30">
        <f t="shared" si="74"/>
        <v>4.5367543958333334</v>
      </c>
      <c r="AB288" s="30">
        <f t="shared" si="74"/>
        <v>4.6196021041666668</v>
      </c>
      <c r="AC288" s="30">
        <f t="shared" si="74"/>
        <v>4.6335798124999998</v>
      </c>
      <c r="AD288" s="30">
        <f t="shared" si="74"/>
        <v>3.4098775833333335</v>
      </c>
      <c r="AE288" s="30">
        <f t="shared" si="74"/>
        <v>3.9032280000000004</v>
      </c>
      <c r="AF288" s="30">
        <f t="shared" si="74"/>
        <v>4.3277084166666668</v>
      </c>
      <c r="AG288" s="30">
        <f t="shared" si="73"/>
        <v>4.6833188333333338</v>
      </c>
      <c r="AH288" s="30">
        <f t="shared" si="73"/>
        <v>4.9700592500000003</v>
      </c>
      <c r="AI288" s="30">
        <f t="shared" si="73"/>
        <v>3.1046589375</v>
      </c>
      <c r="AJ288" s="30">
        <f t="shared" si="73"/>
        <v>3.8019020625000004</v>
      </c>
      <c r="AK288" s="30">
        <f t="shared" si="73"/>
        <v>4.4302751875000004</v>
      </c>
      <c r="AL288" s="30">
        <f t="shared" si="73"/>
        <v>4.9897783125000004</v>
      </c>
      <c r="AM288" s="30">
        <f t="shared" si="73"/>
        <v>2.9593353333333337</v>
      </c>
      <c r="AN288" s="30">
        <f t="shared" si="73"/>
        <v>3.8604711666666667</v>
      </c>
      <c r="AO288" s="30">
        <f t="shared" si="73"/>
        <v>4.692737000000001</v>
      </c>
      <c r="AP288" s="30">
        <f t="shared" si="73"/>
        <v>2.9739067708333335</v>
      </c>
      <c r="AQ288" s="30">
        <f t="shared" si="73"/>
        <v>4.0789353125000005</v>
      </c>
      <c r="AR288" s="30">
        <f t="shared" si="73"/>
        <v>3.1483732500000001</v>
      </c>
      <c r="AS288" s="30">
        <f t="shared" si="71"/>
        <v>4.9897783125000004</v>
      </c>
      <c r="AT288" s="35" t="str">
        <f t="shared" si="72"/>
        <v>1.5,1.5,0</v>
      </c>
    </row>
    <row r="289" spans="13:46" ht="11.25" x14ac:dyDescent="0.15">
      <c r="M289" s="30" t="str">
        <f t="shared" si="70"/>
        <v>3,9,2</v>
      </c>
      <c r="N289" s="30">
        <f t="shared" si="64"/>
        <v>3</v>
      </c>
      <c r="O289" s="30">
        <f t="shared" si="65"/>
        <v>9</v>
      </c>
      <c r="P289" s="30">
        <f t="shared" si="75"/>
        <v>2</v>
      </c>
      <c r="Q289" s="30">
        <f t="shared" si="74"/>
        <v>4.27752</v>
      </c>
      <c r="R289" s="30">
        <f t="shared" si="74"/>
        <v>4.4850649999999996</v>
      </c>
      <c r="S289" s="30">
        <f t="shared" si="74"/>
        <v>4.5897800000000002</v>
      </c>
      <c r="T289" s="30">
        <f t="shared" si="74"/>
        <v>4.5916650000000008</v>
      </c>
      <c r="U289" s="30">
        <f t="shared" si="74"/>
        <v>4.4907200000000005</v>
      </c>
      <c r="V289" s="30">
        <f t="shared" si="74"/>
        <v>4.2869450000000002</v>
      </c>
      <c r="W289" s="30">
        <f t="shared" si="74"/>
        <v>3.98034</v>
      </c>
      <c r="X289" s="30">
        <f t="shared" si="74"/>
        <v>3.7469927291666663</v>
      </c>
      <c r="Y289" s="30">
        <f t="shared" si="74"/>
        <v>4.1299701458333331</v>
      </c>
      <c r="Z289" s="30">
        <f t="shared" si="74"/>
        <v>4.4101175625</v>
      </c>
      <c r="AA289" s="30">
        <f t="shared" si="74"/>
        <v>4.5874349791666669</v>
      </c>
      <c r="AB289" s="30">
        <f t="shared" si="74"/>
        <v>4.6619223958333338</v>
      </c>
      <c r="AC289" s="30">
        <f t="shared" si="74"/>
        <v>4.6335798124999998</v>
      </c>
      <c r="AD289" s="30">
        <f t="shared" si="74"/>
        <v>3.3533999166666666</v>
      </c>
      <c r="AE289" s="30">
        <f t="shared" si="74"/>
        <v>3.9118097499999998</v>
      </c>
      <c r="AF289" s="30">
        <f t="shared" ref="AF289:AR352" si="76">(AF$5)^2/2*INDEX($F$4:$F$25*$G$4:$G$25,$N289,1)+(AF$6)^2/2*INDEX($H$4:$H$25*$I$4:$I$25,$O289,1)+(AF$7)^2/2*INDEX($J$4:$J$25*$K$4:$K$25,$P289,1)+AF$5*AF$6*INDEX($G$4:$G$25,$N289,1)*INDEX($H$4:$H$25,$O289,1)+(AF$5*INDEX($G$4:$G$25,$N289,1)+AF$6*INDEX($I$4:$I$25,$O289,1))*AF$7*INDEX($J$4:$J$25,$P289,1)</f>
        <v>4.3673895833333338</v>
      </c>
      <c r="AG289" s="30">
        <f t="shared" si="76"/>
        <v>4.720139416666667</v>
      </c>
      <c r="AH289" s="30">
        <f t="shared" si="76"/>
        <v>4.9700592500000003</v>
      </c>
      <c r="AI289" s="30">
        <f t="shared" si="76"/>
        <v>3.0967415625000001</v>
      </c>
      <c r="AJ289" s="30">
        <f t="shared" si="76"/>
        <v>3.8305838125000005</v>
      </c>
      <c r="AK289" s="30">
        <f t="shared" si="76"/>
        <v>4.4615960625</v>
      </c>
      <c r="AL289" s="30">
        <f t="shared" si="76"/>
        <v>4.9897783125000004</v>
      </c>
      <c r="AM289" s="30">
        <f t="shared" si="76"/>
        <v>2.9770176666666668</v>
      </c>
      <c r="AN289" s="30">
        <f t="shared" si="76"/>
        <v>3.8862923333333339</v>
      </c>
      <c r="AO289" s="30">
        <f t="shared" si="76"/>
        <v>4.692737000000001</v>
      </c>
      <c r="AP289" s="30">
        <f t="shared" si="76"/>
        <v>2.9942282291666666</v>
      </c>
      <c r="AQ289" s="30">
        <f t="shared" si="76"/>
        <v>4.0789353125000005</v>
      </c>
      <c r="AR289" s="30">
        <f t="shared" si="76"/>
        <v>3.1483732500000001</v>
      </c>
      <c r="AS289" s="30">
        <f t="shared" si="71"/>
        <v>4.9897783125000004</v>
      </c>
      <c r="AT289" s="35" t="str">
        <f t="shared" si="72"/>
        <v>1.5,1.5,0</v>
      </c>
    </row>
    <row r="290" spans="13:46" ht="11.25" x14ac:dyDescent="0.15">
      <c r="M290" s="30" t="str">
        <f t="shared" si="70"/>
        <v>3,9,3</v>
      </c>
      <c r="N290" s="30">
        <f t="shared" si="64"/>
        <v>3</v>
      </c>
      <c r="O290" s="30">
        <f t="shared" si="65"/>
        <v>9</v>
      </c>
      <c r="P290" s="30">
        <f t="shared" si="75"/>
        <v>3</v>
      </c>
      <c r="Q290" s="30">
        <f t="shared" ref="Q290:AF353" si="77">(Q$5)^2/2*INDEX($F$4:$F$25*$G$4:$G$25,$N290,1)+(Q$6)^2/2*INDEX($H$4:$H$25*$I$4:$I$25,$O290,1)+(Q$7)^2/2*INDEX($J$4:$J$25*$K$4:$K$25,$P290,1)+Q$5*Q$6*INDEX($G$4:$G$25,$N290,1)*INDEX($H$4:$H$25,$O290,1)+(Q$5*INDEX($G$4:$G$25,$N290,1)+Q$6*INDEX($I$4:$I$25,$O290,1))*Q$7*INDEX($J$4:$J$25,$P290,1)</f>
        <v>3.98034</v>
      </c>
      <c r="R290" s="30">
        <f t="shared" si="77"/>
        <v>4.3326899999999995</v>
      </c>
      <c r="S290" s="30">
        <f t="shared" si="77"/>
        <v>4.5441000000000003</v>
      </c>
      <c r="T290" s="30">
        <f t="shared" si="77"/>
        <v>4.6145700000000005</v>
      </c>
      <c r="U290" s="30">
        <f t="shared" si="77"/>
        <v>4.5441000000000003</v>
      </c>
      <c r="V290" s="30">
        <f t="shared" si="77"/>
        <v>4.3326899999999995</v>
      </c>
      <c r="W290" s="30">
        <f t="shared" si="77"/>
        <v>3.98034</v>
      </c>
      <c r="X290" s="30">
        <f t="shared" si="77"/>
        <v>3.5671191874999999</v>
      </c>
      <c r="Y290" s="30">
        <f t="shared" si="77"/>
        <v>4.0622913125000002</v>
      </c>
      <c r="Z290" s="30">
        <f t="shared" si="77"/>
        <v>4.4165234375000004</v>
      </c>
      <c r="AA290" s="30">
        <f t="shared" si="77"/>
        <v>4.6298155625000001</v>
      </c>
      <c r="AB290" s="30">
        <f t="shared" si="77"/>
        <v>4.7021676875000002</v>
      </c>
      <c r="AC290" s="30">
        <f t="shared" si="77"/>
        <v>4.6335798124999998</v>
      </c>
      <c r="AD290" s="30">
        <f t="shared" si="77"/>
        <v>3.2637222499999998</v>
      </c>
      <c r="AE290" s="30">
        <f t="shared" si="77"/>
        <v>3.9017165</v>
      </c>
      <c r="AF290" s="30">
        <f t="shared" si="77"/>
        <v>4.3987707500000006</v>
      </c>
      <c r="AG290" s="30">
        <f t="shared" si="76"/>
        <v>4.7548849999999998</v>
      </c>
      <c r="AH290" s="30">
        <f t="shared" si="76"/>
        <v>4.9700592500000003</v>
      </c>
      <c r="AI290" s="30">
        <f t="shared" si="76"/>
        <v>3.0701491875000002</v>
      </c>
      <c r="AJ290" s="30">
        <f t="shared" si="76"/>
        <v>3.8509655625000008</v>
      </c>
      <c r="AK290" s="30">
        <f t="shared" si="76"/>
        <v>4.4908419375000008</v>
      </c>
      <c r="AL290" s="30">
        <f t="shared" si="76"/>
        <v>4.9897783125000004</v>
      </c>
      <c r="AM290" s="30">
        <f t="shared" si="76"/>
        <v>2.9864000000000002</v>
      </c>
      <c r="AN290" s="30">
        <f t="shared" si="76"/>
        <v>3.9100385000000006</v>
      </c>
      <c r="AO290" s="30">
        <f t="shared" si="76"/>
        <v>4.692737000000001</v>
      </c>
      <c r="AP290" s="30">
        <f t="shared" si="76"/>
        <v>3.0124746875000001</v>
      </c>
      <c r="AQ290" s="30">
        <f t="shared" si="76"/>
        <v>4.0789353125000005</v>
      </c>
      <c r="AR290" s="30">
        <f t="shared" si="76"/>
        <v>3.1483732500000001</v>
      </c>
      <c r="AS290" s="30">
        <f t="shared" si="71"/>
        <v>4.9897783125000004</v>
      </c>
      <c r="AT290" s="35" t="str">
        <f t="shared" si="72"/>
        <v>1.5,1.5,0</v>
      </c>
    </row>
    <row r="291" spans="13:46" ht="11.25" x14ac:dyDescent="0.15">
      <c r="M291" s="30" t="str">
        <f t="shared" si="70"/>
        <v>3,9,4</v>
      </c>
      <c r="N291" s="30">
        <f t="shared" si="64"/>
        <v>3</v>
      </c>
      <c r="O291" s="30">
        <f t="shared" si="65"/>
        <v>9</v>
      </c>
      <c r="P291" s="30">
        <f t="shared" si="75"/>
        <v>4</v>
      </c>
      <c r="Q291" s="30">
        <f t="shared" si="77"/>
        <v>3.6615599999999993</v>
      </c>
      <c r="R291" s="30">
        <f t="shared" si="77"/>
        <v>4.1653149999999997</v>
      </c>
      <c r="S291" s="30">
        <f t="shared" si="77"/>
        <v>4.4888200000000005</v>
      </c>
      <c r="T291" s="30">
        <f t="shared" si="77"/>
        <v>4.6320750000000004</v>
      </c>
      <c r="U291" s="30">
        <f t="shared" si="77"/>
        <v>4.5950800000000003</v>
      </c>
      <c r="V291" s="30">
        <f t="shared" si="77"/>
        <v>4.3778350000000001</v>
      </c>
      <c r="W291" s="30">
        <f t="shared" si="77"/>
        <v>3.98034</v>
      </c>
      <c r="X291" s="30">
        <f t="shared" si="77"/>
        <v>3.3722456458333325</v>
      </c>
      <c r="Y291" s="30">
        <f t="shared" si="77"/>
        <v>3.9850124791666661</v>
      </c>
      <c r="Z291" s="30">
        <f t="shared" si="77"/>
        <v>4.4175293125000001</v>
      </c>
      <c r="AA291" s="30">
        <f t="shared" si="77"/>
        <v>4.6697961458333337</v>
      </c>
      <c r="AB291" s="30">
        <f t="shared" si="77"/>
        <v>4.7418129791666672</v>
      </c>
      <c r="AC291" s="30">
        <f t="shared" si="77"/>
        <v>4.6335798124999998</v>
      </c>
      <c r="AD291" s="30">
        <f t="shared" si="77"/>
        <v>3.1644445833333332</v>
      </c>
      <c r="AE291" s="30">
        <f t="shared" si="77"/>
        <v>3.8862232499999996</v>
      </c>
      <c r="AF291" s="30">
        <f t="shared" si="77"/>
        <v>4.4277519166666668</v>
      </c>
      <c r="AG291" s="30">
        <f t="shared" si="76"/>
        <v>4.789030583333334</v>
      </c>
      <c r="AH291" s="30">
        <f t="shared" si="76"/>
        <v>4.9700592500000003</v>
      </c>
      <c r="AI291" s="30">
        <f t="shared" si="76"/>
        <v>3.0381568125</v>
      </c>
      <c r="AJ291" s="30">
        <f t="shared" si="76"/>
        <v>3.8689473125000005</v>
      </c>
      <c r="AK291" s="30">
        <f t="shared" si="76"/>
        <v>4.5194878125000004</v>
      </c>
      <c r="AL291" s="30">
        <f t="shared" si="76"/>
        <v>4.9897783125000004</v>
      </c>
      <c r="AM291" s="30">
        <f t="shared" si="76"/>
        <v>2.9933823333333334</v>
      </c>
      <c r="AN291" s="30">
        <f t="shared" si="76"/>
        <v>3.933184666666667</v>
      </c>
      <c r="AO291" s="30">
        <f t="shared" si="76"/>
        <v>4.692737000000001</v>
      </c>
      <c r="AP291" s="30">
        <f t="shared" si="76"/>
        <v>3.0301211458333337</v>
      </c>
      <c r="AQ291" s="30">
        <f t="shared" si="76"/>
        <v>4.0789353125000005</v>
      </c>
      <c r="AR291" s="30">
        <f t="shared" si="76"/>
        <v>3.1483732500000001</v>
      </c>
      <c r="AS291" s="30">
        <f t="shared" si="71"/>
        <v>4.9897783125000004</v>
      </c>
      <c r="AT291" s="35" t="str">
        <f t="shared" si="72"/>
        <v>1.5,1.5,0</v>
      </c>
    </row>
    <row r="292" spans="13:46" ht="11.25" x14ac:dyDescent="0.15">
      <c r="M292" s="30" t="str">
        <f t="shared" si="70"/>
        <v>3,9,5</v>
      </c>
      <c r="N292" s="30">
        <f t="shared" si="64"/>
        <v>3</v>
      </c>
      <c r="O292" s="30">
        <f t="shared" si="65"/>
        <v>9</v>
      </c>
      <c r="P292" s="30">
        <f t="shared" si="75"/>
        <v>5</v>
      </c>
      <c r="Q292" s="30">
        <f t="shared" si="77"/>
        <v>3.3564599999999993</v>
      </c>
      <c r="R292" s="30">
        <f t="shared" si="77"/>
        <v>4.0074399999999999</v>
      </c>
      <c r="S292" s="30">
        <f t="shared" si="77"/>
        <v>4.4396199999999997</v>
      </c>
      <c r="T292" s="30">
        <f t="shared" si="77"/>
        <v>4.6529999999999996</v>
      </c>
      <c r="U292" s="30">
        <f t="shared" si="77"/>
        <v>4.6475799999999996</v>
      </c>
      <c r="V292" s="30">
        <f t="shared" si="77"/>
        <v>4.4233599999999997</v>
      </c>
      <c r="W292" s="30">
        <f t="shared" si="77"/>
        <v>3.98034</v>
      </c>
      <c r="X292" s="30">
        <f t="shared" si="77"/>
        <v>3.1868721041666661</v>
      </c>
      <c r="Y292" s="30">
        <f t="shared" si="77"/>
        <v>3.9138136458333332</v>
      </c>
      <c r="Z292" s="30">
        <f t="shared" si="77"/>
        <v>4.4219551875000001</v>
      </c>
      <c r="AA292" s="30">
        <f t="shared" si="77"/>
        <v>4.7112967291666674</v>
      </c>
      <c r="AB292" s="30">
        <f t="shared" si="77"/>
        <v>4.781838270833334</v>
      </c>
      <c r="AC292" s="30">
        <f t="shared" si="77"/>
        <v>4.6335798124999998</v>
      </c>
      <c r="AD292" s="30">
        <f t="shared" si="77"/>
        <v>3.0712469166666665</v>
      </c>
      <c r="AE292" s="30">
        <f t="shared" si="77"/>
        <v>3.8741499999999993</v>
      </c>
      <c r="AF292" s="30">
        <f t="shared" si="77"/>
        <v>4.4582530833333331</v>
      </c>
      <c r="AG292" s="30">
        <f t="shared" si="76"/>
        <v>4.8235561666666662</v>
      </c>
      <c r="AH292" s="30">
        <f t="shared" si="76"/>
        <v>4.9700592500000003</v>
      </c>
      <c r="AI292" s="30">
        <f t="shared" si="76"/>
        <v>3.0095844375</v>
      </c>
      <c r="AJ292" s="30">
        <f t="shared" si="76"/>
        <v>3.8884490625000003</v>
      </c>
      <c r="AK292" s="30">
        <f t="shared" si="76"/>
        <v>4.5485136875000007</v>
      </c>
      <c r="AL292" s="30">
        <f t="shared" si="76"/>
        <v>4.9897783125000004</v>
      </c>
      <c r="AM292" s="30">
        <f t="shared" si="76"/>
        <v>3.0018846666666663</v>
      </c>
      <c r="AN292" s="30">
        <f t="shared" si="76"/>
        <v>3.9567108333333332</v>
      </c>
      <c r="AO292" s="30">
        <f t="shared" si="76"/>
        <v>4.692737000000001</v>
      </c>
      <c r="AP292" s="30">
        <f t="shared" si="76"/>
        <v>3.0481476041666666</v>
      </c>
      <c r="AQ292" s="30">
        <f t="shared" si="76"/>
        <v>4.0789353125000005</v>
      </c>
      <c r="AR292" s="30">
        <f t="shared" si="76"/>
        <v>3.1483732500000001</v>
      </c>
      <c r="AS292" s="30">
        <f t="shared" si="71"/>
        <v>4.9897783125000004</v>
      </c>
      <c r="AT292" s="35" t="str">
        <f t="shared" si="72"/>
        <v>1.5,1.5,0</v>
      </c>
    </row>
    <row r="293" spans="13:46" ht="11.25" x14ac:dyDescent="0.15">
      <c r="M293" s="30" t="str">
        <f t="shared" si="70"/>
        <v>3,9,6</v>
      </c>
      <c r="N293" s="30">
        <f t="shared" si="64"/>
        <v>3</v>
      </c>
      <c r="O293" s="30">
        <f t="shared" si="65"/>
        <v>9</v>
      </c>
      <c r="P293" s="30">
        <f t="shared" si="75"/>
        <v>6</v>
      </c>
      <c r="Q293" s="30">
        <f t="shared" si="77"/>
        <v>3.0779999999999998</v>
      </c>
      <c r="R293" s="30">
        <f t="shared" si="77"/>
        <v>3.8680649999999996</v>
      </c>
      <c r="S293" s="30">
        <f t="shared" si="77"/>
        <v>4.4022600000000001</v>
      </c>
      <c r="T293" s="30">
        <f t="shared" si="77"/>
        <v>4.6805849999999998</v>
      </c>
      <c r="U293" s="30">
        <f t="shared" si="77"/>
        <v>4.7030399999999997</v>
      </c>
      <c r="V293" s="30">
        <f t="shared" si="77"/>
        <v>4.4696250000000006</v>
      </c>
      <c r="W293" s="30">
        <f t="shared" si="77"/>
        <v>3.98034</v>
      </c>
      <c r="X293" s="30">
        <f t="shared" si="77"/>
        <v>3.0199985624999997</v>
      </c>
      <c r="Y293" s="30">
        <f t="shared" si="77"/>
        <v>3.8544548125000002</v>
      </c>
      <c r="Z293" s="30">
        <f t="shared" si="77"/>
        <v>4.4330410624999992</v>
      </c>
      <c r="AA293" s="30">
        <f t="shared" si="77"/>
        <v>4.7557573125000001</v>
      </c>
      <c r="AB293" s="30">
        <f t="shared" si="77"/>
        <v>4.8226035625000003</v>
      </c>
      <c r="AC293" s="30">
        <f t="shared" si="77"/>
        <v>4.6335798124999998</v>
      </c>
      <c r="AD293" s="30">
        <f t="shared" si="77"/>
        <v>2.9898892500000001</v>
      </c>
      <c r="AE293" s="30">
        <f t="shared" si="77"/>
        <v>3.8687367500000001</v>
      </c>
      <c r="AF293" s="30">
        <f t="shared" si="77"/>
        <v>4.4917142500000002</v>
      </c>
      <c r="AG293" s="30">
        <f t="shared" si="76"/>
        <v>4.8588217500000006</v>
      </c>
      <c r="AH293" s="30">
        <f t="shared" si="76"/>
        <v>4.9700592500000003</v>
      </c>
      <c r="AI293" s="30">
        <f t="shared" si="76"/>
        <v>2.9876720624999997</v>
      </c>
      <c r="AJ293" s="30">
        <f t="shared" si="76"/>
        <v>3.9109108125000001</v>
      </c>
      <c r="AK293" s="30">
        <f t="shared" si="76"/>
        <v>4.5782795625000006</v>
      </c>
      <c r="AL293" s="30">
        <f t="shared" si="76"/>
        <v>4.9897783125000004</v>
      </c>
      <c r="AM293" s="30">
        <f t="shared" si="76"/>
        <v>3.0133470000000004</v>
      </c>
      <c r="AN293" s="30">
        <f t="shared" si="76"/>
        <v>3.9809770000000002</v>
      </c>
      <c r="AO293" s="30">
        <f t="shared" si="76"/>
        <v>4.692737000000001</v>
      </c>
      <c r="AP293" s="30">
        <f t="shared" si="76"/>
        <v>3.0669140625000004</v>
      </c>
      <c r="AQ293" s="30">
        <f t="shared" si="76"/>
        <v>4.0789353125000005</v>
      </c>
      <c r="AR293" s="30">
        <f t="shared" si="76"/>
        <v>3.1483732500000001</v>
      </c>
      <c r="AS293" s="30">
        <f t="shared" si="71"/>
        <v>4.9897783125000004</v>
      </c>
      <c r="AT293" s="35" t="str">
        <f t="shared" si="72"/>
        <v>1.5,1.5,0</v>
      </c>
    </row>
    <row r="294" spans="13:46" ht="11.25" x14ac:dyDescent="0.15">
      <c r="M294" s="30" t="str">
        <f t="shared" si="70"/>
        <v>3,9,7</v>
      </c>
      <c r="N294" s="30">
        <f t="shared" si="64"/>
        <v>3</v>
      </c>
      <c r="O294" s="30">
        <f t="shared" si="65"/>
        <v>9</v>
      </c>
      <c r="P294" s="30">
        <f t="shared" si="75"/>
        <v>7</v>
      </c>
      <c r="Q294" s="30">
        <f t="shared" si="77"/>
        <v>2.4172559999999992</v>
      </c>
      <c r="R294" s="30">
        <f t="shared" si="77"/>
        <v>3.4632149999999999</v>
      </c>
      <c r="S294" s="30">
        <f t="shared" si="77"/>
        <v>4.1949959999999997</v>
      </c>
      <c r="T294" s="30">
        <f t="shared" si="77"/>
        <v>4.6125990000000003</v>
      </c>
      <c r="U294" s="30">
        <f t="shared" si="77"/>
        <v>4.7160240000000009</v>
      </c>
      <c r="V294" s="30">
        <f t="shared" si="77"/>
        <v>4.5052710000000005</v>
      </c>
      <c r="W294" s="30">
        <f t="shared" si="77"/>
        <v>3.98034</v>
      </c>
      <c r="X294" s="30">
        <f t="shared" si="77"/>
        <v>2.5876500208333328</v>
      </c>
      <c r="Y294" s="30">
        <f t="shared" si="77"/>
        <v>3.6251919791666665</v>
      </c>
      <c r="Z294" s="30">
        <f t="shared" si="77"/>
        <v>4.3485559374999996</v>
      </c>
      <c r="AA294" s="30">
        <f t="shared" si="77"/>
        <v>4.757741895833334</v>
      </c>
      <c r="AB294" s="30">
        <f t="shared" si="77"/>
        <v>4.8527498541666674</v>
      </c>
      <c r="AC294" s="30">
        <f t="shared" si="77"/>
        <v>4.6335798124999998</v>
      </c>
      <c r="AD294" s="30">
        <f t="shared" si="77"/>
        <v>2.7386275833333329</v>
      </c>
      <c r="AE294" s="30">
        <f t="shared" si="77"/>
        <v>3.7677524999999994</v>
      </c>
      <c r="AF294" s="30">
        <f t="shared" si="77"/>
        <v>4.4826994166666667</v>
      </c>
      <c r="AG294" s="30">
        <f t="shared" si="76"/>
        <v>4.8834683333333331</v>
      </c>
      <c r="AH294" s="30">
        <f t="shared" si="76"/>
        <v>4.9700592500000003</v>
      </c>
      <c r="AI294" s="30">
        <f t="shared" si="76"/>
        <v>2.8701886874999998</v>
      </c>
      <c r="AJ294" s="30">
        <f t="shared" si="76"/>
        <v>3.8908965625</v>
      </c>
      <c r="AK294" s="30">
        <f t="shared" si="76"/>
        <v>4.5974264375000002</v>
      </c>
      <c r="AL294" s="30">
        <f t="shared" si="76"/>
        <v>4.9897783125000004</v>
      </c>
      <c r="AM294" s="30">
        <f t="shared" si="76"/>
        <v>2.9823333333333331</v>
      </c>
      <c r="AN294" s="30">
        <f t="shared" si="76"/>
        <v>3.9946241666666671</v>
      </c>
      <c r="AO294" s="30">
        <f t="shared" si="76"/>
        <v>4.692737000000001</v>
      </c>
      <c r="AP294" s="30">
        <f t="shared" si="76"/>
        <v>3.0750615208333336</v>
      </c>
      <c r="AQ294" s="30">
        <f t="shared" si="76"/>
        <v>4.0789353125000005</v>
      </c>
      <c r="AR294" s="30">
        <f t="shared" si="76"/>
        <v>3.1483732500000001</v>
      </c>
      <c r="AS294" s="30">
        <f t="shared" si="71"/>
        <v>4.9897783125000004</v>
      </c>
      <c r="AT294" s="35" t="str">
        <f t="shared" si="72"/>
        <v>1.5,1.5,0</v>
      </c>
    </row>
    <row r="295" spans="13:46" ht="11.25" x14ac:dyDescent="0.15">
      <c r="M295" s="30" t="str">
        <f t="shared" si="70"/>
        <v>3,9,8</v>
      </c>
      <c r="N295" s="30">
        <f t="shared" si="64"/>
        <v>3</v>
      </c>
      <c r="O295" s="30">
        <f t="shared" si="65"/>
        <v>9</v>
      </c>
      <c r="P295" s="30">
        <f t="shared" si="75"/>
        <v>8</v>
      </c>
      <c r="Q295" s="30">
        <f t="shared" si="77"/>
        <v>1.6284671999999998</v>
      </c>
      <c r="R295" s="30">
        <f t="shared" si="77"/>
        <v>2.9694450000000003</v>
      </c>
      <c r="S295" s="30">
        <f t="shared" si="77"/>
        <v>3.9308231999999999</v>
      </c>
      <c r="T295" s="30">
        <f t="shared" si="77"/>
        <v>4.5126018000000006</v>
      </c>
      <c r="U295" s="30">
        <f t="shared" si="77"/>
        <v>4.7147807999999998</v>
      </c>
      <c r="V295" s="30">
        <f t="shared" si="77"/>
        <v>4.5373602000000002</v>
      </c>
      <c r="W295" s="30">
        <f t="shared" si="77"/>
        <v>3.98034</v>
      </c>
      <c r="X295" s="30">
        <f t="shared" si="77"/>
        <v>2.0663814791666666</v>
      </c>
      <c r="Y295" s="30">
        <f t="shared" si="77"/>
        <v>3.3390203458333332</v>
      </c>
      <c r="Z295" s="30">
        <f t="shared" si="77"/>
        <v>4.2320596124999996</v>
      </c>
      <c r="AA295" s="30">
        <f t="shared" si="77"/>
        <v>4.7454992791666673</v>
      </c>
      <c r="AB295" s="30">
        <f t="shared" si="77"/>
        <v>4.8793393458333334</v>
      </c>
      <c r="AC295" s="30">
        <f t="shared" si="77"/>
        <v>4.6335798124999998</v>
      </c>
      <c r="AD295" s="30">
        <f t="shared" si="77"/>
        <v>2.4304571166666666</v>
      </c>
      <c r="AE295" s="30">
        <f t="shared" si="77"/>
        <v>3.6347570500000002</v>
      </c>
      <c r="AF295" s="30">
        <f t="shared" si="77"/>
        <v>4.4594573833333335</v>
      </c>
      <c r="AG295" s="30">
        <f t="shared" si="76"/>
        <v>4.9045581166666672</v>
      </c>
      <c r="AH295" s="30">
        <f t="shared" si="76"/>
        <v>4.9700592500000003</v>
      </c>
      <c r="AI295" s="30">
        <f t="shared" si="76"/>
        <v>2.7206941125000004</v>
      </c>
      <c r="AJ295" s="30">
        <f t="shared" si="76"/>
        <v>3.8566551125000004</v>
      </c>
      <c r="AK295" s="30">
        <f t="shared" si="76"/>
        <v>4.6130165124999998</v>
      </c>
      <c r="AL295" s="30">
        <f t="shared" si="76"/>
        <v>4.9897783125000004</v>
      </c>
      <c r="AM295" s="30">
        <f t="shared" si="76"/>
        <v>2.9370924666666669</v>
      </c>
      <c r="AN295" s="30">
        <f t="shared" si="76"/>
        <v>4.0047145333333338</v>
      </c>
      <c r="AO295" s="30">
        <f t="shared" si="76"/>
        <v>4.692737000000001</v>
      </c>
      <c r="AP295" s="30">
        <f t="shared" si="76"/>
        <v>3.0796521791666667</v>
      </c>
      <c r="AQ295" s="30">
        <f t="shared" si="76"/>
        <v>4.0789353125000005</v>
      </c>
      <c r="AR295" s="30">
        <f t="shared" si="76"/>
        <v>3.1483732500000001</v>
      </c>
      <c r="AS295" s="30">
        <f t="shared" si="71"/>
        <v>4.9897783125000004</v>
      </c>
      <c r="AT295" s="35" t="str">
        <f t="shared" si="72"/>
        <v>1.5,1.5,0</v>
      </c>
    </row>
    <row r="296" spans="13:46" ht="11.25" x14ac:dyDescent="0.15">
      <c r="M296" s="30" t="str">
        <f t="shared" si="70"/>
        <v>3,9,9</v>
      </c>
      <c r="N296" s="30">
        <f t="shared" si="64"/>
        <v>3</v>
      </c>
      <c r="O296" s="30">
        <f t="shared" si="65"/>
        <v>9</v>
      </c>
      <c r="P296" s="30">
        <f t="shared" si="75"/>
        <v>9</v>
      </c>
      <c r="Q296" s="30">
        <f t="shared" si="77"/>
        <v>0.99034650000000013</v>
      </c>
      <c r="R296" s="30">
        <f t="shared" si="77"/>
        <v>2.5803056250000003</v>
      </c>
      <c r="S296" s="30">
        <f t="shared" si="77"/>
        <v>3.7336140000000002</v>
      </c>
      <c r="T296" s="30">
        <f t="shared" si="77"/>
        <v>4.4502716250000001</v>
      </c>
      <c r="U296" s="30">
        <f t="shared" si="77"/>
        <v>4.7302785000000007</v>
      </c>
      <c r="V296" s="30">
        <f t="shared" si="77"/>
        <v>4.5736346250000004</v>
      </c>
      <c r="W296" s="30">
        <f t="shared" si="77"/>
        <v>3.98034</v>
      </c>
      <c r="X296" s="30">
        <f t="shared" si="77"/>
        <v>1.6497435625000001</v>
      </c>
      <c r="Y296" s="30">
        <f t="shared" si="77"/>
        <v>3.1198123125000001</v>
      </c>
      <c r="Z296" s="30">
        <f t="shared" si="77"/>
        <v>4.1532303124999999</v>
      </c>
      <c r="AA296" s="30">
        <f t="shared" si="77"/>
        <v>4.7499975625000008</v>
      </c>
      <c r="AB296" s="30">
        <f t="shared" si="77"/>
        <v>4.9101140624999999</v>
      </c>
      <c r="AC296" s="30">
        <f t="shared" si="77"/>
        <v>4.6335798124999998</v>
      </c>
      <c r="AD296" s="30">
        <f t="shared" si="77"/>
        <v>2.1892502500000002</v>
      </c>
      <c r="AE296" s="30">
        <f t="shared" si="77"/>
        <v>3.5394286250000002</v>
      </c>
      <c r="AF296" s="30">
        <f t="shared" si="77"/>
        <v>4.4529562499999997</v>
      </c>
      <c r="AG296" s="30">
        <f t="shared" si="76"/>
        <v>4.929833125</v>
      </c>
      <c r="AH296" s="30">
        <f t="shared" si="76"/>
        <v>4.9700592500000003</v>
      </c>
      <c r="AI296" s="30">
        <f t="shared" si="76"/>
        <v>2.6088665625000003</v>
      </c>
      <c r="AJ296" s="30">
        <f t="shared" si="76"/>
        <v>3.8391545625000005</v>
      </c>
      <c r="AK296" s="30">
        <f t="shared" si="76"/>
        <v>4.6327918125000007</v>
      </c>
      <c r="AL296" s="30">
        <f t="shared" si="76"/>
        <v>4.9897783125000004</v>
      </c>
      <c r="AM296" s="30">
        <f t="shared" si="76"/>
        <v>2.9085925000000001</v>
      </c>
      <c r="AN296" s="30">
        <f t="shared" si="76"/>
        <v>4.0189901250000002</v>
      </c>
      <c r="AO296" s="30">
        <f t="shared" si="76"/>
        <v>4.692737000000001</v>
      </c>
      <c r="AP296" s="30">
        <f t="shared" si="76"/>
        <v>3.0884280625000002</v>
      </c>
      <c r="AQ296" s="30">
        <f t="shared" si="76"/>
        <v>4.0789353125000005</v>
      </c>
      <c r="AR296" s="30">
        <f t="shared" si="76"/>
        <v>3.1483732500000001</v>
      </c>
      <c r="AS296" s="30">
        <f t="shared" si="71"/>
        <v>4.9897783125000004</v>
      </c>
      <c r="AT296" s="35" t="str">
        <f t="shared" si="72"/>
        <v>1.5,1.5,0</v>
      </c>
    </row>
    <row r="297" spans="13:46" ht="11.25" x14ac:dyDescent="0.15">
      <c r="M297" s="30" t="str">
        <f t="shared" si="70"/>
        <v>3,9,10</v>
      </c>
      <c r="N297" s="30">
        <f t="shared" si="64"/>
        <v>3</v>
      </c>
      <c r="O297" s="30">
        <f t="shared" si="65"/>
        <v>9</v>
      </c>
      <c r="P297" s="30">
        <f t="shared" si="75"/>
        <v>10</v>
      </c>
      <c r="Q297" s="30">
        <f t="shared" si="77"/>
        <v>0.53372519999999946</v>
      </c>
      <c r="R297" s="30">
        <f t="shared" si="77"/>
        <v>2.3172074999999999</v>
      </c>
      <c r="S297" s="30">
        <f t="shared" si="77"/>
        <v>3.6170711999999998</v>
      </c>
      <c r="T297" s="30">
        <f t="shared" si="77"/>
        <v>4.4333163000000004</v>
      </c>
      <c r="U297" s="30">
        <f t="shared" si="77"/>
        <v>4.7659428000000004</v>
      </c>
      <c r="V297" s="30">
        <f t="shared" si="77"/>
        <v>4.6149506999999996</v>
      </c>
      <c r="W297" s="30">
        <f t="shared" si="77"/>
        <v>3.98034</v>
      </c>
      <c r="X297" s="30">
        <f t="shared" si="77"/>
        <v>1.359146895833333</v>
      </c>
      <c r="Y297" s="30">
        <f t="shared" si="77"/>
        <v>2.9812706791666668</v>
      </c>
      <c r="Z297" s="30">
        <f t="shared" si="77"/>
        <v>4.1197758625000001</v>
      </c>
      <c r="AA297" s="30">
        <f t="shared" si="77"/>
        <v>4.774662445833334</v>
      </c>
      <c r="AB297" s="30">
        <f t="shared" si="77"/>
        <v>4.9459304291666673</v>
      </c>
      <c r="AC297" s="30">
        <f t="shared" si="77"/>
        <v>4.6335798124999998</v>
      </c>
      <c r="AD297" s="30">
        <f t="shared" si="77"/>
        <v>2.0287097833333334</v>
      </c>
      <c r="AE297" s="30">
        <f t="shared" si="77"/>
        <v>3.4894750500000002</v>
      </c>
      <c r="AF297" s="30">
        <f t="shared" si="77"/>
        <v>4.4666217166666673</v>
      </c>
      <c r="AG297" s="30">
        <f t="shared" si="76"/>
        <v>4.9601497833333337</v>
      </c>
      <c r="AH297" s="30">
        <f t="shared" si="76"/>
        <v>4.9700592500000003</v>
      </c>
      <c r="AI297" s="30">
        <f t="shared" si="76"/>
        <v>2.5424138625000001</v>
      </c>
      <c r="AJ297" s="30">
        <f t="shared" si="76"/>
        <v>3.8418206125000003</v>
      </c>
      <c r="AK297" s="30">
        <f t="shared" si="76"/>
        <v>4.6576087625000007</v>
      </c>
      <c r="AL297" s="30">
        <f t="shared" si="76"/>
        <v>4.9897783125000004</v>
      </c>
      <c r="AM297" s="30">
        <f t="shared" si="76"/>
        <v>2.9002591333333338</v>
      </c>
      <c r="AN297" s="30">
        <f t="shared" si="76"/>
        <v>4.0383073666666673</v>
      </c>
      <c r="AO297" s="30">
        <f t="shared" si="76"/>
        <v>4.692737000000001</v>
      </c>
      <c r="AP297" s="30">
        <f t="shared" si="76"/>
        <v>3.1022455958333337</v>
      </c>
      <c r="AQ297" s="30">
        <f t="shared" si="76"/>
        <v>4.0789353125000005</v>
      </c>
      <c r="AR297" s="30">
        <f t="shared" si="76"/>
        <v>3.1483732500000001</v>
      </c>
      <c r="AS297" s="30">
        <f t="shared" si="71"/>
        <v>4.9897783125000004</v>
      </c>
      <c r="AT297" s="35" t="str">
        <f t="shared" si="72"/>
        <v>1.5,1.5,0</v>
      </c>
    </row>
    <row r="298" spans="13:46" ht="11.25" x14ac:dyDescent="0.15">
      <c r="M298" s="30" t="str">
        <f t="shared" si="70"/>
        <v>3,10,1</v>
      </c>
      <c r="N298" s="30">
        <f t="shared" si="64"/>
        <v>3</v>
      </c>
      <c r="O298" s="30">
        <f t="shared" si="65"/>
        <v>10</v>
      </c>
      <c r="P298" s="30">
        <f t="shared" si="75"/>
        <v>1</v>
      </c>
      <c r="Q298" s="30">
        <f t="shared" si="77"/>
        <v>4.5</v>
      </c>
      <c r="R298" s="30">
        <f t="shared" si="77"/>
        <v>4.5855649999999999</v>
      </c>
      <c r="S298" s="30">
        <f t="shared" si="77"/>
        <v>4.6022600000000002</v>
      </c>
      <c r="T298" s="30">
        <f t="shared" si="77"/>
        <v>4.5500850000000002</v>
      </c>
      <c r="U298" s="30">
        <f t="shared" si="77"/>
        <v>4.4290400000000005</v>
      </c>
      <c r="V298" s="30">
        <f t="shared" si="77"/>
        <v>4.2391249999999996</v>
      </c>
      <c r="W298" s="30">
        <f t="shared" si="77"/>
        <v>3.98034</v>
      </c>
      <c r="X298" s="30">
        <f t="shared" si="77"/>
        <v>3.8117190999999999</v>
      </c>
      <c r="Y298" s="30">
        <f t="shared" si="77"/>
        <v>4.12358285</v>
      </c>
      <c r="Z298" s="30">
        <f t="shared" si="77"/>
        <v>4.3665766000000001</v>
      </c>
      <c r="AA298" s="30">
        <f t="shared" si="77"/>
        <v>4.5407003499999998</v>
      </c>
      <c r="AB298" s="30">
        <f t="shared" si="77"/>
        <v>4.6459541</v>
      </c>
      <c r="AC298" s="30">
        <f t="shared" si="77"/>
        <v>4.6823378499999997</v>
      </c>
      <c r="AD298" s="30">
        <f t="shared" si="77"/>
        <v>3.2960614000000001</v>
      </c>
      <c r="AE298" s="30">
        <f t="shared" si="77"/>
        <v>3.8342239</v>
      </c>
      <c r="AF298" s="30">
        <f t="shared" si="77"/>
        <v>4.3035164000000004</v>
      </c>
      <c r="AG298" s="30">
        <f t="shared" si="76"/>
        <v>4.7039389000000007</v>
      </c>
      <c r="AH298" s="30">
        <f t="shared" si="76"/>
        <v>5.0354913999999997</v>
      </c>
      <c r="AI298" s="30">
        <f t="shared" si="76"/>
        <v>2.9530268999999998</v>
      </c>
      <c r="AJ298" s="30">
        <f t="shared" si="76"/>
        <v>3.7174881500000003</v>
      </c>
      <c r="AK298" s="30">
        <f t="shared" si="76"/>
        <v>4.4130794</v>
      </c>
      <c r="AL298" s="30">
        <f t="shared" si="76"/>
        <v>5.0398006500000001</v>
      </c>
      <c r="AM298" s="30">
        <f t="shared" si="76"/>
        <v>2.7826155999999997</v>
      </c>
      <c r="AN298" s="30">
        <f t="shared" si="76"/>
        <v>3.7733756000000001</v>
      </c>
      <c r="AO298" s="30">
        <f t="shared" si="76"/>
        <v>4.6952656000000008</v>
      </c>
      <c r="AP298" s="30">
        <f t="shared" si="76"/>
        <v>2.7848275</v>
      </c>
      <c r="AQ298" s="30">
        <f t="shared" si="76"/>
        <v>4.0018862500000001</v>
      </c>
      <c r="AR298" s="30">
        <f t="shared" si="76"/>
        <v>2.9596626000000001</v>
      </c>
      <c r="AS298" s="30">
        <f t="shared" si="71"/>
        <v>5.0398006500000001</v>
      </c>
      <c r="AT298" s="35" t="str">
        <f t="shared" si="72"/>
        <v>1.5,1.5,0</v>
      </c>
    </row>
    <row r="299" spans="13:46" ht="11.25" x14ac:dyDescent="0.15">
      <c r="M299" s="30" t="str">
        <f t="shared" si="70"/>
        <v>3,10,2</v>
      </c>
      <c r="N299" s="30">
        <f t="shared" si="64"/>
        <v>3</v>
      </c>
      <c r="O299" s="30">
        <f t="shared" si="65"/>
        <v>10</v>
      </c>
      <c r="P299" s="30">
        <f t="shared" si="75"/>
        <v>2</v>
      </c>
      <c r="Q299" s="30">
        <f t="shared" si="77"/>
        <v>4.27752</v>
      </c>
      <c r="R299" s="30">
        <f t="shared" si="77"/>
        <v>4.4850649999999996</v>
      </c>
      <c r="S299" s="30">
        <f t="shared" si="77"/>
        <v>4.5897800000000002</v>
      </c>
      <c r="T299" s="30">
        <f t="shared" si="77"/>
        <v>4.5916650000000008</v>
      </c>
      <c r="U299" s="30">
        <f t="shared" si="77"/>
        <v>4.4907200000000005</v>
      </c>
      <c r="V299" s="30">
        <f t="shared" si="77"/>
        <v>4.2869450000000002</v>
      </c>
      <c r="W299" s="30">
        <f t="shared" si="77"/>
        <v>3.98034</v>
      </c>
      <c r="X299" s="30">
        <f t="shared" si="77"/>
        <v>3.6813993499999995</v>
      </c>
      <c r="Y299" s="30">
        <f t="shared" si="77"/>
        <v>4.0872470500000002</v>
      </c>
      <c r="Z299" s="30">
        <f t="shared" si="77"/>
        <v>4.39026475</v>
      </c>
      <c r="AA299" s="30">
        <f t="shared" si="77"/>
        <v>4.5904524499999999</v>
      </c>
      <c r="AB299" s="30">
        <f t="shared" si="77"/>
        <v>4.6878101500000007</v>
      </c>
      <c r="AC299" s="30">
        <f t="shared" si="77"/>
        <v>4.6823378499999997</v>
      </c>
      <c r="AD299" s="30">
        <f t="shared" si="77"/>
        <v>3.2358698000000001</v>
      </c>
      <c r="AE299" s="30">
        <f t="shared" si="77"/>
        <v>3.8400201999999997</v>
      </c>
      <c r="AF299" s="30">
        <f t="shared" si="77"/>
        <v>4.3413406000000005</v>
      </c>
      <c r="AG299" s="30">
        <f t="shared" si="76"/>
        <v>4.7398310000000006</v>
      </c>
      <c r="AH299" s="30">
        <f t="shared" si="76"/>
        <v>5.0354913999999997</v>
      </c>
      <c r="AI299" s="30">
        <f t="shared" si="76"/>
        <v>2.9409313500000001</v>
      </c>
      <c r="AJ299" s="30">
        <f t="shared" si="76"/>
        <v>3.7433844500000002</v>
      </c>
      <c r="AK299" s="30">
        <f t="shared" si="76"/>
        <v>4.4430075499999999</v>
      </c>
      <c r="AL299" s="30">
        <f t="shared" si="76"/>
        <v>5.0398006500000001</v>
      </c>
      <c r="AM299" s="30">
        <f t="shared" si="76"/>
        <v>2.7965840000000002</v>
      </c>
      <c r="AN299" s="30">
        <f t="shared" si="76"/>
        <v>3.7973398</v>
      </c>
      <c r="AO299" s="30">
        <f t="shared" si="76"/>
        <v>4.6952656000000008</v>
      </c>
      <c r="AP299" s="30">
        <f t="shared" si="76"/>
        <v>2.8028277499999996</v>
      </c>
      <c r="AQ299" s="30">
        <f t="shared" si="76"/>
        <v>4.0018862500000001</v>
      </c>
      <c r="AR299" s="30">
        <f t="shared" si="76"/>
        <v>2.9596626000000001</v>
      </c>
      <c r="AS299" s="30">
        <f t="shared" si="71"/>
        <v>5.0398006500000001</v>
      </c>
      <c r="AT299" s="35" t="str">
        <f t="shared" si="72"/>
        <v>1.5,1.5,0</v>
      </c>
    </row>
    <row r="300" spans="13:46" ht="11.25" x14ac:dyDescent="0.15">
      <c r="M300" s="30" t="str">
        <f t="shared" si="70"/>
        <v>3,10,3</v>
      </c>
      <c r="N300" s="30">
        <f t="shared" si="64"/>
        <v>3</v>
      </c>
      <c r="O300" s="30">
        <f t="shared" si="65"/>
        <v>10</v>
      </c>
      <c r="P300" s="30">
        <f t="shared" si="75"/>
        <v>3</v>
      </c>
      <c r="Q300" s="30">
        <f t="shared" si="77"/>
        <v>3.98034</v>
      </c>
      <c r="R300" s="30">
        <f t="shared" si="77"/>
        <v>4.3326899999999995</v>
      </c>
      <c r="S300" s="30">
        <f t="shared" si="77"/>
        <v>4.5441000000000003</v>
      </c>
      <c r="T300" s="30">
        <f t="shared" si="77"/>
        <v>4.6145700000000005</v>
      </c>
      <c r="U300" s="30">
        <f t="shared" si="77"/>
        <v>4.5441000000000003</v>
      </c>
      <c r="V300" s="30">
        <f t="shared" si="77"/>
        <v>4.3326899999999995</v>
      </c>
      <c r="W300" s="30">
        <f t="shared" si="77"/>
        <v>3.98034</v>
      </c>
      <c r="X300" s="30">
        <f t="shared" si="77"/>
        <v>3.4992045999999997</v>
      </c>
      <c r="Y300" s="30">
        <f t="shared" si="77"/>
        <v>4.0177112499999996</v>
      </c>
      <c r="Z300" s="30">
        <f t="shared" si="77"/>
        <v>4.3952779</v>
      </c>
      <c r="AA300" s="30">
        <f t="shared" si="77"/>
        <v>4.6319045500000007</v>
      </c>
      <c r="AB300" s="30">
        <f t="shared" si="77"/>
        <v>4.7275912</v>
      </c>
      <c r="AC300" s="30">
        <f t="shared" si="77"/>
        <v>4.6823378499999997</v>
      </c>
      <c r="AD300" s="30">
        <f t="shared" si="77"/>
        <v>3.1424782000000002</v>
      </c>
      <c r="AE300" s="30">
        <f t="shared" si="77"/>
        <v>3.8271415000000002</v>
      </c>
      <c r="AF300" s="30">
        <f t="shared" si="77"/>
        <v>4.3708647999999997</v>
      </c>
      <c r="AG300" s="30">
        <f t="shared" si="76"/>
        <v>4.7736480999999999</v>
      </c>
      <c r="AH300" s="30">
        <f t="shared" si="76"/>
        <v>5.0354913999999997</v>
      </c>
      <c r="AI300" s="30">
        <f t="shared" si="76"/>
        <v>2.9101607999999999</v>
      </c>
      <c r="AJ300" s="30">
        <f t="shared" si="76"/>
        <v>3.7609807500000003</v>
      </c>
      <c r="AK300" s="30">
        <f t="shared" si="76"/>
        <v>4.4708607000000002</v>
      </c>
      <c r="AL300" s="30">
        <f t="shared" si="76"/>
        <v>5.0398006500000001</v>
      </c>
      <c r="AM300" s="30">
        <f t="shared" si="76"/>
        <v>2.8022524000000004</v>
      </c>
      <c r="AN300" s="30">
        <f t="shared" si="76"/>
        <v>3.8192290000000004</v>
      </c>
      <c r="AO300" s="30">
        <f t="shared" si="76"/>
        <v>4.6952656000000008</v>
      </c>
      <c r="AP300" s="30">
        <f t="shared" si="76"/>
        <v>2.8187529999999996</v>
      </c>
      <c r="AQ300" s="30">
        <f t="shared" si="76"/>
        <v>4.0018862500000001</v>
      </c>
      <c r="AR300" s="30">
        <f t="shared" si="76"/>
        <v>2.9596626000000001</v>
      </c>
      <c r="AS300" s="30">
        <f t="shared" si="71"/>
        <v>5.0398006500000001</v>
      </c>
      <c r="AT300" s="35" t="str">
        <f t="shared" si="72"/>
        <v>1.5,1.5,0</v>
      </c>
    </row>
    <row r="301" spans="13:46" ht="11.25" x14ac:dyDescent="0.15">
      <c r="M301" s="30" t="str">
        <f t="shared" si="70"/>
        <v>3,10,4</v>
      </c>
      <c r="N301" s="30">
        <f t="shared" ref="N301:N364" si="78">N201+1</f>
        <v>3</v>
      </c>
      <c r="O301" s="30">
        <f t="shared" ref="O301:O364" si="79">O201</f>
        <v>10</v>
      </c>
      <c r="P301" s="30">
        <f t="shared" si="75"/>
        <v>4</v>
      </c>
      <c r="Q301" s="30">
        <f t="shared" si="77"/>
        <v>3.6615599999999993</v>
      </c>
      <c r="R301" s="30">
        <f t="shared" si="77"/>
        <v>4.1653149999999997</v>
      </c>
      <c r="S301" s="30">
        <f t="shared" si="77"/>
        <v>4.4888200000000005</v>
      </c>
      <c r="T301" s="30">
        <f t="shared" si="77"/>
        <v>4.6320750000000004</v>
      </c>
      <c r="U301" s="30">
        <f t="shared" si="77"/>
        <v>4.5950800000000003</v>
      </c>
      <c r="V301" s="30">
        <f t="shared" si="77"/>
        <v>4.3778350000000001</v>
      </c>
      <c r="W301" s="30">
        <f t="shared" si="77"/>
        <v>3.98034</v>
      </c>
      <c r="X301" s="30">
        <f t="shared" si="77"/>
        <v>3.3020098499999992</v>
      </c>
      <c r="Y301" s="30">
        <f t="shared" si="77"/>
        <v>3.9385754499999996</v>
      </c>
      <c r="Z301" s="30">
        <f t="shared" si="77"/>
        <v>4.39489105</v>
      </c>
      <c r="AA301" s="30">
        <f t="shared" si="77"/>
        <v>4.6709566500000008</v>
      </c>
      <c r="AB301" s="30">
        <f t="shared" si="77"/>
        <v>4.7667722499999998</v>
      </c>
      <c r="AC301" s="30">
        <f t="shared" si="77"/>
        <v>4.6823378499999997</v>
      </c>
      <c r="AD301" s="30">
        <f t="shared" si="77"/>
        <v>3.0394866</v>
      </c>
      <c r="AE301" s="30">
        <f t="shared" si="77"/>
        <v>3.8088627999999995</v>
      </c>
      <c r="AF301" s="30">
        <f t="shared" si="77"/>
        <v>4.3979890000000008</v>
      </c>
      <c r="AG301" s="30">
        <f t="shared" si="76"/>
        <v>4.8068652000000007</v>
      </c>
      <c r="AH301" s="30">
        <f t="shared" si="76"/>
        <v>5.0354913999999997</v>
      </c>
      <c r="AI301" s="30">
        <f t="shared" si="76"/>
        <v>2.8739902499999999</v>
      </c>
      <c r="AJ301" s="30">
        <f t="shared" si="76"/>
        <v>3.7761770500000003</v>
      </c>
      <c r="AK301" s="30">
        <f t="shared" si="76"/>
        <v>4.4981138500000002</v>
      </c>
      <c r="AL301" s="30">
        <f t="shared" si="76"/>
        <v>5.0398006500000001</v>
      </c>
      <c r="AM301" s="30">
        <f t="shared" si="76"/>
        <v>2.8055208</v>
      </c>
      <c r="AN301" s="30">
        <f t="shared" si="76"/>
        <v>3.8405182</v>
      </c>
      <c r="AO301" s="30">
        <f t="shared" si="76"/>
        <v>4.6952656000000008</v>
      </c>
      <c r="AP301" s="30">
        <f t="shared" si="76"/>
        <v>2.8340782500000001</v>
      </c>
      <c r="AQ301" s="30">
        <f t="shared" si="76"/>
        <v>4.0018862500000001</v>
      </c>
      <c r="AR301" s="30">
        <f t="shared" si="76"/>
        <v>2.9596626000000001</v>
      </c>
      <c r="AS301" s="30">
        <f t="shared" si="71"/>
        <v>5.0398006500000001</v>
      </c>
      <c r="AT301" s="35" t="str">
        <f t="shared" si="72"/>
        <v>1.5,1.5,0</v>
      </c>
    </row>
    <row r="302" spans="13:46" ht="11.25" x14ac:dyDescent="0.15">
      <c r="M302" s="30" t="str">
        <f t="shared" si="70"/>
        <v>3,10,5</v>
      </c>
      <c r="N302" s="30">
        <f t="shared" si="78"/>
        <v>3</v>
      </c>
      <c r="O302" s="30">
        <f t="shared" si="79"/>
        <v>10</v>
      </c>
      <c r="P302" s="30">
        <f t="shared" si="75"/>
        <v>5</v>
      </c>
      <c r="Q302" s="30">
        <f t="shared" si="77"/>
        <v>3.3564599999999993</v>
      </c>
      <c r="R302" s="30">
        <f t="shared" si="77"/>
        <v>4.0074399999999999</v>
      </c>
      <c r="S302" s="30">
        <f t="shared" si="77"/>
        <v>4.4396199999999997</v>
      </c>
      <c r="T302" s="30">
        <f t="shared" si="77"/>
        <v>4.6529999999999996</v>
      </c>
      <c r="U302" s="30">
        <f t="shared" si="77"/>
        <v>4.6475799999999996</v>
      </c>
      <c r="V302" s="30">
        <f t="shared" si="77"/>
        <v>4.4233599999999997</v>
      </c>
      <c r="W302" s="30">
        <f t="shared" si="77"/>
        <v>3.98034</v>
      </c>
      <c r="X302" s="30">
        <f t="shared" si="77"/>
        <v>3.1143150999999998</v>
      </c>
      <c r="Y302" s="30">
        <f t="shared" si="77"/>
        <v>3.8655196499999995</v>
      </c>
      <c r="Z302" s="30">
        <f t="shared" si="77"/>
        <v>4.3979242000000003</v>
      </c>
      <c r="AA302" s="30">
        <f t="shared" si="77"/>
        <v>4.7115287499999994</v>
      </c>
      <c r="AB302" s="30">
        <f t="shared" si="77"/>
        <v>4.8063332999999995</v>
      </c>
      <c r="AC302" s="30">
        <f t="shared" si="77"/>
        <v>4.6823378499999997</v>
      </c>
      <c r="AD302" s="30">
        <f t="shared" si="77"/>
        <v>2.9425749999999997</v>
      </c>
      <c r="AE302" s="30">
        <f t="shared" si="77"/>
        <v>3.7940040999999995</v>
      </c>
      <c r="AF302" s="30">
        <f t="shared" si="77"/>
        <v>4.4266331999999995</v>
      </c>
      <c r="AG302" s="30">
        <f t="shared" si="76"/>
        <v>4.8404623000000004</v>
      </c>
      <c r="AH302" s="30">
        <f t="shared" si="76"/>
        <v>5.0354913999999997</v>
      </c>
      <c r="AI302" s="30">
        <f t="shared" si="76"/>
        <v>2.8412397</v>
      </c>
      <c r="AJ302" s="30">
        <f t="shared" si="76"/>
        <v>3.7928933499999999</v>
      </c>
      <c r="AK302" s="30">
        <f t="shared" si="76"/>
        <v>4.525747</v>
      </c>
      <c r="AL302" s="30">
        <f t="shared" si="76"/>
        <v>5.0398006500000001</v>
      </c>
      <c r="AM302" s="30">
        <f t="shared" si="76"/>
        <v>2.8103091999999998</v>
      </c>
      <c r="AN302" s="30">
        <f t="shared" si="76"/>
        <v>3.8621873999999998</v>
      </c>
      <c r="AO302" s="30">
        <f t="shared" si="76"/>
        <v>4.6952656000000008</v>
      </c>
      <c r="AP302" s="30">
        <f t="shared" si="76"/>
        <v>2.8497835</v>
      </c>
      <c r="AQ302" s="30">
        <f t="shared" si="76"/>
        <v>4.0018862500000001</v>
      </c>
      <c r="AR302" s="30">
        <f t="shared" si="76"/>
        <v>2.9596626000000001</v>
      </c>
      <c r="AS302" s="30">
        <f t="shared" si="71"/>
        <v>5.0398006500000001</v>
      </c>
      <c r="AT302" s="35" t="str">
        <f t="shared" si="72"/>
        <v>1.5,1.5,0</v>
      </c>
    </row>
    <row r="303" spans="13:46" ht="11.25" x14ac:dyDescent="0.15">
      <c r="M303" s="30" t="str">
        <f t="shared" si="70"/>
        <v>3,10,6</v>
      </c>
      <c r="N303" s="30">
        <f t="shared" si="78"/>
        <v>3</v>
      </c>
      <c r="O303" s="30">
        <f t="shared" si="79"/>
        <v>10</v>
      </c>
      <c r="P303" s="30">
        <f t="shared" si="75"/>
        <v>6</v>
      </c>
      <c r="Q303" s="30">
        <f t="shared" si="77"/>
        <v>3.0779999999999998</v>
      </c>
      <c r="R303" s="30">
        <f t="shared" si="77"/>
        <v>3.8680649999999996</v>
      </c>
      <c r="S303" s="30">
        <f t="shared" si="77"/>
        <v>4.4022600000000001</v>
      </c>
      <c r="T303" s="30">
        <f t="shared" si="77"/>
        <v>4.6805849999999998</v>
      </c>
      <c r="U303" s="30">
        <f t="shared" si="77"/>
        <v>4.7030399999999997</v>
      </c>
      <c r="V303" s="30">
        <f t="shared" si="77"/>
        <v>4.4696250000000006</v>
      </c>
      <c r="W303" s="30">
        <f t="shared" si="77"/>
        <v>3.98034</v>
      </c>
      <c r="X303" s="30">
        <f t="shared" si="77"/>
        <v>2.9451203499999994</v>
      </c>
      <c r="Y303" s="30">
        <f t="shared" si="77"/>
        <v>3.8043038499999993</v>
      </c>
      <c r="Z303" s="30">
        <f t="shared" si="77"/>
        <v>4.4076173499999998</v>
      </c>
      <c r="AA303" s="30">
        <f t="shared" si="77"/>
        <v>4.7550608499999996</v>
      </c>
      <c r="AB303" s="30">
        <f t="shared" si="77"/>
        <v>4.8466343499999995</v>
      </c>
      <c r="AC303" s="30">
        <f t="shared" si="77"/>
        <v>4.6823378499999997</v>
      </c>
      <c r="AD303" s="30">
        <f t="shared" si="77"/>
        <v>2.8575033999999997</v>
      </c>
      <c r="AE303" s="30">
        <f t="shared" si="77"/>
        <v>3.7858053999999997</v>
      </c>
      <c r="AF303" s="30">
        <f t="shared" si="77"/>
        <v>4.4582373999999998</v>
      </c>
      <c r="AG303" s="30">
        <f t="shared" si="76"/>
        <v>4.8747994000000006</v>
      </c>
      <c r="AH303" s="30">
        <f t="shared" si="76"/>
        <v>5.0354913999999997</v>
      </c>
      <c r="AI303" s="30">
        <f t="shared" si="76"/>
        <v>2.8151491499999999</v>
      </c>
      <c r="AJ303" s="30">
        <f t="shared" si="76"/>
        <v>3.8125696500000004</v>
      </c>
      <c r="AK303" s="30">
        <f t="shared" si="76"/>
        <v>4.5541201500000001</v>
      </c>
      <c r="AL303" s="30">
        <f t="shared" si="76"/>
        <v>5.0398006500000001</v>
      </c>
      <c r="AM303" s="30">
        <f t="shared" si="76"/>
        <v>2.8180575999999999</v>
      </c>
      <c r="AN303" s="30">
        <f t="shared" si="76"/>
        <v>3.8845966000000001</v>
      </c>
      <c r="AO303" s="30">
        <f t="shared" si="76"/>
        <v>4.6952656000000008</v>
      </c>
      <c r="AP303" s="30">
        <f t="shared" si="76"/>
        <v>2.8662287499999999</v>
      </c>
      <c r="AQ303" s="30">
        <f t="shared" si="76"/>
        <v>4.0018862500000001</v>
      </c>
      <c r="AR303" s="30">
        <f t="shared" si="76"/>
        <v>2.9596626000000001</v>
      </c>
      <c r="AS303" s="30">
        <f t="shared" si="71"/>
        <v>5.0398006500000001</v>
      </c>
      <c r="AT303" s="35" t="str">
        <f t="shared" si="72"/>
        <v>1.5,1.5,0</v>
      </c>
    </row>
    <row r="304" spans="13:46" ht="11.25" x14ac:dyDescent="0.15">
      <c r="M304" s="30" t="str">
        <f t="shared" si="70"/>
        <v>3,10,7</v>
      </c>
      <c r="N304" s="30">
        <f t="shared" si="78"/>
        <v>3</v>
      </c>
      <c r="O304" s="30">
        <f t="shared" si="79"/>
        <v>10</v>
      </c>
      <c r="P304" s="30">
        <f t="shared" si="75"/>
        <v>7</v>
      </c>
      <c r="Q304" s="30">
        <f t="shared" si="77"/>
        <v>2.4172559999999992</v>
      </c>
      <c r="R304" s="30">
        <f t="shared" si="77"/>
        <v>3.4632149999999999</v>
      </c>
      <c r="S304" s="30">
        <f t="shared" si="77"/>
        <v>4.1949959999999997</v>
      </c>
      <c r="T304" s="30">
        <f t="shared" si="77"/>
        <v>4.6125990000000003</v>
      </c>
      <c r="U304" s="30">
        <f t="shared" si="77"/>
        <v>4.7160240000000009</v>
      </c>
      <c r="V304" s="30">
        <f t="shared" si="77"/>
        <v>4.5052710000000005</v>
      </c>
      <c r="W304" s="30">
        <f t="shared" si="77"/>
        <v>3.98034</v>
      </c>
      <c r="X304" s="30">
        <f t="shared" si="77"/>
        <v>2.5104505999999995</v>
      </c>
      <c r="Y304" s="30">
        <f t="shared" si="77"/>
        <v>3.5731840499999992</v>
      </c>
      <c r="Z304" s="30">
        <f t="shared" si="77"/>
        <v>4.3217394999999996</v>
      </c>
      <c r="AA304" s="30">
        <f t="shared" si="77"/>
        <v>4.75611695</v>
      </c>
      <c r="AB304" s="30">
        <f t="shared" si="77"/>
        <v>4.8763164000000003</v>
      </c>
      <c r="AC304" s="30">
        <f t="shared" si="77"/>
        <v>4.6823378499999997</v>
      </c>
      <c r="AD304" s="30">
        <f t="shared" si="77"/>
        <v>2.6025277999999998</v>
      </c>
      <c r="AE304" s="30">
        <f t="shared" si="77"/>
        <v>3.6820356999999992</v>
      </c>
      <c r="AF304" s="30">
        <f t="shared" si="77"/>
        <v>4.4473655999999995</v>
      </c>
      <c r="AG304" s="30">
        <f t="shared" si="76"/>
        <v>4.8985174999999996</v>
      </c>
      <c r="AH304" s="30">
        <f t="shared" si="76"/>
        <v>5.0354913999999997</v>
      </c>
      <c r="AI304" s="30">
        <f t="shared" si="76"/>
        <v>2.6934876000000001</v>
      </c>
      <c r="AJ304" s="30">
        <f t="shared" si="76"/>
        <v>3.7897699499999997</v>
      </c>
      <c r="AK304" s="30">
        <f t="shared" si="76"/>
        <v>4.5718743000000002</v>
      </c>
      <c r="AL304" s="30">
        <f t="shared" si="76"/>
        <v>5.0398006500000001</v>
      </c>
      <c r="AM304" s="30">
        <f t="shared" si="76"/>
        <v>2.7833299999999999</v>
      </c>
      <c r="AN304" s="30">
        <f t="shared" si="76"/>
        <v>3.8963868000000002</v>
      </c>
      <c r="AO304" s="30">
        <f t="shared" si="76"/>
        <v>4.6952656000000008</v>
      </c>
      <c r="AP304" s="30">
        <f t="shared" si="76"/>
        <v>2.872055</v>
      </c>
      <c r="AQ304" s="30">
        <f t="shared" si="76"/>
        <v>4.0018862500000001</v>
      </c>
      <c r="AR304" s="30">
        <f t="shared" si="76"/>
        <v>2.9596626000000001</v>
      </c>
      <c r="AS304" s="30">
        <f t="shared" si="71"/>
        <v>5.0398006500000001</v>
      </c>
      <c r="AT304" s="35" t="str">
        <f t="shared" si="72"/>
        <v>1.5,1.5,0</v>
      </c>
    </row>
    <row r="305" spans="13:46" ht="11.25" x14ac:dyDescent="0.15">
      <c r="M305" s="30" t="str">
        <f t="shared" si="70"/>
        <v>3,10,8</v>
      </c>
      <c r="N305" s="30">
        <f t="shared" si="78"/>
        <v>3</v>
      </c>
      <c r="O305" s="30">
        <f t="shared" si="79"/>
        <v>10</v>
      </c>
      <c r="P305" s="30">
        <f t="shared" si="75"/>
        <v>8</v>
      </c>
      <c r="Q305" s="30">
        <f t="shared" si="77"/>
        <v>1.6284671999999998</v>
      </c>
      <c r="R305" s="30">
        <f t="shared" si="77"/>
        <v>2.9694450000000003</v>
      </c>
      <c r="S305" s="30">
        <f t="shared" si="77"/>
        <v>3.9308231999999999</v>
      </c>
      <c r="T305" s="30">
        <f t="shared" si="77"/>
        <v>4.5126018000000006</v>
      </c>
      <c r="U305" s="30">
        <f t="shared" si="77"/>
        <v>4.7147807999999998</v>
      </c>
      <c r="V305" s="30">
        <f t="shared" si="77"/>
        <v>4.5373602000000002</v>
      </c>
      <c r="W305" s="30">
        <f t="shared" si="77"/>
        <v>3.98034</v>
      </c>
      <c r="X305" s="30">
        <f t="shared" si="77"/>
        <v>1.9868608499999998</v>
      </c>
      <c r="Y305" s="30">
        <f t="shared" si="77"/>
        <v>3.2851554499999995</v>
      </c>
      <c r="Z305" s="30">
        <f t="shared" si="77"/>
        <v>4.20385045</v>
      </c>
      <c r="AA305" s="30">
        <f t="shared" si="77"/>
        <v>4.7429458499999999</v>
      </c>
      <c r="AB305" s="30">
        <f t="shared" si="77"/>
        <v>4.9024416500000001</v>
      </c>
      <c r="AC305" s="30">
        <f t="shared" si="77"/>
        <v>4.6823378499999997</v>
      </c>
      <c r="AD305" s="30">
        <f t="shared" si="77"/>
        <v>2.2906434</v>
      </c>
      <c r="AE305" s="30">
        <f t="shared" si="77"/>
        <v>3.5462547999999998</v>
      </c>
      <c r="AF305" s="30">
        <f t="shared" ref="AF305:AR368" si="80">(AF$5)^2/2*INDEX($F$4:$F$25*$G$4:$G$25,$N305,1)+(AF$6)^2/2*INDEX($H$4:$H$25*$I$4:$I$25,$O305,1)+(AF$7)^2/2*INDEX($J$4:$J$25*$K$4:$K$25,$P305,1)+AF$5*AF$6*INDEX($G$4:$G$25,$N305,1)*INDEX($H$4:$H$25,$O305,1)+(AF$5*INDEX($G$4:$G$25,$N305,1)+AF$6*INDEX($I$4:$I$25,$O305,1))*AF$7*INDEX($J$4:$J$25,$P305,1)</f>
        <v>4.4222666000000004</v>
      </c>
      <c r="AG305" s="30">
        <f t="shared" si="80"/>
        <v>4.9186788000000004</v>
      </c>
      <c r="AH305" s="30">
        <f t="shared" si="80"/>
        <v>5.0354913999999997</v>
      </c>
      <c r="AI305" s="30">
        <f t="shared" si="80"/>
        <v>2.53981485</v>
      </c>
      <c r="AJ305" s="30">
        <f t="shared" si="80"/>
        <v>3.7527430500000003</v>
      </c>
      <c r="AK305" s="30">
        <f t="shared" si="80"/>
        <v>4.5860716500000001</v>
      </c>
      <c r="AL305" s="30">
        <f t="shared" si="80"/>
        <v>5.0398006500000001</v>
      </c>
      <c r="AM305" s="30">
        <f t="shared" si="80"/>
        <v>2.7343751999999997</v>
      </c>
      <c r="AN305" s="30">
        <f t="shared" si="80"/>
        <v>3.9046202000000001</v>
      </c>
      <c r="AO305" s="30">
        <f t="shared" si="80"/>
        <v>4.6952656000000008</v>
      </c>
      <c r="AP305" s="30">
        <f t="shared" si="80"/>
        <v>2.87432445</v>
      </c>
      <c r="AQ305" s="30">
        <f t="shared" si="80"/>
        <v>4.0018862500000001</v>
      </c>
      <c r="AR305" s="30">
        <f t="shared" si="80"/>
        <v>2.9596626000000001</v>
      </c>
      <c r="AS305" s="30">
        <f t="shared" si="71"/>
        <v>5.0398006500000001</v>
      </c>
      <c r="AT305" s="35" t="str">
        <f t="shared" si="72"/>
        <v>1.5,1.5,0</v>
      </c>
    </row>
    <row r="306" spans="13:46" ht="11.25" x14ac:dyDescent="0.15">
      <c r="M306" s="30" t="str">
        <f t="shared" si="70"/>
        <v>3,10,9</v>
      </c>
      <c r="N306" s="30">
        <f t="shared" si="78"/>
        <v>3</v>
      </c>
      <c r="O306" s="30">
        <f t="shared" si="79"/>
        <v>10</v>
      </c>
      <c r="P306" s="30">
        <f t="shared" si="75"/>
        <v>9</v>
      </c>
      <c r="Q306" s="30">
        <f t="shared" ref="Q306:AF369" si="81">(Q$5)^2/2*INDEX($F$4:$F$25*$G$4:$G$25,$N306,1)+(Q$6)^2/2*INDEX($H$4:$H$25*$I$4:$I$25,$O306,1)+(Q$7)^2/2*INDEX($J$4:$J$25*$K$4:$K$25,$P306,1)+Q$5*Q$6*INDEX($G$4:$G$25,$N306,1)*INDEX($H$4:$H$25,$O306,1)+(Q$5*INDEX($G$4:$G$25,$N306,1)+Q$6*INDEX($I$4:$I$25,$O306,1))*Q$7*INDEX($J$4:$J$25,$P306,1)</f>
        <v>0.99034650000000013</v>
      </c>
      <c r="R306" s="30">
        <f t="shared" si="81"/>
        <v>2.5803056250000003</v>
      </c>
      <c r="S306" s="30">
        <f t="shared" si="81"/>
        <v>3.7336140000000002</v>
      </c>
      <c r="T306" s="30">
        <f t="shared" si="81"/>
        <v>4.4502716250000001</v>
      </c>
      <c r="U306" s="30">
        <f t="shared" si="81"/>
        <v>4.7302785000000007</v>
      </c>
      <c r="V306" s="30">
        <f t="shared" si="81"/>
        <v>4.5736346250000004</v>
      </c>
      <c r="W306" s="30">
        <f t="shared" si="81"/>
        <v>3.98034</v>
      </c>
      <c r="X306" s="30">
        <f t="shared" si="81"/>
        <v>1.567901725</v>
      </c>
      <c r="Y306" s="30">
        <f t="shared" si="81"/>
        <v>3.0640904500000001</v>
      </c>
      <c r="Z306" s="30">
        <f t="shared" si="81"/>
        <v>4.1236284249999997</v>
      </c>
      <c r="AA306" s="30">
        <f t="shared" si="81"/>
        <v>4.746515650000001</v>
      </c>
      <c r="AB306" s="30">
        <f t="shared" si="81"/>
        <v>4.9327521250000004</v>
      </c>
      <c r="AC306" s="30">
        <f t="shared" si="81"/>
        <v>4.6823378499999997</v>
      </c>
      <c r="AD306" s="30">
        <f t="shared" si="81"/>
        <v>2.0457225999999999</v>
      </c>
      <c r="AE306" s="30">
        <f t="shared" si="81"/>
        <v>3.4481409249999997</v>
      </c>
      <c r="AF306" s="30">
        <f t="shared" si="81"/>
        <v>4.4139084999999998</v>
      </c>
      <c r="AG306" s="30">
        <f t="shared" si="80"/>
        <v>4.9430253250000007</v>
      </c>
      <c r="AH306" s="30">
        <f t="shared" si="80"/>
        <v>5.0354913999999997</v>
      </c>
      <c r="AI306" s="30">
        <f t="shared" si="80"/>
        <v>2.423809125</v>
      </c>
      <c r="AJ306" s="30">
        <f t="shared" si="80"/>
        <v>3.7324570499999998</v>
      </c>
      <c r="AK306" s="30">
        <f t="shared" si="80"/>
        <v>4.6044542250000005</v>
      </c>
      <c r="AL306" s="30">
        <f t="shared" si="80"/>
        <v>5.0398006500000001</v>
      </c>
      <c r="AM306" s="30">
        <f t="shared" si="80"/>
        <v>2.7021613000000002</v>
      </c>
      <c r="AN306" s="30">
        <f t="shared" si="80"/>
        <v>3.9170388250000001</v>
      </c>
      <c r="AO306" s="30">
        <f t="shared" si="80"/>
        <v>4.6952656000000008</v>
      </c>
      <c r="AP306" s="30">
        <f t="shared" si="80"/>
        <v>2.8807791250000001</v>
      </c>
      <c r="AQ306" s="30">
        <f t="shared" si="80"/>
        <v>4.0018862500000001</v>
      </c>
      <c r="AR306" s="30">
        <f t="shared" si="80"/>
        <v>2.9596626000000001</v>
      </c>
      <c r="AS306" s="30">
        <f t="shared" si="71"/>
        <v>5.0398006500000001</v>
      </c>
      <c r="AT306" s="35" t="str">
        <f t="shared" si="72"/>
        <v>1.5,1.5,0</v>
      </c>
    </row>
    <row r="307" spans="13:46" ht="11.25" x14ac:dyDescent="0.15">
      <c r="M307" s="30" t="str">
        <f t="shared" si="70"/>
        <v>3,10,10</v>
      </c>
      <c r="N307" s="30">
        <f t="shared" si="78"/>
        <v>3</v>
      </c>
      <c r="O307" s="30">
        <f t="shared" si="79"/>
        <v>10</v>
      </c>
      <c r="P307" s="30">
        <f t="shared" si="75"/>
        <v>10</v>
      </c>
      <c r="Q307" s="30">
        <f t="shared" si="81"/>
        <v>0.53372519999999946</v>
      </c>
      <c r="R307" s="30">
        <f t="shared" si="81"/>
        <v>2.3172074999999999</v>
      </c>
      <c r="S307" s="30">
        <f t="shared" si="81"/>
        <v>3.6170711999999998</v>
      </c>
      <c r="T307" s="30">
        <f t="shared" si="81"/>
        <v>4.4333163000000004</v>
      </c>
      <c r="U307" s="30">
        <f t="shared" si="81"/>
        <v>4.7659428000000004</v>
      </c>
      <c r="V307" s="30">
        <f t="shared" si="81"/>
        <v>4.6149506999999996</v>
      </c>
      <c r="W307" s="30">
        <f t="shared" si="81"/>
        <v>3.98034</v>
      </c>
      <c r="X307" s="30">
        <f t="shared" si="81"/>
        <v>1.2749838499999995</v>
      </c>
      <c r="Y307" s="30">
        <f t="shared" si="81"/>
        <v>2.92369185</v>
      </c>
      <c r="Z307" s="30">
        <f t="shared" si="81"/>
        <v>4.0887812500000003</v>
      </c>
      <c r="AA307" s="30">
        <f t="shared" si="81"/>
        <v>4.7702520499999999</v>
      </c>
      <c r="AB307" s="30">
        <f t="shared" si="81"/>
        <v>4.9681042499999997</v>
      </c>
      <c r="AC307" s="30">
        <f t="shared" si="81"/>
        <v>4.6823378499999997</v>
      </c>
      <c r="AD307" s="30">
        <f t="shared" si="81"/>
        <v>1.8814681999999998</v>
      </c>
      <c r="AE307" s="30">
        <f t="shared" si="81"/>
        <v>3.3954019</v>
      </c>
      <c r="AF307" s="30">
        <f t="shared" si="81"/>
        <v>4.4257169999999997</v>
      </c>
      <c r="AG307" s="30">
        <f t="shared" si="80"/>
        <v>4.9724135</v>
      </c>
      <c r="AH307" s="30">
        <f t="shared" si="80"/>
        <v>5.0354913999999997</v>
      </c>
      <c r="AI307" s="30">
        <f t="shared" si="80"/>
        <v>2.35317825</v>
      </c>
      <c r="AJ307" s="30">
        <f t="shared" si="80"/>
        <v>3.7323376500000007</v>
      </c>
      <c r="AK307" s="30">
        <f t="shared" si="80"/>
        <v>4.6278784500000008</v>
      </c>
      <c r="AL307" s="30">
        <f t="shared" si="80"/>
        <v>5.0398006500000001</v>
      </c>
      <c r="AM307" s="30">
        <f t="shared" si="80"/>
        <v>2.6901140000000003</v>
      </c>
      <c r="AN307" s="30">
        <f t="shared" si="80"/>
        <v>3.9344991000000005</v>
      </c>
      <c r="AO307" s="30">
        <f t="shared" si="80"/>
        <v>4.6952656000000008</v>
      </c>
      <c r="AP307" s="30">
        <f t="shared" si="80"/>
        <v>2.8922754499999996</v>
      </c>
      <c r="AQ307" s="30">
        <f t="shared" si="80"/>
        <v>4.0018862500000001</v>
      </c>
      <c r="AR307" s="30">
        <f t="shared" si="80"/>
        <v>2.9596626000000001</v>
      </c>
      <c r="AS307" s="30">
        <f t="shared" si="71"/>
        <v>5.0398006500000001</v>
      </c>
      <c r="AT307" s="35" t="str">
        <f t="shared" si="72"/>
        <v>1.5,1.5,0</v>
      </c>
    </row>
    <row r="308" spans="13:46" ht="11.25" x14ac:dyDescent="0.15">
      <c r="M308" s="30" t="str">
        <f t="shared" si="70"/>
        <v>4,1,1</v>
      </c>
      <c r="N308" s="30">
        <f t="shared" si="78"/>
        <v>4</v>
      </c>
      <c r="O308" s="30">
        <f t="shared" si="79"/>
        <v>1</v>
      </c>
      <c r="P308" s="30">
        <f t="shared" si="75"/>
        <v>1</v>
      </c>
      <c r="Q308" s="30">
        <f t="shared" si="81"/>
        <v>4.5</v>
      </c>
      <c r="R308" s="30">
        <f t="shared" si="81"/>
        <v>4.6267100000000001</v>
      </c>
      <c r="S308" s="30">
        <f t="shared" si="81"/>
        <v>4.6468400000000001</v>
      </c>
      <c r="T308" s="30">
        <f t="shared" si="81"/>
        <v>4.5603899999999999</v>
      </c>
      <c r="U308" s="30">
        <f t="shared" si="81"/>
        <v>4.3673599999999997</v>
      </c>
      <c r="V308" s="30">
        <f t="shared" si="81"/>
        <v>4.0677499999999993</v>
      </c>
      <c r="W308" s="30">
        <f t="shared" si="81"/>
        <v>3.6615599999999993</v>
      </c>
      <c r="X308" s="30">
        <f t="shared" si="81"/>
        <v>4.5</v>
      </c>
      <c r="Y308" s="30">
        <f t="shared" si="81"/>
        <v>4.6267100000000001</v>
      </c>
      <c r="Z308" s="30">
        <f t="shared" si="81"/>
        <v>4.6468400000000001</v>
      </c>
      <c r="AA308" s="30">
        <f t="shared" si="81"/>
        <v>4.5603899999999999</v>
      </c>
      <c r="AB308" s="30">
        <f t="shared" si="81"/>
        <v>4.3673599999999997</v>
      </c>
      <c r="AC308" s="30">
        <f t="shared" si="81"/>
        <v>4.0677499999999993</v>
      </c>
      <c r="AD308" s="30">
        <f t="shared" si="81"/>
        <v>4.5</v>
      </c>
      <c r="AE308" s="30">
        <f t="shared" si="81"/>
        <v>4.6267100000000001</v>
      </c>
      <c r="AF308" s="30">
        <f t="shared" si="81"/>
        <v>4.6468400000000001</v>
      </c>
      <c r="AG308" s="30">
        <f t="shared" si="80"/>
        <v>4.5603899999999999</v>
      </c>
      <c r="AH308" s="30">
        <f t="shared" si="80"/>
        <v>4.3673599999999997</v>
      </c>
      <c r="AI308" s="30">
        <f t="shared" si="80"/>
        <v>4.5</v>
      </c>
      <c r="AJ308" s="30">
        <f t="shared" si="80"/>
        <v>4.6267100000000001</v>
      </c>
      <c r="AK308" s="30">
        <f t="shared" si="80"/>
        <v>4.6468400000000001</v>
      </c>
      <c r="AL308" s="30">
        <f t="shared" si="80"/>
        <v>4.5603899999999999</v>
      </c>
      <c r="AM308" s="30">
        <f t="shared" si="80"/>
        <v>4.5</v>
      </c>
      <c r="AN308" s="30">
        <f t="shared" si="80"/>
        <v>4.6267100000000001</v>
      </c>
      <c r="AO308" s="30">
        <f t="shared" si="80"/>
        <v>4.6468400000000001</v>
      </c>
      <c r="AP308" s="30">
        <f t="shared" si="80"/>
        <v>4.5</v>
      </c>
      <c r="AQ308" s="30">
        <f t="shared" si="80"/>
        <v>4.6267100000000001</v>
      </c>
      <c r="AR308" s="30">
        <f t="shared" si="80"/>
        <v>4.5</v>
      </c>
      <c r="AS308" s="30">
        <f t="shared" si="71"/>
        <v>4.6468400000000001</v>
      </c>
      <c r="AT308" s="35" t="str">
        <f t="shared" si="72"/>
        <v>1,0,2</v>
      </c>
    </row>
    <row r="309" spans="13:46" ht="11.25" x14ac:dyDescent="0.15">
      <c r="M309" s="30" t="str">
        <f t="shared" si="70"/>
        <v>4,1,2</v>
      </c>
      <c r="N309" s="30">
        <f t="shared" si="78"/>
        <v>4</v>
      </c>
      <c r="O309" s="30">
        <f t="shared" si="79"/>
        <v>1</v>
      </c>
      <c r="P309" s="30">
        <f t="shared" si="75"/>
        <v>2</v>
      </c>
      <c r="Q309" s="30">
        <f t="shared" si="81"/>
        <v>4.27752</v>
      </c>
      <c r="R309" s="30">
        <f t="shared" si="81"/>
        <v>4.5282100000000005</v>
      </c>
      <c r="S309" s="30">
        <f t="shared" si="81"/>
        <v>4.6375600000000006</v>
      </c>
      <c r="T309" s="30">
        <f t="shared" si="81"/>
        <v>4.6055700000000002</v>
      </c>
      <c r="U309" s="30">
        <f t="shared" si="81"/>
        <v>4.4322400000000002</v>
      </c>
      <c r="V309" s="30">
        <f t="shared" si="81"/>
        <v>4.1175699999999997</v>
      </c>
      <c r="W309" s="30">
        <f t="shared" si="81"/>
        <v>3.6615599999999993</v>
      </c>
      <c r="X309" s="30">
        <f t="shared" si="81"/>
        <v>4.3955000000000002</v>
      </c>
      <c r="Y309" s="30">
        <f t="shared" si="81"/>
        <v>4.6126299999999993</v>
      </c>
      <c r="Z309" s="30">
        <f t="shared" si="81"/>
        <v>4.6884200000000007</v>
      </c>
      <c r="AA309" s="30">
        <f t="shared" si="81"/>
        <v>4.6228700000000007</v>
      </c>
      <c r="AB309" s="30">
        <f t="shared" si="81"/>
        <v>4.4159800000000002</v>
      </c>
      <c r="AC309" s="30">
        <f t="shared" si="81"/>
        <v>4.0677499999999993</v>
      </c>
      <c r="AD309" s="30">
        <f t="shared" si="81"/>
        <v>4.4811199999999998</v>
      </c>
      <c r="AE309" s="30">
        <f t="shared" si="81"/>
        <v>4.6646900000000002</v>
      </c>
      <c r="AF309" s="30">
        <f t="shared" si="81"/>
        <v>4.7069200000000002</v>
      </c>
      <c r="AG309" s="30">
        <f t="shared" si="80"/>
        <v>4.6078100000000006</v>
      </c>
      <c r="AH309" s="30">
        <f t="shared" si="80"/>
        <v>4.3673599999999997</v>
      </c>
      <c r="AI309" s="30">
        <f t="shared" si="80"/>
        <v>4.5343799999999996</v>
      </c>
      <c r="AJ309" s="30">
        <f t="shared" si="80"/>
        <v>4.6843900000000005</v>
      </c>
      <c r="AK309" s="30">
        <f t="shared" si="80"/>
        <v>4.69306</v>
      </c>
      <c r="AL309" s="30">
        <f t="shared" si="80"/>
        <v>4.5603899999999999</v>
      </c>
      <c r="AM309" s="30">
        <f t="shared" si="80"/>
        <v>4.5552799999999998</v>
      </c>
      <c r="AN309" s="30">
        <f t="shared" si="80"/>
        <v>4.6717300000000002</v>
      </c>
      <c r="AO309" s="30">
        <f t="shared" si="80"/>
        <v>4.6468400000000001</v>
      </c>
      <c r="AP309" s="30">
        <f t="shared" si="80"/>
        <v>4.5438200000000002</v>
      </c>
      <c r="AQ309" s="30">
        <f t="shared" si="80"/>
        <v>4.6267100000000001</v>
      </c>
      <c r="AR309" s="30">
        <f t="shared" si="80"/>
        <v>4.5</v>
      </c>
      <c r="AS309" s="30">
        <f t="shared" si="71"/>
        <v>4.7069200000000002</v>
      </c>
      <c r="AT309" s="35" t="str">
        <f t="shared" si="72"/>
        <v>1,1,1</v>
      </c>
    </row>
    <row r="310" spans="13:46" ht="11.25" x14ac:dyDescent="0.15">
      <c r="M310" s="30" t="str">
        <f t="shared" si="70"/>
        <v>4,1,3</v>
      </c>
      <c r="N310" s="30">
        <f t="shared" si="78"/>
        <v>4</v>
      </c>
      <c r="O310" s="30">
        <f t="shared" si="79"/>
        <v>1</v>
      </c>
      <c r="P310" s="30">
        <f t="shared" si="75"/>
        <v>3</v>
      </c>
      <c r="Q310" s="30">
        <f t="shared" si="81"/>
        <v>3.98034</v>
      </c>
      <c r="R310" s="30">
        <f t="shared" si="81"/>
        <v>4.3778350000000001</v>
      </c>
      <c r="S310" s="30">
        <f t="shared" si="81"/>
        <v>4.5950800000000003</v>
      </c>
      <c r="T310" s="30">
        <f t="shared" si="81"/>
        <v>4.6320750000000004</v>
      </c>
      <c r="U310" s="30">
        <f t="shared" si="81"/>
        <v>4.4888200000000005</v>
      </c>
      <c r="V310" s="30">
        <f t="shared" si="81"/>
        <v>4.1653149999999997</v>
      </c>
      <c r="W310" s="30">
        <f t="shared" si="81"/>
        <v>3.6615599999999993</v>
      </c>
      <c r="X310" s="30">
        <f t="shared" si="81"/>
        <v>4.2391249999999996</v>
      </c>
      <c r="Y310" s="30">
        <f t="shared" si="81"/>
        <v>4.5653500000000005</v>
      </c>
      <c r="Z310" s="30">
        <f t="shared" si="81"/>
        <v>4.7113250000000004</v>
      </c>
      <c r="AA310" s="30">
        <f t="shared" si="81"/>
        <v>4.6770500000000013</v>
      </c>
      <c r="AB310" s="30">
        <f t="shared" si="81"/>
        <v>4.4625250000000003</v>
      </c>
      <c r="AC310" s="30">
        <f t="shared" si="81"/>
        <v>4.0677499999999993</v>
      </c>
      <c r="AD310" s="30">
        <f t="shared" si="81"/>
        <v>4.4290400000000005</v>
      </c>
      <c r="AE310" s="30">
        <f t="shared" si="81"/>
        <v>4.6839949999999995</v>
      </c>
      <c r="AF310" s="30">
        <f t="shared" si="81"/>
        <v>4.7587000000000002</v>
      </c>
      <c r="AG310" s="30">
        <f t="shared" si="80"/>
        <v>4.6531550000000008</v>
      </c>
      <c r="AH310" s="30">
        <f t="shared" si="80"/>
        <v>4.3673599999999997</v>
      </c>
      <c r="AI310" s="30">
        <f t="shared" si="80"/>
        <v>4.5500850000000002</v>
      </c>
      <c r="AJ310" s="30">
        <f t="shared" si="80"/>
        <v>4.7337699999999998</v>
      </c>
      <c r="AK310" s="30">
        <f t="shared" si="80"/>
        <v>4.7372049999999994</v>
      </c>
      <c r="AL310" s="30">
        <f t="shared" si="80"/>
        <v>4.5603899999999999</v>
      </c>
      <c r="AM310" s="30">
        <f t="shared" si="80"/>
        <v>4.6022600000000002</v>
      </c>
      <c r="AN310" s="30">
        <f t="shared" si="80"/>
        <v>4.7146749999999997</v>
      </c>
      <c r="AO310" s="30">
        <f t="shared" si="80"/>
        <v>4.6468400000000001</v>
      </c>
      <c r="AP310" s="30">
        <f t="shared" si="80"/>
        <v>4.5855649999999999</v>
      </c>
      <c r="AQ310" s="30">
        <f t="shared" si="80"/>
        <v>4.6267100000000001</v>
      </c>
      <c r="AR310" s="30">
        <f t="shared" si="80"/>
        <v>4.5</v>
      </c>
      <c r="AS310" s="30">
        <f t="shared" si="71"/>
        <v>4.7587000000000002</v>
      </c>
      <c r="AT310" s="35" t="str">
        <f t="shared" si="72"/>
        <v>1,1,1</v>
      </c>
    </row>
    <row r="311" spans="13:46" ht="11.25" x14ac:dyDescent="0.15">
      <c r="M311" s="30" t="str">
        <f t="shared" si="70"/>
        <v>4,1,4</v>
      </c>
      <c r="N311" s="30">
        <f t="shared" si="78"/>
        <v>4</v>
      </c>
      <c r="O311" s="30">
        <f t="shared" si="79"/>
        <v>1</v>
      </c>
      <c r="P311" s="30">
        <f t="shared" si="75"/>
        <v>4</v>
      </c>
      <c r="Q311" s="30">
        <f t="shared" si="81"/>
        <v>3.6615599999999993</v>
      </c>
      <c r="R311" s="30">
        <f t="shared" si="81"/>
        <v>4.2124600000000001</v>
      </c>
      <c r="S311" s="30">
        <f t="shared" si="81"/>
        <v>4.5430000000000001</v>
      </c>
      <c r="T311" s="30">
        <f t="shared" si="81"/>
        <v>4.6531800000000008</v>
      </c>
      <c r="U311" s="30">
        <f t="shared" si="81"/>
        <v>4.5430000000000001</v>
      </c>
      <c r="V311" s="30">
        <f t="shared" si="81"/>
        <v>4.2124600000000001</v>
      </c>
      <c r="W311" s="30">
        <f t="shared" si="81"/>
        <v>3.6615599999999993</v>
      </c>
      <c r="X311" s="30">
        <f t="shared" si="81"/>
        <v>4.0677499999999993</v>
      </c>
      <c r="Y311" s="30">
        <f t="shared" si="81"/>
        <v>4.50847</v>
      </c>
      <c r="Z311" s="30">
        <f t="shared" si="81"/>
        <v>4.7288300000000003</v>
      </c>
      <c r="AA311" s="30">
        <f t="shared" si="81"/>
        <v>4.7288300000000003</v>
      </c>
      <c r="AB311" s="30">
        <f t="shared" si="81"/>
        <v>4.50847</v>
      </c>
      <c r="AC311" s="30">
        <f t="shared" si="81"/>
        <v>4.0677499999999993</v>
      </c>
      <c r="AD311" s="30">
        <f t="shared" si="81"/>
        <v>4.3673599999999997</v>
      </c>
      <c r="AE311" s="30">
        <f t="shared" si="81"/>
        <v>4.6978999999999997</v>
      </c>
      <c r="AF311" s="30">
        <f t="shared" si="81"/>
        <v>4.8080800000000004</v>
      </c>
      <c r="AG311" s="30">
        <f t="shared" si="80"/>
        <v>4.6978999999999997</v>
      </c>
      <c r="AH311" s="30">
        <f t="shared" si="80"/>
        <v>4.3673599999999997</v>
      </c>
      <c r="AI311" s="30">
        <f t="shared" si="80"/>
        <v>4.5603899999999999</v>
      </c>
      <c r="AJ311" s="30">
        <f t="shared" si="80"/>
        <v>4.7807500000000003</v>
      </c>
      <c r="AK311" s="30">
        <f t="shared" si="80"/>
        <v>4.7807500000000003</v>
      </c>
      <c r="AL311" s="30">
        <f t="shared" si="80"/>
        <v>4.5603899999999999</v>
      </c>
      <c r="AM311" s="30">
        <f t="shared" si="80"/>
        <v>4.6468400000000001</v>
      </c>
      <c r="AN311" s="30">
        <f t="shared" si="80"/>
        <v>4.7570200000000007</v>
      </c>
      <c r="AO311" s="30">
        <f t="shared" si="80"/>
        <v>4.6468400000000001</v>
      </c>
      <c r="AP311" s="30">
        <f t="shared" si="80"/>
        <v>4.6267100000000001</v>
      </c>
      <c r="AQ311" s="30">
        <f t="shared" si="80"/>
        <v>4.6267100000000001</v>
      </c>
      <c r="AR311" s="30">
        <f t="shared" si="80"/>
        <v>4.5</v>
      </c>
      <c r="AS311" s="30">
        <f t="shared" si="71"/>
        <v>4.8080800000000004</v>
      </c>
      <c r="AT311" s="35" t="str">
        <f t="shared" si="72"/>
        <v>1,1,1</v>
      </c>
    </row>
    <row r="312" spans="13:46" ht="11.25" x14ac:dyDescent="0.15">
      <c r="M312" s="30" t="str">
        <f t="shared" si="70"/>
        <v>4,1,5</v>
      </c>
      <c r="N312" s="30">
        <f t="shared" si="78"/>
        <v>4</v>
      </c>
      <c r="O312" s="30">
        <f t="shared" si="79"/>
        <v>1</v>
      </c>
      <c r="P312" s="30">
        <f t="shared" si="75"/>
        <v>5</v>
      </c>
      <c r="Q312" s="30">
        <f t="shared" si="81"/>
        <v>3.3564599999999993</v>
      </c>
      <c r="R312" s="30">
        <f t="shared" si="81"/>
        <v>4.0565850000000001</v>
      </c>
      <c r="S312" s="30">
        <f t="shared" si="81"/>
        <v>4.4969999999999999</v>
      </c>
      <c r="T312" s="30">
        <f t="shared" si="81"/>
        <v>4.6777049999999996</v>
      </c>
      <c r="U312" s="30">
        <f t="shared" si="81"/>
        <v>4.5987</v>
      </c>
      <c r="V312" s="30">
        <f t="shared" si="81"/>
        <v>4.2599849999999995</v>
      </c>
      <c r="W312" s="30">
        <f t="shared" si="81"/>
        <v>3.6615599999999993</v>
      </c>
      <c r="X312" s="30">
        <f t="shared" si="81"/>
        <v>3.905875</v>
      </c>
      <c r="Y312" s="30">
        <f t="shared" si="81"/>
        <v>4.4576700000000002</v>
      </c>
      <c r="Z312" s="30">
        <f t="shared" si="81"/>
        <v>4.7497549999999995</v>
      </c>
      <c r="AA312" s="30">
        <f t="shared" si="81"/>
        <v>4.7821300000000004</v>
      </c>
      <c r="AB312" s="30">
        <f t="shared" si="81"/>
        <v>4.5547949999999995</v>
      </c>
      <c r="AC312" s="30">
        <f t="shared" si="81"/>
        <v>4.0677499999999993</v>
      </c>
      <c r="AD312" s="30">
        <f t="shared" si="81"/>
        <v>4.3117599999999996</v>
      </c>
      <c r="AE312" s="30">
        <f t="shared" si="81"/>
        <v>4.7152249999999993</v>
      </c>
      <c r="AF312" s="30">
        <f t="shared" si="81"/>
        <v>4.8589799999999999</v>
      </c>
      <c r="AG312" s="30">
        <f t="shared" si="80"/>
        <v>4.7430250000000003</v>
      </c>
      <c r="AH312" s="30">
        <f t="shared" si="80"/>
        <v>4.3673599999999997</v>
      </c>
      <c r="AI312" s="30">
        <f t="shared" si="80"/>
        <v>4.5741149999999999</v>
      </c>
      <c r="AJ312" s="30">
        <f t="shared" si="80"/>
        <v>4.82925</v>
      </c>
      <c r="AK312" s="30">
        <f t="shared" si="80"/>
        <v>4.824675</v>
      </c>
      <c r="AL312" s="30">
        <f t="shared" si="80"/>
        <v>4.5603899999999999</v>
      </c>
      <c r="AM312" s="30">
        <f t="shared" si="80"/>
        <v>4.6929400000000001</v>
      </c>
      <c r="AN312" s="30">
        <f t="shared" si="80"/>
        <v>4.7997449999999997</v>
      </c>
      <c r="AO312" s="30">
        <f t="shared" si="80"/>
        <v>4.6468400000000001</v>
      </c>
      <c r="AP312" s="30">
        <f t="shared" si="80"/>
        <v>4.6682350000000001</v>
      </c>
      <c r="AQ312" s="30">
        <f t="shared" si="80"/>
        <v>4.6267100000000001</v>
      </c>
      <c r="AR312" s="30">
        <f t="shared" si="80"/>
        <v>4.5</v>
      </c>
      <c r="AS312" s="30">
        <f t="shared" si="71"/>
        <v>4.8589799999999999</v>
      </c>
      <c r="AT312" s="35" t="str">
        <f t="shared" si="72"/>
        <v>1,1,1</v>
      </c>
    </row>
    <row r="313" spans="13:46" ht="11.25" x14ac:dyDescent="0.15">
      <c r="M313" s="30" t="str">
        <f t="shared" si="70"/>
        <v>4,1,6</v>
      </c>
      <c r="N313" s="30">
        <f t="shared" si="78"/>
        <v>4</v>
      </c>
      <c r="O313" s="30">
        <f t="shared" si="79"/>
        <v>1</v>
      </c>
      <c r="P313" s="30">
        <f t="shared" si="75"/>
        <v>6</v>
      </c>
      <c r="Q313" s="30">
        <f t="shared" si="81"/>
        <v>3.0779999999999998</v>
      </c>
      <c r="R313" s="30">
        <f t="shared" si="81"/>
        <v>3.9192100000000001</v>
      </c>
      <c r="S313" s="30">
        <f t="shared" si="81"/>
        <v>4.4628399999999999</v>
      </c>
      <c r="T313" s="30">
        <f t="shared" si="81"/>
        <v>4.7088900000000002</v>
      </c>
      <c r="U313" s="30">
        <f t="shared" si="81"/>
        <v>4.6573599999999997</v>
      </c>
      <c r="V313" s="30">
        <f t="shared" si="81"/>
        <v>4.3082499999999992</v>
      </c>
      <c r="W313" s="30">
        <f t="shared" si="81"/>
        <v>3.6615599999999993</v>
      </c>
      <c r="X313" s="30">
        <f t="shared" si="81"/>
        <v>3.7624999999999997</v>
      </c>
      <c r="Y313" s="30">
        <f t="shared" si="81"/>
        <v>4.4187099999999999</v>
      </c>
      <c r="Z313" s="30">
        <f t="shared" si="81"/>
        <v>4.7773399999999997</v>
      </c>
      <c r="AA313" s="30">
        <f t="shared" si="81"/>
        <v>4.8383900000000004</v>
      </c>
      <c r="AB313" s="30">
        <f t="shared" si="81"/>
        <v>4.6018600000000003</v>
      </c>
      <c r="AC313" s="30">
        <f t="shared" si="81"/>
        <v>4.0677499999999993</v>
      </c>
      <c r="AD313" s="30">
        <f t="shared" si="81"/>
        <v>4.2679999999999998</v>
      </c>
      <c r="AE313" s="30">
        <f t="shared" si="81"/>
        <v>4.7392099999999999</v>
      </c>
      <c r="AF313" s="30">
        <f t="shared" si="81"/>
        <v>4.9128400000000001</v>
      </c>
      <c r="AG313" s="30">
        <f t="shared" si="80"/>
        <v>4.7888900000000003</v>
      </c>
      <c r="AH313" s="30">
        <f t="shared" si="80"/>
        <v>4.3673599999999997</v>
      </c>
      <c r="AI313" s="30">
        <f t="shared" si="80"/>
        <v>4.5945</v>
      </c>
      <c r="AJ313" s="30">
        <f t="shared" si="80"/>
        <v>4.8807100000000005</v>
      </c>
      <c r="AK313" s="30">
        <f t="shared" si="80"/>
        <v>4.8693400000000002</v>
      </c>
      <c r="AL313" s="30">
        <f t="shared" si="80"/>
        <v>4.5603899999999999</v>
      </c>
      <c r="AM313" s="30">
        <f t="shared" si="80"/>
        <v>4.742</v>
      </c>
      <c r="AN313" s="30">
        <f t="shared" si="80"/>
        <v>4.8432100000000009</v>
      </c>
      <c r="AO313" s="30">
        <f t="shared" si="80"/>
        <v>4.6468400000000001</v>
      </c>
      <c r="AP313" s="30">
        <f t="shared" si="80"/>
        <v>4.7104999999999997</v>
      </c>
      <c r="AQ313" s="30">
        <f t="shared" si="80"/>
        <v>4.6267100000000001</v>
      </c>
      <c r="AR313" s="30">
        <f t="shared" si="80"/>
        <v>4.5</v>
      </c>
      <c r="AS313" s="30">
        <f t="shared" si="71"/>
        <v>4.9128400000000001</v>
      </c>
      <c r="AT313" s="35" t="str">
        <f t="shared" si="72"/>
        <v>1,1,1</v>
      </c>
    </row>
    <row r="314" spans="13:46" ht="11.25" x14ac:dyDescent="0.15">
      <c r="M314" s="30" t="str">
        <f t="shared" si="70"/>
        <v>4,1,7</v>
      </c>
      <c r="N314" s="30">
        <f t="shared" si="78"/>
        <v>4</v>
      </c>
      <c r="O314" s="30">
        <f t="shared" si="79"/>
        <v>1</v>
      </c>
      <c r="P314" s="30">
        <f t="shared" si="75"/>
        <v>7</v>
      </c>
      <c r="Q314" s="30">
        <f t="shared" si="81"/>
        <v>2.4172559999999992</v>
      </c>
      <c r="R314" s="30">
        <f t="shared" si="81"/>
        <v>3.5163599999999997</v>
      </c>
      <c r="S314" s="30">
        <f t="shared" si="81"/>
        <v>4.2587759999999992</v>
      </c>
      <c r="T314" s="30">
        <f t="shared" si="81"/>
        <v>4.6445039999999995</v>
      </c>
      <c r="U314" s="30">
        <f t="shared" si="81"/>
        <v>4.6735439999999997</v>
      </c>
      <c r="V314" s="30">
        <f t="shared" si="81"/>
        <v>4.3458959999999998</v>
      </c>
      <c r="W314" s="30">
        <f t="shared" si="81"/>
        <v>3.6615599999999993</v>
      </c>
      <c r="X314" s="30">
        <f t="shared" si="81"/>
        <v>3.3536499999999996</v>
      </c>
      <c r="Y314" s="30">
        <f t="shared" si="81"/>
        <v>4.2098459999999998</v>
      </c>
      <c r="Z314" s="30">
        <f t="shared" si="81"/>
        <v>4.7093540000000003</v>
      </c>
      <c r="AA314" s="30">
        <f t="shared" si="81"/>
        <v>4.8521739999999998</v>
      </c>
      <c r="AB314" s="30">
        <f t="shared" si="81"/>
        <v>4.638306</v>
      </c>
      <c r="AC314" s="30">
        <f t="shared" si="81"/>
        <v>4.0677499999999993</v>
      </c>
      <c r="AD314" s="30">
        <f t="shared" si="81"/>
        <v>4.0543359999999993</v>
      </c>
      <c r="AE314" s="30">
        <f t="shared" si="81"/>
        <v>4.667624</v>
      </c>
      <c r="AF314" s="30">
        <f t="shared" si="81"/>
        <v>4.9242239999999997</v>
      </c>
      <c r="AG314" s="30">
        <f t="shared" si="80"/>
        <v>4.8241360000000002</v>
      </c>
      <c r="AH314" s="30">
        <f t="shared" si="80"/>
        <v>4.3673599999999997</v>
      </c>
      <c r="AI314" s="30">
        <f t="shared" si="80"/>
        <v>4.5193139999999996</v>
      </c>
      <c r="AJ314" s="30">
        <f t="shared" si="80"/>
        <v>4.8896940000000004</v>
      </c>
      <c r="AK314" s="30">
        <f t="shared" si="80"/>
        <v>4.9033859999999994</v>
      </c>
      <c r="AL314" s="30">
        <f t="shared" si="80"/>
        <v>4.5603899999999999</v>
      </c>
      <c r="AM314" s="30">
        <f t="shared" si="80"/>
        <v>4.7485839999999993</v>
      </c>
      <c r="AN314" s="30">
        <f t="shared" si="80"/>
        <v>4.8760560000000002</v>
      </c>
      <c r="AO314" s="30">
        <f t="shared" si="80"/>
        <v>4.6468400000000001</v>
      </c>
      <c r="AP314" s="30">
        <f t="shared" si="80"/>
        <v>4.742146</v>
      </c>
      <c r="AQ314" s="30">
        <f t="shared" si="80"/>
        <v>4.6267100000000001</v>
      </c>
      <c r="AR314" s="30">
        <f t="shared" si="80"/>
        <v>4.5</v>
      </c>
      <c r="AS314" s="30">
        <f t="shared" si="71"/>
        <v>4.9242239999999997</v>
      </c>
      <c r="AT314" s="35" t="str">
        <f t="shared" si="72"/>
        <v>1,1,1</v>
      </c>
    </row>
    <row r="315" spans="13:46" ht="11.25" x14ac:dyDescent="0.15">
      <c r="M315" s="30" t="str">
        <f t="shared" si="70"/>
        <v>4,1,8</v>
      </c>
      <c r="N315" s="30">
        <f t="shared" si="78"/>
        <v>4</v>
      </c>
      <c r="O315" s="30">
        <f t="shared" si="79"/>
        <v>1</v>
      </c>
      <c r="P315" s="30">
        <f t="shared" si="75"/>
        <v>8</v>
      </c>
      <c r="Q315" s="30">
        <f t="shared" si="81"/>
        <v>1.6284671999999998</v>
      </c>
      <c r="R315" s="30">
        <f t="shared" si="81"/>
        <v>3.0245899999999999</v>
      </c>
      <c r="S315" s="30">
        <f t="shared" si="81"/>
        <v>3.9978032000000003</v>
      </c>
      <c r="T315" s="30">
        <f t="shared" si="81"/>
        <v>4.5481068000000002</v>
      </c>
      <c r="U315" s="30">
        <f t="shared" si="81"/>
        <v>4.6755008</v>
      </c>
      <c r="V315" s="30">
        <f t="shared" si="81"/>
        <v>4.3799852000000001</v>
      </c>
      <c r="W315" s="30">
        <f t="shared" si="81"/>
        <v>3.6615599999999993</v>
      </c>
      <c r="X315" s="30">
        <f t="shared" si="81"/>
        <v>2.85588</v>
      </c>
      <c r="Y315" s="30">
        <f t="shared" si="81"/>
        <v>3.9440732000000001</v>
      </c>
      <c r="Z315" s="30">
        <f t="shared" si="81"/>
        <v>4.6093568000000005</v>
      </c>
      <c r="AA315" s="30">
        <f t="shared" si="81"/>
        <v>4.8517308000000003</v>
      </c>
      <c r="AB315" s="30">
        <f t="shared" si="81"/>
        <v>4.6711952000000005</v>
      </c>
      <c r="AC315" s="30">
        <f t="shared" si="81"/>
        <v>4.0677499999999993</v>
      </c>
      <c r="AD315" s="30">
        <f t="shared" si="81"/>
        <v>3.7837632000000001</v>
      </c>
      <c r="AE315" s="30">
        <f t="shared" si="81"/>
        <v>4.5640268000000006</v>
      </c>
      <c r="AF315" s="30">
        <f t="shared" si="81"/>
        <v>4.9213807999999997</v>
      </c>
      <c r="AG315" s="30">
        <f t="shared" si="80"/>
        <v>4.8558252</v>
      </c>
      <c r="AH315" s="30">
        <f t="shared" si="80"/>
        <v>4.3673599999999997</v>
      </c>
      <c r="AI315" s="30">
        <f t="shared" si="80"/>
        <v>4.4121167999999997</v>
      </c>
      <c r="AJ315" s="30">
        <f t="shared" si="80"/>
        <v>4.8844507999999998</v>
      </c>
      <c r="AK315" s="30">
        <f t="shared" si="80"/>
        <v>4.9338752000000001</v>
      </c>
      <c r="AL315" s="30">
        <f t="shared" si="80"/>
        <v>4.5603899999999999</v>
      </c>
      <c r="AM315" s="30">
        <f t="shared" si="80"/>
        <v>4.7409408000000006</v>
      </c>
      <c r="AN315" s="30">
        <f t="shared" si="80"/>
        <v>4.9053452000000002</v>
      </c>
      <c r="AO315" s="30">
        <f t="shared" si="80"/>
        <v>4.6468400000000001</v>
      </c>
      <c r="AP315" s="30">
        <f t="shared" si="80"/>
        <v>4.7702352000000001</v>
      </c>
      <c r="AQ315" s="30">
        <f t="shared" si="80"/>
        <v>4.6267100000000001</v>
      </c>
      <c r="AR315" s="30">
        <f t="shared" si="80"/>
        <v>4.5</v>
      </c>
      <c r="AS315" s="30">
        <f t="shared" si="71"/>
        <v>4.9338752000000001</v>
      </c>
      <c r="AT315" s="35" t="str">
        <f t="shared" si="72"/>
        <v>1,1.5,0.5</v>
      </c>
    </row>
    <row r="316" spans="13:46" ht="11.25" x14ac:dyDescent="0.15">
      <c r="M316" s="30" t="str">
        <f t="shared" si="70"/>
        <v>4,1,9</v>
      </c>
      <c r="N316" s="30">
        <f t="shared" si="78"/>
        <v>4</v>
      </c>
      <c r="O316" s="30">
        <f t="shared" si="79"/>
        <v>1</v>
      </c>
      <c r="P316" s="30">
        <f t="shared" si="75"/>
        <v>9</v>
      </c>
      <c r="Q316" s="30">
        <f t="shared" si="81"/>
        <v>0.99034650000000013</v>
      </c>
      <c r="R316" s="30">
        <f t="shared" si="81"/>
        <v>2.6374506250000005</v>
      </c>
      <c r="S316" s="30">
        <f t="shared" si="81"/>
        <v>3.8037940000000003</v>
      </c>
      <c r="T316" s="30">
        <f t="shared" si="81"/>
        <v>4.4893766250000002</v>
      </c>
      <c r="U316" s="30">
        <f t="shared" si="81"/>
        <v>4.6941984999999997</v>
      </c>
      <c r="V316" s="30">
        <f t="shared" si="81"/>
        <v>4.4182596249999992</v>
      </c>
      <c r="W316" s="30">
        <f t="shared" si="81"/>
        <v>3.6615599999999993</v>
      </c>
      <c r="X316" s="30">
        <f t="shared" si="81"/>
        <v>2.4627406250000003</v>
      </c>
      <c r="Y316" s="30">
        <f t="shared" si="81"/>
        <v>3.7452640000000006</v>
      </c>
      <c r="Z316" s="30">
        <f t="shared" si="81"/>
        <v>4.547026625</v>
      </c>
      <c r="AA316" s="30">
        <f t="shared" si="81"/>
        <v>4.8680285000000003</v>
      </c>
      <c r="AB316" s="30">
        <f t="shared" si="81"/>
        <v>4.7082696249999998</v>
      </c>
      <c r="AC316" s="30">
        <f t="shared" si="81"/>
        <v>4.0677499999999993</v>
      </c>
      <c r="AD316" s="30">
        <f t="shared" si="81"/>
        <v>3.5801540000000003</v>
      </c>
      <c r="AE316" s="30">
        <f t="shared" si="81"/>
        <v>4.4980966250000005</v>
      </c>
      <c r="AF316" s="30">
        <f t="shared" si="81"/>
        <v>4.9352785000000008</v>
      </c>
      <c r="AG316" s="30">
        <f t="shared" si="80"/>
        <v>4.8916996250000002</v>
      </c>
      <c r="AH316" s="30">
        <f t="shared" si="80"/>
        <v>4.3673599999999997</v>
      </c>
      <c r="AI316" s="30">
        <f t="shared" si="80"/>
        <v>4.342586625</v>
      </c>
      <c r="AJ316" s="30">
        <f t="shared" si="80"/>
        <v>4.8959485000000003</v>
      </c>
      <c r="AK316" s="30">
        <f t="shared" si="80"/>
        <v>4.9685496249999996</v>
      </c>
      <c r="AL316" s="30">
        <f t="shared" si="80"/>
        <v>4.5603899999999999</v>
      </c>
      <c r="AM316" s="30">
        <f t="shared" si="80"/>
        <v>4.7500385000000005</v>
      </c>
      <c r="AN316" s="30">
        <f t="shared" si="80"/>
        <v>4.9388196250000007</v>
      </c>
      <c r="AO316" s="30">
        <f t="shared" si="80"/>
        <v>4.6468400000000001</v>
      </c>
      <c r="AP316" s="30">
        <f t="shared" si="80"/>
        <v>4.8025096249999999</v>
      </c>
      <c r="AQ316" s="30">
        <f t="shared" si="80"/>
        <v>4.6267100000000001</v>
      </c>
      <c r="AR316" s="30">
        <f t="shared" si="80"/>
        <v>4.5</v>
      </c>
      <c r="AS316" s="30">
        <f t="shared" si="71"/>
        <v>4.9685496249999996</v>
      </c>
      <c r="AT316" s="35" t="str">
        <f t="shared" si="72"/>
        <v>1,1.5,0.5</v>
      </c>
    </row>
    <row r="317" spans="13:46" ht="11.25" x14ac:dyDescent="0.15">
      <c r="M317" s="30" t="str">
        <f t="shared" si="70"/>
        <v>4,1,10</v>
      </c>
      <c r="N317" s="30">
        <f t="shared" si="78"/>
        <v>4</v>
      </c>
      <c r="O317" s="30">
        <f t="shared" si="79"/>
        <v>1</v>
      </c>
      <c r="P317" s="30">
        <f t="shared" si="75"/>
        <v>10</v>
      </c>
      <c r="Q317" s="30">
        <f t="shared" si="81"/>
        <v>0.53372519999999946</v>
      </c>
      <c r="R317" s="30">
        <f t="shared" si="81"/>
        <v>2.3763524999999999</v>
      </c>
      <c r="S317" s="30">
        <f t="shared" si="81"/>
        <v>3.6904512</v>
      </c>
      <c r="T317" s="30">
        <f t="shared" si="81"/>
        <v>4.4760213000000011</v>
      </c>
      <c r="U317" s="30">
        <f t="shared" si="81"/>
        <v>4.7330628000000008</v>
      </c>
      <c r="V317" s="30">
        <f t="shared" si="81"/>
        <v>4.4615756999999991</v>
      </c>
      <c r="W317" s="30">
        <f t="shared" si="81"/>
        <v>3.6615599999999993</v>
      </c>
      <c r="X317" s="30">
        <f t="shared" si="81"/>
        <v>2.1956424999999999</v>
      </c>
      <c r="Y317" s="30">
        <f t="shared" si="81"/>
        <v>3.6271212000000004</v>
      </c>
      <c r="Z317" s="30">
        <f t="shared" si="81"/>
        <v>4.5300713000000004</v>
      </c>
      <c r="AA317" s="30">
        <f t="shared" si="81"/>
        <v>4.9044927999999999</v>
      </c>
      <c r="AB317" s="30">
        <f t="shared" si="81"/>
        <v>4.7503856999999998</v>
      </c>
      <c r="AC317" s="30">
        <f t="shared" si="81"/>
        <v>4.0677499999999993</v>
      </c>
      <c r="AD317" s="30">
        <f t="shared" si="81"/>
        <v>3.4572111999999997</v>
      </c>
      <c r="AE317" s="30">
        <f t="shared" si="81"/>
        <v>4.4775412999999995</v>
      </c>
      <c r="AF317" s="30">
        <f t="shared" si="81"/>
        <v>4.9693428000000006</v>
      </c>
      <c r="AG317" s="30">
        <f t="shared" si="80"/>
        <v>4.9326157000000004</v>
      </c>
      <c r="AH317" s="30">
        <f t="shared" si="80"/>
        <v>4.3673599999999997</v>
      </c>
      <c r="AI317" s="30">
        <f t="shared" si="80"/>
        <v>4.3184313000000003</v>
      </c>
      <c r="AJ317" s="30">
        <f t="shared" si="80"/>
        <v>4.9276128000000003</v>
      </c>
      <c r="AK317" s="30">
        <f t="shared" si="80"/>
        <v>5.0082656999999999</v>
      </c>
      <c r="AL317" s="30">
        <f t="shared" si="80"/>
        <v>4.5603899999999999</v>
      </c>
      <c r="AM317" s="30">
        <f t="shared" si="80"/>
        <v>4.7793028</v>
      </c>
      <c r="AN317" s="30">
        <f t="shared" si="80"/>
        <v>4.9773357000000003</v>
      </c>
      <c r="AO317" s="30">
        <f t="shared" si="80"/>
        <v>4.6468400000000001</v>
      </c>
      <c r="AP317" s="30">
        <f t="shared" si="80"/>
        <v>4.8398257000000005</v>
      </c>
      <c r="AQ317" s="30">
        <f t="shared" si="80"/>
        <v>4.6267100000000001</v>
      </c>
      <c r="AR317" s="30">
        <f t="shared" si="80"/>
        <v>4.5</v>
      </c>
      <c r="AS317" s="30">
        <f t="shared" si="71"/>
        <v>5.0082656999999999</v>
      </c>
      <c r="AT317" s="35" t="str">
        <f t="shared" si="72"/>
        <v>1,1.5,0.5</v>
      </c>
    </row>
    <row r="318" spans="13:46" ht="11.25" x14ac:dyDescent="0.15">
      <c r="M318" s="30" t="str">
        <f t="shared" si="70"/>
        <v>4,2,1</v>
      </c>
      <c r="N318" s="30">
        <f t="shared" si="78"/>
        <v>4</v>
      </c>
      <c r="O318" s="30">
        <f t="shared" si="79"/>
        <v>2</v>
      </c>
      <c r="P318" s="30">
        <f t="shared" si="75"/>
        <v>1</v>
      </c>
      <c r="Q318" s="30">
        <f t="shared" si="81"/>
        <v>4.5</v>
      </c>
      <c r="R318" s="30">
        <f t="shared" si="81"/>
        <v>4.6267100000000001</v>
      </c>
      <c r="S318" s="30">
        <f t="shared" si="81"/>
        <v>4.6468400000000001</v>
      </c>
      <c r="T318" s="30">
        <f t="shared" si="81"/>
        <v>4.5603899999999999</v>
      </c>
      <c r="U318" s="30">
        <f t="shared" si="81"/>
        <v>4.3673599999999997</v>
      </c>
      <c r="V318" s="30">
        <f t="shared" si="81"/>
        <v>4.0677499999999993</v>
      </c>
      <c r="W318" s="30">
        <f t="shared" si="81"/>
        <v>3.6615599999999993</v>
      </c>
      <c r="X318" s="30">
        <f t="shared" si="81"/>
        <v>4.4318600000000004</v>
      </c>
      <c r="Y318" s="30">
        <f t="shared" si="81"/>
        <v>4.5830199999999994</v>
      </c>
      <c r="Z318" s="30">
        <f t="shared" si="81"/>
        <v>4.6276000000000002</v>
      </c>
      <c r="AA318" s="30">
        <f t="shared" si="81"/>
        <v>4.5655999999999999</v>
      </c>
      <c r="AB318" s="30">
        <f t="shared" si="81"/>
        <v>4.3970199999999995</v>
      </c>
      <c r="AC318" s="30">
        <f t="shared" si="81"/>
        <v>4.1218599999999999</v>
      </c>
      <c r="AD318" s="30">
        <f t="shared" si="81"/>
        <v>4.3864400000000003</v>
      </c>
      <c r="AE318" s="30">
        <f t="shared" si="81"/>
        <v>4.5620500000000002</v>
      </c>
      <c r="AF318" s="30">
        <f t="shared" si="81"/>
        <v>4.6310799999999999</v>
      </c>
      <c r="AG318" s="30">
        <f t="shared" si="80"/>
        <v>4.5935300000000003</v>
      </c>
      <c r="AH318" s="30">
        <f t="shared" si="80"/>
        <v>4.4493999999999998</v>
      </c>
      <c r="AI318" s="30">
        <f t="shared" si="80"/>
        <v>4.36374</v>
      </c>
      <c r="AJ318" s="30">
        <f t="shared" si="80"/>
        <v>4.5638000000000005</v>
      </c>
      <c r="AK318" s="30">
        <f t="shared" si="80"/>
        <v>4.6572800000000001</v>
      </c>
      <c r="AL318" s="30">
        <f t="shared" si="80"/>
        <v>4.6441800000000004</v>
      </c>
      <c r="AM318" s="30">
        <f t="shared" si="80"/>
        <v>4.3637600000000001</v>
      </c>
      <c r="AN318" s="30">
        <f t="shared" si="80"/>
        <v>4.5882699999999996</v>
      </c>
      <c r="AO318" s="30">
        <f t="shared" si="80"/>
        <v>4.7061999999999999</v>
      </c>
      <c r="AP318" s="30">
        <f t="shared" si="80"/>
        <v>4.3864999999999998</v>
      </c>
      <c r="AQ318" s="30">
        <f t="shared" si="80"/>
        <v>4.6354600000000001</v>
      </c>
      <c r="AR318" s="30">
        <f t="shared" si="80"/>
        <v>4.4319600000000001</v>
      </c>
      <c r="AS318" s="30">
        <f t="shared" si="71"/>
        <v>4.7061999999999999</v>
      </c>
      <c r="AT318" s="35" t="str">
        <f t="shared" si="72"/>
        <v>1,2,0</v>
      </c>
    </row>
    <row r="319" spans="13:46" ht="11.25" x14ac:dyDescent="0.15">
      <c r="M319" s="30" t="str">
        <f t="shared" si="70"/>
        <v>4,2,2</v>
      </c>
      <c r="N319" s="30">
        <f t="shared" si="78"/>
        <v>4</v>
      </c>
      <c r="O319" s="30">
        <f t="shared" si="79"/>
        <v>2</v>
      </c>
      <c r="P319" s="30">
        <f t="shared" si="75"/>
        <v>2</v>
      </c>
      <c r="Q319" s="30">
        <f t="shared" si="81"/>
        <v>4.27752</v>
      </c>
      <c r="R319" s="30">
        <f t="shared" si="81"/>
        <v>4.5282100000000005</v>
      </c>
      <c r="S319" s="30">
        <f t="shared" si="81"/>
        <v>4.6375600000000006</v>
      </c>
      <c r="T319" s="30">
        <f t="shared" si="81"/>
        <v>4.6055700000000002</v>
      </c>
      <c r="U319" s="30">
        <f t="shared" si="81"/>
        <v>4.4322400000000002</v>
      </c>
      <c r="V319" s="30">
        <f t="shared" si="81"/>
        <v>4.1175699999999997</v>
      </c>
      <c r="W319" s="30">
        <f t="shared" si="81"/>
        <v>3.6615599999999993</v>
      </c>
      <c r="X319" s="30">
        <f t="shared" si="81"/>
        <v>4.3247099999999996</v>
      </c>
      <c r="Y319" s="30">
        <f t="shared" si="81"/>
        <v>4.5668199999999999</v>
      </c>
      <c r="Z319" s="30">
        <f t="shared" si="81"/>
        <v>4.6675900000000006</v>
      </c>
      <c r="AA319" s="30">
        <f t="shared" si="81"/>
        <v>4.6270199999999999</v>
      </c>
      <c r="AB319" s="30">
        <f t="shared" si="81"/>
        <v>4.4451099999999997</v>
      </c>
      <c r="AC319" s="30">
        <f t="shared" si="81"/>
        <v>4.1218599999999999</v>
      </c>
      <c r="AD319" s="30">
        <f t="shared" si="81"/>
        <v>4.3633199999999999</v>
      </c>
      <c r="AE319" s="30">
        <f t="shared" si="81"/>
        <v>4.5968499999999999</v>
      </c>
      <c r="AF319" s="30">
        <f t="shared" si="81"/>
        <v>4.6890400000000003</v>
      </c>
      <c r="AG319" s="30">
        <f t="shared" si="80"/>
        <v>4.6398900000000003</v>
      </c>
      <c r="AH319" s="30">
        <f t="shared" si="80"/>
        <v>4.4493999999999998</v>
      </c>
      <c r="AI319" s="30">
        <f t="shared" si="80"/>
        <v>4.3933499999999999</v>
      </c>
      <c r="AJ319" s="30">
        <f t="shared" si="80"/>
        <v>4.6182999999999996</v>
      </c>
      <c r="AK319" s="30">
        <f t="shared" si="80"/>
        <v>4.7019099999999998</v>
      </c>
      <c r="AL319" s="30">
        <f t="shared" si="80"/>
        <v>4.6441800000000004</v>
      </c>
      <c r="AM319" s="30">
        <f t="shared" si="80"/>
        <v>4.4147999999999996</v>
      </c>
      <c r="AN319" s="30">
        <f t="shared" si="80"/>
        <v>4.63117</v>
      </c>
      <c r="AO319" s="30">
        <f t="shared" si="80"/>
        <v>4.7061999999999999</v>
      </c>
      <c r="AP319" s="30">
        <f t="shared" si="80"/>
        <v>4.42767</v>
      </c>
      <c r="AQ319" s="30">
        <f t="shared" si="80"/>
        <v>4.6354600000000001</v>
      </c>
      <c r="AR319" s="30">
        <f t="shared" si="80"/>
        <v>4.4319600000000001</v>
      </c>
      <c r="AS319" s="30">
        <f t="shared" si="71"/>
        <v>4.7061999999999999</v>
      </c>
      <c r="AT319" s="35" t="str">
        <f t="shared" si="72"/>
        <v>1,2,0</v>
      </c>
    </row>
    <row r="320" spans="13:46" ht="11.25" x14ac:dyDescent="0.15">
      <c r="M320" s="30" t="str">
        <f t="shared" si="70"/>
        <v>4,2,3</v>
      </c>
      <c r="N320" s="30">
        <f t="shared" si="78"/>
        <v>4</v>
      </c>
      <c r="O320" s="30">
        <f t="shared" si="79"/>
        <v>2</v>
      </c>
      <c r="P320" s="30">
        <f t="shared" si="75"/>
        <v>3</v>
      </c>
      <c r="Q320" s="30">
        <f t="shared" si="81"/>
        <v>3.98034</v>
      </c>
      <c r="R320" s="30">
        <f t="shared" si="81"/>
        <v>4.3778350000000001</v>
      </c>
      <c r="S320" s="30">
        <f t="shared" si="81"/>
        <v>4.5950800000000003</v>
      </c>
      <c r="T320" s="30">
        <f t="shared" si="81"/>
        <v>4.6320750000000004</v>
      </c>
      <c r="U320" s="30">
        <f t="shared" si="81"/>
        <v>4.4888200000000005</v>
      </c>
      <c r="V320" s="30">
        <f t="shared" si="81"/>
        <v>4.1653149999999997</v>
      </c>
      <c r="W320" s="30">
        <f t="shared" si="81"/>
        <v>3.6615599999999993</v>
      </c>
      <c r="X320" s="30">
        <f t="shared" si="81"/>
        <v>4.1656849999999999</v>
      </c>
      <c r="Y320" s="30">
        <f t="shared" si="81"/>
        <v>4.5174200000000004</v>
      </c>
      <c r="Z320" s="30">
        <f t="shared" si="81"/>
        <v>4.6889050000000001</v>
      </c>
      <c r="AA320" s="30">
        <f t="shared" si="81"/>
        <v>4.6801399999999997</v>
      </c>
      <c r="AB320" s="30">
        <f t="shared" si="81"/>
        <v>4.4911250000000003</v>
      </c>
      <c r="AC320" s="30">
        <f t="shared" si="81"/>
        <v>4.1218599999999999</v>
      </c>
      <c r="AD320" s="30">
        <f t="shared" si="81"/>
        <v>4.3070000000000004</v>
      </c>
      <c r="AE320" s="30">
        <f t="shared" si="81"/>
        <v>4.6129750000000005</v>
      </c>
      <c r="AF320" s="30">
        <f t="shared" si="81"/>
        <v>4.7386999999999997</v>
      </c>
      <c r="AG320" s="30">
        <f t="shared" si="80"/>
        <v>4.6841750000000006</v>
      </c>
      <c r="AH320" s="30">
        <f t="shared" si="80"/>
        <v>4.4493999999999998</v>
      </c>
      <c r="AI320" s="30">
        <f t="shared" si="80"/>
        <v>4.4042849999999998</v>
      </c>
      <c r="AJ320" s="30">
        <f t="shared" si="80"/>
        <v>4.6645000000000003</v>
      </c>
      <c r="AK320" s="30">
        <f t="shared" si="80"/>
        <v>4.7444649999999999</v>
      </c>
      <c r="AL320" s="30">
        <f t="shared" si="80"/>
        <v>4.6441800000000004</v>
      </c>
      <c r="AM320" s="30">
        <f t="shared" si="80"/>
        <v>4.4575399999999998</v>
      </c>
      <c r="AN320" s="30">
        <f t="shared" si="80"/>
        <v>4.6719949999999999</v>
      </c>
      <c r="AO320" s="30">
        <f t="shared" si="80"/>
        <v>4.7061999999999999</v>
      </c>
      <c r="AP320" s="30">
        <f t="shared" si="80"/>
        <v>4.4667649999999997</v>
      </c>
      <c r="AQ320" s="30">
        <f t="shared" si="80"/>
        <v>4.6354600000000001</v>
      </c>
      <c r="AR320" s="30">
        <f t="shared" si="80"/>
        <v>4.4319600000000001</v>
      </c>
      <c r="AS320" s="30">
        <f t="shared" si="71"/>
        <v>4.7444649999999999</v>
      </c>
      <c r="AT320" s="35" t="str">
        <f t="shared" si="72"/>
        <v>1,1.5,0.5</v>
      </c>
    </row>
    <row r="321" spans="13:46" ht="11.25" x14ac:dyDescent="0.15">
      <c r="M321" s="30" t="str">
        <f t="shared" si="70"/>
        <v>4,2,4</v>
      </c>
      <c r="N321" s="30">
        <f t="shared" si="78"/>
        <v>4</v>
      </c>
      <c r="O321" s="30">
        <f t="shared" si="79"/>
        <v>2</v>
      </c>
      <c r="P321" s="30">
        <f t="shared" si="75"/>
        <v>4</v>
      </c>
      <c r="Q321" s="30">
        <f t="shared" si="81"/>
        <v>3.6615599999999993</v>
      </c>
      <c r="R321" s="30">
        <f t="shared" si="81"/>
        <v>4.2124600000000001</v>
      </c>
      <c r="S321" s="30">
        <f t="shared" si="81"/>
        <v>4.5430000000000001</v>
      </c>
      <c r="T321" s="30">
        <f t="shared" si="81"/>
        <v>4.6531800000000008</v>
      </c>
      <c r="U321" s="30">
        <f t="shared" si="81"/>
        <v>4.5430000000000001</v>
      </c>
      <c r="V321" s="30">
        <f t="shared" si="81"/>
        <v>4.2124600000000001</v>
      </c>
      <c r="W321" s="30">
        <f t="shared" si="81"/>
        <v>3.6615599999999993</v>
      </c>
      <c r="X321" s="30">
        <f t="shared" si="81"/>
        <v>3.9916599999999995</v>
      </c>
      <c r="Y321" s="30">
        <f t="shared" si="81"/>
        <v>4.4584200000000003</v>
      </c>
      <c r="Z321" s="30">
        <f t="shared" si="81"/>
        <v>4.7048199999999998</v>
      </c>
      <c r="AA321" s="30">
        <f t="shared" si="81"/>
        <v>4.7308599999999998</v>
      </c>
      <c r="AB321" s="30">
        <f t="shared" si="81"/>
        <v>4.5365400000000005</v>
      </c>
      <c r="AC321" s="30">
        <f t="shared" si="81"/>
        <v>4.1218599999999999</v>
      </c>
      <c r="AD321" s="30">
        <f t="shared" si="81"/>
        <v>4.2410800000000002</v>
      </c>
      <c r="AE321" s="30">
        <f t="shared" si="81"/>
        <v>4.6237000000000013</v>
      </c>
      <c r="AF321" s="30">
        <f t="shared" ref="AF321:AR384" si="82">(AF$5)^2/2*INDEX($F$4:$F$25*$G$4:$G$25,$N321,1)+(AF$6)^2/2*INDEX($H$4:$H$25*$I$4:$I$25,$O321,1)+(AF$7)^2/2*INDEX($J$4:$J$25*$K$4:$K$25,$P321,1)+AF$5*AF$6*INDEX($G$4:$G$25,$N321,1)*INDEX($H$4:$H$25,$O321,1)+(AF$5*INDEX($G$4:$G$25,$N321,1)+AF$6*INDEX($I$4:$I$25,$O321,1))*AF$7*INDEX($J$4:$J$25,$P321,1)</f>
        <v>4.7859599999999993</v>
      </c>
      <c r="AG321" s="30">
        <f t="shared" si="82"/>
        <v>4.7278599999999997</v>
      </c>
      <c r="AH321" s="30">
        <f t="shared" si="82"/>
        <v>4.4493999999999998</v>
      </c>
      <c r="AI321" s="30">
        <f t="shared" si="82"/>
        <v>4.4098199999999999</v>
      </c>
      <c r="AJ321" s="30">
        <f t="shared" si="82"/>
        <v>4.7083000000000004</v>
      </c>
      <c r="AK321" s="30">
        <f t="shared" si="82"/>
        <v>4.7864199999999997</v>
      </c>
      <c r="AL321" s="30">
        <f t="shared" si="82"/>
        <v>4.6441800000000004</v>
      </c>
      <c r="AM321" s="30">
        <f t="shared" si="82"/>
        <v>4.4978800000000003</v>
      </c>
      <c r="AN321" s="30">
        <f t="shared" si="82"/>
        <v>4.7122200000000003</v>
      </c>
      <c r="AO321" s="30">
        <f t="shared" si="82"/>
        <v>4.7061999999999999</v>
      </c>
      <c r="AP321" s="30">
        <f t="shared" si="82"/>
        <v>4.5052599999999998</v>
      </c>
      <c r="AQ321" s="30">
        <f t="shared" si="82"/>
        <v>4.6354600000000001</v>
      </c>
      <c r="AR321" s="30">
        <f t="shared" si="82"/>
        <v>4.4319600000000001</v>
      </c>
      <c r="AS321" s="30">
        <f t="shared" si="71"/>
        <v>4.7864199999999997</v>
      </c>
      <c r="AT321" s="35" t="str">
        <f t="shared" si="72"/>
        <v>1,1.5,0.5</v>
      </c>
    </row>
    <row r="322" spans="13:46" ht="11.25" x14ac:dyDescent="0.15">
      <c r="M322" s="30" t="str">
        <f t="shared" si="70"/>
        <v>4,2,5</v>
      </c>
      <c r="N322" s="30">
        <f t="shared" si="78"/>
        <v>4</v>
      </c>
      <c r="O322" s="30">
        <f t="shared" si="79"/>
        <v>2</v>
      </c>
      <c r="P322" s="30">
        <f t="shared" si="75"/>
        <v>5</v>
      </c>
      <c r="Q322" s="30">
        <f t="shared" ref="Q322:AF385" si="83">(Q$5)^2/2*INDEX($F$4:$F$25*$G$4:$G$25,$N322,1)+(Q$6)^2/2*INDEX($H$4:$H$25*$I$4:$I$25,$O322,1)+(Q$7)^2/2*INDEX($J$4:$J$25*$K$4:$K$25,$P322,1)+Q$5*Q$6*INDEX($G$4:$G$25,$N322,1)*INDEX($H$4:$H$25,$O322,1)+(Q$5*INDEX($G$4:$G$25,$N322,1)+Q$6*INDEX($I$4:$I$25,$O322,1))*Q$7*INDEX($J$4:$J$25,$P322,1)</f>
        <v>3.3564599999999993</v>
      </c>
      <c r="R322" s="30">
        <f t="shared" si="83"/>
        <v>4.0565850000000001</v>
      </c>
      <c r="S322" s="30">
        <f t="shared" si="83"/>
        <v>4.4969999999999999</v>
      </c>
      <c r="T322" s="30">
        <f t="shared" si="83"/>
        <v>4.6777049999999996</v>
      </c>
      <c r="U322" s="30">
        <f t="shared" si="83"/>
        <v>4.5987</v>
      </c>
      <c r="V322" s="30">
        <f t="shared" si="83"/>
        <v>4.2599849999999995</v>
      </c>
      <c r="W322" s="30">
        <f t="shared" si="83"/>
        <v>3.6615599999999993</v>
      </c>
      <c r="X322" s="30">
        <f t="shared" si="83"/>
        <v>3.8271349999999993</v>
      </c>
      <c r="Y322" s="30">
        <f t="shared" si="83"/>
        <v>4.4055</v>
      </c>
      <c r="Z322" s="30">
        <f t="shared" si="83"/>
        <v>4.7241549999999997</v>
      </c>
      <c r="AA322" s="30">
        <f t="shared" si="83"/>
        <v>4.7831000000000001</v>
      </c>
      <c r="AB322" s="30">
        <f t="shared" si="83"/>
        <v>4.5823349999999996</v>
      </c>
      <c r="AC322" s="30">
        <f t="shared" si="83"/>
        <v>4.1218599999999999</v>
      </c>
      <c r="AD322" s="30">
        <f t="shared" si="83"/>
        <v>4.1812399999999998</v>
      </c>
      <c r="AE322" s="30">
        <f t="shared" si="83"/>
        <v>4.6378450000000004</v>
      </c>
      <c r="AF322" s="30">
        <f t="shared" si="83"/>
        <v>4.83474</v>
      </c>
      <c r="AG322" s="30">
        <f t="shared" si="82"/>
        <v>4.7719249999999995</v>
      </c>
      <c r="AH322" s="30">
        <f t="shared" si="82"/>
        <v>4.4493999999999998</v>
      </c>
      <c r="AI322" s="30">
        <f t="shared" si="82"/>
        <v>4.4187749999999992</v>
      </c>
      <c r="AJ322" s="30">
        <f t="shared" si="82"/>
        <v>4.7536199999999997</v>
      </c>
      <c r="AK322" s="30">
        <f t="shared" si="82"/>
        <v>4.8287550000000001</v>
      </c>
      <c r="AL322" s="30">
        <f t="shared" si="82"/>
        <v>4.6441800000000004</v>
      </c>
      <c r="AM322" s="30">
        <f t="shared" si="82"/>
        <v>4.5397400000000001</v>
      </c>
      <c r="AN322" s="30">
        <f t="shared" si="82"/>
        <v>4.7528249999999996</v>
      </c>
      <c r="AO322" s="30">
        <f t="shared" si="82"/>
        <v>4.7061999999999999</v>
      </c>
      <c r="AP322" s="30">
        <f t="shared" si="82"/>
        <v>4.5441349999999998</v>
      </c>
      <c r="AQ322" s="30">
        <f t="shared" si="82"/>
        <v>4.6354600000000001</v>
      </c>
      <c r="AR322" s="30">
        <f t="shared" si="82"/>
        <v>4.4319600000000001</v>
      </c>
      <c r="AS322" s="30">
        <f t="shared" si="71"/>
        <v>4.83474</v>
      </c>
      <c r="AT322" s="35" t="str">
        <f t="shared" si="72"/>
        <v>1,1,1</v>
      </c>
    </row>
    <row r="323" spans="13:46" ht="11.25" x14ac:dyDescent="0.15">
      <c r="M323" s="30" t="str">
        <f t="shared" si="70"/>
        <v>4,2,6</v>
      </c>
      <c r="N323" s="30">
        <f t="shared" si="78"/>
        <v>4</v>
      </c>
      <c r="O323" s="30">
        <f t="shared" si="79"/>
        <v>2</v>
      </c>
      <c r="P323" s="30">
        <f t="shared" si="75"/>
        <v>6</v>
      </c>
      <c r="Q323" s="30">
        <f t="shared" si="83"/>
        <v>3.0779999999999998</v>
      </c>
      <c r="R323" s="30">
        <f t="shared" si="83"/>
        <v>3.9192100000000001</v>
      </c>
      <c r="S323" s="30">
        <f t="shared" si="83"/>
        <v>4.4628399999999999</v>
      </c>
      <c r="T323" s="30">
        <f t="shared" si="83"/>
        <v>4.7088900000000002</v>
      </c>
      <c r="U323" s="30">
        <f t="shared" si="83"/>
        <v>4.6573599999999997</v>
      </c>
      <c r="V323" s="30">
        <f t="shared" si="83"/>
        <v>4.3082499999999992</v>
      </c>
      <c r="W323" s="30">
        <f t="shared" si="83"/>
        <v>3.6615599999999993</v>
      </c>
      <c r="X323" s="30">
        <f t="shared" si="83"/>
        <v>3.6811099999999994</v>
      </c>
      <c r="Y323" s="30">
        <f t="shared" si="83"/>
        <v>4.36442</v>
      </c>
      <c r="Z323" s="30">
        <f t="shared" si="83"/>
        <v>4.7501499999999997</v>
      </c>
      <c r="AA323" s="30">
        <f t="shared" si="83"/>
        <v>4.8383000000000003</v>
      </c>
      <c r="AB323" s="30">
        <f t="shared" si="83"/>
        <v>4.62887</v>
      </c>
      <c r="AC323" s="30">
        <f t="shared" si="83"/>
        <v>4.1218599999999999</v>
      </c>
      <c r="AD323" s="30">
        <f t="shared" si="83"/>
        <v>4.1332399999999998</v>
      </c>
      <c r="AE323" s="30">
        <f t="shared" si="83"/>
        <v>4.6586500000000006</v>
      </c>
      <c r="AF323" s="30">
        <f t="shared" si="83"/>
        <v>4.8864799999999997</v>
      </c>
      <c r="AG323" s="30">
        <f t="shared" si="82"/>
        <v>4.8167299999999997</v>
      </c>
      <c r="AH323" s="30">
        <f t="shared" si="82"/>
        <v>4.4493999999999998</v>
      </c>
      <c r="AI323" s="30">
        <f t="shared" si="82"/>
        <v>4.4343899999999996</v>
      </c>
      <c r="AJ323" s="30">
        <f t="shared" si="82"/>
        <v>4.8018999999999998</v>
      </c>
      <c r="AK323" s="30">
        <f t="shared" si="82"/>
        <v>4.8718299999999992</v>
      </c>
      <c r="AL323" s="30">
        <f t="shared" si="82"/>
        <v>4.6441800000000004</v>
      </c>
      <c r="AM323" s="30">
        <f t="shared" si="82"/>
        <v>4.5845599999999997</v>
      </c>
      <c r="AN323" s="30">
        <f t="shared" si="82"/>
        <v>4.7941700000000003</v>
      </c>
      <c r="AO323" s="30">
        <f t="shared" si="82"/>
        <v>4.7061999999999999</v>
      </c>
      <c r="AP323" s="30">
        <f t="shared" si="82"/>
        <v>4.5837500000000002</v>
      </c>
      <c r="AQ323" s="30">
        <f t="shared" si="82"/>
        <v>4.6354600000000001</v>
      </c>
      <c r="AR323" s="30">
        <f t="shared" si="82"/>
        <v>4.4319600000000001</v>
      </c>
      <c r="AS323" s="30">
        <f t="shared" si="71"/>
        <v>4.8864799999999997</v>
      </c>
      <c r="AT323" s="35" t="str">
        <f t="shared" si="72"/>
        <v>1,1,1</v>
      </c>
    </row>
    <row r="324" spans="13:46" ht="11.25" x14ac:dyDescent="0.15">
      <c r="M324" s="30" t="str">
        <f t="shared" si="70"/>
        <v>4,2,7</v>
      </c>
      <c r="N324" s="30">
        <f t="shared" si="78"/>
        <v>4</v>
      </c>
      <c r="O324" s="30">
        <f t="shared" si="79"/>
        <v>2</v>
      </c>
      <c r="P324" s="30">
        <f t="shared" si="75"/>
        <v>7</v>
      </c>
      <c r="Q324" s="30">
        <f t="shared" si="83"/>
        <v>2.4172559999999992</v>
      </c>
      <c r="R324" s="30">
        <f t="shared" si="83"/>
        <v>3.5163599999999997</v>
      </c>
      <c r="S324" s="30">
        <f t="shared" si="83"/>
        <v>4.2587759999999992</v>
      </c>
      <c r="T324" s="30">
        <f t="shared" si="83"/>
        <v>4.6445039999999995</v>
      </c>
      <c r="U324" s="30">
        <f t="shared" si="83"/>
        <v>4.6735439999999997</v>
      </c>
      <c r="V324" s="30">
        <f t="shared" si="83"/>
        <v>4.3458959999999998</v>
      </c>
      <c r="W324" s="30">
        <f t="shared" si="83"/>
        <v>3.6615599999999993</v>
      </c>
      <c r="X324" s="30">
        <f t="shared" si="83"/>
        <v>3.2696099999999992</v>
      </c>
      <c r="Y324" s="30">
        <f t="shared" si="83"/>
        <v>4.1534360000000001</v>
      </c>
      <c r="Z324" s="30">
        <f t="shared" si="83"/>
        <v>4.680574</v>
      </c>
      <c r="AA324" s="30">
        <f t="shared" si="83"/>
        <v>4.8510240000000007</v>
      </c>
      <c r="AB324" s="30">
        <f t="shared" si="83"/>
        <v>4.6647859999999994</v>
      </c>
      <c r="AC324" s="30">
        <f t="shared" si="83"/>
        <v>4.1218599999999999</v>
      </c>
      <c r="AD324" s="30">
        <f t="shared" si="83"/>
        <v>3.9153359999999999</v>
      </c>
      <c r="AE324" s="30">
        <f t="shared" si="83"/>
        <v>4.5838840000000003</v>
      </c>
      <c r="AF324" s="30">
        <f t="shared" si="83"/>
        <v>4.8957440000000005</v>
      </c>
      <c r="AG324" s="30">
        <f t="shared" si="82"/>
        <v>4.8509159999999998</v>
      </c>
      <c r="AH324" s="30">
        <f t="shared" si="82"/>
        <v>4.4493999999999998</v>
      </c>
      <c r="AI324" s="30">
        <f t="shared" si="82"/>
        <v>4.3544339999999995</v>
      </c>
      <c r="AJ324" s="30">
        <f t="shared" si="82"/>
        <v>4.8077040000000002</v>
      </c>
      <c r="AK324" s="30">
        <f t="shared" si="82"/>
        <v>4.9042859999999999</v>
      </c>
      <c r="AL324" s="30">
        <f t="shared" si="82"/>
        <v>4.6441800000000004</v>
      </c>
      <c r="AM324" s="30">
        <f t="shared" si="82"/>
        <v>4.5869039999999996</v>
      </c>
      <c r="AN324" s="30">
        <f t="shared" si="82"/>
        <v>4.8248959999999999</v>
      </c>
      <c r="AO324" s="30">
        <f t="shared" si="82"/>
        <v>4.7061999999999999</v>
      </c>
      <c r="AP324" s="30">
        <f t="shared" si="82"/>
        <v>4.6127459999999996</v>
      </c>
      <c r="AQ324" s="30">
        <f t="shared" si="82"/>
        <v>4.6354600000000001</v>
      </c>
      <c r="AR324" s="30">
        <f t="shared" si="82"/>
        <v>4.4319600000000001</v>
      </c>
      <c r="AS324" s="30">
        <f t="shared" si="71"/>
        <v>4.9042859999999999</v>
      </c>
      <c r="AT324" s="35" t="str">
        <f t="shared" si="72"/>
        <v>1,1.5,0.5</v>
      </c>
    </row>
    <row r="325" spans="13:46" ht="11.25" x14ac:dyDescent="0.15">
      <c r="M325" s="30" t="str">
        <f t="shared" si="70"/>
        <v>4,2,8</v>
      </c>
      <c r="N325" s="30">
        <f t="shared" si="78"/>
        <v>4</v>
      </c>
      <c r="O325" s="30">
        <f t="shared" si="79"/>
        <v>2</v>
      </c>
      <c r="P325" s="30">
        <f t="shared" si="75"/>
        <v>8</v>
      </c>
      <c r="Q325" s="30">
        <f t="shared" si="83"/>
        <v>1.6284671999999998</v>
      </c>
      <c r="R325" s="30">
        <f t="shared" si="83"/>
        <v>3.0245899999999999</v>
      </c>
      <c r="S325" s="30">
        <f t="shared" si="83"/>
        <v>3.9978032000000003</v>
      </c>
      <c r="T325" s="30">
        <f t="shared" si="83"/>
        <v>4.5481068000000002</v>
      </c>
      <c r="U325" s="30">
        <f t="shared" si="83"/>
        <v>4.6755008</v>
      </c>
      <c r="V325" s="30">
        <f t="shared" si="83"/>
        <v>4.3799852000000001</v>
      </c>
      <c r="W325" s="30">
        <f t="shared" si="83"/>
        <v>3.6615599999999993</v>
      </c>
      <c r="X325" s="30">
        <f t="shared" si="83"/>
        <v>2.76919</v>
      </c>
      <c r="Y325" s="30">
        <f t="shared" si="83"/>
        <v>3.8855431999999999</v>
      </c>
      <c r="Z325" s="30">
        <f t="shared" si="83"/>
        <v>4.5789868</v>
      </c>
      <c r="AA325" s="30">
        <f t="shared" si="83"/>
        <v>4.8495208000000005</v>
      </c>
      <c r="AB325" s="30">
        <f t="shared" si="83"/>
        <v>4.6971452000000005</v>
      </c>
      <c r="AC325" s="30">
        <f t="shared" si="83"/>
        <v>4.1218599999999999</v>
      </c>
      <c r="AD325" s="30">
        <f t="shared" si="83"/>
        <v>3.6405231999999996</v>
      </c>
      <c r="AE325" s="30">
        <f t="shared" si="83"/>
        <v>4.4771068000000005</v>
      </c>
      <c r="AF325" s="30">
        <f t="shared" si="83"/>
        <v>4.8907807999999999</v>
      </c>
      <c r="AG325" s="30">
        <f t="shared" si="82"/>
        <v>4.8815451999999997</v>
      </c>
      <c r="AH325" s="30">
        <f t="shared" si="82"/>
        <v>4.4493999999999998</v>
      </c>
      <c r="AI325" s="30">
        <f t="shared" si="82"/>
        <v>4.2424667999999999</v>
      </c>
      <c r="AJ325" s="30">
        <f t="shared" si="82"/>
        <v>4.7992808</v>
      </c>
      <c r="AK325" s="30">
        <f t="shared" si="82"/>
        <v>4.9331852000000005</v>
      </c>
      <c r="AL325" s="30">
        <f t="shared" si="82"/>
        <v>4.6441800000000004</v>
      </c>
      <c r="AM325" s="30">
        <f t="shared" si="82"/>
        <v>4.5750207999999999</v>
      </c>
      <c r="AN325" s="30">
        <f t="shared" si="82"/>
        <v>4.8520652000000002</v>
      </c>
      <c r="AO325" s="30">
        <f t="shared" si="82"/>
        <v>4.7061999999999999</v>
      </c>
      <c r="AP325" s="30">
        <f t="shared" si="82"/>
        <v>4.6381851999999997</v>
      </c>
      <c r="AQ325" s="30">
        <f t="shared" si="82"/>
        <v>4.6354600000000001</v>
      </c>
      <c r="AR325" s="30">
        <f t="shared" si="82"/>
        <v>4.4319600000000001</v>
      </c>
      <c r="AS325" s="30">
        <f t="shared" si="71"/>
        <v>4.9331852000000005</v>
      </c>
      <c r="AT325" s="35" t="str">
        <f t="shared" si="72"/>
        <v>1,1.5,0.5</v>
      </c>
    </row>
    <row r="326" spans="13:46" ht="11.25" x14ac:dyDescent="0.15">
      <c r="M326" s="30" t="str">
        <f t="shared" si="70"/>
        <v>4,2,9</v>
      </c>
      <c r="N326" s="30">
        <f t="shared" si="78"/>
        <v>4</v>
      </c>
      <c r="O326" s="30">
        <f t="shared" si="79"/>
        <v>2</v>
      </c>
      <c r="P326" s="30">
        <f t="shared" si="75"/>
        <v>9</v>
      </c>
      <c r="Q326" s="30">
        <f t="shared" si="83"/>
        <v>0.99034650000000013</v>
      </c>
      <c r="R326" s="30">
        <f t="shared" si="83"/>
        <v>2.6374506250000005</v>
      </c>
      <c r="S326" s="30">
        <f t="shared" si="83"/>
        <v>3.8037940000000003</v>
      </c>
      <c r="T326" s="30">
        <f t="shared" si="83"/>
        <v>4.4893766250000002</v>
      </c>
      <c r="U326" s="30">
        <f t="shared" si="83"/>
        <v>4.6941984999999997</v>
      </c>
      <c r="V326" s="30">
        <f t="shared" si="83"/>
        <v>4.4182596249999992</v>
      </c>
      <c r="W326" s="30">
        <f t="shared" si="83"/>
        <v>3.6615599999999993</v>
      </c>
      <c r="X326" s="30">
        <f t="shared" si="83"/>
        <v>2.3734006249999999</v>
      </c>
      <c r="Y326" s="30">
        <f t="shared" si="83"/>
        <v>3.6846140000000003</v>
      </c>
      <c r="Z326" s="30">
        <f t="shared" si="83"/>
        <v>4.5150666250000002</v>
      </c>
      <c r="AA326" s="30">
        <f t="shared" si="83"/>
        <v>4.8647585000000007</v>
      </c>
      <c r="AB326" s="30">
        <f t="shared" si="83"/>
        <v>4.7336896250000002</v>
      </c>
      <c r="AC326" s="30">
        <f t="shared" si="83"/>
        <v>4.1218599999999999</v>
      </c>
      <c r="AD326" s="30">
        <f t="shared" si="83"/>
        <v>3.432674</v>
      </c>
      <c r="AE326" s="30">
        <f t="shared" si="83"/>
        <v>4.4079966250000009</v>
      </c>
      <c r="AF326" s="30">
        <f t="shared" si="83"/>
        <v>4.9025584999999996</v>
      </c>
      <c r="AG326" s="30">
        <f t="shared" si="82"/>
        <v>4.9163596250000001</v>
      </c>
      <c r="AH326" s="30">
        <f t="shared" si="82"/>
        <v>4.4493999999999998</v>
      </c>
      <c r="AI326" s="30">
        <f t="shared" si="82"/>
        <v>4.1681666250000005</v>
      </c>
      <c r="AJ326" s="30">
        <f t="shared" si="82"/>
        <v>4.8075985000000001</v>
      </c>
      <c r="AK326" s="30">
        <f t="shared" si="82"/>
        <v>4.9662696249999998</v>
      </c>
      <c r="AL326" s="30">
        <f t="shared" si="82"/>
        <v>4.6441800000000004</v>
      </c>
      <c r="AM326" s="30">
        <f t="shared" si="82"/>
        <v>4.5798784999999995</v>
      </c>
      <c r="AN326" s="30">
        <f t="shared" si="82"/>
        <v>4.8834196250000002</v>
      </c>
      <c r="AO326" s="30">
        <f t="shared" si="82"/>
        <v>4.7061999999999999</v>
      </c>
      <c r="AP326" s="30">
        <f t="shared" si="82"/>
        <v>4.6678096250000003</v>
      </c>
      <c r="AQ326" s="30">
        <f t="shared" si="82"/>
        <v>4.6354600000000001</v>
      </c>
      <c r="AR326" s="30">
        <f t="shared" si="82"/>
        <v>4.4319600000000001</v>
      </c>
      <c r="AS326" s="30">
        <f t="shared" si="71"/>
        <v>4.9662696249999998</v>
      </c>
      <c r="AT326" s="35" t="str">
        <f t="shared" si="72"/>
        <v>1,1.5,0.5</v>
      </c>
    </row>
    <row r="327" spans="13:46" ht="11.25" x14ac:dyDescent="0.15">
      <c r="M327" s="30" t="str">
        <f t="shared" si="70"/>
        <v>4,2,10</v>
      </c>
      <c r="N327" s="30">
        <f t="shared" si="78"/>
        <v>4</v>
      </c>
      <c r="O327" s="30">
        <f t="shared" si="79"/>
        <v>2</v>
      </c>
      <c r="P327" s="30">
        <f t="shared" si="75"/>
        <v>10</v>
      </c>
      <c r="Q327" s="30">
        <f t="shared" si="83"/>
        <v>0.53372519999999946</v>
      </c>
      <c r="R327" s="30">
        <f t="shared" si="83"/>
        <v>2.3763524999999999</v>
      </c>
      <c r="S327" s="30">
        <f t="shared" si="83"/>
        <v>3.6904512</v>
      </c>
      <c r="T327" s="30">
        <f t="shared" si="83"/>
        <v>4.4760213000000011</v>
      </c>
      <c r="U327" s="30">
        <f t="shared" si="83"/>
        <v>4.7330628000000008</v>
      </c>
      <c r="V327" s="30">
        <f t="shared" si="83"/>
        <v>4.4615756999999991</v>
      </c>
      <c r="W327" s="30">
        <f t="shared" si="83"/>
        <v>3.6615599999999993</v>
      </c>
      <c r="X327" s="30">
        <f t="shared" si="83"/>
        <v>2.1036524999999995</v>
      </c>
      <c r="Y327" s="30">
        <f t="shared" si="83"/>
        <v>3.5643511999999999</v>
      </c>
      <c r="Z327" s="30">
        <f t="shared" si="83"/>
        <v>4.4965213000000004</v>
      </c>
      <c r="AA327" s="30">
        <f t="shared" si="83"/>
        <v>4.9001628000000004</v>
      </c>
      <c r="AB327" s="30">
        <f t="shared" si="83"/>
        <v>4.7752756999999999</v>
      </c>
      <c r="AC327" s="30">
        <f t="shared" si="83"/>
        <v>4.1218599999999999</v>
      </c>
      <c r="AD327" s="30">
        <f t="shared" si="83"/>
        <v>3.3054911999999996</v>
      </c>
      <c r="AE327" s="30">
        <f t="shared" si="83"/>
        <v>4.3842613000000004</v>
      </c>
      <c r="AF327" s="30">
        <f t="shared" si="83"/>
        <v>4.9345028000000006</v>
      </c>
      <c r="AG327" s="30">
        <f t="shared" si="82"/>
        <v>4.9562157000000004</v>
      </c>
      <c r="AH327" s="30">
        <f t="shared" si="82"/>
        <v>4.4493999999999998</v>
      </c>
      <c r="AI327" s="30">
        <f t="shared" si="82"/>
        <v>4.1392413000000001</v>
      </c>
      <c r="AJ327" s="30">
        <f t="shared" si="82"/>
        <v>4.8360827999999998</v>
      </c>
      <c r="AK327" s="30">
        <f t="shared" si="82"/>
        <v>5.0043956999999999</v>
      </c>
      <c r="AL327" s="30">
        <f t="shared" si="82"/>
        <v>4.6441800000000004</v>
      </c>
      <c r="AM327" s="30">
        <f t="shared" si="82"/>
        <v>4.6049027999999996</v>
      </c>
      <c r="AN327" s="30">
        <f t="shared" si="82"/>
        <v>4.9198157</v>
      </c>
      <c r="AO327" s="30">
        <f t="shared" si="82"/>
        <v>4.7061999999999999</v>
      </c>
      <c r="AP327" s="30">
        <f t="shared" si="82"/>
        <v>4.7024756999999999</v>
      </c>
      <c r="AQ327" s="30">
        <f t="shared" si="82"/>
        <v>4.6354600000000001</v>
      </c>
      <c r="AR327" s="30">
        <f t="shared" si="82"/>
        <v>4.4319600000000001</v>
      </c>
      <c r="AS327" s="30">
        <f t="shared" si="71"/>
        <v>5.0043956999999999</v>
      </c>
      <c r="AT327" s="35" t="str">
        <f t="shared" si="72"/>
        <v>1,1.5,0.5</v>
      </c>
    </row>
    <row r="328" spans="13:46" ht="11.25" x14ac:dyDescent="0.15">
      <c r="M328" s="30" t="str">
        <f t="shared" si="70"/>
        <v>4,3,1</v>
      </c>
      <c r="N328" s="30">
        <f t="shared" si="78"/>
        <v>4</v>
      </c>
      <c r="O328" s="30">
        <f t="shared" si="79"/>
        <v>3</v>
      </c>
      <c r="P328" s="30">
        <f t="shared" si="75"/>
        <v>1</v>
      </c>
      <c r="Q328" s="30">
        <f t="shared" si="83"/>
        <v>4.5</v>
      </c>
      <c r="R328" s="30">
        <f t="shared" si="83"/>
        <v>4.6267100000000001</v>
      </c>
      <c r="S328" s="30">
        <f t="shared" si="83"/>
        <v>4.6468400000000001</v>
      </c>
      <c r="T328" s="30">
        <f t="shared" si="83"/>
        <v>4.5603899999999999</v>
      </c>
      <c r="U328" s="30">
        <f t="shared" si="83"/>
        <v>4.3673599999999997</v>
      </c>
      <c r="V328" s="30">
        <f t="shared" si="83"/>
        <v>4.0677499999999993</v>
      </c>
      <c r="W328" s="30">
        <f t="shared" si="83"/>
        <v>3.6615599999999993</v>
      </c>
      <c r="X328" s="30">
        <f t="shared" si="83"/>
        <v>4.3569575</v>
      </c>
      <c r="Y328" s="30">
        <f t="shared" si="83"/>
        <v>4.5336924999999999</v>
      </c>
      <c r="Z328" s="30">
        <f t="shared" si="83"/>
        <v>4.6038475000000005</v>
      </c>
      <c r="AA328" s="30">
        <f t="shared" si="83"/>
        <v>4.5674225000000002</v>
      </c>
      <c r="AB328" s="30">
        <f t="shared" si="83"/>
        <v>4.4244175000000006</v>
      </c>
      <c r="AC328" s="30">
        <f t="shared" si="83"/>
        <v>4.1748324999999999</v>
      </c>
      <c r="AD328" s="30">
        <f t="shared" si="83"/>
        <v>4.2593300000000003</v>
      </c>
      <c r="AE328" s="30">
        <f t="shared" si="83"/>
        <v>4.4860899999999999</v>
      </c>
      <c r="AF328" s="30">
        <f t="shared" si="83"/>
        <v>4.6062700000000003</v>
      </c>
      <c r="AG328" s="30">
        <f t="shared" si="82"/>
        <v>4.6198699999999997</v>
      </c>
      <c r="AH328" s="30">
        <f t="shared" si="82"/>
        <v>4.5268899999999999</v>
      </c>
      <c r="AI328" s="30">
        <f t="shared" si="82"/>
        <v>4.2071175000000007</v>
      </c>
      <c r="AJ328" s="30">
        <f t="shared" si="82"/>
        <v>4.4839025000000001</v>
      </c>
      <c r="AK328" s="30">
        <f t="shared" si="82"/>
        <v>4.6541075000000003</v>
      </c>
      <c r="AL328" s="30">
        <f t="shared" si="82"/>
        <v>4.7177325000000003</v>
      </c>
      <c r="AM328" s="30">
        <f t="shared" si="82"/>
        <v>4.2003199999999996</v>
      </c>
      <c r="AN328" s="30">
        <f t="shared" si="82"/>
        <v>4.5271300000000005</v>
      </c>
      <c r="AO328" s="30">
        <f t="shared" si="82"/>
        <v>4.7473600000000005</v>
      </c>
      <c r="AP328" s="30">
        <f t="shared" si="82"/>
        <v>4.2389375000000005</v>
      </c>
      <c r="AQ328" s="30">
        <f t="shared" si="82"/>
        <v>4.6157725000000003</v>
      </c>
      <c r="AR328" s="30">
        <f t="shared" si="82"/>
        <v>4.3229700000000006</v>
      </c>
      <c r="AS328" s="30">
        <f t="shared" si="71"/>
        <v>4.7473600000000005</v>
      </c>
      <c r="AT328" s="35" t="str">
        <f t="shared" si="72"/>
        <v>1,2,0</v>
      </c>
    </row>
    <row r="329" spans="13:46" ht="11.25" x14ac:dyDescent="0.15">
      <c r="M329" s="30" t="str">
        <f t="shared" ref="M329:M392" si="84">N329&amp;","&amp;O329&amp;","&amp;P329</f>
        <v>4,3,2</v>
      </c>
      <c r="N329" s="30">
        <f t="shared" si="78"/>
        <v>4</v>
      </c>
      <c r="O329" s="30">
        <f t="shared" si="79"/>
        <v>3</v>
      </c>
      <c r="P329" s="30">
        <f t="shared" si="75"/>
        <v>2</v>
      </c>
      <c r="Q329" s="30">
        <f t="shared" si="83"/>
        <v>4.27752</v>
      </c>
      <c r="R329" s="30">
        <f t="shared" si="83"/>
        <v>4.5282100000000005</v>
      </c>
      <c r="S329" s="30">
        <f t="shared" si="83"/>
        <v>4.6375600000000006</v>
      </c>
      <c r="T329" s="30">
        <f t="shared" si="83"/>
        <v>4.6055700000000002</v>
      </c>
      <c r="U329" s="30">
        <f t="shared" si="83"/>
        <v>4.4322400000000002</v>
      </c>
      <c r="V329" s="30">
        <f t="shared" si="83"/>
        <v>4.1175699999999997</v>
      </c>
      <c r="W329" s="30">
        <f t="shared" si="83"/>
        <v>3.6615599999999993</v>
      </c>
      <c r="X329" s="30">
        <f t="shared" si="83"/>
        <v>4.2469324999999998</v>
      </c>
      <c r="Y329" s="30">
        <f t="shared" si="83"/>
        <v>4.5151924999999995</v>
      </c>
      <c r="Z329" s="30">
        <f t="shared" si="83"/>
        <v>4.6421125000000005</v>
      </c>
      <c r="AA329" s="30">
        <f t="shared" si="83"/>
        <v>4.6276925000000002</v>
      </c>
      <c r="AB329" s="30">
        <f t="shared" si="83"/>
        <v>4.4719325000000003</v>
      </c>
      <c r="AC329" s="30">
        <f t="shared" si="83"/>
        <v>4.1748324999999999</v>
      </c>
      <c r="AD329" s="30">
        <f t="shared" si="83"/>
        <v>4.2316099999999999</v>
      </c>
      <c r="AE329" s="30">
        <f t="shared" si="83"/>
        <v>4.5174399999999997</v>
      </c>
      <c r="AF329" s="30">
        <f t="shared" si="83"/>
        <v>4.6619299999999999</v>
      </c>
      <c r="AG329" s="30">
        <f t="shared" si="82"/>
        <v>4.6650800000000006</v>
      </c>
      <c r="AH329" s="30">
        <f t="shared" si="82"/>
        <v>4.5268899999999999</v>
      </c>
      <c r="AI329" s="30">
        <f t="shared" si="82"/>
        <v>4.2315525000000003</v>
      </c>
      <c r="AJ329" s="30">
        <f t="shared" si="82"/>
        <v>4.5349525000000002</v>
      </c>
      <c r="AK329" s="30">
        <f t="shared" si="82"/>
        <v>4.6970125000000005</v>
      </c>
      <c r="AL329" s="30">
        <f t="shared" si="82"/>
        <v>4.7177325000000003</v>
      </c>
      <c r="AM329" s="30">
        <f t="shared" si="82"/>
        <v>4.2467600000000001</v>
      </c>
      <c r="AN329" s="30">
        <f t="shared" si="82"/>
        <v>4.567730000000001</v>
      </c>
      <c r="AO329" s="30">
        <f t="shared" si="82"/>
        <v>4.7473600000000005</v>
      </c>
      <c r="AP329" s="30">
        <f t="shared" si="82"/>
        <v>4.2772325000000002</v>
      </c>
      <c r="AQ329" s="30">
        <f t="shared" si="82"/>
        <v>4.6157725000000003</v>
      </c>
      <c r="AR329" s="30">
        <f t="shared" si="82"/>
        <v>4.3229700000000006</v>
      </c>
      <c r="AS329" s="30">
        <f t="shared" ref="AS329:AS392" si="85">MAX(Q329:AR329)</f>
        <v>4.7473600000000005</v>
      </c>
      <c r="AT329" s="35" t="str">
        <f t="shared" ref="AT329:AT392" si="86">INDEX($Q$1:$AR$1,1,MATCH(AS329,Q329:AR329,0))</f>
        <v>1,2,0</v>
      </c>
    </row>
    <row r="330" spans="13:46" ht="11.25" x14ac:dyDescent="0.15">
      <c r="M330" s="30" t="str">
        <f t="shared" si="84"/>
        <v>4,3,3</v>
      </c>
      <c r="N330" s="30">
        <f t="shared" si="78"/>
        <v>4</v>
      </c>
      <c r="O330" s="30">
        <f t="shared" si="79"/>
        <v>3</v>
      </c>
      <c r="P330" s="30">
        <f t="shared" si="75"/>
        <v>3</v>
      </c>
      <c r="Q330" s="30">
        <f t="shared" si="83"/>
        <v>3.98034</v>
      </c>
      <c r="R330" s="30">
        <f t="shared" si="83"/>
        <v>4.3778350000000001</v>
      </c>
      <c r="S330" s="30">
        <f t="shared" si="83"/>
        <v>4.5950800000000003</v>
      </c>
      <c r="T330" s="30">
        <f t="shared" si="83"/>
        <v>4.6320750000000004</v>
      </c>
      <c r="U330" s="30">
        <f t="shared" si="83"/>
        <v>4.4888200000000005</v>
      </c>
      <c r="V330" s="30">
        <f t="shared" si="83"/>
        <v>4.1653149999999997</v>
      </c>
      <c r="W330" s="30">
        <f t="shared" si="83"/>
        <v>3.6615599999999993</v>
      </c>
      <c r="X330" s="30">
        <f t="shared" si="83"/>
        <v>4.0850325000000005</v>
      </c>
      <c r="Y330" s="30">
        <f t="shared" si="83"/>
        <v>4.463492500000001</v>
      </c>
      <c r="Z330" s="30">
        <f t="shared" si="83"/>
        <v>4.6617025000000005</v>
      </c>
      <c r="AA330" s="30">
        <f t="shared" si="83"/>
        <v>4.6796625000000001</v>
      </c>
      <c r="AB330" s="30">
        <f t="shared" si="83"/>
        <v>4.5173725000000005</v>
      </c>
      <c r="AC330" s="30">
        <f t="shared" si="83"/>
        <v>4.1748324999999999</v>
      </c>
      <c r="AD330" s="30">
        <f t="shared" si="83"/>
        <v>4.1706900000000005</v>
      </c>
      <c r="AE330" s="30">
        <f t="shared" si="83"/>
        <v>4.5301150000000003</v>
      </c>
      <c r="AF330" s="30">
        <f t="shared" si="83"/>
        <v>4.7092900000000011</v>
      </c>
      <c r="AG330" s="30">
        <f t="shared" si="82"/>
        <v>4.708215</v>
      </c>
      <c r="AH330" s="30">
        <f t="shared" si="82"/>
        <v>4.5268899999999999</v>
      </c>
      <c r="AI330" s="30">
        <f t="shared" si="82"/>
        <v>4.2373124999999998</v>
      </c>
      <c r="AJ330" s="30">
        <f t="shared" si="82"/>
        <v>4.5777025000000009</v>
      </c>
      <c r="AK330" s="30">
        <f t="shared" si="82"/>
        <v>4.7378425000000011</v>
      </c>
      <c r="AL330" s="30">
        <f t="shared" si="82"/>
        <v>4.7177325000000003</v>
      </c>
      <c r="AM330" s="30">
        <f t="shared" si="82"/>
        <v>4.2849000000000004</v>
      </c>
      <c r="AN330" s="30">
        <f t="shared" si="82"/>
        <v>4.6062550000000009</v>
      </c>
      <c r="AO330" s="30">
        <f t="shared" si="82"/>
        <v>4.7473600000000005</v>
      </c>
      <c r="AP330" s="30">
        <f t="shared" si="82"/>
        <v>4.3134525000000004</v>
      </c>
      <c r="AQ330" s="30">
        <f t="shared" si="82"/>
        <v>4.6157725000000003</v>
      </c>
      <c r="AR330" s="30">
        <f t="shared" si="82"/>
        <v>4.3229700000000006</v>
      </c>
      <c r="AS330" s="30">
        <f t="shared" si="85"/>
        <v>4.7473600000000005</v>
      </c>
      <c r="AT330" s="35" t="str">
        <f t="shared" si="86"/>
        <v>1,2,0</v>
      </c>
    </row>
    <row r="331" spans="13:46" ht="11.25" x14ac:dyDescent="0.15">
      <c r="M331" s="30" t="str">
        <f t="shared" si="84"/>
        <v>4,3,4</v>
      </c>
      <c r="N331" s="30">
        <f t="shared" si="78"/>
        <v>4</v>
      </c>
      <c r="O331" s="30">
        <f t="shared" si="79"/>
        <v>3</v>
      </c>
      <c r="P331" s="30">
        <f t="shared" si="75"/>
        <v>4</v>
      </c>
      <c r="Q331" s="30">
        <f t="shared" si="83"/>
        <v>3.6615599999999993</v>
      </c>
      <c r="R331" s="30">
        <f t="shared" si="83"/>
        <v>4.2124600000000001</v>
      </c>
      <c r="S331" s="30">
        <f t="shared" si="83"/>
        <v>4.5430000000000001</v>
      </c>
      <c r="T331" s="30">
        <f t="shared" si="83"/>
        <v>4.6531800000000008</v>
      </c>
      <c r="U331" s="30">
        <f t="shared" si="83"/>
        <v>4.5430000000000001</v>
      </c>
      <c r="V331" s="30">
        <f t="shared" si="83"/>
        <v>4.2124600000000001</v>
      </c>
      <c r="W331" s="30">
        <f t="shared" si="83"/>
        <v>3.6615599999999993</v>
      </c>
      <c r="X331" s="30">
        <f t="shared" si="83"/>
        <v>3.9081324999999998</v>
      </c>
      <c r="Y331" s="30">
        <f t="shared" si="83"/>
        <v>4.4021925</v>
      </c>
      <c r="Z331" s="30">
        <f t="shared" si="83"/>
        <v>4.6758924999999998</v>
      </c>
      <c r="AA331" s="30">
        <f t="shared" si="83"/>
        <v>4.7292325000000002</v>
      </c>
      <c r="AB331" s="30">
        <f t="shared" si="83"/>
        <v>4.5622125000000002</v>
      </c>
      <c r="AC331" s="30">
        <f t="shared" si="83"/>
        <v>4.1748324999999999</v>
      </c>
      <c r="AD331" s="30">
        <f t="shared" si="83"/>
        <v>4.1001700000000003</v>
      </c>
      <c r="AE331" s="30">
        <f t="shared" si="83"/>
        <v>4.5373900000000003</v>
      </c>
      <c r="AF331" s="30">
        <f t="shared" si="83"/>
        <v>4.7542500000000008</v>
      </c>
      <c r="AG331" s="30">
        <f t="shared" si="82"/>
        <v>4.75075</v>
      </c>
      <c r="AH331" s="30">
        <f t="shared" si="82"/>
        <v>4.5268899999999999</v>
      </c>
      <c r="AI331" s="30">
        <f t="shared" si="82"/>
        <v>4.2376725000000004</v>
      </c>
      <c r="AJ331" s="30">
        <f t="shared" si="82"/>
        <v>4.6180525000000001</v>
      </c>
      <c r="AK331" s="30">
        <f t="shared" si="82"/>
        <v>4.7780725000000004</v>
      </c>
      <c r="AL331" s="30">
        <f t="shared" si="82"/>
        <v>4.7177325000000003</v>
      </c>
      <c r="AM331" s="30">
        <f t="shared" si="82"/>
        <v>4.32064</v>
      </c>
      <c r="AN331" s="30">
        <f t="shared" si="82"/>
        <v>4.6441800000000013</v>
      </c>
      <c r="AO331" s="30">
        <f t="shared" si="82"/>
        <v>4.7473600000000005</v>
      </c>
      <c r="AP331" s="30">
        <f t="shared" si="82"/>
        <v>4.3490725000000001</v>
      </c>
      <c r="AQ331" s="30">
        <f t="shared" si="82"/>
        <v>4.6157725000000003</v>
      </c>
      <c r="AR331" s="30">
        <f t="shared" si="82"/>
        <v>4.3229700000000006</v>
      </c>
      <c r="AS331" s="30">
        <f t="shared" si="85"/>
        <v>4.7780725000000004</v>
      </c>
      <c r="AT331" s="35" t="str">
        <f t="shared" si="86"/>
        <v>1,1.5,0.5</v>
      </c>
    </row>
    <row r="332" spans="13:46" ht="11.25" x14ac:dyDescent="0.15">
      <c r="M332" s="30" t="str">
        <f t="shared" si="84"/>
        <v>4,3,5</v>
      </c>
      <c r="N332" s="30">
        <f t="shared" si="78"/>
        <v>4</v>
      </c>
      <c r="O332" s="30">
        <f t="shared" si="79"/>
        <v>3</v>
      </c>
      <c r="P332" s="30">
        <f t="shared" si="75"/>
        <v>5</v>
      </c>
      <c r="Q332" s="30">
        <f t="shared" si="83"/>
        <v>3.3564599999999993</v>
      </c>
      <c r="R332" s="30">
        <f t="shared" si="83"/>
        <v>4.0565850000000001</v>
      </c>
      <c r="S332" s="30">
        <f t="shared" si="83"/>
        <v>4.4969999999999999</v>
      </c>
      <c r="T332" s="30">
        <f t="shared" si="83"/>
        <v>4.6777049999999996</v>
      </c>
      <c r="U332" s="30">
        <f t="shared" si="83"/>
        <v>4.5987</v>
      </c>
      <c r="V332" s="30">
        <f t="shared" si="83"/>
        <v>4.2599849999999995</v>
      </c>
      <c r="W332" s="30">
        <f t="shared" si="83"/>
        <v>3.6615599999999993</v>
      </c>
      <c r="X332" s="30">
        <f t="shared" si="83"/>
        <v>3.7407325</v>
      </c>
      <c r="Y332" s="30">
        <f t="shared" si="83"/>
        <v>4.3469724999999997</v>
      </c>
      <c r="Z332" s="30">
        <f t="shared" si="83"/>
        <v>4.6935025000000001</v>
      </c>
      <c r="AA332" s="30">
        <f t="shared" si="83"/>
        <v>4.7803225000000005</v>
      </c>
      <c r="AB332" s="30">
        <f t="shared" si="83"/>
        <v>4.6074324999999998</v>
      </c>
      <c r="AC332" s="30">
        <f t="shared" si="83"/>
        <v>4.1748324999999999</v>
      </c>
      <c r="AD332" s="30">
        <f t="shared" si="83"/>
        <v>4.0357299999999992</v>
      </c>
      <c r="AE332" s="30">
        <f t="shared" si="83"/>
        <v>4.5480849999999995</v>
      </c>
      <c r="AF332" s="30">
        <f t="shared" si="83"/>
        <v>4.8007299999999997</v>
      </c>
      <c r="AG332" s="30">
        <f t="shared" si="82"/>
        <v>4.7936649999999998</v>
      </c>
      <c r="AH332" s="30">
        <f t="shared" si="82"/>
        <v>4.5268899999999999</v>
      </c>
      <c r="AI332" s="30">
        <f t="shared" si="82"/>
        <v>4.2414524999999994</v>
      </c>
      <c r="AJ332" s="30">
        <f t="shared" si="82"/>
        <v>4.6599225000000004</v>
      </c>
      <c r="AK332" s="30">
        <f t="shared" si="82"/>
        <v>4.8186825000000004</v>
      </c>
      <c r="AL332" s="30">
        <f t="shared" si="82"/>
        <v>4.7177325000000003</v>
      </c>
      <c r="AM332" s="30">
        <f t="shared" si="82"/>
        <v>4.3578999999999999</v>
      </c>
      <c r="AN332" s="30">
        <f t="shared" si="82"/>
        <v>4.6824849999999998</v>
      </c>
      <c r="AO332" s="30">
        <f t="shared" si="82"/>
        <v>4.7473600000000005</v>
      </c>
      <c r="AP332" s="30">
        <f t="shared" si="82"/>
        <v>4.3850724999999997</v>
      </c>
      <c r="AQ332" s="30">
        <f t="shared" si="82"/>
        <v>4.6157725000000003</v>
      </c>
      <c r="AR332" s="30">
        <f t="shared" si="82"/>
        <v>4.3229700000000006</v>
      </c>
      <c r="AS332" s="30">
        <f t="shared" si="85"/>
        <v>4.8186825000000004</v>
      </c>
      <c r="AT332" s="35" t="str">
        <f t="shared" si="86"/>
        <v>1,1.5,0.5</v>
      </c>
    </row>
    <row r="333" spans="13:46" ht="11.25" x14ac:dyDescent="0.15">
      <c r="M333" s="30" t="str">
        <f t="shared" si="84"/>
        <v>4,3,6</v>
      </c>
      <c r="N333" s="30">
        <f t="shared" si="78"/>
        <v>4</v>
      </c>
      <c r="O333" s="30">
        <f t="shared" si="79"/>
        <v>3</v>
      </c>
      <c r="P333" s="30">
        <f t="shared" si="75"/>
        <v>6</v>
      </c>
      <c r="Q333" s="30">
        <f t="shared" si="83"/>
        <v>3.0779999999999998</v>
      </c>
      <c r="R333" s="30">
        <f t="shared" si="83"/>
        <v>3.9192100000000001</v>
      </c>
      <c r="S333" s="30">
        <f t="shared" si="83"/>
        <v>4.4628399999999999</v>
      </c>
      <c r="T333" s="30">
        <f t="shared" si="83"/>
        <v>4.7088900000000002</v>
      </c>
      <c r="U333" s="30">
        <f t="shared" si="83"/>
        <v>4.6573599999999997</v>
      </c>
      <c r="V333" s="30">
        <f t="shared" si="83"/>
        <v>4.3082499999999992</v>
      </c>
      <c r="W333" s="30">
        <f t="shared" si="83"/>
        <v>3.6615599999999993</v>
      </c>
      <c r="X333" s="30">
        <f t="shared" si="83"/>
        <v>3.5918324999999998</v>
      </c>
      <c r="Y333" s="30">
        <f t="shared" si="83"/>
        <v>4.3035924999999997</v>
      </c>
      <c r="Z333" s="30">
        <f t="shared" si="83"/>
        <v>4.7177724999999997</v>
      </c>
      <c r="AA333" s="30">
        <f t="shared" si="83"/>
        <v>4.8343724999999997</v>
      </c>
      <c r="AB333" s="30">
        <f t="shared" si="83"/>
        <v>4.6533924999999998</v>
      </c>
      <c r="AC333" s="30">
        <f t="shared" si="83"/>
        <v>4.1748324999999999</v>
      </c>
      <c r="AD333" s="30">
        <f t="shared" si="83"/>
        <v>3.9831299999999996</v>
      </c>
      <c r="AE333" s="30">
        <f t="shared" si="83"/>
        <v>4.5654399999999997</v>
      </c>
      <c r="AF333" s="30">
        <f t="shared" si="83"/>
        <v>4.8501700000000003</v>
      </c>
      <c r="AG333" s="30">
        <f t="shared" si="82"/>
        <v>4.8373200000000001</v>
      </c>
      <c r="AH333" s="30">
        <f t="shared" si="82"/>
        <v>4.5268899999999999</v>
      </c>
      <c r="AI333" s="30">
        <f t="shared" si="82"/>
        <v>4.2518925000000003</v>
      </c>
      <c r="AJ333" s="30">
        <f t="shared" si="82"/>
        <v>4.7047524999999997</v>
      </c>
      <c r="AK333" s="30">
        <f t="shared" si="82"/>
        <v>4.8600325</v>
      </c>
      <c r="AL333" s="30">
        <f t="shared" si="82"/>
        <v>4.7177325000000003</v>
      </c>
      <c r="AM333" s="30">
        <f t="shared" si="82"/>
        <v>4.3981200000000005</v>
      </c>
      <c r="AN333" s="30">
        <f t="shared" si="82"/>
        <v>4.7215300000000013</v>
      </c>
      <c r="AO333" s="30">
        <f t="shared" si="82"/>
        <v>4.7473600000000005</v>
      </c>
      <c r="AP333" s="30">
        <f t="shared" si="82"/>
        <v>4.4218124999999997</v>
      </c>
      <c r="AQ333" s="30">
        <f t="shared" si="82"/>
        <v>4.6157725000000003</v>
      </c>
      <c r="AR333" s="30">
        <f t="shared" si="82"/>
        <v>4.3229700000000006</v>
      </c>
      <c r="AS333" s="30">
        <f t="shared" si="85"/>
        <v>4.8600325</v>
      </c>
      <c r="AT333" s="35" t="str">
        <f t="shared" si="86"/>
        <v>1,1.5,0.5</v>
      </c>
    </row>
    <row r="334" spans="13:46" ht="11.25" x14ac:dyDescent="0.15">
      <c r="M334" s="30" t="str">
        <f t="shared" si="84"/>
        <v>4,3,7</v>
      </c>
      <c r="N334" s="30">
        <f t="shared" si="78"/>
        <v>4</v>
      </c>
      <c r="O334" s="30">
        <f t="shared" si="79"/>
        <v>3</v>
      </c>
      <c r="P334" s="30">
        <f t="shared" si="75"/>
        <v>7</v>
      </c>
      <c r="Q334" s="30">
        <f t="shared" si="83"/>
        <v>2.4172559999999992</v>
      </c>
      <c r="R334" s="30">
        <f t="shared" si="83"/>
        <v>3.5163599999999997</v>
      </c>
      <c r="S334" s="30">
        <f t="shared" si="83"/>
        <v>4.2587759999999992</v>
      </c>
      <c r="T334" s="30">
        <f t="shared" si="83"/>
        <v>4.6445039999999995</v>
      </c>
      <c r="U334" s="30">
        <f t="shared" si="83"/>
        <v>4.6735439999999997</v>
      </c>
      <c r="V334" s="30">
        <f t="shared" si="83"/>
        <v>4.3458959999999998</v>
      </c>
      <c r="W334" s="30">
        <f t="shared" si="83"/>
        <v>3.6615599999999993</v>
      </c>
      <c r="X334" s="30">
        <f t="shared" si="83"/>
        <v>3.1774574999999996</v>
      </c>
      <c r="Y334" s="30">
        <f t="shared" si="83"/>
        <v>4.0903084999999999</v>
      </c>
      <c r="Z334" s="30">
        <f t="shared" si="83"/>
        <v>4.6464715000000005</v>
      </c>
      <c r="AA334" s="30">
        <f t="shared" si="83"/>
        <v>4.8459465000000002</v>
      </c>
      <c r="AB334" s="30">
        <f t="shared" si="83"/>
        <v>4.6887335000000006</v>
      </c>
      <c r="AC334" s="30">
        <f t="shared" si="83"/>
        <v>4.1748324999999999</v>
      </c>
      <c r="AD334" s="30">
        <f t="shared" si="83"/>
        <v>3.7606259999999994</v>
      </c>
      <c r="AE334" s="30">
        <f t="shared" si="83"/>
        <v>4.4872239999999994</v>
      </c>
      <c r="AF334" s="30">
        <f t="shared" si="83"/>
        <v>4.8571340000000003</v>
      </c>
      <c r="AG334" s="30">
        <f t="shared" si="82"/>
        <v>4.8703560000000001</v>
      </c>
      <c r="AH334" s="30">
        <f t="shared" si="82"/>
        <v>4.5268899999999999</v>
      </c>
      <c r="AI334" s="30">
        <f t="shared" si="82"/>
        <v>4.1667614999999998</v>
      </c>
      <c r="AJ334" s="30">
        <f t="shared" si="82"/>
        <v>4.7071065000000001</v>
      </c>
      <c r="AK334" s="30">
        <f t="shared" si="82"/>
        <v>4.8907635000000003</v>
      </c>
      <c r="AL334" s="30">
        <f t="shared" si="82"/>
        <v>4.7177325000000003</v>
      </c>
      <c r="AM334" s="30">
        <f t="shared" si="82"/>
        <v>4.3958639999999995</v>
      </c>
      <c r="AN334" s="30">
        <f t="shared" si="82"/>
        <v>4.749956000000001</v>
      </c>
      <c r="AO334" s="30">
        <f t="shared" si="82"/>
        <v>4.7473600000000005</v>
      </c>
      <c r="AP334" s="30">
        <f t="shared" si="82"/>
        <v>4.4479335000000004</v>
      </c>
      <c r="AQ334" s="30">
        <f t="shared" si="82"/>
        <v>4.6157725000000003</v>
      </c>
      <c r="AR334" s="30">
        <f t="shared" si="82"/>
        <v>4.3229700000000006</v>
      </c>
      <c r="AS334" s="30">
        <f t="shared" si="85"/>
        <v>4.8907635000000003</v>
      </c>
      <c r="AT334" s="35" t="str">
        <f t="shared" si="86"/>
        <v>1,1.5,0.5</v>
      </c>
    </row>
    <row r="335" spans="13:46" ht="11.25" x14ac:dyDescent="0.15">
      <c r="M335" s="30" t="str">
        <f t="shared" si="84"/>
        <v>4,3,8</v>
      </c>
      <c r="N335" s="30">
        <f t="shared" si="78"/>
        <v>4</v>
      </c>
      <c r="O335" s="30">
        <f t="shared" si="79"/>
        <v>3</v>
      </c>
      <c r="P335" s="30">
        <f t="shared" si="75"/>
        <v>8</v>
      </c>
      <c r="Q335" s="30">
        <f t="shared" si="83"/>
        <v>1.6284671999999998</v>
      </c>
      <c r="R335" s="30">
        <f t="shared" si="83"/>
        <v>3.0245899999999999</v>
      </c>
      <c r="S335" s="30">
        <f t="shared" si="83"/>
        <v>3.9978032000000003</v>
      </c>
      <c r="T335" s="30">
        <f t="shared" si="83"/>
        <v>4.5481068000000002</v>
      </c>
      <c r="U335" s="30">
        <f t="shared" si="83"/>
        <v>4.6755008</v>
      </c>
      <c r="V335" s="30">
        <f t="shared" si="83"/>
        <v>4.3799852000000001</v>
      </c>
      <c r="W335" s="30">
        <f t="shared" si="83"/>
        <v>3.6615599999999993</v>
      </c>
      <c r="X335" s="30">
        <f t="shared" si="83"/>
        <v>2.6741625</v>
      </c>
      <c r="Y335" s="30">
        <f t="shared" si="83"/>
        <v>3.8201157000000001</v>
      </c>
      <c r="Z335" s="30">
        <f t="shared" si="83"/>
        <v>4.5431593000000001</v>
      </c>
      <c r="AA335" s="30">
        <f t="shared" si="83"/>
        <v>4.8432933</v>
      </c>
      <c r="AB335" s="30">
        <f t="shared" si="83"/>
        <v>4.7205177000000003</v>
      </c>
      <c r="AC335" s="30">
        <f t="shared" si="83"/>
        <v>4.1748324999999999</v>
      </c>
      <c r="AD335" s="30">
        <f t="shared" si="83"/>
        <v>3.4812132</v>
      </c>
      <c r="AE335" s="30">
        <f t="shared" si="83"/>
        <v>4.3769967999999997</v>
      </c>
      <c r="AF335" s="30">
        <f t="shared" si="83"/>
        <v>4.8498708000000006</v>
      </c>
      <c r="AG335" s="30">
        <f t="shared" si="82"/>
        <v>4.8998352000000001</v>
      </c>
      <c r="AH335" s="30">
        <f t="shared" si="82"/>
        <v>4.5268899999999999</v>
      </c>
      <c r="AI335" s="30">
        <f t="shared" si="82"/>
        <v>4.0496192999999998</v>
      </c>
      <c r="AJ335" s="30">
        <f t="shared" si="82"/>
        <v>4.6952332999999999</v>
      </c>
      <c r="AK335" s="30">
        <f t="shared" si="82"/>
        <v>4.9179377000000004</v>
      </c>
      <c r="AL335" s="30">
        <f t="shared" si="82"/>
        <v>4.7177325000000003</v>
      </c>
      <c r="AM335" s="30">
        <f t="shared" si="82"/>
        <v>4.3793807999999999</v>
      </c>
      <c r="AN335" s="30">
        <f t="shared" si="82"/>
        <v>4.7748252000000004</v>
      </c>
      <c r="AO335" s="30">
        <f t="shared" si="82"/>
        <v>4.7473600000000005</v>
      </c>
      <c r="AP335" s="30">
        <f t="shared" si="82"/>
        <v>4.4704977000000001</v>
      </c>
      <c r="AQ335" s="30">
        <f t="shared" si="82"/>
        <v>4.6157725000000003</v>
      </c>
      <c r="AR335" s="30">
        <f t="shared" si="82"/>
        <v>4.3229700000000006</v>
      </c>
      <c r="AS335" s="30">
        <f t="shared" si="85"/>
        <v>4.9179377000000004</v>
      </c>
      <c r="AT335" s="35" t="str">
        <f t="shared" si="86"/>
        <v>1,1.5,0.5</v>
      </c>
    </row>
    <row r="336" spans="13:46" ht="11.25" x14ac:dyDescent="0.15">
      <c r="M336" s="30" t="str">
        <f t="shared" si="84"/>
        <v>4,3,9</v>
      </c>
      <c r="N336" s="30">
        <f t="shared" si="78"/>
        <v>4</v>
      </c>
      <c r="O336" s="30">
        <f t="shared" si="79"/>
        <v>3</v>
      </c>
      <c r="P336" s="30">
        <f t="shared" si="75"/>
        <v>9</v>
      </c>
      <c r="Q336" s="30">
        <f t="shared" si="83"/>
        <v>0.99034650000000013</v>
      </c>
      <c r="R336" s="30">
        <f t="shared" si="83"/>
        <v>2.6374506250000005</v>
      </c>
      <c r="S336" s="30">
        <f t="shared" si="83"/>
        <v>3.8037940000000003</v>
      </c>
      <c r="T336" s="30">
        <f t="shared" si="83"/>
        <v>4.4893766250000002</v>
      </c>
      <c r="U336" s="30">
        <f t="shared" si="83"/>
        <v>4.6941984999999997</v>
      </c>
      <c r="V336" s="30">
        <f t="shared" si="83"/>
        <v>4.4182596249999992</v>
      </c>
      <c r="W336" s="30">
        <f t="shared" si="83"/>
        <v>3.6615599999999993</v>
      </c>
      <c r="X336" s="30">
        <f t="shared" si="83"/>
        <v>2.2754981250000004</v>
      </c>
      <c r="Y336" s="30">
        <f t="shared" si="83"/>
        <v>3.6168865000000001</v>
      </c>
      <c r="Z336" s="30">
        <f t="shared" si="83"/>
        <v>4.4775141250000008</v>
      </c>
      <c r="AA336" s="30">
        <f t="shared" si="83"/>
        <v>4.8573810000000002</v>
      </c>
      <c r="AB336" s="30">
        <f t="shared" si="83"/>
        <v>4.7564871250000005</v>
      </c>
      <c r="AC336" s="30">
        <f t="shared" si="83"/>
        <v>4.1748324999999999</v>
      </c>
      <c r="AD336" s="30">
        <f t="shared" si="83"/>
        <v>3.268764</v>
      </c>
      <c r="AE336" s="30">
        <f t="shared" si="83"/>
        <v>4.3044366250000001</v>
      </c>
      <c r="AF336" s="30">
        <f t="shared" si="83"/>
        <v>4.8593485000000003</v>
      </c>
      <c r="AG336" s="30">
        <f t="shared" si="82"/>
        <v>4.9334996250000005</v>
      </c>
      <c r="AH336" s="30">
        <f t="shared" si="82"/>
        <v>4.5268899999999999</v>
      </c>
      <c r="AI336" s="30">
        <f t="shared" si="82"/>
        <v>3.970144125</v>
      </c>
      <c r="AJ336" s="30">
        <f t="shared" si="82"/>
        <v>4.7001010000000001</v>
      </c>
      <c r="AK336" s="30">
        <f t="shared" si="82"/>
        <v>4.9492971250000002</v>
      </c>
      <c r="AL336" s="30">
        <f t="shared" si="82"/>
        <v>4.7177325000000003</v>
      </c>
      <c r="AM336" s="30">
        <f t="shared" si="82"/>
        <v>4.3796385000000004</v>
      </c>
      <c r="AN336" s="30">
        <f t="shared" si="82"/>
        <v>4.8038796250000004</v>
      </c>
      <c r="AO336" s="30">
        <f t="shared" si="82"/>
        <v>4.7473600000000005</v>
      </c>
      <c r="AP336" s="30">
        <f t="shared" si="82"/>
        <v>4.4972471250000003</v>
      </c>
      <c r="AQ336" s="30">
        <f t="shared" si="82"/>
        <v>4.6157725000000003</v>
      </c>
      <c r="AR336" s="30">
        <f t="shared" si="82"/>
        <v>4.3229700000000006</v>
      </c>
      <c r="AS336" s="30">
        <f t="shared" si="85"/>
        <v>4.9492971250000002</v>
      </c>
      <c r="AT336" s="35" t="str">
        <f t="shared" si="86"/>
        <v>1,1.5,0.5</v>
      </c>
    </row>
    <row r="337" spans="13:46" ht="11.25" x14ac:dyDescent="0.15">
      <c r="M337" s="30" t="str">
        <f t="shared" si="84"/>
        <v>4,3,10</v>
      </c>
      <c r="N337" s="30">
        <f t="shared" si="78"/>
        <v>4</v>
      </c>
      <c r="O337" s="30">
        <f t="shared" si="79"/>
        <v>3</v>
      </c>
      <c r="P337" s="30">
        <f t="shared" si="75"/>
        <v>10</v>
      </c>
      <c r="Q337" s="30">
        <f t="shared" si="83"/>
        <v>0.53372519999999946</v>
      </c>
      <c r="R337" s="30">
        <f t="shared" si="83"/>
        <v>2.3763524999999999</v>
      </c>
      <c r="S337" s="30">
        <f t="shared" si="83"/>
        <v>3.6904512</v>
      </c>
      <c r="T337" s="30">
        <f t="shared" si="83"/>
        <v>4.4760213000000011</v>
      </c>
      <c r="U337" s="30">
        <f t="shared" si="83"/>
        <v>4.7330628000000008</v>
      </c>
      <c r="V337" s="30">
        <f t="shared" si="83"/>
        <v>4.4615756999999991</v>
      </c>
      <c r="W337" s="30">
        <f t="shared" si="83"/>
        <v>3.6615599999999993</v>
      </c>
      <c r="X337" s="30">
        <f t="shared" si="83"/>
        <v>2.0028749999999995</v>
      </c>
      <c r="Y337" s="30">
        <f t="shared" si="83"/>
        <v>3.4943237000000003</v>
      </c>
      <c r="Z337" s="30">
        <f t="shared" si="83"/>
        <v>4.4572438000000005</v>
      </c>
      <c r="AA337" s="30">
        <f t="shared" si="83"/>
        <v>4.8916353000000008</v>
      </c>
      <c r="AB337" s="30">
        <f t="shared" si="83"/>
        <v>4.7974982000000006</v>
      </c>
      <c r="AC337" s="30">
        <f t="shared" si="83"/>
        <v>4.1748324999999999</v>
      </c>
      <c r="AD337" s="30">
        <f t="shared" si="83"/>
        <v>3.1369812000000001</v>
      </c>
      <c r="AE337" s="30">
        <f t="shared" si="83"/>
        <v>4.2772512999999996</v>
      </c>
      <c r="AF337" s="30">
        <f t="shared" ref="AF337:AR400" si="87">(AF$5)^2/2*INDEX($F$4:$F$25*$G$4:$G$25,$N337,1)+(AF$6)^2/2*INDEX($H$4:$H$25*$I$4:$I$25,$O337,1)+(AF$7)^2/2*INDEX($J$4:$J$25*$K$4:$K$25,$P337,1)+AF$5*AF$6*INDEX($G$4:$G$25,$N337,1)*INDEX($H$4:$H$25,$O337,1)+(AF$5*INDEX($G$4:$G$25,$N337,1)+AF$6*INDEX($I$4:$I$25,$O337,1))*AF$7*INDEX($J$4:$J$25,$P337,1)</f>
        <v>4.8889928000000005</v>
      </c>
      <c r="AG337" s="30">
        <f t="shared" si="87"/>
        <v>4.9722057</v>
      </c>
      <c r="AH337" s="30">
        <f t="shared" si="87"/>
        <v>4.5268899999999999</v>
      </c>
      <c r="AI337" s="30">
        <f t="shared" si="87"/>
        <v>3.9360438000000002</v>
      </c>
      <c r="AJ337" s="30">
        <f t="shared" si="87"/>
        <v>4.7251353000000007</v>
      </c>
      <c r="AK337" s="30">
        <f t="shared" si="87"/>
        <v>4.9856982000000007</v>
      </c>
      <c r="AL337" s="30">
        <f t="shared" si="87"/>
        <v>4.7177325000000003</v>
      </c>
      <c r="AM337" s="30">
        <f t="shared" si="87"/>
        <v>4.4000628000000006</v>
      </c>
      <c r="AN337" s="30">
        <f t="shared" si="87"/>
        <v>4.8379757000000012</v>
      </c>
      <c r="AO337" s="30">
        <f t="shared" si="87"/>
        <v>4.7473600000000005</v>
      </c>
      <c r="AP337" s="30">
        <f t="shared" si="87"/>
        <v>4.5290382000000005</v>
      </c>
      <c r="AQ337" s="30">
        <f t="shared" si="87"/>
        <v>4.6157725000000003</v>
      </c>
      <c r="AR337" s="30">
        <f t="shared" si="87"/>
        <v>4.3229700000000006</v>
      </c>
      <c r="AS337" s="30">
        <f t="shared" si="85"/>
        <v>4.9856982000000007</v>
      </c>
      <c r="AT337" s="35" t="str">
        <f t="shared" si="86"/>
        <v>1,1.5,0.5</v>
      </c>
    </row>
    <row r="338" spans="13:46" ht="11.25" x14ac:dyDescent="0.15">
      <c r="M338" s="30" t="str">
        <f t="shared" si="84"/>
        <v>4,4,1</v>
      </c>
      <c r="N338" s="30">
        <f t="shared" si="78"/>
        <v>4</v>
      </c>
      <c r="O338" s="30">
        <f t="shared" si="79"/>
        <v>4</v>
      </c>
      <c r="P338" s="30">
        <f t="shared" si="75"/>
        <v>1</v>
      </c>
      <c r="Q338" s="30">
        <f t="shared" ref="Q338:AF401" si="88">(Q$5)^2/2*INDEX($F$4:$F$25*$G$4:$G$25,$N338,1)+(Q$6)^2/2*INDEX($H$4:$H$25*$I$4:$I$25,$O338,1)+(Q$7)^2/2*INDEX($J$4:$J$25*$K$4:$K$25,$P338,1)+Q$5*Q$6*INDEX($G$4:$G$25,$N338,1)*INDEX($H$4:$H$25,$O338,1)+(Q$5*INDEX($G$4:$G$25,$N338,1)+Q$6*INDEX($I$4:$I$25,$O338,1))*Q$7*INDEX($J$4:$J$25,$P338,1)</f>
        <v>4.5</v>
      </c>
      <c r="R338" s="30">
        <f t="shared" si="88"/>
        <v>4.6267100000000001</v>
      </c>
      <c r="S338" s="30">
        <f t="shared" si="88"/>
        <v>4.6468400000000001</v>
      </c>
      <c r="T338" s="30">
        <f t="shared" si="88"/>
        <v>4.5603899999999999</v>
      </c>
      <c r="U338" s="30">
        <f t="shared" si="88"/>
        <v>4.3673599999999997</v>
      </c>
      <c r="V338" s="30">
        <f t="shared" si="88"/>
        <v>4.0677499999999993</v>
      </c>
      <c r="W338" s="30">
        <f t="shared" si="88"/>
        <v>3.6615599999999993</v>
      </c>
      <c r="X338" s="30">
        <f t="shared" si="88"/>
        <v>4.2866924999999991</v>
      </c>
      <c r="Y338" s="30">
        <f t="shared" si="88"/>
        <v>4.4880650000000006</v>
      </c>
      <c r="Z338" s="30">
        <f t="shared" si="88"/>
        <v>4.5828575000000003</v>
      </c>
      <c r="AA338" s="30">
        <f t="shared" si="88"/>
        <v>4.5710700000000006</v>
      </c>
      <c r="AB338" s="30">
        <f t="shared" si="88"/>
        <v>4.4527025</v>
      </c>
      <c r="AC338" s="30">
        <f t="shared" si="88"/>
        <v>4.2277549999999993</v>
      </c>
      <c r="AD338" s="30">
        <f t="shared" si="88"/>
        <v>4.1395200000000001</v>
      </c>
      <c r="AE338" s="30">
        <f t="shared" si="88"/>
        <v>4.4155550000000003</v>
      </c>
      <c r="AF338" s="30">
        <f t="shared" si="88"/>
        <v>4.5850100000000005</v>
      </c>
      <c r="AG338" s="30">
        <f t="shared" si="87"/>
        <v>4.6478850000000005</v>
      </c>
      <c r="AH338" s="30">
        <f t="shared" si="87"/>
        <v>4.6041799999999995</v>
      </c>
      <c r="AI338" s="30">
        <f t="shared" si="87"/>
        <v>4.0584825000000002</v>
      </c>
      <c r="AJ338" s="30">
        <f t="shared" si="87"/>
        <v>4.4091800000000001</v>
      </c>
      <c r="AK338" s="30">
        <f t="shared" si="87"/>
        <v>4.6532975000000008</v>
      </c>
      <c r="AL338" s="30">
        <f t="shared" si="87"/>
        <v>4.7908350000000013</v>
      </c>
      <c r="AM338" s="30">
        <f t="shared" si="87"/>
        <v>4.0435799999999995</v>
      </c>
      <c r="AN338" s="30">
        <f t="shared" si="87"/>
        <v>4.4689399999999999</v>
      </c>
      <c r="AO338" s="30">
        <f t="shared" si="87"/>
        <v>4.7877200000000002</v>
      </c>
      <c r="AP338" s="30">
        <f t="shared" si="87"/>
        <v>4.0948124999999997</v>
      </c>
      <c r="AQ338" s="30">
        <f t="shared" si="87"/>
        <v>4.5948350000000007</v>
      </c>
      <c r="AR338" s="30">
        <f t="shared" si="87"/>
        <v>4.21218</v>
      </c>
      <c r="AS338" s="30">
        <f t="shared" si="85"/>
        <v>4.7908350000000013</v>
      </c>
      <c r="AT338" s="35" t="str">
        <f t="shared" si="86"/>
        <v>1.5,1.5,0</v>
      </c>
    </row>
    <row r="339" spans="13:46" ht="11.25" x14ac:dyDescent="0.15">
      <c r="M339" s="30" t="str">
        <f t="shared" si="84"/>
        <v>4,4,2</v>
      </c>
      <c r="N339" s="30">
        <f t="shared" si="78"/>
        <v>4</v>
      </c>
      <c r="O339" s="30">
        <f t="shared" si="79"/>
        <v>4</v>
      </c>
      <c r="P339" s="30">
        <f t="shared" ref="P339:P402" si="89">P329</f>
        <v>2</v>
      </c>
      <c r="Q339" s="30">
        <f t="shared" si="88"/>
        <v>4.27752</v>
      </c>
      <c r="R339" s="30">
        <f t="shared" si="88"/>
        <v>4.5282100000000005</v>
      </c>
      <c r="S339" s="30">
        <f t="shared" si="88"/>
        <v>4.6375600000000006</v>
      </c>
      <c r="T339" s="30">
        <f t="shared" si="88"/>
        <v>4.6055700000000002</v>
      </c>
      <c r="U339" s="30">
        <f t="shared" si="88"/>
        <v>4.4322400000000002</v>
      </c>
      <c r="V339" s="30">
        <f t="shared" si="88"/>
        <v>4.1175699999999997</v>
      </c>
      <c r="W339" s="30">
        <f t="shared" si="88"/>
        <v>3.6615599999999993</v>
      </c>
      <c r="X339" s="30">
        <f t="shared" si="88"/>
        <v>4.1739799999999994</v>
      </c>
      <c r="Y339" s="30">
        <f t="shared" si="88"/>
        <v>4.4674150000000008</v>
      </c>
      <c r="Z339" s="30">
        <f t="shared" si="88"/>
        <v>4.61951</v>
      </c>
      <c r="AA339" s="30">
        <f t="shared" si="88"/>
        <v>4.6302649999999996</v>
      </c>
      <c r="AB339" s="30">
        <f t="shared" si="88"/>
        <v>4.4996799999999997</v>
      </c>
      <c r="AC339" s="30">
        <f t="shared" si="88"/>
        <v>4.2277549999999993</v>
      </c>
      <c r="AD339" s="30">
        <f t="shared" si="88"/>
        <v>4.1074999999999999</v>
      </c>
      <c r="AE339" s="30">
        <f t="shared" si="88"/>
        <v>4.4436800000000005</v>
      </c>
      <c r="AF339" s="30">
        <f t="shared" si="88"/>
        <v>4.6385199999999998</v>
      </c>
      <c r="AG339" s="30">
        <f t="shared" si="87"/>
        <v>4.6920200000000003</v>
      </c>
      <c r="AH339" s="30">
        <f t="shared" si="87"/>
        <v>4.6041799999999995</v>
      </c>
      <c r="AI339" s="30">
        <f t="shared" si="87"/>
        <v>4.0780799999999999</v>
      </c>
      <c r="AJ339" s="30">
        <f t="shared" si="87"/>
        <v>4.4570050000000005</v>
      </c>
      <c r="AK339" s="30">
        <f t="shared" si="87"/>
        <v>4.6945899999999998</v>
      </c>
      <c r="AL339" s="30">
        <f t="shared" si="87"/>
        <v>4.7908350000000013</v>
      </c>
      <c r="AM339" s="30">
        <f t="shared" si="87"/>
        <v>4.0857200000000002</v>
      </c>
      <c r="AN339" s="30">
        <f t="shared" si="87"/>
        <v>4.50739</v>
      </c>
      <c r="AO339" s="30">
        <f t="shared" si="87"/>
        <v>4.7877200000000002</v>
      </c>
      <c r="AP339" s="30">
        <f t="shared" si="87"/>
        <v>4.13042</v>
      </c>
      <c r="AQ339" s="30">
        <f t="shared" si="87"/>
        <v>4.5948350000000007</v>
      </c>
      <c r="AR339" s="30">
        <f t="shared" si="87"/>
        <v>4.21218</v>
      </c>
      <c r="AS339" s="30">
        <f t="shared" si="85"/>
        <v>4.7908350000000013</v>
      </c>
      <c r="AT339" s="35" t="str">
        <f t="shared" si="86"/>
        <v>1.5,1.5,0</v>
      </c>
    </row>
    <row r="340" spans="13:46" ht="11.25" x14ac:dyDescent="0.15">
      <c r="M340" s="30" t="str">
        <f t="shared" si="84"/>
        <v>4,4,3</v>
      </c>
      <c r="N340" s="30">
        <f t="shared" si="78"/>
        <v>4</v>
      </c>
      <c r="O340" s="30">
        <f t="shared" si="79"/>
        <v>4</v>
      </c>
      <c r="P340" s="30">
        <f t="shared" si="89"/>
        <v>3</v>
      </c>
      <c r="Q340" s="30">
        <f t="shared" si="88"/>
        <v>3.98034</v>
      </c>
      <c r="R340" s="30">
        <f t="shared" si="88"/>
        <v>4.3778350000000001</v>
      </c>
      <c r="S340" s="30">
        <f t="shared" si="88"/>
        <v>4.5950800000000003</v>
      </c>
      <c r="T340" s="30">
        <f t="shared" si="88"/>
        <v>4.6320750000000004</v>
      </c>
      <c r="U340" s="30">
        <f t="shared" si="88"/>
        <v>4.4888200000000005</v>
      </c>
      <c r="V340" s="30">
        <f t="shared" si="88"/>
        <v>4.1653149999999997</v>
      </c>
      <c r="W340" s="30">
        <f t="shared" si="88"/>
        <v>3.6615599999999993</v>
      </c>
      <c r="X340" s="30">
        <f t="shared" si="88"/>
        <v>4.0093924999999997</v>
      </c>
      <c r="Y340" s="30">
        <f t="shared" si="88"/>
        <v>4.4135650000000002</v>
      </c>
      <c r="Z340" s="30">
        <f t="shared" si="88"/>
        <v>4.6374875000000007</v>
      </c>
      <c r="AA340" s="30">
        <f t="shared" si="88"/>
        <v>4.6811600000000002</v>
      </c>
      <c r="AB340" s="30">
        <f t="shared" si="88"/>
        <v>4.5445825000000006</v>
      </c>
      <c r="AC340" s="30">
        <f t="shared" si="88"/>
        <v>4.2277549999999993</v>
      </c>
      <c r="AD340" s="30">
        <f t="shared" si="88"/>
        <v>4.0422799999999999</v>
      </c>
      <c r="AE340" s="30">
        <f t="shared" si="88"/>
        <v>4.4531300000000007</v>
      </c>
      <c r="AF340" s="30">
        <f t="shared" si="88"/>
        <v>4.6837300000000006</v>
      </c>
      <c r="AG340" s="30">
        <f t="shared" si="87"/>
        <v>4.7340800000000005</v>
      </c>
      <c r="AH340" s="30">
        <f t="shared" si="87"/>
        <v>4.6041799999999995</v>
      </c>
      <c r="AI340" s="30">
        <f t="shared" si="87"/>
        <v>4.0790024999999996</v>
      </c>
      <c r="AJ340" s="30">
        <f t="shared" si="87"/>
        <v>4.4965299999999999</v>
      </c>
      <c r="AK340" s="30">
        <f t="shared" si="87"/>
        <v>4.7338075000000002</v>
      </c>
      <c r="AL340" s="30">
        <f t="shared" si="87"/>
        <v>4.7908350000000013</v>
      </c>
      <c r="AM340" s="30">
        <f t="shared" si="87"/>
        <v>4.1195599999999999</v>
      </c>
      <c r="AN340" s="30">
        <f t="shared" si="87"/>
        <v>4.5437649999999996</v>
      </c>
      <c r="AO340" s="30">
        <f t="shared" si="87"/>
        <v>4.7877200000000002</v>
      </c>
      <c r="AP340" s="30">
        <f t="shared" si="87"/>
        <v>4.1639524999999997</v>
      </c>
      <c r="AQ340" s="30">
        <f t="shared" si="87"/>
        <v>4.5948350000000007</v>
      </c>
      <c r="AR340" s="30">
        <f t="shared" si="87"/>
        <v>4.21218</v>
      </c>
      <c r="AS340" s="30">
        <f t="shared" si="85"/>
        <v>4.7908350000000013</v>
      </c>
      <c r="AT340" s="35" t="str">
        <f t="shared" si="86"/>
        <v>1.5,1.5,0</v>
      </c>
    </row>
    <row r="341" spans="13:46" ht="11.25" x14ac:dyDescent="0.15">
      <c r="M341" s="30" t="str">
        <f t="shared" si="84"/>
        <v>4,4,4</v>
      </c>
      <c r="N341" s="30">
        <f t="shared" si="78"/>
        <v>4</v>
      </c>
      <c r="O341" s="30">
        <f t="shared" si="79"/>
        <v>4</v>
      </c>
      <c r="P341" s="30">
        <f t="shared" si="89"/>
        <v>4</v>
      </c>
      <c r="Q341" s="30">
        <f t="shared" si="88"/>
        <v>3.6615599999999993</v>
      </c>
      <c r="R341" s="30">
        <f t="shared" si="88"/>
        <v>4.2124600000000001</v>
      </c>
      <c r="S341" s="30">
        <f t="shared" si="88"/>
        <v>4.5430000000000001</v>
      </c>
      <c r="T341" s="30">
        <f t="shared" si="88"/>
        <v>4.6531800000000008</v>
      </c>
      <c r="U341" s="30">
        <f t="shared" si="88"/>
        <v>4.5430000000000001</v>
      </c>
      <c r="V341" s="30">
        <f t="shared" si="88"/>
        <v>4.2124600000000001</v>
      </c>
      <c r="W341" s="30">
        <f t="shared" si="88"/>
        <v>3.6615599999999993</v>
      </c>
      <c r="X341" s="30">
        <f t="shared" si="88"/>
        <v>3.829804999999999</v>
      </c>
      <c r="Y341" s="30">
        <f t="shared" si="88"/>
        <v>4.3501149999999997</v>
      </c>
      <c r="Z341" s="30">
        <f t="shared" si="88"/>
        <v>4.6500650000000006</v>
      </c>
      <c r="AA341" s="30">
        <f t="shared" si="88"/>
        <v>4.7296550000000002</v>
      </c>
      <c r="AB341" s="30">
        <f t="shared" si="88"/>
        <v>4.5888850000000003</v>
      </c>
      <c r="AC341" s="30">
        <f t="shared" si="88"/>
        <v>4.2277549999999993</v>
      </c>
      <c r="AD341" s="30">
        <f t="shared" si="88"/>
        <v>3.9674599999999995</v>
      </c>
      <c r="AE341" s="30">
        <f t="shared" si="88"/>
        <v>4.457180000000001</v>
      </c>
      <c r="AF341" s="30">
        <f t="shared" si="88"/>
        <v>4.72654</v>
      </c>
      <c r="AG341" s="30">
        <f t="shared" si="87"/>
        <v>4.7755400000000003</v>
      </c>
      <c r="AH341" s="30">
        <f t="shared" si="87"/>
        <v>4.6041799999999995</v>
      </c>
      <c r="AI341" s="30">
        <f t="shared" si="87"/>
        <v>4.0745249999999995</v>
      </c>
      <c r="AJ341" s="30">
        <f t="shared" si="87"/>
        <v>4.5336549999999995</v>
      </c>
      <c r="AK341" s="30">
        <f t="shared" si="87"/>
        <v>4.7724250000000001</v>
      </c>
      <c r="AL341" s="30">
        <f t="shared" si="87"/>
        <v>4.7908350000000013</v>
      </c>
      <c r="AM341" s="30">
        <f t="shared" si="87"/>
        <v>4.1509999999999998</v>
      </c>
      <c r="AN341" s="30">
        <f t="shared" si="87"/>
        <v>4.5795399999999997</v>
      </c>
      <c r="AO341" s="30">
        <f t="shared" si="87"/>
        <v>4.7877200000000002</v>
      </c>
      <c r="AP341" s="30">
        <f t="shared" si="87"/>
        <v>4.196885</v>
      </c>
      <c r="AQ341" s="30">
        <f t="shared" si="87"/>
        <v>4.5948350000000007</v>
      </c>
      <c r="AR341" s="30">
        <f t="shared" si="87"/>
        <v>4.21218</v>
      </c>
      <c r="AS341" s="30">
        <f t="shared" si="85"/>
        <v>4.7908350000000013</v>
      </c>
      <c r="AT341" s="35" t="str">
        <f t="shared" si="86"/>
        <v>1.5,1.5,0</v>
      </c>
    </row>
    <row r="342" spans="13:46" ht="11.25" x14ac:dyDescent="0.15">
      <c r="M342" s="30" t="str">
        <f t="shared" si="84"/>
        <v>4,4,5</v>
      </c>
      <c r="N342" s="30">
        <f t="shared" si="78"/>
        <v>4</v>
      </c>
      <c r="O342" s="30">
        <f t="shared" si="79"/>
        <v>4</v>
      </c>
      <c r="P342" s="30">
        <f t="shared" si="89"/>
        <v>5</v>
      </c>
      <c r="Q342" s="30">
        <f t="shared" si="88"/>
        <v>3.3564599999999993</v>
      </c>
      <c r="R342" s="30">
        <f t="shared" si="88"/>
        <v>4.0565850000000001</v>
      </c>
      <c r="S342" s="30">
        <f t="shared" si="88"/>
        <v>4.4969999999999999</v>
      </c>
      <c r="T342" s="30">
        <f t="shared" si="88"/>
        <v>4.6777049999999996</v>
      </c>
      <c r="U342" s="30">
        <f t="shared" si="88"/>
        <v>4.5987</v>
      </c>
      <c r="V342" s="30">
        <f t="shared" si="88"/>
        <v>4.2599849999999995</v>
      </c>
      <c r="W342" s="30">
        <f t="shared" si="88"/>
        <v>3.6615599999999993</v>
      </c>
      <c r="X342" s="30">
        <f t="shared" si="88"/>
        <v>3.6597174999999993</v>
      </c>
      <c r="Y342" s="30">
        <f t="shared" si="88"/>
        <v>4.292745</v>
      </c>
      <c r="Z342" s="30">
        <f t="shared" si="88"/>
        <v>4.6660625000000007</v>
      </c>
      <c r="AA342" s="30">
        <f t="shared" si="88"/>
        <v>4.7796699999999994</v>
      </c>
      <c r="AB342" s="30">
        <f t="shared" si="88"/>
        <v>4.6335674999999998</v>
      </c>
      <c r="AC342" s="30">
        <f t="shared" si="88"/>
        <v>4.2277549999999993</v>
      </c>
      <c r="AD342" s="30">
        <f t="shared" si="88"/>
        <v>3.8987199999999995</v>
      </c>
      <c r="AE342" s="30">
        <f t="shared" si="88"/>
        <v>4.4646500000000007</v>
      </c>
      <c r="AF342" s="30">
        <f t="shared" si="88"/>
        <v>4.7708700000000004</v>
      </c>
      <c r="AG342" s="30">
        <f t="shared" si="87"/>
        <v>4.81738</v>
      </c>
      <c r="AH342" s="30">
        <f t="shared" si="87"/>
        <v>4.6041799999999995</v>
      </c>
      <c r="AI342" s="30">
        <f t="shared" si="87"/>
        <v>4.0734674999999996</v>
      </c>
      <c r="AJ342" s="30">
        <f t="shared" si="87"/>
        <v>4.5723000000000003</v>
      </c>
      <c r="AK342" s="30">
        <f t="shared" si="87"/>
        <v>4.8114224999999999</v>
      </c>
      <c r="AL342" s="30">
        <f t="shared" si="87"/>
        <v>4.7908350000000013</v>
      </c>
      <c r="AM342" s="30">
        <f t="shared" si="87"/>
        <v>4.183959999999999</v>
      </c>
      <c r="AN342" s="30">
        <f t="shared" si="87"/>
        <v>4.6156950000000005</v>
      </c>
      <c r="AO342" s="30">
        <f t="shared" si="87"/>
        <v>4.7877200000000002</v>
      </c>
      <c r="AP342" s="30">
        <f t="shared" si="87"/>
        <v>4.2301974999999992</v>
      </c>
      <c r="AQ342" s="30">
        <f t="shared" si="87"/>
        <v>4.5948350000000007</v>
      </c>
      <c r="AR342" s="30">
        <f t="shared" si="87"/>
        <v>4.21218</v>
      </c>
      <c r="AS342" s="30">
        <f t="shared" si="85"/>
        <v>4.81738</v>
      </c>
      <c r="AT342" s="35" t="str">
        <f t="shared" si="86"/>
        <v>1.5,1,0.5</v>
      </c>
    </row>
    <row r="343" spans="13:46" ht="11.25" x14ac:dyDescent="0.15">
      <c r="M343" s="30" t="str">
        <f t="shared" si="84"/>
        <v>4,4,6</v>
      </c>
      <c r="N343" s="30">
        <f t="shared" si="78"/>
        <v>4</v>
      </c>
      <c r="O343" s="30">
        <f t="shared" si="79"/>
        <v>4</v>
      </c>
      <c r="P343" s="30">
        <f t="shared" si="89"/>
        <v>6</v>
      </c>
      <c r="Q343" s="30">
        <f t="shared" si="88"/>
        <v>3.0779999999999998</v>
      </c>
      <c r="R343" s="30">
        <f t="shared" si="88"/>
        <v>3.9192100000000001</v>
      </c>
      <c r="S343" s="30">
        <f t="shared" si="88"/>
        <v>4.4628399999999999</v>
      </c>
      <c r="T343" s="30">
        <f t="shared" si="88"/>
        <v>4.7088900000000002</v>
      </c>
      <c r="U343" s="30">
        <f t="shared" si="88"/>
        <v>4.6573599999999997</v>
      </c>
      <c r="V343" s="30">
        <f t="shared" si="88"/>
        <v>4.3082499999999992</v>
      </c>
      <c r="W343" s="30">
        <f t="shared" si="88"/>
        <v>3.6615599999999993</v>
      </c>
      <c r="X343" s="30">
        <f t="shared" si="88"/>
        <v>3.5081299999999995</v>
      </c>
      <c r="Y343" s="30">
        <f t="shared" si="88"/>
        <v>4.2472150000000006</v>
      </c>
      <c r="Z343" s="30">
        <f t="shared" si="88"/>
        <v>4.68872</v>
      </c>
      <c r="AA343" s="30">
        <f t="shared" si="88"/>
        <v>4.8326450000000003</v>
      </c>
      <c r="AB343" s="30">
        <f t="shared" si="88"/>
        <v>4.6789899999999998</v>
      </c>
      <c r="AC343" s="30">
        <f t="shared" si="88"/>
        <v>4.2277549999999993</v>
      </c>
      <c r="AD343" s="30">
        <f t="shared" si="88"/>
        <v>3.8418199999999998</v>
      </c>
      <c r="AE343" s="30">
        <f t="shared" si="88"/>
        <v>4.4787800000000004</v>
      </c>
      <c r="AF343" s="30">
        <f t="shared" si="88"/>
        <v>4.8181600000000007</v>
      </c>
      <c r="AG343" s="30">
        <f t="shared" si="87"/>
        <v>4.8599600000000001</v>
      </c>
      <c r="AH343" s="30">
        <f t="shared" si="87"/>
        <v>4.6041799999999995</v>
      </c>
      <c r="AI343" s="30">
        <f t="shared" si="87"/>
        <v>4.0790699999999998</v>
      </c>
      <c r="AJ343" s="30">
        <f t="shared" si="87"/>
        <v>4.6139049999999999</v>
      </c>
      <c r="AK343" s="30">
        <f t="shared" si="87"/>
        <v>4.8511600000000001</v>
      </c>
      <c r="AL343" s="30">
        <f t="shared" si="87"/>
        <v>4.7908350000000013</v>
      </c>
      <c r="AM343" s="30">
        <f t="shared" si="87"/>
        <v>4.2198799999999999</v>
      </c>
      <c r="AN343" s="30">
        <f t="shared" si="87"/>
        <v>4.65259</v>
      </c>
      <c r="AO343" s="30">
        <f t="shared" si="87"/>
        <v>4.7877200000000002</v>
      </c>
      <c r="AP343" s="30">
        <f t="shared" si="87"/>
        <v>4.2642499999999997</v>
      </c>
      <c r="AQ343" s="30">
        <f t="shared" si="87"/>
        <v>4.5948350000000007</v>
      </c>
      <c r="AR343" s="30">
        <f t="shared" si="87"/>
        <v>4.21218</v>
      </c>
      <c r="AS343" s="30">
        <f t="shared" si="85"/>
        <v>4.8599600000000001</v>
      </c>
      <c r="AT343" s="35" t="str">
        <f t="shared" si="86"/>
        <v>1.5,1,0.5</v>
      </c>
    </row>
    <row r="344" spans="13:46" ht="11.25" x14ac:dyDescent="0.15">
      <c r="M344" s="30" t="str">
        <f t="shared" si="84"/>
        <v>4,4,7</v>
      </c>
      <c r="N344" s="30">
        <f t="shared" si="78"/>
        <v>4</v>
      </c>
      <c r="O344" s="30">
        <f t="shared" si="79"/>
        <v>4</v>
      </c>
      <c r="P344" s="30">
        <f t="shared" si="89"/>
        <v>7</v>
      </c>
      <c r="Q344" s="30">
        <f t="shared" si="88"/>
        <v>2.4172559999999992</v>
      </c>
      <c r="R344" s="30">
        <f t="shared" si="88"/>
        <v>3.5163599999999997</v>
      </c>
      <c r="S344" s="30">
        <f t="shared" si="88"/>
        <v>4.2587759999999992</v>
      </c>
      <c r="T344" s="30">
        <f t="shared" si="88"/>
        <v>4.6445039999999995</v>
      </c>
      <c r="U344" s="30">
        <f t="shared" si="88"/>
        <v>4.6735439999999997</v>
      </c>
      <c r="V344" s="30">
        <f t="shared" si="88"/>
        <v>4.3458959999999998</v>
      </c>
      <c r="W344" s="30">
        <f t="shared" si="88"/>
        <v>3.6615599999999993</v>
      </c>
      <c r="X344" s="30">
        <f t="shared" si="88"/>
        <v>3.0910674999999994</v>
      </c>
      <c r="Y344" s="30">
        <f t="shared" si="88"/>
        <v>4.0317810000000005</v>
      </c>
      <c r="Z344" s="30">
        <f t="shared" si="88"/>
        <v>4.6158064999999997</v>
      </c>
      <c r="AA344" s="30">
        <f t="shared" si="88"/>
        <v>4.8431440000000006</v>
      </c>
      <c r="AB344" s="30">
        <f t="shared" si="88"/>
        <v>4.7137934999999995</v>
      </c>
      <c r="AC344" s="30">
        <f t="shared" si="88"/>
        <v>4.2277549999999993</v>
      </c>
      <c r="AD344" s="30">
        <f t="shared" si="88"/>
        <v>3.6150159999999993</v>
      </c>
      <c r="AE344" s="30">
        <f t="shared" si="88"/>
        <v>4.3973390000000006</v>
      </c>
      <c r="AF344" s="30">
        <f t="shared" si="88"/>
        <v>4.8229740000000003</v>
      </c>
      <c r="AG344" s="30">
        <f t="shared" si="87"/>
        <v>4.891921</v>
      </c>
      <c r="AH344" s="30">
        <f t="shared" si="87"/>
        <v>4.6041799999999995</v>
      </c>
      <c r="AI344" s="30">
        <f t="shared" si="87"/>
        <v>3.9891014999999994</v>
      </c>
      <c r="AJ344" s="30">
        <f t="shared" si="87"/>
        <v>4.6130339999999999</v>
      </c>
      <c r="AK344" s="30">
        <f t="shared" si="87"/>
        <v>4.8802785000000002</v>
      </c>
      <c r="AL344" s="30">
        <f t="shared" si="87"/>
        <v>4.7908350000000013</v>
      </c>
      <c r="AM344" s="30">
        <f t="shared" si="87"/>
        <v>4.2133240000000001</v>
      </c>
      <c r="AN344" s="30">
        <f t="shared" si="87"/>
        <v>4.6788659999999993</v>
      </c>
      <c r="AO344" s="30">
        <f t="shared" si="87"/>
        <v>4.7877200000000002</v>
      </c>
      <c r="AP344" s="30">
        <f t="shared" si="87"/>
        <v>4.2876835</v>
      </c>
      <c r="AQ344" s="30">
        <f t="shared" si="87"/>
        <v>4.5948350000000007</v>
      </c>
      <c r="AR344" s="30">
        <f t="shared" si="87"/>
        <v>4.21218</v>
      </c>
      <c r="AS344" s="30">
        <f t="shared" si="85"/>
        <v>4.891921</v>
      </c>
      <c r="AT344" s="35" t="str">
        <f t="shared" si="86"/>
        <v>1.5,1,0.5</v>
      </c>
    </row>
    <row r="345" spans="13:46" ht="11.25" x14ac:dyDescent="0.15">
      <c r="M345" s="30" t="str">
        <f t="shared" si="84"/>
        <v>4,4,8</v>
      </c>
      <c r="N345" s="30">
        <f t="shared" si="78"/>
        <v>4</v>
      </c>
      <c r="O345" s="30">
        <f t="shared" si="79"/>
        <v>4</v>
      </c>
      <c r="P345" s="30">
        <f t="shared" si="89"/>
        <v>8</v>
      </c>
      <c r="Q345" s="30">
        <f t="shared" si="88"/>
        <v>1.6284671999999998</v>
      </c>
      <c r="R345" s="30">
        <f t="shared" si="88"/>
        <v>3.0245899999999999</v>
      </c>
      <c r="S345" s="30">
        <f t="shared" si="88"/>
        <v>3.9978032000000003</v>
      </c>
      <c r="T345" s="30">
        <f t="shared" si="88"/>
        <v>4.5481068000000002</v>
      </c>
      <c r="U345" s="30">
        <f t="shared" si="88"/>
        <v>4.6755008</v>
      </c>
      <c r="V345" s="30">
        <f t="shared" si="88"/>
        <v>4.3799852000000001</v>
      </c>
      <c r="W345" s="30">
        <f t="shared" si="88"/>
        <v>3.6615599999999993</v>
      </c>
      <c r="X345" s="30">
        <f t="shared" si="88"/>
        <v>2.5850849999999994</v>
      </c>
      <c r="Y345" s="30">
        <f t="shared" si="88"/>
        <v>3.7594382</v>
      </c>
      <c r="Z345" s="30">
        <f t="shared" si="88"/>
        <v>4.5108818000000008</v>
      </c>
      <c r="AA345" s="30">
        <f t="shared" si="88"/>
        <v>4.8394157999999994</v>
      </c>
      <c r="AB345" s="30">
        <f t="shared" si="88"/>
        <v>4.7450402</v>
      </c>
      <c r="AC345" s="30">
        <f t="shared" si="88"/>
        <v>4.2277549999999993</v>
      </c>
      <c r="AD345" s="30">
        <f t="shared" si="88"/>
        <v>3.3313031999999998</v>
      </c>
      <c r="AE345" s="30">
        <f t="shared" si="88"/>
        <v>4.2838868000000003</v>
      </c>
      <c r="AF345" s="30">
        <f t="shared" si="88"/>
        <v>4.8135608000000003</v>
      </c>
      <c r="AG345" s="30">
        <f t="shared" si="87"/>
        <v>4.9203252000000006</v>
      </c>
      <c r="AH345" s="30">
        <f t="shared" si="87"/>
        <v>4.6041799999999995</v>
      </c>
      <c r="AI345" s="30">
        <f t="shared" si="87"/>
        <v>3.8671217999999996</v>
      </c>
      <c r="AJ345" s="30">
        <f t="shared" si="87"/>
        <v>4.5979358000000001</v>
      </c>
      <c r="AK345" s="30">
        <f t="shared" si="87"/>
        <v>4.9058402000000001</v>
      </c>
      <c r="AL345" s="30">
        <f t="shared" si="87"/>
        <v>4.7908350000000013</v>
      </c>
      <c r="AM345" s="30">
        <f t="shared" si="87"/>
        <v>4.1925407999999997</v>
      </c>
      <c r="AN345" s="30">
        <f t="shared" si="87"/>
        <v>4.7015852000000002</v>
      </c>
      <c r="AO345" s="30">
        <f t="shared" si="87"/>
        <v>4.7877200000000002</v>
      </c>
      <c r="AP345" s="30">
        <f t="shared" si="87"/>
        <v>4.3075601999999993</v>
      </c>
      <c r="AQ345" s="30">
        <f t="shared" si="87"/>
        <v>4.5948350000000007</v>
      </c>
      <c r="AR345" s="30">
        <f t="shared" si="87"/>
        <v>4.21218</v>
      </c>
      <c r="AS345" s="30">
        <f t="shared" si="85"/>
        <v>4.9203252000000006</v>
      </c>
      <c r="AT345" s="35" t="str">
        <f t="shared" si="86"/>
        <v>1.5,1,0.5</v>
      </c>
    </row>
    <row r="346" spans="13:46" ht="11.25" x14ac:dyDescent="0.15">
      <c r="M346" s="30" t="str">
        <f t="shared" si="84"/>
        <v>4,4,9</v>
      </c>
      <c r="N346" s="30">
        <f t="shared" si="78"/>
        <v>4</v>
      </c>
      <c r="O346" s="30">
        <f t="shared" si="79"/>
        <v>4</v>
      </c>
      <c r="P346" s="30">
        <f t="shared" si="89"/>
        <v>9</v>
      </c>
      <c r="Q346" s="30">
        <f t="shared" si="88"/>
        <v>0.99034650000000013</v>
      </c>
      <c r="R346" s="30">
        <f t="shared" si="88"/>
        <v>2.6374506250000005</v>
      </c>
      <c r="S346" s="30">
        <f t="shared" si="88"/>
        <v>3.8037940000000003</v>
      </c>
      <c r="T346" s="30">
        <f t="shared" si="88"/>
        <v>4.4893766250000002</v>
      </c>
      <c r="U346" s="30">
        <f t="shared" si="88"/>
        <v>4.6941984999999997</v>
      </c>
      <c r="V346" s="30">
        <f t="shared" si="88"/>
        <v>4.4182596249999992</v>
      </c>
      <c r="W346" s="30">
        <f t="shared" si="88"/>
        <v>3.6615599999999993</v>
      </c>
      <c r="X346" s="30">
        <f t="shared" si="88"/>
        <v>2.1837331249999998</v>
      </c>
      <c r="Y346" s="30">
        <f t="shared" si="88"/>
        <v>3.5540590000000005</v>
      </c>
      <c r="Z346" s="30">
        <f t="shared" si="88"/>
        <v>4.4436241250000013</v>
      </c>
      <c r="AA346" s="30">
        <f t="shared" si="88"/>
        <v>4.8524285000000003</v>
      </c>
      <c r="AB346" s="30">
        <f t="shared" si="88"/>
        <v>4.7804721250000002</v>
      </c>
      <c r="AC346" s="30">
        <f t="shared" si="88"/>
        <v>4.2277549999999993</v>
      </c>
      <c r="AD346" s="30">
        <f t="shared" si="88"/>
        <v>3.114554</v>
      </c>
      <c r="AE346" s="30">
        <f t="shared" si="88"/>
        <v>4.2081016250000003</v>
      </c>
      <c r="AF346" s="30">
        <f t="shared" si="88"/>
        <v>4.8208885000000006</v>
      </c>
      <c r="AG346" s="30">
        <f t="shared" si="87"/>
        <v>4.952914625</v>
      </c>
      <c r="AH346" s="30">
        <f t="shared" si="87"/>
        <v>4.6041799999999995</v>
      </c>
      <c r="AI346" s="30">
        <f t="shared" si="87"/>
        <v>3.782809125</v>
      </c>
      <c r="AJ346" s="30">
        <f t="shared" si="87"/>
        <v>4.5995784999999998</v>
      </c>
      <c r="AK346" s="30">
        <f t="shared" si="87"/>
        <v>4.9355871249999996</v>
      </c>
      <c r="AL346" s="30">
        <f t="shared" si="87"/>
        <v>4.7908350000000013</v>
      </c>
      <c r="AM346" s="30">
        <f t="shared" si="87"/>
        <v>4.1884984999999997</v>
      </c>
      <c r="AN346" s="30">
        <f t="shared" si="87"/>
        <v>4.7284896249999999</v>
      </c>
      <c r="AO346" s="30">
        <f t="shared" si="87"/>
        <v>4.7877200000000002</v>
      </c>
      <c r="AP346" s="30">
        <f t="shared" si="87"/>
        <v>4.331622125</v>
      </c>
      <c r="AQ346" s="30">
        <f t="shared" si="87"/>
        <v>4.5948350000000007</v>
      </c>
      <c r="AR346" s="30">
        <f t="shared" si="87"/>
        <v>4.21218</v>
      </c>
      <c r="AS346" s="30">
        <f t="shared" si="85"/>
        <v>4.952914625</v>
      </c>
      <c r="AT346" s="35" t="str">
        <f t="shared" si="86"/>
        <v>1.5,1,0.5</v>
      </c>
    </row>
    <row r="347" spans="13:46" ht="11.25" x14ac:dyDescent="0.15">
      <c r="M347" s="30" t="str">
        <f t="shared" si="84"/>
        <v>4,4,10</v>
      </c>
      <c r="N347" s="30">
        <f t="shared" si="78"/>
        <v>4</v>
      </c>
      <c r="O347" s="30">
        <f t="shared" si="79"/>
        <v>4</v>
      </c>
      <c r="P347" s="30">
        <f t="shared" si="89"/>
        <v>10</v>
      </c>
      <c r="Q347" s="30">
        <f t="shared" si="88"/>
        <v>0.53372519999999946</v>
      </c>
      <c r="R347" s="30">
        <f t="shared" si="88"/>
        <v>2.3763524999999999</v>
      </c>
      <c r="S347" s="30">
        <f t="shared" si="88"/>
        <v>3.6904512</v>
      </c>
      <c r="T347" s="30">
        <f t="shared" si="88"/>
        <v>4.4760213000000011</v>
      </c>
      <c r="U347" s="30">
        <f t="shared" si="88"/>
        <v>4.7330628000000008</v>
      </c>
      <c r="V347" s="30">
        <f t="shared" si="88"/>
        <v>4.4615756999999991</v>
      </c>
      <c r="W347" s="30">
        <f t="shared" si="88"/>
        <v>3.6615599999999993</v>
      </c>
      <c r="X347" s="30">
        <f t="shared" si="88"/>
        <v>1.9084224999999992</v>
      </c>
      <c r="Y347" s="30">
        <f t="shared" si="88"/>
        <v>3.4293462000000003</v>
      </c>
      <c r="Z347" s="30">
        <f t="shared" si="88"/>
        <v>4.4217413000000008</v>
      </c>
      <c r="AA347" s="30">
        <f t="shared" si="88"/>
        <v>4.8856078000000007</v>
      </c>
      <c r="AB347" s="30">
        <f t="shared" si="88"/>
        <v>4.8209457000000002</v>
      </c>
      <c r="AC347" s="30">
        <f t="shared" si="88"/>
        <v>4.2277549999999993</v>
      </c>
      <c r="AD347" s="30">
        <f t="shared" si="88"/>
        <v>2.9784711999999995</v>
      </c>
      <c r="AE347" s="30">
        <f t="shared" si="88"/>
        <v>4.1776913000000011</v>
      </c>
      <c r="AF347" s="30">
        <f t="shared" si="88"/>
        <v>4.8483828000000004</v>
      </c>
      <c r="AG347" s="30">
        <f t="shared" si="87"/>
        <v>4.9905457000000002</v>
      </c>
      <c r="AH347" s="30">
        <f t="shared" si="87"/>
        <v>4.6041799999999995</v>
      </c>
      <c r="AI347" s="30">
        <f t="shared" si="87"/>
        <v>3.7438712999999995</v>
      </c>
      <c r="AJ347" s="30">
        <f t="shared" si="87"/>
        <v>4.6213878000000008</v>
      </c>
      <c r="AK347" s="30">
        <f t="shared" si="87"/>
        <v>4.9703757</v>
      </c>
      <c r="AL347" s="30">
        <f t="shared" si="87"/>
        <v>4.7908350000000013</v>
      </c>
      <c r="AM347" s="30">
        <f t="shared" si="87"/>
        <v>4.2046228000000001</v>
      </c>
      <c r="AN347" s="30">
        <f t="shared" si="87"/>
        <v>4.7604356999999995</v>
      </c>
      <c r="AO347" s="30">
        <f t="shared" si="87"/>
        <v>4.7877200000000002</v>
      </c>
      <c r="AP347" s="30">
        <f t="shared" si="87"/>
        <v>4.3607256999999997</v>
      </c>
      <c r="AQ347" s="30">
        <f t="shared" si="87"/>
        <v>4.5948350000000007</v>
      </c>
      <c r="AR347" s="30">
        <f t="shared" si="87"/>
        <v>4.21218</v>
      </c>
      <c r="AS347" s="30">
        <f t="shared" si="85"/>
        <v>4.9905457000000002</v>
      </c>
      <c r="AT347" s="35" t="str">
        <f t="shared" si="86"/>
        <v>1.5,1,0.5</v>
      </c>
    </row>
    <row r="348" spans="13:46" ht="11.25" x14ac:dyDescent="0.15">
      <c r="M348" s="30" t="str">
        <f t="shared" si="84"/>
        <v>4,5,1</v>
      </c>
      <c r="N348" s="30">
        <f t="shared" si="78"/>
        <v>4</v>
      </c>
      <c r="O348" s="30">
        <f t="shared" si="79"/>
        <v>5</v>
      </c>
      <c r="P348" s="30">
        <f t="shared" si="89"/>
        <v>1</v>
      </c>
      <c r="Q348" s="30">
        <f t="shared" si="88"/>
        <v>4.5</v>
      </c>
      <c r="R348" s="30">
        <f t="shared" si="88"/>
        <v>4.6267100000000001</v>
      </c>
      <c r="S348" s="30">
        <f t="shared" si="88"/>
        <v>4.6468400000000001</v>
      </c>
      <c r="T348" s="30">
        <f t="shared" si="88"/>
        <v>4.5603899999999999</v>
      </c>
      <c r="U348" s="30">
        <f t="shared" si="88"/>
        <v>4.3673599999999997</v>
      </c>
      <c r="V348" s="30">
        <f t="shared" si="88"/>
        <v>4.0677499999999993</v>
      </c>
      <c r="W348" s="30">
        <f t="shared" si="88"/>
        <v>3.6615599999999993</v>
      </c>
      <c r="X348" s="30">
        <f t="shared" si="88"/>
        <v>4.2256549999999997</v>
      </c>
      <c r="Y348" s="30">
        <f t="shared" si="88"/>
        <v>4.4499149999999998</v>
      </c>
      <c r="Z348" s="30">
        <f t="shared" si="88"/>
        <v>4.5675949999999998</v>
      </c>
      <c r="AA348" s="30">
        <f t="shared" si="88"/>
        <v>4.5786949999999997</v>
      </c>
      <c r="AB348" s="30">
        <f t="shared" si="88"/>
        <v>4.4832149999999995</v>
      </c>
      <c r="AC348" s="30">
        <f t="shared" si="88"/>
        <v>4.281155</v>
      </c>
      <c r="AD348" s="30">
        <f t="shared" si="88"/>
        <v>4.0356199999999998</v>
      </c>
      <c r="AE348" s="30">
        <f t="shared" si="88"/>
        <v>4.3574299999999999</v>
      </c>
      <c r="AF348" s="30">
        <f t="shared" si="88"/>
        <v>4.5726599999999999</v>
      </c>
      <c r="AG348" s="30">
        <f t="shared" si="87"/>
        <v>4.6813099999999999</v>
      </c>
      <c r="AH348" s="30">
        <f t="shared" si="87"/>
        <v>4.6833799999999997</v>
      </c>
      <c r="AI348" s="30">
        <f t="shared" si="87"/>
        <v>3.9298950000000001</v>
      </c>
      <c r="AJ348" s="30">
        <f t="shared" si="87"/>
        <v>4.3492549999999994</v>
      </c>
      <c r="AK348" s="30">
        <f t="shared" si="87"/>
        <v>4.6620349999999995</v>
      </c>
      <c r="AL348" s="30">
        <f t="shared" si="87"/>
        <v>4.8682350000000003</v>
      </c>
      <c r="AM348" s="30">
        <f t="shared" si="87"/>
        <v>3.9084799999999995</v>
      </c>
      <c r="AN348" s="30">
        <f t="shared" si="87"/>
        <v>4.4253899999999993</v>
      </c>
      <c r="AO348" s="30">
        <f t="shared" si="87"/>
        <v>4.8357200000000002</v>
      </c>
      <c r="AP348" s="30">
        <f t="shared" si="87"/>
        <v>3.9713749999999992</v>
      </c>
      <c r="AQ348" s="30">
        <f t="shared" si="87"/>
        <v>4.5858349999999994</v>
      </c>
      <c r="AR348" s="30">
        <f t="shared" si="87"/>
        <v>4.1185799999999997</v>
      </c>
      <c r="AS348" s="30">
        <f t="shared" si="85"/>
        <v>4.8682350000000003</v>
      </c>
      <c r="AT348" s="35" t="str">
        <f t="shared" si="86"/>
        <v>1.5,1.5,0</v>
      </c>
    </row>
    <row r="349" spans="13:46" ht="11.25" x14ac:dyDescent="0.15">
      <c r="M349" s="30" t="str">
        <f t="shared" si="84"/>
        <v>4,5,2</v>
      </c>
      <c r="N349" s="30">
        <f t="shared" si="78"/>
        <v>4</v>
      </c>
      <c r="O349" s="30">
        <f t="shared" si="79"/>
        <v>5</v>
      </c>
      <c r="P349" s="30">
        <f t="shared" si="89"/>
        <v>2</v>
      </c>
      <c r="Q349" s="30">
        <f t="shared" si="88"/>
        <v>4.27752</v>
      </c>
      <c r="R349" s="30">
        <f t="shared" si="88"/>
        <v>4.5282100000000005</v>
      </c>
      <c r="S349" s="30">
        <f t="shared" si="88"/>
        <v>4.6375600000000006</v>
      </c>
      <c r="T349" s="30">
        <f t="shared" si="88"/>
        <v>4.6055700000000002</v>
      </c>
      <c r="U349" s="30">
        <f t="shared" si="88"/>
        <v>4.4322400000000002</v>
      </c>
      <c r="V349" s="30">
        <f t="shared" si="88"/>
        <v>4.1175699999999997</v>
      </c>
      <c r="W349" s="30">
        <f t="shared" si="88"/>
        <v>3.6615599999999993</v>
      </c>
      <c r="X349" s="30">
        <f t="shared" si="88"/>
        <v>4.1106049999999996</v>
      </c>
      <c r="Y349" s="30">
        <f t="shared" si="88"/>
        <v>4.4273950000000006</v>
      </c>
      <c r="Z349" s="30">
        <f t="shared" si="88"/>
        <v>4.6028450000000003</v>
      </c>
      <c r="AA349" s="30">
        <f t="shared" si="88"/>
        <v>4.6369550000000004</v>
      </c>
      <c r="AB349" s="30">
        <f t="shared" si="88"/>
        <v>4.5297249999999991</v>
      </c>
      <c r="AC349" s="30">
        <f t="shared" si="88"/>
        <v>4.281155</v>
      </c>
      <c r="AD349" s="30">
        <f t="shared" si="88"/>
        <v>3.99986</v>
      </c>
      <c r="AE349" s="30">
        <f t="shared" si="88"/>
        <v>4.3827499999999997</v>
      </c>
      <c r="AF349" s="30">
        <f t="shared" si="88"/>
        <v>4.6242999999999999</v>
      </c>
      <c r="AG349" s="30">
        <f t="shared" si="87"/>
        <v>4.7245099999999995</v>
      </c>
      <c r="AH349" s="30">
        <f t="shared" si="87"/>
        <v>4.6833799999999997</v>
      </c>
      <c r="AI349" s="30">
        <f t="shared" si="87"/>
        <v>3.9452850000000002</v>
      </c>
      <c r="AJ349" s="30">
        <f t="shared" si="87"/>
        <v>4.3942750000000004</v>
      </c>
      <c r="AK349" s="30">
        <f t="shared" si="87"/>
        <v>4.7019250000000001</v>
      </c>
      <c r="AL349" s="30">
        <f t="shared" si="87"/>
        <v>4.8682350000000003</v>
      </c>
      <c r="AM349" s="30">
        <f t="shared" si="87"/>
        <v>3.9468799999999997</v>
      </c>
      <c r="AN349" s="30">
        <f t="shared" si="87"/>
        <v>4.46197</v>
      </c>
      <c r="AO349" s="30">
        <f t="shared" si="87"/>
        <v>4.8357200000000002</v>
      </c>
      <c r="AP349" s="30">
        <f t="shared" si="87"/>
        <v>4.0046449999999991</v>
      </c>
      <c r="AQ349" s="30">
        <f t="shared" si="87"/>
        <v>4.5858349999999994</v>
      </c>
      <c r="AR349" s="30">
        <f t="shared" si="87"/>
        <v>4.1185799999999997</v>
      </c>
      <c r="AS349" s="30">
        <f t="shared" si="85"/>
        <v>4.8682350000000003</v>
      </c>
      <c r="AT349" s="35" t="str">
        <f t="shared" si="86"/>
        <v>1.5,1.5,0</v>
      </c>
    </row>
    <row r="350" spans="13:46" ht="11.25" x14ac:dyDescent="0.15">
      <c r="M350" s="30" t="str">
        <f t="shared" si="84"/>
        <v>4,5,3</v>
      </c>
      <c r="N350" s="30">
        <f t="shared" si="78"/>
        <v>4</v>
      </c>
      <c r="O350" s="30">
        <f t="shared" si="79"/>
        <v>5</v>
      </c>
      <c r="P350" s="30">
        <f t="shared" si="89"/>
        <v>3</v>
      </c>
      <c r="Q350" s="30">
        <f t="shared" si="88"/>
        <v>3.98034</v>
      </c>
      <c r="R350" s="30">
        <f t="shared" si="88"/>
        <v>4.3778350000000001</v>
      </c>
      <c r="S350" s="30">
        <f t="shared" si="88"/>
        <v>4.5950800000000003</v>
      </c>
      <c r="T350" s="30">
        <f t="shared" si="88"/>
        <v>4.6320750000000004</v>
      </c>
      <c r="U350" s="30">
        <f t="shared" si="88"/>
        <v>4.4888200000000005</v>
      </c>
      <c r="V350" s="30">
        <f t="shared" si="88"/>
        <v>4.1653149999999997</v>
      </c>
      <c r="W350" s="30">
        <f t="shared" si="88"/>
        <v>3.6615599999999993</v>
      </c>
      <c r="X350" s="30">
        <f t="shared" si="88"/>
        <v>3.9436799999999996</v>
      </c>
      <c r="Y350" s="30">
        <f t="shared" si="88"/>
        <v>4.3716749999999998</v>
      </c>
      <c r="Z350" s="30">
        <f t="shared" si="88"/>
        <v>4.6194199999999999</v>
      </c>
      <c r="AA350" s="30">
        <f t="shared" si="88"/>
        <v>4.6869149999999999</v>
      </c>
      <c r="AB350" s="30">
        <f t="shared" si="88"/>
        <v>4.57416</v>
      </c>
      <c r="AC350" s="30">
        <f t="shared" si="88"/>
        <v>4.281155</v>
      </c>
      <c r="AD350" s="30">
        <f t="shared" si="88"/>
        <v>3.9308999999999998</v>
      </c>
      <c r="AE350" s="30">
        <f t="shared" si="88"/>
        <v>4.3893950000000004</v>
      </c>
      <c r="AF350" s="30">
        <f t="shared" si="88"/>
        <v>4.6676400000000005</v>
      </c>
      <c r="AG350" s="30">
        <f t="shared" si="87"/>
        <v>4.7656350000000005</v>
      </c>
      <c r="AH350" s="30">
        <f t="shared" si="87"/>
        <v>4.6833799999999997</v>
      </c>
      <c r="AI350" s="30">
        <f t="shared" si="87"/>
        <v>3.9420000000000002</v>
      </c>
      <c r="AJ350" s="30">
        <f t="shared" si="87"/>
        <v>4.4309950000000002</v>
      </c>
      <c r="AK350" s="30">
        <f t="shared" si="87"/>
        <v>4.7397400000000003</v>
      </c>
      <c r="AL350" s="30">
        <f t="shared" si="87"/>
        <v>4.8682350000000003</v>
      </c>
      <c r="AM350" s="30">
        <f t="shared" si="87"/>
        <v>3.9769799999999997</v>
      </c>
      <c r="AN350" s="30">
        <f t="shared" si="87"/>
        <v>4.4964749999999993</v>
      </c>
      <c r="AO350" s="30">
        <f t="shared" si="87"/>
        <v>4.8357200000000002</v>
      </c>
      <c r="AP350" s="30">
        <f t="shared" si="87"/>
        <v>4.0358399999999994</v>
      </c>
      <c r="AQ350" s="30">
        <f t="shared" si="87"/>
        <v>4.5858349999999994</v>
      </c>
      <c r="AR350" s="30">
        <f t="shared" si="87"/>
        <v>4.1185799999999997</v>
      </c>
      <c r="AS350" s="30">
        <f t="shared" si="85"/>
        <v>4.8682350000000003</v>
      </c>
      <c r="AT350" s="35" t="str">
        <f t="shared" si="86"/>
        <v>1.5,1.5,0</v>
      </c>
    </row>
    <row r="351" spans="13:46" ht="11.25" x14ac:dyDescent="0.15">
      <c r="M351" s="30" t="str">
        <f t="shared" si="84"/>
        <v>4,5,4</v>
      </c>
      <c r="N351" s="30">
        <f t="shared" si="78"/>
        <v>4</v>
      </c>
      <c r="O351" s="30">
        <f t="shared" si="79"/>
        <v>5</v>
      </c>
      <c r="P351" s="30">
        <f t="shared" si="89"/>
        <v>4</v>
      </c>
      <c r="Q351" s="30">
        <f t="shared" si="88"/>
        <v>3.6615599999999993</v>
      </c>
      <c r="R351" s="30">
        <f t="shared" si="88"/>
        <v>4.2124600000000001</v>
      </c>
      <c r="S351" s="30">
        <f t="shared" si="88"/>
        <v>4.5430000000000001</v>
      </c>
      <c r="T351" s="30">
        <f t="shared" si="88"/>
        <v>4.6531800000000008</v>
      </c>
      <c r="U351" s="30">
        <f t="shared" si="88"/>
        <v>4.5430000000000001</v>
      </c>
      <c r="V351" s="30">
        <f t="shared" si="88"/>
        <v>4.2124600000000001</v>
      </c>
      <c r="W351" s="30">
        <f t="shared" si="88"/>
        <v>3.6615599999999993</v>
      </c>
      <c r="X351" s="30">
        <f t="shared" si="88"/>
        <v>3.7617549999999995</v>
      </c>
      <c r="Y351" s="30">
        <f t="shared" si="88"/>
        <v>4.3063549999999999</v>
      </c>
      <c r="Z351" s="30">
        <f t="shared" si="88"/>
        <v>4.6305949999999996</v>
      </c>
      <c r="AA351" s="30">
        <f t="shared" si="88"/>
        <v>4.7344749999999998</v>
      </c>
      <c r="AB351" s="30">
        <f t="shared" si="88"/>
        <v>4.6179949999999996</v>
      </c>
      <c r="AC351" s="30">
        <f t="shared" si="88"/>
        <v>4.281155</v>
      </c>
      <c r="AD351" s="30">
        <f t="shared" si="88"/>
        <v>3.8523399999999999</v>
      </c>
      <c r="AE351" s="30">
        <f t="shared" si="88"/>
        <v>4.3906399999999994</v>
      </c>
      <c r="AF351" s="30">
        <f t="shared" si="88"/>
        <v>4.7085800000000004</v>
      </c>
      <c r="AG351" s="30">
        <f t="shared" si="87"/>
        <v>4.8061600000000002</v>
      </c>
      <c r="AH351" s="30">
        <f t="shared" si="87"/>
        <v>4.6833799999999997</v>
      </c>
      <c r="AI351" s="30">
        <f t="shared" si="87"/>
        <v>3.9333150000000003</v>
      </c>
      <c r="AJ351" s="30">
        <f t="shared" si="87"/>
        <v>4.4653150000000004</v>
      </c>
      <c r="AK351" s="30">
        <f t="shared" si="87"/>
        <v>4.7769550000000001</v>
      </c>
      <c r="AL351" s="30">
        <f t="shared" si="87"/>
        <v>4.8682350000000003</v>
      </c>
      <c r="AM351" s="30">
        <f t="shared" si="87"/>
        <v>4.0046799999999996</v>
      </c>
      <c r="AN351" s="30">
        <f t="shared" si="87"/>
        <v>4.5303800000000001</v>
      </c>
      <c r="AO351" s="30">
        <f t="shared" si="87"/>
        <v>4.8357200000000002</v>
      </c>
      <c r="AP351" s="30">
        <f t="shared" si="87"/>
        <v>4.0664350000000002</v>
      </c>
      <c r="AQ351" s="30">
        <f t="shared" si="87"/>
        <v>4.5858349999999994</v>
      </c>
      <c r="AR351" s="30">
        <f t="shared" si="87"/>
        <v>4.1185799999999997</v>
      </c>
      <c r="AS351" s="30">
        <f t="shared" si="85"/>
        <v>4.8682350000000003</v>
      </c>
      <c r="AT351" s="35" t="str">
        <f t="shared" si="86"/>
        <v>1.5,1.5,0</v>
      </c>
    </row>
    <row r="352" spans="13:46" ht="11.25" x14ac:dyDescent="0.15">
      <c r="M352" s="30" t="str">
        <f t="shared" si="84"/>
        <v>4,5,5</v>
      </c>
      <c r="N352" s="30">
        <f t="shared" si="78"/>
        <v>4</v>
      </c>
      <c r="O352" s="30">
        <f t="shared" si="79"/>
        <v>5</v>
      </c>
      <c r="P352" s="30">
        <f t="shared" si="89"/>
        <v>5</v>
      </c>
      <c r="Q352" s="30">
        <f t="shared" si="88"/>
        <v>3.3564599999999993</v>
      </c>
      <c r="R352" s="30">
        <f t="shared" si="88"/>
        <v>4.0565850000000001</v>
      </c>
      <c r="S352" s="30">
        <f t="shared" si="88"/>
        <v>4.4969999999999999</v>
      </c>
      <c r="T352" s="30">
        <f t="shared" si="88"/>
        <v>4.6777049999999996</v>
      </c>
      <c r="U352" s="30">
        <f t="shared" si="88"/>
        <v>4.5987</v>
      </c>
      <c r="V352" s="30">
        <f t="shared" si="88"/>
        <v>4.2599849999999995</v>
      </c>
      <c r="W352" s="30">
        <f t="shared" si="88"/>
        <v>3.6615599999999993</v>
      </c>
      <c r="X352" s="30">
        <f t="shared" si="88"/>
        <v>3.5893299999999995</v>
      </c>
      <c r="Y352" s="30">
        <f t="shared" si="88"/>
        <v>4.2471149999999991</v>
      </c>
      <c r="Z352" s="30">
        <f t="shared" si="88"/>
        <v>4.6451899999999995</v>
      </c>
      <c r="AA352" s="30">
        <f t="shared" si="88"/>
        <v>4.7835549999999998</v>
      </c>
      <c r="AB352" s="30">
        <f t="shared" si="88"/>
        <v>4.66221</v>
      </c>
      <c r="AC352" s="30">
        <f t="shared" si="88"/>
        <v>4.281155</v>
      </c>
      <c r="AD352" s="30">
        <f t="shared" si="88"/>
        <v>3.7798599999999993</v>
      </c>
      <c r="AE352" s="30">
        <f t="shared" si="88"/>
        <v>4.3953049999999987</v>
      </c>
      <c r="AF352" s="30">
        <f t="shared" si="88"/>
        <v>4.7510399999999997</v>
      </c>
      <c r="AG352" s="30">
        <f t="shared" si="87"/>
        <v>4.8470650000000006</v>
      </c>
      <c r="AH352" s="30">
        <f t="shared" si="87"/>
        <v>4.6833799999999997</v>
      </c>
      <c r="AI352" s="30">
        <f t="shared" si="87"/>
        <v>3.9280499999999998</v>
      </c>
      <c r="AJ352" s="30">
        <f t="shared" si="87"/>
        <v>4.5011549999999998</v>
      </c>
      <c r="AK352" s="30">
        <f t="shared" si="87"/>
        <v>4.8145499999999997</v>
      </c>
      <c r="AL352" s="30">
        <f t="shared" si="87"/>
        <v>4.8682350000000003</v>
      </c>
      <c r="AM352" s="30">
        <f t="shared" si="87"/>
        <v>4.0338999999999992</v>
      </c>
      <c r="AN352" s="30">
        <f t="shared" si="87"/>
        <v>4.5646649999999998</v>
      </c>
      <c r="AO352" s="30">
        <f t="shared" si="87"/>
        <v>4.8357200000000002</v>
      </c>
      <c r="AP352" s="30">
        <f t="shared" si="87"/>
        <v>4.0974099999999991</v>
      </c>
      <c r="AQ352" s="30">
        <f t="shared" si="87"/>
        <v>4.5858349999999994</v>
      </c>
      <c r="AR352" s="30">
        <f t="shared" si="87"/>
        <v>4.1185799999999997</v>
      </c>
      <c r="AS352" s="30">
        <f t="shared" si="85"/>
        <v>4.8682350000000003</v>
      </c>
      <c r="AT352" s="35" t="str">
        <f t="shared" si="86"/>
        <v>1.5,1.5,0</v>
      </c>
    </row>
    <row r="353" spans="13:46" ht="11.25" x14ac:dyDescent="0.15">
      <c r="M353" s="30" t="str">
        <f t="shared" si="84"/>
        <v>4,5,6</v>
      </c>
      <c r="N353" s="30">
        <f t="shared" si="78"/>
        <v>4</v>
      </c>
      <c r="O353" s="30">
        <f t="shared" si="79"/>
        <v>5</v>
      </c>
      <c r="P353" s="30">
        <f t="shared" si="89"/>
        <v>6</v>
      </c>
      <c r="Q353" s="30">
        <f t="shared" si="88"/>
        <v>3.0779999999999998</v>
      </c>
      <c r="R353" s="30">
        <f t="shared" si="88"/>
        <v>3.9192100000000001</v>
      </c>
      <c r="S353" s="30">
        <f t="shared" si="88"/>
        <v>4.4628399999999999</v>
      </c>
      <c r="T353" s="30">
        <f t="shared" si="88"/>
        <v>4.7088900000000002</v>
      </c>
      <c r="U353" s="30">
        <f t="shared" si="88"/>
        <v>4.6573599999999997</v>
      </c>
      <c r="V353" s="30">
        <f t="shared" si="88"/>
        <v>4.3082499999999992</v>
      </c>
      <c r="W353" s="30">
        <f t="shared" si="88"/>
        <v>3.6615599999999993</v>
      </c>
      <c r="X353" s="30">
        <f t="shared" si="88"/>
        <v>3.4354049999999994</v>
      </c>
      <c r="Y353" s="30">
        <f t="shared" si="88"/>
        <v>4.1997149999999994</v>
      </c>
      <c r="Z353" s="30">
        <f t="shared" si="88"/>
        <v>4.6664449999999995</v>
      </c>
      <c r="AA353" s="30">
        <f t="shared" si="88"/>
        <v>4.8355949999999996</v>
      </c>
      <c r="AB353" s="30">
        <f t="shared" si="88"/>
        <v>4.7071649999999998</v>
      </c>
      <c r="AC353" s="30">
        <f t="shared" si="88"/>
        <v>4.281155</v>
      </c>
      <c r="AD353" s="30">
        <f t="shared" si="88"/>
        <v>3.7192199999999995</v>
      </c>
      <c r="AE353" s="30">
        <f t="shared" si="88"/>
        <v>4.4066299999999998</v>
      </c>
      <c r="AF353" s="30">
        <f t="shared" ref="AF353:AR416" si="90">(AF$5)^2/2*INDEX($F$4:$F$25*$G$4:$G$25,$N353,1)+(AF$6)^2/2*INDEX($H$4:$H$25*$I$4:$I$25,$O353,1)+(AF$7)^2/2*INDEX($J$4:$J$25*$K$4:$K$25,$P353,1)+AF$5*AF$6*INDEX($G$4:$G$25,$N353,1)*INDEX($H$4:$H$25,$O353,1)+(AF$5*INDEX($G$4:$G$25,$N353,1)+AF$6*INDEX($I$4:$I$25,$O353,1))*AF$7*INDEX($J$4:$J$25,$P353,1)</f>
        <v>4.7964599999999997</v>
      </c>
      <c r="AG353" s="30">
        <f t="shared" si="90"/>
        <v>4.8887099999999997</v>
      </c>
      <c r="AH353" s="30">
        <f t="shared" si="90"/>
        <v>4.6833799999999997</v>
      </c>
      <c r="AI353" s="30">
        <f t="shared" si="90"/>
        <v>3.9294449999999999</v>
      </c>
      <c r="AJ353" s="30">
        <f t="shared" si="90"/>
        <v>4.539955</v>
      </c>
      <c r="AK353" s="30">
        <f t="shared" si="90"/>
        <v>4.8528849999999997</v>
      </c>
      <c r="AL353" s="30">
        <f t="shared" si="90"/>
        <v>4.8682350000000003</v>
      </c>
      <c r="AM353" s="30">
        <f t="shared" si="90"/>
        <v>4.0660799999999995</v>
      </c>
      <c r="AN353" s="30">
        <f t="shared" si="90"/>
        <v>4.5996899999999998</v>
      </c>
      <c r="AO353" s="30">
        <f t="shared" si="90"/>
        <v>4.8357200000000002</v>
      </c>
      <c r="AP353" s="30">
        <f t="shared" si="90"/>
        <v>4.1291249999999993</v>
      </c>
      <c r="AQ353" s="30">
        <f t="shared" si="90"/>
        <v>4.5858349999999994</v>
      </c>
      <c r="AR353" s="30">
        <f t="shared" si="90"/>
        <v>4.1185799999999997</v>
      </c>
      <c r="AS353" s="30">
        <f t="shared" si="85"/>
        <v>4.8887099999999997</v>
      </c>
      <c r="AT353" s="35" t="str">
        <f t="shared" si="86"/>
        <v>1.5,1,0.5</v>
      </c>
    </row>
    <row r="354" spans="13:46" ht="11.25" x14ac:dyDescent="0.15">
      <c r="M354" s="30" t="str">
        <f t="shared" si="84"/>
        <v>4,5,7</v>
      </c>
      <c r="N354" s="30">
        <f t="shared" si="78"/>
        <v>4</v>
      </c>
      <c r="O354" s="30">
        <f t="shared" si="79"/>
        <v>5</v>
      </c>
      <c r="P354" s="30">
        <f t="shared" si="89"/>
        <v>7</v>
      </c>
      <c r="Q354" s="30">
        <f t="shared" ref="Q354:AF417" si="91">(Q$5)^2/2*INDEX($F$4:$F$25*$G$4:$G$25,$N354,1)+(Q$6)^2/2*INDEX($H$4:$H$25*$I$4:$I$25,$O354,1)+(Q$7)^2/2*INDEX($J$4:$J$25*$K$4:$K$25,$P354,1)+Q$5*Q$6*INDEX($G$4:$G$25,$N354,1)*INDEX($H$4:$H$25,$O354,1)+(Q$5*INDEX($G$4:$G$25,$N354,1)+Q$6*INDEX($I$4:$I$25,$O354,1))*Q$7*INDEX($J$4:$J$25,$P354,1)</f>
        <v>2.4172559999999992</v>
      </c>
      <c r="R354" s="30">
        <f t="shared" si="91"/>
        <v>3.5163599999999997</v>
      </c>
      <c r="S354" s="30">
        <f t="shared" si="91"/>
        <v>4.2587759999999992</v>
      </c>
      <c r="T354" s="30">
        <f t="shared" si="91"/>
        <v>4.6445039999999995</v>
      </c>
      <c r="U354" s="30">
        <f t="shared" si="91"/>
        <v>4.6735439999999997</v>
      </c>
      <c r="V354" s="30">
        <f t="shared" si="91"/>
        <v>4.3458959999999998</v>
      </c>
      <c r="W354" s="30">
        <f t="shared" si="91"/>
        <v>3.6615599999999993</v>
      </c>
      <c r="X354" s="30">
        <f t="shared" si="91"/>
        <v>3.0160049999999989</v>
      </c>
      <c r="Y354" s="30">
        <f t="shared" si="91"/>
        <v>3.9824109999999999</v>
      </c>
      <c r="Z354" s="30">
        <f t="shared" si="91"/>
        <v>4.5921289999999999</v>
      </c>
      <c r="AA354" s="30">
        <f t="shared" si="91"/>
        <v>4.8451589999999998</v>
      </c>
      <c r="AB354" s="30">
        <f t="shared" si="91"/>
        <v>4.7415009999999995</v>
      </c>
      <c r="AC354" s="30">
        <f t="shared" si="91"/>
        <v>4.281155</v>
      </c>
      <c r="AD354" s="30">
        <f t="shared" si="91"/>
        <v>3.4886759999999994</v>
      </c>
      <c r="AE354" s="30">
        <f t="shared" si="91"/>
        <v>4.3223839999999996</v>
      </c>
      <c r="AF354" s="30">
        <f t="shared" si="91"/>
        <v>4.799404</v>
      </c>
      <c r="AG354" s="30">
        <f t="shared" si="90"/>
        <v>4.9197360000000003</v>
      </c>
      <c r="AH354" s="30">
        <f t="shared" si="90"/>
        <v>4.6833799999999997</v>
      </c>
      <c r="AI354" s="30">
        <f t="shared" si="90"/>
        <v>3.8352689999999994</v>
      </c>
      <c r="AJ354" s="30">
        <f t="shared" si="90"/>
        <v>4.5362790000000004</v>
      </c>
      <c r="AK354" s="30">
        <f t="shared" si="90"/>
        <v>4.8806010000000004</v>
      </c>
      <c r="AL354" s="30">
        <f t="shared" si="90"/>
        <v>4.8682350000000003</v>
      </c>
      <c r="AM354" s="30">
        <f t="shared" si="90"/>
        <v>4.0557839999999992</v>
      </c>
      <c r="AN354" s="30">
        <f t="shared" si="90"/>
        <v>4.6240959999999998</v>
      </c>
      <c r="AO354" s="30">
        <f t="shared" si="90"/>
        <v>4.8357200000000002</v>
      </c>
      <c r="AP354" s="30">
        <f t="shared" si="90"/>
        <v>4.1502209999999993</v>
      </c>
      <c r="AQ354" s="30">
        <f t="shared" si="90"/>
        <v>4.5858349999999994</v>
      </c>
      <c r="AR354" s="30">
        <f t="shared" si="90"/>
        <v>4.1185799999999997</v>
      </c>
      <c r="AS354" s="30">
        <f t="shared" si="85"/>
        <v>4.9197360000000003</v>
      </c>
      <c r="AT354" s="35" t="str">
        <f t="shared" si="86"/>
        <v>1.5,1,0.5</v>
      </c>
    </row>
    <row r="355" spans="13:46" ht="11.25" x14ac:dyDescent="0.15">
      <c r="M355" s="30" t="str">
        <f t="shared" si="84"/>
        <v>4,5,8</v>
      </c>
      <c r="N355" s="30">
        <f t="shared" si="78"/>
        <v>4</v>
      </c>
      <c r="O355" s="30">
        <f t="shared" si="79"/>
        <v>5</v>
      </c>
      <c r="P355" s="30">
        <f t="shared" si="89"/>
        <v>8</v>
      </c>
      <c r="Q355" s="30">
        <f t="shared" si="91"/>
        <v>1.6284671999999998</v>
      </c>
      <c r="R355" s="30">
        <f t="shared" si="91"/>
        <v>3.0245899999999999</v>
      </c>
      <c r="S355" s="30">
        <f t="shared" si="91"/>
        <v>3.9978032000000003</v>
      </c>
      <c r="T355" s="30">
        <f t="shared" si="91"/>
        <v>4.5481068000000002</v>
      </c>
      <c r="U355" s="30">
        <f t="shared" si="91"/>
        <v>4.6755008</v>
      </c>
      <c r="V355" s="30">
        <f t="shared" si="91"/>
        <v>4.3799852000000001</v>
      </c>
      <c r="W355" s="30">
        <f t="shared" si="91"/>
        <v>3.6615599999999993</v>
      </c>
      <c r="X355" s="30">
        <f t="shared" si="91"/>
        <v>2.5076849999999995</v>
      </c>
      <c r="Y355" s="30">
        <f t="shared" si="91"/>
        <v>3.7081982</v>
      </c>
      <c r="Z355" s="30">
        <f t="shared" si="91"/>
        <v>4.4858018</v>
      </c>
      <c r="AA355" s="30">
        <f t="shared" si="91"/>
        <v>4.8404957999999993</v>
      </c>
      <c r="AB355" s="30">
        <f t="shared" si="91"/>
        <v>4.7722801999999991</v>
      </c>
      <c r="AC355" s="30">
        <f t="shared" si="91"/>
        <v>4.281155</v>
      </c>
      <c r="AD355" s="30">
        <f t="shared" si="91"/>
        <v>3.2012231999999998</v>
      </c>
      <c r="AE355" s="30">
        <f t="shared" si="91"/>
        <v>4.2061267999999998</v>
      </c>
      <c r="AF355" s="30">
        <f t="shared" si="91"/>
        <v>4.7881207999999997</v>
      </c>
      <c r="AG355" s="30">
        <f t="shared" si="90"/>
        <v>4.9472052</v>
      </c>
      <c r="AH355" s="30">
        <f t="shared" si="90"/>
        <v>4.6833799999999997</v>
      </c>
      <c r="AI355" s="30">
        <f t="shared" si="90"/>
        <v>3.7090817999999999</v>
      </c>
      <c r="AJ355" s="30">
        <f t="shared" si="90"/>
        <v>4.5183758000000003</v>
      </c>
      <c r="AK355" s="30">
        <f t="shared" si="90"/>
        <v>4.9047602000000001</v>
      </c>
      <c r="AL355" s="30">
        <f t="shared" si="90"/>
        <v>4.8682350000000003</v>
      </c>
      <c r="AM355" s="30">
        <f t="shared" si="90"/>
        <v>4.0312608000000001</v>
      </c>
      <c r="AN355" s="30">
        <f t="shared" si="90"/>
        <v>4.6449451999999996</v>
      </c>
      <c r="AO355" s="30">
        <f t="shared" si="90"/>
        <v>4.8357200000000002</v>
      </c>
      <c r="AP355" s="30">
        <f t="shared" si="90"/>
        <v>4.1677601999999991</v>
      </c>
      <c r="AQ355" s="30">
        <f t="shared" si="90"/>
        <v>4.5858349999999994</v>
      </c>
      <c r="AR355" s="30">
        <f t="shared" si="90"/>
        <v>4.1185799999999997</v>
      </c>
      <c r="AS355" s="30">
        <f t="shared" si="85"/>
        <v>4.9472052</v>
      </c>
      <c r="AT355" s="35" t="str">
        <f t="shared" si="86"/>
        <v>1.5,1,0.5</v>
      </c>
    </row>
    <row r="356" spans="13:46" ht="11.25" x14ac:dyDescent="0.15">
      <c r="M356" s="30" t="str">
        <f t="shared" si="84"/>
        <v>4,5,9</v>
      </c>
      <c r="N356" s="30">
        <f t="shared" si="78"/>
        <v>4</v>
      </c>
      <c r="O356" s="30">
        <f t="shared" si="79"/>
        <v>5</v>
      </c>
      <c r="P356" s="30">
        <f t="shared" si="89"/>
        <v>9</v>
      </c>
      <c r="Q356" s="30">
        <f t="shared" si="91"/>
        <v>0.99034650000000013</v>
      </c>
      <c r="R356" s="30">
        <f t="shared" si="91"/>
        <v>2.6374506250000005</v>
      </c>
      <c r="S356" s="30">
        <f t="shared" si="91"/>
        <v>3.8037940000000003</v>
      </c>
      <c r="T356" s="30">
        <f t="shared" si="91"/>
        <v>4.4893766250000002</v>
      </c>
      <c r="U356" s="30">
        <f t="shared" si="91"/>
        <v>4.6941984999999997</v>
      </c>
      <c r="V356" s="30">
        <f t="shared" si="91"/>
        <v>4.4182596249999992</v>
      </c>
      <c r="W356" s="30">
        <f t="shared" si="91"/>
        <v>3.6615599999999993</v>
      </c>
      <c r="X356" s="30">
        <f t="shared" si="91"/>
        <v>2.103995625</v>
      </c>
      <c r="Y356" s="30">
        <f t="shared" si="91"/>
        <v>3.5009490000000003</v>
      </c>
      <c r="Z356" s="30">
        <f t="shared" si="91"/>
        <v>4.4171416250000002</v>
      </c>
      <c r="AA356" s="30">
        <f t="shared" si="91"/>
        <v>4.8525735000000001</v>
      </c>
      <c r="AB356" s="30">
        <f t="shared" si="91"/>
        <v>4.8072446249999992</v>
      </c>
      <c r="AC356" s="30">
        <f t="shared" si="91"/>
        <v>4.281155</v>
      </c>
      <c r="AD356" s="30">
        <f t="shared" si="91"/>
        <v>2.980734</v>
      </c>
      <c r="AE356" s="30">
        <f t="shared" si="91"/>
        <v>4.1275366249999994</v>
      </c>
      <c r="AF356" s="30">
        <f t="shared" si="91"/>
        <v>4.7935785000000006</v>
      </c>
      <c r="AG356" s="30">
        <f t="shared" si="90"/>
        <v>4.9788596250000001</v>
      </c>
      <c r="AH356" s="30">
        <f t="shared" si="90"/>
        <v>4.6833799999999997</v>
      </c>
      <c r="AI356" s="30">
        <f t="shared" si="90"/>
        <v>3.6205616249999997</v>
      </c>
      <c r="AJ356" s="30">
        <f t="shared" si="90"/>
        <v>4.5172135000000004</v>
      </c>
      <c r="AK356" s="30">
        <f t="shared" si="90"/>
        <v>4.9331046250000004</v>
      </c>
      <c r="AL356" s="30">
        <f t="shared" si="90"/>
        <v>4.8682350000000003</v>
      </c>
      <c r="AM356" s="30">
        <f t="shared" si="90"/>
        <v>4.0234784999999995</v>
      </c>
      <c r="AN356" s="30">
        <f t="shared" si="90"/>
        <v>4.6699796249999999</v>
      </c>
      <c r="AO356" s="30">
        <f t="shared" si="90"/>
        <v>4.8357200000000002</v>
      </c>
      <c r="AP356" s="30">
        <f t="shared" si="90"/>
        <v>4.1894846249999995</v>
      </c>
      <c r="AQ356" s="30">
        <f t="shared" si="90"/>
        <v>4.5858349999999994</v>
      </c>
      <c r="AR356" s="30">
        <f t="shared" si="90"/>
        <v>4.1185799999999997</v>
      </c>
      <c r="AS356" s="30">
        <f t="shared" si="85"/>
        <v>4.9788596250000001</v>
      </c>
      <c r="AT356" s="35" t="str">
        <f t="shared" si="86"/>
        <v>1.5,1,0.5</v>
      </c>
    </row>
    <row r="357" spans="13:46" ht="11.25" x14ac:dyDescent="0.15">
      <c r="M357" s="30" t="str">
        <f t="shared" si="84"/>
        <v>4,5,10</v>
      </c>
      <c r="N357" s="30">
        <f t="shared" si="78"/>
        <v>4</v>
      </c>
      <c r="O357" s="30">
        <f t="shared" si="79"/>
        <v>5</v>
      </c>
      <c r="P357" s="30">
        <f t="shared" si="89"/>
        <v>10</v>
      </c>
      <c r="Q357" s="30">
        <f t="shared" si="91"/>
        <v>0.53372519999999946</v>
      </c>
      <c r="R357" s="30">
        <f t="shared" si="91"/>
        <v>2.3763524999999999</v>
      </c>
      <c r="S357" s="30">
        <f t="shared" si="91"/>
        <v>3.6904512</v>
      </c>
      <c r="T357" s="30">
        <f t="shared" si="91"/>
        <v>4.4760213000000011</v>
      </c>
      <c r="U357" s="30">
        <f t="shared" si="91"/>
        <v>4.7330628000000008</v>
      </c>
      <c r="V357" s="30">
        <f t="shared" si="91"/>
        <v>4.4615756999999991</v>
      </c>
      <c r="W357" s="30">
        <f t="shared" si="91"/>
        <v>3.6615599999999993</v>
      </c>
      <c r="X357" s="30">
        <f t="shared" si="91"/>
        <v>1.8263474999999996</v>
      </c>
      <c r="Y357" s="30">
        <f t="shared" si="91"/>
        <v>3.3743661999999999</v>
      </c>
      <c r="Z357" s="30">
        <f t="shared" si="91"/>
        <v>4.3938562999999995</v>
      </c>
      <c r="AA357" s="30">
        <f t="shared" si="91"/>
        <v>4.8848178000000004</v>
      </c>
      <c r="AB357" s="30">
        <f t="shared" si="91"/>
        <v>4.8472507</v>
      </c>
      <c r="AC357" s="30">
        <f t="shared" si="91"/>
        <v>4.281155</v>
      </c>
      <c r="AD357" s="30">
        <f t="shared" si="91"/>
        <v>2.8409111999999999</v>
      </c>
      <c r="AE357" s="30">
        <f t="shared" si="91"/>
        <v>4.0943212999999998</v>
      </c>
      <c r="AF357" s="30">
        <f t="shared" si="91"/>
        <v>4.8192028000000002</v>
      </c>
      <c r="AG357" s="30">
        <f t="shared" si="90"/>
        <v>5.0155557000000002</v>
      </c>
      <c r="AH357" s="30">
        <f t="shared" si="90"/>
        <v>4.6833799999999997</v>
      </c>
      <c r="AI357" s="30">
        <f t="shared" si="90"/>
        <v>3.5774162999999999</v>
      </c>
      <c r="AJ357" s="30">
        <f t="shared" si="90"/>
        <v>4.5362178000000002</v>
      </c>
      <c r="AK357" s="30">
        <f t="shared" si="90"/>
        <v>4.9664906999999996</v>
      </c>
      <c r="AL357" s="30">
        <f t="shared" si="90"/>
        <v>4.8682350000000003</v>
      </c>
      <c r="AM357" s="30">
        <f t="shared" si="90"/>
        <v>4.0358627999999994</v>
      </c>
      <c r="AN357" s="30">
        <f t="shared" si="90"/>
        <v>4.7000557000000001</v>
      </c>
      <c r="AO357" s="30">
        <f t="shared" si="90"/>
        <v>4.8357200000000002</v>
      </c>
      <c r="AP357" s="30">
        <f t="shared" si="90"/>
        <v>4.2162506999999998</v>
      </c>
      <c r="AQ357" s="30">
        <f t="shared" si="90"/>
        <v>4.5858349999999994</v>
      </c>
      <c r="AR357" s="30">
        <f t="shared" si="90"/>
        <v>4.1185799999999997</v>
      </c>
      <c r="AS357" s="30">
        <f t="shared" si="85"/>
        <v>5.0155557000000002</v>
      </c>
      <c r="AT357" s="35" t="str">
        <f t="shared" si="86"/>
        <v>1.5,1,0.5</v>
      </c>
    </row>
    <row r="358" spans="13:46" ht="11.25" x14ac:dyDescent="0.15">
      <c r="M358" s="30" t="str">
        <f t="shared" si="84"/>
        <v>4,6,1</v>
      </c>
      <c r="N358" s="30">
        <f t="shared" si="78"/>
        <v>4</v>
      </c>
      <c r="O358" s="30">
        <f t="shared" si="79"/>
        <v>6</v>
      </c>
      <c r="P358" s="30">
        <f t="shared" si="89"/>
        <v>1</v>
      </c>
      <c r="Q358" s="30">
        <f t="shared" si="91"/>
        <v>4.5</v>
      </c>
      <c r="R358" s="30">
        <f t="shared" si="91"/>
        <v>4.6267100000000001</v>
      </c>
      <c r="S358" s="30">
        <f t="shared" si="91"/>
        <v>4.6468400000000001</v>
      </c>
      <c r="T358" s="30">
        <f t="shared" si="91"/>
        <v>4.5603899999999999</v>
      </c>
      <c r="U358" s="30">
        <f t="shared" si="91"/>
        <v>4.3673599999999997</v>
      </c>
      <c r="V358" s="30">
        <f t="shared" si="91"/>
        <v>4.0677499999999993</v>
      </c>
      <c r="W358" s="30">
        <f t="shared" si="91"/>
        <v>3.6615599999999993</v>
      </c>
      <c r="X358" s="30">
        <f t="shared" si="91"/>
        <v>4.1715</v>
      </c>
      <c r="Y358" s="30">
        <f t="shared" si="91"/>
        <v>4.4173349999999996</v>
      </c>
      <c r="Z358" s="30">
        <f t="shared" si="91"/>
        <v>4.5565899999999999</v>
      </c>
      <c r="AA358" s="30">
        <f t="shared" si="91"/>
        <v>4.5892649999999993</v>
      </c>
      <c r="AB358" s="30">
        <f t="shared" si="91"/>
        <v>4.5153599999999994</v>
      </c>
      <c r="AC358" s="30">
        <f t="shared" si="91"/>
        <v>4.3348749999999994</v>
      </c>
      <c r="AD358" s="30">
        <f t="shared" si="91"/>
        <v>3.9435000000000002</v>
      </c>
      <c r="AE358" s="30">
        <f t="shared" si="91"/>
        <v>4.3084600000000002</v>
      </c>
      <c r="AF358" s="30">
        <f t="shared" si="91"/>
        <v>4.5668400000000009</v>
      </c>
      <c r="AG358" s="30">
        <f t="shared" si="90"/>
        <v>4.7186399999999997</v>
      </c>
      <c r="AH358" s="30">
        <f t="shared" si="90"/>
        <v>4.7638599999999993</v>
      </c>
      <c r="AI358" s="30">
        <f t="shared" si="90"/>
        <v>3.8160000000000003</v>
      </c>
      <c r="AJ358" s="30">
        <f t="shared" si="90"/>
        <v>4.3000850000000002</v>
      </c>
      <c r="AK358" s="30">
        <f t="shared" si="90"/>
        <v>4.6775900000000004</v>
      </c>
      <c r="AL358" s="30">
        <f t="shared" si="90"/>
        <v>4.9485150000000004</v>
      </c>
      <c r="AM358" s="30">
        <f t="shared" si="90"/>
        <v>3.7890000000000001</v>
      </c>
      <c r="AN358" s="30">
        <f t="shared" si="90"/>
        <v>4.3922100000000004</v>
      </c>
      <c r="AO358" s="30">
        <f t="shared" si="90"/>
        <v>4.8888400000000001</v>
      </c>
      <c r="AP358" s="30">
        <f t="shared" si="90"/>
        <v>3.8625000000000003</v>
      </c>
      <c r="AQ358" s="30">
        <f t="shared" si="90"/>
        <v>4.584835</v>
      </c>
      <c r="AR358" s="30">
        <f t="shared" si="90"/>
        <v>4.0365000000000002</v>
      </c>
      <c r="AS358" s="30">
        <f t="shared" si="85"/>
        <v>4.9485150000000004</v>
      </c>
      <c r="AT358" s="35" t="str">
        <f t="shared" si="86"/>
        <v>1.5,1.5,0</v>
      </c>
    </row>
    <row r="359" spans="13:46" ht="11.25" x14ac:dyDescent="0.15">
      <c r="M359" s="30" t="str">
        <f t="shared" si="84"/>
        <v>4,6,2</v>
      </c>
      <c r="N359" s="30">
        <f t="shared" si="78"/>
        <v>4</v>
      </c>
      <c r="O359" s="30">
        <f t="shared" si="79"/>
        <v>6</v>
      </c>
      <c r="P359" s="30">
        <f t="shared" si="89"/>
        <v>2</v>
      </c>
      <c r="Q359" s="30">
        <f t="shared" si="91"/>
        <v>4.27752</v>
      </c>
      <c r="R359" s="30">
        <f t="shared" si="91"/>
        <v>4.5282100000000005</v>
      </c>
      <c r="S359" s="30">
        <f t="shared" si="91"/>
        <v>4.6375600000000006</v>
      </c>
      <c r="T359" s="30">
        <f t="shared" si="91"/>
        <v>4.6055700000000002</v>
      </c>
      <c r="U359" s="30">
        <f t="shared" si="91"/>
        <v>4.4322400000000002</v>
      </c>
      <c r="V359" s="30">
        <f t="shared" si="91"/>
        <v>4.1175699999999997</v>
      </c>
      <c r="W359" s="30">
        <f t="shared" si="91"/>
        <v>3.6615599999999993</v>
      </c>
      <c r="X359" s="30">
        <f t="shared" si="91"/>
        <v>4.0543750000000003</v>
      </c>
      <c r="Y359" s="30">
        <f t="shared" si="91"/>
        <v>4.3931550000000001</v>
      </c>
      <c r="Z359" s="30">
        <f t="shared" si="91"/>
        <v>4.5905950000000004</v>
      </c>
      <c r="AA359" s="30">
        <f t="shared" si="91"/>
        <v>4.6466949999999994</v>
      </c>
      <c r="AB359" s="30">
        <f t="shared" si="91"/>
        <v>4.5614550000000005</v>
      </c>
      <c r="AC359" s="30">
        <f t="shared" si="91"/>
        <v>4.3348749999999994</v>
      </c>
      <c r="AD359" s="30">
        <f t="shared" si="91"/>
        <v>3.90442</v>
      </c>
      <c r="AE359" s="30">
        <f t="shared" si="91"/>
        <v>4.331290000000001</v>
      </c>
      <c r="AF359" s="30">
        <f t="shared" si="91"/>
        <v>4.6168200000000006</v>
      </c>
      <c r="AG359" s="30">
        <f t="shared" si="90"/>
        <v>4.7610100000000006</v>
      </c>
      <c r="AH359" s="30">
        <f t="shared" si="90"/>
        <v>4.7638599999999993</v>
      </c>
      <c r="AI359" s="30">
        <f t="shared" si="90"/>
        <v>3.827655</v>
      </c>
      <c r="AJ359" s="30">
        <f t="shared" si="90"/>
        <v>4.3426150000000003</v>
      </c>
      <c r="AK359" s="30">
        <f t="shared" si="90"/>
        <v>4.7162350000000002</v>
      </c>
      <c r="AL359" s="30">
        <f t="shared" si="90"/>
        <v>4.9485150000000004</v>
      </c>
      <c r="AM359" s="30">
        <f t="shared" si="90"/>
        <v>3.8240800000000004</v>
      </c>
      <c r="AN359" s="30">
        <f t="shared" si="90"/>
        <v>4.42713</v>
      </c>
      <c r="AO359" s="30">
        <f t="shared" si="90"/>
        <v>4.8888400000000001</v>
      </c>
      <c r="AP359" s="30">
        <f t="shared" si="90"/>
        <v>3.8936950000000001</v>
      </c>
      <c r="AQ359" s="30">
        <f t="shared" si="90"/>
        <v>4.584835</v>
      </c>
      <c r="AR359" s="30">
        <f t="shared" si="90"/>
        <v>4.0365000000000002</v>
      </c>
      <c r="AS359" s="30">
        <f t="shared" si="85"/>
        <v>4.9485150000000004</v>
      </c>
      <c r="AT359" s="35" t="str">
        <f t="shared" si="86"/>
        <v>1.5,1.5,0</v>
      </c>
    </row>
    <row r="360" spans="13:46" ht="11.25" x14ac:dyDescent="0.15">
      <c r="M360" s="30" t="str">
        <f t="shared" si="84"/>
        <v>4,6,3</v>
      </c>
      <c r="N360" s="30">
        <f t="shared" si="78"/>
        <v>4</v>
      </c>
      <c r="O360" s="30">
        <f t="shared" si="79"/>
        <v>6</v>
      </c>
      <c r="P360" s="30">
        <f t="shared" si="89"/>
        <v>3</v>
      </c>
      <c r="Q360" s="30">
        <f t="shared" si="91"/>
        <v>3.98034</v>
      </c>
      <c r="R360" s="30">
        <f t="shared" si="91"/>
        <v>4.3778350000000001</v>
      </c>
      <c r="S360" s="30">
        <f t="shared" si="91"/>
        <v>4.5950800000000003</v>
      </c>
      <c r="T360" s="30">
        <f t="shared" si="91"/>
        <v>4.6320750000000004</v>
      </c>
      <c r="U360" s="30">
        <f t="shared" si="91"/>
        <v>4.4888200000000005</v>
      </c>
      <c r="V360" s="30">
        <f t="shared" si="91"/>
        <v>4.1653149999999997</v>
      </c>
      <c r="W360" s="30">
        <f t="shared" si="91"/>
        <v>3.6615599999999993</v>
      </c>
      <c r="X360" s="30">
        <f t="shared" si="91"/>
        <v>3.8853749999999998</v>
      </c>
      <c r="Y360" s="30">
        <f t="shared" si="91"/>
        <v>4.3357749999999999</v>
      </c>
      <c r="Z360" s="30">
        <f t="shared" si="91"/>
        <v>4.605925</v>
      </c>
      <c r="AA360" s="30">
        <f t="shared" si="91"/>
        <v>4.6958250000000001</v>
      </c>
      <c r="AB360" s="30">
        <f t="shared" si="91"/>
        <v>4.6054750000000002</v>
      </c>
      <c r="AC360" s="30">
        <f t="shared" si="91"/>
        <v>4.3348749999999994</v>
      </c>
      <c r="AD360" s="30">
        <f t="shared" si="91"/>
        <v>3.8321400000000003</v>
      </c>
      <c r="AE360" s="30">
        <f t="shared" si="91"/>
        <v>4.335445</v>
      </c>
      <c r="AF360" s="30">
        <f t="shared" si="91"/>
        <v>4.6585000000000001</v>
      </c>
      <c r="AG360" s="30">
        <f t="shared" si="90"/>
        <v>4.8013050000000002</v>
      </c>
      <c r="AH360" s="30">
        <f t="shared" si="90"/>
        <v>4.7638599999999993</v>
      </c>
      <c r="AI360" s="30">
        <f t="shared" si="90"/>
        <v>3.8206350000000002</v>
      </c>
      <c r="AJ360" s="30">
        <f t="shared" si="90"/>
        <v>4.3768450000000003</v>
      </c>
      <c r="AK360" s="30">
        <f t="shared" si="90"/>
        <v>4.7528050000000004</v>
      </c>
      <c r="AL360" s="30">
        <f t="shared" si="90"/>
        <v>4.9485150000000004</v>
      </c>
      <c r="AM360" s="30">
        <f t="shared" si="90"/>
        <v>3.8508600000000004</v>
      </c>
      <c r="AN360" s="30">
        <f t="shared" si="90"/>
        <v>4.459975</v>
      </c>
      <c r="AO360" s="30">
        <f t="shared" si="90"/>
        <v>4.8888400000000001</v>
      </c>
      <c r="AP360" s="30">
        <f t="shared" si="90"/>
        <v>3.9228149999999999</v>
      </c>
      <c r="AQ360" s="30">
        <f t="shared" si="90"/>
        <v>4.584835</v>
      </c>
      <c r="AR360" s="30">
        <f t="shared" si="90"/>
        <v>4.0365000000000002</v>
      </c>
      <c r="AS360" s="30">
        <f t="shared" si="85"/>
        <v>4.9485150000000004</v>
      </c>
      <c r="AT360" s="35" t="str">
        <f t="shared" si="86"/>
        <v>1.5,1.5,0</v>
      </c>
    </row>
    <row r="361" spans="13:46" ht="11.25" x14ac:dyDescent="0.15">
      <c r="M361" s="30" t="str">
        <f t="shared" si="84"/>
        <v>4,6,4</v>
      </c>
      <c r="N361" s="30">
        <f t="shared" si="78"/>
        <v>4</v>
      </c>
      <c r="O361" s="30">
        <f t="shared" si="79"/>
        <v>6</v>
      </c>
      <c r="P361" s="30">
        <f t="shared" si="89"/>
        <v>4</v>
      </c>
      <c r="Q361" s="30">
        <f t="shared" si="91"/>
        <v>3.6615599999999993</v>
      </c>
      <c r="R361" s="30">
        <f t="shared" si="91"/>
        <v>4.2124600000000001</v>
      </c>
      <c r="S361" s="30">
        <f t="shared" si="91"/>
        <v>4.5430000000000001</v>
      </c>
      <c r="T361" s="30">
        <f t="shared" si="91"/>
        <v>4.6531800000000008</v>
      </c>
      <c r="U361" s="30">
        <f t="shared" si="91"/>
        <v>4.5430000000000001</v>
      </c>
      <c r="V361" s="30">
        <f t="shared" si="91"/>
        <v>4.2124600000000001</v>
      </c>
      <c r="W361" s="30">
        <f t="shared" si="91"/>
        <v>3.6615599999999993</v>
      </c>
      <c r="X361" s="30">
        <f t="shared" si="91"/>
        <v>3.7013749999999996</v>
      </c>
      <c r="Y361" s="30">
        <f t="shared" si="91"/>
        <v>4.2687950000000008</v>
      </c>
      <c r="Z361" s="30">
        <f t="shared" si="91"/>
        <v>4.6158549999999998</v>
      </c>
      <c r="AA361" s="30">
        <f t="shared" si="91"/>
        <v>4.7425549999999994</v>
      </c>
      <c r="AB361" s="30">
        <f t="shared" si="91"/>
        <v>4.6488950000000004</v>
      </c>
      <c r="AC361" s="30">
        <f t="shared" si="91"/>
        <v>4.3348749999999994</v>
      </c>
      <c r="AD361" s="30">
        <f t="shared" si="91"/>
        <v>3.7502599999999999</v>
      </c>
      <c r="AE361" s="30">
        <f t="shared" si="91"/>
        <v>4.3342000000000009</v>
      </c>
      <c r="AF361" s="30">
        <f t="shared" si="91"/>
        <v>4.6977800000000007</v>
      </c>
      <c r="AG361" s="30">
        <f t="shared" si="90"/>
        <v>4.8410000000000002</v>
      </c>
      <c r="AH361" s="30">
        <f t="shared" si="90"/>
        <v>4.7638599999999993</v>
      </c>
      <c r="AI361" s="30">
        <f t="shared" si="90"/>
        <v>3.8082150000000006</v>
      </c>
      <c r="AJ361" s="30">
        <f t="shared" si="90"/>
        <v>4.4086749999999997</v>
      </c>
      <c r="AK361" s="30">
        <f t="shared" si="90"/>
        <v>4.7887749999999993</v>
      </c>
      <c r="AL361" s="30">
        <f t="shared" si="90"/>
        <v>4.9485150000000004</v>
      </c>
      <c r="AM361" s="30">
        <f t="shared" si="90"/>
        <v>3.8752400000000002</v>
      </c>
      <c r="AN361" s="30">
        <f t="shared" si="90"/>
        <v>4.4922200000000005</v>
      </c>
      <c r="AO361" s="30">
        <f t="shared" si="90"/>
        <v>4.8888400000000001</v>
      </c>
      <c r="AP361" s="30">
        <f t="shared" si="90"/>
        <v>3.9513350000000003</v>
      </c>
      <c r="AQ361" s="30">
        <f t="shared" si="90"/>
        <v>4.584835</v>
      </c>
      <c r="AR361" s="30">
        <f t="shared" si="90"/>
        <v>4.0365000000000002</v>
      </c>
      <c r="AS361" s="30">
        <f t="shared" si="85"/>
        <v>4.9485150000000004</v>
      </c>
      <c r="AT361" s="35" t="str">
        <f t="shared" si="86"/>
        <v>1.5,1.5,0</v>
      </c>
    </row>
    <row r="362" spans="13:46" ht="11.25" x14ac:dyDescent="0.15">
      <c r="M362" s="30" t="str">
        <f t="shared" si="84"/>
        <v>4,6,5</v>
      </c>
      <c r="N362" s="30">
        <f t="shared" si="78"/>
        <v>4</v>
      </c>
      <c r="O362" s="30">
        <f t="shared" si="79"/>
        <v>6</v>
      </c>
      <c r="P362" s="30">
        <f t="shared" si="89"/>
        <v>5</v>
      </c>
      <c r="Q362" s="30">
        <f t="shared" si="91"/>
        <v>3.3564599999999993</v>
      </c>
      <c r="R362" s="30">
        <f t="shared" si="91"/>
        <v>4.0565850000000001</v>
      </c>
      <c r="S362" s="30">
        <f t="shared" si="91"/>
        <v>4.4969999999999999</v>
      </c>
      <c r="T362" s="30">
        <f t="shared" si="91"/>
        <v>4.6777049999999996</v>
      </c>
      <c r="U362" s="30">
        <f t="shared" si="91"/>
        <v>4.5987</v>
      </c>
      <c r="V362" s="30">
        <f t="shared" si="91"/>
        <v>4.2599849999999995</v>
      </c>
      <c r="W362" s="30">
        <f t="shared" si="91"/>
        <v>3.6615599999999993</v>
      </c>
      <c r="X362" s="30">
        <f t="shared" si="91"/>
        <v>3.5268749999999995</v>
      </c>
      <c r="Y362" s="30">
        <f t="shared" si="91"/>
        <v>4.2078949999999997</v>
      </c>
      <c r="Z362" s="30">
        <f t="shared" si="91"/>
        <v>4.6292049999999998</v>
      </c>
      <c r="AA362" s="30">
        <f t="shared" si="91"/>
        <v>4.7908049999999989</v>
      </c>
      <c r="AB362" s="30">
        <f t="shared" si="91"/>
        <v>4.6926949999999996</v>
      </c>
      <c r="AC362" s="30">
        <f t="shared" si="91"/>
        <v>4.3348749999999994</v>
      </c>
      <c r="AD362" s="30">
        <f t="shared" si="91"/>
        <v>3.6744599999999998</v>
      </c>
      <c r="AE362" s="30">
        <f t="shared" si="91"/>
        <v>4.3363750000000003</v>
      </c>
      <c r="AF362" s="30">
        <f t="shared" si="91"/>
        <v>4.7385800000000007</v>
      </c>
      <c r="AG362" s="30">
        <f t="shared" si="90"/>
        <v>4.8810749999999992</v>
      </c>
      <c r="AH362" s="30">
        <f t="shared" si="90"/>
        <v>4.7638599999999993</v>
      </c>
      <c r="AI362" s="30">
        <f t="shared" si="90"/>
        <v>3.7992150000000002</v>
      </c>
      <c r="AJ362" s="30">
        <f t="shared" si="90"/>
        <v>4.4420250000000001</v>
      </c>
      <c r="AK362" s="30">
        <f t="shared" si="90"/>
        <v>4.8251249999999999</v>
      </c>
      <c r="AL362" s="30">
        <f t="shared" si="90"/>
        <v>4.9485150000000004</v>
      </c>
      <c r="AM362" s="30">
        <f t="shared" si="90"/>
        <v>3.9011399999999998</v>
      </c>
      <c r="AN362" s="30">
        <f t="shared" si="90"/>
        <v>4.524845</v>
      </c>
      <c r="AO362" s="30">
        <f t="shared" si="90"/>
        <v>4.8888400000000001</v>
      </c>
      <c r="AP362" s="30">
        <f t="shared" si="90"/>
        <v>3.980235</v>
      </c>
      <c r="AQ362" s="30">
        <f t="shared" si="90"/>
        <v>4.584835</v>
      </c>
      <c r="AR362" s="30">
        <f t="shared" si="90"/>
        <v>4.0365000000000002</v>
      </c>
      <c r="AS362" s="30">
        <f t="shared" si="85"/>
        <v>4.9485150000000004</v>
      </c>
      <c r="AT362" s="35" t="str">
        <f t="shared" si="86"/>
        <v>1.5,1.5,0</v>
      </c>
    </row>
    <row r="363" spans="13:46" ht="11.25" x14ac:dyDescent="0.15">
      <c r="M363" s="30" t="str">
        <f t="shared" si="84"/>
        <v>4,6,6</v>
      </c>
      <c r="N363" s="30">
        <f t="shared" si="78"/>
        <v>4</v>
      </c>
      <c r="O363" s="30">
        <f t="shared" si="79"/>
        <v>6</v>
      </c>
      <c r="P363" s="30">
        <f t="shared" si="89"/>
        <v>6</v>
      </c>
      <c r="Q363" s="30">
        <f t="shared" si="91"/>
        <v>3.0779999999999998</v>
      </c>
      <c r="R363" s="30">
        <f t="shared" si="91"/>
        <v>3.9192100000000001</v>
      </c>
      <c r="S363" s="30">
        <f t="shared" si="91"/>
        <v>4.4628399999999999</v>
      </c>
      <c r="T363" s="30">
        <f t="shared" si="91"/>
        <v>4.7088900000000002</v>
      </c>
      <c r="U363" s="30">
        <f t="shared" si="91"/>
        <v>4.6573599999999997</v>
      </c>
      <c r="V363" s="30">
        <f t="shared" si="91"/>
        <v>4.3082499999999992</v>
      </c>
      <c r="W363" s="30">
        <f t="shared" si="91"/>
        <v>3.6615599999999993</v>
      </c>
      <c r="X363" s="30">
        <f t="shared" si="91"/>
        <v>3.3708749999999998</v>
      </c>
      <c r="Y363" s="30">
        <f t="shared" si="91"/>
        <v>4.1588349999999998</v>
      </c>
      <c r="Z363" s="30">
        <f t="shared" si="91"/>
        <v>4.6492149999999999</v>
      </c>
      <c r="AA363" s="30">
        <f t="shared" si="91"/>
        <v>4.842015</v>
      </c>
      <c r="AB363" s="30">
        <f t="shared" si="91"/>
        <v>4.7372350000000001</v>
      </c>
      <c r="AC363" s="30">
        <f t="shared" si="91"/>
        <v>4.3348749999999994</v>
      </c>
      <c r="AD363" s="30">
        <f t="shared" si="91"/>
        <v>3.6105</v>
      </c>
      <c r="AE363" s="30">
        <f t="shared" si="91"/>
        <v>4.3452099999999998</v>
      </c>
      <c r="AF363" s="30">
        <f t="shared" si="91"/>
        <v>4.7823399999999996</v>
      </c>
      <c r="AG363" s="30">
        <f t="shared" si="90"/>
        <v>4.9218899999999994</v>
      </c>
      <c r="AH363" s="30">
        <f t="shared" si="90"/>
        <v>4.7638599999999993</v>
      </c>
      <c r="AI363" s="30">
        <f t="shared" si="90"/>
        <v>3.796875</v>
      </c>
      <c r="AJ363" s="30">
        <f t="shared" si="90"/>
        <v>4.4783349999999995</v>
      </c>
      <c r="AK363" s="30">
        <f t="shared" si="90"/>
        <v>4.8622149999999991</v>
      </c>
      <c r="AL363" s="30">
        <f t="shared" si="90"/>
        <v>4.9485150000000004</v>
      </c>
      <c r="AM363" s="30">
        <f t="shared" si="90"/>
        <v>3.93</v>
      </c>
      <c r="AN363" s="30">
        <f t="shared" si="90"/>
        <v>4.5582100000000008</v>
      </c>
      <c r="AO363" s="30">
        <f t="shared" si="90"/>
        <v>4.8888400000000001</v>
      </c>
      <c r="AP363" s="30">
        <f t="shared" si="90"/>
        <v>4.0098750000000001</v>
      </c>
      <c r="AQ363" s="30">
        <f t="shared" si="90"/>
        <v>4.584835</v>
      </c>
      <c r="AR363" s="30">
        <f t="shared" si="90"/>
        <v>4.0365000000000002</v>
      </c>
      <c r="AS363" s="30">
        <f t="shared" si="85"/>
        <v>4.9485150000000004</v>
      </c>
      <c r="AT363" s="35" t="str">
        <f t="shared" si="86"/>
        <v>1.5,1.5,0</v>
      </c>
    </row>
    <row r="364" spans="13:46" ht="11.25" x14ac:dyDescent="0.15">
      <c r="M364" s="30" t="str">
        <f t="shared" si="84"/>
        <v>4,6,7</v>
      </c>
      <c r="N364" s="30">
        <f t="shared" si="78"/>
        <v>4</v>
      </c>
      <c r="O364" s="30">
        <f t="shared" si="79"/>
        <v>6</v>
      </c>
      <c r="P364" s="30">
        <f t="shared" si="89"/>
        <v>7</v>
      </c>
      <c r="Q364" s="30">
        <f t="shared" si="91"/>
        <v>2.4172559999999992</v>
      </c>
      <c r="R364" s="30">
        <f t="shared" si="91"/>
        <v>3.5163599999999997</v>
      </c>
      <c r="S364" s="30">
        <f t="shared" si="91"/>
        <v>4.2587759999999992</v>
      </c>
      <c r="T364" s="30">
        <f t="shared" si="91"/>
        <v>4.6445039999999995</v>
      </c>
      <c r="U364" s="30">
        <f t="shared" si="91"/>
        <v>4.6735439999999997</v>
      </c>
      <c r="V364" s="30">
        <f t="shared" si="91"/>
        <v>4.3458959999999998</v>
      </c>
      <c r="W364" s="30">
        <f t="shared" si="91"/>
        <v>3.6615599999999993</v>
      </c>
      <c r="X364" s="30">
        <f t="shared" si="91"/>
        <v>2.9493999999999998</v>
      </c>
      <c r="Y364" s="30">
        <f t="shared" si="91"/>
        <v>3.9398710000000001</v>
      </c>
      <c r="Z364" s="30">
        <f t="shared" si="91"/>
        <v>4.5736539999999994</v>
      </c>
      <c r="AA364" s="30">
        <f t="shared" si="91"/>
        <v>4.8507490000000004</v>
      </c>
      <c r="AB364" s="30">
        <f t="shared" si="91"/>
        <v>4.7711559999999995</v>
      </c>
      <c r="AC364" s="30">
        <f t="shared" si="91"/>
        <v>4.3348749999999994</v>
      </c>
      <c r="AD364" s="30">
        <f t="shared" si="91"/>
        <v>3.376636</v>
      </c>
      <c r="AE364" s="30">
        <f t="shared" si="91"/>
        <v>4.2584739999999996</v>
      </c>
      <c r="AF364" s="30">
        <f t="shared" si="91"/>
        <v>4.7836239999999997</v>
      </c>
      <c r="AG364" s="30">
        <f t="shared" si="90"/>
        <v>4.9520859999999995</v>
      </c>
      <c r="AH364" s="30">
        <f t="shared" si="90"/>
        <v>4.7638599999999993</v>
      </c>
      <c r="AI364" s="30">
        <f t="shared" si="90"/>
        <v>3.6989640000000001</v>
      </c>
      <c r="AJ364" s="30">
        <f t="shared" si="90"/>
        <v>4.4721690000000001</v>
      </c>
      <c r="AK364" s="30">
        <f t="shared" si="90"/>
        <v>4.8886859999999999</v>
      </c>
      <c r="AL364" s="30">
        <f t="shared" si="90"/>
        <v>4.9485150000000004</v>
      </c>
      <c r="AM364" s="30">
        <f t="shared" si="90"/>
        <v>3.9163840000000003</v>
      </c>
      <c r="AN364" s="30">
        <f t="shared" si="90"/>
        <v>4.5809559999999996</v>
      </c>
      <c r="AO364" s="30">
        <f t="shared" si="90"/>
        <v>4.8888400000000001</v>
      </c>
      <c r="AP364" s="30">
        <f t="shared" si="90"/>
        <v>4.0288960000000005</v>
      </c>
      <c r="AQ364" s="30">
        <f t="shared" si="90"/>
        <v>4.584835</v>
      </c>
      <c r="AR364" s="30">
        <f t="shared" si="90"/>
        <v>4.0365000000000002</v>
      </c>
      <c r="AS364" s="30">
        <f t="shared" si="85"/>
        <v>4.9520859999999995</v>
      </c>
      <c r="AT364" s="35" t="str">
        <f t="shared" si="86"/>
        <v>1.5,1,0.5</v>
      </c>
    </row>
    <row r="365" spans="13:46" ht="11.25" x14ac:dyDescent="0.15">
      <c r="M365" s="30" t="str">
        <f t="shared" si="84"/>
        <v>4,6,8</v>
      </c>
      <c r="N365" s="30">
        <f t="shared" ref="N365:N428" si="92">N265+1</f>
        <v>4</v>
      </c>
      <c r="O365" s="30">
        <f t="shared" ref="O365:O428" si="93">O265</f>
        <v>6</v>
      </c>
      <c r="P365" s="30">
        <f t="shared" si="89"/>
        <v>8</v>
      </c>
      <c r="Q365" s="30">
        <f t="shared" si="91"/>
        <v>1.6284671999999998</v>
      </c>
      <c r="R365" s="30">
        <f t="shared" si="91"/>
        <v>3.0245899999999999</v>
      </c>
      <c r="S365" s="30">
        <f t="shared" si="91"/>
        <v>3.9978032000000003</v>
      </c>
      <c r="T365" s="30">
        <f t="shared" si="91"/>
        <v>4.5481068000000002</v>
      </c>
      <c r="U365" s="30">
        <f t="shared" si="91"/>
        <v>4.6755008</v>
      </c>
      <c r="V365" s="30">
        <f t="shared" si="91"/>
        <v>4.3799852000000001</v>
      </c>
      <c r="W365" s="30">
        <f t="shared" si="91"/>
        <v>3.6615599999999993</v>
      </c>
      <c r="X365" s="30">
        <f t="shared" si="91"/>
        <v>2.4390049999999999</v>
      </c>
      <c r="Y365" s="30">
        <f t="shared" si="91"/>
        <v>3.6639982</v>
      </c>
      <c r="Z365" s="30">
        <f t="shared" si="91"/>
        <v>4.4660818000000004</v>
      </c>
      <c r="AA365" s="30">
        <f t="shared" si="91"/>
        <v>4.8452557999999994</v>
      </c>
      <c r="AB365" s="30">
        <f t="shared" si="91"/>
        <v>4.8015202000000006</v>
      </c>
      <c r="AC365" s="30">
        <f t="shared" si="91"/>
        <v>4.3348749999999994</v>
      </c>
      <c r="AD365" s="30">
        <f t="shared" si="91"/>
        <v>3.0858632000000004</v>
      </c>
      <c r="AE365" s="30">
        <f t="shared" si="91"/>
        <v>4.1397268</v>
      </c>
      <c r="AF365" s="30">
        <f t="shared" si="91"/>
        <v>4.7706808000000001</v>
      </c>
      <c r="AG365" s="30">
        <f t="shared" si="90"/>
        <v>4.9787252000000004</v>
      </c>
      <c r="AH365" s="30">
        <f t="shared" si="90"/>
        <v>4.7638599999999993</v>
      </c>
      <c r="AI365" s="30">
        <f t="shared" si="90"/>
        <v>3.5690418000000004</v>
      </c>
      <c r="AJ365" s="30">
        <f t="shared" si="90"/>
        <v>4.4517758000000001</v>
      </c>
      <c r="AK365" s="30">
        <f t="shared" si="90"/>
        <v>4.9116001999999996</v>
      </c>
      <c r="AL365" s="30">
        <f t="shared" si="90"/>
        <v>4.9485150000000004</v>
      </c>
      <c r="AM365" s="30">
        <f t="shared" si="90"/>
        <v>3.8885408000000004</v>
      </c>
      <c r="AN365" s="30">
        <f t="shared" si="90"/>
        <v>4.6001452</v>
      </c>
      <c r="AO365" s="30">
        <f t="shared" si="90"/>
        <v>4.8888400000000001</v>
      </c>
      <c r="AP365" s="30">
        <f t="shared" si="90"/>
        <v>4.0443601999999998</v>
      </c>
      <c r="AQ365" s="30">
        <f t="shared" si="90"/>
        <v>4.584835</v>
      </c>
      <c r="AR365" s="30">
        <f t="shared" si="90"/>
        <v>4.0365000000000002</v>
      </c>
      <c r="AS365" s="30">
        <f t="shared" si="85"/>
        <v>4.9787252000000004</v>
      </c>
      <c r="AT365" s="35" t="str">
        <f t="shared" si="86"/>
        <v>1.5,1,0.5</v>
      </c>
    </row>
    <row r="366" spans="13:46" ht="11.25" x14ac:dyDescent="0.15">
      <c r="M366" s="30" t="str">
        <f t="shared" si="84"/>
        <v>4,6,9</v>
      </c>
      <c r="N366" s="30">
        <f t="shared" si="92"/>
        <v>4</v>
      </c>
      <c r="O366" s="30">
        <f t="shared" si="93"/>
        <v>6</v>
      </c>
      <c r="P366" s="30">
        <f t="shared" si="89"/>
        <v>9</v>
      </c>
      <c r="Q366" s="30">
        <f t="shared" si="91"/>
        <v>0.99034650000000013</v>
      </c>
      <c r="R366" s="30">
        <f t="shared" si="91"/>
        <v>2.6374506250000005</v>
      </c>
      <c r="S366" s="30">
        <f t="shared" si="91"/>
        <v>3.8037940000000003</v>
      </c>
      <c r="T366" s="30">
        <f t="shared" si="91"/>
        <v>4.4893766250000002</v>
      </c>
      <c r="U366" s="30">
        <f t="shared" si="91"/>
        <v>4.6941984999999997</v>
      </c>
      <c r="V366" s="30">
        <f t="shared" si="91"/>
        <v>4.4182596249999992</v>
      </c>
      <c r="W366" s="30">
        <f t="shared" si="91"/>
        <v>3.6615599999999993</v>
      </c>
      <c r="X366" s="30">
        <f t="shared" si="91"/>
        <v>2.0332406250000004</v>
      </c>
      <c r="Y366" s="30">
        <f t="shared" si="91"/>
        <v>3.4550890000000005</v>
      </c>
      <c r="Z366" s="30">
        <f t="shared" si="91"/>
        <v>4.3961766250000007</v>
      </c>
      <c r="AA366" s="30">
        <f t="shared" si="91"/>
        <v>4.8565034999999996</v>
      </c>
      <c r="AB366" s="30">
        <f t="shared" si="91"/>
        <v>4.8360696250000004</v>
      </c>
      <c r="AC366" s="30">
        <f t="shared" si="91"/>
        <v>4.3348749999999994</v>
      </c>
      <c r="AD366" s="30">
        <f t="shared" si="91"/>
        <v>2.8620540000000005</v>
      </c>
      <c r="AE366" s="30">
        <f t="shared" si="91"/>
        <v>4.0586466250000006</v>
      </c>
      <c r="AF366" s="30">
        <f t="shared" si="91"/>
        <v>4.7744785000000007</v>
      </c>
      <c r="AG366" s="30">
        <f t="shared" si="90"/>
        <v>5.009549625</v>
      </c>
      <c r="AH366" s="30">
        <f t="shared" si="90"/>
        <v>4.7638599999999993</v>
      </c>
      <c r="AI366" s="30">
        <f t="shared" si="90"/>
        <v>3.4767866250000008</v>
      </c>
      <c r="AJ366" s="30">
        <f t="shared" si="90"/>
        <v>4.4481234999999995</v>
      </c>
      <c r="AK366" s="30">
        <f t="shared" si="90"/>
        <v>4.9386996249999999</v>
      </c>
      <c r="AL366" s="30">
        <f t="shared" si="90"/>
        <v>4.9485150000000004</v>
      </c>
      <c r="AM366" s="30">
        <f t="shared" si="90"/>
        <v>3.8774385000000002</v>
      </c>
      <c r="AN366" s="30">
        <f t="shared" si="90"/>
        <v>4.6235196250000001</v>
      </c>
      <c r="AO366" s="30">
        <f t="shared" si="90"/>
        <v>4.8888400000000001</v>
      </c>
      <c r="AP366" s="30">
        <f t="shared" si="90"/>
        <v>4.0640096250000006</v>
      </c>
      <c r="AQ366" s="30">
        <f t="shared" si="90"/>
        <v>4.584835</v>
      </c>
      <c r="AR366" s="30">
        <f t="shared" si="90"/>
        <v>4.0365000000000002</v>
      </c>
      <c r="AS366" s="30">
        <f t="shared" si="85"/>
        <v>5.009549625</v>
      </c>
      <c r="AT366" s="35" t="str">
        <f t="shared" si="86"/>
        <v>1.5,1,0.5</v>
      </c>
    </row>
    <row r="367" spans="13:46" ht="11.25" x14ac:dyDescent="0.15">
      <c r="M367" s="30" t="str">
        <f t="shared" si="84"/>
        <v>4,6,10</v>
      </c>
      <c r="N367" s="30">
        <f t="shared" si="92"/>
        <v>4</v>
      </c>
      <c r="O367" s="30">
        <f t="shared" si="93"/>
        <v>6</v>
      </c>
      <c r="P367" s="30">
        <f t="shared" si="89"/>
        <v>10</v>
      </c>
      <c r="Q367" s="30">
        <f t="shared" si="91"/>
        <v>0.53372519999999946</v>
      </c>
      <c r="R367" s="30">
        <f t="shared" si="91"/>
        <v>2.3763524999999999</v>
      </c>
      <c r="S367" s="30">
        <f t="shared" si="91"/>
        <v>3.6904512</v>
      </c>
      <c r="T367" s="30">
        <f t="shared" si="91"/>
        <v>4.4760213000000011</v>
      </c>
      <c r="U367" s="30">
        <f t="shared" si="91"/>
        <v>4.7330628000000008</v>
      </c>
      <c r="V367" s="30">
        <f t="shared" si="91"/>
        <v>4.4615756999999991</v>
      </c>
      <c r="W367" s="30">
        <f t="shared" si="91"/>
        <v>3.6615599999999993</v>
      </c>
      <c r="X367" s="30">
        <f t="shared" si="91"/>
        <v>1.7535174999999998</v>
      </c>
      <c r="Y367" s="30">
        <f t="shared" si="91"/>
        <v>3.3268462000000003</v>
      </c>
      <c r="Z367" s="30">
        <f t="shared" si="91"/>
        <v>4.3716463000000001</v>
      </c>
      <c r="AA367" s="30">
        <f t="shared" si="91"/>
        <v>4.8879178000000003</v>
      </c>
      <c r="AB367" s="30">
        <f t="shared" si="91"/>
        <v>4.8756607000000001</v>
      </c>
      <c r="AC367" s="30">
        <f t="shared" si="91"/>
        <v>4.3348749999999994</v>
      </c>
      <c r="AD367" s="30">
        <f t="shared" si="91"/>
        <v>2.7189112</v>
      </c>
      <c r="AE367" s="30">
        <f t="shared" si="91"/>
        <v>4.0229413000000003</v>
      </c>
      <c r="AF367" s="30">
        <f t="shared" si="91"/>
        <v>4.7984428000000001</v>
      </c>
      <c r="AG367" s="30">
        <f t="shared" si="90"/>
        <v>5.0454157000000004</v>
      </c>
      <c r="AH367" s="30">
        <f t="shared" si="90"/>
        <v>4.7638599999999993</v>
      </c>
      <c r="AI367" s="30">
        <f t="shared" si="90"/>
        <v>3.4299063000000003</v>
      </c>
      <c r="AJ367" s="30">
        <f t="shared" si="90"/>
        <v>4.4646378000000002</v>
      </c>
      <c r="AK367" s="30">
        <f t="shared" si="90"/>
        <v>4.9708407000000001</v>
      </c>
      <c r="AL367" s="30">
        <f t="shared" si="90"/>
        <v>4.9485150000000004</v>
      </c>
      <c r="AM367" s="30">
        <f t="shared" si="90"/>
        <v>3.8865028000000006</v>
      </c>
      <c r="AN367" s="30">
        <f t="shared" si="90"/>
        <v>4.6519357000000001</v>
      </c>
      <c r="AO367" s="30">
        <f t="shared" si="90"/>
        <v>4.8888400000000001</v>
      </c>
      <c r="AP367" s="30">
        <f t="shared" si="90"/>
        <v>4.0887007000000004</v>
      </c>
      <c r="AQ367" s="30">
        <f t="shared" si="90"/>
        <v>4.584835</v>
      </c>
      <c r="AR367" s="30">
        <f t="shared" si="90"/>
        <v>4.0365000000000002</v>
      </c>
      <c r="AS367" s="30">
        <f t="shared" si="85"/>
        <v>5.0454157000000004</v>
      </c>
      <c r="AT367" s="35" t="str">
        <f t="shared" si="86"/>
        <v>1.5,1,0.5</v>
      </c>
    </row>
    <row r="368" spans="13:46" ht="11.25" x14ac:dyDescent="0.15">
      <c r="M368" s="30" t="str">
        <f t="shared" si="84"/>
        <v>4,7,1</v>
      </c>
      <c r="N368" s="30">
        <f t="shared" si="92"/>
        <v>4</v>
      </c>
      <c r="O368" s="30">
        <f t="shared" si="93"/>
        <v>7</v>
      </c>
      <c r="P368" s="30">
        <f t="shared" si="89"/>
        <v>1</v>
      </c>
      <c r="Q368" s="30">
        <f t="shared" si="91"/>
        <v>4.5</v>
      </c>
      <c r="R368" s="30">
        <f t="shared" si="91"/>
        <v>4.6267100000000001</v>
      </c>
      <c r="S368" s="30">
        <f t="shared" si="91"/>
        <v>4.6468400000000001</v>
      </c>
      <c r="T368" s="30">
        <f t="shared" si="91"/>
        <v>4.5603899999999999</v>
      </c>
      <c r="U368" s="30">
        <f t="shared" si="91"/>
        <v>4.3673599999999997</v>
      </c>
      <c r="V368" s="30">
        <f t="shared" si="91"/>
        <v>4.0677499999999993</v>
      </c>
      <c r="W368" s="30">
        <f t="shared" si="91"/>
        <v>3.6615599999999993</v>
      </c>
      <c r="X368" s="30">
        <f t="shared" si="91"/>
        <v>4.0721105</v>
      </c>
      <c r="Y368" s="30">
        <f t="shared" si="91"/>
        <v>4.3474955</v>
      </c>
      <c r="Z368" s="30">
        <f t="shared" si="91"/>
        <v>4.5163004999999998</v>
      </c>
      <c r="AA368" s="30">
        <f t="shared" si="91"/>
        <v>4.5785254999999996</v>
      </c>
      <c r="AB368" s="30">
        <f t="shared" si="91"/>
        <v>4.5341705000000001</v>
      </c>
      <c r="AC368" s="30">
        <f t="shared" si="91"/>
        <v>4.3832354999999996</v>
      </c>
      <c r="AD368" s="30">
        <f t="shared" si="91"/>
        <v>3.7661419999999999</v>
      </c>
      <c r="AE368" s="30">
        <f t="shared" si="91"/>
        <v>4.1902019999999993</v>
      </c>
      <c r="AF368" s="30">
        <f t="shared" si="91"/>
        <v>4.507682</v>
      </c>
      <c r="AG368" s="30">
        <f t="shared" si="90"/>
        <v>4.7185819999999996</v>
      </c>
      <c r="AH368" s="30">
        <f t="shared" si="90"/>
        <v>4.8229019999999991</v>
      </c>
      <c r="AI368" s="30">
        <f t="shared" si="90"/>
        <v>3.5820944999999997</v>
      </c>
      <c r="AJ368" s="30">
        <f t="shared" si="90"/>
        <v>4.1548295</v>
      </c>
      <c r="AK368" s="30">
        <f t="shared" si="90"/>
        <v>4.6209844999999996</v>
      </c>
      <c r="AL368" s="30">
        <f t="shared" si="90"/>
        <v>4.9805595</v>
      </c>
      <c r="AM368" s="30">
        <f t="shared" si="90"/>
        <v>3.5199679999999995</v>
      </c>
      <c r="AN368" s="30">
        <f t="shared" si="90"/>
        <v>4.2413779999999992</v>
      </c>
      <c r="AO368" s="30">
        <f t="shared" si="90"/>
        <v>4.8562079999999996</v>
      </c>
      <c r="AP368" s="30">
        <f t="shared" si="90"/>
        <v>3.5797624999999993</v>
      </c>
      <c r="AQ368" s="30">
        <f t="shared" si="90"/>
        <v>4.4498474999999997</v>
      </c>
      <c r="AR368" s="30">
        <f t="shared" si="90"/>
        <v>3.7614779999999994</v>
      </c>
      <c r="AS368" s="30">
        <f t="shared" si="85"/>
        <v>4.9805595</v>
      </c>
      <c r="AT368" s="35" t="str">
        <f t="shared" si="86"/>
        <v>1.5,1.5,0</v>
      </c>
    </row>
    <row r="369" spans="13:46" ht="11.25" x14ac:dyDescent="0.15">
      <c r="M369" s="30" t="str">
        <f t="shared" si="84"/>
        <v>4,7,2</v>
      </c>
      <c r="N369" s="30">
        <f t="shared" si="92"/>
        <v>4</v>
      </c>
      <c r="O369" s="30">
        <f t="shared" si="93"/>
        <v>7</v>
      </c>
      <c r="P369" s="30">
        <f t="shared" si="89"/>
        <v>2</v>
      </c>
      <c r="Q369" s="30">
        <f t="shared" si="91"/>
        <v>4.27752</v>
      </c>
      <c r="R369" s="30">
        <f t="shared" si="91"/>
        <v>4.5282100000000005</v>
      </c>
      <c r="S369" s="30">
        <f t="shared" si="91"/>
        <v>4.6375600000000006</v>
      </c>
      <c r="T369" s="30">
        <f t="shared" si="91"/>
        <v>4.6055700000000002</v>
      </c>
      <c r="U369" s="30">
        <f t="shared" si="91"/>
        <v>4.4322400000000002</v>
      </c>
      <c r="V369" s="30">
        <f t="shared" si="91"/>
        <v>4.1175699999999997</v>
      </c>
      <c r="W369" s="30">
        <f t="shared" si="91"/>
        <v>3.6615599999999993</v>
      </c>
      <c r="X369" s="30">
        <f t="shared" si="91"/>
        <v>3.9513154999999998</v>
      </c>
      <c r="Y369" s="30">
        <f t="shared" si="91"/>
        <v>4.3203794999999996</v>
      </c>
      <c r="Z369" s="30">
        <f t="shared" si="91"/>
        <v>4.5481034999999999</v>
      </c>
      <c r="AA369" s="30">
        <f t="shared" si="91"/>
        <v>4.6344875000000005</v>
      </c>
      <c r="AB369" s="30">
        <f t="shared" si="91"/>
        <v>4.5795314999999999</v>
      </c>
      <c r="AC369" s="30">
        <f t="shared" si="91"/>
        <v>4.3832354999999996</v>
      </c>
      <c r="AD369" s="30">
        <f t="shared" si="91"/>
        <v>3.7211899999999996</v>
      </c>
      <c r="AE369" s="30">
        <f t="shared" si="91"/>
        <v>4.208628</v>
      </c>
      <c r="AF369" s="30">
        <f t="shared" ref="AF369:AR432" si="94">(AF$5)^2/2*INDEX($F$4:$F$25*$G$4:$G$25,$N369,1)+(AF$6)^2/2*INDEX($H$4:$H$25*$I$4:$I$25,$O369,1)+(AF$7)^2/2*INDEX($J$4:$J$25*$K$4:$K$25,$P369,1)+AF$5*AF$6*INDEX($G$4:$G$25,$N369,1)*INDEX($H$4:$H$25,$O369,1)+(AF$5*INDEX($G$4:$G$25,$N369,1)+AF$6*INDEX($I$4:$I$25,$O369,1))*AF$7*INDEX($J$4:$J$25,$P369,1)</f>
        <v>4.5547260000000005</v>
      </c>
      <c r="AG369" s="30">
        <f t="shared" si="94"/>
        <v>4.7594839999999996</v>
      </c>
      <c r="AH369" s="30">
        <f t="shared" si="94"/>
        <v>4.8229019999999991</v>
      </c>
      <c r="AI369" s="30">
        <f t="shared" si="94"/>
        <v>3.5871434999999998</v>
      </c>
      <c r="AJ369" s="30">
        <f t="shared" si="94"/>
        <v>4.1929555000000001</v>
      </c>
      <c r="AK369" s="30">
        <f t="shared" si="94"/>
        <v>4.6574274999999998</v>
      </c>
      <c r="AL369" s="30">
        <f t="shared" si="94"/>
        <v>4.9805595</v>
      </c>
      <c r="AM369" s="30">
        <f t="shared" si="94"/>
        <v>3.5491759999999997</v>
      </c>
      <c r="AN369" s="30">
        <f t="shared" si="94"/>
        <v>4.2733619999999997</v>
      </c>
      <c r="AO369" s="30">
        <f t="shared" si="94"/>
        <v>4.8562079999999996</v>
      </c>
      <c r="AP369" s="30">
        <f t="shared" si="94"/>
        <v>3.6072874999999991</v>
      </c>
      <c r="AQ369" s="30">
        <f t="shared" si="94"/>
        <v>4.4498474999999997</v>
      </c>
      <c r="AR369" s="30">
        <f t="shared" si="94"/>
        <v>3.7614779999999994</v>
      </c>
      <c r="AS369" s="30">
        <f t="shared" si="85"/>
        <v>4.9805595</v>
      </c>
      <c r="AT369" s="35" t="str">
        <f t="shared" si="86"/>
        <v>1.5,1.5,0</v>
      </c>
    </row>
    <row r="370" spans="13:46" ht="11.25" x14ac:dyDescent="0.15">
      <c r="M370" s="30" t="str">
        <f t="shared" si="84"/>
        <v>4,7,3</v>
      </c>
      <c r="N370" s="30">
        <f t="shared" si="92"/>
        <v>4</v>
      </c>
      <c r="O370" s="30">
        <f t="shared" si="93"/>
        <v>7</v>
      </c>
      <c r="P370" s="30">
        <f t="shared" si="89"/>
        <v>3</v>
      </c>
      <c r="Q370" s="30">
        <f t="shared" ref="Q370:AF433" si="95">(Q$5)^2/2*INDEX($F$4:$F$25*$G$4:$G$25,$N370,1)+(Q$6)^2/2*INDEX($H$4:$H$25*$I$4:$I$25,$O370,1)+(Q$7)^2/2*INDEX($J$4:$J$25*$K$4:$K$25,$P370,1)+Q$5*Q$6*INDEX($G$4:$G$25,$N370,1)*INDEX($H$4:$H$25,$O370,1)+(Q$5*INDEX($G$4:$G$25,$N370,1)+Q$6*INDEX($I$4:$I$25,$O370,1))*Q$7*INDEX($J$4:$J$25,$P370,1)</f>
        <v>3.98034</v>
      </c>
      <c r="R370" s="30">
        <f t="shared" si="95"/>
        <v>4.3778350000000001</v>
      </c>
      <c r="S370" s="30">
        <f t="shared" si="95"/>
        <v>4.5950800000000003</v>
      </c>
      <c r="T370" s="30">
        <f t="shared" si="95"/>
        <v>4.6320750000000004</v>
      </c>
      <c r="U370" s="30">
        <f t="shared" si="95"/>
        <v>4.4888200000000005</v>
      </c>
      <c r="V370" s="30">
        <f t="shared" si="95"/>
        <v>4.1653149999999997</v>
      </c>
      <c r="W370" s="30">
        <f t="shared" si="95"/>
        <v>3.6615599999999993</v>
      </c>
      <c r="X370" s="30">
        <f t="shared" si="95"/>
        <v>3.7786455000000001</v>
      </c>
      <c r="Y370" s="30">
        <f t="shared" si="95"/>
        <v>4.2600635000000002</v>
      </c>
      <c r="Z370" s="30">
        <f t="shared" si="95"/>
        <v>4.5612314999999999</v>
      </c>
      <c r="AA370" s="30">
        <f t="shared" si="95"/>
        <v>4.6821494999999995</v>
      </c>
      <c r="AB370" s="30">
        <f t="shared" si="95"/>
        <v>4.6228175</v>
      </c>
      <c r="AC370" s="30">
        <f t="shared" si="95"/>
        <v>4.3832354999999996</v>
      </c>
      <c r="AD370" s="30">
        <f t="shared" si="95"/>
        <v>3.6430379999999998</v>
      </c>
      <c r="AE370" s="30">
        <f t="shared" si="95"/>
        <v>4.2083789999999999</v>
      </c>
      <c r="AF370" s="30">
        <f t="shared" si="95"/>
        <v>4.5934699999999999</v>
      </c>
      <c r="AG370" s="30">
        <f t="shared" si="94"/>
        <v>4.798311</v>
      </c>
      <c r="AH370" s="30">
        <f t="shared" si="94"/>
        <v>4.8229019999999991</v>
      </c>
      <c r="AI370" s="30">
        <f t="shared" si="94"/>
        <v>3.5735174999999995</v>
      </c>
      <c r="AJ370" s="30">
        <f t="shared" si="94"/>
        <v>4.2227815</v>
      </c>
      <c r="AK370" s="30">
        <f t="shared" si="94"/>
        <v>4.6917954999999996</v>
      </c>
      <c r="AL370" s="30">
        <f t="shared" si="94"/>
        <v>4.9805595</v>
      </c>
      <c r="AM370" s="30">
        <f t="shared" si="94"/>
        <v>3.5700839999999996</v>
      </c>
      <c r="AN370" s="30">
        <f t="shared" si="94"/>
        <v>4.3032710000000005</v>
      </c>
      <c r="AO370" s="30">
        <f t="shared" si="94"/>
        <v>4.8562079999999996</v>
      </c>
      <c r="AP370" s="30">
        <f t="shared" si="94"/>
        <v>3.6327374999999993</v>
      </c>
      <c r="AQ370" s="30">
        <f t="shared" si="94"/>
        <v>4.4498474999999997</v>
      </c>
      <c r="AR370" s="30">
        <f t="shared" si="94"/>
        <v>3.7614779999999994</v>
      </c>
      <c r="AS370" s="30">
        <f t="shared" si="85"/>
        <v>4.9805595</v>
      </c>
      <c r="AT370" s="35" t="str">
        <f t="shared" si="86"/>
        <v>1.5,1.5,0</v>
      </c>
    </row>
    <row r="371" spans="13:46" ht="11.25" x14ac:dyDescent="0.15">
      <c r="M371" s="30" t="str">
        <f t="shared" si="84"/>
        <v>4,7,4</v>
      </c>
      <c r="N371" s="30">
        <f t="shared" si="92"/>
        <v>4</v>
      </c>
      <c r="O371" s="30">
        <f t="shared" si="93"/>
        <v>7</v>
      </c>
      <c r="P371" s="30">
        <f t="shared" si="89"/>
        <v>4</v>
      </c>
      <c r="Q371" s="30">
        <f t="shared" si="95"/>
        <v>3.6615599999999993</v>
      </c>
      <c r="R371" s="30">
        <f t="shared" si="95"/>
        <v>4.2124600000000001</v>
      </c>
      <c r="S371" s="30">
        <f t="shared" si="95"/>
        <v>4.5430000000000001</v>
      </c>
      <c r="T371" s="30">
        <f t="shared" si="95"/>
        <v>4.6531800000000008</v>
      </c>
      <c r="U371" s="30">
        <f t="shared" si="95"/>
        <v>4.5430000000000001</v>
      </c>
      <c r="V371" s="30">
        <f t="shared" si="95"/>
        <v>4.2124600000000001</v>
      </c>
      <c r="W371" s="30">
        <f t="shared" si="95"/>
        <v>3.6615599999999993</v>
      </c>
      <c r="X371" s="30">
        <f t="shared" si="95"/>
        <v>3.5909754999999994</v>
      </c>
      <c r="Y371" s="30">
        <f t="shared" si="95"/>
        <v>4.1901475000000001</v>
      </c>
      <c r="Z371" s="30">
        <f t="shared" si="95"/>
        <v>4.5689595000000001</v>
      </c>
      <c r="AA371" s="30">
        <f t="shared" si="95"/>
        <v>4.7274115000000005</v>
      </c>
      <c r="AB371" s="30">
        <f t="shared" si="95"/>
        <v>4.6655034999999998</v>
      </c>
      <c r="AC371" s="30">
        <f t="shared" si="95"/>
        <v>4.3832354999999996</v>
      </c>
      <c r="AD371" s="30">
        <f t="shared" si="95"/>
        <v>3.5552859999999997</v>
      </c>
      <c r="AE371" s="30">
        <f t="shared" si="95"/>
        <v>4.2027299999999999</v>
      </c>
      <c r="AF371" s="30">
        <f t="shared" si="95"/>
        <v>4.6298139999999997</v>
      </c>
      <c r="AG371" s="30">
        <f t="shared" si="94"/>
        <v>4.836538</v>
      </c>
      <c r="AH371" s="30">
        <f t="shared" si="94"/>
        <v>4.8229019999999991</v>
      </c>
      <c r="AI371" s="30">
        <f t="shared" si="94"/>
        <v>3.5544914999999992</v>
      </c>
      <c r="AJ371" s="30">
        <f t="shared" si="94"/>
        <v>4.2502074999999992</v>
      </c>
      <c r="AK371" s="30">
        <f t="shared" si="94"/>
        <v>4.7255634999999998</v>
      </c>
      <c r="AL371" s="30">
        <f t="shared" si="94"/>
        <v>4.9805595</v>
      </c>
      <c r="AM371" s="30">
        <f t="shared" si="94"/>
        <v>3.5885919999999993</v>
      </c>
      <c r="AN371" s="30">
        <f t="shared" si="94"/>
        <v>4.3325799999999992</v>
      </c>
      <c r="AO371" s="30">
        <f t="shared" si="94"/>
        <v>4.8562079999999996</v>
      </c>
      <c r="AP371" s="30">
        <f t="shared" si="94"/>
        <v>3.6575874999999995</v>
      </c>
      <c r="AQ371" s="30">
        <f t="shared" si="94"/>
        <v>4.4498474999999997</v>
      </c>
      <c r="AR371" s="30">
        <f t="shared" si="94"/>
        <v>3.7614779999999994</v>
      </c>
      <c r="AS371" s="30">
        <f t="shared" si="85"/>
        <v>4.9805595</v>
      </c>
      <c r="AT371" s="35" t="str">
        <f t="shared" si="86"/>
        <v>1.5,1.5,0</v>
      </c>
    </row>
    <row r="372" spans="13:46" ht="11.25" x14ac:dyDescent="0.15">
      <c r="M372" s="30" t="str">
        <f t="shared" si="84"/>
        <v>4,7,5</v>
      </c>
      <c r="N372" s="30">
        <f t="shared" si="92"/>
        <v>4</v>
      </c>
      <c r="O372" s="30">
        <f t="shared" si="93"/>
        <v>7</v>
      </c>
      <c r="P372" s="30">
        <f t="shared" si="89"/>
        <v>5</v>
      </c>
      <c r="Q372" s="30">
        <f t="shared" si="95"/>
        <v>3.3564599999999993</v>
      </c>
      <c r="R372" s="30">
        <f t="shared" si="95"/>
        <v>4.0565850000000001</v>
      </c>
      <c r="S372" s="30">
        <f t="shared" si="95"/>
        <v>4.4969999999999999</v>
      </c>
      <c r="T372" s="30">
        <f t="shared" si="95"/>
        <v>4.6777049999999996</v>
      </c>
      <c r="U372" s="30">
        <f t="shared" si="95"/>
        <v>4.5987</v>
      </c>
      <c r="V372" s="30">
        <f t="shared" si="95"/>
        <v>4.2599849999999995</v>
      </c>
      <c r="W372" s="30">
        <f t="shared" si="95"/>
        <v>3.6615599999999993</v>
      </c>
      <c r="X372" s="30">
        <f t="shared" si="95"/>
        <v>3.4128054999999997</v>
      </c>
      <c r="Y372" s="30">
        <f t="shared" si="95"/>
        <v>4.1263114999999999</v>
      </c>
      <c r="Z372" s="30">
        <f t="shared" si="95"/>
        <v>4.5801074999999996</v>
      </c>
      <c r="AA372" s="30">
        <f t="shared" si="95"/>
        <v>4.7741935</v>
      </c>
      <c r="AB372" s="30">
        <f t="shared" si="95"/>
        <v>4.7085694999999994</v>
      </c>
      <c r="AC372" s="30">
        <f t="shared" si="95"/>
        <v>4.3832354999999996</v>
      </c>
      <c r="AD372" s="30">
        <f t="shared" si="95"/>
        <v>3.4736139999999995</v>
      </c>
      <c r="AE372" s="30">
        <f t="shared" si="95"/>
        <v>4.2005009999999992</v>
      </c>
      <c r="AF372" s="30">
        <f t="shared" si="95"/>
        <v>4.6676779999999995</v>
      </c>
      <c r="AG372" s="30">
        <f t="shared" si="94"/>
        <v>4.8751449999999998</v>
      </c>
      <c r="AH372" s="30">
        <f t="shared" si="94"/>
        <v>4.8229019999999991</v>
      </c>
      <c r="AI372" s="30">
        <f t="shared" si="94"/>
        <v>3.5388854999999992</v>
      </c>
      <c r="AJ372" s="30">
        <f t="shared" si="94"/>
        <v>4.2791534999999996</v>
      </c>
      <c r="AK372" s="30">
        <f t="shared" si="94"/>
        <v>4.7597114999999999</v>
      </c>
      <c r="AL372" s="30">
        <f t="shared" si="94"/>
        <v>4.9805595</v>
      </c>
      <c r="AM372" s="30">
        <f t="shared" si="94"/>
        <v>3.6086199999999993</v>
      </c>
      <c r="AN372" s="30">
        <f t="shared" si="94"/>
        <v>4.3622689999999995</v>
      </c>
      <c r="AO372" s="30">
        <f t="shared" si="94"/>
        <v>4.8562079999999996</v>
      </c>
      <c r="AP372" s="30">
        <f t="shared" si="94"/>
        <v>3.6828174999999992</v>
      </c>
      <c r="AQ372" s="30">
        <f t="shared" si="94"/>
        <v>4.4498474999999997</v>
      </c>
      <c r="AR372" s="30">
        <f t="shared" si="94"/>
        <v>3.7614779999999994</v>
      </c>
      <c r="AS372" s="30">
        <f t="shared" si="85"/>
        <v>4.9805595</v>
      </c>
      <c r="AT372" s="35" t="str">
        <f t="shared" si="86"/>
        <v>1.5,1.5,0</v>
      </c>
    </row>
    <row r="373" spans="13:46" ht="11.25" x14ac:dyDescent="0.15">
      <c r="M373" s="30" t="str">
        <f t="shared" si="84"/>
        <v>4,7,6</v>
      </c>
      <c r="N373" s="30">
        <f t="shared" si="92"/>
        <v>4</v>
      </c>
      <c r="O373" s="30">
        <f t="shared" si="93"/>
        <v>7</v>
      </c>
      <c r="P373" s="30">
        <f t="shared" si="89"/>
        <v>6</v>
      </c>
      <c r="Q373" s="30">
        <f t="shared" si="95"/>
        <v>3.0779999999999998</v>
      </c>
      <c r="R373" s="30">
        <f t="shared" si="95"/>
        <v>3.9192100000000001</v>
      </c>
      <c r="S373" s="30">
        <f t="shared" si="95"/>
        <v>4.4628399999999999</v>
      </c>
      <c r="T373" s="30">
        <f t="shared" si="95"/>
        <v>4.7088900000000002</v>
      </c>
      <c r="U373" s="30">
        <f t="shared" si="95"/>
        <v>4.6573599999999997</v>
      </c>
      <c r="V373" s="30">
        <f t="shared" si="95"/>
        <v>4.3082499999999992</v>
      </c>
      <c r="W373" s="30">
        <f t="shared" si="95"/>
        <v>3.6615599999999993</v>
      </c>
      <c r="X373" s="30">
        <f t="shared" si="95"/>
        <v>3.2531355</v>
      </c>
      <c r="Y373" s="30">
        <f t="shared" si="95"/>
        <v>4.0743155</v>
      </c>
      <c r="Z373" s="30">
        <f t="shared" si="95"/>
        <v>4.5979154999999992</v>
      </c>
      <c r="AA373" s="30">
        <f t="shared" si="95"/>
        <v>4.8239355000000002</v>
      </c>
      <c r="AB373" s="30">
        <f t="shared" si="95"/>
        <v>4.7523755000000003</v>
      </c>
      <c r="AC373" s="30">
        <f t="shared" si="95"/>
        <v>4.3832354999999996</v>
      </c>
      <c r="AD373" s="30">
        <f t="shared" si="95"/>
        <v>3.4037819999999996</v>
      </c>
      <c r="AE373" s="30">
        <f t="shared" si="95"/>
        <v>4.2049319999999994</v>
      </c>
      <c r="AF373" s="30">
        <f t="shared" si="95"/>
        <v>4.7085020000000002</v>
      </c>
      <c r="AG373" s="30">
        <f t="shared" si="94"/>
        <v>4.9144919999999992</v>
      </c>
      <c r="AH373" s="30">
        <f t="shared" si="94"/>
        <v>4.8229019999999991</v>
      </c>
      <c r="AI373" s="30">
        <f t="shared" si="94"/>
        <v>3.5299394999999993</v>
      </c>
      <c r="AJ373" s="30">
        <f t="shared" si="94"/>
        <v>4.3110594999999998</v>
      </c>
      <c r="AK373" s="30">
        <f t="shared" si="94"/>
        <v>4.7945994999999995</v>
      </c>
      <c r="AL373" s="30">
        <f t="shared" si="94"/>
        <v>4.9805595</v>
      </c>
      <c r="AM373" s="30">
        <f t="shared" si="94"/>
        <v>3.6316079999999995</v>
      </c>
      <c r="AN373" s="30">
        <f t="shared" si="94"/>
        <v>4.3926979999999993</v>
      </c>
      <c r="AO373" s="30">
        <f t="shared" si="94"/>
        <v>4.8562079999999996</v>
      </c>
      <c r="AP373" s="30">
        <f t="shared" si="94"/>
        <v>3.7087874999999997</v>
      </c>
      <c r="AQ373" s="30">
        <f t="shared" si="94"/>
        <v>4.4498474999999997</v>
      </c>
      <c r="AR373" s="30">
        <f t="shared" si="94"/>
        <v>3.7614779999999994</v>
      </c>
      <c r="AS373" s="30">
        <f t="shared" si="85"/>
        <v>4.9805595</v>
      </c>
      <c r="AT373" s="35" t="str">
        <f t="shared" si="86"/>
        <v>1.5,1.5,0</v>
      </c>
    </row>
    <row r="374" spans="13:46" ht="11.25" x14ac:dyDescent="0.15">
      <c r="M374" s="30" t="str">
        <f t="shared" si="84"/>
        <v>4,7,7</v>
      </c>
      <c r="N374" s="30">
        <f t="shared" si="92"/>
        <v>4</v>
      </c>
      <c r="O374" s="30">
        <f t="shared" si="93"/>
        <v>7</v>
      </c>
      <c r="P374" s="30">
        <f t="shared" si="89"/>
        <v>7</v>
      </c>
      <c r="Q374" s="30">
        <f t="shared" si="95"/>
        <v>2.4172559999999992</v>
      </c>
      <c r="R374" s="30">
        <f t="shared" si="95"/>
        <v>3.5163599999999997</v>
      </c>
      <c r="S374" s="30">
        <f t="shared" si="95"/>
        <v>4.2587759999999992</v>
      </c>
      <c r="T374" s="30">
        <f t="shared" si="95"/>
        <v>4.6445039999999995</v>
      </c>
      <c r="U374" s="30">
        <f t="shared" si="95"/>
        <v>4.6735439999999997</v>
      </c>
      <c r="V374" s="30">
        <f t="shared" si="95"/>
        <v>4.3458959999999998</v>
      </c>
      <c r="W374" s="30">
        <f t="shared" si="95"/>
        <v>3.6615599999999993</v>
      </c>
      <c r="X374" s="30">
        <f t="shared" si="95"/>
        <v>2.8279904999999994</v>
      </c>
      <c r="Y374" s="30">
        <f t="shared" si="95"/>
        <v>3.8524154999999993</v>
      </c>
      <c r="Z374" s="30">
        <f t="shared" si="95"/>
        <v>4.5201525</v>
      </c>
      <c r="AA374" s="30">
        <f t="shared" si="95"/>
        <v>4.8312015000000006</v>
      </c>
      <c r="AB374" s="30">
        <f t="shared" si="95"/>
        <v>4.7855624999999993</v>
      </c>
      <c r="AC374" s="30">
        <f t="shared" si="95"/>
        <v>4.3832354999999996</v>
      </c>
      <c r="AD374" s="30">
        <f t="shared" si="95"/>
        <v>3.1640459999999995</v>
      </c>
      <c r="AE374" s="30">
        <f t="shared" si="95"/>
        <v>4.1137920000000001</v>
      </c>
      <c r="AF374" s="30">
        <f t="shared" si="95"/>
        <v>4.7068499999999993</v>
      </c>
      <c r="AG374" s="30">
        <f t="shared" si="94"/>
        <v>4.9432200000000002</v>
      </c>
      <c r="AH374" s="30">
        <f t="shared" si="94"/>
        <v>4.8229019999999991</v>
      </c>
      <c r="AI374" s="30">
        <f t="shared" si="94"/>
        <v>3.4254224999999989</v>
      </c>
      <c r="AJ374" s="30">
        <f t="shared" si="94"/>
        <v>4.3004894999999994</v>
      </c>
      <c r="AK374" s="30">
        <f t="shared" si="94"/>
        <v>4.8188684999999998</v>
      </c>
      <c r="AL374" s="30">
        <f t="shared" si="94"/>
        <v>4.9805595</v>
      </c>
      <c r="AM374" s="30">
        <f t="shared" si="94"/>
        <v>3.6121199999999991</v>
      </c>
      <c r="AN374" s="30">
        <f t="shared" si="94"/>
        <v>4.4125079999999999</v>
      </c>
      <c r="AO374" s="30">
        <f t="shared" si="94"/>
        <v>4.8562079999999996</v>
      </c>
      <c r="AP374" s="30">
        <f t="shared" si="94"/>
        <v>3.7241384999999996</v>
      </c>
      <c r="AQ374" s="30">
        <f t="shared" si="94"/>
        <v>4.4498474999999997</v>
      </c>
      <c r="AR374" s="30">
        <f t="shared" si="94"/>
        <v>3.7614779999999994</v>
      </c>
      <c r="AS374" s="30">
        <f t="shared" si="85"/>
        <v>4.9805595</v>
      </c>
      <c r="AT374" s="35" t="str">
        <f t="shared" si="86"/>
        <v>1.5,1.5,0</v>
      </c>
    </row>
    <row r="375" spans="13:46" ht="11.25" x14ac:dyDescent="0.15">
      <c r="M375" s="30" t="str">
        <f t="shared" si="84"/>
        <v>4,7,8</v>
      </c>
      <c r="N375" s="30">
        <f t="shared" si="92"/>
        <v>4</v>
      </c>
      <c r="O375" s="30">
        <f t="shared" si="93"/>
        <v>7</v>
      </c>
      <c r="P375" s="30">
        <f t="shared" si="89"/>
        <v>8</v>
      </c>
      <c r="Q375" s="30">
        <f t="shared" si="95"/>
        <v>1.6284671999999998</v>
      </c>
      <c r="R375" s="30">
        <f t="shared" si="95"/>
        <v>3.0245899999999999</v>
      </c>
      <c r="S375" s="30">
        <f t="shared" si="95"/>
        <v>3.9978032000000003</v>
      </c>
      <c r="T375" s="30">
        <f t="shared" si="95"/>
        <v>4.5481068000000002</v>
      </c>
      <c r="U375" s="30">
        <f t="shared" si="95"/>
        <v>4.6755008</v>
      </c>
      <c r="V375" s="30">
        <f t="shared" si="95"/>
        <v>4.3799852000000001</v>
      </c>
      <c r="W375" s="30">
        <f t="shared" si="95"/>
        <v>3.6615599999999993</v>
      </c>
      <c r="X375" s="30">
        <f t="shared" si="95"/>
        <v>2.3139254999999999</v>
      </c>
      <c r="Y375" s="30">
        <f t="shared" si="95"/>
        <v>3.5736067</v>
      </c>
      <c r="Z375" s="30">
        <f t="shared" si="95"/>
        <v>4.4103782999999996</v>
      </c>
      <c r="AA375" s="30">
        <f t="shared" si="95"/>
        <v>4.8242402999999996</v>
      </c>
      <c r="AB375" s="30">
        <f t="shared" si="95"/>
        <v>4.8151926999999999</v>
      </c>
      <c r="AC375" s="30">
        <f t="shared" si="95"/>
        <v>4.3832354999999996</v>
      </c>
      <c r="AD375" s="30">
        <f t="shared" si="95"/>
        <v>2.8674011999999998</v>
      </c>
      <c r="AE375" s="30">
        <f t="shared" si="95"/>
        <v>3.9906408</v>
      </c>
      <c r="AF375" s="30">
        <f t="shared" si="95"/>
        <v>4.6909708000000006</v>
      </c>
      <c r="AG375" s="30">
        <f t="shared" si="94"/>
        <v>4.9683911999999992</v>
      </c>
      <c r="AH375" s="30">
        <f t="shared" si="94"/>
        <v>4.8229019999999991</v>
      </c>
      <c r="AI375" s="30">
        <f t="shared" si="94"/>
        <v>3.2888942999999995</v>
      </c>
      <c r="AJ375" s="30">
        <f t="shared" si="94"/>
        <v>4.2756922999999993</v>
      </c>
      <c r="AK375" s="30">
        <f t="shared" si="94"/>
        <v>4.8395807</v>
      </c>
      <c r="AL375" s="30">
        <f t="shared" si="94"/>
        <v>4.9805595</v>
      </c>
      <c r="AM375" s="30">
        <f t="shared" si="94"/>
        <v>3.5784047999999995</v>
      </c>
      <c r="AN375" s="30">
        <f t="shared" si="94"/>
        <v>4.4287611999999994</v>
      </c>
      <c r="AO375" s="30">
        <f t="shared" si="94"/>
        <v>4.8562079999999996</v>
      </c>
      <c r="AP375" s="30">
        <f t="shared" si="94"/>
        <v>3.7359326999999993</v>
      </c>
      <c r="AQ375" s="30">
        <f t="shared" si="94"/>
        <v>4.4498474999999997</v>
      </c>
      <c r="AR375" s="30">
        <f t="shared" si="94"/>
        <v>3.7614779999999994</v>
      </c>
      <c r="AS375" s="30">
        <f t="shared" si="85"/>
        <v>4.9805595</v>
      </c>
      <c r="AT375" s="35" t="str">
        <f t="shared" si="86"/>
        <v>1.5,1.5,0</v>
      </c>
    </row>
    <row r="376" spans="13:46" ht="11.25" x14ac:dyDescent="0.15">
      <c r="M376" s="30" t="str">
        <f t="shared" si="84"/>
        <v>4,7,9</v>
      </c>
      <c r="N376" s="30">
        <f t="shared" si="92"/>
        <v>4</v>
      </c>
      <c r="O376" s="30">
        <f t="shared" si="93"/>
        <v>7</v>
      </c>
      <c r="P376" s="30">
        <f t="shared" si="89"/>
        <v>9</v>
      </c>
      <c r="Q376" s="30">
        <f t="shared" si="95"/>
        <v>0.99034650000000013</v>
      </c>
      <c r="R376" s="30">
        <f t="shared" si="95"/>
        <v>2.6374506250000005</v>
      </c>
      <c r="S376" s="30">
        <f t="shared" si="95"/>
        <v>3.8037940000000003</v>
      </c>
      <c r="T376" s="30">
        <f t="shared" si="95"/>
        <v>4.4893766250000002</v>
      </c>
      <c r="U376" s="30">
        <f t="shared" si="95"/>
        <v>4.6941984999999997</v>
      </c>
      <c r="V376" s="30">
        <f t="shared" si="95"/>
        <v>4.4182596249999992</v>
      </c>
      <c r="W376" s="30">
        <f t="shared" si="95"/>
        <v>3.6615599999999993</v>
      </c>
      <c r="X376" s="30">
        <f t="shared" si="95"/>
        <v>1.9044911250000003</v>
      </c>
      <c r="Y376" s="30">
        <f t="shared" si="95"/>
        <v>3.3617615000000001</v>
      </c>
      <c r="Z376" s="30">
        <f t="shared" si="95"/>
        <v>4.3382711250000003</v>
      </c>
      <c r="AA376" s="30">
        <f t="shared" si="95"/>
        <v>4.8340200000000006</v>
      </c>
      <c r="AB376" s="30">
        <f t="shared" si="95"/>
        <v>4.8490081250000001</v>
      </c>
      <c r="AC376" s="30">
        <f t="shared" si="95"/>
        <v>4.3832354999999996</v>
      </c>
      <c r="AD376" s="30">
        <f t="shared" si="95"/>
        <v>2.6377199999999998</v>
      </c>
      <c r="AE376" s="30">
        <f t="shared" si="95"/>
        <v>3.905156625</v>
      </c>
      <c r="AF376" s="30">
        <f t="shared" si="95"/>
        <v>4.6918325000000003</v>
      </c>
      <c r="AG376" s="30">
        <f t="shared" si="94"/>
        <v>4.9977476249999997</v>
      </c>
      <c r="AH376" s="30">
        <f t="shared" si="94"/>
        <v>4.8229019999999991</v>
      </c>
      <c r="AI376" s="30">
        <f t="shared" si="94"/>
        <v>3.1900331249999994</v>
      </c>
      <c r="AJ376" s="30">
        <f t="shared" si="94"/>
        <v>4.2676359999999995</v>
      </c>
      <c r="AK376" s="30">
        <f t="shared" si="94"/>
        <v>4.8644781249999998</v>
      </c>
      <c r="AL376" s="30">
        <f t="shared" si="94"/>
        <v>4.9805595</v>
      </c>
      <c r="AM376" s="30">
        <f t="shared" si="94"/>
        <v>3.5614304999999993</v>
      </c>
      <c r="AN376" s="30">
        <f t="shared" si="94"/>
        <v>4.4491996249999994</v>
      </c>
      <c r="AO376" s="30">
        <f t="shared" si="94"/>
        <v>4.8562079999999996</v>
      </c>
      <c r="AP376" s="30">
        <f t="shared" si="94"/>
        <v>3.7519121249999996</v>
      </c>
      <c r="AQ376" s="30">
        <f t="shared" si="94"/>
        <v>4.4498474999999997</v>
      </c>
      <c r="AR376" s="30">
        <f t="shared" si="94"/>
        <v>3.7614779999999994</v>
      </c>
      <c r="AS376" s="30">
        <f t="shared" si="85"/>
        <v>4.9977476249999997</v>
      </c>
      <c r="AT376" s="35" t="str">
        <f t="shared" si="86"/>
        <v>1.5,1,0.5</v>
      </c>
    </row>
    <row r="377" spans="13:46" ht="11.25" x14ac:dyDescent="0.15">
      <c r="M377" s="30" t="str">
        <f t="shared" si="84"/>
        <v>4,7,10</v>
      </c>
      <c r="N377" s="30">
        <f t="shared" si="92"/>
        <v>4</v>
      </c>
      <c r="O377" s="30">
        <f t="shared" si="93"/>
        <v>7</v>
      </c>
      <c r="P377" s="30">
        <f t="shared" si="89"/>
        <v>10</v>
      </c>
      <c r="Q377" s="30">
        <f t="shared" si="95"/>
        <v>0.53372519999999946</v>
      </c>
      <c r="R377" s="30">
        <f t="shared" si="95"/>
        <v>2.3763524999999999</v>
      </c>
      <c r="S377" s="30">
        <f t="shared" si="95"/>
        <v>3.6904512</v>
      </c>
      <c r="T377" s="30">
        <f t="shared" si="95"/>
        <v>4.4760213000000011</v>
      </c>
      <c r="U377" s="30">
        <f t="shared" si="95"/>
        <v>4.7330628000000008</v>
      </c>
      <c r="V377" s="30">
        <f t="shared" si="95"/>
        <v>4.4615756999999991</v>
      </c>
      <c r="W377" s="30">
        <f t="shared" si="95"/>
        <v>3.6615599999999993</v>
      </c>
      <c r="X377" s="30">
        <f t="shared" si="95"/>
        <v>1.6210979999999995</v>
      </c>
      <c r="Y377" s="30">
        <f t="shared" si="95"/>
        <v>3.2305826999999998</v>
      </c>
      <c r="Z377" s="30">
        <f t="shared" si="95"/>
        <v>4.3115387999999992</v>
      </c>
      <c r="AA377" s="30">
        <f t="shared" si="95"/>
        <v>4.8639662999999995</v>
      </c>
      <c r="AB377" s="30">
        <f t="shared" si="95"/>
        <v>4.8878652000000002</v>
      </c>
      <c r="AC377" s="30">
        <f t="shared" si="95"/>
        <v>4.3832354999999996</v>
      </c>
      <c r="AD377" s="30">
        <f t="shared" si="95"/>
        <v>2.4887051999999996</v>
      </c>
      <c r="AE377" s="30">
        <f t="shared" si="95"/>
        <v>3.8650473000000001</v>
      </c>
      <c r="AF377" s="30">
        <f t="shared" si="95"/>
        <v>4.7128607999999996</v>
      </c>
      <c r="AG377" s="30">
        <f t="shared" si="94"/>
        <v>5.0321457000000001</v>
      </c>
      <c r="AH377" s="30">
        <f t="shared" si="94"/>
        <v>4.8229019999999991</v>
      </c>
      <c r="AI377" s="30">
        <f t="shared" si="94"/>
        <v>3.1365467999999996</v>
      </c>
      <c r="AJ377" s="30">
        <f t="shared" si="94"/>
        <v>4.2797462999999993</v>
      </c>
      <c r="AK377" s="30">
        <f t="shared" si="94"/>
        <v>4.8944171999999995</v>
      </c>
      <c r="AL377" s="30">
        <f t="shared" si="94"/>
        <v>4.9805595</v>
      </c>
      <c r="AM377" s="30">
        <f t="shared" si="94"/>
        <v>3.5646227999999995</v>
      </c>
      <c r="AN377" s="30">
        <f t="shared" si="94"/>
        <v>4.4746797000000003</v>
      </c>
      <c r="AO377" s="30">
        <f t="shared" si="94"/>
        <v>4.8562079999999996</v>
      </c>
      <c r="AP377" s="30">
        <f t="shared" si="94"/>
        <v>3.7729331999999989</v>
      </c>
      <c r="AQ377" s="30">
        <f t="shared" si="94"/>
        <v>4.4498474999999997</v>
      </c>
      <c r="AR377" s="30">
        <f t="shared" si="94"/>
        <v>3.7614779999999994</v>
      </c>
      <c r="AS377" s="30">
        <f t="shared" si="85"/>
        <v>5.0321457000000001</v>
      </c>
      <c r="AT377" s="35" t="str">
        <f t="shared" si="86"/>
        <v>1.5,1,0.5</v>
      </c>
    </row>
    <row r="378" spans="13:46" ht="11.25" x14ac:dyDescent="0.15">
      <c r="M378" s="30" t="str">
        <f t="shared" si="84"/>
        <v>4,8,1</v>
      </c>
      <c r="N378" s="30">
        <f t="shared" si="92"/>
        <v>4</v>
      </c>
      <c r="O378" s="30">
        <f t="shared" si="93"/>
        <v>8</v>
      </c>
      <c r="P378" s="30">
        <f t="shared" si="89"/>
        <v>1</v>
      </c>
      <c r="Q378" s="30">
        <f t="shared" si="95"/>
        <v>4.5</v>
      </c>
      <c r="R378" s="30">
        <f t="shared" si="95"/>
        <v>4.6267100000000001</v>
      </c>
      <c r="S378" s="30">
        <f t="shared" si="95"/>
        <v>4.6468400000000001</v>
      </c>
      <c r="T378" s="30">
        <f t="shared" si="95"/>
        <v>4.5603899999999999</v>
      </c>
      <c r="U378" s="30">
        <f t="shared" si="95"/>
        <v>4.3673599999999997</v>
      </c>
      <c r="V378" s="30">
        <f t="shared" si="95"/>
        <v>4.0677499999999993</v>
      </c>
      <c r="W378" s="30">
        <f t="shared" si="95"/>
        <v>3.6615599999999993</v>
      </c>
      <c r="X378" s="30">
        <f t="shared" si="95"/>
        <v>3.9623425999999999</v>
      </c>
      <c r="Y378" s="30">
        <f t="shared" si="95"/>
        <v>4.2689876</v>
      </c>
      <c r="Z378" s="30">
        <f t="shared" si="95"/>
        <v>4.4690526000000004</v>
      </c>
      <c r="AA378" s="30">
        <f t="shared" si="95"/>
        <v>4.5625376000000006</v>
      </c>
      <c r="AB378" s="30">
        <f t="shared" si="95"/>
        <v>4.5494425999999999</v>
      </c>
      <c r="AC378" s="30">
        <f t="shared" si="95"/>
        <v>4.4297675999999999</v>
      </c>
      <c r="AD378" s="30">
        <f t="shared" si="95"/>
        <v>3.5677904000000003</v>
      </c>
      <c r="AE378" s="30">
        <f t="shared" si="95"/>
        <v>4.0543703999999998</v>
      </c>
      <c r="AF378" s="30">
        <f t="shared" si="95"/>
        <v>4.4343704000000006</v>
      </c>
      <c r="AG378" s="30">
        <f t="shared" si="94"/>
        <v>4.7077904000000004</v>
      </c>
      <c r="AH378" s="30">
        <f t="shared" si="94"/>
        <v>4.8746304</v>
      </c>
      <c r="AI378" s="30">
        <f t="shared" si="94"/>
        <v>3.3163434000000001</v>
      </c>
      <c r="AJ378" s="30">
        <f t="shared" si="94"/>
        <v>3.9828584</v>
      </c>
      <c r="AK378" s="30">
        <f t="shared" si="94"/>
        <v>4.5427934000000008</v>
      </c>
      <c r="AL378" s="30">
        <f t="shared" si="94"/>
        <v>4.9961484000000009</v>
      </c>
      <c r="AM378" s="30">
        <f t="shared" si="94"/>
        <v>3.2080016000000002</v>
      </c>
      <c r="AN378" s="30">
        <f t="shared" si="94"/>
        <v>4.0544516000000002</v>
      </c>
      <c r="AO378" s="30">
        <f t="shared" si="94"/>
        <v>4.7943216</v>
      </c>
      <c r="AP378" s="30">
        <f t="shared" si="94"/>
        <v>3.2427650000000003</v>
      </c>
      <c r="AQ378" s="30">
        <f t="shared" si="94"/>
        <v>4.2691500000000007</v>
      </c>
      <c r="AR378" s="30">
        <f t="shared" si="94"/>
        <v>3.4206336000000004</v>
      </c>
      <c r="AS378" s="30">
        <f t="shared" si="85"/>
        <v>4.9961484000000009</v>
      </c>
      <c r="AT378" s="35" t="str">
        <f t="shared" si="86"/>
        <v>1.5,1.5,0</v>
      </c>
    </row>
    <row r="379" spans="13:46" ht="11.25" x14ac:dyDescent="0.15">
      <c r="M379" s="30" t="str">
        <f t="shared" si="84"/>
        <v>4,8,2</v>
      </c>
      <c r="N379" s="30">
        <f t="shared" si="92"/>
        <v>4</v>
      </c>
      <c r="O379" s="30">
        <f t="shared" si="93"/>
        <v>8</v>
      </c>
      <c r="P379" s="30">
        <f t="shared" si="89"/>
        <v>2</v>
      </c>
      <c r="Q379" s="30">
        <f t="shared" si="95"/>
        <v>4.27752</v>
      </c>
      <c r="R379" s="30">
        <f t="shared" si="95"/>
        <v>4.5282100000000005</v>
      </c>
      <c r="S379" s="30">
        <f t="shared" si="95"/>
        <v>4.6375600000000006</v>
      </c>
      <c r="T379" s="30">
        <f t="shared" si="95"/>
        <v>4.6055700000000002</v>
      </c>
      <c r="U379" s="30">
        <f t="shared" si="95"/>
        <v>4.4322400000000002</v>
      </c>
      <c r="V379" s="30">
        <f t="shared" si="95"/>
        <v>4.1175699999999997</v>
      </c>
      <c r="W379" s="30">
        <f t="shared" si="95"/>
        <v>3.6615599999999993</v>
      </c>
      <c r="X379" s="30">
        <f t="shared" si="95"/>
        <v>3.8375355999999998</v>
      </c>
      <c r="Y379" s="30">
        <f t="shared" si="95"/>
        <v>4.2386619999999997</v>
      </c>
      <c r="Z379" s="30">
        <f t="shared" si="95"/>
        <v>4.4984484</v>
      </c>
      <c r="AA379" s="30">
        <f t="shared" si="95"/>
        <v>4.6168948000000007</v>
      </c>
      <c r="AB379" s="30">
        <f t="shared" si="95"/>
        <v>4.5940012000000001</v>
      </c>
      <c r="AC379" s="30">
        <f t="shared" si="95"/>
        <v>4.4297675999999999</v>
      </c>
      <c r="AD379" s="30">
        <f t="shared" si="95"/>
        <v>3.5164192000000001</v>
      </c>
      <c r="AE379" s="30">
        <f t="shared" si="95"/>
        <v>4.0679820000000007</v>
      </c>
      <c r="AF379" s="30">
        <f t="shared" si="95"/>
        <v>4.4782048000000003</v>
      </c>
      <c r="AG379" s="30">
        <f t="shared" si="94"/>
        <v>4.7470876000000004</v>
      </c>
      <c r="AH379" s="30">
        <f t="shared" si="94"/>
        <v>4.8746304</v>
      </c>
      <c r="AI379" s="30">
        <f t="shared" si="94"/>
        <v>3.3141708000000003</v>
      </c>
      <c r="AJ379" s="30">
        <f t="shared" si="94"/>
        <v>4.0161700000000007</v>
      </c>
      <c r="AK379" s="30">
        <f t="shared" si="94"/>
        <v>4.5768292000000006</v>
      </c>
      <c r="AL379" s="30">
        <f t="shared" si="94"/>
        <v>4.9961484000000009</v>
      </c>
      <c r="AM379" s="30">
        <f t="shared" si="94"/>
        <v>3.2307904000000001</v>
      </c>
      <c r="AN379" s="30">
        <f t="shared" si="94"/>
        <v>4.0832259999999998</v>
      </c>
      <c r="AO379" s="30">
        <f t="shared" si="94"/>
        <v>4.7943216</v>
      </c>
      <c r="AP379" s="30">
        <f t="shared" si="94"/>
        <v>3.2662780000000002</v>
      </c>
      <c r="AQ379" s="30">
        <f t="shared" si="94"/>
        <v>4.2691500000000007</v>
      </c>
      <c r="AR379" s="30">
        <f t="shared" si="94"/>
        <v>3.4206336000000004</v>
      </c>
      <c r="AS379" s="30">
        <f t="shared" si="85"/>
        <v>4.9961484000000009</v>
      </c>
      <c r="AT379" s="35" t="str">
        <f t="shared" si="86"/>
        <v>1.5,1.5,0</v>
      </c>
    </row>
    <row r="380" spans="13:46" ht="11.25" x14ac:dyDescent="0.15">
      <c r="M380" s="30" t="str">
        <f t="shared" si="84"/>
        <v>4,8,3</v>
      </c>
      <c r="N380" s="30">
        <f t="shared" si="92"/>
        <v>4</v>
      </c>
      <c r="O380" s="30">
        <f t="shared" si="93"/>
        <v>8</v>
      </c>
      <c r="P380" s="30">
        <f t="shared" si="89"/>
        <v>3</v>
      </c>
      <c r="Q380" s="30">
        <f t="shared" si="95"/>
        <v>3.98034</v>
      </c>
      <c r="R380" s="30">
        <f t="shared" si="95"/>
        <v>4.3778350000000001</v>
      </c>
      <c r="S380" s="30">
        <f t="shared" si="95"/>
        <v>4.5950800000000003</v>
      </c>
      <c r="T380" s="30">
        <f t="shared" si="95"/>
        <v>4.6320750000000004</v>
      </c>
      <c r="U380" s="30">
        <f t="shared" si="95"/>
        <v>4.4888200000000005</v>
      </c>
      <c r="V380" s="30">
        <f t="shared" si="95"/>
        <v>4.1653149999999997</v>
      </c>
      <c r="W380" s="30">
        <f t="shared" si="95"/>
        <v>3.6615599999999993</v>
      </c>
      <c r="X380" s="30">
        <f t="shared" si="95"/>
        <v>3.6608535999999998</v>
      </c>
      <c r="Y380" s="30">
        <f t="shared" si="95"/>
        <v>4.1751364000000004</v>
      </c>
      <c r="Z380" s="30">
        <f t="shared" si="95"/>
        <v>4.5091692000000005</v>
      </c>
      <c r="AA380" s="30">
        <f t="shared" si="95"/>
        <v>4.6629520000000007</v>
      </c>
      <c r="AB380" s="30">
        <f t="shared" si="95"/>
        <v>4.6364848000000007</v>
      </c>
      <c r="AC380" s="30">
        <f t="shared" si="95"/>
        <v>4.4297675999999999</v>
      </c>
      <c r="AD380" s="30">
        <f t="shared" si="95"/>
        <v>3.4318480000000005</v>
      </c>
      <c r="AE380" s="30">
        <f t="shared" si="95"/>
        <v>4.0629186000000006</v>
      </c>
      <c r="AF380" s="30">
        <f t="shared" si="95"/>
        <v>4.5137392000000007</v>
      </c>
      <c r="AG380" s="30">
        <f t="shared" si="94"/>
        <v>4.7843097999999999</v>
      </c>
      <c r="AH380" s="30">
        <f t="shared" si="94"/>
        <v>4.8746304</v>
      </c>
      <c r="AI380" s="30">
        <f t="shared" si="94"/>
        <v>3.2933232000000006</v>
      </c>
      <c r="AJ380" s="30">
        <f t="shared" si="94"/>
        <v>4.0411815999999998</v>
      </c>
      <c r="AK380" s="30">
        <f t="shared" si="94"/>
        <v>4.6087899999999999</v>
      </c>
      <c r="AL380" s="30">
        <f t="shared" si="94"/>
        <v>4.9961484000000009</v>
      </c>
      <c r="AM380" s="30">
        <f t="shared" si="94"/>
        <v>3.2452792000000006</v>
      </c>
      <c r="AN380" s="30">
        <f t="shared" si="94"/>
        <v>4.1099254000000007</v>
      </c>
      <c r="AO380" s="30">
        <f t="shared" si="94"/>
        <v>4.7943216</v>
      </c>
      <c r="AP380" s="30">
        <f t="shared" si="94"/>
        <v>3.2877160000000001</v>
      </c>
      <c r="AQ380" s="30">
        <f t="shared" si="94"/>
        <v>4.2691500000000007</v>
      </c>
      <c r="AR380" s="30">
        <f t="shared" si="94"/>
        <v>3.4206336000000004</v>
      </c>
      <c r="AS380" s="30">
        <f t="shared" si="85"/>
        <v>4.9961484000000009</v>
      </c>
      <c r="AT380" s="35" t="str">
        <f t="shared" si="86"/>
        <v>1.5,1.5,0</v>
      </c>
    </row>
    <row r="381" spans="13:46" ht="11.25" x14ac:dyDescent="0.15">
      <c r="M381" s="30" t="str">
        <f t="shared" si="84"/>
        <v>4,8,4</v>
      </c>
      <c r="N381" s="30">
        <f t="shared" si="92"/>
        <v>4</v>
      </c>
      <c r="O381" s="30">
        <f t="shared" si="93"/>
        <v>8</v>
      </c>
      <c r="P381" s="30">
        <f t="shared" si="89"/>
        <v>4</v>
      </c>
      <c r="Q381" s="30">
        <f t="shared" si="95"/>
        <v>3.6615599999999993</v>
      </c>
      <c r="R381" s="30">
        <f t="shared" si="95"/>
        <v>4.2124600000000001</v>
      </c>
      <c r="S381" s="30">
        <f t="shared" si="95"/>
        <v>4.5430000000000001</v>
      </c>
      <c r="T381" s="30">
        <f t="shared" si="95"/>
        <v>4.6531800000000008</v>
      </c>
      <c r="U381" s="30">
        <f t="shared" si="95"/>
        <v>4.5430000000000001</v>
      </c>
      <c r="V381" s="30">
        <f t="shared" si="95"/>
        <v>4.2124600000000001</v>
      </c>
      <c r="W381" s="30">
        <f t="shared" si="95"/>
        <v>3.6615599999999993</v>
      </c>
      <c r="X381" s="30">
        <f t="shared" si="95"/>
        <v>3.4691715999999992</v>
      </c>
      <c r="Y381" s="30">
        <f t="shared" si="95"/>
        <v>4.1020108000000004</v>
      </c>
      <c r="Z381" s="30">
        <f t="shared" si="95"/>
        <v>4.5144900000000003</v>
      </c>
      <c r="AA381" s="30">
        <f t="shared" si="95"/>
        <v>4.7066092000000008</v>
      </c>
      <c r="AB381" s="30">
        <f t="shared" si="95"/>
        <v>4.6783684000000001</v>
      </c>
      <c r="AC381" s="30">
        <f t="shared" si="95"/>
        <v>4.4297675999999999</v>
      </c>
      <c r="AD381" s="30">
        <f t="shared" si="95"/>
        <v>3.3376767999999997</v>
      </c>
      <c r="AE381" s="30">
        <f t="shared" si="95"/>
        <v>4.0524552000000007</v>
      </c>
      <c r="AF381" s="30">
        <f t="shared" si="95"/>
        <v>4.5468736000000005</v>
      </c>
      <c r="AG381" s="30">
        <f t="shared" si="94"/>
        <v>4.820932</v>
      </c>
      <c r="AH381" s="30">
        <f t="shared" si="94"/>
        <v>4.8746304</v>
      </c>
      <c r="AI381" s="30">
        <f t="shared" si="94"/>
        <v>3.2670756000000001</v>
      </c>
      <c r="AJ381" s="30">
        <f t="shared" si="94"/>
        <v>4.0637932000000001</v>
      </c>
      <c r="AK381" s="30">
        <f t="shared" si="94"/>
        <v>4.6401508000000007</v>
      </c>
      <c r="AL381" s="30">
        <f t="shared" si="94"/>
        <v>4.9961484000000009</v>
      </c>
      <c r="AM381" s="30">
        <f t="shared" si="94"/>
        <v>3.2573680000000005</v>
      </c>
      <c r="AN381" s="30">
        <f t="shared" si="94"/>
        <v>4.1360248000000004</v>
      </c>
      <c r="AO381" s="30">
        <f t="shared" si="94"/>
        <v>4.7943216</v>
      </c>
      <c r="AP381" s="30">
        <f t="shared" si="94"/>
        <v>3.3085540000000009</v>
      </c>
      <c r="AQ381" s="30">
        <f t="shared" si="94"/>
        <v>4.2691500000000007</v>
      </c>
      <c r="AR381" s="30">
        <f t="shared" si="94"/>
        <v>3.4206336000000004</v>
      </c>
      <c r="AS381" s="30">
        <f t="shared" si="85"/>
        <v>4.9961484000000009</v>
      </c>
      <c r="AT381" s="35" t="str">
        <f t="shared" si="86"/>
        <v>1.5,1.5,0</v>
      </c>
    </row>
    <row r="382" spans="13:46" ht="11.25" x14ac:dyDescent="0.15">
      <c r="M382" s="30" t="str">
        <f t="shared" si="84"/>
        <v>4,8,5</v>
      </c>
      <c r="N382" s="30">
        <f t="shared" si="92"/>
        <v>4</v>
      </c>
      <c r="O382" s="30">
        <f t="shared" si="93"/>
        <v>8</v>
      </c>
      <c r="P382" s="30">
        <f t="shared" si="89"/>
        <v>5</v>
      </c>
      <c r="Q382" s="30">
        <f t="shared" si="95"/>
        <v>3.3564599999999993</v>
      </c>
      <c r="R382" s="30">
        <f t="shared" si="95"/>
        <v>4.0565850000000001</v>
      </c>
      <c r="S382" s="30">
        <f t="shared" si="95"/>
        <v>4.4969999999999999</v>
      </c>
      <c r="T382" s="30">
        <f t="shared" si="95"/>
        <v>4.6777049999999996</v>
      </c>
      <c r="U382" s="30">
        <f t="shared" si="95"/>
        <v>4.5987</v>
      </c>
      <c r="V382" s="30">
        <f t="shared" si="95"/>
        <v>4.2599849999999995</v>
      </c>
      <c r="W382" s="30">
        <f t="shared" si="95"/>
        <v>3.6615599999999993</v>
      </c>
      <c r="X382" s="30">
        <f t="shared" si="95"/>
        <v>3.2869895999999996</v>
      </c>
      <c r="Y382" s="30">
        <f t="shared" si="95"/>
        <v>4.0349652000000003</v>
      </c>
      <c r="Z382" s="30">
        <f t="shared" si="95"/>
        <v>4.5232308000000003</v>
      </c>
      <c r="AA382" s="30">
        <f t="shared" si="95"/>
        <v>4.7517864000000003</v>
      </c>
      <c r="AB382" s="30">
        <f t="shared" si="95"/>
        <v>4.7206320000000002</v>
      </c>
      <c r="AC382" s="30">
        <f t="shared" si="95"/>
        <v>4.4297675999999999</v>
      </c>
      <c r="AD382" s="30">
        <f t="shared" si="95"/>
        <v>3.2495855999999996</v>
      </c>
      <c r="AE382" s="30">
        <f t="shared" si="95"/>
        <v>4.0454118000000001</v>
      </c>
      <c r="AF382" s="30">
        <f t="shared" si="95"/>
        <v>4.5815280000000005</v>
      </c>
      <c r="AG382" s="30">
        <f t="shared" si="94"/>
        <v>4.8579341999999999</v>
      </c>
      <c r="AH382" s="30">
        <f t="shared" si="94"/>
        <v>4.8746304</v>
      </c>
      <c r="AI382" s="30">
        <f t="shared" si="94"/>
        <v>3.2442479999999998</v>
      </c>
      <c r="AJ382" s="30">
        <f t="shared" si="94"/>
        <v>4.0879247999999997</v>
      </c>
      <c r="AK382" s="30">
        <f t="shared" si="94"/>
        <v>4.6718916000000004</v>
      </c>
      <c r="AL382" s="30">
        <f t="shared" si="94"/>
        <v>4.9961484000000009</v>
      </c>
      <c r="AM382" s="30">
        <f t="shared" si="94"/>
        <v>3.2709767999999997</v>
      </c>
      <c r="AN382" s="30">
        <f t="shared" si="94"/>
        <v>4.1625042000000008</v>
      </c>
      <c r="AO382" s="30">
        <f t="shared" si="94"/>
        <v>4.7943216</v>
      </c>
      <c r="AP382" s="30">
        <f t="shared" si="94"/>
        <v>3.3297720000000002</v>
      </c>
      <c r="AQ382" s="30">
        <f t="shared" si="94"/>
        <v>4.2691500000000007</v>
      </c>
      <c r="AR382" s="30">
        <f t="shared" si="94"/>
        <v>3.4206336000000004</v>
      </c>
      <c r="AS382" s="30">
        <f t="shared" si="85"/>
        <v>4.9961484000000009</v>
      </c>
      <c r="AT382" s="35" t="str">
        <f t="shared" si="86"/>
        <v>1.5,1.5,0</v>
      </c>
    </row>
    <row r="383" spans="13:46" ht="11.25" x14ac:dyDescent="0.15">
      <c r="M383" s="30" t="str">
        <f t="shared" si="84"/>
        <v>4,8,6</v>
      </c>
      <c r="N383" s="30">
        <f t="shared" si="92"/>
        <v>4</v>
      </c>
      <c r="O383" s="30">
        <f t="shared" si="93"/>
        <v>8</v>
      </c>
      <c r="P383" s="30">
        <f t="shared" si="89"/>
        <v>6</v>
      </c>
      <c r="Q383" s="30">
        <f t="shared" si="95"/>
        <v>3.0779999999999998</v>
      </c>
      <c r="R383" s="30">
        <f t="shared" si="95"/>
        <v>3.9192100000000001</v>
      </c>
      <c r="S383" s="30">
        <f t="shared" si="95"/>
        <v>4.4628399999999999</v>
      </c>
      <c r="T383" s="30">
        <f t="shared" si="95"/>
        <v>4.7088900000000002</v>
      </c>
      <c r="U383" s="30">
        <f t="shared" si="95"/>
        <v>4.6573599999999997</v>
      </c>
      <c r="V383" s="30">
        <f t="shared" si="95"/>
        <v>4.3082499999999992</v>
      </c>
      <c r="W383" s="30">
        <f t="shared" si="95"/>
        <v>3.6615599999999993</v>
      </c>
      <c r="X383" s="30">
        <f t="shared" si="95"/>
        <v>3.1233075999999995</v>
      </c>
      <c r="Y383" s="30">
        <f t="shared" si="95"/>
        <v>3.9797596</v>
      </c>
      <c r="Z383" s="30">
        <f t="shared" si="95"/>
        <v>4.5386316000000004</v>
      </c>
      <c r="AA383" s="30">
        <f t="shared" si="95"/>
        <v>4.7999235999999996</v>
      </c>
      <c r="AB383" s="30">
        <f t="shared" si="95"/>
        <v>4.7636355999999997</v>
      </c>
      <c r="AC383" s="30">
        <f t="shared" si="95"/>
        <v>4.4297675999999999</v>
      </c>
      <c r="AD383" s="30">
        <f t="shared" si="95"/>
        <v>3.1733343999999999</v>
      </c>
      <c r="AE383" s="30">
        <f t="shared" si="95"/>
        <v>4.0450284000000005</v>
      </c>
      <c r="AF383" s="30">
        <f t="shared" si="95"/>
        <v>4.6191424000000003</v>
      </c>
      <c r="AG383" s="30">
        <f t="shared" si="94"/>
        <v>4.8956764000000002</v>
      </c>
      <c r="AH383" s="30">
        <f t="shared" si="94"/>
        <v>4.8746304</v>
      </c>
      <c r="AI383" s="30">
        <f t="shared" si="94"/>
        <v>3.2280804000000001</v>
      </c>
      <c r="AJ383" s="30">
        <f t="shared" si="94"/>
        <v>4.1150164</v>
      </c>
      <c r="AK383" s="30">
        <f t="shared" si="94"/>
        <v>4.7043724000000005</v>
      </c>
      <c r="AL383" s="30">
        <f t="shared" si="94"/>
        <v>4.9961484000000009</v>
      </c>
      <c r="AM383" s="30">
        <f t="shared" si="94"/>
        <v>3.2875456000000005</v>
      </c>
      <c r="AN383" s="30">
        <f t="shared" si="94"/>
        <v>4.1897236000000007</v>
      </c>
      <c r="AO383" s="30">
        <f t="shared" si="94"/>
        <v>4.7943216</v>
      </c>
      <c r="AP383" s="30">
        <f t="shared" si="94"/>
        <v>3.3517300000000003</v>
      </c>
      <c r="AQ383" s="30">
        <f t="shared" si="94"/>
        <v>4.2691500000000007</v>
      </c>
      <c r="AR383" s="30">
        <f t="shared" si="94"/>
        <v>3.4206336000000004</v>
      </c>
      <c r="AS383" s="30">
        <f t="shared" si="85"/>
        <v>4.9961484000000009</v>
      </c>
      <c r="AT383" s="35" t="str">
        <f t="shared" si="86"/>
        <v>1.5,1.5,0</v>
      </c>
    </row>
    <row r="384" spans="13:46" ht="11.25" x14ac:dyDescent="0.15">
      <c r="M384" s="30" t="str">
        <f t="shared" si="84"/>
        <v>4,8,7</v>
      </c>
      <c r="N384" s="30">
        <f t="shared" si="92"/>
        <v>4</v>
      </c>
      <c r="O384" s="30">
        <f t="shared" si="93"/>
        <v>8</v>
      </c>
      <c r="P384" s="30">
        <f t="shared" si="89"/>
        <v>7</v>
      </c>
      <c r="Q384" s="30">
        <f t="shared" si="95"/>
        <v>2.4172559999999992</v>
      </c>
      <c r="R384" s="30">
        <f t="shared" si="95"/>
        <v>3.5163599999999997</v>
      </c>
      <c r="S384" s="30">
        <f t="shared" si="95"/>
        <v>4.2587759999999992</v>
      </c>
      <c r="T384" s="30">
        <f t="shared" si="95"/>
        <v>4.6445039999999995</v>
      </c>
      <c r="U384" s="30">
        <f t="shared" si="95"/>
        <v>4.6735439999999997</v>
      </c>
      <c r="V384" s="30">
        <f t="shared" si="95"/>
        <v>4.3458959999999998</v>
      </c>
      <c r="W384" s="30">
        <f t="shared" si="95"/>
        <v>3.6615599999999993</v>
      </c>
      <c r="X384" s="30">
        <f t="shared" si="95"/>
        <v>2.6941505999999995</v>
      </c>
      <c r="Y384" s="30">
        <f t="shared" si="95"/>
        <v>3.7546499999999998</v>
      </c>
      <c r="Z384" s="30">
        <f t="shared" si="95"/>
        <v>4.4584614</v>
      </c>
      <c r="AA384" s="30">
        <f t="shared" si="95"/>
        <v>4.8055848000000001</v>
      </c>
      <c r="AB384" s="30">
        <f t="shared" si="95"/>
        <v>4.7960202000000001</v>
      </c>
      <c r="AC384" s="30">
        <f t="shared" si="95"/>
        <v>4.4297675999999999</v>
      </c>
      <c r="AD384" s="30">
        <f t="shared" si="95"/>
        <v>2.9271792000000003</v>
      </c>
      <c r="AE384" s="30">
        <f t="shared" si="95"/>
        <v>3.9490740000000004</v>
      </c>
      <c r="AF384" s="30">
        <f t="shared" si="95"/>
        <v>4.6142807999999995</v>
      </c>
      <c r="AG384" s="30">
        <f t="shared" si="94"/>
        <v>4.9227996000000003</v>
      </c>
      <c r="AH384" s="30">
        <f t="shared" si="94"/>
        <v>4.8746304</v>
      </c>
      <c r="AI384" s="30">
        <f t="shared" si="94"/>
        <v>3.1163417999999998</v>
      </c>
      <c r="AJ384" s="30">
        <f t="shared" si="94"/>
        <v>4.0996319999999997</v>
      </c>
      <c r="AK384" s="30">
        <f t="shared" si="94"/>
        <v>4.7262342000000004</v>
      </c>
      <c r="AL384" s="30">
        <f t="shared" si="94"/>
        <v>4.9961484000000009</v>
      </c>
      <c r="AM384" s="30">
        <f t="shared" si="94"/>
        <v>3.2616384000000003</v>
      </c>
      <c r="AN384" s="30">
        <f t="shared" si="94"/>
        <v>4.2063240000000004</v>
      </c>
      <c r="AO384" s="30">
        <f t="shared" si="94"/>
        <v>4.7943216</v>
      </c>
      <c r="AP384" s="30">
        <f t="shared" si="94"/>
        <v>3.3630690000000003</v>
      </c>
      <c r="AQ384" s="30">
        <f t="shared" si="94"/>
        <v>4.2691500000000007</v>
      </c>
      <c r="AR384" s="30">
        <f t="shared" si="94"/>
        <v>3.4206336000000004</v>
      </c>
      <c r="AS384" s="30">
        <f t="shared" si="85"/>
        <v>4.9961484000000009</v>
      </c>
      <c r="AT384" s="35" t="str">
        <f t="shared" si="86"/>
        <v>1.5,1.5,0</v>
      </c>
    </row>
    <row r="385" spans="13:46" ht="11.25" x14ac:dyDescent="0.15">
      <c r="M385" s="30" t="str">
        <f t="shared" si="84"/>
        <v>4,8,8</v>
      </c>
      <c r="N385" s="30">
        <f t="shared" si="92"/>
        <v>4</v>
      </c>
      <c r="O385" s="30">
        <f t="shared" si="93"/>
        <v>8</v>
      </c>
      <c r="P385" s="30">
        <f t="shared" si="89"/>
        <v>8</v>
      </c>
      <c r="Q385" s="30">
        <f t="shared" si="95"/>
        <v>1.6284671999999998</v>
      </c>
      <c r="R385" s="30">
        <f t="shared" si="95"/>
        <v>3.0245899999999999</v>
      </c>
      <c r="S385" s="30">
        <f t="shared" si="95"/>
        <v>3.9978032000000003</v>
      </c>
      <c r="T385" s="30">
        <f t="shared" si="95"/>
        <v>4.5481068000000002</v>
      </c>
      <c r="U385" s="30">
        <f t="shared" si="95"/>
        <v>4.6755008</v>
      </c>
      <c r="V385" s="30">
        <f t="shared" si="95"/>
        <v>4.3799852000000001</v>
      </c>
      <c r="W385" s="30">
        <f t="shared" si="95"/>
        <v>3.6615599999999993</v>
      </c>
      <c r="X385" s="30">
        <f t="shared" si="95"/>
        <v>2.1760736000000001</v>
      </c>
      <c r="Y385" s="30">
        <f t="shared" si="95"/>
        <v>3.4726316000000002</v>
      </c>
      <c r="Z385" s="30">
        <f t="shared" si="95"/>
        <v>4.3462800000000001</v>
      </c>
      <c r="AA385" s="30">
        <f t="shared" si="95"/>
        <v>4.7970188</v>
      </c>
      <c r="AB385" s="30">
        <f t="shared" si="95"/>
        <v>4.8248480000000002</v>
      </c>
      <c r="AC385" s="30">
        <f t="shared" si="95"/>
        <v>4.4297675999999999</v>
      </c>
      <c r="AD385" s="30">
        <f t="shared" si="95"/>
        <v>2.6241152000000003</v>
      </c>
      <c r="AE385" s="30">
        <f t="shared" si="95"/>
        <v>3.8211084000000008</v>
      </c>
      <c r="AF385" s="30">
        <f t="shared" ref="AF385:AR448" si="96">(AF$5)^2/2*INDEX($F$4:$F$25*$G$4:$G$25,$N385,1)+(AF$6)^2/2*INDEX($H$4:$H$25*$I$4:$I$25,$O385,1)+(AF$7)^2/2*INDEX($J$4:$J$25*$K$4:$K$25,$P385,1)+AF$5*AF$6*INDEX($G$4:$G$25,$N385,1)*INDEX($H$4:$H$25,$O385,1)+(AF$5*INDEX($G$4:$G$25,$N385,1)+AF$6*INDEX($I$4:$I$25,$O385,1))*AF$7*INDEX($J$4:$J$25,$P385,1)</f>
        <v>4.5951920000000008</v>
      </c>
      <c r="AG385" s="30">
        <f t="shared" si="96"/>
        <v>4.9463660000000003</v>
      </c>
      <c r="AH385" s="30">
        <f t="shared" si="96"/>
        <v>4.8746304</v>
      </c>
      <c r="AI385" s="30">
        <f t="shared" si="96"/>
        <v>2.9725920000000001</v>
      </c>
      <c r="AJ385" s="30">
        <f t="shared" si="96"/>
        <v>4.0700204000000006</v>
      </c>
      <c r="AK385" s="30">
        <f t="shared" si="96"/>
        <v>4.7445392000000002</v>
      </c>
      <c r="AL385" s="30">
        <f t="shared" si="96"/>
        <v>4.9961484000000009</v>
      </c>
      <c r="AM385" s="30">
        <f t="shared" si="96"/>
        <v>3.2215040000000004</v>
      </c>
      <c r="AN385" s="30">
        <f t="shared" si="96"/>
        <v>4.2193676</v>
      </c>
      <c r="AO385" s="30">
        <f t="shared" si="96"/>
        <v>4.7943216</v>
      </c>
      <c r="AP385" s="30">
        <f t="shared" si="96"/>
        <v>3.3708512000000006</v>
      </c>
      <c r="AQ385" s="30">
        <f t="shared" si="96"/>
        <v>4.2691500000000007</v>
      </c>
      <c r="AR385" s="30">
        <f t="shared" si="96"/>
        <v>3.4206336000000004</v>
      </c>
      <c r="AS385" s="30">
        <f t="shared" si="85"/>
        <v>4.9961484000000009</v>
      </c>
      <c r="AT385" s="35" t="str">
        <f t="shared" si="86"/>
        <v>1.5,1.5,0</v>
      </c>
    </row>
    <row r="386" spans="13:46" ht="11.25" x14ac:dyDescent="0.15">
      <c r="M386" s="30" t="str">
        <f t="shared" si="84"/>
        <v>4,8,9</v>
      </c>
      <c r="N386" s="30">
        <f t="shared" si="92"/>
        <v>4</v>
      </c>
      <c r="O386" s="30">
        <f t="shared" si="93"/>
        <v>8</v>
      </c>
      <c r="P386" s="30">
        <f t="shared" si="89"/>
        <v>9</v>
      </c>
      <c r="Q386" s="30">
        <f t="shared" ref="Q386:AF449" si="97">(Q$5)^2/2*INDEX($F$4:$F$25*$G$4:$G$25,$N386,1)+(Q$6)^2/2*INDEX($H$4:$H$25*$I$4:$I$25,$O386,1)+(Q$7)^2/2*INDEX($J$4:$J$25*$K$4:$K$25,$P386,1)+Q$5*Q$6*INDEX($G$4:$G$25,$N386,1)*INDEX($H$4:$H$25,$O386,1)+(Q$5*INDEX($G$4:$G$25,$N386,1)+Q$6*INDEX($I$4:$I$25,$O386,1))*Q$7*INDEX($J$4:$J$25,$P386,1)</f>
        <v>0.99034650000000013</v>
      </c>
      <c r="R386" s="30">
        <f t="shared" si="97"/>
        <v>2.6374506250000005</v>
      </c>
      <c r="S386" s="30">
        <f t="shared" si="97"/>
        <v>3.8037940000000003</v>
      </c>
      <c r="T386" s="30">
        <f t="shared" si="97"/>
        <v>4.4893766250000002</v>
      </c>
      <c r="U386" s="30">
        <f t="shared" si="97"/>
        <v>4.6941984999999997</v>
      </c>
      <c r="V386" s="30">
        <f t="shared" si="97"/>
        <v>4.4182596249999992</v>
      </c>
      <c r="W386" s="30">
        <f t="shared" si="97"/>
        <v>3.6615599999999993</v>
      </c>
      <c r="X386" s="30">
        <f t="shared" si="97"/>
        <v>1.7626272250000004</v>
      </c>
      <c r="Y386" s="30">
        <f t="shared" si="97"/>
        <v>3.2575768000000007</v>
      </c>
      <c r="Z386" s="30">
        <f t="shared" si="97"/>
        <v>4.2717656250000005</v>
      </c>
      <c r="AA386" s="30">
        <f t="shared" si="97"/>
        <v>4.8051937000000002</v>
      </c>
      <c r="AB386" s="30">
        <f t="shared" si="97"/>
        <v>4.8578610250000001</v>
      </c>
      <c r="AC386" s="30">
        <f t="shared" si="97"/>
        <v>4.4297675999999999</v>
      </c>
      <c r="AD386" s="30">
        <f t="shared" si="97"/>
        <v>2.3880148000000005</v>
      </c>
      <c r="AE386" s="30">
        <f t="shared" si="97"/>
        <v>3.7308098250000006</v>
      </c>
      <c r="AF386" s="30">
        <f t="shared" si="97"/>
        <v>4.5928441000000007</v>
      </c>
      <c r="AG386" s="30">
        <f t="shared" si="96"/>
        <v>4.9741176249999999</v>
      </c>
      <c r="AH386" s="30">
        <f t="shared" si="96"/>
        <v>4.8746304</v>
      </c>
      <c r="AI386" s="30">
        <f t="shared" si="96"/>
        <v>2.8665092250000006</v>
      </c>
      <c r="AJ386" s="30">
        <f t="shared" si="96"/>
        <v>4.0571497000000001</v>
      </c>
      <c r="AK386" s="30">
        <f t="shared" si="96"/>
        <v>4.7670294250000005</v>
      </c>
      <c r="AL386" s="30">
        <f t="shared" si="96"/>
        <v>4.9961484000000009</v>
      </c>
      <c r="AM386" s="30">
        <f t="shared" si="96"/>
        <v>3.1981105000000003</v>
      </c>
      <c r="AN386" s="30">
        <f t="shared" si="96"/>
        <v>4.2365964250000001</v>
      </c>
      <c r="AO386" s="30">
        <f t="shared" si="96"/>
        <v>4.7943216</v>
      </c>
      <c r="AP386" s="30">
        <f t="shared" si="96"/>
        <v>3.3828186250000005</v>
      </c>
      <c r="AQ386" s="30">
        <f t="shared" si="96"/>
        <v>4.2691500000000007</v>
      </c>
      <c r="AR386" s="30">
        <f t="shared" si="96"/>
        <v>3.4206336000000004</v>
      </c>
      <c r="AS386" s="30">
        <f t="shared" si="85"/>
        <v>4.9961484000000009</v>
      </c>
      <c r="AT386" s="35" t="str">
        <f t="shared" si="86"/>
        <v>1.5,1.5,0</v>
      </c>
    </row>
    <row r="387" spans="13:46" ht="11.25" x14ac:dyDescent="0.15">
      <c r="M387" s="30" t="str">
        <f t="shared" si="84"/>
        <v>4,8,10</v>
      </c>
      <c r="N387" s="30">
        <f t="shared" si="92"/>
        <v>4</v>
      </c>
      <c r="O387" s="30">
        <f t="shared" si="93"/>
        <v>8</v>
      </c>
      <c r="P387" s="30">
        <f t="shared" si="89"/>
        <v>10</v>
      </c>
      <c r="Q387" s="30">
        <f t="shared" si="97"/>
        <v>0.53372519999999946</v>
      </c>
      <c r="R387" s="30">
        <f t="shared" si="97"/>
        <v>2.3763524999999999</v>
      </c>
      <c r="S387" s="30">
        <f t="shared" si="97"/>
        <v>3.6904512</v>
      </c>
      <c r="T387" s="30">
        <f t="shared" si="97"/>
        <v>4.4760213000000011</v>
      </c>
      <c r="U387" s="30">
        <f t="shared" si="97"/>
        <v>4.7330628000000008</v>
      </c>
      <c r="V387" s="30">
        <f t="shared" si="97"/>
        <v>4.4615756999999991</v>
      </c>
      <c r="W387" s="30">
        <f t="shared" si="97"/>
        <v>3.6615599999999993</v>
      </c>
      <c r="X387" s="30">
        <f t="shared" si="97"/>
        <v>1.4752220999999999</v>
      </c>
      <c r="Y387" s="30">
        <f t="shared" si="97"/>
        <v>3.1231884000000001</v>
      </c>
      <c r="Z387" s="30">
        <f t="shared" si="97"/>
        <v>4.2426260999999998</v>
      </c>
      <c r="AA387" s="30">
        <f t="shared" si="97"/>
        <v>4.8335352</v>
      </c>
      <c r="AB387" s="30">
        <f t="shared" si="97"/>
        <v>4.8959157000000006</v>
      </c>
      <c r="AC387" s="30">
        <f t="shared" si="97"/>
        <v>4.4297675999999999</v>
      </c>
      <c r="AD387" s="30">
        <f t="shared" si="97"/>
        <v>2.2325808</v>
      </c>
      <c r="AE387" s="30">
        <f t="shared" si="97"/>
        <v>3.6858861000000003</v>
      </c>
      <c r="AF387" s="30">
        <f t="shared" si="97"/>
        <v>4.6106628000000009</v>
      </c>
      <c r="AG387" s="30">
        <f t="shared" si="96"/>
        <v>5.0069109000000003</v>
      </c>
      <c r="AH387" s="30">
        <f t="shared" si="96"/>
        <v>4.8746304</v>
      </c>
      <c r="AI387" s="30">
        <f t="shared" si="96"/>
        <v>2.8058013000000006</v>
      </c>
      <c r="AJ387" s="30">
        <f t="shared" si="96"/>
        <v>4.0644456000000009</v>
      </c>
      <c r="AK387" s="30">
        <f t="shared" si="96"/>
        <v>4.7945612999999998</v>
      </c>
      <c r="AL387" s="30">
        <f t="shared" si="96"/>
        <v>4.9961484000000009</v>
      </c>
      <c r="AM387" s="30">
        <f t="shared" si="96"/>
        <v>3.1948836000000003</v>
      </c>
      <c r="AN387" s="30">
        <f t="shared" si="96"/>
        <v>4.258866900000001</v>
      </c>
      <c r="AO387" s="30">
        <f t="shared" si="96"/>
        <v>4.7943216</v>
      </c>
      <c r="AP387" s="30">
        <f t="shared" si="96"/>
        <v>3.3998277000000003</v>
      </c>
      <c r="AQ387" s="30">
        <f t="shared" si="96"/>
        <v>4.2691500000000007</v>
      </c>
      <c r="AR387" s="30">
        <f t="shared" si="96"/>
        <v>3.4206336000000004</v>
      </c>
      <c r="AS387" s="30">
        <f t="shared" si="85"/>
        <v>5.0069109000000003</v>
      </c>
      <c r="AT387" s="35" t="str">
        <f t="shared" si="86"/>
        <v>1.5,1,0.5</v>
      </c>
    </row>
    <row r="388" spans="13:46" ht="11.25" x14ac:dyDescent="0.15">
      <c r="M388" s="30" t="str">
        <f t="shared" si="84"/>
        <v>4,9,1</v>
      </c>
      <c r="N388" s="30">
        <f t="shared" si="92"/>
        <v>4</v>
      </c>
      <c r="O388" s="30">
        <f t="shared" si="93"/>
        <v>9</v>
      </c>
      <c r="P388" s="30">
        <f t="shared" si="89"/>
        <v>1</v>
      </c>
      <c r="Q388" s="30">
        <f t="shared" si="97"/>
        <v>4.5</v>
      </c>
      <c r="R388" s="30">
        <f t="shared" si="97"/>
        <v>4.6267100000000001</v>
      </c>
      <c r="S388" s="30">
        <f t="shared" si="97"/>
        <v>4.6468400000000001</v>
      </c>
      <c r="T388" s="30">
        <f t="shared" si="97"/>
        <v>4.5603899999999999</v>
      </c>
      <c r="U388" s="30">
        <f t="shared" si="97"/>
        <v>4.3673599999999997</v>
      </c>
      <c r="V388" s="30">
        <f t="shared" si="97"/>
        <v>4.0677499999999993</v>
      </c>
      <c r="W388" s="30">
        <f t="shared" si="97"/>
        <v>3.6615599999999993</v>
      </c>
      <c r="X388" s="30">
        <f t="shared" si="97"/>
        <v>3.8749912708333332</v>
      </c>
      <c r="Y388" s="30">
        <f t="shared" si="97"/>
        <v>4.2087939791666669</v>
      </c>
      <c r="Z388" s="30">
        <f t="shared" si="97"/>
        <v>4.4360166875000004</v>
      </c>
      <c r="AA388" s="30">
        <f t="shared" si="97"/>
        <v>4.556659395833333</v>
      </c>
      <c r="AB388" s="30">
        <f t="shared" si="97"/>
        <v>4.5707221041666664</v>
      </c>
      <c r="AC388" s="30">
        <f t="shared" si="97"/>
        <v>4.4782048124999996</v>
      </c>
      <c r="AD388" s="30">
        <f t="shared" si="97"/>
        <v>3.4098775833333335</v>
      </c>
      <c r="AE388" s="30">
        <f t="shared" si="97"/>
        <v>3.9507730000000003</v>
      </c>
      <c r="AF388" s="30">
        <f t="shared" si="97"/>
        <v>4.385088416666667</v>
      </c>
      <c r="AG388" s="30">
        <f t="shared" si="96"/>
        <v>4.7128238333333332</v>
      </c>
      <c r="AH388" s="30">
        <f t="shared" si="96"/>
        <v>4.9339792500000001</v>
      </c>
      <c r="AI388" s="30">
        <f t="shared" si="96"/>
        <v>3.1046589375</v>
      </c>
      <c r="AJ388" s="30">
        <f t="shared" si="96"/>
        <v>3.8526470625</v>
      </c>
      <c r="AK388" s="30">
        <f t="shared" si="96"/>
        <v>4.4940551875000008</v>
      </c>
      <c r="AL388" s="30">
        <f t="shared" si="96"/>
        <v>5.0288833125000005</v>
      </c>
      <c r="AM388" s="30">
        <f t="shared" si="96"/>
        <v>2.9593353333333337</v>
      </c>
      <c r="AN388" s="30">
        <f t="shared" si="96"/>
        <v>3.9144161666666668</v>
      </c>
      <c r="AO388" s="30">
        <f t="shared" si="96"/>
        <v>4.7629169999999998</v>
      </c>
      <c r="AP388" s="30">
        <f t="shared" si="96"/>
        <v>2.9739067708333335</v>
      </c>
      <c r="AQ388" s="30">
        <f t="shared" si="96"/>
        <v>4.1360803125000007</v>
      </c>
      <c r="AR388" s="30">
        <f t="shared" si="96"/>
        <v>3.1483732500000001</v>
      </c>
      <c r="AS388" s="30">
        <f t="shared" si="85"/>
        <v>5.0288833125000005</v>
      </c>
      <c r="AT388" s="35" t="str">
        <f t="shared" si="86"/>
        <v>1.5,1.5,0</v>
      </c>
    </row>
    <row r="389" spans="13:46" ht="11.25" x14ac:dyDescent="0.15">
      <c r="M389" s="30" t="str">
        <f t="shared" si="84"/>
        <v>4,9,2</v>
      </c>
      <c r="N389" s="30">
        <f t="shared" si="92"/>
        <v>4</v>
      </c>
      <c r="O389" s="30">
        <f t="shared" si="93"/>
        <v>9</v>
      </c>
      <c r="P389" s="30">
        <f t="shared" si="89"/>
        <v>2</v>
      </c>
      <c r="Q389" s="30">
        <f t="shared" si="97"/>
        <v>4.27752</v>
      </c>
      <c r="R389" s="30">
        <f t="shared" si="97"/>
        <v>4.5282100000000005</v>
      </c>
      <c r="S389" s="30">
        <f t="shared" si="97"/>
        <v>4.6375600000000006</v>
      </c>
      <c r="T389" s="30">
        <f t="shared" si="97"/>
        <v>4.6055700000000002</v>
      </c>
      <c r="U389" s="30">
        <f t="shared" si="97"/>
        <v>4.4322400000000002</v>
      </c>
      <c r="V389" s="30">
        <f t="shared" si="97"/>
        <v>4.1175699999999997</v>
      </c>
      <c r="W389" s="30">
        <f t="shared" si="97"/>
        <v>3.6615599999999993</v>
      </c>
      <c r="X389" s="30">
        <f t="shared" si="97"/>
        <v>3.7469927291666663</v>
      </c>
      <c r="Y389" s="30">
        <f t="shared" si="97"/>
        <v>4.1759151458333328</v>
      </c>
      <c r="Z389" s="30">
        <f t="shared" si="97"/>
        <v>4.4634975624999997</v>
      </c>
      <c r="AA389" s="30">
        <f t="shared" si="97"/>
        <v>4.6097399791666671</v>
      </c>
      <c r="AB389" s="30">
        <f t="shared" si="97"/>
        <v>4.6146423958333331</v>
      </c>
      <c r="AC389" s="30">
        <f t="shared" si="97"/>
        <v>4.4782048124999996</v>
      </c>
      <c r="AD389" s="30">
        <f t="shared" si="97"/>
        <v>3.3533999166666666</v>
      </c>
      <c r="AE389" s="30">
        <f t="shared" si="97"/>
        <v>3.96055475</v>
      </c>
      <c r="AF389" s="30">
        <f t="shared" si="97"/>
        <v>4.426369583333333</v>
      </c>
      <c r="AG389" s="30">
        <f t="shared" si="96"/>
        <v>4.7508444166666672</v>
      </c>
      <c r="AH389" s="30">
        <f t="shared" si="96"/>
        <v>4.9339792500000001</v>
      </c>
      <c r="AI389" s="30">
        <f t="shared" si="96"/>
        <v>3.0967415625000001</v>
      </c>
      <c r="AJ389" s="30">
        <f t="shared" si="96"/>
        <v>3.8821288125000004</v>
      </c>
      <c r="AK389" s="30">
        <f t="shared" si="96"/>
        <v>4.5261760625000003</v>
      </c>
      <c r="AL389" s="30">
        <f t="shared" si="96"/>
        <v>5.0288833125000005</v>
      </c>
      <c r="AM389" s="30">
        <f t="shared" si="96"/>
        <v>2.9770176666666668</v>
      </c>
      <c r="AN389" s="30">
        <f t="shared" si="96"/>
        <v>3.940637333333334</v>
      </c>
      <c r="AO389" s="30">
        <f t="shared" si="96"/>
        <v>4.7629169999999998</v>
      </c>
      <c r="AP389" s="30">
        <f t="shared" si="96"/>
        <v>2.9942282291666666</v>
      </c>
      <c r="AQ389" s="30">
        <f t="shared" si="96"/>
        <v>4.1360803125000007</v>
      </c>
      <c r="AR389" s="30">
        <f t="shared" si="96"/>
        <v>3.1483732500000001</v>
      </c>
      <c r="AS389" s="30">
        <f t="shared" si="85"/>
        <v>5.0288833125000005</v>
      </c>
      <c r="AT389" s="35" t="str">
        <f t="shared" si="86"/>
        <v>1.5,1.5,0</v>
      </c>
    </row>
    <row r="390" spans="13:46" ht="11.25" x14ac:dyDescent="0.15">
      <c r="M390" s="30" t="str">
        <f t="shared" si="84"/>
        <v>4,9,3</v>
      </c>
      <c r="N390" s="30">
        <f t="shared" si="92"/>
        <v>4</v>
      </c>
      <c r="O390" s="30">
        <f t="shared" si="93"/>
        <v>9</v>
      </c>
      <c r="P390" s="30">
        <f t="shared" si="89"/>
        <v>3</v>
      </c>
      <c r="Q390" s="30">
        <f t="shared" si="97"/>
        <v>3.98034</v>
      </c>
      <c r="R390" s="30">
        <f t="shared" si="97"/>
        <v>4.3778350000000001</v>
      </c>
      <c r="S390" s="30">
        <f t="shared" si="97"/>
        <v>4.5950800000000003</v>
      </c>
      <c r="T390" s="30">
        <f t="shared" si="97"/>
        <v>4.6320750000000004</v>
      </c>
      <c r="U390" s="30">
        <f t="shared" si="97"/>
        <v>4.4888200000000005</v>
      </c>
      <c r="V390" s="30">
        <f t="shared" si="97"/>
        <v>4.1653149999999997</v>
      </c>
      <c r="W390" s="30">
        <f t="shared" si="97"/>
        <v>3.6615599999999993</v>
      </c>
      <c r="X390" s="30">
        <f t="shared" si="97"/>
        <v>3.5671191874999999</v>
      </c>
      <c r="Y390" s="30">
        <f t="shared" si="97"/>
        <v>4.1098363125000006</v>
      </c>
      <c r="Z390" s="30">
        <f t="shared" si="97"/>
        <v>4.4723034374999999</v>
      </c>
      <c r="AA390" s="30">
        <f t="shared" si="97"/>
        <v>4.6545205625000001</v>
      </c>
      <c r="AB390" s="30">
        <f t="shared" si="97"/>
        <v>4.6564876875000003</v>
      </c>
      <c r="AC390" s="30">
        <f t="shared" si="97"/>
        <v>4.4782048124999996</v>
      </c>
      <c r="AD390" s="30">
        <f t="shared" si="97"/>
        <v>3.2637222499999998</v>
      </c>
      <c r="AE390" s="30">
        <f t="shared" si="97"/>
        <v>3.9516615000000002</v>
      </c>
      <c r="AF390" s="30">
        <f t="shared" si="97"/>
        <v>4.4593507500000005</v>
      </c>
      <c r="AG390" s="30">
        <f t="shared" si="96"/>
        <v>4.7867899999999999</v>
      </c>
      <c r="AH390" s="30">
        <f t="shared" si="96"/>
        <v>4.9339792500000001</v>
      </c>
      <c r="AI390" s="30">
        <f t="shared" si="96"/>
        <v>3.0701491875000002</v>
      </c>
      <c r="AJ390" s="30">
        <f t="shared" si="96"/>
        <v>3.9033105625000002</v>
      </c>
      <c r="AK390" s="30">
        <f t="shared" si="96"/>
        <v>4.556221937500001</v>
      </c>
      <c r="AL390" s="30">
        <f t="shared" si="96"/>
        <v>5.0288833125000005</v>
      </c>
      <c r="AM390" s="30">
        <f t="shared" si="96"/>
        <v>2.9864000000000002</v>
      </c>
      <c r="AN390" s="30">
        <f t="shared" si="96"/>
        <v>3.9647835000000002</v>
      </c>
      <c r="AO390" s="30">
        <f t="shared" si="96"/>
        <v>4.7629169999999998</v>
      </c>
      <c r="AP390" s="30">
        <f t="shared" si="96"/>
        <v>3.0124746875000001</v>
      </c>
      <c r="AQ390" s="30">
        <f t="shared" si="96"/>
        <v>4.1360803125000007</v>
      </c>
      <c r="AR390" s="30">
        <f t="shared" si="96"/>
        <v>3.1483732500000001</v>
      </c>
      <c r="AS390" s="30">
        <f t="shared" si="85"/>
        <v>5.0288833125000005</v>
      </c>
      <c r="AT390" s="35" t="str">
        <f t="shared" si="86"/>
        <v>1.5,1.5,0</v>
      </c>
    </row>
    <row r="391" spans="13:46" ht="11.25" x14ac:dyDescent="0.15">
      <c r="M391" s="30" t="str">
        <f t="shared" si="84"/>
        <v>4,9,4</v>
      </c>
      <c r="N391" s="30">
        <f t="shared" si="92"/>
        <v>4</v>
      </c>
      <c r="O391" s="30">
        <f t="shared" si="93"/>
        <v>9</v>
      </c>
      <c r="P391" s="30">
        <f t="shared" si="89"/>
        <v>4</v>
      </c>
      <c r="Q391" s="30">
        <f t="shared" si="97"/>
        <v>3.6615599999999993</v>
      </c>
      <c r="R391" s="30">
        <f t="shared" si="97"/>
        <v>4.2124600000000001</v>
      </c>
      <c r="S391" s="30">
        <f t="shared" si="97"/>
        <v>4.5430000000000001</v>
      </c>
      <c r="T391" s="30">
        <f t="shared" si="97"/>
        <v>4.6531800000000008</v>
      </c>
      <c r="U391" s="30">
        <f t="shared" si="97"/>
        <v>4.5430000000000001</v>
      </c>
      <c r="V391" s="30">
        <f t="shared" si="97"/>
        <v>4.2124600000000001</v>
      </c>
      <c r="W391" s="30">
        <f t="shared" si="97"/>
        <v>3.6615599999999993</v>
      </c>
      <c r="X391" s="30">
        <f t="shared" si="97"/>
        <v>3.3722456458333325</v>
      </c>
      <c r="Y391" s="30">
        <f t="shared" si="97"/>
        <v>4.0341574791666668</v>
      </c>
      <c r="Z391" s="30">
        <f t="shared" si="97"/>
        <v>4.4757093124999994</v>
      </c>
      <c r="AA391" s="30">
        <f t="shared" si="97"/>
        <v>4.6969011458333334</v>
      </c>
      <c r="AB391" s="30">
        <f t="shared" si="97"/>
        <v>4.6977329791666662</v>
      </c>
      <c r="AC391" s="30">
        <f t="shared" si="97"/>
        <v>4.4782048124999996</v>
      </c>
      <c r="AD391" s="30">
        <f t="shared" si="97"/>
        <v>3.1644445833333332</v>
      </c>
      <c r="AE391" s="30">
        <f t="shared" si="97"/>
        <v>3.93736825</v>
      </c>
      <c r="AF391" s="30">
        <f t="shared" si="97"/>
        <v>4.4899319166666665</v>
      </c>
      <c r="AG391" s="30">
        <f t="shared" si="96"/>
        <v>4.8221355833333339</v>
      </c>
      <c r="AH391" s="30">
        <f t="shared" si="96"/>
        <v>4.9339792500000001</v>
      </c>
      <c r="AI391" s="30">
        <f t="shared" si="96"/>
        <v>3.0381568125</v>
      </c>
      <c r="AJ391" s="30">
        <f t="shared" si="96"/>
        <v>3.9220923125000002</v>
      </c>
      <c r="AK391" s="30">
        <f t="shared" si="96"/>
        <v>4.5856678125000006</v>
      </c>
      <c r="AL391" s="30">
        <f t="shared" si="96"/>
        <v>5.0288833125000005</v>
      </c>
      <c r="AM391" s="30">
        <f t="shared" si="96"/>
        <v>2.9933823333333334</v>
      </c>
      <c r="AN391" s="30">
        <f t="shared" si="96"/>
        <v>3.988329666666667</v>
      </c>
      <c r="AO391" s="30">
        <f t="shared" si="96"/>
        <v>4.7629169999999998</v>
      </c>
      <c r="AP391" s="30">
        <f t="shared" si="96"/>
        <v>3.0301211458333337</v>
      </c>
      <c r="AQ391" s="30">
        <f t="shared" si="96"/>
        <v>4.1360803125000007</v>
      </c>
      <c r="AR391" s="30">
        <f t="shared" si="96"/>
        <v>3.1483732500000001</v>
      </c>
      <c r="AS391" s="30">
        <f t="shared" si="85"/>
        <v>5.0288833125000005</v>
      </c>
      <c r="AT391" s="35" t="str">
        <f t="shared" si="86"/>
        <v>1.5,1.5,0</v>
      </c>
    </row>
    <row r="392" spans="13:46" ht="11.25" x14ac:dyDescent="0.15">
      <c r="M392" s="30" t="str">
        <f t="shared" si="84"/>
        <v>4,9,5</v>
      </c>
      <c r="N392" s="30">
        <f t="shared" si="92"/>
        <v>4</v>
      </c>
      <c r="O392" s="30">
        <f t="shared" si="93"/>
        <v>9</v>
      </c>
      <c r="P392" s="30">
        <f t="shared" si="89"/>
        <v>5</v>
      </c>
      <c r="Q392" s="30">
        <f t="shared" si="97"/>
        <v>3.3564599999999993</v>
      </c>
      <c r="R392" s="30">
        <f t="shared" si="97"/>
        <v>4.0565850000000001</v>
      </c>
      <c r="S392" s="30">
        <f t="shared" si="97"/>
        <v>4.4969999999999999</v>
      </c>
      <c r="T392" s="30">
        <f t="shared" si="97"/>
        <v>4.6777049999999996</v>
      </c>
      <c r="U392" s="30">
        <f t="shared" si="97"/>
        <v>4.5987</v>
      </c>
      <c r="V392" s="30">
        <f t="shared" si="97"/>
        <v>4.2599849999999995</v>
      </c>
      <c r="W392" s="30">
        <f t="shared" si="97"/>
        <v>3.6615599999999993</v>
      </c>
      <c r="X392" s="30">
        <f t="shared" si="97"/>
        <v>3.1868721041666661</v>
      </c>
      <c r="Y392" s="30">
        <f t="shared" si="97"/>
        <v>3.9645586458333328</v>
      </c>
      <c r="Z392" s="30">
        <f t="shared" si="97"/>
        <v>4.4825351874999999</v>
      </c>
      <c r="AA392" s="30">
        <f t="shared" si="97"/>
        <v>4.740801729166666</v>
      </c>
      <c r="AB392" s="30">
        <f t="shared" si="97"/>
        <v>4.7393582708333337</v>
      </c>
      <c r="AC392" s="30">
        <f t="shared" si="97"/>
        <v>4.4782048124999996</v>
      </c>
      <c r="AD392" s="30">
        <f t="shared" si="97"/>
        <v>3.0712469166666665</v>
      </c>
      <c r="AE392" s="30">
        <f t="shared" si="97"/>
        <v>3.9264950000000001</v>
      </c>
      <c r="AF392" s="30">
        <f t="shared" si="97"/>
        <v>4.5220330833333335</v>
      </c>
      <c r="AG392" s="30">
        <f t="shared" si="96"/>
        <v>4.8578611666666669</v>
      </c>
      <c r="AH392" s="30">
        <f t="shared" si="96"/>
        <v>4.9339792500000001</v>
      </c>
      <c r="AI392" s="30">
        <f t="shared" si="96"/>
        <v>3.0095844375</v>
      </c>
      <c r="AJ392" s="30">
        <f t="shared" si="96"/>
        <v>3.9423940625</v>
      </c>
      <c r="AK392" s="30">
        <f t="shared" si="96"/>
        <v>4.6154936875000008</v>
      </c>
      <c r="AL392" s="30">
        <f t="shared" si="96"/>
        <v>5.0288833125000005</v>
      </c>
      <c r="AM392" s="30">
        <f t="shared" si="96"/>
        <v>3.0018846666666663</v>
      </c>
      <c r="AN392" s="30">
        <f t="shared" si="96"/>
        <v>4.0122558333333336</v>
      </c>
      <c r="AO392" s="30">
        <f t="shared" si="96"/>
        <v>4.7629169999999998</v>
      </c>
      <c r="AP392" s="30">
        <f t="shared" si="96"/>
        <v>3.0481476041666666</v>
      </c>
      <c r="AQ392" s="30">
        <f t="shared" si="96"/>
        <v>4.1360803125000007</v>
      </c>
      <c r="AR392" s="30">
        <f t="shared" si="96"/>
        <v>3.1483732500000001</v>
      </c>
      <c r="AS392" s="30">
        <f t="shared" si="85"/>
        <v>5.0288833125000005</v>
      </c>
      <c r="AT392" s="35" t="str">
        <f t="shared" si="86"/>
        <v>1.5,1.5,0</v>
      </c>
    </row>
    <row r="393" spans="13:46" ht="11.25" x14ac:dyDescent="0.15">
      <c r="M393" s="30" t="str">
        <f t="shared" ref="M393:M456" si="98">N393&amp;","&amp;O393&amp;","&amp;P393</f>
        <v>4,9,6</v>
      </c>
      <c r="N393" s="30">
        <f t="shared" si="92"/>
        <v>4</v>
      </c>
      <c r="O393" s="30">
        <f t="shared" si="93"/>
        <v>9</v>
      </c>
      <c r="P393" s="30">
        <f t="shared" si="89"/>
        <v>6</v>
      </c>
      <c r="Q393" s="30">
        <f t="shared" si="97"/>
        <v>3.0779999999999998</v>
      </c>
      <c r="R393" s="30">
        <f t="shared" si="97"/>
        <v>3.9192100000000001</v>
      </c>
      <c r="S393" s="30">
        <f t="shared" si="97"/>
        <v>4.4628399999999999</v>
      </c>
      <c r="T393" s="30">
        <f t="shared" si="97"/>
        <v>4.7088900000000002</v>
      </c>
      <c r="U393" s="30">
        <f t="shared" si="97"/>
        <v>4.6573599999999997</v>
      </c>
      <c r="V393" s="30">
        <f t="shared" si="97"/>
        <v>4.3082499999999992</v>
      </c>
      <c r="W393" s="30">
        <f t="shared" si="97"/>
        <v>3.6615599999999993</v>
      </c>
      <c r="X393" s="30">
        <f t="shared" si="97"/>
        <v>3.0199985624999997</v>
      </c>
      <c r="Y393" s="30">
        <f t="shared" si="97"/>
        <v>3.9067998125000001</v>
      </c>
      <c r="Z393" s="30">
        <f t="shared" si="97"/>
        <v>4.4960210624999997</v>
      </c>
      <c r="AA393" s="30">
        <f t="shared" si="97"/>
        <v>4.7876623125000002</v>
      </c>
      <c r="AB393" s="30">
        <f t="shared" si="97"/>
        <v>4.7817235624999999</v>
      </c>
      <c r="AC393" s="30">
        <f t="shared" si="97"/>
        <v>4.4782048124999996</v>
      </c>
      <c r="AD393" s="30">
        <f t="shared" si="97"/>
        <v>2.9898892500000001</v>
      </c>
      <c r="AE393" s="30">
        <f t="shared" si="97"/>
        <v>3.9222817499999998</v>
      </c>
      <c r="AF393" s="30">
        <f t="shared" si="97"/>
        <v>4.5570942500000005</v>
      </c>
      <c r="AG393" s="30">
        <f t="shared" si="96"/>
        <v>4.8943267500000003</v>
      </c>
      <c r="AH393" s="30">
        <f t="shared" si="96"/>
        <v>4.9339792500000001</v>
      </c>
      <c r="AI393" s="30">
        <f t="shared" si="96"/>
        <v>2.9876720624999997</v>
      </c>
      <c r="AJ393" s="30">
        <f t="shared" si="96"/>
        <v>3.9656558125000005</v>
      </c>
      <c r="AK393" s="30">
        <f t="shared" si="96"/>
        <v>4.6460595625000005</v>
      </c>
      <c r="AL393" s="30">
        <f t="shared" si="96"/>
        <v>5.0288833125000005</v>
      </c>
      <c r="AM393" s="30">
        <f t="shared" si="96"/>
        <v>3.0133470000000004</v>
      </c>
      <c r="AN393" s="30">
        <f t="shared" si="96"/>
        <v>4.0369220000000006</v>
      </c>
      <c r="AO393" s="30">
        <f t="shared" si="96"/>
        <v>4.7629169999999998</v>
      </c>
      <c r="AP393" s="30">
        <f t="shared" si="96"/>
        <v>3.0669140625000004</v>
      </c>
      <c r="AQ393" s="30">
        <f t="shared" si="96"/>
        <v>4.1360803125000007</v>
      </c>
      <c r="AR393" s="30">
        <f t="shared" si="96"/>
        <v>3.1483732500000001</v>
      </c>
      <c r="AS393" s="30">
        <f t="shared" ref="AS393:AS456" si="99">MAX(Q393:AR393)</f>
        <v>5.0288833125000005</v>
      </c>
      <c r="AT393" s="35" t="str">
        <f t="shared" ref="AT393:AT456" si="100">INDEX($Q$1:$AR$1,1,MATCH(AS393,Q393:AR393,0))</f>
        <v>1.5,1.5,0</v>
      </c>
    </row>
    <row r="394" spans="13:46" ht="11.25" x14ac:dyDescent="0.15">
      <c r="M394" s="30" t="str">
        <f t="shared" si="98"/>
        <v>4,9,7</v>
      </c>
      <c r="N394" s="30">
        <f t="shared" si="92"/>
        <v>4</v>
      </c>
      <c r="O394" s="30">
        <f t="shared" si="93"/>
        <v>9</v>
      </c>
      <c r="P394" s="30">
        <f t="shared" si="89"/>
        <v>7</v>
      </c>
      <c r="Q394" s="30">
        <f t="shared" si="97"/>
        <v>2.4172559999999992</v>
      </c>
      <c r="R394" s="30">
        <f t="shared" si="97"/>
        <v>3.5163599999999997</v>
      </c>
      <c r="S394" s="30">
        <f t="shared" si="97"/>
        <v>4.2587759999999992</v>
      </c>
      <c r="T394" s="30">
        <f t="shared" si="97"/>
        <v>4.6445039999999995</v>
      </c>
      <c r="U394" s="30">
        <f t="shared" si="97"/>
        <v>4.6735439999999997</v>
      </c>
      <c r="V394" s="30">
        <f t="shared" si="97"/>
        <v>4.3458959999999998</v>
      </c>
      <c r="W394" s="30">
        <f t="shared" si="97"/>
        <v>3.6615599999999993</v>
      </c>
      <c r="X394" s="30">
        <f t="shared" si="97"/>
        <v>2.5876500208333328</v>
      </c>
      <c r="Y394" s="30">
        <f t="shared" si="97"/>
        <v>3.6791369791666666</v>
      </c>
      <c r="Z394" s="30">
        <f t="shared" si="97"/>
        <v>4.4139359374999998</v>
      </c>
      <c r="AA394" s="30">
        <f t="shared" si="97"/>
        <v>4.7920468958333338</v>
      </c>
      <c r="AB394" s="30">
        <f t="shared" si="97"/>
        <v>4.8134698541666667</v>
      </c>
      <c r="AC394" s="30">
        <f t="shared" si="97"/>
        <v>4.4782048124999996</v>
      </c>
      <c r="AD394" s="30">
        <f t="shared" si="97"/>
        <v>2.7386275833333329</v>
      </c>
      <c r="AE394" s="30">
        <f t="shared" si="97"/>
        <v>3.8224974999999999</v>
      </c>
      <c r="AF394" s="30">
        <f t="shared" si="97"/>
        <v>4.5496794166666668</v>
      </c>
      <c r="AG394" s="30">
        <f t="shared" si="96"/>
        <v>4.9201733333333335</v>
      </c>
      <c r="AH394" s="30">
        <f t="shared" si="96"/>
        <v>4.9339792500000001</v>
      </c>
      <c r="AI394" s="30">
        <f t="shared" si="96"/>
        <v>2.8701886874999998</v>
      </c>
      <c r="AJ394" s="30">
        <f t="shared" si="96"/>
        <v>3.9464415625000004</v>
      </c>
      <c r="AK394" s="30">
        <f t="shared" si="96"/>
        <v>4.666006437500001</v>
      </c>
      <c r="AL394" s="30">
        <f t="shared" si="96"/>
        <v>5.0288833125000005</v>
      </c>
      <c r="AM394" s="30">
        <f t="shared" si="96"/>
        <v>2.9823333333333331</v>
      </c>
      <c r="AN394" s="30">
        <f t="shared" si="96"/>
        <v>4.0509691666666665</v>
      </c>
      <c r="AO394" s="30">
        <f t="shared" si="96"/>
        <v>4.7629169999999998</v>
      </c>
      <c r="AP394" s="30">
        <f t="shared" si="96"/>
        <v>3.0750615208333336</v>
      </c>
      <c r="AQ394" s="30">
        <f t="shared" si="96"/>
        <v>4.1360803125000007</v>
      </c>
      <c r="AR394" s="30">
        <f t="shared" si="96"/>
        <v>3.1483732500000001</v>
      </c>
      <c r="AS394" s="30">
        <f t="shared" si="99"/>
        <v>5.0288833125000005</v>
      </c>
      <c r="AT394" s="35" t="str">
        <f t="shared" si="100"/>
        <v>1.5,1.5,0</v>
      </c>
    </row>
    <row r="395" spans="13:46" ht="11.25" x14ac:dyDescent="0.15">
      <c r="M395" s="30" t="str">
        <f t="shared" si="98"/>
        <v>4,9,8</v>
      </c>
      <c r="N395" s="30">
        <f t="shared" si="92"/>
        <v>4</v>
      </c>
      <c r="O395" s="30">
        <f t="shared" si="93"/>
        <v>9</v>
      </c>
      <c r="P395" s="30">
        <f t="shared" si="89"/>
        <v>8</v>
      </c>
      <c r="Q395" s="30">
        <f t="shared" si="97"/>
        <v>1.6284671999999998</v>
      </c>
      <c r="R395" s="30">
        <f t="shared" si="97"/>
        <v>3.0245899999999999</v>
      </c>
      <c r="S395" s="30">
        <f t="shared" si="97"/>
        <v>3.9978032000000003</v>
      </c>
      <c r="T395" s="30">
        <f t="shared" si="97"/>
        <v>4.5481068000000002</v>
      </c>
      <c r="U395" s="30">
        <f t="shared" si="97"/>
        <v>4.6755008</v>
      </c>
      <c r="V395" s="30">
        <f t="shared" si="97"/>
        <v>4.3799852000000001</v>
      </c>
      <c r="W395" s="30">
        <f t="shared" si="97"/>
        <v>3.6615599999999993</v>
      </c>
      <c r="X395" s="30">
        <f t="shared" si="97"/>
        <v>2.0663814791666666</v>
      </c>
      <c r="Y395" s="30">
        <f t="shared" si="97"/>
        <v>3.3945653458333331</v>
      </c>
      <c r="Z395" s="30">
        <f t="shared" si="97"/>
        <v>4.2998396124999996</v>
      </c>
      <c r="AA395" s="30">
        <f t="shared" si="97"/>
        <v>4.7822042791666668</v>
      </c>
      <c r="AB395" s="30">
        <f t="shared" si="97"/>
        <v>4.8416593458333335</v>
      </c>
      <c r="AC395" s="30">
        <f t="shared" si="97"/>
        <v>4.4782048124999996</v>
      </c>
      <c r="AD395" s="30">
        <f t="shared" si="97"/>
        <v>2.4304571166666666</v>
      </c>
      <c r="AE395" s="30">
        <f t="shared" si="97"/>
        <v>3.6907020499999996</v>
      </c>
      <c r="AF395" s="30">
        <f t="shared" si="97"/>
        <v>4.5280373833333334</v>
      </c>
      <c r="AG395" s="30">
        <f t="shared" si="96"/>
        <v>4.9424631166666675</v>
      </c>
      <c r="AH395" s="30">
        <f t="shared" si="96"/>
        <v>4.9339792500000001</v>
      </c>
      <c r="AI395" s="30">
        <f t="shared" si="96"/>
        <v>2.7206941125000004</v>
      </c>
      <c r="AJ395" s="30">
        <f t="shared" si="96"/>
        <v>3.9130001125000002</v>
      </c>
      <c r="AK395" s="30">
        <f t="shared" si="96"/>
        <v>4.6823965125000004</v>
      </c>
      <c r="AL395" s="30">
        <f t="shared" si="96"/>
        <v>5.0288833125000005</v>
      </c>
      <c r="AM395" s="30">
        <f t="shared" si="96"/>
        <v>2.9370924666666669</v>
      </c>
      <c r="AN395" s="30">
        <f t="shared" si="96"/>
        <v>4.0614595333333341</v>
      </c>
      <c r="AO395" s="30">
        <f t="shared" si="96"/>
        <v>4.7629169999999998</v>
      </c>
      <c r="AP395" s="30">
        <f t="shared" si="96"/>
        <v>3.0796521791666667</v>
      </c>
      <c r="AQ395" s="30">
        <f t="shared" si="96"/>
        <v>4.1360803125000007</v>
      </c>
      <c r="AR395" s="30">
        <f t="shared" si="96"/>
        <v>3.1483732500000001</v>
      </c>
      <c r="AS395" s="30">
        <f t="shared" si="99"/>
        <v>5.0288833125000005</v>
      </c>
      <c r="AT395" s="35" t="str">
        <f t="shared" si="100"/>
        <v>1.5,1.5,0</v>
      </c>
    </row>
    <row r="396" spans="13:46" ht="11.25" x14ac:dyDescent="0.15">
      <c r="M396" s="30" t="str">
        <f t="shared" si="98"/>
        <v>4,9,9</v>
      </c>
      <c r="N396" s="30">
        <f t="shared" si="92"/>
        <v>4</v>
      </c>
      <c r="O396" s="30">
        <f t="shared" si="93"/>
        <v>9</v>
      </c>
      <c r="P396" s="30">
        <f t="shared" si="89"/>
        <v>9</v>
      </c>
      <c r="Q396" s="30">
        <f t="shared" si="97"/>
        <v>0.99034650000000013</v>
      </c>
      <c r="R396" s="30">
        <f t="shared" si="97"/>
        <v>2.6374506250000005</v>
      </c>
      <c r="S396" s="30">
        <f t="shared" si="97"/>
        <v>3.8037940000000003</v>
      </c>
      <c r="T396" s="30">
        <f t="shared" si="97"/>
        <v>4.4893766250000002</v>
      </c>
      <c r="U396" s="30">
        <f t="shared" si="97"/>
        <v>4.6941984999999997</v>
      </c>
      <c r="V396" s="30">
        <f t="shared" si="97"/>
        <v>4.4182596249999992</v>
      </c>
      <c r="W396" s="30">
        <f t="shared" si="97"/>
        <v>3.6615599999999993</v>
      </c>
      <c r="X396" s="30">
        <f t="shared" si="97"/>
        <v>1.6497435625000001</v>
      </c>
      <c r="Y396" s="30">
        <f t="shared" si="97"/>
        <v>3.1769573124999999</v>
      </c>
      <c r="Z396" s="30">
        <f t="shared" si="97"/>
        <v>4.2234103125000004</v>
      </c>
      <c r="AA396" s="30">
        <f t="shared" si="97"/>
        <v>4.7891025625000001</v>
      </c>
      <c r="AB396" s="30">
        <f t="shared" si="97"/>
        <v>4.8740340624999998</v>
      </c>
      <c r="AC396" s="30">
        <f t="shared" si="97"/>
        <v>4.4782048124999996</v>
      </c>
      <c r="AD396" s="30">
        <f t="shared" si="97"/>
        <v>2.1892502500000002</v>
      </c>
      <c r="AE396" s="30">
        <f t="shared" si="97"/>
        <v>3.5965736250000004</v>
      </c>
      <c r="AF396" s="30">
        <f t="shared" si="97"/>
        <v>4.5231362500000003</v>
      </c>
      <c r="AG396" s="30">
        <f t="shared" si="96"/>
        <v>4.9689381250000002</v>
      </c>
      <c r="AH396" s="30">
        <f t="shared" si="96"/>
        <v>4.9339792500000001</v>
      </c>
      <c r="AI396" s="30">
        <f t="shared" si="96"/>
        <v>2.6088665625000003</v>
      </c>
      <c r="AJ396" s="30">
        <f t="shared" si="96"/>
        <v>3.8962995625000003</v>
      </c>
      <c r="AK396" s="30">
        <f t="shared" si="96"/>
        <v>4.7029718125000004</v>
      </c>
      <c r="AL396" s="30">
        <f t="shared" si="96"/>
        <v>5.0288833125000005</v>
      </c>
      <c r="AM396" s="30">
        <f t="shared" si="96"/>
        <v>2.9085925000000001</v>
      </c>
      <c r="AN396" s="30">
        <f t="shared" si="96"/>
        <v>4.0761351250000004</v>
      </c>
      <c r="AO396" s="30">
        <f t="shared" si="96"/>
        <v>4.7629169999999998</v>
      </c>
      <c r="AP396" s="30">
        <f t="shared" si="96"/>
        <v>3.0884280625000002</v>
      </c>
      <c r="AQ396" s="30">
        <f t="shared" si="96"/>
        <v>4.1360803125000007</v>
      </c>
      <c r="AR396" s="30">
        <f t="shared" si="96"/>
        <v>3.1483732500000001</v>
      </c>
      <c r="AS396" s="30">
        <f t="shared" si="99"/>
        <v>5.0288833125000005</v>
      </c>
      <c r="AT396" s="35" t="str">
        <f t="shared" si="100"/>
        <v>1.5,1.5,0</v>
      </c>
    </row>
    <row r="397" spans="13:46" ht="11.25" x14ac:dyDescent="0.15">
      <c r="M397" s="30" t="str">
        <f t="shared" si="98"/>
        <v>4,9,10</v>
      </c>
      <c r="N397" s="30">
        <f t="shared" si="92"/>
        <v>4</v>
      </c>
      <c r="O397" s="30">
        <f t="shared" si="93"/>
        <v>9</v>
      </c>
      <c r="P397" s="30">
        <f t="shared" si="89"/>
        <v>10</v>
      </c>
      <c r="Q397" s="30">
        <f t="shared" si="97"/>
        <v>0.53372519999999946</v>
      </c>
      <c r="R397" s="30">
        <f t="shared" si="97"/>
        <v>2.3763524999999999</v>
      </c>
      <c r="S397" s="30">
        <f t="shared" si="97"/>
        <v>3.6904512</v>
      </c>
      <c r="T397" s="30">
        <f t="shared" si="97"/>
        <v>4.4760213000000011</v>
      </c>
      <c r="U397" s="30">
        <f t="shared" si="97"/>
        <v>4.7330628000000008</v>
      </c>
      <c r="V397" s="30">
        <f t="shared" si="97"/>
        <v>4.4615756999999991</v>
      </c>
      <c r="W397" s="30">
        <f t="shared" si="97"/>
        <v>3.6615599999999993</v>
      </c>
      <c r="X397" s="30">
        <f t="shared" si="97"/>
        <v>1.359146895833333</v>
      </c>
      <c r="Y397" s="30">
        <f t="shared" si="97"/>
        <v>3.0400156791666664</v>
      </c>
      <c r="Z397" s="30">
        <f t="shared" si="97"/>
        <v>4.1923558624999995</v>
      </c>
      <c r="AA397" s="30">
        <f t="shared" si="97"/>
        <v>4.8161674458333339</v>
      </c>
      <c r="AB397" s="30">
        <f t="shared" si="97"/>
        <v>4.911450429166667</v>
      </c>
      <c r="AC397" s="30">
        <f t="shared" si="97"/>
        <v>4.4782048124999996</v>
      </c>
      <c r="AD397" s="30">
        <f t="shared" si="97"/>
        <v>2.0287097833333334</v>
      </c>
      <c r="AE397" s="30">
        <f t="shared" si="97"/>
        <v>3.5478200500000003</v>
      </c>
      <c r="AF397" s="30">
        <f t="shared" si="97"/>
        <v>4.5384017166666668</v>
      </c>
      <c r="AG397" s="30">
        <f t="shared" si="96"/>
        <v>5.0004547833333337</v>
      </c>
      <c r="AH397" s="30">
        <f t="shared" si="96"/>
        <v>4.9339792500000001</v>
      </c>
      <c r="AI397" s="30">
        <f t="shared" si="96"/>
        <v>2.5424138625000001</v>
      </c>
      <c r="AJ397" s="30">
        <f t="shared" si="96"/>
        <v>3.8997656125000004</v>
      </c>
      <c r="AK397" s="30">
        <f t="shared" si="96"/>
        <v>4.7285887625000012</v>
      </c>
      <c r="AL397" s="30">
        <f t="shared" si="96"/>
        <v>5.0288833125000005</v>
      </c>
      <c r="AM397" s="30">
        <f t="shared" si="96"/>
        <v>2.9002591333333338</v>
      </c>
      <c r="AN397" s="30">
        <f t="shared" si="96"/>
        <v>4.0958523666666675</v>
      </c>
      <c r="AO397" s="30">
        <f t="shared" si="96"/>
        <v>4.7629169999999998</v>
      </c>
      <c r="AP397" s="30">
        <f t="shared" si="96"/>
        <v>3.1022455958333337</v>
      </c>
      <c r="AQ397" s="30">
        <f t="shared" si="96"/>
        <v>4.1360803125000007</v>
      </c>
      <c r="AR397" s="30">
        <f t="shared" si="96"/>
        <v>3.1483732500000001</v>
      </c>
      <c r="AS397" s="30">
        <f t="shared" si="99"/>
        <v>5.0288833125000005</v>
      </c>
      <c r="AT397" s="35" t="str">
        <f t="shared" si="100"/>
        <v>1.5,1.5,0</v>
      </c>
    </row>
    <row r="398" spans="13:46" ht="11.25" x14ac:dyDescent="0.15">
      <c r="M398" s="30" t="str">
        <f t="shared" si="98"/>
        <v>4,10,1</v>
      </c>
      <c r="N398" s="30">
        <f t="shared" si="92"/>
        <v>4</v>
      </c>
      <c r="O398" s="30">
        <f t="shared" si="93"/>
        <v>10</v>
      </c>
      <c r="P398" s="30">
        <f t="shared" si="89"/>
        <v>1</v>
      </c>
      <c r="Q398" s="30">
        <f t="shared" si="97"/>
        <v>4.5</v>
      </c>
      <c r="R398" s="30">
        <f t="shared" si="97"/>
        <v>4.6267100000000001</v>
      </c>
      <c r="S398" s="30">
        <f t="shared" si="97"/>
        <v>4.6468400000000001</v>
      </c>
      <c r="T398" s="30">
        <f t="shared" si="97"/>
        <v>4.5603899999999999</v>
      </c>
      <c r="U398" s="30">
        <f t="shared" si="97"/>
        <v>4.3673599999999997</v>
      </c>
      <c r="V398" s="30">
        <f t="shared" si="97"/>
        <v>4.0677499999999993</v>
      </c>
      <c r="W398" s="30">
        <f t="shared" si="97"/>
        <v>3.6615599999999993</v>
      </c>
      <c r="X398" s="30">
        <f t="shared" si="97"/>
        <v>3.8117190999999999</v>
      </c>
      <c r="Y398" s="30">
        <f t="shared" si="97"/>
        <v>4.1683278500000007</v>
      </c>
      <c r="Z398" s="30">
        <f t="shared" si="97"/>
        <v>4.418356600000001</v>
      </c>
      <c r="AA398" s="30">
        <f t="shared" si="97"/>
        <v>4.5618053500000002</v>
      </c>
      <c r="AB398" s="30">
        <f t="shared" si="97"/>
        <v>4.5986741000000002</v>
      </c>
      <c r="AC398" s="30">
        <f t="shared" si="97"/>
        <v>4.5289628499999992</v>
      </c>
      <c r="AD398" s="30">
        <f t="shared" si="97"/>
        <v>3.2960614000000001</v>
      </c>
      <c r="AE398" s="30">
        <f t="shared" si="97"/>
        <v>3.8825688999999999</v>
      </c>
      <c r="AF398" s="30">
        <f t="shared" si="97"/>
        <v>4.3624964000000004</v>
      </c>
      <c r="AG398" s="30">
        <f t="shared" si="96"/>
        <v>4.7358438999999999</v>
      </c>
      <c r="AH398" s="30">
        <f t="shared" si="96"/>
        <v>5.0026114000000002</v>
      </c>
      <c r="AI398" s="30">
        <f t="shared" si="96"/>
        <v>2.9530268999999998</v>
      </c>
      <c r="AJ398" s="30">
        <f t="shared" si="96"/>
        <v>3.7694331500000002</v>
      </c>
      <c r="AK398" s="30">
        <f t="shared" si="96"/>
        <v>4.4792594000000001</v>
      </c>
      <c r="AL398" s="30">
        <f t="shared" si="96"/>
        <v>5.0825056500000008</v>
      </c>
      <c r="AM398" s="30">
        <f t="shared" si="96"/>
        <v>2.7826155999999997</v>
      </c>
      <c r="AN398" s="30">
        <f t="shared" si="96"/>
        <v>3.8289206000000005</v>
      </c>
      <c r="AO398" s="30">
        <f t="shared" si="96"/>
        <v>4.768645600000001</v>
      </c>
      <c r="AP398" s="30">
        <f t="shared" si="96"/>
        <v>2.7848275</v>
      </c>
      <c r="AQ398" s="30">
        <f t="shared" si="96"/>
        <v>4.061031250000001</v>
      </c>
      <c r="AR398" s="30">
        <f t="shared" si="96"/>
        <v>2.9596626000000001</v>
      </c>
      <c r="AS398" s="30">
        <f t="shared" si="99"/>
        <v>5.0825056500000008</v>
      </c>
      <c r="AT398" s="35" t="str">
        <f t="shared" si="100"/>
        <v>1.5,1.5,0</v>
      </c>
    </row>
    <row r="399" spans="13:46" ht="11.25" x14ac:dyDescent="0.15">
      <c r="M399" s="30" t="str">
        <f t="shared" si="98"/>
        <v>4,10,2</v>
      </c>
      <c r="N399" s="30">
        <f t="shared" si="92"/>
        <v>4</v>
      </c>
      <c r="O399" s="30">
        <f t="shared" si="93"/>
        <v>10</v>
      </c>
      <c r="P399" s="30">
        <f t="shared" si="89"/>
        <v>2</v>
      </c>
      <c r="Q399" s="30">
        <f t="shared" si="97"/>
        <v>4.27752</v>
      </c>
      <c r="R399" s="30">
        <f t="shared" si="97"/>
        <v>4.5282100000000005</v>
      </c>
      <c r="S399" s="30">
        <f t="shared" si="97"/>
        <v>4.6375600000000006</v>
      </c>
      <c r="T399" s="30">
        <f t="shared" si="97"/>
        <v>4.6055700000000002</v>
      </c>
      <c r="U399" s="30">
        <f t="shared" si="97"/>
        <v>4.4322400000000002</v>
      </c>
      <c r="V399" s="30">
        <f t="shared" si="97"/>
        <v>4.1175699999999997</v>
      </c>
      <c r="W399" s="30">
        <f t="shared" si="97"/>
        <v>3.6615599999999993</v>
      </c>
      <c r="X399" s="30">
        <f t="shared" si="97"/>
        <v>3.6813993499999995</v>
      </c>
      <c r="Y399" s="30">
        <f t="shared" si="97"/>
        <v>4.1335920499999999</v>
      </c>
      <c r="Z399" s="30">
        <f t="shared" si="97"/>
        <v>4.4444447500000006</v>
      </c>
      <c r="AA399" s="30">
        <f t="shared" si="97"/>
        <v>4.61395745</v>
      </c>
      <c r="AB399" s="30">
        <f t="shared" si="97"/>
        <v>4.6421301500000007</v>
      </c>
      <c r="AC399" s="30">
        <f t="shared" si="97"/>
        <v>4.5289628499999992</v>
      </c>
      <c r="AD399" s="30">
        <f t="shared" si="97"/>
        <v>3.2358698000000001</v>
      </c>
      <c r="AE399" s="30">
        <f t="shared" si="97"/>
        <v>3.8895651999999998</v>
      </c>
      <c r="AF399" s="30">
        <f t="shared" si="97"/>
        <v>4.4019206000000004</v>
      </c>
      <c r="AG399" s="30">
        <f t="shared" si="96"/>
        <v>4.7729359999999996</v>
      </c>
      <c r="AH399" s="30">
        <f t="shared" si="96"/>
        <v>5.0026114000000002</v>
      </c>
      <c r="AI399" s="30">
        <f t="shared" si="96"/>
        <v>2.9409313500000001</v>
      </c>
      <c r="AJ399" s="30">
        <f t="shared" si="96"/>
        <v>3.7961294500000005</v>
      </c>
      <c r="AK399" s="30">
        <f t="shared" si="96"/>
        <v>4.50998755</v>
      </c>
      <c r="AL399" s="30">
        <f t="shared" si="96"/>
        <v>5.0825056500000008</v>
      </c>
      <c r="AM399" s="30">
        <f t="shared" si="96"/>
        <v>2.7965840000000002</v>
      </c>
      <c r="AN399" s="30">
        <f t="shared" si="96"/>
        <v>3.8532848000000004</v>
      </c>
      <c r="AO399" s="30">
        <f t="shared" si="96"/>
        <v>4.768645600000001</v>
      </c>
      <c r="AP399" s="30">
        <f t="shared" si="96"/>
        <v>2.8028277499999996</v>
      </c>
      <c r="AQ399" s="30">
        <f t="shared" si="96"/>
        <v>4.061031250000001</v>
      </c>
      <c r="AR399" s="30">
        <f t="shared" si="96"/>
        <v>2.9596626000000001</v>
      </c>
      <c r="AS399" s="30">
        <f t="shared" si="99"/>
        <v>5.0825056500000008</v>
      </c>
      <c r="AT399" s="35" t="str">
        <f t="shared" si="100"/>
        <v>1.5,1.5,0</v>
      </c>
    </row>
    <row r="400" spans="13:46" ht="11.25" x14ac:dyDescent="0.15">
      <c r="M400" s="30" t="str">
        <f t="shared" si="98"/>
        <v>4,10,3</v>
      </c>
      <c r="N400" s="30">
        <f t="shared" si="92"/>
        <v>4</v>
      </c>
      <c r="O400" s="30">
        <f t="shared" si="93"/>
        <v>10</v>
      </c>
      <c r="P400" s="30">
        <f t="shared" si="89"/>
        <v>3</v>
      </c>
      <c r="Q400" s="30">
        <f t="shared" si="97"/>
        <v>3.98034</v>
      </c>
      <c r="R400" s="30">
        <f t="shared" si="97"/>
        <v>4.3778350000000001</v>
      </c>
      <c r="S400" s="30">
        <f t="shared" si="97"/>
        <v>4.5950800000000003</v>
      </c>
      <c r="T400" s="30">
        <f t="shared" si="97"/>
        <v>4.6320750000000004</v>
      </c>
      <c r="U400" s="30">
        <f t="shared" si="97"/>
        <v>4.4888200000000005</v>
      </c>
      <c r="V400" s="30">
        <f t="shared" si="97"/>
        <v>4.1653149999999997</v>
      </c>
      <c r="W400" s="30">
        <f t="shared" si="97"/>
        <v>3.6615599999999993</v>
      </c>
      <c r="X400" s="30">
        <f t="shared" si="97"/>
        <v>3.4992045999999997</v>
      </c>
      <c r="Y400" s="30">
        <f t="shared" si="97"/>
        <v>4.06565625</v>
      </c>
      <c r="Z400" s="30">
        <f t="shared" si="97"/>
        <v>4.4518579000000003</v>
      </c>
      <c r="AA400" s="30">
        <f t="shared" si="97"/>
        <v>4.6578095500000005</v>
      </c>
      <c r="AB400" s="30">
        <f t="shared" si="97"/>
        <v>4.6835111999999999</v>
      </c>
      <c r="AC400" s="30">
        <f t="shared" si="97"/>
        <v>4.5289628499999992</v>
      </c>
      <c r="AD400" s="30">
        <f t="shared" si="97"/>
        <v>3.1424782000000002</v>
      </c>
      <c r="AE400" s="30">
        <f t="shared" si="97"/>
        <v>3.8778865000000002</v>
      </c>
      <c r="AF400" s="30">
        <f t="shared" si="97"/>
        <v>4.4330448000000011</v>
      </c>
      <c r="AG400" s="30">
        <f t="shared" si="96"/>
        <v>4.8079530999999998</v>
      </c>
      <c r="AH400" s="30">
        <f t="shared" si="96"/>
        <v>5.0026114000000002</v>
      </c>
      <c r="AI400" s="30">
        <f t="shared" si="96"/>
        <v>2.9101607999999999</v>
      </c>
      <c r="AJ400" s="30">
        <f t="shared" si="96"/>
        <v>3.8145257500000005</v>
      </c>
      <c r="AK400" s="30">
        <f t="shared" si="96"/>
        <v>4.5386407000000002</v>
      </c>
      <c r="AL400" s="30">
        <f t="shared" si="96"/>
        <v>5.0825056500000008</v>
      </c>
      <c r="AM400" s="30">
        <f t="shared" si="96"/>
        <v>2.8022524000000004</v>
      </c>
      <c r="AN400" s="30">
        <f t="shared" si="96"/>
        <v>3.8755740000000003</v>
      </c>
      <c r="AO400" s="30">
        <f t="shared" si="96"/>
        <v>4.768645600000001</v>
      </c>
      <c r="AP400" s="30">
        <f t="shared" si="96"/>
        <v>2.8187529999999996</v>
      </c>
      <c r="AQ400" s="30">
        <f t="shared" si="96"/>
        <v>4.061031250000001</v>
      </c>
      <c r="AR400" s="30">
        <f t="shared" si="96"/>
        <v>2.9596626000000001</v>
      </c>
      <c r="AS400" s="30">
        <f t="shared" si="99"/>
        <v>5.0825056500000008</v>
      </c>
      <c r="AT400" s="35" t="str">
        <f t="shared" si="100"/>
        <v>1.5,1.5,0</v>
      </c>
    </row>
    <row r="401" spans="13:46" ht="11.25" x14ac:dyDescent="0.15">
      <c r="M401" s="30" t="str">
        <f t="shared" si="98"/>
        <v>4,10,4</v>
      </c>
      <c r="N401" s="30">
        <f t="shared" si="92"/>
        <v>4</v>
      </c>
      <c r="O401" s="30">
        <f t="shared" si="93"/>
        <v>10</v>
      </c>
      <c r="P401" s="30">
        <f t="shared" si="89"/>
        <v>4</v>
      </c>
      <c r="Q401" s="30">
        <f t="shared" si="97"/>
        <v>3.6615599999999993</v>
      </c>
      <c r="R401" s="30">
        <f t="shared" si="97"/>
        <v>4.2124600000000001</v>
      </c>
      <c r="S401" s="30">
        <f t="shared" si="97"/>
        <v>4.5430000000000001</v>
      </c>
      <c r="T401" s="30">
        <f t="shared" si="97"/>
        <v>4.6531800000000008</v>
      </c>
      <c r="U401" s="30">
        <f t="shared" si="97"/>
        <v>4.5430000000000001</v>
      </c>
      <c r="V401" s="30">
        <f t="shared" si="97"/>
        <v>4.2124600000000001</v>
      </c>
      <c r="W401" s="30">
        <f t="shared" si="97"/>
        <v>3.6615599999999993</v>
      </c>
      <c r="X401" s="30">
        <f t="shared" si="97"/>
        <v>3.3020098499999992</v>
      </c>
      <c r="Y401" s="30">
        <f t="shared" si="97"/>
        <v>3.9881204499999998</v>
      </c>
      <c r="Z401" s="30">
        <f t="shared" si="97"/>
        <v>4.4538710500000001</v>
      </c>
      <c r="AA401" s="30">
        <f t="shared" si="97"/>
        <v>4.6992616500000004</v>
      </c>
      <c r="AB401" s="30">
        <f t="shared" si="97"/>
        <v>4.7242922500000004</v>
      </c>
      <c r="AC401" s="30">
        <f t="shared" si="97"/>
        <v>4.5289628499999992</v>
      </c>
      <c r="AD401" s="30">
        <f t="shared" si="97"/>
        <v>3.0394866</v>
      </c>
      <c r="AE401" s="30">
        <f t="shared" si="97"/>
        <v>3.8608077999999999</v>
      </c>
      <c r="AF401" s="30">
        <f t="shared" ref="AF401:AR464" si="101">(AF$5)^2/2*INDEX($F$4:$F$25*$G$4:$G$25,$N401,1)+(AF$6)^2/2*INDEX($H$4:$H$25*$I$4:$I$25,$O401,1)+(AF$7)^2/2*INDEX($J$4:$J$25*$K$4:$K$25,$P401,1)+AF$5*AF$6*INDEX($G$4:$G$25,$N401,1)*INDEX($H$4:$H$25,$O401,1)+(AF$5*INDEX($G$4:$G$25,$N401,1)+AF$6*INDEX($I$4:$I$25,$O401,1))*AF$7*INDEX($J$4:$J$25,$P401,1)</f>
        <v>4.4617690000000003</v>
      </c>
      <c r="AG401" s="30">
        <f t="shared" si="101"/>
        <v>4.8423702000000004</v>
      </c>
      <c r="AH401" s="30">
        <f t="shared" si="101"/>
        <v>5.0026114000000002</v>
      </c>
      <c r="AI401" s="30">
        <f t="shared" si="101"/>
        <v>2.8739902499999999</v>
      </c>
      <c r="AJ401" s="30">
        <f t="shared" si="101"/>
        <v>3.8305220500000008</v>
      </c>
      <c r="AK401" s="30">
        <f t="shared" si="101"/>
        <v>4.5666938500000001</v>
      </c>
      <c r="AL401" s="30">
        <f t="shared" si="101"/>
        <v>5.0825056500000008</v>
      </c>
      <c r="AM401" s="30">
        <f t="shared" si="101"/>
        <v>2.8055208</v>
      </c>
      <c r="AN401" s="30">
        <f t="shared" si="101"/>
        <v>3.8972632000000007</v>
      </c>
      <c r="AO401" s="30">
        <f t="shared" si="101"/>
        <v>4.768645600000001</v>
      </c>
      <c r="AP401" s="30">
        <f t="shared" si="101"/>
        <v>2.8340782500000001</v>
      </c>
      <c r="AQ401" s="30">
        <f t="shared" si="101"/>
        <v>4.061031250000001</v>
      </c>
      <c r="AR401" s="30">
        <f t="shared" si="101"/>
        <v>2.9596626000000001</v>
      </c>
      <c r="AS401" s="30">
        <f t="shared" si="99"/>
        <v>5.0825056500000008</v>
      </c>
      <c r="AT401" s="35" t="str">
        <f t="shared" si="100"/>
        <v>1.5,1.5,0</v>
      </c>
    </row>
    <row r="402" spans="13:46" ht="11.25" x14ac:dyDescent="0.15">
      <c r="M402" s="30" t="str">
        <f t="shared" si="98"/>
        <v>4,10,5</v>
      </c>
      <c r="N402" s="30">
        <f t="shared" si="92"/>
        <v>4</v>
      </c>
      <c r="O402" s="30">
        <f t="shared" si="93"/>
        <v>10</v>
      </c>
      <c r="P402" s="30">
        <f t="shared" si="89"/>
        <v>5</v>
      </c>
      <c r="Q402" s="30">
        <f t="shared" ref="Q402:AF465" si="102">(Q$5)^2/2*INDEX($F$4:$F$25*$G$4:$G$25,$N402,1)+(Q$6)^2/2*INDEX($H$4:$H$25*$I$4:$I$25,$O402,1)+(Q$7)^2/2*INDEX($J$4:$J$25*$K$4:$K$25,$P402,1)+Q$5*Q$6*INDEX($G$4:$G$25,$N402,1)*INDEX($H$4:$H$25,$O402,1)+(Q$5*INDEX($G$4:$G$25,$N402,1)+Q$6*INDEX($I$4:$I$25,$O402,1))*Q$7*INDEX($J$4:$J$25,$P402,1)</f>
        <v>3.3564599999999993</v>
      </c>
      <c r="R402" s="30">
        <f t="shared" si="102"/>
        <v>4.0565850000000001</v>
      </c>
      <c r="S402" s="30">
        <f t="shared" si="102"/>
        <v>4.4969999999999999</v>
      </c>
      <c r="T402" s="30">
        <f t="shared" si="102"/>
        <v>4.6777049999999996</v>
      </c>
      <c r="U402" s="30">
        <f t="shared" si="102"/>
        <v>4.5987</v>
      </c>
      <c r="V402" s="30">
        <f t="shared" si="102"/>
        <v>4.2599849999999995</v>
      </c>
      <c r="W402" s="30">
        <f t="shared" si="102"/>
        <v>3.6615599999999993</v>
      </c>
      <c r="X402" s="30">
        <f t="shared" si="102"/>
        <v>3.1143150999999998</v>
      </c>
      <c r="Y402" s="30">
        <f t="shared" si="102"/>
        <v>3.91666465</v>
      </c>
      <c r="Z402" s="30">
        <f t="shared" si="102"/>
        <v>4.4593042000000001</v>
      </c>
      <c r="AA402" s="30">
        <f t="shared" si="102"/>
        <v>4.7422337500000005</v>
      </c>
      <c r="AB402" s="30">
        <f t="shared" si="102"/>
        <v>4.7654532999999999</v>
      </c>
      <c r="AC402" s="30">
        <f t="shared" si="102"/>
        <v>4.5289628499999992</v>
      </c>
      <c r="AD402" s="30">
        <f t="shared" si="102"/>
        <v>2.9425749999999997</v>
      </c>
      <c r="AE402" s="30">
        <f t="shared" si="102"/>
        <v>3.8471490999999993</v>
      </c>
      <c r="AF402" s="30">
        <f t="shared" si="102"/>
        <v>4.4920132000000006</v>
      </c>
      <c r="AG402" s="30">
        <f t="shared" si="101"/>
        <v>4.8771673</v>
      </c>
      <c r="AH402" s="30">
        <f t="shared" si="101"/>
        <v>5.0026114000000002</v>
      </c>
      <c r="AI402" s="30">
        <f t="shared" si="101"/>
        <v>2.8412397</v>
      </c>
      <c r="AJ402" s="30">
        <f t="shared" si="101"/>
        <v>3.8480383500000004</v>
      </c>
      <c r="AK402" s="30">
        <f t="shared" si="101"/>
        <v>4.5951269999999997</v>
      </c>
      <c r="AL402" s="30">
        <f t="shared" si="101"/>
        <v>5.0825056500000008</v>
      </c>
      <c r="AM402" s="30">
        <f t="shared" si="101"/>
        <v>2.8103091999999998</v>
      </c>
      <c r="AN402" s="30">
        <f t="shared" si="101"/>
        <v>3.9193324</v>
      </c>
      <c r="AO402" s="30">
        <f t="shared" si="101"/>
        <v>4.768645600000001</v>
      </c>
      <c r="AP402" s="30">
        <f t="shared" si="101"/>
        <v>2.8497835</v>
      </c>
      <c r="AQ402" s="30">
        <f t="shared" si="101"/>
        <v>4.061031250000001</v>
      </c>
      <c r="AR402" s="30">
        <f t="shared" si="101"/>
        <v>2.9596626000000001</v>
      </c>
      <c r="AS402" s="30">
        <f t="shared" si="99"/>
        <v>5.0825056500000008</v>
      </c>
      <c r="AT402" s="35" t="str">
        <f t="shared" si="100"/>
        <v>1.5,1.5,0</v>
      </c>
    </row>
    <row r="403" spans="13:46" ht="11.25" x14ac:dyDescent="0.15">
      <c r="M403" s="30" t="str">
        <f t="shared" si="98"/>
        <v>4,10,6</v>
      </c>
      <c r="N403" s="30">
        <f t="shared" si="92"/>
        <v>4</v>
      </c>
      <c r="O403" s="30">
        <f t="shared" si="93"/>
        <v>10</v>
      </c>
      <c r="P403" s="30">
        <f t="shared" ref="P403:P466" si="103">P393</f>
        <v>6</v>
      </c>
      <c r="Q403" s="30">
        <f t="shared" si="102"/>
        <v>3.0779999999999998</v>
      </c>
      <c r="R403" s="30">
        <f t="shared" si="102"/>
        <v>3.9192100000000001</v>
      </c>
      <c r="S403" s="30">
        <f t="shared" si="102"/>
        <v>4.4628399999999999</v>
      </c>
      <c r="T403" s="30">
        <f t="shared" si="102"/>
        <v>4.7088900000000002</v>
      </c>
      <c r="U403" s="30">
        <f t="shared" si="102"/>
        <v>4.6573599999999997</v>
      </c>
      <c r="V403" s="30">
        <f t="shared" si="102"/>
        <v>4.3082499999999992</v>
      </c>
      <c r="W403" s="30">
        <f t="shared" si="102"/>
        <v>3.6615599999999993</v>
      </c>
      <c r="X403" s="30">
        <f t="shared" si="102"/>
        <v>2.9451203499999994</v>
      </c>
      <c r="Y403" s="30">
        <f t="shared" si="102"/>
        <v>3.85704885</v>
      </c>
      <c r="Z403" s="30">
        <f t="shared" si="102"/>
        <v>4.4713973500000002</v>
      </c>
      <c r="AA403" s="30">
        <f t="shared" si="102"/>
        <v>4.7881658500000004</v>
      </c>
      <c r="AB403" s="30">
        <f t="shared" si="102"/>
        <v>4.8073543499999998</v>
      </c>
      <c r="AC403" s="30">
        <f t="shared" si="102"/>
        <v>4.5289628499999992</v>
      </c>
      <c r="AD403" s="30">
        <f t="shared" si="102"/>
        <v>2.8575033999999997</v>
      </c>
      <c r="AE403" s="30">
        <f t="shared" si="102"/>
        <v>3.8401503999999997</v>
      </c>
      <c r="AF403" s="30">
        <f t="shared" si="102"/>
        <v>4.5252173999999998</v>
      </c>
      <c r="AG403" s="30">
        <f t="shared" si="101"/>
        <v>4.9127044</v>
      </c>
      <c r="AH403" s="30">
        <f t="shared" si="101"/>
        <v>5.0026114000000002</v>
      </c>
      <c r="AI403" s="30">
        <f t="shared" si="101"/>
        <v>2.8151491499999999</v>
      </c>
      <c r="AJ403" s="30">
        <f t="shared" si="101"/>
        <v>3.8685146499999998</v>
      </c>
      <c r="AK403" s="30">
        <f t="shared" si="101"/>
        <v>4.6243001499999998</v>
      </c>
      <c r="AL403" s="30">
        <f t="shared" si="101"/>
        <v>5.0825056500000008</v>
      </c>
      <c r="AM403" s="30">
        <f t="shared" si="101"/>
        <v>2.8180575999999999</v>
      </c>
      <c r="AN403" s="30">
        <f t="shared" si="101"/>
        <v>3.9421416000000002</v>
      </c>
      <c r="AO403" s="30">
        <f t="shared" si="101"/>
        <v>4.768645600000001</v>
      </c>
      <c r="AP403" s="30">
        <f t="shared" si="101"/>
        <v>2.8662287499999999</v>
      </c>
      <c r="AQ403" s="30">
        <f t="shared" si="101"/>
        <v>4.061031250000001</v>
      </c>
      <c r="AR403" s="30">
        <f t="shared" si="101"/>
        <v>2.9596626000000001</v>
      </c>
      <c r="AS403" s="30">
        <f t="shared" si="99"/>
        <v>5.0825056500000008</v>
      </c>
      <c r="AT403" s="35" t="str">
        <f t="shared" si="100"/>
        <v>1.5,1.5,0</v>
      </c>
    </row>
    <row r="404" spans="13:46" ht="11.25" x14ac:dyDescent="0.15">
      <c r="M404" s="30" t="str">
        <f t="shared" si="98"/>
        <v>4,10,7</v>
      </c>
      <c r="N404" s="30">
        <f t="shared" si="92"/>
        <v>4</v>
      </c>
      <c r="O404" s="30">
        <f t="shared" si="93"/>
        <v>10</v>
      </c>
      <c r="P404" s="30">
        <f t="shared" si="103"/>
        <v>7</v>
      </c>
      <c r="Q404" s="30">
        <f t="shared" si="102"/>
        <v>2.4172559999999992</v>
      </c>
      <c r="R404" s="30">
        <f t="shared" si="102"/>
        <v>3.5163599999999997</v>
      </c>
      <c r="S404" s="30">
        <f t="shared" si="102"/>
        <v>4.2587759999999992</v>
      </c>
      <c r="T404" s="30">
        <f t="shared" si="102"/>
        <v>4.6445039999999995</v>
      </c>
      <c r="U404" s="30">
        <f t="shared" si="102"/>
        <v>4.6735439999999997</v>
      </c>
      <c r="V404" s="30">
        <f t="shared" si="102"/>
        <v>4.3458959999999998</v>
      </c>
      <c r="W404" s="30">
        <f t="shared" si="102"/>
        <v>3.6615599999999993</v>
      </c>
      <c r="X404" s="30">
        <f t="shared" si="102"/>
        <v>2.5104505999999995</v>
      </c>
      <c r="Y404" s="30">
        <f t="shared" si="102"/>
        <v>3.6275290499999997</v>
      </c>
      <c r="Z404" s="30">
        <f t="shared" si="102"/>
        <v>4.3879195000000006</v>
      </c>
      <c r="AA404" s="30">
        <f t="shared" si="102"/>
        <v>4.7916219499999997</v>
      </c>
      <c r="AB404" s="30">
        <f t="shared" si="102"/>
        <v>4.8386364000000004</v>
      </c>
      <c r="AC404" s="30">
        <f t="shared" si="102"/>
        <v>4.5289628499999992</v>
      </c>
      <c r="AD404" s="30">
        <f t="shared" si="102"/>
        <v>2.6025277999999998</v>
      </c>
      <c r="AE404" s="30">
        <f t="shared" si="102"/>
        <v>3.7375806999999996</v>
      </c>
      <c r="AF404" s="30">
        <f t="shared" si="102"/>
        <v>4.5159456000000002</v>
      </c>
      <c r="AG404" s="30">
        <f t="shared" si="101"/>
        <v>4.9376224999999998</v>
      </c>
      <c r="AH404" s="30">
        <f t="shared" si="101"/>
        <v>5.0026114000000002</v>
      </c>
      <c r="AI404" s="30">
        <f t="shared" si="101"/>
        <v>2.6934876000000001</v>
      </c>
      <c r="AJ404" s="30">
        <f t="shared" si="101"/>
        <v>3.8465149500000004</v>
      </c>
      <c r="AK404" s="30">
        <f t="shared" si="101"/>
        <v>4.6428542999999998</v>
      </c>
      <c r="AL404" s="30">
        <f t="shared" si="101"/>
        <v>5.0825056500000008</v>
      </c>
      <c r="AM404" s="30">
        <f t="shared" si="101"/>
        <v>2.7833299999999999</v>
      </c>
      <c r="AN404" s="30">
        <f t="shared" si="101"/>
        <v>3.9543318000000003</v>
      </c>
      <c r="AO404" s="30">
        <f t="shared" si="101"/>
        <v>4.768645600000001</v>
      </c>
      <c r="AP404" s="30">
        <f t="shared" si="101"/>
        <v>2.872055</v>
      </c>
      <c r="AQ404" s="30">
        <f t="shared" si="101"/>
        <v>4.061031250000001</v>
      </c>
      <c r="AR404" s="30">
        <f t="shared" si="101"/>
        <v>2.9596626000000001</v>
      </c>
      <c r="AS404" s="30">
        <f t="shared" si="99"/>
        <v>5.0825056500000008</v>
      </c>
      <c r="AT404" s="35" t="str">
        <f t="shared" si="100"/>
        <v>1.5,1.5,0</v>
      </c>
    </row>
    <row r="405" spans="13:46" ht="11.25" x14ac:dyDescent="0.15">
      <c r="M405" s="30" t="str">
        <f t="shared" si="98"/>
        <v>4,10,8</v>
      </c>
      <c r="N405" s="30">
        <f t="shared" si="92"/>
        <v>4</v>
      </c>
      <c r="O405" s="30">
        <f t="shared" si="93"/>
        <v>10</v>
      </c>
      <c r="P405" s="30">
        <f t="shared" si="103"/>
        <v>8</v>
      </c>
      <c r="Q405" s="30">
        <f t="shared" si="102"/>
        <v>1.6284671999999998</v>
      </c>
      <c r="R405" s="30">
        <f t="shared" si="102"/>
        <v>3.0245899999999999</v>
      </c>
      <c r="S405" s="30">
        <f t="shared" si="102"/>
        <v>3.9978032000000003</v>
      </c>
      <c r="T405" s="30">
        <f t="shared" si="102"/>
        <v>4.5481068000000002</v>
      </c>
      <c r="U405" s="30">
        <f t="shared" si="102"/>
        <v>4.6755008</v>
      </c>
      <c r="V405" s="30">
        <f t="shared" si="102"/>
        <v>4.3799852000000001</v>
      </c>
      <c r="W405" s="30">
        <f t="shared" si="102"/>
        <v>3.6615599999999993</v>
      </c>
      <c r="X405" s="30">
        <f t="shared" si="102"/>
        <v>1.9868608499999998</v>
      </c>
      <c r="Y405" s="30">
        <f t="shared" si="102"/>
        <v>3.3411004499999999</v>
      </c>
      <c r="Z405" s="30">
        <f t="shared" si="102"/>
        <v>4.2724304499999999</v>
      </c>
      <c r="AA405" s="30">
        <f t="shared" si="102"/>
        <v>4.7808508500000002</v>
      </c>
      <c r="AB405" s="30">
        <f t="shared" si="102"/>
        <v>4.86636165</v>
      </c>
      <c r="AC405" s="30">
        <f t="shared" si="102"/>
        <v>4.5289628499999992</v>
      </c>
      <c r="AD405" s="30">
        <f t="shared" si="102"/>
        <v>2.2906434</v>
      </c>
      <c r="AE405" s="30">
        <f t="shared" si="102"/>
        <v>3.6029998000000001</v>
      </c>
      <c r="AF405" s="30">
        <f t="shared" si="102"/>
        <v>4.4924466000000001</v>
      </c>
      <c r="AG405" s="30">
        <f t="shared" si="101"/>
        <v>4.9589838000000004</v>
      </c>
      <c r="AH405" s="30">
        <f t="shared" si="101"/>
        <v>5.0026114000000002</v>
      </c>
      <c r="AI405" s="30">
        <f t="shared" si="101"/>
        <v>2.53981485</v>
      </c>
      <c r="AJ405" s="30">
        <f t="shared" si="101"/>
        <v>3.8102880500000005</v>
      </c>
      <c r="AK405" s="30">
        <f t="shared" si="101"/>
        <v>4.6578516500000005</v>
      </c>
      <c r="AL405" s="30">
        <f t="shared" si="101"/>
        <v>5.0825056500000008</v>
      </c>
      <c r="AM405" s="30">
        <f t="shared" si="101"/>
        <v>2.7343751999999997</v>
      </c>
      <c r="AN405" s="30">
        <f t="shared" si="101"/>
        <v>3.9629652000000002</v>
      </c>
      <c r="AO405" s="30">
        <f t="shared" si="101"/>
        <v>4.768645600000001</v>
      </c>
      <c r="AP405" s="30">
        <f t="shared" si="101"/>
        <v>2.87432445</v>
      </c>
      <c r="AQ405" s="30">
        <f t="shared" si="101"/>
        <v>4.061031250000001</v>
      </c>
      <c r="AR405" s="30">
        <f t="shared" si="101"/>
        <v>2.9596626000000001</v>
      </c>
      <c r="AS405" s="30">
        <f t="shared" si="99"/>
        <v>5.0825056500000008</v>
      </c>
      <c r="AT405" s="35" t="str">
        <f t="shared" si="100"/>
        <v>1.5,1.5,0</v>
      </c>
    </row>
    <row r="406" spans="13:46" ht="11.25" x14ac:dyDescent="0.15">
      <c r="M406" s="30" t="str">
        <f t="shared" si="98"/>
        <v>4,10,9</v>
      </c>
      <c r="N406" s="30">
        <f t="shared" si="92"/>
        <v>4</v>
      </c>
      <c r="O406" s="30">
        <f t="shared" si="93"/>
        <v>10</v>
      </c>
      <c r="P406" s="30">
        <f t="shared" si="103"/>
        <v>9</v>
      </c>
      <c r="Q406" s="30">
        <f t="shared" si="102"/>
        <v>0.99034650000000013</v>
      </c>
      <c r="R406" s="30">
        <f t="shared" si="102"/>
        <v>2.6374506250000005</v>
      </c>
      <c r="S406" s="30">
        <f t="shared" si="102"/>
        <v>3.8037940000000003</v>
      </c>
      <c r="T406" s="30">
        <f t="shared" si="102"/>
        <v>4.4893766250000002</v>
      </c>
      <c r="U406" s="30">
        <f t="shared" si="102"/>
        <v>4.6941984999999997</v>
      </c>
      <c r="V406" s="30">
        <f t="shared" si="102"/>
        <v>4.4182596249999992</v>
      </c>
      <c r="W406" s="30">
        <f t="shared" si="102"/>
        <v>3.6615599999999993</v>
      </c>
      <c r="X406" s="30">
        <f t="shared" si="102"/>
        <v>1.567901725</v>
      </c>
      <c r="Y406" s="30">
        <f t="shared" si="102"/>
        <v>3.1216354499999999</v>
      </c>
      <c r="Z406" s="30">
        <f t="shared" si="102"/>
        <v>4.1946084250000002</v>
      </c>
      <c r="AA406" s="30">
        <f t="shared" si="102"/>
        <v>4.7868206500000001</v>
      </c>
      <c r="AB406" s="30">
        <f t="shared" si="102"/>
        <v>4.8982721250000001</v>
      </c>
      <c r="AC406" s="30">
        <f t="shared" si="102"/>
        <v>4.5289628499999992</v>
      </c>
      <c r="AD406" s="30">
        <f t="shared" si="102"/>
        <v>2.0457225999999999</v>
      </c>
      <c r="AE406" s="30">
        <f t="shared" si="102"/>
        <v>3.5060859249999998</v>
      </c>
      <c r="AF406" s="30">
        <f t="shared" si="102"/>
        <v>4.4856885000000002</v>
      </c>
      <c r="AG406" s="30">
        <f t="shared" si="101"/>
        <v>4.9845303249999997</v>
      </c>
      <c r="AH406" s="30">
        <f t="shared" si="101"/>
        <v>5.0026114000000002</v>
      </c>
      <c r="AI406" s="30">
        <f t="shared" si="101"/>
        <v>2.423809125</v>
      </c>
      <c r="AJ406" s="30">
        <f t="shared" si="101"/>
        <v>3.7908020500000004</v>
      </c>
      <c r="AK406" s="30">
        <f t="shared" si="101"/>
        <v>4.6770342250000008</v>
      </c>
      <c r="AL406" s="30">
        <f t="shared" si="101"/>
        <v>5.0825056500000008</v>
      </c>
      <c r="AM406" s="30">
        <f t="shared" si="101"/>
        <v>2.7021613000000002</v>
      </c>
      <c r="AN406" s="30">
        <f t="shared" si="101"/>
        <v>3.9757838250000006</v>
      </c>
      <c r="AO406" s="30">
        <f t="shared" si="101"/>
        <v>4.768645600000001</v>
      </c>
      <c r="AP406" s="30">
        <f t="shared" si="101"/>
        <v>2.8807791250000001</v>
      </c>
      <c r="AQ406" s="30">
        <f t="shared" si="101"/>
        <v>4.061031250000001</v>
      </c>
      <c r="AR406" s="30">
        <f t="shared" si="101"/>
        <v>2.9596626000000001</v>
      </c>
      <c r="AS406" s="30">
        <f t="shared" si="99"/>
        <v>5.0825056500000008</v>
      </c>
      <c r="AT406" s="35" t="str">
        <f t="shared" si="100"/>
        <v>1.5,1.5,0</v>
      </c>
    </row>
    <row r="407" spans="13:46" ht="11.25" x14ac:dyDescent="0.15">
      <c r="M407" s="30" t="str">
        <f t="shared" si="98"/>
        <v>4,10,10</v>
      </c>
      <c r="N407" s="30">
        <f t="shared" si="92"/>
        <v>4</v>
      </c>
      <c r="O407" s="30">
        <f t="shared" si="93"/>
        <v>10</v>
      </c>
      <c r="P407" s="30">
        <f t="shared" si="103"/>
        <v>10</v>
      </c>
      <c r="Q407" s="30">
        <f t="shared" si="102"/>
        <v>0.53372519999999946</v>
      </c>
      <c r="R407" s="30">
        <f t="shared" si="102"/>
        <v>2.3763524999999999</v>
      </c>
      <c r="S407" s="30">
        <f t="shared" si="102"/>
        <v>3.6904512</v>
      </c>
      <c r="T407" s="30">
        <f t="shared" si="102"/>
        <v>4.4760213000000011</v>
      </c>
      <c r="U407" s="30">
        <f t="shared" si="102"/>
        <v>4.7330628000000008</v>
      </c>
      <c r="V407" s="30">
        <f t="shared" si="102"/>
        <v>4.4615756999999991</v>
      </c>
      <c r="W407" s="30">
        <f t="shared" si="102"/>
        <v>3.6615599999999993</v>
      </c>
      <c r="X407" s="30">
        <f t="shared" si="102"/>
        <v>1.2749838499999995</v>
      </c>
      <c r="Y407" s="30">
        <f t="shared" si="102"/>
        <v>2.98283685</v>
      </c>
      <c r="Z407" s="30">
        <f t="shared" si="102"/>
        <v>4.1621612500000005</v>
      </c>
      <c r="AA407" s="30">
        <f t="shared" si="102"/>
        <v>4.8129570499999996</v>
      </c>
      <c r="AB407" s="30">
        <f t="shared" si="102"/>
        <v>4.9352242500000001</v>
      </c>
      <c r="AC407" s="30">
        <f t="shared" si="102"/>
        <v>4.5289628499999992</v>
      </c>
      <c r="AD407" s="30">
        <f t="shared" si="102"/>
        <v>1.8814681999999998</v>
      </c>
      <c r="AE407" s="30">
        <f t="shared" si="102"/>
        <v>3.4545469</v>
      </c>
      <c r="AF407" s="30">
        <f t="shared" si="102"/>
        <v>4.4990970000000008</v>
      </c>
      <c r="AG407" s="30">
        <f t="shared" si="101"/>
        <v>5.0151184999999998</v>
      </c>
      <c r="AH407" s="30">
        <f t="shared" si="101"/>
        <v>5.0026114000000002</v>
      </c>
      <c r="AI407" s="30">
        <f t="shared" si="101"/>
        <v>2.35317825</v>
      </c>
      <c r="AJ407" s="30">
        <f t="shared" si="101"/>
        <v>3.7914826499999998</v>
      </c>
      <c r="AK407" s="30">
        <f t="shared" si="101"/>
        <v>4.7012584500000001</v>
      </c>
      <c r="AL407" s="30">
        <f t="shared" si="101"/>
        <v>5.0825056500000008</v>
      </c>
      <c r="AM407" s="30">
        <f t="shared" si="101"/>
        <v>2.6901140000000003</v>
      </c>
      <c r="AN407" s="30">
        <f t="shared" si="101"/>
        <v>3.9936441</v>
      </c>
      <c r="AO407" s="30">
        <f t="shared" si="101"/>
        <v>4.768645600000001</v>
      </c>
      <c r="AP407" s="30">
        <f t="shared" si="101"/>
        <v>2.8922754499999996</v>
      </c>
      <c r="AQ407" s="30">
        <f t="shared" si="101"/>
        <v>4.061031250000001</v>
      </c>
      <c r="AR407" s="30">
        <f t="shared" si="101"/>
        <v>2.9596626000000001</v>
      </c>
      <c r="AS407" s="30">
        <f t="shared" si="99"/>
        <v>5.0825056500000008</v>
      </c>
      <c r="AT407" s="35" t="str">
        <f t="shared" si="100"/>
        <v>1.5,1.5,0</v>
      </c>
    </row>
    <row r="408" spans="13:46" ht="11.25" x14ac:dyDescent="0.15">
      <c r="M408" s="30" t="str">
        <f t="shared" si="98"/>
        <v>5,1,1</v>
      </c>
      <c r="N408" s="30">
        <f t="shared" si="92"/>
        <v>5</v>
      </c>
      <c r="O408" s="30">
        <f t="shared" si="93"/>
        <v>1</v>
      </c>
      <c r="P408" s="30">
        <f t="shared" si="103"/>
        <v>1</v>
      </c>
      <c r="Q408" s="30">
        <f t="shared" si="102"/>
        <v>4.5</v>
      </c>
      <c r="R408" s="30">
        <f t="shared" si="102"/>
        <v>4.6682350000000001</v>
      </c>
      <c r="S408" s="30">
        <f t="shared" si="102"/>
        <v>4.6929400000000001</v>
      </c>
      <c r="T408" s="30">
        <f t="shared" si="102"/>
        <v>4.574114999999999</v>
      </c>
      <c r="U408" s="30">
        <f t="shared" si="102"/>
        <v>4.3117599999999996</v>
      </c>
      <c r="V408" s="30">
        <f t="shared" si="102"/>
        <v>3.905875</v>
      </c>
      <c r="W408" s="30">
        <f t="shared" si="102"/>
        <v>3.3564599999999993</v>
      </c>
      <c r="X408" s="30">
        <f t="shared" si="102"/>
        <v>4.5</v>
      </c>
      <c r="Y408" s="30">
        <f t="shared" si="102"/>
        <v>4.6682350000000001</v>
      </c>
      <c r="Z408" s="30">
        <f t="shared" si="102"/>
        <v>4.6929400000000001</v>
      </c>
      <c r="AA408" s="30">
        <f t="shared" si="102"/>
        <v>4.574114999999999</v>
      </c>
      <c r="AB408" s="30">
        <f t="shared" si="102"/>
        <v>4.3117599999999996</v>
      </c>
      <c r="AC408" s="30">
        <f t="shared" si="102"/>
        <v>3.905875</v>
      </c>
      <c r="AD408" s="30">
        <f t="shared" si="102"/>
        <v>4.5</v>
      </c>
      <c r="AE408" s="30">
        <f t="shared" si="102"/>
        <v>4.6682350000000001</v>
      </c>
      <c r="AF408" s="30">
        <f t="shared" si="102"/>
        <v>4.6929400000000001</v>
      </c>
      <c r="AG408" s="30">
        <f t="shared" si="101"/>
        <v>4.5741149999999999</v>
      </c>
      <c r="AH408" s="30">
        <f t="shared" si="101"/>
        <v>4.3117599999999996</v>
      </c>
      <c r="AI408" s="30">
        <f t="shared" si="101"/>
        <v>4.5</v>
      </c>
      <c r="AJ408" s="30">
        <f t="shared" si="101"/>
        <v>4.6682350000000001</v>
      </c>
      <c r="AK408" s="30">
        <f t="shared" si="101"/>
        <v>4.6929400000000001</v>
      </c>
      <c r="AL408" s="30">
        <f t="shared" si="101"/>
        <v>4.5741149999999999</v>
      </c>
      <c r="AM408" s="30">
        <f t="shared" si="101"/>
        <v>4.5</v>
      </c>
      <c r="AN408" s="30">
        <f t="shared" si="101"/>
        <v>4.6682350000000001</v>
      </c>
      <c r="AO408" s="30">
        <f t="shared" si="101"/>
        <v>4.6929400000000001</v>
      </c>
      <c r="AP408" s="30">
        <f t="shared" si="101"/>
        <v>4.5</v>
      </c>
      <c r="AQ408" s="30">
        <f t="shared" si="101"/>
        <v>4.6682350000000001</v>
      </c>
      <c r="AR408" s="30">
        <f t="shared" si="101"/>
        <v>4.5</v>
      </c>
      <c r="AS408" s="30">
        <f t="shared" si="99"/>
        <v>4.6929400000000001</v>
      </c>
      <c r="AT408" s="35" t="str">
        <f t="shared" si="100"/>
        <v>1,0,2</v>
      </c>
    </row>
    <row r="409" spans="13:46" ht="11.25" x14ac:dyDescent="0.15">
      <c r="M409" s="30" t="str">
        <f t="shared" si="98"/>
        <v>5,1,2</v>
      </c>
      <c r="N409" s="30">
        <f t="shared" si="92"/>
        <v>5</v>
      </c>
      <c r="O409" s="30">
        <f t="shared" si="93"/>
        <v>1</v>
      </c>
      <c r="P409" s="30">
        <f t="shared" si="103"/>
        <v>2</v>
      </c>
      <c r="Q409" s="30">
        <f t="shared" si="102"/>
        <v>4.27752</v>
      </c>
      <c r="R409" s="30">
        <f t="shared" si="102"/>
        <v>4.5717350000000003</v>
      </c>
      <c r="S409" s="30">
        <f t="shared" si="102"/>
        <v>4.6868599999999994</v>
      </c>
      <c r="T409" s="30">
        <f t="shared" si="102"/>
        <v>4.6228949999999998</v>
      </c>
      <c r="U409" s="30">
        <f t="shared" si="102"/>
        <v>4.3798399999999997</v>
      </c>
      <c r="V409" s="30">
        <f t="shared" si="102"/>
        <v>3.9576949999999997</v>
      </c>
      <c r="W409" s="30">
        <f t="shared" si="102"/>
        <v>3.3564599999999993</v>
      </c>
      <c r="X409" s="30">
        <f t="shared" si="102"/>
        <v>4.3955000000000002</v>
      </c>
      <c r="Y409" s="30">
        <f t="shared" si="102"/>
        <v>4.655755000000001</v>
      </c>
      <c r="Z409" s="30">
        <f t="shared" si="102"/>
        <v>4.7369199999999996</v>
      </c>
      <c r="AA409" s="30">
        <f t="shared" si="102"/>
        <v>4.6389949999999995</v>
      </c>
      <c r="AB409" s="30">
        <f t="shared" si="102"/>
        <v>4.36198</v>
      </c>
      <c r="AC409" s="30">
        <f t="shared" si="102"/>
        <v>3.905875</v>
      </c>
      <c r="AD409" s="30">
        <f t="shared" si="102"/>
        <v>4.4811199999999998</v>
      </c>
      <c r="AE409" s="30">
        <f t="shared" si="102"/>
        <v>4.7074150000000001</v>
      </c>
      <c r="AF409" s="30">
        <f t="shared" si="102"/>
        <v>4.7546200000000001</v>
      </c>
      <c r="AG409" s="30">
        <f t="shared" si="101"/>
        <v>4.6227349999999987</v>
      </c>
      <c r="AH409" s="30">
        <f t="shared" si="101"/>
        <v>4.3117599999999996</v>
      </c>
      <c r="AI409" s="30">
        <f t="shared" si="101"/>
        <v>4.5343799999999996</v>
      </c>
      <c r="AJ409" s="30">
        <f t="shared" si="101"/>
        <v>4.7267150000000004</v>
      </c>
      <c r="AK409" s="30">
        <f t="shared" si="101"/>
        <v>4.73996</v>
      </c>
      <c r="AL409" s="30">
        <f t="shared" si="101"/>
        <v>4.5741149999999999</v>
      </c>
      <c r="AM409" s="30">
        <f t="shared" si="101"/>
        <v>4.5552799999999998</v>
      </c>
      <c r="AN409" s="30">
        <f t="shared" si="101"/>
        <v>4.7136549999999993</v>
      </c>
      <c r="AO409" s="30">
        <f t="shared" si="101"/>
        <v>4.6929400000000001</v>
      </c>
      <c r="AP409" s="30">
        <f t="shared" si="101"/>
        <v>4.5438200000000002</v>
      </c>
      <c r="AQ409" s="30">
        <f t="shared" si="101"/>
        <v>4.6682350000000001</v>
      </c>
      <c r="AR409" s="30">
        <f t="shared" si="101"/>
        <v>4.5</v>
      </c>
      <c r="AS409" s="30">
        <f t="shared" si="99"/>
        <v>4.7546200000000001</v>
      </c>
      <c r="AT409" s="35" t="str">
        <f t="shared" si="100"/>
        <v>1,1,1</v>
      </c>
    </row>
    <row r="410" spans="13:46" ht="11.25" x14ac:dyDescent="0.15">
      <c r="M410" s="30" t="str">
        <f t="shared" si="98"/>
        <v>5,1,3</v>
      </c>
      <c r="N410" s="30">
        <f t="shared" si="92"/>
        <v>5</v>
      </c>
      <c r="O410" s="30">
        <f t="shared" si="93"/>
        <v>1</v>
      </c>
      <c r="P410" s="30">
        <f t="shared" si="103"/>
        <v>3</v>
      </c>
      <c r="Q410" s="30">
        <f t="shared" si="102"/>
        <v>3.98034</v>
      </c>
      <c r="R410" s="30">
        <f t="shared" si="102"/>
        <v>4.4233599999999997</v>
      </c>
      <c r="S410" s="30">
        <f t="shared" si="102"/>
        <v>4.6475799999999996</v>
      </c>
      <c r="T410" s="30">
        <f t="shared" si="102"/>
        <v>4.6529999999999996</v>
      </c>
      <c r="U410" s="30">
        <f t="shared" si="102"/>
        <v>4.4396199999999997</v>
      </c>
      <c r="V410" s="30">
        <f t="shared" si="102"/>
        <v>4.0074399999999999</v>
      </c>
      <c r="W410" s="30">
        <f t="shared" si="102"/>
        <v>3.3564599999999993</v>
      </c>
      <c r="X410" s="30">
        <f t="shared" si="102"/>
        <v>4.2391249999999996</v>
      </c>
      <c r="Y410" s="30">
        <f t="shared" si="102"/>
        <v>4.6100750000000001</v>
      </c>
      <c r="Z410" s="30">
        <f t="shared" si="102"/>
        <v>4.7622249999999999</v>
      </c>
      <c r="AA410" s="30">
        <f t="shared" si="102"/>
        <v>4.6955749999999998</v>
      </c>
      <c r="AB410" s="30">
        <f t="shared" si="102"/>
        <v>4.4101249999999999</v>
      </c>
      <c r="AC410" s="30">
        <f t="shared" si="102"/>
        <v>3.905875</v>
      </c>
      <c r="AD410" s="30">
        <f t="shared" si="102"/>
        <v>4.4290400000000005</v>
      </c>
      <c r="AE410" s="30">
        <f t="shared" si="102"/>
        <v>4.7279200000000001</v>
      </c>
      <c r="AF410" s="30">
        <f t="shared" si="102"/>
        <v>4.8079999999999998</v>
      </c>
      <c r="AG410" s="30">
        <f t="shared" si="101"/>
        <v>4.6692799999999997</v>
      </c>
      <c r="AH410" s="30">
        <f t="shared" si="101"/>
        <v>4.3117599999999996</v>
      </c>
      <c r="AI410" s="30">
        <f t="shared" si="101"/>
        <v>4.5500850000000002</v>
      </c>
      <c r="AJ410" s="30">
        <f t="shared" si="101"/>
        <v>4.7768950000000006</v>
      </c>
      <c r="AK410" s="30">
        <f t="shared" si="101"/>
        <v>4.7849049999999993</v>
      </c>
      <c r="AL410" s="30">
        <f t="shared" si="101"/>
        <v>4.5741149999999999</v>
      </c>
      <c r="AM410" s="30">
        <f t="shared" si="101"/>
        <v>4.6022600000000002</v>
      </c>
      <c r="AN410" s="30">
        <f t="shared" si="101"/>
        <v>4.7569999999999997</v>
      </c>
      <c r="AO410" s="30">
        <f t="shared" si="101"/>
        <v>4.6929400000000001</v>
      </c>
      <c r="AP410" s="30">
        <f t="shared" si="101"/>
        <v>4.5855649999999999</v>
      </c>
      <c r="AQ410" s="30">
        <f t="shared" si="101"/>
        <v>4.6682350000000001</v>
      </c>
      <c r="AR410" s="30">
        <f t="shared" si="101"/>
        <v>4.5</v>
      </c>
      <c r="AS410" s="30">
        <f t="shared" si="99"/>
        <v>4.8079999999999998</v>
      </c>
      <c r="AT410" s="35" t="str">
        <f t="shared" si="100"/>
        <v>1,1,1</v>
      </c>
    </row>
    <row r="411" spans="13:46" ht="11.25" x14ac:dyDescent="0.15">
      <c r="M411" s="30" t="str">
        <f t="shared" si="98"/>
        <v>5,1,4</v>
      </c>
      <c r="N411" s="30">
        <f t="shared" si="92"/>
        <v>5</v>
      </c>
      <c r="O411" s="30">
        <f t="shared" si="93"/>
        <v>1</v>
      </c>
      <c r="P411" s="30">
        <f t="shared" si="103"/>
        <v>4</v>
      </c>
      <c r="Q411" s="30">
        <f t="shared" si="102"/>
        <v>3.6615599999999993</v>
      </c>
      <c r="R411" s="30">
        <f t="shared" si="102"/>
        <v>4.2599849999999995</v>
      </c>
      <c r="S411" s="30">
        <f t="shared" si="102"/>
        <v>4.5987</v>
      </c>
      <c r="T411" s="30">
        <f t="shared" si="102"/>
        <v>4.6777049999999996</v>
      </c>
      <c r="U411" s="30">
        <f t="shared" si="102"/>
        <v>4.4969999999999999</v>
      </c>
      <c r="V411" s="30">
        <f t="shared" si="102"/>
        <v>4.0565850000000001</v>
      </c>
      <c r="W411" s="30">
        <f t="shared" si="102"/>
        <v>3.3564599999999993</v>
      </c>
      <c r="X411" s="30">
        <f t="shared" si="102"/>
        <v>4.0677499999999993</v>
      </c>
      <c r="Y411" s="30">
        <f t="shared" si="102"/>
        <v>4.5547950000000004</v>
      </c>
      <c r="Z411" s="30">
        <f t="shared" si="102"/>
        <v>4.7821300000000004</v>
      </c>
      <c r="AA411" s="30">
        <f t="shared" si="102"/>
        <v>4.7497549999999995</v>
      </c>
      <c r="AB411" s="30">
        <f t="shared" si="102"/>
        <v>4.4576700000000002</v>
      </c>
      <c r="AC411" s="30">
        <f t="shared" si="102"/>
        <v>3.905875</v>
      </c>
      <c r="AD411" s="30">
        <f t="shared" si="102"/>
        <v>4.3673599999999997</v>
      </c>
      <c r="AE411" s="30">
        <f t="shared" si="102"/>
        <v>4.7430250000000003</v>
      </c>
      <c r="AF411" s="30">
        <f t="shared" si="102"/>
        <v>4.8589800000000007</v>
      </c>
      <c r="AG411" s="30">
        <f t="shared" si="101"/>
        <v>4.7152249999999993</v>
      </c>
      <c r="AH411" s="30">
        <f t="shared" si="101"/>
        <v>4.3117599999999996</v>
      </c>
      <c r="AI411" s="30">
        <f t="shared" si="101"/>
        <v>4.5603899999999999</v>
      </c>
      <c r="AJ411" s="30">
        <f t="shared" si="101"/>
        <v>4.824675</v>
      </c>
      <c r="AK411" s="30">
        <f t="shared" si="101"/>
        <v>4.82925</v>
      </c>
      <c r="AL411" s="30">
        <f t="shared" si="101"/>
        <v>4.5741149999999999</v>
      </c>
      <c r="AM411" s="30">
        <f t="shared" si="101"/>
        <v>4.6468400000000001</v>
      </c>
      <c r="AN411" s="30">
        <f t="shared" si="101"/>
        <v>4.7997449999999997</v>
      </c>
      <c r="AO411" s="30">
        <f t="shared" si="101"/>
        <v>4.6929400000000001</v>
      </c>
      <c r="AP411" s="30">
        <f t="shared" si="101"/>
        <v>4.6267100000000001</v>
      </c>
      <c r="AQ411" s="30">
        <f t="shared" si="101"/>
        <v>4.6682350000000001</v>
      </c>
      <c r="AR411" s="30">
        <f t="shared" si="101"/>
        <v>4.5</v>
      </c>
      <c r="AS411" s="30">
        <f t="shared" si="99"/>
        <v>4.8589800000000007</v>
      </c>
      <c r="AT411" s="35" t="str">
        <f t="shared" si="100"/>
        <v>1,1,1</v>
      </c>
    </row>
    <row r="412" spans="13:46" ht="11.25" x14ac:dyDescent="0.15">
      <c r="M412" s="30" t="str">
        <f t="shared" si="98"/>
        <v>5,1,5</v>
      </c>
      <c r="N412" s="30">
        <f t="shared" si="92"/>
        <v>5</v>
      </c>
      <c r="O412" s="30">
        <f t="shared" si="93"/>
        <v>1</v>
      </c>
      <c r="P412" s="30">
        <f t="shared" si="103"/>
        <v>5</v>
      </c>
      <c r="Q412" s="30">
        <f t="shared" si="102"/>
        <v>3.3564599999999993</v>
      </c>
      <c r="R412" s="30">
        <f t="shared" si="102"/>
        <v>4.1061099999999993</v>
      </c>
      <c r="S412" s="30">
        <f t="shared" si="102"/>
        <v>4.5558999999999994</v>
      </c>
      <c r="T412" s="30">
        <f t="shared" si="102"/>
        <v>4.7058299999999988</v>
      </c>
      <c r="U412" s="30">
        <f t="shared" si="102"/>
        <v>4.5558999999999994</v>
      </c>
      <c r="V412" s="30">
        <f t="shared" si="102"/>
        <v>4.1061099999999993</v>
      </c>
      <c r="W412" s="30">
        <f t="shared" si="102"/>
        <v>3.3564599999999993</v>
      </c>
      <c r="X412" s="30">
        <f t="shared" si="102"/>
        <v>3.905875</v>
      </c>
      <c r="Y412" s="30">
        <f t="shared" si="102"/>
        <v>4.5055949999999996</v>
      </c>
      <c r="Z412" s="30">
        <f t="shared" si="102"/>
        <v>4.8054549999999994</v>
      </c>
      <c r="AA412" s="30">
        <f t="shared" si="102"/>
        <v>4.8054549999999985</v>
      </c>
      <c r="AB412" s="30">
        <f t="shared" si="102"/>
        <v>4.5055949999999996</v>
      </c>
      <c r="AC412" s="30">
        <f t="shared" si="102"/>
        <v>3.905875</v>
      </c>
      <c r="AD412" s="30">
        <f t="shared" si="102"/>
        <v>4.3117599999999996</v>
      </c>
      <c r="AE412" s="30">
        <f t="shared" si="102"/>
        <v>4.7615499999999997</v>
      </c>
      <c r="AF412" s="30">
        <f t="shared" si="102"/>
        <v>4.9114799999999992</v>
      </c>
      <c r="AG412" s="30">
        <f t="shared" si="101"/>
        <v>4.7615499999999997</v>
      </c>
      <c r="AH412" s="30">
        <f t="shared" si="101"/>
        <v>4.3117599999999996</v>
      </c>
      <c r="AI412" s="30">
        <f t="shared" si="101"/>
        <v>4.5741149999999999</v>
      </c>
      <c r="AJ412" s="30">
        <f t="shared" si="101"/>
        <v>4.8739749999999997</v>
      </c>
      <c r="AK412" s="30">
        <f t="shared" si="101"/>
        <v>4.8739749999999997</v>
      </c>
      <c r="AL412" s="30">
        <f t="shared" si="101"/>
        <v>4.5741149999999999</v>
      </c>
      <c r="AM412" s="30">
        <f t="shared" si="101"/>
        <v>4.6929400000000001</v>
      </c>
      <c r="AN412" s="30">
        <f t="shared" si="101"/>
        <v>4.8428699999999996</v>
      </c>
      <c r="AO412" s="30">
        <f t="shared" si="101"/>
        <v>4.6929400000000001</v>
      </c>
      <c r="AP412" s="30">
        <f t="shared" si="101"/>
        <v>4.6682350000000001</v>
      </c>
      <c r="AQ412" s="30">
        <f t="shared" si="101"/>
        <v>4.6682350000000001</v>
      </c>
      <c r="AR412" s="30">
        <f t="shared" si="101"/>
        <v>4.5</v>
      </c>
      <c r="AS412" s="30">
        <f t="shared" si="99"/>
        <v>4.9114799999999992</v>
      </c>
      <c r="AT412" s="35" t="str">
        <f t="shared" si="100"/>
        <v>1,1,1</v>
      </c>
    </row>
    <row r="413" spans="13:46" ht="11.25" x14ac:dyDescent="0.15">
      <c r="M413" s="30" t="str">
        <f t="shared" si="98"/>
        <v>5,1,6</v>
      </c>
      <c r="N413" s="30">
        <f t="shared" si="92"/>
        <v>5</v>
      </c>
      <c r="O413" s="30">
        <f t="shared" si="93"/>
        <v>1</v>
      </c>
      <c r="P413" s="30">
        <f t="shared" si="103"/>
        <v>6</v>
      </c>
      <c r="Q413" s="30">
        <f t="shared" si="102"/>
        <v>3.0779999999999998</v>
      </c>
      <c r="R413" s="30">
        <f t="shared" si="102"/>
        <v>3.9707349999999995</v>
      </c>
      <c r="S413" s="30">
        <f t="shared" si="102"/>
        <v>4.5249399999999991</v>
      </c>
      <c r="T413" s="30">
        <f t="shared" si="102"/>
        <v>4.7406149999999991</v>
      </c>
      <c r="U413" s="30">
        <f t="shared" si="102"/>
        <v>4.6177599999999996</v>
      </c>
      <c r="V413" s="30">
        <f t="shared" si="102"/>
        <v>4.1563749999999997</v>
      </c>
      <c r="W413" s="30">
        <f t="shared" si="102"/>
        <v>3.3564599999999993</v>
      </c>
      <c r="X413" s="30">
        <f t="shared" si="102"/>
        <v>3.7624999999999997</v>
      </c>
      <c r="Y413" s="30">
        <f t="shared" si="102"/>
        <v>4.468235</v>
      </c>
      <c r="Z413" s="30">
        <f t="shared" si="102"/>
        <v>4.8354399999999993</v>
      </c>
      <c r="AA413" s="30">
        <f t="shared" si="102"/>
        <v>4.8641149999999991</v>
      </c>
      <c r="AB413" s="30">
        <f t="shared" si="102"/>
        <v>4.5542599999999993</v>
      </c>
      <c r="AC413" s="30">
        <f t="shared" si="102"/>
        <v>3.905875</v>
      </c>
      <c r="AD413" s="30">
        <f t="shared" si="102"/>
        <v>4.2679999999999998</v>
      </c>
      <c r="AE413" s="30">
        <f t="shared" si="102"/>
        <v>4.7867350000000002</v>
      </c>
      <c r="AF413" s="30">
        <f t="shared" si="102"/>
        <v>4.9669399999999992</v>
      </c>
      <c r="AG413" s="30">
        <f t="shared" si="101"/>
        <v>4.8086149999999996</v>
      </c>
      <c r="AH413" s="30">
        <f t="shared" si="101"/>
        <v>4.3117599999999996</v>
      </c>
      <c r="AI413" s="30">
        <f t="shared" si="101"/>
        <v>4.5945</v>
      </c>
      <c r="AJ413" s="30">
        <f t="shared" si="101"/>
        <v>4.9262350000000001</v>
      </c>
      <c r="AK413" s="30">
        <f t="shared" si="101"/>
        <v>4.9194399999999998</v>
      </c>
      <c r="AL413" s="30">
        <f t="shared" si="101"/>
        <v>4.5741149999999999</v>
      </c>
      <c r="AM413" s="30">
        <f t="shared" si="101"/>
        <v>4.742</v>
      </c>
      <c r="AN413" s="30">
        <f t="shared" si="101"/>
        <v>4.8867349999999998</v>
      </c>
      <c r="AO413" s="30">
        <f t="shared" si="101"/>
        <v>4.6929400000000001</v>
      </c>
      <c r="AP413" s="30">
        <f t="shared" si="101"/>
        <v>4.7104999999999997</v>
      </c>
      <c r="AQ413" s="30">
        <f t="shared" si="101"/>
        <v>4.6682350000000001</v>
      </c>
      <c r="AR413" s="30">
        <f t="shared" si="101"/>
        <v>4.5</v>
      </c>
      <c r="AS413" s="30">
        <f t="shared" si="99"/>
        <v>4.9669399999999992</v>
      </c>
      <c r="AT413" s="35" t="str">
        <f t="shared" si="100"/>
        <v>1,1,1</v>
      </c>
    </row>
    <row r="414" spans="13:46" ht="11.25" x14ac:dyDescent="0.15">
      <c r="M414" s="30" t="str">
        <f t="shared" si="98"/>
        <v>5,1,7</v>
      </c>
      <c r="N414" s="30">
        <f t="shared" si="92"/>
        <v>5</v>
      </c>
      <c r="O414" s="30">
        <f t="shared" si="93"/>
        <v>1</v>
      </c>
      <c r="P414" s="30">
        <f t="shared" si="103"/>
        <v>7</v>
      </c>
      <c r="Q414" s="30">
        <f t="shared" si="102"/>
        <v>2.4172559999999992</v>
      </c>
      <c r="R414" s="30">
        <f t="shared" si="102"/>
        <v>3.5698849999999993</v>
      </c>
      <c r="S414" s="30">
        <f t="shared" si="102"/>
        <v>4.3240759999999998</v>
      </c>
      <c r="T414" s="30">
        <f t="shared" si="102"/>
        <v>4.6798289999999989</v>
      </c>
      <c r="U414" s="30">
        <f t="shared" si="102"/>
        <v>4.6371439999999993</v>
      </c>
      <c r="V414" s="30">
        <f t="shared" si="102"/>
        <v>4.196021</v>
      </c>
      <c r="W414" s="30">
        <f t="shared" si="102"/>
        <v>3.3564599999999993</v>
      </c>
      <c r="X414" s="30">
        <f t="shared" si="102"/>
        <v>3.3536499999999996</v>
      </c>
      <c r="Y414" s="30">
        <f t="shared" si="102"/>
        <v>4.2609709999999996</v>
      </c>
      <c r="Z414" s="30">
        <f t="shared" si="102"/>
        <v>4.7698539999999996</v>
      </c>
      <c r="AA414" s="30">
        <f t="shared" si="102"/>
        <v>4.8802989999999991</v>
      </c>
      <c r="AB414" s="30">
        <f t="shared" si="102"/>
        <v>4.5923059999999998</v>
      </c>
      <c r="AC414" s="30">
        <f t="shared" si="102"/>
        <v>3.905875</v>
      </c>
      <c r="AD414" s="30">
        <f t="shared" si="102"/>
        <v>4.0543359999999993</v>
      </c>
      <c r="AE414" s="30">
        <f t="shared" si="102"/>
        <v>4.7163489999999992</v>
      </c>
      <c r="AF414" s="30">
        <f t="shared" si="102"/>
        <v>4.9799240000000005</v>
      </c>
      <c r="AG414" s="30">
        <f t="shared" si="101"/>
        <v>4.8450609999999994</v>
      </c>
      <c r="AH414" s="30">
        <f t="shared" si="101"/>
        <v>4.3117599999999996</v>
      </c>
      <c r="AI414" s="30">
        <f t="shared" si="101"/>
        <v>4.5193139999999996</v>
      </c>
      <c r="AJ414" s="30">
        <f t="shared" si="101"/>
        <v>4.9360189999999999</v>
      </c>
      <c r="AK414" s="30">
        <f t="shared" si="101"/>
        <v>4.9542859999999997</v>
      </c>
      <c r="AL414" s="30">
        <f t="shared" si="101"/>
        <v>4.5741149999999999</v>
      </c>
      <c r="AM414" s="30">
        <f t="shared" si="101"/>
        <v>4.7485839999999993</v>
      </c>
      <c r="AN414" s="30">
        <f t="shared" si="101"/>
        <v>4.9199809999999999</v>
      </c>
      <c r="AO414" s="30">
        <f t="shared" si="101"/>
        <v>4.6929400000000001</v>
      </c>
      <c r="AP414" s="30">
        <f t="shared" si="101"/>
        <v>4.742146</v>
      </c>
      <c r="AQ414" s="30">
        <f t="shared" si="101"/>
        <v>4.6682350000000001</v>
      </c>
      <c r="AR414" s="30">
        <f t="shared" si="101"/>
        <v>4.5</v>
      </c>
      <c r="AS414" s="30">
        <f t="shared" si="99"/>
        <v>4.9799240000000005</v>
      </c>
      <c r="AT414" s="35" t="str">
        <f t="shared" si="100"/>
        <v>1,1,1</v>
      </c>
    </row>
    <row r="415" spans="13:46" ht="11.25" x14ac:dyDescent="0.15">
      <c r="M415" s="30" t="str">
        <f t="shared" si="98"/>
        <v>5,1,8</v>
      </c>
      <c r="N415" s="30">
        <f t="shared" si="92"/>
        <v>5</v>
      </c>
      <c r="O415" s="30">
        <f t="shared" si="93"/>
        <v>1</v>
      </c>
      <c r="P415" s="30">
        <f t="shared" si="103"/>
        <v>8</v>
      </c>
      <c r="Q415" s="30">
        <f t="shared" si="102"/>
        <v>1.6284671999999998</v>
      </c>
      <c r="R415" s="30">
        <f t="shared" si="102"/>
        <v>3.0801149999999997</v>
      </c>
      <c r="S415" s="30">
        <f t="shared" si="102"/>
        <v>4.0663032000000001</v>
      </c>
      <c r="T415" s="30">
        <f t="shared" si="102"/>
        <v>4.5870317999999992</v>
      </c>
      <c r="U415" s="30">
        <f t="shared" si="102"/>
        <v>4.6423007999999992</v>
      </c>
      <c r="V415" s="30">
        <f t="shared" si="102"/>
        <v>4.2321101999999993</v>
      </c>
      <c r="W415" s="30">
        <f t="shared" si="102"/>
        <v>3.3564599999999993</v>
      </c>
      <c r="X415" s="30">
        <f t="shared" si="102"/>
        <v>2.85588</v>
      </c>
      <c r="Y415" s="30">
        <f t="shared" si="102"/>
        <v>3.9967981999999997</v>
      </c>
      <c r="Z415" s="30">
        <f t="shared" si="102"/>
        <v>4.6722567999999995</v>
      </c>
      <c r="AA415" s="30">
        <f t="shared" si="102"/>
        <v>4.8822557999999994</v>
      </c>
      <c r="AB415" s="30">
        <f t="shared" si="102"/>
        <v>4.6267952000000001</v>
      </c>
      <c r="AC415" s="30">
        <f t="shared" si="102"/>
        <v>3.905875</v>
      </c>
      <c r="AD415" s="30">
        <f t="shared" si="102"/>
        <v>3.7837632000000001</v>
      </c>
      <c r="AE415" s="30">
        <f t="shared" si="102"/>
        <v>4.6139518000000006</v>
      </c>
      <c r="AF415" s="30">
        <f t="shared" si="102"/>
        <v>4.9786808000000002</v>
      </c>
      <c r="AG415" s="30">
        <f t="shared" si="101"/>
        <v>4.877950199999999</v>
      </c>
      <c r="AH415" s="30">
        <f t="shared" si="101"/>
        <v>4.3117599999999996</v>
      </c>
      <c r="AI415" s="30">
        <f t="shared" si="101"/>
        <v>4.4121167999999997</v>
      </c>
      <c r="AJ415" s="30">
        <f t="shared" si="101"/>
        <v>4.9315758000000001</v>
      </c>
      <c r="AK415" s="30">
        <f t="shared" si="101"/>
        <v>4.9855751999999995</v>
      </c>
      <c r="AL415" s="30">
        <f t="shared" si="101"/>
        <v>4.5741149999999999</v>
      </c>
      <c r="AM415" s="30">
        <f t="shared" si="101"/>
        <v>4.7409408000000006</v>
      </c>
      <c r="AN415" s="30">
        <f t="shared" si="101"/>
        <v>4.9496701999999999</v>
      </c>
      <c r="AO415" s="30">
        <f t="shared" si="101"/>
        <v>4.6929400000000001</v>
      </c>
      <c r="AP415" s="30">
        <f t="shared" si="101"/>
        <v>4.7702352000000001</v>
      </c>
      <c r="AQ415" s="30">
        <f t="shared" si="101"/>
        <v>4.6682350000000001</v>
      </c>
      <c r="AR415" s="30">
        <f t="shared" si="101"/>
        <v>4.5</v>
      </c>
      <c r="AS415" s="30">
        <f t="shared" si="99"/>
        <v>4.9855751999999995</v>
      </c>
      <c r="AT415" s="35" t="str">
        <f t="shared" si="100"/>
        <v>1,1.5,0.5</v>
      </c>
    </row>
    <row r="416" spans="13:46" ht="11.25" x14ac:dyDescent="0.15">
      <c r="M416" s="30" t="str">
        <f t="shared" si="98"/>
        <v>5,1,9</v>
      </c>
      <c r="N416" s="30">
        <f t="shared" si="92"/>
        <v>5</v>
      </c>
      <c r="O416" s="30">
        <f t="shared" si="93"/>
        <v>1</v>
      </c>
      <c r="P416" s="30">
        <f t="shared" si="103"/>
        <v>9</v>
      </c>
      <c r="Q416" s="30">
        <f t="shared" si="102"/>
        <v>0.99034650000000013</v>
      </c>
      <c r="R416" s="30">
        <f t="shared" si="102"/>
        <v>2.6949756250000001</v>
      </c>
      <c r="S416" s="30">
        <f t="shared" si="102"/>
        <v>3.8754939999999998</v>
      </c>
      <c r="T416" s="30">
        <f t="shared" si="102"/>
        <v>4.5319016249999997</v>
      </c>
      <c r="U416" s="30">
        <f t="shared" si="102"/>
        <v>4.6641984999999995</v>
      </c>
      <c r="V416" s="30">
        <f t="shared" si="102"/>
        <v>4.2723846249999999</v>
      </c>
      <c r="W416" s="30">
        <f t="shared" si="102"/>
        <v>3.3564599999999993</v>
      </c>
      <c r="X416" s="30">
        <f t="shared" si="102"/>
        <v>2.4627406250000003</v>
      </c>
      <c r="Y416" s="30">
        <f t="shared" si="102"/>
        <v>3.7995890000000001</v>
      </c>
      <c r="Z416" s="30">
        <f t="shared" si="102"/>
        <v>4.6123266249999997</v>
      </c>
      <c r="AA416" s="30">
        <f t="shared" si="102"/>
        <v>4.9009535</v>
      </c>
      <c r="AB416" s="30">
        <f t="shared" si="102"/>
        <v>4.6654696250000001</v>
      </c>
      <c r="AC416" s="30">
        <f t="shared" si="102"/>
        <v>3.905875</v>
      </c>
      <c r="AD416" s="30">
        <f t="shared" si="102"/>
        <v>3.5801540000000003</v>
      </c>
      <c r="AE416" s="30">
        <f t="shared" si="102"/>
        <v>4.5492216249999995</v>
      </c>
      <c r="AF416" s="30">
        <f t="shared" si="102"/>
        <v>4.9941785000000003</v>
      </c>
      <c r="AG416" s="30">
        <f t="shared" si="101"/>
        <v>4.9150246249999991</v>
      </c>
      <c r="AH416" s="30">
        <f t="shared" si="101"/>
        <v>4.3117599999999996</v>
      </c>
      <c r="AI416" s="30">
        <f t="shared" si="101"/>
        <v>4.342586625</v>
      </c>
      <c r="AJ416" s="30">
        <f t="shared" si="101"/>
        <v>4.9438735000000005</v>
      </c>
      <c r="AK416" s="30">
        <f t="shared" si="101"/>
        <v>5.0210496249999998</v>
      </c>
      <c r="AL416" s="30">
        <f t="shared" si="101"/>
        <v>4.5741149999999999</v>
      </c>
      <c r="AM416" s="30">
        <f t="shared" si="101"/>
        <v>4.7500385000000005</v>
      </c>
      <c r="AN416" s="30">
        <f t="shared" si="101"/>
        <v>4.9835446249999995</v>
      </c>
      <c r="AO416" s="30">
        <f t="shared" si="101"/>
        <v>4.6929400000000001</v>
      </c>
      <c r="AP416" s="30">
        <f t="shared" si="101"/>
        <v>4.8025096249999999</v>
      </c>
      <c r="AQ416" s="30">
        <f t="shared" si="101"/>
        <v>4.6682350000000001</v>
      </c>
      <c r="AR416" s="30">
        <f t="shared" si="101"/>
        <v>4.5</v>
      </c>
      <c r="AS416" s="30">
        <f t="shared" si="99"/>
        <v>5.0210496249999998</v>
      </c>
      <c r="AT416" s="35" t="str">
        <f t="shared" si="100"/>
        <v>1,1.5,0.5</v>
      </c>
    </row>
    <row r="417" spans="13:46" ht="11.25" x14ac:dyDescent="0.15">
      <c r="M417" s="30" t="str">
        <f t="shared" si="98"/>
        <v>5,1,10</v>
      </c>
      <c r="N417" s="30">
        <f t="shared" si="92"/>
        <v>5</v>
      </c>
      <c r="O417" s="30">
        <f t="shared" si="93"/>
        <v>1</v>
      </c>
      <c r="P417" s="30">
        <f t="shared" si="103"/>
        <v>10</v>
      </c>
      <c r="Q417" s="30">
        <f t="shared" si="102"/>
        <v>0.53372519999999946</v>
      </c>
      <c r="R417" s="30">
        <f t="shared" si="102"/>
        <v>2.4358774999999997</v>
      </c>
      <c r="S417" s="30">
        <f t="shared" si="102"/>
        <v>3.7653512</v>
      </c>
      <c r="T417" s="30">
        <f t="shared" si="102"/>
        <v>4.5221462999999993</v>
      </c>
      <c r="U417" s="30">
        <f t="shared" si="102"/>
        <v>4.7062628000000002</v>
      </c>
      <c r="V417" s="30">
        <f t="shared" si="102"/>
        <v>4.3177006999999996</v>
      </c>
      <c r="W417" s="30">
        <f t="shared" si="102"/>
        <v>3.3564599999999993</v>
      </c>
      <c r="X417" s="30">
        <f t="shared" si="102"/>
        <v>2.1956424999999999</v>
      </c>
      <c r="Y417" s="30">
        <f t="shared" si="102"/>
        <v>3.6830461999999997</v>
      </c>
      <c r="Z417" s="30">
        <f t="shared" si="102"/>
        <v>4.5977712999999998</v>
      </c>
      <c r="AA417" s="30">
        <f t="shared" si="102"/>
        <v>4.9398177999999993</v>
      </c>
      <c r="AB417" s="30">
        <f t="shared" si="102"/>
        <v>4.7091856999999999</v>
      </c>
      <c r="AC417" s="30">
        <f t="shared" si="102"/>
        <v>3.905875</v>
      </c>
      <c r="AD417" s="30">
        <f t="shared" si="102"/>
        <v>3.4572111999999997</v>
      </c>
      <c r="AE417" s="30">
        <f t="shared" si="102"/>
        <v>4.5298663000000001</v>
      </c>
      <c r="AF417" s="30">
        <f t="shared" ref="AF417:AR480" si="104">(AF$5)^2/2*INDEX($F$4:$F$25*$G$4:$G$25,$N417,1)+(AF$6)^2/2*INDEX($H$4:$H$25*$I$4:$I$25,$O417,1)+(AF$7)^2/2*INDEX($J$4:$J$25*$K$4:$K$25,$P417,1)+AF$5*AF$6*INDEX($G$4:$G$25,$N417,1)*INDEX($H$4:$H$25,$O417,1)+(AF$5*INDEX($G$4:$G$25,$N417,1)+AF$6*INDEX($I$4:$I$25,$O417,1))*AF$7*INDEX($J$4:$J$25,$P417,1)</f>
        <v>5.0298427999999999</v>
      </c>
      <c r="AG417" s="30">
        <f t="shared" si="104"/>
        <v>4.9571407000000001</v>
      </c>
      <c r="AH417" s="30">
        <f t="shared" si="104"/>
        <v>4.3117599999999996</v>
      </c>
      <c r="AI417" s="30">
        <f t="shared" si="104"/>
        <v>4.3184313000000003</v>
      </c>
      <c r="AJ417" s="30">
        <f t="shared" si="104"/>
        <v>4.9763377999999996</v>
      </c>
      <c r="AK417" s="30">
        <f t="shared" si="104"/>
        <v>5.0615656999999992</v>
      </c>
      <c r="AL417" s="30">
        <f t="shared" si="104"/>
        <v>4.5741149999999999</v>
      </c>
      <c r="AM417" s="30">
        <f t="shared" si="104"/>
        <v>4.7793028</v>
      </c>
      <c r="AN417" s="30">
        <f t="shared" si="104"/>
        <v>5.0224606999999999</v>
      </c>
      <c r="AO417" s="30">
        <f t="shared" si="104"/>
        <v>4.6929400000000001</v>
      </c>
      <c r="AP417" s="30">
        <f t="shared" si="104"/>
        <v>4.8398257000000005</v>
      </c>
      <c r="AQ417" s="30">
        <f t="shared" si="104"/>
        <v>4.6682350000000001</v>
      </c>
      <c r="AR417" s="30">
        <f t="shared" si="104"/>
        <v>4.5</v>
      </c>
      <c r="AS417" s="30">
        <f t="shared" si="99"/>
        <v>5.0615656999999992</v>
      </c>
      <c r="AT417" s="35" t="str">
        <f t="shared" si="100"/>
        <v>1,1.5,0.5</v>
      </c>
    </row>
    <row r="418" spans="13:46" ht="11.25" x14ac:dyDescent="0.15">
      <c r="M418" s="30" t="str">
        <f t="shared" si="98"/>
        <v>5,2,1</v>
      </c>
      <c r="N418" s="30">
        <f t="shared" si="92"/>
        <v>5</v>
      </c>
      <c r="O418" s="30">
        <f t="shared" si="93"/>
        <v>2</v>
      </c>
      <c r="P418" s="30">
        <f t="shared" si="103"/>
        <v>1</v>
      </c>
      <c r="Q418" s="30">
        <f t="shared" ref="Q418:AF481" si="105">(Q$5)^2/2*INDEX($F$4:$F$25*$G$4:$G$25,$N418,1)+(Q$6)^2/2*INDEX($H$4:$H$25*$I$4:$I$25,$O418,1)+(Q$7)^2/2*INDEX($J$4:$J$25*$K$4:$K$25,$P418,1)+Q$5*Q$6*INDEX($G$4:$G$25,$N418,1)*INDEX($H$4:$H$25,$O418,1)+(Q$5*INDEX($G$4:$G$25,$N418,1)+Q$6*INDEX($I$4:$I$25,$O418,1))*Q$7*INDEX($J$4:$J$25,$P418,1)</f>
        <v>4.5</v>
      </c>
      <c r="R418" s="30">
        <f t="shared" si="105"/>
        <v>4.6682350000000001</v>
      </c>
      <c r="S418" s="30">
        <f t="shared" si="105"/>
        <v>4.6929400000000001</v>
      </c>
      <c r="T418" s="30">
        <f t="shared" si="105"/>
        <v>4.574114999999999</v>
      </c>
      <c r="U418" s="30">
        <f t="shared" si="105"/>
        <v>4.3117599999999996</v>
      </c>
      <c r="V418" s="30">
        <f t="shared" si="105"/>
        <v>3.905875</v>
      </c>
      <c r="W418" s="30">
        <f t="shared" si="105"/>
        <v>3.3564599999999993</v>
      </c>
      <c r="X418" s="30">
        <f t="shared" si="105"/>
        <v>4.4318600000000004</v>
      </c>
      <c r="Y418" s="30">
        <f t="shared" si="105"/>
        <v>4.6249450000000003</v>
      </c>
      <c r="Z418" s="30">
        <f t="shared" si="105"/>
        <v>4.6745000000000001</v>
      </c>
      <c r="AA418" s="30">
        <f t="shared" si="105"/>
        <v>4.5805249999999997</v>
      </c>
      <c r="AB418" s="30">
        <f t="shared" si="105"/>
        <v>4.3430199999999992</v>
      </c>
      <c r="AC418" s="30">
        <f t="shared" si="105"/>
        <v>3.9619849999999999</v>
      </c>
      <c r="AD418" s="30">
        <f t="shared" si="105"/>
        <v>4.3864400000000003</v>
      </c>
      <c r="AE418" s="30">
        <f t="shared" si="105"/>
        <v>4.6043749999999992</v>
      </c>
      <c r="AF418" s="30">
        <f t="shared" si="105"/>
        <v>4.6787799999999997</v>
      </c>
      <c r="AG418" s="30">
        <f t="shared" si="104"/>
        <v>4.6096549999999992</v>
      </c>
      <c r="AH418" s="30">
        <f t="shared" si="104"/>
        <v>4.3969999999999994</v>
      </c>
      <c r="AI418" s="30">
        <f t="shared" si="104"/>
        <v>4.36374</v>
      </c>
      <c r="AJ418" s="30">
        <f t="shared" si="104"/>
        <v>4.6065249999999995</v>
      </c>
      <c r="AK418" s="30">
        <f t="shared" si="104"/>
        <v>4.705779999999999</v>
      </c>
      <c r="AL418" s="30">
        <f t="shared" si="104"/>
        <v>4.661505</v>
      </c>
      <c r="AM418" s="30">
        <f t="shared" si="104"/>
        <v>4.3637600000000001</v>
      </c>
      <c r="AN418" s="30">
        <f t="shared" si="104"/>
        <v>4.6313949999999995</v>
      </c>
      <c r="AO418" s="30">
        <f t="shared" si="104"/>
        <v>4.7554999999999996</v>
      </c>
      <c r="AP418" s="30">
        <f t="shared" si="104"/>
        <v>4.3864999999999998</v>
      </c>
      <c r="AQ418" s="30">
        <f t="shared" si="104"/>
        <v>4.6789849999999999</v>
      </c>
      <c r="AR418" s="30">
        <f t="shared" si="104"/>
        <v>4.4319600000000001</v>
      </c>
      <c r="AS418" s="30">
        <f t="shared" si="99"/>
        <v>4.7554999999999996</v>
      </c>
      <c r="AT418" s="35" t="str">
        <f t="shared" si="100"/>
        <v>1,2,0</v>
      </c>
    </row>
    <row r="419" spans="13:46" ht="11.25" x14ac:dyDescent="0.15">
      <c r="M419" s="30" t="str">
        <f t="shared" si="98"/>
        <v>5,2,2</v>
      </c>
      <c r="N419" s="30">
        <f t="shared" si="92"/>
        <v>5</v>
      </c>
      <c r="O419" s="30">
        <f t="shared" si="93"/>
        <v>2</v>
      </c>
      <c r="P419" s="30">
        <f t="shared" si="103"/>
        <v>2</v>
      </c>
      <c r="Q419" s="30">
        <f t="shared" si="105"/>
        <v>4.27752</v>
      </c>
      <c r="R419" s="30">
        <f t="shared" si="105"/>
        <v>4.5717350000000003</v>
      </c>
      <c r="S419" s="30">
        <f t="shared" si="105"/>
        <v>4.6868599999999994</v>
      </c>
      <c r="T419" s="30">
        <f t="shared" si="105"/>
        <v>4.6228949999999998</v>
      </c>
      <c r="U419" s="30">
        <f t="shared" si="105"/>
        <v>4.3798399999999997</v>
      </c>
      <c r="V419" s="30">
        <f t="shared" si="105"/>
        <v>3.9576949999999997</v>
      </c>
      <c r="W419" s="30">
        <f t="shared" si="105"/>
        <v>3.3564599999999993</v>
      </c>
      <c r="X419" s="30">
        <f t="shared" si="105"/>
        <v>4.3247099999999996</v>
      </c>
      <c r="Y419" s="30">
        <f t="shared" si="105"/>
        <v>4.6103449999999997</v>
      </c>
      <c r="Z419" s="30">
        <f t="shared" si="105"/>
        <v>4.7168899999999994</v>
      </c>
      <c r="AA419" s="30">
        <f t="shared" si="105"/>
        <v>4.6443449999999995</v>
      </c>
      <c r="AB419" s="30">
        <f t="shared" si="105"/>
        <v>4.3927099999999992</v>
      </c>
      <c r="AC419" s="30">
        <f t="shared" si="105"/>
        <v>3.9619849999999999</v>
      </c>
      <c r="AD419" s="30">
        <f t="shared" si="105"/>
        <v>4.3633199999999999</v>
      </c>
      <c r="AE419" s="30">
        <f t="shared" si="105"/>
        <v>4.6403750000000006</v>
      </c>
      <c r="AF419" s="30">
        <f t="shared" si="105"/>
        <v>4.73834</v>
      </c>
      <c r="AG419" s="30">
        <f t="shared" si="104"/>
        <v>4.6572149999999999</v>
      </c>
      <c r="AH419" s="30">
        <f t="shared" si="104"/>
        <v>4.3969999999999994</v>
      </c>
      <c r="AI419" s="30">
        <f t="shared" si="104"/>
        <v>4.3933499999999999</v>
      </c>
      <c r="AJ419" s="30">
        <f t="shared" si="104"/>
        <v>4.6618250000000003</v>
      </c>
      <c r="AK419" s="30">
        <f t="shared" si="104"/>
        <v>4.7512099999999995</v>
      </c>
      <c r="AL419" s="30">
        <f t="shared" si="104"/>
        <v>4.661505</v>
      </c>
      <c r="AM419" s="30">
        <f t="shared" si="104"/>
        <v>4.4147999999999996</v>
      </c>
      <c r="AN419" s="30">
        <f t="shared" si="104"/>
        <v>4.6746949999999998</v>
      </c>
      <c r="AO419" s="30">
        <f t="shared" si="104"/>
        <v>4.7554999999999996</v>
      </c>
      <c r="AP419" s="30">
        <f t="shared" si="104"/>
        <v>4.42767</v>
      </c>
      <c r="AQ419" s="30">
        <f t="shared" si="104"/>
        <v>4.6789849999999999</v>
      </c>
      <c r="AR419" s="30">
        <f t="shared" si="104"/>
        <v>4.4319600000000001</v>
      </c>
      <c r="AS419" s="30">
        <f t="shared" si="99"/>
        <v>4.7554999999999996</v>
      </c>
      <c r="AT419" s="35" t="str">
        <f t="shared" si="100"/>
        <v>1,2,0</v>
      </c>
    </row>
    <row r="420" spans="13:46" ht="11.25" x14ac:dyDescent="0.15">
      <c r="M420" s="30" t="str">
        <f t="shared" si="98"/>
        <v>5,2,3</v>
      </c>
      <c r="N420" s="30">
        <f t="shared" si="92"/>
        <v>5</v>
      </c>
      <c r="O420" s="30">
        <f t="shared" si="93"/>
        <v>2</v>
      </c>
      <c r="P420" s="30">
        <f t="shared" si="103"/>
        <v>3</v>
      </c>
      <c r="Q420" s="30">
        <f t="shared" si="105"/>
        <v>3.98034</v>
      </c>
      <c r="R420" s="30">
        <f t="shared" si="105"/>
        <v>4.4233599999999997</v>
      </c>
      <c r="S420" s="30">
        <f t="shared" si="105"/>
        <v>4.6475799999999996</v>
      </c>
      <c r="T420" s="30">
        <f t="shared" si="105"/>
        <v>4.6529999999999996</v>
      </c>
      <c r="U420" s="30">
        <f t="shared" si="105"/>
        <v>4.4396199999999997</v>
      </c>
      <c r="V420" s="30">
        <f t="shared" si="105"/>
        <v>4.0074399999999999</v>
      </c>
      <c r="W420" s="30">
        <f t="shared" si="105"/>
        <v>3.3564599999999993</v>
      </c>
      <c r="X420" s="30">
        <f t="shared" si="105"/>
        <v>4.1656849999999999</v>
      </c>
      <c r="Y420" s="30">
        <f t="shared" si="105"/>
        <v>4.5625450000000001</v>
      </c>
      <c r="Z420" s="30">
        <f t="shared" si="105"/>
        <v>4.7406050000000004</v>
      </c>
      <c r="AA420" s="30">
        <f t="shared" si="105"/>
        <v>4.6998649999999991</v>
      </c>
      <c r="AB420" s="30">
        <f t="shared" si="105"/>
        <v>4.4403249999999996</v>
      </c>
      <c r="AC420" s="30">
        <f t="shared" si="105"/>
        <v>3.9619849999999999</v>
      </c>
      <c r="AD420" s="30">
        <f t="shared" si="105"/>
        <v>4.3070000000000004</v>
      </c>
      <c r="AE420" s="30">
        <f t="shared" si="105"/>
        <v>4.6577000000000002</v>
      </c>
      <c r="AF420" s="30">
        <f t="shared" si="105"/>
        <v>4.7896000000000001</v>
      </c>
      <c r="AG420" s="30">
        <f t="shared" si="104"/>
        <v>4.7027000000000001</v>
      </c>
      <c r="AH420" s="30">
        <f t="shared" si="104"/>
        <v>4.3969999999999994</v>
      </c>
      <c r="AI420" s="30">
        <f t="shared" si="104"/>
        <v>4.4042849999999998</v>
      </c>
      <c r="AJ420" s="30">
        <f t="shared" si="104"/>
        <v>4.7088249999999992</v>
      </c>
      <c r="AK420" s="30">
        <f t="shared" si="104"/>
        <v>4.7945649999999995</v>
      </c>
      <c r="AL420" s="30">
        <f t="shared" si="104"/>
        <v>4.661505</v>
      </c>
      <c r="AM420" s="30">
        <f t="shared" si="104"/>
        <v>4.4575399999999998</v>
      </c>
      <c r="AN420" s="30">
        <f t="shared" si="104"/>
        <v>4.7159199999999997</v>
      </c>
      <c r="AO420" s="30">
        <f t="shared" si="104"/>
        <v>4.7554999999999996</v>
      </c>
      <c r="AP420" s="30">
        <f t="shared" si="104"/>
        <v>4.4667649999999997</v>
      </c>
      <c r="AQ420" s="30">
        <f t="shared" si="104"/>
        <v>4.6789849999999999</v>
      </c>
      <c r="AR420" s="30">
        <f t="shared" si="104"/>
        <v>4.4319600000000001</v>
      </c>
      <c r="AS420" s="30">
        <f t="shared" si="99"/>
        <v>4.7945649999999995</v>
      </c>
      <c r="AT420" s="35" t="str">
        <f t="shared" si="100"/>
        <v>1,1.5,0.5</v>
      </c>
    </row>
    <row r="421" spans="13:46" ht="11.25" x14ac:dyDescent="0.15">
      <c r="M421" s="30" t="str">
        <f t="shared" si="98"/>
        <v>5,2,4</v>
      </c>
      <c r="N421" s="30">
        <f t="shared" si="92"/>
        <v>5</v>
      </c>
      <c r="O421" s="30">
        <f t="shared" si="93"/>
        <v>2</v>
      </c>
      <c r="P421" s="30">
        <f t="shared" si="103"/>
        <v>4</v>
      </c>
      <c r="Q421" s="30">
        <f t="shared" si="105"/>
        <v>3.6615599999999993</v>
      </c>
      <c r="R421" s="30">
        <f t="shared" si="105"/>
        <v>4.2599849999999995</v>
      </c>
      <c r="S421" s="30">
        <f t="shared" si="105"/>
        <v>4.5987</v>
      </c>
      <c r="T421" s="30">
        <f t="shared" si="105"/>
        <v>4.6777049999999996</v>
      </c>
      <c r="U421" s="30">
        <f t="shared" si="105"/>
        <v>4.4969999999999999</v>
      </c>
      <c r="V421" s="30">
        <f t="shared" si="105"/>
        <v>4.0565850000000001</v>
      </c>
      <c r="W421" s="30">
        <f t="shared" si="105"/>
        <v>3.3564599999999993</v>
      </c>
      <c r="X421" s="30">
        <f t="shared" si="105"/>
        <v>3.9916599999999995</v>
      </c>
      <c r="Y421" s="30">
        <f t="shared" si="105"/>
        <v>4.5051449999999997</v>
      </c>
      <c r="Z421" s="30">
        <f t="shared" si="105"/>
        <v>4.7589199999999998</v>
      </c>
      <c r="AA421" s="30">
        <f t="shared" si="105"/>
        <v>4.7529849999999998</v>
      </c>
      <c r="AB421" s="30">
        <f t="shared" si="105"/>
        <v>4.4873399999999997</v>
      </c>
      <c r="AC421" s="30">
        <f t="shared" si="105"/>
        <v>3.9619849999999999</v>
      </c>
      <c r="AD421" s="30">
        <f t="shared" si="105"/>
        <v>4.2410800000000002</v>
      </c>
      <c r="AE421" s="30">
        <f t="shared" si="105"/>
        <v>4.6696249999999999</v>
      </c>
      <c r="AF421" s="30">
        <f t="shared" si="105"/>
        <v>4.8384599999999995</v>
      </c>
      <c r="AG421" s="30">
        <f t="shared" si="104"/>
        <v>4.7475849999999999</v>
      </c>
      <c r="AH421" s="30">
        <f t="shared" si="104"/>
        <v>4.3969999999999994</v>
      </c>
      <c r="AI421" s="30">
        <f t="shared" si="104"/>
        <v>4.4098199999999999</v>
      </c>
      <c r="AJ421" s="30">
        <f t="shared" si="104"/>
        <v>4.753425</v>
      </c>
      <c r="AK421" s="30">
        <f t="shared" si="104"/>
        <v>4.8373200000000001</v>
      </c>
      <c r="AL421" s="30">
        <f t="shared" si="104"/>
        <v>4.661505</v>
      </c>
      <c r="AM421" s="30">
        <f t="shared" si="104"/>
        <v>4.4978800000000003</v>
      </c>
      <c r="AN421" s="30">
        <f t="shared" si="104"/>
        <v>4.756545</v>
      </c>
      <c r="AO421" s="30">
        <f t="shared" si="104"/>
        <v>4.7554999999999996</v>
      </c>
      <c r="AP421" s="30">
        <f t="shared" si="104"/>
        <v>4.5052599999999998</v>
      </c>
      <c r="AQ421" s="30">
        <f t="shared" si="104"/>
        <v>4.6789849999999999</v>
      </c>
      <c r="AR421" s="30">
        <f t="shared" si="104"/>
        <v>4.4319600000000001</v>
      </c>
      <c r="AS421" s="30">
        <f t="shared" si="99"/>
        <v>4.8384599999999995</v>
      </c>
      <c r="AT421" s="35" t="str">
        <f t="shared" si="100"/>
        <v>1,1,1</v>
      </c>
    </row>
    <row r="422" spans="13:46" ht="11.25" x14ac:dyDescent="0.15">
      <c r="M422" s="30" t="str">
        <f t="shared" si="98"/>
        <v>5,2,5</v>
      </c>
      <c r="N422" s="30">
        <f t="shared" si="92"/>
        <v>5</v>
      </c>
      <c r="O422" s="30">
        <f t="shared" si="93"/>
        <v>2</v>
      </c>
      <c r="P422" s="30">
        <f t="shared" si="103"/>
        <v>5</v>
      </c>
      <c r="Q422" s="30">
        <f t="shared" si="105"/>
        <v>3.3564599999999993</v>
      </c>
      <c r="R422" s="30">
        <f t="shared" si="105"/>
        <v>4.1061099999999993</v>
      </c>
      <c r="S422" s="30">
        <f t="shared" si="105"/>
        <v>4.5558999999999994</v>
      </c>
      <c r="T422" s="30">
        <f t="shared" si="105"/>
        <v>4.7058299999999988</v>
      </c>
      <c r="U422" s="30">
        <f t="shared" si="105"/>
        <v>4.5558999999999994</v>
      </c>
      <c r="V422" s="30">
        <f t="shared" si="105"/>
        <v>4.1061099999999993</v>
      </c>
      <c r="W422" s="30">
        <f t="shared" si="105"/>
        <v>3.3564599999999993</v>
      </c>
      <c r="X422" s="30">
        <f t="shared" si="105"/>
        <v>3.8271349999999993</v>
      </c>
      <c r="Y422" s="30">
        <f t="shared" si="105"/>
        <v>4.4538249999999993</v>
      </c>
      <c r="Z422" s="30">
        <f t="shared" si="105"/>
        <v>4.7806549999999994</v>
      </c>
      <c r="AA422" s="30">
        <f t="shared" si="105"/>
        <v>4.8076249999999998</v>
      </c>
      <c r="AB422" s="30">
        <f t="shared" si="105"/>
        <v>4.5347349999999995</v>
      </c>
      <c r="AC422" s="30">
        <f t="shared" si="105"/>
        <v>3.9619849999999999</v>
      </c>
      <c r="AD422" s="30">
        <f t="shared" si="105"/>
        <v>4.1812399999999998</v>
      </c>
      <c r="AE422" s="30">
        <f t="shared" si="105"/>
        <v>4.6849699999999999</v>
      </c>
      <c r="AF422" s="30">
        <f t="shared" si="105"/>
        <v>4.8888399999999992</v>
      </c>
      <c r="AG422" s="30">
        <f t="shared" si="104"/>
        <v>4.7928499999999996</v>
      </c>
      <c r="AH422" s="30">
        <f t="shared" si="104"/>
        <v>4.3969999999999994</v>
      </c>
      <c r="AI422" s="30">
        <f t="shared" si="104"/>
        <v>4.4187749999999992</v>
      </c>
      <c r="AJ422" s="30">
        <f t="shared" si="104"/>
        <v>4.7995449999999993</v>
      </c>
      <c r="AK422" s="30">
        <f t="shared" si="104"/>
        <v>4.8804549999999995</v>
      </c>
      <c r="AL422" s="30">
        <f t="shared" si="104"/>
        <v>4.661505</v>
      </c>
      <c r="AM422" s="30">
        <f t="shared" si="104"/>
        <v>4.5397400000000001</v>
      </c>
      <c r="AN422" s="30">
        <f t="shared" si="104"/>
        <v>4.7975499999999993</v>
      </c>
      <c r="AO422" s="30">
        <f t="shared" si="104"/>
        <v>4.7554999999999996</v>
      </c>
      <c r="AP422" s="30">
        <f t="shared" si="104"/>
        <v>4.5441349999999998</v>
      </c>
      <c r="AQ422" s="30">
        <f t="shared" si="104"/>
        <v>4.6789849999999999</v>
      </c>
      <c r="AR422" s="30">
        <f t="shared" si="104"/>
        <v>4.4319600000000001</v>
      </c>
      <c r="AS422" s="30">
        <f t="shared" si="99"/>
        <v>4.8888399999999992</v>
      </c>
      <c r="AT422" s="35" t="str">
        <f t="shared" si="100"/>
        <v>1,1,1</v>
      </c>
    </row>
    <row r="423" spans="13:46" ht="11.25" x14ac:dyDescent="0.15">
      <c r="M423" s="30" t="str">
        <f t="shared" si="98"/>
        <v>5,2,6</v>
      </c>
      <c r="N423" s="30">
        <f t="shared" si="92"/>
        <v>5</v>
      </c>
      <c r="O423" s="30">
        <f t="shared" si="93"/>
        <v>2</v>
      </c>
      <c r="P423" s="30">
        <f t="shared" si="103"/>
        <v>6</v>
      </c>
      <c r="Q423" s="30">
        <f t="shared" si="105"/>
        <v>3.0779999999999998</v>
      </c>
      <c r="R423" s="30">
        <f t="shared" si="105"/>
        <v>3.9707349999999995</v>
      </c>
      <c r="S423" s="30">
        <f t="shared" si="105"/>
        <v>4.5249399999999991</v>
      </c>
      <c r="T423" s="30">
        <f t="shared" si="105"/>
        <v>4.7406149999999991</v>
      </c>
      <c r="U423" s="30">
        <f t="shared" si="105"/>
        <v>4.6177599999999996</v>
      </c>
      <c r="V423" s="30">
        <f t="shared" si="105"/>
        <v>4.1563749999999997</v>
      </c>
      <c r="W423" s="30">
        <f t="shared" si="105"/>
        <v>3.3564599999999993</v>
      </c>
      <c r="X423" s="30">
        <f t="shared" si="105"/>
        <v>3.6811099999999994</v>
      </c>
      <c r="Y423" s="30">
        <f t="shared" si="105"/>
        <v>4.4143449999999991</v>
      </c>
      <c r="Z423" s="30">
        <f t="shared" si="105"/>
        <v>4.80905</v>
      </c>
      <c r="AA423" s="30">
        <f t="shared" si="105"/>
        <v>4.8652249999999988</v>
      </c>
      <c r="AB423" s="30">
        <f t="shared" si="105"/>
        <v>4.5828699999999998</v>
      </c>
      <c r="AC423" s="30">
        <f t="shared" si="105"/>
        <v>3.9619849999999999</v>
      </c>
      <c r="AD423" s="30">
        <f t="shared" si="105"/>
        <v>4.1332399999999998</v>
      </c>
      <c r="AE423" s="30">
        <f t="shared" si="105"/>
        <v>4.7069749999999999</v>
      </c>
      <c r="AF423" s="30">
        <f t="shared" si="105"/>
        <v>4.9421799999999996</v>
      </c>
      <c r="AG423" s="30">
        <f t="shared" si="104"/>
        <v>4.8388549999999997</v>
      </c>
      <c r="AH423" s="30">
        <f t="shared" si="104"/>
        <v>4.3969999999999994</v>
      </c>
      <c r="AI423" s="30">
        <f t="shared" si="104"/>
        <v>4.4343899999999996</v>
      </c>
      <c r="AJ423" s="30">
        <f t="shared" si="104"/>
        <v>4.8486249999999993</v>
      </c>
      <c r="AK423" s="30">
        <f t="shared" si="104"/>
        <v>4.9243299999999994</v>
      </c>
      <c r="AL423" s="30">
        <f t="shared" si="104"/>
        <v>4.661505</v>
      </c>
      <c r="AM423" s="30">
        <f t="shared" si="104"/>
        <v>4.5845599999999997</v>
      </c>
      <c r="AN423" s="30">
        <f t="shared" si="104"/>
        <v>4.8392949999999999</v>
      </c>
      <c r="AO423" s="30">
        <f t="shared" si="104"/>
        <v>4.7554999999999996</v>
      </c>
      <c r="AP423" s="30">
        <f t="shared" si="104"/>
        <v>4.5837500000000002</v>
      </c>
      <c r="AQ423" s="30">
        <f t="shared" si="104"/>
        <v>4.6789849999999999</v>
      </c>
      <c r="AR423" s="30">
        <f t="shared" si="104"/>
        <v>4.4319600000000001</v>
      </c>
      <c r="AS423" s="30">
        <f t="shared" si="99"/>
        <v>4.9421799999999996</v>
      </c>
      <c r="AT423" s="35" t="str">
        <f t="shared" si="100"/>
        <v>1,1,1</v>
      </c>
    </row>
    <row r="424" spans="13:46" ht="11.25" x14ac:dyDescent="0.15">
      <c r="M424" s="30" t="str">
        <f t="shared" si="98"/>
        <v>5,2,7</v>
      </c>
      <c r="N424" s="30">
        <f t="shared" si="92"/>
        <v>5</v>
      </c>
      <c r="O424" s="30">
        <f t="shared" si="93"/>
        <v>2</v>
      </c>
      <c r="P424" s="30">
        <f t="shared" si="103"/>
        <v>7</v>
      </c>
      <c r="Q424" s="30">
        <f t="shared" si="105"/>
        <v>2.4172559999999992</v>
      </c>
      <c r="R424" s="30">
        <f t="shared" si="105"/>
        <v>3.5698849999999993</v>
      </c>
      <c r="S424" s="30">
        <f t="shared" si="105"/>
        <v>4.3240759999999998</v>
      </c>
      <c r="T424" s="30">
        <f t="shared" si="105"/>
        <v>4.6798289999999989</v>
      </c>
      <c r="U424" s="30">
        <f t="shared" si="105"/>
        <v>4.6371439999999993</v>
      </c>
      <c r="V424" s="30">
        <f t="shared" si="105"/>
        <v>4.196021</v>
      </c>
      <c r="W424" s="30">
        <f t="shared" si="105"/>
        <v>3.3564599999999993</v>
      </c>
      <c r="X424" s="30">
        <f t="shared" si="105"/>
        <v>3.2696099999999992</v>
      </c>
      <c r="Y424" s="30">
        <f t="shared" si="105"/>
        <v>4.2049609999999991</v>
      </c>
      <c r="Z424" s="30">
        <f t="shared" si="105"/>
        <v>4.7418739999999993</v>
      </c>
      <c r="AA424" s="30">
        <f t="shared" si="105"/>
        <v>4.8803489999999989</v>
      </c>
      <c r="AB424" s="30">
        <f t="shared" si="105"/>
        <v>4.6203859999999999</v>
      </c>
      <c r="AC424" s="30">
        <f t="shared" si="105"/>
        <v>3.9619849999999999</v>
      </c>
      <c r="AD424" s="30">
        <f t="shared" si="105"/>
        <v>3.9153359999999999</v>
      </c>
      <c r="AE424" s="30">
        <f t="shared" si="105"/>
        <v>4.6334089999999994</v>
      </c>
      <c r="AF424" s="30">
        <f t="shared" si="105"/>
        <v>4.9530439999999993</v>
      </c>
      <c r="AG424" s="30">
        <f t="shared" si="104"/>
        <v>4.8742409999999996</v>
      </c>
      <c r="AH424" s="30">
        <f t="shared" si="104"/>
        <v>4.3969999999999994</v>
      </c>
      <c r="AI424" s="30">
        <f t="shared" si="104"/>
        <v>4.3544339999999995</v>
      </c>
      <c r="AJ424" s="30">
        <f t="shared" si="104"/>
        <v>4.8552289999999996</v>
      </c>
      <c r="AK424" s="30">
        <f t="shared" si="104"/>
        <v>4.9575859999999992</v>
      </c>
      <c r="AL424" s="30">
        <f t="shared" si="104"/>
        <v>4.661505</v>
      </c>
      <c r="AM424" s="30">
        <f t="shared" si="104"/>
        <v>4.5869039999999996</v>
      </c>
      <c r="AN424" s="30">
        <f t="shared" si="104"/>
        <v>4.8704210000000003</v>
      </c>
      <c r="AO424" s="30">
        <f t="shared" si="104"/>
        <v>4.7554999999999996</v>
      </c>
      <c r="AP424" s="30">
        <f t="shared" si="104"/>
        <v>4.6127459999999996</v>
      </c>
      <c r="AQ424" s="30">
        <f t="shared" si="104"/>
        <v>4.6789849999999999</v>
      </c>
      <c r="AR424" s="30">
        <f t="shared" si="104"/>
        <v>4.4319600000000001</v>
      </c>
      <c r="AS424" s="30">
        <f t="shared" si="99"/>
        <v>4.9575859999999992</v>
      </c>
      <c r="AT424" s="35" t="str">
        <f t="shared" si="100"/>
        <v>1,1.5,0.5</v>
      </c>
    </row>
    <row r="425" spans="13:46" ht="11.25" x14ac:dyDescent="0.15">
      <c r="M425" s="30" t="str">
        <f t="shared" si="98"/>
        <v>5,2,8</v>
      </c>
      <c r="N425" s="30">
        <f t="shared" si="92"/>
        <v>5</v>
      </c>
      <c r="O425" s="30">
        <f t="shared" si="93"/>
        <v>2</v>
      </c>
      <c r="P425" s="30">
        <f t="shared" si="103"/>
        <v>8</v>
      </c>
      <c r="Q425" s="30">
        <f t="shared" si="105"/>
        <v>1.6284671999999998</v>
      </c>
      <c r="R425" s="30">
        <f t="shared" si="105"/>
        <v>3.0801149999999997</v>
      </c>
      <c r="S425" s="30">
        <f t="shared" si="105"/>
        <v>4.0663032000000001</v>
      </c>
      <c r="T425" s="30">
        <f t="shared" si="105"/>
        <v>4.5870317999999992</v>
      </c>
      <c r="U425" s="30">
        <f t="shared" si="105"/>
        <v>4.6423007999999992</v>
      </c>
      <c r="V425" s="30">
        <f t="shared" si="105"/>
        <v>4.2321101999999993</v>
      </c>
      <c r="W425" s="30">
        <f t="shared" si="105"/>
        <v>3.3564599999999993</v>
      </c>
      <c r="X425" s="30">
        <f t="shared" si="105"/>
        <v>2.76919</v>
      </c>
      <c r="Y425" s="30">
        <f t="shared" si="105"/>
        <v>3.9386681999999995</v>
      </c>
      <c r="Z425" s="30">
        <f t="shared" si="105"/>
        <v>4.6426867999999999</v>
      </c>
      <c r="AA425" s="30">
        <f t="shared" si="105"/>
        <v>4.8812457999999994</v>
      </c>
      <c r="AB425" s="30">
        <f t="shared" si="105"/>
        <v>4.6543451999999998</v>
      </c>
      <c r="AC425" s="30">
        <f t="shared" si="105"/>
        <v>3.9619849999999999</v>
      </c>
      <c r="AD425" s="30">
        <f t="shared" si="105"/>
        <v>3.6405231999999996</v>
      </c>
      <c r="AE425" s="30">
        <f t="shared" si="105"/>
        <v>4.5278317999999995</v>
      </c>
      <c r="AF425" s="30">
        <f t="shared" si="105"/>
        <v>4.9496807999999994</v>
      </c>
      <c r="AG425" s="30">
        <f t="shared" si="104"/>
        <v>4.9060702000000003</v>
      </c>
      <c r="AH425" s="30">
        <f t="shared" si="104"/>
        <v>4.3969999999999994</v>
      </c>
      <c r="AI425" s="30">
        <f t="shared" si="104"/>
        <v>4.2424667999999999</v>
      </c>
      <c r="AJ425" s="30">
        <f t="shared" si="104"/>
        <v>4.8476058000000002</v>
      </c>
      <c r="AK425" s="30">
        <f t="shared" si="104"/>
        <v>4.9872851999999996</v>
      </c>
      <c r="AL425" s="30">
        <f t="shared" si="104"/>
        <v>4.661505</v>
      </c>
      <c r="AM425" s="30">
        <f t="shared" si="104"/>
        <v>4.5750207999999999</v>
      </c>
      <c r="AN425" s="30">
        <f t="shared" si="104"/>
        <v>4.8979901999999997</v>
      </c>
      <c r="AO425" s="30">
        <f t="shared" si="104"/>
        <v>4.7554999999999996</v>
      </c>
      <c r="AP425" s="30">
        <f t="shared" si="104"/>
        <v>4.6381851999999997</v>
      </c>
      <c r="AQ425" s="30">
        <f t="shared" si="104"/>
        <v>4.6789849999999999</v>
      </c>
      <c r="AR425" s="30">
        <f t="shared" si="104"/>
        <v>4.4319600000000001</v>
      </c>
      <c r="AS425" s="30">
        <f t="shared" si="99"/>
        <v>4.9872851999999996</v>
      </c>
      <c r="AT425" s="35" t="str">
        <f t="shared" si="100"/>
        <v>1,1.5,0.5</v>
      </c>
    </row>
    <row r="426" spans="13:46" ht="11.25" x14ac:dyDescent="0.15">
      <c r="M426" s="30" t="str">
        <f t="shared" si="98"/>
        <v>5,2,9</v>
      </c>
      <c r="N426" s="30">
        <f t="shared" si="92"/>
        <v>5</v>
      </c>
      <c r="O426" s="30">
        <f t="shared" si="93"/>
        <v>2</v>
      </c>
      <c r="P426" s="30">
        <f t="shared" si="103"/>
        <v>9</v>
      </c>
      <c r="Q426" s="30">
        <f t="shared" si="105"/>
        <v>0.99034650000000013</v>
      </c>
      <c r="R426" s="30">
        <f t="shared" si="105"/>
        <v>2.6949756250000001</v>
      </c>
      <c r="S426" s="30">
        <f t="shared" si="105"/>
        <v>3.8754939999999998</v>
      </c>
      <c r="T426" s="30">
        <f t="shared" si="105"/>
        <v>4.5319016249999997</v>
      </c>
      <c r="U426" s="30">
        <f t="shared" si="105"/>
        <v>4.6641984999999995</v>
      </c>
      <c r="V426" s="30">
        <f t="shared" si="105"/>
        <v>4.2723846249999999</v>
      </c>
      <c r="W426" s="30">
        <f t="shared" si="105"/>
        <v>3.3564599999999993</v>
      </c>
      <c r="X426" s="30">
        <f t="shared" si="105"/>
        <v>2.3734006249999999</v>
      </c>
      <c r="Y426" s="30">
        <f t="shared" si="105"/>
        <v>3.7393390000000002</v>
      </c>
      <c r="Z426" s="30">
        <f t="shared" si="105"/>
        <v>4.5811666249999998</v>
      </c>
      <c r="AA426" s="30">
        <f t="shared" si="105"/>
        <v>4.8988835000000002</v>
      </c>
      <c r="AB426" s="30">
        <f t="shared" si="105"/>
        <v>4.6924896249999994</v>
      </c>
      <c r="AC426" s="30">
        <f t="shared" si="105"/>
        <v>3.9619849999999999</v>
      </c>
      <c r="AD426" s="30">
        <f t="shared" si="105"/>
        <v>3.432674</v>
      </c>
      <c r="AE426" s="30">
        <f t="shared" si="105"/>
        <v>4.4599216249999998</v>
      </c>
      <c r="AF426" s="30">
        <f t="shared" si="105"/>
        <v>4.9630584999999998</v>
      </c>
      <c r="AG426" s="30">
        <f t="shared" si="104"/>
        <v>4.9420846249999997</v>
      </c>
      <c r="AH426" s="30">
        <f t="shared" si="104"/>
        <v>4.3969999999999994</v>
      </c>
      <c r="AI426" s="30">
        <f t="shared" si="104"/>
        <v>4.1681666250000005</v>
      </c>
      <c r="AJ426" s="30">
        <f t="shared" si="104"/>
        <v>4.8567234999999993</v>
      </c>
      <c r="AK426" s="30">
        <f t="shared" si="104"/>
        <v>5.0211696249999997</v>
      </c>
      <c r="AL426" s="30">
        <f t="shared" si="104"/>
        <v>4.661505</v>
      </c>
      <c r="AM426" s="30">
        <f t="shared" si="104"/>
        <v>4.5798784999999995</v>
      </c>
      <c r="AN426" s="30">
        <f t="shared" si="104"/>
        <v>4.9297446249999997</v>
      </c>
      <c r="AO426" s="30">
        <f t="shared" si="104"/>
        <v>4.7554999999999996</v>
      </c>
      <c r="AP426" s="30">
        <f t="shared" si="104"/>
        <v>4.6678096250000003</v>
      </c>
      <c r="AQ426" s="30">
        <f t="shared" si="104"/>
        <v>4.6789849999999999</v>
      </c>
      <c r="AR426" s="30">
        <f t="shared" si="104"/>
        <v>4.4319600000000001</v>
      </c>
      <c r="AS426" s="30">
        <f t="shared" si="99"/>
        <v>5.0211696249999997</v>
      </c>
      <c r="AT426" s="35" t="str">
        <f t="shared" si="100"/>
        <v>1,1.5,0.5</v>
      </c>
    </row>
    <row r="427" spans="13:46" ht="11.25" x14ac:dyDescent="0.15">
      <c r="M427" s="30" t="str">
        <f t="shared" si="98"/>
        <v>5,2,10</v>
      </c>
      <c r="N427" s="30">
        <f t="shared" si="92"/>
        <v>5</v>
      </c>
      <c r="O427" s="30">
        <f t="shared" si="93"/>
        <v>2</v>
      </c>
      <c r="P427" s="30">
        <f t="shared" si="103"/>
        <v>10</v>
      </c>
      <c r="Q427" s="30">
        <f t="shared" si="105"/>
        <v>0.53372519999999946</v>
      </c>
      <c r="R427" s="30">
        <f t="shared" si="105"/>
        <v>2.4358774999999997</v>
      </c>
      <c r="S427" s="30">
        <f t="shared" si="105"/>
        <v>3.7653512</v>
      </c>
      <c r="T427" s="30">
        <f t="shared" si="105"/>
        <v>4.5221462999999993</v>
      </c>
      <c r="U427" s="30">
        <f t="shared" si="105"/>
        <v>4.7062628000000002</v>
      </c>
      <c r="V427" s="30">
        <f t="shared" si="105"/>
        <v>4.3177006999999996</v>
      </c>
      <c r="W427" s="30">
        <f t="shared" si="105"/>
        <v>3.3564599999999993</v>
      </c>
      <c r="X427" s="30">
        <f t="shared" si="105"/>
        <v>2.1036524999999995</v>
      </c>
      <c r="Y427" s="30">
        <f t="shared" si="105"/>
        <v>3.6206761999999997</v>
      </c>
      <c r="Z427" s="30">
        <f t="shared" si="105"/>
        <v>4.5650212999999997</v>
      </c>
      <c r="AA427" s="30">
        <f t="shared" si="105"/>
        <v>4.9366877999999996</v>
      </c>
      <c r="AB427" s="30">
        <f t="shared" si="105"/>
        <v>4.7356756999999998</v>
      </c>
      <c r="AC427" s="30">
        <f t="shared" si="105"/>
        <v>3.9619849999999999</v>
      </c>
      <c r="AD427" s="30">
        <f t="shared" si="105"/>
        <v>3.3054911999999996</v>
      </c>
      <c r="AE427" s="30">
        <f t="shared" si="105"/>
        <v>4.4373863</v>
      </c>
      <c r="AF427" s="30">
        <f t="shared" si="105"/>
        <v>4.9966027999999998</v>
      </c>
      <c r="AG427" s="30">
        <f t="shared" si="104"/>
        <v>4.9831406999999999</v>
      </c>
      <c r="AH427" s="30">
        <f t="shared" si="104"/>
        <v>4.3969999999999994</v>
      </c>
      <c r="AI427" s="30">
        <f t="shared" si="104"/>
        <v>4.1392413000000001</v>
      </c>
      <c r="AJ427" s="30">
        <f t="shared" si="104"/>
        <v>4.8860077999999998</v>
      </c>
      <c r="AK427" s="30">
        <f t="shared" si="104"/>
        <v>5.0600956999999998</v>
      </c>
      <c r="AL427" s="30">
        <f t="shared" si="104"/>
        <v>4.661505</v>
      </c>
      <c r="AM427" s="30">
        <f t="shared" si="104"/>
        <v>4.6049027999999996</v>
      </c>
      <c r="AN427" s="30">
        <f t="shared" si="104"/>
        <v>4.9665406999999995</v>
      </c>
      <c r="AO427" s="30">
        <f t="shared" si="104"/>
        <v>4.7554999999999996</v>
      </c>
      <c r="AP427" s="30">
        <f t="shared" si="104"/>
        <v>4.7024756999999999</v>
      </c>
      <c r="AQ427" s="30">
        <f t="shared" si="104"/>
        <v>4.6789849999999999</v>
      </c>
      <c r="AR427" s="30">
        <f t="shared" si="104"/>
        <v>4.4319600000000001</v>
      </c>
      <c r="AS427" s="30">
        <f t="shared" si="99"/>
        <v>5.0600956999999998</v>
      </c>
      <c r="AT427" s="35" t="str">
        <f t="shared" si="100"/>
        <v>1,1.5,0.5</v>
      </c>
    </row>
    <row r="428" spans="13:46" ht="11.25" x14ac:dyDescent="0.15">
      <c r="M428" s="30" t="str">
        <f t="shared" si="98"/>
        <v>5,3,1</v>
      </c>
      <c r="N428" s="30">
        <f t="shared" si="92"/>
        <v>5</v>
      </c>
      <c r="O428" s="30">
        <f t="shared" si="93"/>
        <v>3</v>
      </c>
      <c r="P428" s="30">
        <f t="shared" si="103"/>
        <v>1</v>
      </c>
      <c r="Q428" s="30">
        <f t="shared" si="105"/>
        <v>4.5</v>
      </c>
      <c r="R428" s="30">
        <f t="shared" si="105"/>
        <v>4.6682350000000001</v>
      </c>
      <c r="S428" s="30">
        <f t="shared" si="105"/>
        <v>4.6929400000000001</v>
      </c>
      <c r="T428" s="30">
        <f t="shared" si="105"/>
        <v>4.574114999999999</v>
      </c>
      <c r="U428" s="30">
        <f t="shared" si="105"/>
        <v>4.3117599999999996</v>
      </c>
      <c r="V428" s="30">
        <f t="shared" si="105"/>
        <v>3.905875</v>
      </c>
      <c r="W428" s="30">
        <f t="shared" si="105"/>
        <v>3.3564599999999993</v>
      </c>
      <c r="X428" s="30">
        <f t="shared" si="105"/>
        <v>4.3569575</v>
      </c>
      <c r="Y428" s="30">
        <f t="shared" si="105"/>
        <v>4.5760175000000007</v>
      </c>
      <c r="Z428" s="30">
        <f t="shared" si="105"/>
        <v>4.6515474999999995</v>
      </c>
      <c r="AA428" s="30">
        <f t="shared" si="105"/>
        <v>4.5835474999999999</v>
      </c>
      <c r="AB428" s="30">
        <f t="shared" si="105"/>
        <v>4.3720174999999992</v>
      </c>
      <c r="AC428" s="30">
        <f t="shared" si="105"/>
        <v>4.0169575000000002</v>
      </c>
      <c r="AD428" s="30">
        <f t="shared" si="105"/>
        <v>4.2593300000000003</v>
      </c>
      <c r="AE428" s="30">
        <f t="shared" si="105"/>
        <v>4.5292149999999998</v>
      </c>
      <c r="AF428" s="30">
        <f t="shared" si="105"/>
        <v>4.65557</v>
      </c>
      <c r="AG428" s="30">
        <f t="shared" si="104"/>
        <v>4.638395</v>
      </c>
      <c r="AH428" s="30">
        <f t="shared" si="104"/>
        <v>4.4776899999999991</v>
      </c>
      <c r="AI428" s="30">
        <f t="shared" si="104"/>
        <v>4.2071175000000007</v>
      </c>
      <c r="AJ428" s="30">
        <f t="shared" si="104"/>
        <v>4.5278274999999999</v>
      </c>
      <c r="AK428" s="30">
        <f t="shared" si="104"/>
        <v>4.7050075000000007</v>
      </c>
      <c r="AL428" s="30">
        <f t="shared" si="104"/>
        <v>4.7386575000000004</v>
      </c>
      <c r="AM428" s="30">
        <f t="shared" si="104"/>
        <v>4.2003199999999996</v>
      </c>
      <c r="AN428" s="30">
        <f t="shared" si="104"/>
        <v>4.5718550000000002</v>
      </c>
      <c r="AO428" s="30">
        <f t="shared" si="104"/>
        <v>4.7998599999999998</v>
      </c>
      <c r="AP428" s="30">
        <f t="shared" si="104"/>
        <v>4.2389375000000005</v>
      </c>
      <c r="AQ428" s="30">
        <f t="shared" si="104"/>
        <v>4.6612974999999999</v>
      </c>
      <c r="AR428" s="30">
        <f t="shared" si="104"/>
        <v>4.3229700000000006</v>
      </c>
      <c r="AS428" s="30">
        <f t="shared" si="99"/>
        <v>4.7998599999999998</v>
      </c>
      <c r="AT428" s="35" t="str">
        <f t="shared" si="100"/>
        <v>1,2,0</v>
      </c>
    </row>
    <row r="429" spans="13:46" ht="11.25" x14ac:dyDescent="0.15">
      <c r="M429" s="30" t="str">
        <f t="shared" si="98"/>
        <v>5,3,2</v>
      </c>
      <c r="N429" s="30">
        <f t="shared" ref="N429:N492" si="106">N329+1</f>
        <v>5</v>
      </c>
      <c r="O429" s="30">
        <f t="shared" ref="O429:O492" si="107">O329</f>
        <v>3</v>
      </c>
      <c r="P429" s="30">
        <f t="shared" si="103"/>
        <v>2</v>
      </c>
      <c r="Q429" s="30">
        <f t="shared" si="105"/>
        <v>4.27752</v>
      </c>
      <c r="R429" s="30">
        <f t="shared" si="105"/>
        <v>4.5717350000000003</v>
      </c>
      <c r="S429" s="30">
        <f t="shared" si="105"/>
        <v>4.6868599999999994</v>
      </c>
      <c r="T429" s="30">
        <f t="shared" si="105"/>
        <v>4.6228949999999998</v>
      </c>
      <c r="U429" s="30">
        <f t="shared" si="105"/>
        <v>4.3798399999999997</v>
      </c>
      <c r="V429" s="30">
        <f t="shared" si="105"/>
        <v>3.9576949999999997</v>
      </c>
      <c r="W429" s="30">
        <f t="shared" si="105"/>
        <v>3.3564599999999993</v>
      </c>
      <c r="X429" s="30">
        <f t="shared" si="105"/>
        <v>4.2469324999999998</v>
      </c>
      <c r="Y429" s="30">
        <f t="shared" si="105"/>
        <v>4.5591175000000002</v>
      </c>
      <c r="Z429" s="30">
        <f t="shared" si="105"/>
        <v>4.6922125000000001</v>
      </c>
      <c r="AA429" s="30">
        <f t="shared" si="105"/>
        <v>4.6462174999999997</v>
      </c>
      <c r="AB429" s="30">
        <f t="shared" si="105"/>
        <v>4.4211324999999997</v>
      </c>
      <c r="AC429" s="30">
        <f t="shared" si="105"/>
        <v>4.0169575000000002</v>
      </c>
      <c r="AD429" s="30">
        <f t="shared" si="105"/>
        <v>4.2316099999999999</v>
      </c>
      <c r="AE429" s="30">
        <f t="shared" si="105"/>
        <v>4.5617649999999994</v>
      </c>
      <c r="AF429" s="30">
        <f t="shared" si="105"/>
        <v>4.7128300000000003</v>
      </c>
      <c r="AG429" s="30">
        <f t="shared" si="104"/>
        <v>4.6848049999999999</v>
      </c>
      <c r="AH429" s="30">
        <f t="shared" si="104"/>
        <v>4.4776899999999991</v>
      </c>
      <c r="AI429" s="30">
        <f t="shared" si="104"/>
        <v>4.2315525000000003</v>
      </c>
      <c r="AJ429" s="30">
        <f t="shared" si="104"/>
        <v>4.5796774999999998</v>
      </c>
      <c r="AK429" s="30">
        <f t="shared" si="104"/>
        <v>4.7487124999999999</v>
      </c>
      <c r="AL429" s="30">
        <f t="shared" si="104"/>
        <v>4.7386575000000004</v>
      </c>
      <c r="AM429" s="30">
        <f t="shared" si="104"/>
        <v>4.2467600000000001</v>
      </c>
      <c r="AN429" s="30">
        <f t="shared" si="104"/>
        <v>4.6128549999999997</v>
      </c>
      <c r="AO429" s="30">
        <f t="shared" si="104"/>
        <v>4.7998599999999998</v>
      </c>
      <c r="AP429" s="30">
        <f t="shared" si="104"/>
        <v>4.2772325000000002</v>
      </c>
      <c r="AQ429" s="30">
        <f t="shared" si="104"/>
        <v>4.6612974999999999</v>
      </c>
      <c r="AR429" s="30">
        <f t="shared" si="104"/>
        <v>4.3229700000000006</v>
      </c>
      <c r="AS429" s="30">
        <f t="shared" si="99"/>
        <v>4.7998599999999998</v>
      </c>
      <c r="AT429" s="35" t="str">
        <f t="shared" si="100"/>
        <v>1,2,0</v>
      </c>
    </row>
    <row r="430" spans="13:46" ht="11.25" x14ac:dyDescent="0.15">
      <c r="M430" s="30" t="str">
        <f t="shared" si="98"/>
        <v>5,3,3</v>
      </c>
      <c r="N430" s="30">
        <f t="shared" si="106"/>
        <v>5</v>
      </c>
      <c r="O430" s="30">
        <f t="shared" si="107"/>
        <v>3</v>
      </c>
      <c r="P430" s="30">
        <f t="shared" si="103"/>
        <v>3</v>
      </c>
      <c r="Q430" s="30">
        <f t="shared" si="105"/>
        <v>3.98034</v>
      </c>
      <c r="R430" s="30">
        <f t="shared" si="105"/>
        <v>4.4233599999999997</v>
      </c>
      <c r="S430" s="30">
        <f t="shared" si="105"/>
        <v>4.6475799999999996</v>
      </c>
      <c r="T430" s="30">
        <f t="shared" si="105"/>
        <v>4.6529999999999996</v>
      </c>
      <c r="U430" s="30">
        <f t="shared" si="105"/>
        <v>4.4396199999999997</v>
      </c>
      <c r="V430" s="30">
        <f t="shared" si="105"/>
        <v>4.0074399999999999</v>
      </c>
      <c r="W430" s="30">
        <f t="shared" si="105"/>
        <v>3.3564599999999993</v>
      </c>
      <c r="X430" s="30">
        <f t="shared" si="105"/>
        <v>4.0850325000000005</v>
      </c>
      <c r="Y430" s="30">
        <f t="shared" si="105"/>
        <v>4.5090175000000006</v>
      </c>
      <c r="Z430" s="30">
        <f t="shared" si="105"/>
        <v>4.7142024999999999</v>
      </c>
      <c r="AA430" s="30">
        <f t="shared" si="105"/>
        <v>4.7005874999999993</v>
      </c>
      <c r="AB430" s="30">
        <f t="shared" si="105"/>
        <v>4.4681724999999997</v>
      </c>
      <c r="AC430" s="30">
        <f t="shared" si="105"/>
        <v>4.0169575000000002</v>
      </c>
      <c r="AD430" s="30">
        <f t="shared" si="105"/>
        <v>4.1706900000000005</v>
      </c>
      <c r="AE430" s="30">
        <f t="shared" si="105"/>
        <v>4.5756399999999999</v>
      </c>
      <c r="AF430" s="30">
        <f t="shared" si="105"/>
        <v>4.7617900000000004</v>
      </c>
      <c r="AG430" s="30">
        <f t="shared" si="104"/>
        <v>4.7291400000000001</v>
      </c>
      <c r="AH430" s="30">
        <f t="shared" si="104"/>
        <v>4.4776899999999991</v>
      </c>
      <c r="AI430" s="30">
        <f t="shared" si="104"/>
        <v>4.2373124999999998</v>
      </c>
      <c r="AJ430" s="30">
        <f t="shared" si="104"/>
        <v>4.6232275000000005</v>
      </c>
      <c r="AK430" s="30">
        <f t="shared" si="104"/>
        <v>4.7903425000000004</v>
      </c>
      <c r="AL430" s="30">
        <f t="shared" si="104"/>
        <v>4.7386575000000004</v>
      </c>
      <c r="AM430" s="30">
        <f t="shared" si="104"/>
        <v>4.2849000000000004</v>
      </c>
      <c r="AN430" s="30">
        <f t="shared" si="104"/>
        <v>4.6517799999999996</v>
      </c>
      <c r="AO430" s="30">
        <f t="shared" si="104"/>
        <v>4.7998599999999998</v>
      </c>
      <c r="AP430" s="30">
        <f t="shared" si="104"/>
        <v>4.3134525000000004</v>
      </c>
      <c r="AQ430" s="30">
        <f t="shared" si="104"/>
        <v>4.6612974999999999</v>
      </c>
      <c r="AR430" s="30">
        <f t="shared" si="104"/>
        <v>4.3229700000000006</v>
      </c>
      <c r="AS430" s="30">
        <f t="shared" si="99"/>
        <v>4.7998599999999998</v>
      </c>
      <c r="AT430" s="35" t="str">
        <f t="shared" si="100"/>
        <v>1,2,0</v>
      </c>
    </row>
    <row r="431" spans="13:46" ht="11.25" x14ac:dyDescent="0.15">
      <c r="M431" s="30" t="str">
        <f t="shared" si="98"/>
        <v>5,3,4</v>
      </c>
      <c r="N431" s="30">
        <f t="shared" si="106"/>
        <v>5</v>
      </c>
      <c r="O431" s="30">
        <f t="shared" si="107"/>
        <v>3</v>
      </c>
      <c r="P431" s="30">
        <f t="shared" si="103"/>
        <v>4</v>
      </c>
      <c r="Q431" s="30">
        <f t="shared" si="105"/>
        <v>3.6615599999999993</v>
      </c>
      <c r="R431" s="30">
        <f t="shared" si="105"/>
        <v>4.2599849999999995</v>
      </c>
      <c r="S431" s="30">
        <f t="shared" si="105"/>
        <v>4.5987</v>
      </c>
      <c r="T431" s="30">
        <f t="shared" si="105"/>
        <v>4.6777049999999996</v>
      </c>
      <c r="U431" s="30">
        <f t="shared" si="105"/>
        <v>4.4969999999999999</v>
      </c>
      <c r="V431" s="30">
        <f t="shared" si="105"/>
        <v>4.0565850000000001</v>
      </c>
      <c r="W431" s="30">
        <f t="shared" si="105"/>
        <v>3.3564599999999993</v>
      </c>
      <c r="X431" s="30">
        <f t="shared" si="105"/>
        <v>3.9081324999999998</v>
      </c>
      <c r="Y431" s="30">
        <f t="shared" si="105"/>
        <v>4.4493174999999994</v>
      </c>
      <c r="Z431" s="30">
        <f t="shared" si="105"/>
        <v>4.7307924999999997</v>
      </c>
      <c r="AA431" s="30">
        <f t="shared" si="105"/>
        <v>4.7525575</v>
      </c>
      <c r="AB431" s="30">
        <f t="shared" si="105"/>
        <v>4.5146125000000001</v>
      </c>
      <c r="AC431" s="30">
        <f t="shared" si="105"/>
        <v>4.0169575000000002</v>
      </c>
      <c r="AD431" s="30">
        <f t="shared" si="105"/>
        <v>4.1001700000000003</v>
      </c>
      <c r="AE431" s="30">
        <f t="shared" si="105"/>
        <v>4.5841149999999997</v>
      </c>
      <c r="AF431" s="30">
        <f t="shared" si="105"/>
        <v>4.8083499999999999</v>
      </c>
      <c r="AG431" s="30">
        <f t="shared" si="104"/>
        <v>4.772875</v>
      </c>
      <c r="AH431" s="30">
        <f t="shared" si="104"/>
        <v>4.4776899999999991</v>
      </c>
      <c r="AI431" s="30">
        <f t="shared" si="104"/>
        <v>4.2376725000000004</v>
      </c>
      <c r="AJ431" s="30">
        <f t="shared" si="104"/>
        <v>4.6643775000000005</v>
      </c>
      <c r="AK431" s="30">
        <f t="shared" si="104"/>
        <v>4.8313725000000005</v>
      </c>
      <c r="AL431" s="30">
        <f t="shared" si="104"/>
        <v>4.7386575000000004</v>
      </c>
      <c r="AM431" s="30">
        <f t="shared" si="104"/>
        <v>4.32064</v>
      </c>
      <c r="AN431" s="30">
        <f t="shared" si="104"/>
        <v>4.690105</v>
      </c>
      <c r="AO431" s="30">
        <f t="shared" si="104"/>
        <v>4.7998599999999998</v>
      </c>
      <c r="AP431" s="30">
        <f t="shared" si="104"/>
        <v>4.3490725000000001</v>
      </c>
      <c r="AQ431" s="30">
        <f t="shared" si="104"/>
        <v>4.6612974999999999</v>
      </c>
      <c r="AR431" s="30">
        <f t="shared" si="104"/>
        <v>4.3229700000000006</v>
      </c>
      <c r="AS431" s="30">
        <f t="shared" si="99"/>
        <v>4.8313725000000005</v>
      </c>
      <c r="AT431" s="35" t="str">
        <f t="shared" si="100"/>
        <v>1,1.5,0.5</v>
      </c>
    </row>
    <row r="432" spans="13:46" ht="11.25" x14ac:dyDescent="0.15">
      <c r="M432" s="30" t="str">
        <f t="shared" si="98"/>
        <v>5,3,5</v>
      </c>
      <c r="N432" s="30">
        <f t="shared" si="106"/>
        <v>5</v>
      </c>
      <c r="O432" s="30">
        <f t="shared" si="107"/>
        <v>3</v>
      </c>
      <c r="P432" s="30">
        <f t="shared" si="103"/>
        <v>5</v>
      </c>
      <c r="Q432" s="30">
        <f t="shared" si="105"/>
        <v>3.3564599999999993</v>
      </c>
      <c r="R432" s="30">
        <f t="shared" si="105"/>
        <v>4.1061099999999993</v>
      </c>
      <c r="S432" s="30">
        <f t="shared" si="105"/>
        <v>4.5558999999999994</v>
      </c>
      <c r="T432" s="30">
        <f t="shared" si="105"/>
        <v>4.7058299999999988</v>
      </c>
      <c r="U432" s="30">
        <f t="shared" si="105"/>
        <v>4.5558999999999994</v>
      </c>
      <c r="V432" s="30">
        <f t="shared" si="105"/>
        <v>4.1061099999999993</v>
      </c>
      <c r="W432" s="30">
        <f t="shared" si="105"/>
        <v>3.3564599999999993</v>
      </c>
      <c r="X432" s="30">
        <f t="shared" si="105"/>
        <v>3.7407325</v>
      </c>
      <c r="Y432" s="30">
        <f t="shared" si="105"/>
        <v>4.3956974999999998</v>
      </c>
      <c r="Z432" s="30">
        <f t="shared" si="105"/>
        <v>4.7508024999999989</v>
      </c>
      <c r="AA432" s="30">
        <f t="shared" si="105"/>
        <v>4.8060474999999991</v>
      </c>
      <c r="AB432" s="30">
        <f t="shared" si="105"/>
        <v>4.5614324999999996</v>
      </c>
      <c r="AC432" s="30">
        <f t="shared" si="105"/>
        <v>4.0169575000000002</v>
      </c>
      <c r="AD432" s="30">
        <f t="shared" si="105"/>
        <v>4.0357299999999992</v>
      </c>
      <c r="AE432" s="30">
        <f t="shared" si="105"/>
        <v>4.5960099999999997</v>
      </c>
      <c r="AF432" s="30">
        <f t="shared" si="105"/>
        <v>4.8564299999999996</v>
      </c>
      <c r="AG432" s="30">
        <f t="shared" si="104"/>
        <v>4.8169899999999997</v>
      </c>
      <c r="AH432" s="30">
        <f t="shared" si="104"/>
        <v>4.4776899999999991</v>
      </c>
      <c r="AI432" s="30">
        <f t="shared" si="104"/>
        <v>4.2414524999999994</v>
      </c>
      <c r="AJ432" s="30">
        <f t="shared" si="104"/>
        <v>4.7070474999999998</v>
      </c>
      <c r="AK432" s="30">
        <f t="shared" si="104"/>
        <v>4.8727824999999996</v>
      </c>
      <c r="AL432" s="30">
        <f t="shared" si="104"/>
        <v>4.7386575000000004</v>
      </c>
      <c r="AM432" s="30">
        <f t="shared" si="104"/>
        <v>4.3578999999999999</v>
      </c>
      <c r="AN432" s="30">
        <f t="shared" si="104"/>
        <v>4.7288100000000002</v>
      </c>
      <c r="AO432" s="30">
        <f t="shared" si="104"/>
        <v>4.7998599999999998</v>
      </c>
      <c r="AP432" s="30">
        <f t="shared" si="104"/>
        <v>4.3850724999999997</v>
      </c>
      <c r="AQ432" s="30">
        <f t="shared" si="104"/>
        <v>4.6612974999999999</v>
      </c>
      <c r="AR432" s="30">
        <f t="shared" si="104"/>
        <v>4.3229700000000006</v>
      </c>
      <c r="AS432" s="30">
        <f t="shared" si="99"/>
        <v>4.8727824999999996</v>
      </c>
      <c r="AT432" s="35" t="str">
        <f t="shared" si="100"/>
        <v>1,1.5,0.5</v>
      </c>
    </row>
    <row r="433" spans="13:46" ht="11.25" x14ac:dyDescent="0.15">
      <c r="M433" s="30" t="str">
        <f t="shared" si="98"/>
        <v>5,3,6</v>
      </c>
      <c r="N433" s="30">
        <f t="shared" si="106"/>
        <v>5</v>
      </c>
      <c r="O433" s="30">
        <f t="shared" si="107"/>
        <v>3</v>
      </c>
      <c r="P433" s="30">
        <f t="shared" si="103"/>
        <v>6</v>
      </c>
      <c r="Q433" s="30">
        <f t="shared" si="105"/>
        <v>3.0779999999999998</v>
      </c>
      <c r="R433" s="30">
        <f t="shared" si="105"/>
        <v>3.9707349999999995</v>
      </c>
      <c r="S433" s="30">
        <f t="shared" si="105"/>
        <v>4.5249399999999991</v>
      </c>
      <c r="T433" s="30">
        <f t="shared" si="105"/>
        <v>4.7406149999999991</v>
      </c>
      <c r="U433" s="30">
        <f t="shared" si="105"/>
        <v>4.6177599999999996</v>
      </c>
      <c r="V433" s="30">
        <f t="shared" si="105"/>
        <v>4.1563749999999997</v>
      </c>
      <c r="W433" s="30">
        <f t="shared" si="105"/>
        <v>3.3564599999999993</v>
      </c>
      <c r="X433" s="30">
        <f t="shared" si="105"/>
        <v>3.5918324999999998</v>
      </c>
      <c r="Y433" s="30">
        <f t="shared" si="105"/>
        <v>4.3539174999999997</v>
      </c>
      <c r="Z433" s="30">
        <f t="shared" si="105"/>
        <v>4.7774724999999991</v>
      </c>
      <c r="AA433" s="30">
        <f t="shared" si="105"/>
        <v>4.8624974999999999</v>
      </c>
      <c r="AB433" s="30">
        <f t="shared" si="105"/>
        <v>4.6089924999999994</v>
      </c>
      <c r="AC433" s="30">
        <f t="shared" si="105"/>
        <v>4.0169575000000002</v>
      </c>
      <c r="AD433" s="30">
        <f t="shared" si="105"/>
        <v>3.9831299999999996</v>
      </c>
      <c r="AE433" s="30">
        <f t="shared" si="105"/>
        <v>4.6145649999999998</v>
      </c>
      <c r="AF433" s="30">
        <f t="shared" ref="AF433:AR496" si="108">(AF$5)^2/2*INDEX($F$4:$F$25*$G$4:$G$25,$N433,1)+(AF$6)^2/2*INDEX($H$4:$H$25*$I$4:$I$25,$O433,1)+(AF$7)^2/2*INDEX($J$4:$J$25*$K$4:$K$25,$P433,1)+AF$5*AF$6*INDEX($G$4:$G$25,$N433,1)*INDEX($H$4:$H$25,$O433,1)+(AF$5*INDEX($G$4:$G$25,$N433,1)+AF$6*INDEX($I$4:$I$25,$O433,1))*AF$7*INDEX($J$4:$J$25,$P433,1)</f>
        <v>4.90747</v>
      </c>
      <c r="AG433" s="30">
        <f t="shared" si="108"/>
        <v>4.8618449999999998</v>
      </c>
      <c r="AH433" s="30">
        <f t="shared" si="108"/>
        <v>4.4776899999999991</v>
      </c>
      <c r="AI433" s="30">
        <f t="shared" si="108"/>
        <v>4.2518925000000003</v>
      </c>
      <c r="AJ433" s="30">
        <f t="shared" si="108"/>
        <v>4.7526774999999999</v>
      </c>
      <c r="AK433" s="30">
        <f t="shared" si="108"/>
        <v>4.9149324999999999</v>
      </c>
      <c r="AL433" s="30">
        <f t="shared" si="108"/>
        <v>4.7386575000000004</v>
      </c>
      <c r="AM433" s="30">
        <f t="shared" si="108"/>
        <v>4.3981200000000005</v>
      </c>
      <c r="AN433" s="30">
        <f t="shared" si="108"/>
        <v>4.7682549999999999</v>
      </c>
      <c r="AO433" s="30">
        <f t="shared" si="108"/>
        <v>4.7998599999999998</v>
      </c>
      <c r="AP433" s="30">
        <f t="shared" si="108"/>
        <v>4.4218124999999997</v>
      </c>
      <c r="AQ433" s="30">
        <f t="shared" si="108"/>
        <v>4.6612974999999999</v>
      </c>
      <c r="AR433" s="30">
        <f t="shared" si="108"/>
        <v>4.3229700000000006</v>
      </c>
      <c r="AS433" s="30">
        <f t="shared" si="99"/>
        <v>4.9149324999999999</v>
      </c>
      <c r="AT433" s="35" t="str">
        <f t="shared" si="100"/>
        <v>1,1.5,0.5</v>
      </c>
    </row>
    <row r="434" spans="13:46" ht="11.25" x14ac:dyDescent="0.15">
      <c r="M434" s="30" t="str">
        <f t="shared" si="98"/>
        <v>5,3,7</v>
      </c>
      <c r="N434" s="30">
        <f t="shared" si="106"/>
        <v>5</v>
      </c>
      <c r="O434" s="30">
        <f t="shared" si="107"/>
        <v>3</v>
      </c>
      <c r="P434" s="30">
        <f t="shared" si="103"/>
        <v>7</v>
      </c>
      <c r="Q434" s="30">
        <f t="shared" ref="Q434:AF497" si="109">(Q$5)^2/2*INDEX($F$4:$F$25*$G$4:$G$25,$N434,1)+(Q$6)^2/2*INDEX($H$4:$H$25*$I$4:$I$25,$O434,1)+(Q$7)^2/2*INDEX($J$4:$J$25*$K$4:$K$25,$P434,1)+Q$5*Q$6*INDEX($G$4:$G$25,$N434,1)*INDEX($H$4:$H$25,$O434,1)+(Q$5*INDEX($G$4:$G$25,$N434,1)+Q$6*INDEX($I$4:$I$25,$O434,1))*Q$7*INDEX($J$4:$J$25,$P434,1)</f>
        <v>2.4172559999999992</v>
      </c>
      <c r="R434" s="30">
        <f t="shared" si="109"/>
        <v>3.5698849999999993</v>
      </c>
      <c r="S434" s="30">
        <f t="shared" si="109"/>
        <v>4.3240759999999998</v>
      </c>
      <c r="T434" s="30">
        <f t="shared" si="109"/>
        <v>4.6798289999999989</v>
      </c>
      <c r="U434" s="30">
        <f t="shared" si="109"/>
        <v>4.6371439999999993</v>
      </c>
      <c r="V434" s="30">
        <f t="shared" si="109"/>
        <v>4.196021</v>
      </c>
      <c r="W434" s="30">
        <f t="shared" si="109"/>
        <v>3.3564599999999993</v>
      </c>
      <c r="X434" s="30">
        <f t="shared" si="109"/>
        <v>3.1774574999999996</v>
      </c>
      <c r="Y434" s="30">
        <f t="shared" si="109"/>
        <v>4.1422334999999997</v>
      </c>
      <c r="Z434" s="30">
        <f t="shared" si="109"/>
        <v>4.7085714999999997</v>
      </c>
      <c r="AA434" s="30">
        <f t="shared" si="109"/>
        <v>4.8764714999999992</v>
      </c>
      <c r="AB434" s="30">
        <f t="shared" si="109"/>
        <v>4.6459334999999999</v>
      </c>
      <c r="AC434" s="30">
        <f t="shared" si="109"/>
        <v>4.0169575000000002</v>
      </c>
      <c r="AD434" s="30">
        <f t="shared" si="109"/>
        <v>3.7606259999999994</v>
      </c>
      <c r="AE434" s="30">
        <f t="shared" si="109"/>
        <v>4.5375490000000003</v>
      </c>
      <c r="AF434" s="30">
        <f t="shared" si="109"/>
        <v>4.9160339999999998</v>
      </c>
      <c r="AG434" s="30">
        <f t="shared" si="108"/>
        <v>4.8960809999999997</v>
      </c>
      <c r="AH434" s="30">
        <f t="shared" si="108"/>
        <v>4.4776899999999991</v>
      </c>
      <c r="AI434" s="30">
        <f t="shared" si="108"/>
        <v>4.1667614999999998</v>
      </c>
      <c r="AJ434" s="30">
        <f t="shared" si="108"/>
        <v>4.7558315000000002</v>
      </c>
      <c r="AK434" s="30">
        <f t="shared" si="108"/>
        <v>4.9464635000000001</v>
      </c>
      <c r="AL434" s="30">
        <f t="shared" si="108"/>
        <v>4.7386575000000004</v>
      </c>
      <c r="AM434" s="30">
        <f t="shared" si="108"/>
        <v>4.3958639999999995</v>
      </c>
      <c r="AN434" s="30">
        <f t="shared" si="108"/>
        <v>4.7970810000000004</v>
      </c>
      <c r="AO434" s="30">
        <f t="shared" si="108"/>
        <v>4.7998599999999998</v>
      </c>
      <c r="AP434" s="30">
        <f t="shared" si="108"/>
        <v>4.4479335000000004</v>
      </c>
      <c r="AQ434" s="30">
        <f t="shared" si="108"/>
        <v>4.6612974999999999</v>
      </c>
      <c r="AR434" s="30">
        <f t="shared" si="108"/>
        <v>4.3229700000000006</v>
      </c>
      <c r="AS434" s="30">
        <f t="shared" si="99"/>
        <v>4.9464635000000001</v>
      </c>
      <c r="AT434" s="35" t="str">
        <f t="shared" si="100"/>
        <v>1,1.5,0.5</v>
      </c>
    </row>
    <row r="435" spans="13:46" ht="11.25" x14ac:dyDescent="0.15">
      <c r="M435" s="30" t="str">
        <f t="shared" si="98"/>
        <v>5,3,8</v>
      </c>
      <c r="N435" s="30">
        <f t="shared" si="106"/>
        <v>5</v>
      </c>
      <c r="O435" s="30">
        <f t="shared" si="107"/>
        <v>3</v>
      </c>
      <c r="P435" s="30">
        <f t="shared" si="103"/>
        <v>8</v>
      </c>
      <c r="Q435" s="30">
        <f t="shared" si="109"/>
        <v>1.6284671999999998</v>
      </c>
      <c r="R435" s="30">
        <f t="shared" si="109"/>
        <v>3.0801149999999997</v>
      </c>
      <c r="S435" s="30">
        <f t="shared" si="109"/>
        <v>4.0663032000000001</v>
      </c>
      <c r="T435" s="30">
        <f t="shared" si="109"/>
        <v>4.5870317999999992</v>
      </c>
      <c r="U435" s="30">
        <f t="shared" si="109"/>
        <v>4.6423007999999992</v>
      </c>
      <c r="V435" s="30">
        <f t="shared" si="109"/>
        <v>4.2321101999999993</v>
      </c>
      <c r="W435" s="30">
        <f t="shared" si="109"/>
        <v>3.3564599999999993</v>
      </c>
      <c r="X435" s="30">
        <f t="shared" si="109"/>
        <v>2.6741625</v>
      </c>
      <c r="Y435" s="30">
        <f t="shared" si="109"/>
        <v>3.8736407000000002</v>
      </c>
      <c r="Z435" s="30">
        <f t="shared" si="109"/>
        <v>4.6076592999999999</v>
      </c>
      <c r="AA435" s="30">
        <f t="shared" si="109"/>
        <v>4.8762182999999997</v>
      </c>
      <c r="AB435" s="30">
        <f t="shared" si="109"/>
        <v>4.6793177000000004</v>
      </c>
      <c r="AC435" s="30">
        <f t="shared" si="109"/>
        <v>4.0169575000000002</v>
      </c>
      <c r="AD435" s="30">
        <f t="shared" si="109"/>
        <v>3.4812132</v>
      </c>
      <c r="AE435" s="30">
        <f t="shared" si="109"/>
        <v>4.4285218000000004</v>
      </c>
      <c r="AF435" s="30">
        <f t="shared" si="109"/>
        <v>4.9103708000000008</v>
      </c>
      <c r="AG435" s="30">
        <f t="shared" si="108"/>
        <v>4.9267602000000004</v>
      </c>
      <c r="AH435" s="30">
        <f t="shared" si="108"/>
        <v>4.4776899999999991</v>
      </c>
      <c r="AI435" s="30">
        <f t="shared" si="108"/>
        <v>4.0496192999999998</v>
      </c>
      <c r="AJ435" s="30">
        <f t="shared" si="108"/>
        <v>4.7447583</v>
      </c>
      <c r="AK435" s="30">
        <f t="shared" si="108"/>
        <v>4.9744377000000002</v>
      </c>
      <c r="AL435" s="30">
        <f t="shared" si="108"/>
        <v>4.7386575000000004</v>
      </c>
      <c r="AM435" s="30">
        <f t="shared" si="108"/>
        <v>4.3793807999999999</v>
      </c>
      <c r="AN435" s="30">
        <f t="shared" si="108"/>
        <v>4.8223501999999998</v>
      </c>
      <c r="AO435" s="30">
        <f t="shared" si="108"/>
        <v>4.7998599999999998</v>
      </c>
      <c r="AP435" s="30">
        <f t="shared" si="108"/>
        <v>4.4704977000000001</v>
      </c>
      <c r="AQ435" s="30">
        <f t="shared" si="108"/>
        <v>4.6612974999999999</v>
      </c>
      <c r="AR435" s="30">
        <f t="shared" si="108"/>
        <v>4.3229700000000006</v>
      </c>
      <c r="AS435" s="30">
        <f t="shared" si="99"/>
        <v>4.9744377000000002</v>
      </c>
      <c r="AT435" s="35" t="str">
        <f t="shared" si="100"/>
        <v>1,1.5,0.5</v>
      </c>
    </row>
    <row r="436" spans="13:46" ht="11.25" x14ac:dyDescent="0.15">
      <c r="M436" s="30" t="str">
        <f t="shared" si="98"/>
        <v>5,3,9</v>
      </c>
      <c r="N436" s="30">
        <f t="shared" si="106"/>
        <v>5</v>
      </c>
      <c r="O436" s="30">
        <f t="shared" si="107"/>
        <v>3</v>
      </c>
      <c r="P436" s="30">
        <f t="shared" si="103"/>
        <v>9</v>
      </c>
      <c r="Q436" s="30">
        <f t="shared" si="109"/>
        <v>0.99034650000000013</v>
      </c>
      <c r="R436" s="30">
        <f t="shared" si="109"/>
        <v>2.6949756250000001</v>
      </c>
      <c r="S436" s="30">
        <f t="shared" si="109"/>
        <v>3.8754939999999998</v>
      </c>
      <c r="T436" s="30">
        <f t="shared" si="109"/>
        <v>4.5319016249999997</v>
      </c>
      <c r="U436" s="30">
        <f t="shared" si="109"/>
        <v>4.6641984999999995</v>
      </c>
      <c r="V436" s="30">
        <f t="shared" si="109"/>
        <v>4.2723846249999999</v>
      </c>
      <c r="W436" s="30">
        <f t="shared" si="109"/>
        <v>3.3564599999999993</v>
      </c>
      <c r="X436" s="30">
        <f t="shared" si="109"/>
        <v>2.2754981250000004</v>
      </c>
      <c r="Y436" s="30">
        <f t="shared" si="109"/>
        <v>3.6720115</v>
      </c>
      <c r="Z436" s="30">
        <f t="shared" si="109"/>
        <v>4.5444141249999994</v>
      </c>
      <c r="AA436" s="30">
        <f t="shared" si="109"/>
        <v>4.8927059999999996</v>
      </c>
      <c r="AB436" s="30">
        <f t="shared" si="109"/>
        <v>4.7168871249999995</v>
      </c>
      <c r="AC436" s="30">
        <f t="shared" si="109"/>
        <v>4.0169575000000002</v>
      </c>
      <c r="AD436" s="30">
        <f t="shared" si="109"/>
        <v>3.268764</v>
      </c>
      <c r="AE436" s="30">
        <f t="shared" si="109"/>
        <v>4.3571616249999998</v>
      </c>
      <c r="AF436" s="30">
        <f t="shared" si="109"/>
        <v>4.9214485000000003</v>
      </c>
      <c r="AG436" s="30">
        <f t="shared" si="108"/>
        <v>4.9616246249999998</v>
      </c>
      <c r="AH436" s="30">
        <f t="shared" si="108"/>
        <v>4.4776899999999991</v>
      </c>
      <c r="AI436" s="30">
        <f t="shared" si="108"/>
        <v>3.970144125</v>
      </c>
      <c r="AJ436" s="30">
        <f t="shared" si="108"/>
        <v>4.750426</v>
      </c>
      <c r="AK436" s="30">
        <f t="shared" si="108"/>
        <v>5.0065971250000008</v>
      </c>
      <c r="AL436" s="30">
        <f t="shared" si="108"/>
        <v>4.7386575000000004</v>
      </c>
      <c r="AM436" s="30">
        <f t="shared" si="108"/>
        <v>4.3796385000000004</v>
      </c>
      <c r="AN436" s="30">
        <f t="shared" si="108"/>
        <v>4.8518046249999998</v>
      </c>
      <c r="AO436" s="30">
        <f t="shared" si="108"/>
        <v>4.7998599999999998</v>
      </c>
      <c r="AP436" s="30">
        <f t="shared" si="108"/>
        <v>4.4972471250000003</v>
      </c>
      <c r="AQ436" s="30">
        <f t="shared" si="108"/>
        <v>4.6612974999999999</v>
      </c>
      <c r="AR436" s="30">
        <f t="shared" si="108"/>
        <v>4.3229700000000006</v>
      </c>
      <c r="AS436" s="30">
        <f t="shared" si="99"/>
        <v>5.0065971250000008</v>
      </c>
      <c r="AT436" s="35" t="str">
        <f t="shared" si="100"/>
        <v>1,1.5,0.5</v>
      </c>
    </row>
    <row r="437" spans="13:46" ht="11.25" x14ac:dyDescent="0.15">
      <c r="M437" s="30" t="str">
        <f t="shared" si="98"/>
        <v>5,3,10</v>
      </c>
      <c r="N437" s="30">
        <f t="shared" si="106"/>
        <v>5</v>
      </c>
      <c r="O437" s="30">
        <f t="shared" si="107"/>
        <v>3</v>
      </c>
      <c r="P437" s="30">
        <f t="shared" si="103"/>
        <v>10</v>
      </c>
      <c r="Q437" s="30">
        <f t="shared" si="109"/>
        <v>0.53372519999999946</v>
      </c>
      <c r="R437" s="30">
        <f t="shared" si="109"/>
        <v>2.4358774999999997</v>
      </c>
      <c r="S437" s="30">
        <f t="shared" si="109"/>
        <v>3.7653512</v>
      </c>
      <c r="T437" s="30">
        <f t="shared" si="109"/>
        <v>4.5221462999999993</v>
      </c>
      <c r="U437" s="30">
        <f t="shared" si="109"/>
        <v>4.7062628000000002</v>
      </c>
      <c r="V437" s="30">
        <f t="shared" si="109"/>
        <v>4.3177006999999996</v>
      </c>
      <c r="W437" s="30">
        <f t="shared" si="109"/>
        <v>3.3564599999999993</v>
      </c>
      <c r="X437" s="30">
        <f t="shared" si="109"/>
        <v>2.0028749999999995</v>
      </c>
      <c r="Y437" s="30">
        <f t="shared" si="109"/>
        <v>3.5510486999999999</v>
      </c>
      <c r="Z437" s="30">
        <f t="shared" si="109"/>
        <v>4.5265437999999989</v>
      </c>
      <c r="AA437" s="30">
        <f t="shared" si="109"/>
        <v>4.9293602999999999</v>
      </c>
      <c r="AB437" s="30">
        <f t="shared" si="109"/>
        <v>4.7594981999999995</v>
      </c>
      <c r="AC437" s="30">
        <f t="shared" si="109"/>
        <v>4.0169575000000002</v>
      </c>
      <c r="AD437" s="30">
        <f t="shared" si="109"/>
        <v>3.1369812000000001</v>
      </c>
      <c r="AE437" s="30">
        <f t="shared" si="109"/>
        <v>4.3311763000000001</v>
      </c>
      <c r="AF437" s="30">
        <f t="shared" si="109"/>
        <v>4.9526928000000003</v>
      </c>
      <c r="AG437" s="30">
        <f t="shared" si="108"/>
        <v>5.0015307</v>
      </c>
      <c r="AH437" s="30">
        <f t="shared" si="108"/>
        <v>4.4776899999999991</v>
      </c>
      <c r="AI437" s="30">
        <f t="shared" si="108"/>
        <v>3.9360438000000002</v>
      </c>
      <c r="AJ437" s="30">
        <f t="shared" si="108"/>
        <v>4.7762603000000006</v>
      </c>
      <c r="AK437" s="30">
        <f t="shared" si="108"/>
        <v>5.0437982000000003</v>
      </c>
      <c r="AL437" s="30">
        <f t="shared" si="108"/>
        <v>4.7386575000000004</v>
      </c>
      <c r="AM437" s="30">
        <f t="shared" si="108"/>
        <v>4.4000628000000006</v>
      </c>
      <c r="AN437" s="30">
        <f t="shared" si="108"/>
        <v>4.8863006999999996</v>
      </c>
      <c r="AO437" s="30">
        <f t="shared" si="108"/>
        <v>4.7998599999999998</v>
      </c>
      <c r="AP437" s="30">
        <f t="shared" si="108"/>
        <v>4.5290382000000005</v>
      </c>
      <c r="AQ437" s="30">
        <f t="shared" si="108"/>
        <v>4.6612974999999999</v>
      </c>
      <c r="AR437" s="30">
        <f t="shared" si="108"/>
        <v>4.3229700000000006</v>
      </c>
      <c r="AS437" s="30">
        <f t="shared" si="99"/>
        <v>5.0437982000000003</v>
      </c>
      <c r="AT437" s="35" t="str">
        <f t="shared" si="100"/>
        <v>1,1.5,0.5</v>
      </c>
    </row>
    <row r="438" spans="13:46" ht="11.25" x14ac:dyDescent="0.15">
      <c r="M438" s="30" t="str">
        <f t="shared" si="98"/>
        <v>5,4,1</v>
      </c>
      <c r="N438" s="30">
        <f t="shared" si="106"/>
        <v>5</v>
      </c>
      <c r="O438" s="30">
        <f t="shared" si="107"/>
        <v>4</v>
      </c>
      <c r="P438" s="30">
        <f t="shared" si="103"/>
        <v>1</v>
      </c>
      <c r="Q438" s="30">
        <f t="shared" si="109"/>
        <v>4.5</v>
      </c>
      <c r="R438" s="30">
        <f t="shared" si="109"/>
        <v>4.6682350000000001</v>
      </c>
      <c r="S438" s="30">
        <f t="shared" si="109"/>
        <v>4.6929400000000001</v>
      </c>
      <c r="T438" s="30">
        <f t="shared" si="109"/>
        <v>4.574114999999999</v>
      </c>
      <c r="U438" s="30">
        <f t="shared" si="109"/>
        <v>4.3117599999999996</v>
      </c>
      <c r="V438" s="30">
        <f t="shared" si="109"/>
        <v>3.905875</v>
      </c>
      <c r="W438" s="30">
        <f t="shared" si="109"/>
        <v>3.3564599999999993</v>
      </c>
      <c r="X438" s="30">
        <f t="shared" si="109"/>
        <v>4.2866924999999991</v>
      </c>
      <c r="Y438" s="30">
        <f t="shared" si="109"/>
        <v>4.5307899999999997</v>
      </c>
      <c r="Z438" s="30">
        <f t="shared" si="109"/>
        <v>4.6313575</v>
      </c>
      <c r="AA438" s="30">
        <f t="shared" si="109"/>
        <v>4.5883949999999993</v>
      </c>
      <c r="AB438" s="30">
        <f t="shared" si="109"/>
        <v>4.4019025000000003</v>
      </c>
      <c r="AC438" s="30">
        <f t="shared" si="109"/>
        <v>4.0718800000000002</v>
      </c>
      <c r="AD438" s="30">
        <f t="shared" si="109"/>
        <v>4.1395200000000001</v>
      </c>
      <c r="AE438" s="30">
        <f t="shared" si="109"/>
        <v>4.4594799999999992</v>
      </c>
      <c r="AF438" s="30">
        <f t="shared" si="109"/>
        <v>4.6359099999999991</v>
      </c>
      <c r="AG438" s="30">
        <f t="shared" si="108"/>
        <v>4.6688099999999997</v>
      </c>
      <c r="AH438" s="30">
        <f t="shared" si="108"/>
        <v>4.5581800000000001</v>
      </c>
      <c r="AI438" s="30">
        <f t="shared" si="108"/>
        <v>4.0584825000000002</v>
      </c>
      <c r="AJ438" s="30">
        <f t="shared" si="108"/>
        <v>4.4543049999999997</v>
      </c>
      <c r="AK438" s="30">
        <f t="shared" si="108"/>
        <v>4.7065974999999991</v>
      </c>
      <c r="AL438" s="30">
        <f t="shared" si="108"/>
        <v>4.8153600000000001</v>
      </c>
      <c r="AM438" s="30">
        <f t="shared" si="108"/>
        <v>4.0435799999999995</v>
      </c>
      <c r="AN438" s="30">
        <f t="shared" si="108"/>
        <v>4.5152650000000003</v>
      </c>
      <c r="AO438" s="30">
        <f t="shared" si="108"/>
        <v>4.8434200000000001</v>
      </c>
      <c r="AP438" s="30">
        <f t="shared" si="108"/>
        <v>4.0948124999999997</v>
      </c>
      <c r="AQ438" s="30">
        <f t="shared" si="108"/>
        <v>4.64236</v>
      </c>
      <c r="AR438" s="30">
        <f t="shared" si="108"/>
        <v>4.21218</v>
      </c>
      <c r="AS438" s="30">
        <f t="shared" si="99"/>
        <v>4.8434200000000001</v>
      </c>
      <c r="AT438" s="35" t="str">
        <f t="shared" si="100"/>
        <v>1,2,0</v>
      </c>
    </row>
    <row r="439" spans="13:46" ht="11.25" x14ac:dyDescent="0.15">
      <c r="M439" s="30" t="str">
        <f t="shared" si="98"/>
        <v>5,4,2</v>
      </c>
      <c r="N439" s="30">
        <f t="shared" si="106"/>
        <v>5</v>
      </c>
      <c r="O439" s="30">
        <f t="shared" si="107"/>
        <v>4</v>
      </c>
      <c r="P439" s="30">
        <f t="shared" si="103"/>
        <v>2</v>
      </c>
      <c r="Q439" s="30">
        <f t="shared" si="109"/>
        <v>4.27752</v>
      </c>
      <c r="R439" s="30">
        <f t="shared" si="109"/>
        <v>4.5717350000000003</v>
      </c>
      <c r="S439" s="30">
        <f t="shared" si="109"/>
        <v>4.6868599999999994</v>
      </c>
      <c r="T439" s="30">
        <f t="shared" si="109"/>
        <v>4.6228949999999998</v>
      </c>
      <c r="U439" s="30">
        <f t="shared" si="109"/>
        <v>4.3798399999999997</v>
      </c>
      <c r="V439" s="30">
        <f t="shared" si="109"/>
        <v>3.9576949999999997</v>
      </c>
      <c r="W439" s="30">
        <f t="shared" si="109"/>
        <v>3.3564599999999993</v>
      </c>
      <c r="X439" s="30">
        <f t="shared" si="109"/>
        <v>4.1739799999999994</v>
      </c>
      <c r="Y439" s="30">
        <f t="shared" si="109"/>
        <v>4.5117399999999996</v>
      </c>
      <c r="Z439" s="30">
        <f t="shared" si="109"/>
        <v>4.6704100000000004</v>
      </c>
      <c r="AA439" s="30">
        <f t="shared" si="109"/>
        <v>4.649989999999999</v>
      </c>
      <c r="AB439" s="30">
        <f t="shared" si="109"/>
        <v>4.4504799999999998</v>
      </c>
      <c r="AC439" s="30">
        <f t="shared" si="109"/>
        <v>4.0718800000000002</v>
      </c>
      <c r="AD439" s="30">
        <f t="shared" si="109"/>
        <v>4.1074999999999999</v>
      </c>
      <c r="AE439" s="30">
        <f t="shared" si="109"/>
        <v>4.4888049999999993</v>
      </c>
      <c r="AF439" s="30">
        <f t="shared" si="109"/>
        <v>4.69102</v>
      </c>
      <c r="AG439" s="30">
        <f t="shared" si="108"/>
        <v>4.7141449999999994</v>
      </c>
      <c r="AH439" s="30">
        <f t="shared" si="108"/>
        <v>4.5581800000000001</v>
      </c>
      <c r="AI439" s="30">
        <f t="shared" si="108"/>
        <v>4.0780799999999999</v>
      </c>
      <c r="AJ439" s="30">
        <f t="shared" si="108"/>
        <v>4.5029299999999992</v>
      </c>
      <c r="AK439" s="30">
        <f t="shared" si="108"/>
        <v>4.7486899999999999</v>
      </c>
      <c r="AL439" s="30">
        <f t="shared" si="108"/>
        <v>4.8153600000000001</v>
      </c>
      <c r="AM439" s="30">
        <f t="shared" si="108"/>
        <v>4.0857200000000002</v>
      </c>
      <c r="AN439" s="30">
        <f t="shared" si="108"/>
        <v>4.5541149999999995</v>
      </c>
      <c r="AO439" s="30">
        <f t="shared" si="108"/>
        <v>4.8434200000000001</v>
      </c>
      <c r="AP439" s="30">
        <f t="shared" si="108"/>
        <v>4.13042</v>
      </c>
      <c r="AQ439" s="30">
        <f t="shared" si="108"/>
        <v>4.64236</v>
      </c>
      <c r="AR439" s="30">
        <f t="shared" si="108"/>
        <v>4.21218</v>
      </c>
      <c r="AS439" s="30">
        <f t="shared" si="99"/>
        <v>4.8434200000000001</v>
      </c>
      <c r="AT439" s="35" t="str">
        <f t="shared" si="100"/>
        <v>1,2,0</v>
      </c>
    </row>
    <row r="440" spans="13:46" ht="11.25" x14ac:dyDescent="0.15">
      <c r="M440" s="30" t="str">
        <f t="shared" si="98"/>
        <v>5,4,3</v>
      </c>
      <c r="N440" s="30">
        <f t="shared" si="106"/>
        <v>5</v>
      </c>
      <c r="O440" s="30">
        <f t="shared" si="107"/>
        <v>4</v>
      </c>
      <c r="P440" s="30">
        <f t="shared" si="103"/>
        <v>3</v>
      </c>
      <c r="Q440" s="30">
        <f t="shared" si="109"/>
        <v>3.98034</v>
      </c>
      <c r="R440" s="30">
        <f t="shared" si="109"/>
        <v>4.4233599999999997</v>
      </c>
      <c r="S440" s="30">
        <f t="shared" si="109"/>
        <v>4.6475799999999996</v>
      </c>
      <c r="T440" s="30">
        <f t="shared" si="109"/>
        <v>4.6529999999999996</v>
      </c>
      <c r="U440" s="30">
        <f t="shared" si="109"/>
        <v>4.4396199999999997</v>
      </c>
      <c r="V440" s="30">
        <f t="shared" si="109"/>
        <v>4.0074399999999999</v>
      </c>
      <c r="W440" s="30">
        <f t="shared" si="109"/>
        <v>3.3564599999999993</v>
      </c>
      <c r="X440" s="30">
        <f t="shared" si="109"/>
        <v>4.0093924999999997</v>
      </c>
      <c r="Y440" s="30">
        <f t="shared" si="109"/>
        <v>4.4594899999999997</v>
      </c>
      <c r="Z440" s="30">
        <f t="shared" si="109"/>
        <v>4.6907875000000008</v>
      </c>
      <c r="AA440" s="30">
        <f t="shared" si="109"/>
        <v>4.7032849999999993</v>
      </c>
      <c r="AB440" s="30">
        <f t="shared" si="109"/>
        <v>4.4969824999999997</v>
      </c>
      <c r="AC440" s="30">
        <f t="shared" si="109"/>
        <v>4.0718800000000002</v>
      </c>
      <c r="AD440" s="30">
        <f t="shared" si="109"/>
        <v>4.0422799999999999</v>
      </c>
      <c r="AE440" s="30">
        <f t="shared" si="109"/>
        <v>4.4994549999999993</v>
      </c>
      <c r="AF440" s="30">
        <f t="shared" si="109"/>
        <v>4.7378299999999998</v>
      </c>
      <c r="AG440" s="30">
        <f t="shared" si="108"/>
        <v>4.7574049999999994</v>
      </c>
      <c r="AH440" s="30">
        <f t="shared" si="108"/>
        <v>4.5581800000000001</v>
      </c>
      <c r="AI440" s="30">
        <f t="shared" si="108"/>
        <v>4.0790024999999996</v>
      </c>
      <c r="AJ440" s="30">
        <f t="shared" si="108"/>
        <v>4.5432550000000003</v>
      </c>
      <c r="AK440" s="30">
        <f t="shared" si="108"/>
        <v>4.7887074999999992</v>
      </c>
      <c r="AL440" s="30">
        <f t="shared" si="108"/>
        <v>4.8153600000000001</v>
      </c>
      <c r="AM440" s="30">
        <f t="shared" si="108"/>
        <v>4.1195599999999999</v>
      </c>
      <c r="AN440" s="30">
        <f t="shared" si="108"/>
        <v>4.5908899999999999</v>
      </c>
      <c r="AO440" s="30">
        <f t="shared" si="108"/>
        <v>4.8434200000000001</v>
      </c>
      <c r="AP440" s="30">
        <f t="shared" si="108"/>
        <v>4.1639524999999997</v>
      </c>
      <c r="AQ440" s="30">
        <f t="shared" si="108"/>
        <v>4.64236</v>
      </c>
      <c r="AR440" s="30">
        <f t="shared" si="108"/>
        <v>4.21218</v>
      </c>
      <c r="AS440" s="30">
        <f t="shared" si="99"/>
        <v>4.8434200000000001</v>
      </c>
      <c r="AT440" s="35" t="str">
        <f t="shared" si="100"/>
        <v>1,2,0</v>
      </c>
    </row>
    <row r="441" spans="13:46" ht="11.25" x14ac:dyDescent="0.15">
      <c r="M441" s="30" t="str">
        <f t="shared" si="98"/>
        <v>5,4,4</v>
      </c>
      <c r="N441" s="30">
        <f t="shared" si="106"/>
        <v>5</v>
      </c>
      <c r="O441" s="30">
        <f t="shared" si="107"/>
        <v>4</v>
      </c>
      <c r="P441" s="30">
        <f t="shared" si="103"/>
        <v>4</v>
      </c>
      <c r="Q441" s="30">
        <f t="shared" si="109"/>
        <v>3.6615599999999993</v>
      </c>
      <c r="R441" s="30">
        <f t="shared" si="109"/>
        <v>4.2599849999999995</v>
      </c>
      <c r="S441" s="30">
        <f t="shared" si="109"/>
        <v>4.5987</v>
      </c>
      <c r="T441" s="30">
        <f t="shared" si="109"/>
        <v>4.6777049999999996</v>
      </c>
      <c r="U441" s="30">
        <f t="shared" si="109"/>
        <v>4.4969999999999999</v>
      </c>
      <c r="V441" s="30">
        <f t="shared" si="109"/>
        <v>4.0565850000000001</v>
      </c>
      <c r="W441" s="30">
        <f t="shared" si="109"/>
        <v>3.3564599999999993</v>
      </c>
      <c r="X441" s="30">
        <f t="shared" si="109"/>
        <v>3.829804999999999</v>
      </c>
      <c r="Y441" s="30">
        <f t="shared" si="109"/>
        <v>4.3976399999999991</v>
      </c>
      <c r="Z441" s="30">
        <f t="shared" si="109"/>
        <v>4.7057649999999995</v>
      </c>
      <c r="AA441" s="30">
        <f t="shared" si="109"/>
        <v>4.7541799999999999</v>
      </c>
      <c r="AB441" s="30">
        <f t="shared" si="109"/>
        <v>4.5428850000000001</v>
      </c>
      <c r="AC441" s="30">
        <f t="shared" si="109"/>
        <v>4.0718800000000002</v>
      </c>
      <c r="AD441" s="30">
        <f t="shared" si="109"/>
        <v>3.9674599999999995</v>
      </c>
      <c r="AE441" s="30">
        <f t="shared" si="109"/>
        <v>4.5047049999999995</v>
      </c>
      <c r="AF441" s="30">
        <f t="shared" si="109"/>
        <v>4.7822399999999998</v>
      </c>
      <c r="AG441" s="30">
        <f t="shared" si="108"/>
        <v>4.800065</v>
      </c>
      <c r="AH441" s="30">
        <f t="shared" si="108"/>
        <v>4.5581800000000001</v>
      </c>
      <c r="AI441" s="30">
        <f t="shared" si="108"/>
        <v>4.0745249999999995</v>
      </c>
      <c r="AJ441" s="30">
        <f t="shared" si="108"/>
        <v>4.5811799999999998</v>
      </c>
      <c r="AK441" s="30">
        <f t="shared" si="108"/>
        <v>4.828125</v>
      </c>
      <c r="AL441" s="30">
        <f t="shared" si="108"/>
        <v>4.8153600000000001</v>
      </c>
      <c r="AM441" s="30">
        <f t="shared" si="108"/>
        <v>4.1509999999999998</v>
      </c>
      <c r="AN441" s="30">
        <f t="shared" si="108"/>
        <v>4.627065</v>
      </c>
      <c r="AO441" s="30">
        <f t="shared" si="108"/>
        <v>4.8434200000000001</v>
      </c>
      <c r="AP441" s="30">
        <f t="shared" si="108"/>
        <v>4.196885</v>
      </c>
      <c r="AQ441" s="30">
        <f t="shared" si="108"/>
        <v>4.64236</v>
      </c>
      <c r="AR441" s="30">
        <f t="shared" si="108"/>
        <v>4.21218</v>
      </c>
      <c r="AS441" s="30">
        <f t="shared" si="99"/>
        <v>4.8434200000000001</v>
      </c>
      <c r="AT441" s="35" t="str">
        <f t="shared" si="100"/>
        <v>1,2,0</v>
      </c>
    </row>
    <row r="442" spans="13:46" ht="11.25" x14ac:dyDescent="0.15">
      <c r="M442" s="30" t="str">
        <f t="shared" si="98"/>
        <v>5,4,5</v>
      </c>
      <c r="N442" s="30">
        <f t="shared" si="106"/>
        <v>5</v>
      </c>
      <c r="O442" s="30">
        <f t="shared" si="107"/>
        <v>4</v>
      </c>
      <c r="P442" s="30">
        <f t="shared" si="103"/>
        <v>5</v>
      </c>
      <c r="Q442" s="30">
        <f t="shared" si="109"/>
        <v>3.3564599999999993</v>
      </c>
      <c r="R442" s="30">
        <f t="shared" si="109"/>
        <v>4.1061099999999993</v>
      </c>
      <c r="S442" s="30">
        <f t="shared" si="109"/>
        <v>4.5558999999999994</v>
      </c>
      <c r="T442" s="30">
        <f t="shared" si="109"/>
        <v>4.7058299999999988</v>
      </c>
      <c r="U442" s="30">
        <f t="shared" si="109"/>
        <v>4.5558999999999994</v>
      </c>
      <c r="V442" s="30">
        <f t="shared" si="109"/>
        <v>4.1061099999999993</v>
      </c>
      <c r="W442" s="30">
        <f t="shared" si="109"/>
        <v>3.3564599999999993</v>
      </c>
      <c r="X442" s="30">
        <f t="shared" si="109"/>
        <v>3.6597174999999993</v>
      </c>
      <c r="Y442" s="30">
        <f t="shared" si="109"/>
        <v>4.3418699999999992</v>
      </c>
      <c r="Z442" s="30">
        <f t="shared" si="109"/>
        <v>4.7241624999999994</v>
      </c>
      <c r="AA442" s="30">
        <f t="shared" si="109"/>
        <v>4.8065949999999988</v>
      </c>
      <c r="AB442" s="30">
        <f t="shared" si="109"/>
        <v>4.5891674999999994</v>
      </c>
      <c r="AC442" s="30">
        <f t="shared" si="109"/>
        <v>4.0718800000000002</v>
      </c>
      <c r="AD442" s="30">
        <f t="shared" si="109"/>
        <v>3.8987199999999995</v>
      </c>
      <c r="AE442" s="30">
        <f t="shared" si="109"/>
        <v>4.513374999999999</v>
      </c>
      <c r="AF442" s="30">
        <f t="shared" si="109"/>
        <v>4.8281699999999992</v>
      </c>
      <c r="AG442" s="30">
        <f t="shared" si="108"/>
        <v>4.8431049999999995</v>
      </c>
      <c r="AH442" s="30">
        <f t="shared" si="108"/>
        <v>4.5581800000000001</v>
      </c>
      <c r="AI442" s="30">
        <f t="shared" si="108"/>
        <v>4.0734674999999996</v>
      </c>
      <c r="AJ442" s="30">
        <f t="shared" si="108"/>
        <v>4.6206249999999995</v>
      </c>
      <c r="AK442" s="30">
        <f t="shared" si="108"/>
        <v>4.8679224999999997</v>
      </c>
      <c r="AL442" s="30">
        <f t="shared" si="108"/>
        <v>4.8153600000000001</v>
      </c>
      <c r="AM442" s="30">
        <f t="shared" si="108"/>
        <v>4.183959999999999</v>
      </c>
      <c r="AN442" s="30">
        <f t="shared" si="108"/>
        <v>4.6636199999999999</v>
      </c>
      <c r="AO442" s="30">
        <f t="shared" si="108"/>
        <v>4.8434200000000001</v>
      </c>
      <c r="AP442" s="30">
        <f t="shared" si="108"/>
        <v>4.2301974999999992</v>
      </c>
      <c r="AQ442" s="30">
        <f t="shared" si="108"/>
        <v>4.64236</v>
      </c>
      <c r="AR442" s="30">
        <f t="shared" si="108"/>
        <v>4.21218</v>
      </c>
      <c r="AS442" s="30">
        <f t="shared" si="99"/>
        <v>4.8679224999999997</v>
      </c>
      <c r="AT442" s="35" t="str">
        <f t="shared" si="100"/>
        <v>1,1.5,0.5</v>
      </c>
    </row>
    <row r="443" spans="13:46" ht="11.25" x14ac:dyDescent="0.15">
      <c r="M443" s="30" t="str">
        <f t="shared" si="98"/>
        <v>5,4,6</v>
      </c>
      <c r="N443" s="30">
        <f t="shared" si="106"/>
        <v>5</v>
      </c>
      <c r="O443" s="30">
        <f t="shared" si="107"/>
        <v>4</v>
      </c>
      <c r="P443" s="30">
        <f t="shared" si="103"/>
        <v>6</v>
      </c>
      <c r="Q443" s="30">
        <f t="shared" si="109"/>
        <v>3.0779999999999998</v>
      </c>
      <c r="R443" s="30">
        <f t="shared" si="109"/>
        <v>3.9707349999999995</v>
      </c>
      <c r="S443" s="30">
        <f t="shared" si="109"/>
        <v>4.5249399999999991</v>
      </c>
      <c r="T443" s="30">
        <f t="shared" si="109"/>
        <v>4.7406149999999991</v>
      </c>
      <c r="U443" s="30">
        <f t="shared" si="109"/>
        <v>4.6177599999999996</v>
      </c>
      <c r="V443" s="30">
        <f t="shared" si="109"/>
        <v>4.1563749999999997</v>
      </c>
      <c r="W443" s="30">
        <f t="shared" si="109"/>
        <v>3.3564599999999993</v>
      </c>
      <c r="X443" s="30">
        <f t="shared" si="109"/>
        <v>3.5081299999999995</v>
      </c>
      <c r="Y443" s="30">
        <f t="shared" si="109"/>
        <v>4.2979399999999988</v>
      </c>
      <c r="Z443" s="30">
        <f t="shared" si="109"/>
        <v>4.7492199999999993</v>
      </c>
      <c r="AA443" s="30">
        <f t="shared" si="109"/>
        <v>4.8619699999999995</v>
      </c>
      <c r="AB443" s="30">
        <f t="shared" si="109"/>
        <v>4.6361899999999991</v>
      </c>
      <c r="AC443" s="30">
        <f t="shared" si="109"/>
        <v>4.0718800000000002</v>
      </c>
      <c r="AD443" s="30">
        <f t="shared" si="109"/>
        <v>3.8418199999999998</v>
      </c>
      <c r="AE443" s="30">
        <f t="shared" si="109"/>
        <v>4.5287049999999995</v>
      </c>
      <c r="AF443" s="30">
        <f t="shared" si="109"/>
        <v>4.8770600000000002</v>
      </c>
      <c r="AG443" s="30">
        <f t="shared" si="108"/>
        <v>4.8868849999999995</v>
      </c>
      <c r="AH443" s="30">
        <f t="shared" si="108"/>
        <v>4.5581800000000001</v>
      </c>
      <c r="AI443" s="30">
        <f t="shared" si="108"/>
        <v>4.0790699999999998</v>
      </c>
      <c r="AJ443" s="30">
        <f t="shared" si="108"/>
        <v>4.6630299999999991</v>
      </c>
      <c r="AK443" s="30">
        <f t="shared" si="108"/>
        <v>4.9084599999999998</v>
      </c>
      <c r="AL443" s="30">
        <f t="shared" si="108"/>
        <v>4.8153600000000001</v>
      </c>
      <c r="AM443" s="30">
        <f t="shared" si="108"/>
        <v>4.2198799999999999</v>
      </c>
      <c r="AN443" s="30">
        <f t="shared" si="108"/>
        <v>4.7009150000000002</v>
      </c>
      <c r="AO443" s="30">
        <f t="shared" si="108"/>
        <v>4.8434200000000001</v>
      </c>
      <c r="AP443" s="30">
        <f t="shared" si="108"/>
        <v>4.2642499999999997</v>
      </c>
      <c r="AQ443" s="30">
        <f t="shared" si="108"/>
        <v>4.64236</v>
      </c>
      <c r="AR443" s="30">
        <f t="shared" si="108"/>
        <v>4.21218</v>
      </c>
      <c r="AS443" s="30">
        <f t="shared" si="99"/>
        <v>4.9084599999999998</v>
      </c>
      <c r="AT443" s="35" t="str">
        <f t="shared" si="100"/>
        <v>1,1.5,0.5</v>
      </c>
    </row>
    <row r="444" spans="13:46" ht="11.25" x14ac:dyDescent="0.15">
      <c r="M444" s="30" t="str">
        <f t="shared" si="98"/>
        <v>5,4,7</v>
      </c>
      <c r="N444" s="30">
        <f t="shared" si="106"/>
        <v>5</v>
      </c>
      <c r="O444" s="30">
        <f t="shared" si="107"/>
        <v>4</v>
      </c>
      <c r="P444" s="30">
        <f t="shared" si="103"/>
        <v>7</v>
      </c>
      <c r="Q444" s="30">
        <f t="shared" si="109"/>
        <v>2.4172559999999992</v>
      </c>
      <c r="R444" s="30">
        <f t="shared" si="109"/>
        <v>3.5698849999999993</v>
      </c>
      <c r="S444" s="30">
        <f t="shared" si="109"/>
        <v>4.3240759999999998</v>
      </c>
      <c r="T444" s="30">
        <f t="shared" si="109"/>
        <v>4.6798289999999989</v>
      </c>
      <c r="U444" s="30">
        <f t="shared" si="109"/>
        <v>4.6371439999999993</v>
      </c>
      <c r="V444" s="30">
        <f t="shared" si="109"/>
        <v>4.196021</v>
      </c>
      <c r="W444" s="30">
        <f t="shared" si="109"/>
        <v>3.3564599999999993</v>
      </c>
      <c r="X444" s="30">
        <f t="shared" si="109"/>
        <v>3.0910674999999994</v>
      </c>
      <c r="Y444" s="30">
        <f t="shared" si="109"/>
        <v>4.0841059999999993</v>
      </c>
      <c r="Z444" s="30">
        <f t="shared" si="109"/>
        <v>4.6787064999999997</v>
      </c>
      <c r="AA444" s="30">
        <f t="shared" si="109"/>
        <v>4.8748689999999995</v>
      </c>
      <c r="AB444" s="30">
        <f t="shared" si="109"/>
        <v>4.6725934999999996</v>
      </c>
      <c r="AC444" s="30">
        <f t="shared" si="109"/>
        <v>4.0718800000000002</v>
      </c>
      <c r="AD444" s="30">
        <f t="shared" si="109"/>
        <v>3.6150159999999993</v>
      </c>
      <c r="AE444" s="30">
        <f t="shared" si="109"/>
        <v>4.4484639999999995</v>
      </c>
      <c r="AF444" s="30">
        <f t="shared" si="109"/>
        <v>4.8834739999999996</v>
      </c>
      <c r="AG444" s="30">
        <f t="shared" si="108"/>
        <v>4.9200459999999993</v>
      </c>
      <c r="AH444" s="30">
        <f t="shared" si="108"/>
        <v>4.5581800000000001</v>
      </c>
      <c r="AI444" s="30">
        <f t="shared" si="108"/>
        <v>3.9891014999999994</v>
      </c>
      <c r="AJ444" s="30">
        <f t="shared" si="108"/>
        <v>4.662958999999999</v>
      </c>
      <c r="AK444" s="30">
        <f t="shared" si="108"/>
        <v>4.9383784999999989</v>
      </c>
      <c r="AL444" s="30">
        <f t="shared" si="108"/>
        <v>4.8153600000000001</v>
      </c>
      <c r="AM444" s="30">
        <f t="shared" si="108"/>
        <v>4.2133240000000001</v>
      </c>
      <c r="AN444" s="30">
        <f t="shared" si="108"/>
        <v>4.7275910000000003</v>
      </c>
      <c r="AO444" s="30">
        <f t="shared" si="108"/>
        <v>4.8434200000000001</v>
      </c>
      <c r="AP444" s="30">
        <f t="shared" si="108"/>
        <v>4.2876835</v>
      </c>
      <c r="AQ444" s="30">
        <f t="shared" si="108"/>
        <v>4.64236</v>
      </c>
      <c r="AR444" s="30">
        <f t="shared" si="108"/>
        <v>4.21218</v>
      </c>
      <c r="AS444" s="30">
        <f t="shared" si="99"/>
        <v>4.9383784999999989</v>
      </c>
      <c r="AT444" s="35" t="str">
        <f t="shared" si="100"/>
        <v>1,1.5,0.5</v>
      </c>
    </row>
    <row r="445" spans="13:46" ht="11.25" x14ac:dyDescent="0.15">
      <c r="M445" s="30" t="str">
        <f t="shared" si="98"/>
        <v>5,4,8</v>
      </c>
      <c r="N445" s="30">
        <f t="shared" si="106"/>
        <v>5</v>
      </c>
      <c r="O445" s="30">
        <f t="shared" si="107"/>
        <v>4</v>
      </c>
      <c r="P445" s="30">
        <f t="shared" si="103"/>
        <v>8</v>
      </c>
      <c r="Q445" s="30">
        <f t="shared" si="109"/>
        <v>1.6284671999999998</v>
      </c>
      <c r="R445" s="30">
        <f t="shared" si="109"/>
        <v>3.0801149999999997</v>
      </c>
      <c r="S445" s="30">
        <f t="shared" si="109"/>
        <v>4.0663032000000001</v>
      </c>
      <c r="T445" s="30">
        <f t="shared" si="109"/>
        <v>4.5870317999999992</v>
      </c>
      <c r="U445" s="30">
        <f t="shared" si="109"/>
        <v>4.6423007999999992</v>
      </c>
      <c r="V445" s="30">
        <f t="shared" si="109"/>
        <v>4.2321101999999993</v>
      </c>
      <c r="W445" s="30">
        <f t="shared" si="109"/>
        <v>3.3564599999999993</v>
      </c>
      <c r="X445" s="30">
        <f t="shared" si="109"/>
        <v>2.5850849999999994</v>
      </c>
      <c r="Y445" s="30">
        <f t="shared" si="109"/>
        <v>3.8133631999999995</v>
      </c>
      <c r="Z445" s="30">
        <f t="shared" si="109"/>
        <v>4.5761818000000005</v>
      </c>
      <c r="AA445" s="30">
        <f t="shared" si="109"/>
        <v>4.8735407999999989</v>
      </c>
      <c r="AB445" s="30">
        <f t="shared" si="109"/>
        <v>4.7054402</v>
      </c>
      <c r="AC445" s="30">
        <f t="shared" si="109"/>
        <v>4.0718800000000002</v>
      </c>
      <c r="AD445" s="30">
        <f t="shared" si="109"/>
        <v>3.3313031999999998</v>
      </c>
      <c r="AE445" s="30">
        <f t="shared" si="109"/>
        <v>4.3362117999999992</v>
      </c>
      <c r="AF445" s="30">
        <f t="shared" si="109"/>
        <v>4.8756607999999995</v>
      </c>
      <c r="AG445" s="30">
        <f t="shared" si="108"/>
        <v>4.9496501999999998</v>
      </c>
      <c r="AH445" s="30">
        <f t="shared" si="108"/>
        <v>4.5581800000000001</v>
      </c>
      <c r="AI445" s="30">
        <f t="shared" si="108"/>
        <v>3.8671217999999996</v>
      </c>
      <c r="AJ445" s="30">
        <f t="shared" si="108"/>
        <v>4.6486607999999991</v>
      </c>
      <c r="AK445" s="30">
        <f t="shared" si="108"/>
        <v>4.9647401999999996</v>
      </c>
      <c r="AL445" s="30">
        <f t="shared" si="108"/>
        <v>4.8153600000000001</v>
      </c>
      <c r="AM445" s="30">
        <f t="shared" si="108"/>
        <v>4.1925407999999997</v>
      </c>
      <c r="AN445" s="30">
        <f t="shared" si="108"/>
        <v>4.7507101999999994</v>
      </c>
      <c r="AO445" s="30">
        <f t="shared" si="108"/>
        <v>4.8434200000000001</v>
      </c>
      <c r="AP445" s="30">
        <f t="shared" si="108"/>
        <v>4.3075601999999993</v>
      </c>
      <c r="AQ445" s="30">
        <f t="shared" si="108"/>
        <v>4.64236</v>
      </c>
      <c r="AR445" s="30">
        <f t="shared" si="108"/>
        <v>4.21218</v>
      </c>
      <c r="AS445" s="30">
        <f t="shared" si="99"/>
        <v>4.9647401999999996</v>
      </c>
      <c r="AT445" s="35" t="str">
        <f t="shared" si="100"/>
        <v>1,1.5,0.5</v>
      </c>
    </row>
    <row r="446" spans="13:46" ht="11.25" x14ac:dyDescent="0.15">
      <c r="M446" s="30" t="str">
        <f t="shared" si="98"/>
        <v>5,4,9</v>
      </c>
      <c r="N446" s="30">
        <f t="shared" si="106"/>
        <v>5</v>
      </c>
      <c r="O446" s="30">
        <f t="shared" si="107"/>
        <v>4</v>
      </c>
      <c r="P446" s="30">
        <f t="shared" si="103"/>
        <v>9</v>
      </c>
      <c r="Q446" s="30">
        <f t="shared" si="109"/>
        <v>0.99034650000000013</v>
      </c>
      <c r="R446" s="30">
        <f t="shared" si="109"/>
        <v>2.6949756250000001</v>
      </c>
      <c r="S446" s="30">
        <f t="shared" si="109"/>
        <v>3.8754939999999998</v>
      </c>
      <c r="T446" s="30">
        <f t="shared" si="109"/>
        <v>4.5319016249999997</v>
      </c>
      <c r="U446" s="30">
        <f t="shared" si="109"/>
        <v>4.6641984999999995</v>
      </c>
      <c r="V446" s="30">
        <f t="shared" si="109"/>
        <v>4.2723846249999999</v>
      </c>
      <c r="W446" s="30">
        <f t="shared" si="109"/>
        <v>3.3564599999999993</v>
      </c>
      <c r="X446" s="30">
        <f t="shared" si="109"/>
        <v>2.1837331249999998</v>
      </c>
      <c r="Y446" s="30">
        <f t="shared" si="109"/>
        <v>3.6095839999999999</v>
      </c>
      <c r="Z446" s="30">
        <f t="shared" si="109"/>
        <v>4.5113241249999998</v>
      </c>
      <c r="AA446" s="30">
        <f t="shared" si="109"/>
        <v>4.8889534999999995</v>
      </c>
      <c r="AB446" s="30">
        <f t="shared" si="109"/>
        <v>4.7424721249999999</v>
      </c>
      <c r="AC446" s="30">
        <f t="shared" si="109"/>
        <v>4.0718800000000002</v>
      </c>
      <c r="AD446" s="30">
        <f t="shared" si="109"/>
        <v>3.114554</v>
      </c>
      <c r="AE446" s="30">
        <f t="shared" si="109"/>
        <v>4.2616266249999999</v>
      </c>
      <c r="AF446" s="30">
        <f t="shared" si="109"/>
        <v>4.8845884999999996</v>
      </c>
      <c r="AG446" s="30">
        <f t="shared" si="108"/>
        <v>4.983439624999999</v>
      </c>
      <c r="AH446" s="30">
        <f t="shared" si="108"/>
        <v>4.5581800000000001</v>
      </c>
      <c r="AI446" s="30">
        <f t="shared" si="108"/>
        <v>3.782809125</v>
      </c>
      <c r="AJ446" s="30">
        <f t="shared" si="108"/>
        <v>4.6511034999999996</v>
      </c>
      <c r="AK446" s="30">
        <f t="shared" si="108"/>
        <v>4.9952871249999991</v>
      </c>
      <c r="AL446" s="30">
        <f t="shared" si="108"/>
        <v>4.8153600000000001</v>
      </c>
      <c r="AM446" s="30">
        <f t="shared" si="108"/>
        <v>4.1884984999999997</v>
      </c>
      <c r="AN446" s="30">
        <f t="shared" si="108"/>
        <v>4.778014625</v>
      </c>
      <c r="AO446" s="30">
        <f t="shared" si="108"/>
        <v>4.8434200000000001</v>
      </c>
      <c r="AP446" s="30">
        <f t="shared" si="108"/>
        <v>4.331622125</v>
      </c>
      <c r="AQ446" s="30">
        <f t="shared" si="108"/>
        <v>4.64236</v>
      </c>
      <c r="AR446" s="30">
        <f t="shared" si="108"/>
        <v>4.21218</v>
      </c>
      <c r="AS446" s="30">
        <f t="shared" si="99"/>
        <v>4.9952871249999991</v>
      </c>
      <c r="AT446" s="35" t="str">
        <f t="shared" si="100"/>
        <v>1,1.5,0.5</v>
      </c>
    </row>
    <row r="447" spans="13:46" ht="11.25" x14ac:dyDescent="0.15">
      <c r="M447" s="30" t="str">
        <f t="shared" si="98"/>
        <v>5,4,10</v>
      </c>
      <c r="N447" s="30">
        <f t="shared" si="106"/>
        <v>5</v>
      </c>
      <c r="O447" s="30">
        <f t="shared" si="107"/>
        <v>4</v>
      </c>
      <c r="P447" s="30">
        <f t="shared" si="103"/>
        <v>10</v>
      </c>
      <c r="Q447" s="30">
        <f t="shared" si="109"/>
        <v>0.53372519999999946</v>
      </c>
      <c r="R447" s="30">
        <f t="shared" si="109"/>
        <v>2.4358774999999997</v>
      </c>
      <c r="S447" s="30">
        <f t="shared" si="109"/>
        <v>3.7653512</v>
      </c>
      <c r="T447" s="30">
        <f t="shared" si="109"/>
        <v>4.5221462999999993</v>
      </c>
      <c r="U447" s="30">
        <f t="shared" si="109"/>
        <v>4.7062628000000002</v>
      </c>
      <c r="V447" s="30">
        <f t="shared" si="109"/>
        <v>4.3177006999999996</v>
      </c>
      <c r="W447" s="30">
        <f t="shared" si="109"/>
        <v>3.3564599999999993</v>
      </c>
      <c r="X447" s="30">
        <f t="shared" si="109"/>
        <v>1.9084224999999992</v>
      </c>
      <c r="Y447" s="30">
        <f t="shared" si="109"/>
        <v>3.4864711999999995</v>
      </c>
      <c r="Z447" s="30">
        <f t="shared" si="109"/>
        <v>4.4918412999999999</v>
      </c>
      <c r="AA447" s="30">
        <f t="shared" si="109"/>
        <v>4.9245327999999997</v>
      </c>
      <c r="AB447" s="30">
        <f t="shared" si="109"/>
        <v>4.7845457000000007</v>
      </c>
      <c r="AC447" s="30">
        <f t="shared" si="109"/>
        <v>4.0718800000000002</v>
      </c>
      <c r="AD447" s="30">
        <f t="shared" si="109"/>
        <v>2.9784711999999995</v>
      </c>
      <c r="AE447" s="30">
        <f t="shared" si="109"/>
        <v>4.2324162999999997</v>
      </c>
      <c r="AF447" s="30">
        <f t="shared" si="109"/>
        <v>4.9136828000000001</v>
      </c>
      <c r="AG447" s="30">
        <f t="shared" si="108"/>
        <v>5.0222706999999991</v>
      </c>
      <c r="AH447" s="30">
        <f t="shared" si="108"/>
        <v>4.5581800000000001</v>
      </c>
      <c r="AI447" s="30">
        <f t="shared" si="108"/>
        <v>3.7438712999999995</v>
      </c>
      <c r="AJ447" s="30">
        <f t="shared" si="108"/>
        <v>4.6737127999999997</v>
      </c>
      <c r="AK447" s="30">
        <f t="shared" si="108"/>
        <v>5.0308756999999993</v>
      </c>
      <c r="AL447" s="30">
        <f t="shared" si="108"/>
        <v>4.8153600000000001</v>
      </c>
      <c r="AM447" s="30">
        <f t="shared" si="108"/>
        <v>4.2046228000000001</v>
      </c>
      <c r="AN447" s="30">
        <f t="shared" si="108"/>
        <v>4.8103607000000004</v>
      </c>
      <c r="AO447" s="30">
        <f t="shared" si="108"/>
        <v>4.8434200000000001</v>
      </c>
      <c r="AP447" s="30">
        <f t="shared" si="108"/>
        <v>4.3607256999999997</v>
      </c>
      <c r="AQ447" s="30">
        <f t="shared" si="108"/>
        <v>4.64236</v>
      </c>
      <c r="AR447" s="30">
        <f t="shared" si="108"/>
        <v>4.21218</v>
      </c>
      <c r="AS447" s="30">
        <f t="shared" si="99"/>
        <v>5.0308756999999993</v>
      </c>
      <c r="AT447" s="35" t="str">
        <f t="shared" si="100"/>
        <v>1,1.5,0.5</v>
      </c>
    </row>
    <row r="448" spans="13:46" ht="11.25" x14ac:dyDescent="0.15">
      <c r="M448" s="30" t="str">
        <f t="shared" si="98"/>
        <v>5,5,1</v>
      </c>
      <c r="N448" s="30">
        <f t="shared" si="106"/>
        <v>5</v>
      </c>
      <c r="O448" s="30">
        <f t="shared" si="107"/>
        <v>5</v>
      </c>
      <c r="P448" s="30">
        <f t="shared" si="103"/>
        <v>1</v>
      </c>
      <c r="Q448" s="30">
        <f t="shared" si="109"/>
        <v>4.5</v>
      </c>
      <c r="R448" s="30">
        <f t="shared" si="109"/>
        <v>4.6682350000000001</v>
      </c>
      <c r="S448" s="30">
        <f t="shared" si="109"/>
        <v>4.6929400000000001</v>
      </c>
      <c r="T448" s="30">
        <f t="shared" si="109"/>
        <v>4.574114999999999</v>
      </c>
      <c r="U448" s="30">
        <f t="shared" si="109"/>
        <v>4.3117599999999996</v>
      </c>
      <c r="V448" s="30">
        <f t="shared" si="109"/>
        <v>3.905875</v>
      </c>
      <c r="W448" s="30">
        <f t="shared" si="109"/>
        <v>3.3564599999999993</v>
      </c>
      <c r="X448" s="30">
        <f t="shared" si="109"/>
        <v>4.2256549999999997</v>
      </c>
      <c r="Y448" s="30">
        <f t="shared" si="109"/>
        <v>4.4930399999999997</v>
      </c>
      <c r="Z448" s="30">
        <f t="shared" si="109"/>
        <v>4.6168949999999995</v>
      </c>
      <c r="AA448" s="30">
        <f t="shared" si="109"/>
        <v>4.5972199999999992</v>
      </c>
      <c r="AB448" s="30">
        <f t="shared" si="109"/>
        <v>4.4340149999999996</v>
      </c>
      <c r="AC448" s="30">
        <f t="shared" si="109"/>
        <v>4.1272799999999998</v>
      </c>
      <c r="AD448" s="30">
        <f t="shared" si="109"/>
        <v>4.0356199999999998</v>
      </c>
      <c r="AE448" s="30">
        <f t="shared" si="109"/>
        <v>4.4021549999999996</v>
      </c>
      <c r="AF448" s="30">
        <f t="shared" si="109"/>
        <v>4.6251599999999993</v>
      </c>
      <c r="AG448" s="30">
        <f t="shared" si="108"/>
        <v>4.7046349999999997</v>
      </c>
      <c r="AH448" s="30">
        <f t="shared" si="108"/>
        <v>4.6405799999999999</v>
      </c>
      <c r="AI448" s="30">
        <f t="shared" si="108"/>
        <v>3.9298950000000001</v>
      </c>
      <c r="AJ448" s="30">
        <f t="shared" si="108"/>
        <v>4.3955799999999998</v>
      </c>
      <c r="AK448" s="30">
        <f t="shared" si="108"/>
        <v>4.7177349999999993</v>
      </c>
      <c r="AL448" s="30">
        <f t="shared" si="108"/>
        <v>4.8963599999999996</v>
      </c>
      <c r="AM448" s="30">
        <f t="shared" si="108"/>
        <v>3.9084799999999995</v>
      </c>
      <c r="AN448" s="30">
        <f t="shared" si="108"/>
        <v>4.4733149999999995</v>
      </c>
      <c r="AO448" s="30">
        <f t="shared" si="108"/>
        <v>4.8946199999999997</v>
      </c>
      <c r="AP448" s="30">
        <f t="shared" si="108"/>
        <v>3.9713749999999992</v>
      </c>
      <c r="AQ448" s="30">
        <f t="shared" si="108"/>
        <v>4.6353599999999995</v>
      </c>
      <c r="AR448" s="30">
        <f t="shared" si="108"/>
        <v>4.1185799999999997</v>
      </c>
      <c r="AS448" s="30">
        <f t="shared" si="99"/>
        <v>4.8963599999999996</v>
      </c>
      <c r="AT448" s="35" t="str">
        <f t="shared" si="100"/>
        <v>1.5,1.5,0</v>
      </c>
    </row>
    <row r="449" spans="13:46" ht="11.25" x14ac:dyDescent="0.15">
      <c r="M449" s="30" t="str">
        <f t="shared" si="98"/>
        <v>5,5,2</v>
      </c>
      <c r="N449" s="30">
        <f t="shared" si="106"/>
        <v>5</v>
      </c>
      <c r="O449" s="30">
        <f t="shared" si="107"/>
        <v>5</v>
      </c>
      <c r="P449" s="30">
        <f t="shared" si="103"/>
        <v>2</v>
      </c>
      <c r="Q449" s="30">
        <f t="shared" si="109"/>
        <v>4.27752</v>
      </c>
      <c r="R449" s="30">
        <f t="shared" si="109"/>
        <v>4.5717350000000003</v>
      </c>
      <c r="S449" s="30">
        <f t="shared" si="109"/>
        <v>4.6868599999999994</v>
      </c>
      <c r="T449" s="30">
        <f t="shared" si="109"/>
        <v>4.6228949999999998</v>
      </c>
      <c r="U449" s="30">
        <f t="shared" si="109"/>
        <v>4.3798399999999997</v>
      </c>
      <c r="V449" s="30">
        <f t="shared" si="109"/>
        <v>3.9576949999999997</v>
      </c>
      <c r="W449" s="30">
        <f t="shared" si="109"/>
        <v>3.3564599999999993</v>
      </c>
      <c r="X449" s="30">
        <f t="shared" si="109"/>
        <v>4.1106049999999996</v>
      </c>
      <c r="Y449" s="30">
        <f t="shared" si="109"/>
        <v>4.4721199999999994</v>
      </c>
      <c r="Z449" s="30">
        <f t="shared" si="109"/>
        <v>4.6545449999999997</v>
      </c>
      <c r="AA449" s="30">
        <f t="shared" si="109"/>
        <v>4.6578799999999996</v>
      </c>
      <c r="AB449" s="30">
        <f t="shared" si="109"/>
        <v>4.482124999999999</v>
      </c>
      <c r="AC449" s="30">
        <f t="shared" si="109"/>
        <v>4.1272799999999998</v>
      </c>
      <c r="AD449" s="30">
        <f t="shared" si="109"/>
        <v>3.99986</v>
      </c>
      <c r="AE449" s="30">
        <f t="shared" si="109"/>
        <v>4.4286749999999993</v>
      </c>
      <c r="AF449" s="30">
        <f t="shared" ref="AF449:AR512" si="110">(AF$5)^2/2*INDEX($F$4:$F$25*$G$4:$G$25,$N449,1)+(AF$6)^2/2*INDEX($H$4:$H$25*$I$4:$I$25,$O449,1)+(AF$7)^2/2*INDEX($J$4:$J$25*$K$4:$K$25,$P449,1)+AF$5*AF$6*INDEX($G$4:$G$25,$N449,1)*INDEX($H$4:$H$25,$O449,1)+(AF$5*INDEX($G$4:$G$25,$N449,1)+AF$6*INDEX($I$4:$I$25,$O449,1))*AF$7*INDEX($J$4:$J$25,$P449,1)</f>
        <v>4.6783999999999999</v>
      </c>
      <c r="AG449" s="30">
        <f t="shared" si="110"/>
        <v>4.7490349999999992</v>
      </c>
      <c r="AH449" s="30">
        <f t="shared" si="110"/>
        <v>4.6405799999999999</v>
      </c>
      <c r="AI449" s="30">
        <f t="shared" si="110"/>
        <v>3.9452850000000002</v>
      </c>
      <c r="AJ449" s="30">
        <f t="shared" si="110"/>
        <v>4.4413999999999998</v>
      </c>
      <c r="AK449" s="30">
        <f t="shared" si="110"/>
        <v>4.758424999999999</v>
      </c>
      <c r="AL449" s="30">
        <f t="shared" si="110"/>
        <v>4.8963599999999996</v>
      </c>
      <c r="AM449" s="30">
        <f t="shared" si="110"/>
        <v>3.9468799999999997</v>
      </c>
      <c r="AN449" s="30">
        <f t="shared" si="110"/>
        <v>4.5102949999999993</v>
      </c>
      <c r="AO449" s="30">
        <f t="shared" si="110"/>
        <v>4.8946199999999997</v>
      </c>
      <c r="AP449" s="30">
        <f t="shared" si="110"/>
        <v>4.0046449999999991</v>
      </c>
      <c r="AQ449" s="30">
        <f t="shared" si="110"/>
        <v>4.6353599999999995</v>
      </c>
      <c r="AR449" s="30">
        <f t="shared" si="110"/>
        <v>4.1185799999999997</v>
      </c>
      <c r="AS449" s="30">
        <f t="shared" si="99"/>
        <v>4.8963599999999996</v>
      </c>
      <c r="AT449" s="35" t="str">
        <f t="shared" si="100"/>
        <v>1.5,1.5,0</v>
      </c>
    </row>
    <row r="450" spans="13:46" ht="11.25" x14ac:dyDescent="0.15">
      <c r="M450" s="30" t="str">
        <f t="shared" si="98"/>
        <v>5,5,3</v>
      </c>
      <c r="N450" s="30">
        <f t="shared" si="106"/>
        <v>5</v>
      </c>
      <c r="O450" s="30">
        <f t="shared" si="107"/>
        <v>5</v>
      </c>
      <c r="P450" s="30">
        <f t="shared" si="103"/>
        <v>3</v>
      </c>
      <c r="Q450" s="30">
        <f t="shared" ref="Q450:AF513" si="111">(Q$5)^2/2*INDEX($F$4:$F$25*$G$4:$G$25,$N450,1)+(Q$6)^2/2*INDEX($H$4:$H$25*$I$4:$I$25,$O450,1)+(Q$7)^2/2*INDEX($J$4:$J$25*$K$4:$K$25,$P450,1)+Q$5*Q$6*INDEX($G$4:$G$25,$N450,1)*INDEX($H$4:$H$25,$O450,1)+(Q$5*INDEX($G$4:$G$25,$N450,1)+Q$6*INDEX($I$4:$I$25,$O450,1))*Q$7*INDEX($J$4:$J$25,$P450,1)</f>
        <v>3.98034</v>
      </c>
      <c r="R450" s="30">
        <f t="shared" si="111"/>
        <v>4.4233599999999997</v>
      </c>
      <c r="S450" s="30">
        <f t="shared" si="111"/>
        <v>4.6475799999999996</v>
      </c>
      <c r="T450" s="30">
        <f t="shared" si="111"/>
        <v>4.6529999999999996</v>
      </c>
      <c r="U450" s="30">
        <f t="shared" si="111"/>
        <v>4.4396199999999997</v>
      </c>
      <c r="V450" s="30">
        <f t="shared" si="111"/>
        <v>4.0074399999999999</v>
      </c>
      <c r="W450" s="30">
        <f t="shared" si="111"/>
        <v>3.3564599999999993</v>
      </c>
      <c r="X450" s="30">
        <f t="shared" si="111"/>
        <v>3.9436799999999996</v>
      </c>
      <c r="Y450" s="30">
        <f t="shared" si="111"/>
        <v>4.4179999999999993</v>
      </c>
      <c r="Z450" s="30">
        <f t="shared" si="111"/>
        <v>4.6735199999999999</v>
      </c>
      <c r="AA450" s="30">
        <f t="shared" si="111"/>
        <v>4.7102399999999989</v>
      </c>
      <c r="AB450" s="30">
        <f t="shared" si="111"/>
        <v>4.5281599999999997</v>
      </c>
      <c r="AC450" s="30">
        <f t="shared" si="111"/>
        <v>4.1272799999999998</v>
      </c>
      <c r="AD450" s="30">
        <f t="shared" si="111"/>
        <v>3.9308999999999998</v>
      </c>
      <c r="AE450" s="30">
        <f t="shared" si="111"/>
        <v>4.4365199999999998</v>
      </c>
      <c r="AF450" s="30">
        <f t="shared" si="111"/>
        <v>4.7233399999999994</v>
      </c>
      <c r="AG450" s="30">
        <f t="shared" si="110"/>
        <v>4.7913599999999992</v>
      </c>
      <c r="AH450" s="30">
        <f t="shared" si="110"/>
        <v>4.6405799999999999</v>
      </c>
      <c r="AI450" s="30">
        <f t="shared" si="110"/>
        <v>3.9420000000000002</v>
      </c>
      <c r="AJ450" s="30">
        <f t="shared" si="110"/>
        <v>4.4789200000000005</v>
      </c>
      <c r="AK450" s="30">
        <f t="shared" si="110"/>
        <v>4.7970399999999991</v>
      </c>
      <c r="AL450" s="30">
        <f t="shared" si="110"/>
        <v>4.8963599999999996</v>
      </c>
      <c r="AM450" s="30">
        <f t="shared" si="110"/>
        <v>3.9769799999999997</v>
      </c>
      <c r="AN450" s="30">
        <f t="shared" si="110"/>
        <v>4.5451999999999995</v>
      </c>
      <c r="AO450" s="30">
        <f t="shared" si="110"/>
        <v>4.8946199999999997</v>
      </c>
      <c r="AP450" s="30">
        <f t="shared" si="110"/>
        <v>4.0358399999999994</v>
      </c>
      <c r="AQ450" s="30">
        <f t="shared" si="110"/>
        <v>4.6353599999999995</v>
      </c>
      <c r="AR450" s="30">
        <f t="shared" si="110"/>
        <v>4.1185799999999997</v>
      </c>
      <c r="AS450" s="30">
        <f t="shared" si="99"/>
        <v>4.8963599999999996</v>
      </c>
      <c r="AT450" s="35" t="str">
        <f t="shared" si="100"/>
        <v>1.5,1.5,0</v>
      </c>
    </row>
    <row r="451" spans="13:46" ht="11.25" x14ac:dyDescent="0.15">
      <c r="M451" s="30" t="str">
        <f t="shared" si="98"/>
        <v>5,5,4</v>
      </c>
      <c r="N451" s="30">
        <f t="shared" si="106"/>
        <v>5</v>
      </c>
      <c r="O451" s="30">
        <f t="shared" si="107"/>
        <v>5</v>
      </c>
      <c r="P451" s="30">
        <f t="shared" si="103"/>
        <v>4</v>
      </c>
      <c r="Q451" s="30">
        <f t="shared" si="111"/>
        <v>3.6615599999999993</v>
      </c>
      <c r="R451" s="30">
        <f t="shared" si="111"/>
        <v>4.2599849999999995</v>
      </c>
      <c r="S451" s="30">
        <f t="shared" si="111"/>
        <v>4.5987</v>
      </c>
      <c r="T451" s="30">
        <f t="shared" si="111"/>
        <v>4.6777049999999996</v>
      </c>
      <c r="U451" s="30">
        <f t="shared" si="111"/>
        <v>4.4969999999999999</v>
      </c>
      <c r="V451" s="30">
        <f t="shared" si="111"/>
        <v>4.0565850000000001</v>
      </c>
      <c r="W451" s="30">
        <f t="shared" si="111"/>
        <v>3.3564599999999993</v>
      </c>
      <c r="X451" s="30">
        <f t="shared" si="111"/>
        <v>3.7617549999999995</v>
      </c>
      <c r="Y451" s="30">
        <f t="shared" si="111"/>
        <v>4.3542799999999993</v>
      </c>
      <c r="Z451" s="30">
        <f t="shared" si="111"/>
        <v>4.6870950000000002</v>
      </c>
      <c r="AA451" s="30">
        <f t="shared" si="111"/>
        <v>4.7601999999999993</v>
      </c>
      <c r="AB451" s="30">
        <f t="shared" si="111"/>
        <v>4.5735949999999992</v>
      </c>
      <c r="AC451" s="30">
        <f t="shared" si="111"/>
        <v>4.1272799999999998</v>
      </c>
      <c r="AD451" s="30">
        <f t="shared" si="111"/>
        <v>3.8523399999999999</v>
      </c>
      <c r="AE451" s="30">
        <f t="shared" si="111"/>
        <v>4.4389649999999996</v>
      </c>
      <c r="AF451" s="30">
        <f t="shared" si="111"/>
        <v>4.7658799999999992</v>
      </c>
      <c r="AG451" s="30">
        <f t="shared" si="110"/>
        <v>4.8330849999999996</v>
      </c>
      <c r="AH451" s="30">
        <f t="shared" si="110"/>
        <v>4.6405799999999999</v>
      </c>
      <c r="AI451" s="30">
        <f t="shared" si="110"/>
        <v>3.9333150000000003</v>
      </c>
      <c r="AJ451" s="30">
        <f t="shared" si="110"/>
        <v>4.5140399999999996</v>
      </c>
      <c r="AK451" s="30">
        <f t="shared" si="110"/>
        <v>4.8350549999999997</v>
      </c>
      <c r="AL451" s="30">
        <f t="shared" si="110"/>
        <v>4.8963599999999996</v>
      </c>
      <c r="AM451" s="30">
        <f t="shared" si="110"/>
        <v>4.0046799999999996</v>
      </c>
      <c r="AN451" s="30">
        <f t="shared" si="110"/>
        <v>4.5795049999999993</v>
      </c>
      <c r="AO451" s="30">
        <f t="shared" si="110"/>
        <v>4.8946199999999997</v>
      </c>
      <c r="AP451" s="30">
        <f t="shared" si="110"/>
        <v>4.0664350000000002</v>
      </c>
      <c r="AQ451" s="30">
        <f t="shared" si="110"/>
        <v>4.6353599999999995</v>
      </c>
      <c r="AR451" s="30">
        <f t="shared" si="110"/>
        <v>4.1185799999999997</v>
      </c>
      <c r="AS451" s="30">
        <f t="shared" si="99"/>
        <v>4.8963599999999996</v>
      </c>
      <c r="AT451" s="35" t="str">
        <f t="shared" si="100"/>
        <v>1.5,1.5,0</v>
      </c>
    </row>
    <row r="452" spans="13:46" ht="11.25" x14ac:dyDescent="0.15">
      <c r="M452" s="30" t="str">
        <f t="shared" si="98"/>
        <v>5,5,5</v>
      </c>
      <c r="N452" s="30">
        <f t="shared" si="106"/>
        <v>5</v>
      </c>
      <c r="O452" s="30">
        <f t="shared" si="107"/>
        <v>5</v>
      </c>
      <c r="P452" s="30">
        <f t="shared" si="103"/>
        <v>5</v>
      </c>
      <c r="Q452" s="30">
        <f t="shared" si="111"/>
        <v>3.3564599999999993</v>
      </c>
      <c r="R452" s="30">
        <f t="shared" si="111"/>
        <v>4.1061099999999993</v>
      </c>
      <c r="S452" s="30">
        <f t="shared" si="111"/>
        <v>4.5558999999999994</v>
      </c>
      <c r="T452" s="30">
        <f t="shared" si="111"/>
        <v>4.7058299999999988</v>
      </c>
      <c r="U452" s="30">
        <f t="shared" si="111"/>
        <v>4.5558999999999994</v>
      </c>
      <c r="V452" s="30">
        <f t="shared" si="111"/>
        <v>4.1061099999999993</v>
      </c>
      <c r="W452" s="30">
        <f t="shared" si="111"/>
        <v>3.3564599999999993</v>
      </c>
      <c r="X452" s="30">
        <f t="shared" si="111"/>
        <v>3.5893299999999995</v>
      </c>
      <c r="Y452" s="30">
        <f t="shared" si="111"/>
        <v>4.2966399999999991</v>
      </c>
      <c r="Z452" s="30">
        <f t="shared" si="111"/>
        <v>4.704089999999999</v>
      </c>
      <c r="AA452" s="30">
        <f t="shared" si="111"/>
        <v>4.8116799999999991</v>
      </c>
      <c r="AB452" s="30">
        <f t="shared" si="111"/>
        <v>4.6194099999999993</v>
      </c>
      <c r="AC452" s="30">
        <f t="shared" si="111"/>
        <v>4.1272799999999998</v>
      </c>
      <c r="AD452" s="30">
        <f t="shared" si="111"/>
        <v>3.7798599999999993</v>
      </c>
      <c r="AE452" s="30">
        <f t="shared" si="111"/>
        <v>4.4448299999999996</v>
      </c>
      <c r="AF452" s="30">
        <f t="shared" si="111"/>
        <v>4.8099399999999992</v>
      </c>
      <c r="AG452" s="30">
        <f t="shared" si="110"/>
        <v>4.8751899999999999</v>
      </c>
      <c r="AH452" s="30">
        <f t="shared" si="110"/>
        <v>4.6405799999999999</v>
      </c>
      <c r="AI452" s="30">
        <f t="shared" si="110"/>
        <v>3.9280499999999998</v>
      </c>
      <c r="AJ452" s="30">
        <f t="shared" si="110"/>
        <v>4.5506799999999998</v>
      </c>
      <c r="AK452" s="30">
        <f t="shared" si="110"/>
        <v>4.8734499999999992</v>
      </c>
      <c r="AL452" s="30">
        <f t="shared" si="110"/>
        <v>4.8963599999999996</v>
      </c>
      <c r="AM452" s="30">
        <f t="shared" si="110"/>
        <v>4.0338999999999992</v>
      </c>
      <c r="AN452" s="30">
        <f t="shared" si="110"/>
        <v>4.6141899999999998</v>
      </c>
      <c r="AO452" s="30">
        <f t="shared" si="110"/>
        <v>4.8946199999999997</v>
      </c>
      <c r="AP452" s="30">
        <f t="shared" si="110"/>
        <v>4.0974099999999991</v>
      </c>
      <c r="AQ452" s="30">
        <f t="shared" si="110"/>
        <v>4.6353599999999995</v>
      </c>
      <c r="AR452" s="30">
        <f t="shared" si="110"/>
        <v>4.1185799999999997</v>
      </c>
      <c r="AS452" s="30">
        <f t="shared" si="99"/>
        <v>4.8963599999999996</v>
      </c>
      <c r="AT452" s="35" t="str">
        <f t="shared" si="100"/>
        <v>1.5,1.5,0</v>
      </c>
    </row>
    <row r="453" spans="13:46" ht="11.25" x14ac:dyDescent="0.15">
      <c r="M453" s="30" t="str">
        <f t="shared" si="98"/>
        <v>5,5,6</v>
      </c>
      <c r="N453" s="30">
        <f t="shared" si="106"/>
        <v>5</v>
      </c>
      <c r="O453" s="30">
        <f t="shared" si="107"/>
        <v>5</v>
      </c>
      <c r="P453" s="30">
        <f t="shared" si="103"/>
        <v>6</v>
      </c>
      <c r="Q453" s="30">
        <f t="shared" si="111"/>
        <v>3.0779999999999998</v>
      </c>
      <c r="R453" s="30">
        <f t="shared" si="111"/>
        <v>3.9707349999999995</v>
      </c>
      <c r="S453" s="30">
        <f t="shared" si="111"/>
        <v>4.5249399999999991</v>
      </c>
      <c r="T453" s="30">
        <f t="shared" si="111"/>
        <v>4.7406149999999991</v>
      </c>
      <c r="U453" s="30">
        <f t="shared" si="111"/>
        <v>4.6177599999999996</v>
      </c>
      <c r="V453" s="30">
        <f t="shared" si="111"/>
        <v>4.1563749999999997</v>
      </c>
      <c r="W453" s="30">
        <f t="shared" si="111"/>
        <v>3.3564599999999993</v>
      </c>
      <c r="X453" s="30">
        <f t="shared" si="111"/>
        <v>3.4354049999999994</v>
      </c>
      <c r="Y453" s="30">
        <f t="shared" si="111"/>
        <v>4.2508399999999993</v>
      </c>
      <c r="Z453" s="30">
        <f t="shared" si="111"/>
        <v>4.7277449999999996</v>
      </c>
      <c r="AA453" s="30">
        <f t="shared" si="111"/>
        <v>4.8661199999999987</v>
      </c>
      <c r="AB453" s="30">
        <f t="shared" si="111"/>
        <v>4.6659649999999999</v>
      </c>
      <c r="AC453" s="30">
        <f t="shared" si="111"/>
        <v>4.1272799999999998</v>
      </c>
      <c r="AD453" s="30">
        <f t="shared" si="111"/>
        <v>3.7192199999999995</v>
      </c>
      <c r="AE453" s="30">
        <f t="shared" si="111"/>
        <v>4.4573549999999997</v>
      </c>
      <c r="AF453" s="30">
        <f t="shared" si="111"/>
        <v>4.8569599999999991</v>
      </c>
      <c r="AG453" s="30">
        <f t="shared" si="110"/>
        <v>4.9180349999999997</v>
      </c>
      <c r="AH453" s="30">
        <f t="shared" si="110"/>
        <v>4.6405799999999999</v>
      </c>
      <c r="AI453" s="30">
        <f t="shared" si="110"/>
        <v>3.9294449999999999</v>
      </c>
      <c r="AJ453" s="30">
        <f t="shared" si="110"/>
        <v>4.5902799999999999</v>
      </c>
      <c r="AK453" s="30">
        <f t="shared" si="110"/>
        <v>4.9125849999999991</v>
      </c>
      <c r="AL453" s="30">
        <f t="shared" si="110"/>
        <v>4.8963599999999996</v>
      </c>
      <c r="AM453" s="30">
        <f t="shared" si="110"/>
        <v>4.0660799999999995</v>
      </c>
      <c r="AN453" s="30">
        <f t="shared" si="110"/>
        <v>4.6496149999999989</v>
      </c>
      <c r="AO453" s="30">
        <f t="shared" si="110"/>
        <v>4.8946199999999997</v>
      </c>
      <c r="AP453" s="30">
        <f t="shared" si="110"/>
        <v>4.1291249999999993</v>
      </c>
      <c r="AQ453" s="30">
        <f t="shared" si="110"/>
        <v>4.6353599999999995</v>
      </c>
      <c r="AR453" s="30">
        <f t="shared" si="110"/>
        <v>4.1185799999999997</v>
      </c>
      <c r="AS453" s="30">
        <f t="shared" si="99"/>
        <v>4.9180349999999997</v>
      </c>
      <c r="AT453" s="35" t="str">
        <f t="shared" si="100"/>
        <v>1.5,1,0.5</v>
      </c>
    </row>
    <row r="454" spans="13:46" ht="11.25" x14ac:dyDescent="0.15">
      <c r="M454" s="30" t="str">
        <f t="shared" si="98"/>
        <v>5,5,7</v>
      </c>
      <c r="N454" s="30">
        <f t="shared" si="106"/>
        <v>5</v>
      </c>
      <c r="O454" s="30">
        <f t="shared" si="107"/>
        <v>5</v>
      </c>
      <c r="P454" s="30">
        <f t="shared" si="103"/>
        <v>7</v>
      </c>
      <c r="Q454" s="30">
        <f t="shared" si="111"/>
        <v>2.4172559999999992</v>
      </c>
      <c r="R454" s="30">
        <f t="shared" si="111"/>
        <v>3.5698849999999993</v>
      </c>
      <c r="S454" s="30">
        <f t="shared" si="111"/>
        <v>4.3240759999999998</v>
      </c>
      <c r="T454" s="30">
        <f t="shared" si="111"/>
        <v>4.6798289999999989</v>
      </c>
      <c r="U454" s="30">
        <f t="shared" si="111"/>
        <v>4.6371439999999993</v>
      </c>
      <c r="V454" s="30">
        <f t="shared" si="111"/>
        <v>4.196021</v>
      </c>
      <c r="W454" s="30">
        <f t="shared" si="111"/>
        <v>3.3564599999999993</v>
      </c>
      <c r="X454" s="30">
        <f t="shared" si="111"/>
        <v>3.0160049999999989</v>
      </c>
      <c r="Y454" s="30">
        <f t="shared" si="111"/>
        <v>4.0351359999999996</v>
      </c>
      <c r="Z454" s="30">
        <f t="shared" si="111"/>
        <v>4.6558289999999989</v>
      </c>
      <c r="AA454" s="30">
        <f t="shared" si="111"/>
        <v>4.8780839999999994</v>
      </c>
      <c r="AB454" s="30">
        <f t="shared" si="111"/>
        <v>4.7019009999999994</v>
      </c>
      <c r="AC454" s="30">
        <f t="shared" si="111"/>
        <v>4.1272799999999998</v>
      </c>
      <c r="AD454" s="30">
        <f t="shared" si="111"/>
        <v>3.4886759999999994</v>
      </c>
      <c r="AE454" s="30">
        <f t="shared" si="111"/>
        <v>4.3743089999999984</v>
      </c>
      <c r="AF454" s="30">
        <f t="shared" si="111"/>
        <v>4.861504</v>
      </c>
      <c r="AG454" s="30">
        <f t="shared" si="110"/>
        <v>4.9502609999999994</v>
      </c>
      <c r="AH454" s="30">
        <f t="shared" si="110"/>
        <v>4.6405799999999999</v>
      </c>
      <c r="AI454" s="30">
        <f t="shared" si="110"/>
        <v>3.8352689999999994</v>
      </c>
      <c r="AJ454" s="30">
        <f t="shared" si="110"/>
        <v>4.5874039999999994</v>
      </c>
      <c r="AK454" s="30">
        <f t="shared" si="110"/>
        <v>4.9411009999999989</v>
      </c>
      <c r="AL454" s="30">
        <f t="shared" si="110"/>
        <v>4.8963599999999996</v>
      </c>
      <c r="AM454" s="30">
        <f t="shared" si="110"/>
        <v>4.0557839999999992</v>
      </c>
      <c r="AN454" s="30">
        <f t="shared" si="110"/>
        <v>4.6744209999999997</v>
      </c>
      <c r="AO454" s="30">
        <f t="shared" si="110"/>
        <v>4.8946199999999997</v>
      </c>
      <c r="AP454" s="30">
        <f t="shared" si="110"/>
        <v>4.1502209999999993</v>
      </c>
      <c r="AQ454" s="30">
        <f t="shared" si="110"/>
        <v>4.6353599999999995</v>
      </c>
      <c r="AR454" s="30">
        <f t="shared" si="110"/>
        <v>4.1185799999999997</v>
      </c>
      <c r="AS454" s="30">
        <f t="shared" si="99"/>
        <v>4.9502609999999994</v>
      </c>
      <c r="AT454" s="35" t="str">
        <f t="shared" si="100"/>
        <v>1.5,1,0.5</v>
      </c>
    </row>
    <row r="455" spans="13:46" ht="11.25" x14ac:dyDescent="0.15">
      <c r="M455" s="30" t="str">
        <f t="shared" si="98"/>
        <v>5,5,8</v>
      </c>
      <c r="N455" s="30">
        <f t="shared" si="106"/>
        <v>5</v>
      </c>
      <c r="O455" s="30">
        <f t="shared" si="107"/>
        <v>5</v>
      </c>
      <c r="P455" s="30">
        <f t="shared" si="103"/>
        <v>8</v>
      </c>
      <c r="Q455" s="30">
        <f t="shared" si="111"/>
        <v>1.6284671999999998</v>
      </c>
      <c r="R455" s="30">
        <f t="shared" si="111"/>
        <v>3.0801149999999997</v>
      </c>
      <c r="S455" s="30">
        <f t="shared" si="111"/>
        <v>4.0663032000000001</v>
      </c>
      <c r="T455" s="30">
        <f t="shared" si="111"/>
        <v>4.5870317999999992</v>
      </c>
      <c r="U455" s="30">
        <f t="shared" si="111"/>
        <v>4.6423007999999992</v>
      </c>
      <c r="V455" s="30">
        <f t="shared" si="111"/>
        <v>4.2321101999999993</v>
      </c>
      <c r="W455" s="30">
        <f t="shared" si="111"/>
        <v>3.3564599999999993</v>
      </c>
      <c r="X455" s="30">
        <f t="shared" si="111"/>
        <v>2.5076849999999995</v>
      </c>
      <c r="Y455" s="30">
        <f t="shared" si="111"/>
        <v>3.7625232</v>
      </c>
      <c r="Z455" s="30">
        <f t="shared" si="111"/>
        <v>4.5519017999999996</v>
      </c>
      <c r="AA455" s="30">
        <f t="shared" si="111"/>
        <v>4.8758207999999996</v>
      </c>
      <c r="AB455" s="30">
        <f t="shared" si="111"/>
        <v>4.7342801999999997</v>
      </c>
      <c r="AC455" s="30">
        <f t="shared" si="111"/>
        <v>4.1272799999999998</v>
      </c>
      <c r="AD455" s="30">
        <f t="shared" si="111"/>
        <v>3.2012231999999998</v>
      </c>
      <c r="AE455" s="30">
        <f t="shared" si="111"/>
        <v>4.2592517999999995</v>
      </c>
      <c r="AF455" s="30">
        <f t="shared" si="111"/>
        <v>4.8518207999999996</v>
      </c>
      <c r="AG455" s="30">
        <f t="shared" si="110"/>
        <v>4.9789301999999989</v>
      </c>
      <c r="AH455" s="30">
        <f t="shared" si="110"/>
        <v>4.6405799999999999</v>
      </c>
      <c r="AI455" s="30">
        <f t="shared" si="110"/>
        <v>3.7090817999999999</v>
      </c>
      <c r="AJ455" s="30">
        <f t="shared" si="110"/>
        <v>4.5703008000000001</v>
      </c>
      <c r="AK455" s="30">
        <f t="shared" si="110"/>
        <v>4.9660601999999994</v>
      </c>
      <c r="AL455" s="30">
        <f t="shared" si="110"/>
        <v>4.8963599999999996</v>
      </c>
      <c r="AM455" s="30">
        <f t="shared" si="110"/>
        <v>4.0312608000000001</v>
      </c>
      <c r="AN455" s="30">
        <f t="shared" si="110"/>
        <v>4.6956701999999995</v>
      </c>
      <c r="AO455" s="30">
        <f t="shared" si="110"/>
        <v>4.8946199999999997</v>
      </c>
      <c r="AP455" s="30">
        <f t="shared" si="110"/>
        <v>4.1677601999999991</v>
      </c>
      <c r="AQ455" s="30">
        <f t="shared" si="110"/>
        <v>4.6353599999999995</v>
      </c>
      <c r="AR455" s="30">
        <f t="shared" si="110"/>
        <v>4.1185799999999997</v>
      </c>
      <c r="AS455" s="30">
        <f t="shared" si="99"/>
        <v>4.9789301999999989</v>
      </c>
      <c r="AT455" s="35" t="str">
        <f t="shared" si="100"/>
        <v>1.5,1,0.5</v>
      </c>
    </row>
    <row r="456" spans="13:46" ht="11.25" x14ac:dyDescent="0.15">
      <c r="M456" s="30" t="str">
        <f t="shared" si="98"/>
        <v>5,5,9</v>
      </c>
      <c r="N456" s="30">
        <f t="shared" si="106"/>
        <v>5</v>
      </c>
      <c r="O456" s="30">
        <f t="shared" si="107"/>
        <v>5</v>
      </c>
      <c r="P456" s="30">
        <f t="shared" si="103"/>
        <v>9</v>
      </c>
      <c r="Q456" s="30">
        <f t="shared" si="111"/>
        <v>0.99034650000000013</v>
      </c>
      <c r="R456" s="30">
        <f t="shared" si="111"/>
        <v>2.6949756250000001</v>
      </c>
      <c r="S456" s="30">
        <f t="shared" si="111"/>
        <v>3.8754939999999998</v>
      </c>
      <c r="T456" s="30">
        <f t="shared" si="111"/>
        <v>4.5319016249999997</v>
      </c>
      <c r="U456" s="30">
        <f t="shared" si="111"/>
        <v>4.6641984999999995</v>
      </c>
      <c r="V456" s="30">
        <f t="shared" si="111"/>
        <v>4.2723846249999999</v>
      </c>
      <c r="W456" s="30">
        <f t="shared" si="111"/>
        <v>3.3564599999999993</v>
      </c>
      <c r="X456" s="30">
        <f t="shared" si="111"/>
        <v>2.103995625</v>
      </c>
      <c r="Y456" s="30">
        <f t="shared" si="111"/>
        <v>3.5568740000000001</v>
      </c>
      <c r="Z456" s="30">
        <f t="shared" si="111"/>
        <v>4.4856416249999995</v>
      </c>
      <c r="AA456" s="30">
        <f t="shared" si="111"/>
        <v>4.8902985000000001</v>
      </c>
      <c r="AB456" s="30">
        <f t="shared" si="111"/>
        <v>4.7708446249999996</v>
      </c>
      <c r="AC456" s="30">
        <f t="shared" si="111"/>
        <v>4.1272799999999998</v>
      </c>
      <c r="AD456" s="30">
        <f t="shared" si="111"/>
        <v>2.980734</v>
      </c>
      <c r="AE456" s="30">
        <f t="shared" si="111"/>
        <v>4.1818616249999998</v>
      </c>
      <c r="AF456" s="30">
        <f t="shared" si="111"/>
        <v>4.8588784999999994</v>
      </c>
      <c r="AG456" s="30">
        <f t="shared" si="110"/>
        <v>5.0117846249999989</v>
      </c>
      <c r="AH456" s="30">
        <f t="shared" si="110"/>
        <v>4.6405799999999999</v>
      </c>
      <c r="AI456" s="30">
        <f t="shared" si="110"/>
        <v>3.6205616249999997</v>
      </c>
      <c r="AJ456" s="30">
        <f t="shared" si="110"/>
        <v>4.5699384999999992</v>
      </c>
      <c r="AK456" s="30">
        <f t="shared" si="110"/>
        <v>4.9952046249999995</v>
      </c>
      <c r="AL456" s="30">
        <f t="shared" si="110"/>
        <v>4.8963599999999996</v>
      </c>
      <c r="AM456" s="30">
        <f t="shared" si="110"/>
        <v>4.0234784999999995</v>
      </c>
      <c r="AN456" s="30">
        <f t="shared" si="110"/>
        <v>4.7211046249999988</v>
      </c>
      <c r="AO456" s="30">
        <f t="shared" si="110"/>
        <v>4.8946199999999997</v>
      </c>
      <c r="AP456" s="30">
        <f t="shared" si="110"/>
        <v>4.1894846249999995</v>
      </c>
      <c r="AQ456" s="30">
        <f t="shared" si="110"/>
        <v>4.6353599999999995</v>
      </c>
      <c r="AR456" s="30">
        <f t="shared" si="110"/>
        <v>4.1185799999999997</v>
      </c>
      <c r="AS456" s="30">
        <f t="shared" si="99"/>
        <v>5.0117846249999989</v>
      </c>
      <c r="AT456" s="35" t="str">
        <f t="shared" si="100"/>
        <v>1.5,1,0.5</v>
      </c>
    </row>
    <row r="457" spans="13:46" ht="11.25" x14ac:dyDescent="0.15">
      <c r="M457" s="30" t="str">
        <f t="shared" ref="M457:M520" si="112">N457&amp;","&amp;O457&amp;","&amp;P457</f>
        <v>5,5,10</v>
      </c>
      <c r="N457" s="30">
        <f t="shared" si="106"/>
        <v>5</v>
      </c>
      <c r="O457" s="30">
        <f t="shared" si="107"/>
        <v>5</v>
      </c>
      <c r="P457" s="30">
        <f t="shared" si="103"/>
        <v>10</v>
      </c>
      <c r="Q457" s="30">
        <f t="shared" si="111"/>
        <v>0.53372519999999946</v>
      </c>
      <c r="R457" s="30">
        <f t="shared" si="111"/>
        <v>2.4358774999999997</v>
      </c>
      <c r="S457" s="30">
        <f t="shared" si="111"/>
        <v>3.7653512</v>
      </c>
      <c r="T457" s="30">
        <f t="shared" si="111"/>
        <v>4.5221462999999993</v>
      </c>
      <c r="U457" s="30">
        <f t="shared" si="111"/>
        <v>4.7062628000000002</v>
      </c>
      <c r="V457" s="30">
        <f t="shared" si="111"/>
        <v>4.3177006999999996</v>
      </c>
      <c r="W457" s="30">
        <f t="shared" si="111"/>
        <v>3.3564599999999993</v>
      </c>
      <c r="X457" s="30">
        <f t="shared" si="111"/>
        <v>1.8263474999999996</v>
      </c>
      <c r="Y457" s="30">
        <f t="shared" si="111"/>
        <v>3.4318911999999999</v>
      </c>
      <c r="Z457" s="30">
        <f t="shared" si="111"/>
        <v>4.4647562999999995</v>
      </c>
      <c r="AA457" s="30">
        <f t="shared" si="111"/>
        <v>4.9249427999999984</v>
      </c>
      <c r="AB457" s="30">
        <f t="shared" si="111"/>
        <v>4.8124506999999994</v>
      </c>
      <c r="AC457" s="30">
        <f t="shared" si="111"/>
        <v>4.1272799999999998</v>
      </c>
      <c r="AD457" s="30">
        <f t="shared" si="111"/>
        <v>2.8409111999999999</v>
      </c>
      <c r="AE457" s="30">
        <f t="shared" si="111"/>
        <v>4.1498463000000001</v>
      </c>
      <c r="AF457" s="30">
        <f t="shared" si="111"/>
        <v>4.8861027999999997</v>
      </c>
      <c r="AG457" s="30">
        <f t="shared" si="110"/>
        <v>5.0496806999999997</v>
      </c>
      <c r="AH457" s="30">
        <f t="shared" si="110"/>
        <v>4.6405799999999999</v>
      </c>
      <c r="AI457" s="30">
        <f t="shared" si="110"/>
        <v>3.5774162999999999</v>
      </c>
      <c r="AJ457" s="30">
        <f t="shared" si="110"/>
        <v>4.5897427999999998</v>
      </c>
      <c r="AK457" s="30">
        <f t="shared" si="110"/>
        <v>5.0293906999999995</v>
      </c>
      <c r="AL457" s="30">
        <f t="shared" si="110"/>
        <v>4.8963599999999996</v>
      </c>
      <c r="AM457" s="30">
        <f t="shared" si="110"/>
        <v>4.0358627999999994</v>
      </c>
      <c r="AN457" s="30">
        <f t="shared" si="110"/>
        <v>4.7515806999999999</v>
      </c>
      <c r="AO457" s="30">
        <f t="shared" si="110"/>
        <v>4.8946199999999997</v>
      </c>
      <c r="AP457" s="30">
        <f t="shared" si="110"/>
        <v>4.2162506999999998</v>
      </c>
      <c r="AQ457" s="30">
        <f t="shared" si="110"/>
        <v>4.6353599999999995</v>
      </c>
      <c r="AR457" s="30">
        <f t="shared" si="110"/>
        <v>4.1185799999999997</v>
      </c>
      <c r="AS457" s="30">
        <f t="shared" ref="AS457:AS520" si="113">MAX(Q457:AR457)</f>
        <v>5.0496806999999997</v>
      </c>
      <c r="AT457" s="35" t="str">
        <f t="shared" ref="AT457:AT520" si="114">INDEX($Q$1:$AR$1,1,MATCH(AS457,Q457:AR457,0))</f>
        <v>1.5,1,0.5</v>
      </c>
    </row>
    <row r="458" spans="13:46" ht="11.25" x14ac:dyDescent="0.15">
      <c r="M458" s="30" t="str">
        <f t="shared" si="112"/>
        <v>5,6,1</v>
      </c>
      <c r="N458" s="30">
        <f t="shared" si="106"/>
        <v>5</v>
      </c>
      <c r="O458" s="30">
        <f t="shared" si="107"/>
        <v>6</v>
      </c>
      <c r="P458" s="30">
        <f t="shared" si="103"/>
        <v>1</v>
      </c>
      <c r="Q458" s="30">
        <f t="shared" si="111"/>
        <v>4.5</v>
      </c>
      <c r="R458" s="30">
        <f t="shared" si="111"/>
        <v>4.6682350000000001</v>
      </c>
      <c r="S458" s="30">
        <f t="shared" si="111"/>
        <v>4.6929400000000001</v>
      </c>
      <c r="T458" s="30">
        <f t="shared" si="111"/>
        <v>4.574114999999999</v>
      </c>
      <c r="U458" s="30">
        <f t="shared" si="111"/>
        <v>4.3117599999999996</v>
      </c>
      <c r="V458" s="30">
        <f t="shared" si="111"/>
        <v>3.905875</v>
      </c>
      <c r="W458" s="30">
        <f t="shared" si="111"/>
        <v>3.3564599999999993</v>
      </c>
      <c r="X458" s="30">
        <f t="shared" si="111"/>
        <v>4.1715</v>
      </c>
      <c r="Y458" s="30">
        <f t="shared" si="111"/>
        <v>4.4608599999999994</v>
      </c>
      <c r="Z458" s="30">
        <f t="shared" si="111"/>
        <v>4.6066900000000004</v>
      </c>
      <c r="AA458" s="30">
        <f t="shared" si="111"/>
        <v>4.6089899999999995</v>
      </c>
      <c r="AB458" s="30">
        <f t="shared" si="111"/>
        <v>4.4677599999999993</v>
      </c>
      <c r="AC458" s="30">
        <f t="shared" si="111"/>
        <v>4.1829999999999998</v>
      </c>
      <c r="AD458" s="30">
        <f t="shared" si="111"/>
        <v>3.9435000000000002</v>
      </c>
      <c r="AE458" s="30">
        <f t="shared" si="111"/>
        <v>4.3539849999999998</v>
      </c>
      <c r="AF458" s="30">
        <f t="shared" si="111"/>
        <v>4.62094</v>
      </c>
      <c r="AG458" s="30">
        <f t="shared" si="110"/>
        <v>4.7443649999999993</v>
      </c>
      <c r="AH458" s="30">
        <f t="shared" si="110"/>
        <v>4.7242599999999992</v>
      </c>
      <c r="AI458" s="30">
        <f t="shared" si="110"/>
        <v>3.8160000000000003</v>
      </c>
      <c r="AJ458" s="30">
        <f t="shared" si="110"/>
        <v>4.3476099999999995</v>
      </c>
      <c r="AK458" s="30">
        <f t="shared" si="110"/>
        <v>4.73569</v>
      </c>
      <c r="AL458" s="30">
        <f t="shared" si="110"/>
        <v>4.9802399999999993</v>
      </c>
      <c r="AM458" s="30">
        <f t="shared" si="110"/>
        <v>3.7890000000000001</v>
      </c>
      <c r="AN458" s="30">
        <f t="shared" si="110"/>
        <v>4.4417349999999995</v>
      </c>
      <c r="AO458" s="30">
        <f t="shared" si="110"/>
        <v>4.9509399999999992</v>
      </c>
      <c r="AP458" s="30">
        <f t="shared" si="110"/>
        <v>3.8625000000000003</v>
      </c>
      <c r="AQ458" s="30">
        <f t="shared" si="110"/>
        <v>4.6363599999999998</v>
      </c>
      <c r="AR458" s="30">
        <f t="shared" si="110"/>
        <v>4.0365000000000002</v>
      </c>
      <c r="AS458" s="30">
        <f t="shared" si="113"/>
        <v>4.9802399999999993</v>
      </c>
      <c r="AT458" s="35" t="str">
        <f t="shared" si="114"/>
        <v>1.5,1.5,0</v>
      </c>
    </row>
    <row r="459" spans="13:46" ht="11.25" x14ac:dyDescent="0.15">
      <c r="M459" s="30" t="str">
        <f t="shared" si="112"/>
        <v>5,6,2</v>
      </c>
      <c r="N459" s="30">
        <f t="shared" si="106"/>
        <v>5</v>
      </c>
      <c r="O459" s="30">
        <f t="shared" si="107"/>
        <v>6</v>
      </c>
      <c r="P459" s="30">
        <f t="shared" si="103"/>
        <v>2</v>
      </c>
      <c r="Q459" s="30">
        <f t="shared" si="111"/>
        <v>4.27752</v>
      </c>
      <c r="R459" s="30">
        <f t="shared" si="111"/>
        <v>4.5717350000000003</v>
      </c>
      <c r="S459" s="30">
        <f t="shared" si="111"/>
        <v>4.6868599999999994</v>
      </c>
      <c r="T459" s="30">
        <f t="shared" si="111"/>
        <v>4.6228949999999998</v>
      </c>
      <c r="U459" s="30">
        <f t="shared" si="111"/>
        <v>4.3798399999999997</v>
      </c>
      <c r="V459" s="30">
        <f t="shared" si="111"/>
        <v>3.9576949999999997</v>
      </c>
      <c r="W459" s="30">
        <f t="shared" si="111"/>
        <v>3.3564599999999993</v>
      </c>
      <c r="X459" s="30">
        <f t="shared" si="111"/>
        <v>4.0543750000000003</v>
      </c>
      <c r="Y459" s="30">
        <f t="shared" si="111"/>
        <v>4.4382799999999998</v>
      </c>
      <c r="Z459" s="30">
        <f t="shared" si="111"/>
        <v>4.6430950000000006</v>
      </c>
      <c r="AA459" s="30">
        <f t="shared" si="111"/>
        <v>4.6688199999999993</v>
      </c>
      <c r="AB459" s="30">
        <f t="shared" si="111"/>
        <v>4.5154549999999993</v>
      </c>
      <c r="AC459" s="30">
        <f t="shared" si="111"/>
        <v>4.1829999999999998</v>
      </c>
      <c r="AD459" s="30">
        <f t="shared" si="111"/>
        <v>3.90442</v>
      </c>
      <c r="AE459" s="30">
        <f t="shared" si="111"/>
        <v>4.3780149999999995</v>
      </c>
      <c r="AF459" s="30">
        <f t="shared" si="111"/>
        <v>4.6725200000000005</v>
      </c>
      <c r="AG459" s="30">
        <f t="shared" si="110"/>
        <v>4.7879349999999992</v>
      </c>
      <c r="AH459" s="30">
        <f t="shared" si="110"/>
        <v>4.7242599999999992</v>
      </c>
      <c r="AI459" s="30">
        <f t="shared" si="110"/>
        <v>3.827655</v>
      </c>
      <c r="AJ459" s="30">
        <f t="shared" si="110"/>
        <v>4.3909399999999996</v>
      </c>
      <c r="AK459" s="30">
        <f t="shared" si="110"/>
        <v>4.7751349999999997</v>
      </c>
      <c r="AL459" s="30">
        <f t="shared" si="110"/>
        <v>4.9802399999999993</v>
      </c>
      <c r="AM459" s="30">
        <f t="shared" si="110"/>
        <v>3.8240800000000004</v>
      </c>
      <c r="AN459" s="30">
        <f t="shared" si="110"/>
        <v>4.477055</v>
      </c>
      <c r="AO459" s="30">
        <f t="shared" si="110"/>
        <v>4.9509399999999992</v>
      </c>
      <c r="AP459" s="30">
        <f t="shared" si="110"/>
        <v>3.8936950000000001</v>
      </c>
      <c r="AQ459" s="30">
        <f t="shared" si="110"/>
        <v>4.6363599999999998</v>
      </c>
      <c r="AR459" s="30">
        <f t="shared" si="110"/>
        <v>4.0365000000000002</v>
      </c>
      <c r="AS459" s="30">
        <f t="shared" si="113"/>
        <v>4.9802399999999993</v>
      </c>
      <c r="AT459" s="35" t="str">
        <f t="shared" si="114"/>
        <v>1.5,1.5,0</v>
      </c>
    </row>
    <row r="460" spans="13:46" ht="11.25" x14ac:dyDescent="0.15">
      <c r="M460" s="30" t="str">
        <f t="shared" si="112"/>
        <v>5,6,3</v>
      </c>
      <c r="N460" s="30">
        <f t="shared" si="106"/>
        <v>5</v>
      </c>
      <c r="O460" s="30">
        <f t="shared" si="107"/>
        <v>6</v>
      </c>
      <c r="P460" s="30">
        <f t="shared" si="103"/>
        <v>3</v>
      </c>
      <c r="Q460" s="30">
        <f t="shared" si="111"/>
        <v>3.98034</v>
      </c>
      <c r="R460" s="30">
        <f t="shared" si="111"/>
        <v>4.4233599999999997</v>
      </c>
      <c r="S460" s="30">
        <f t="shared" si="111"/>
        <v>4.6475799999999996</v>
      </c>
      <c r="T460" s="30">
        <f t="shared" si="111"/>
        <v>4.6529999999999996</v>
      </c>
      <c r="U460" s="30">
        <f t="shared" si="111"/>
        <v>4.4396199999999997</v>
      </c>
      <c r="V460" s="30">
        <f t="shared" si="111"/>
        <v>4.0074399999999999</v>
      </c>
      <c r="W460" s="30">
        <f t="shared" si="111"/>
        <v>3.3564599999999993</v>
      </c>
      <c r="X460" s="30">
        <f t="shared" si="111"/>
        <v>3.8853749999999998</v>
      </c>
      <c r="Y460" s="30">
        <f t="shared" si="111"/>
        <v>4.3825000000000003</v>
      </c>
      <c r="Z460" s="30">
        <f t="shared" si="111"/>
        <v>4.660825</v>
      </c>
      <c r="AA460" s="30">
        <f t="shared" si="111"/>
        <v>4.7203499999999998</v>
      </c>
      <c r="AB460" s="30">
        <f t="shared" si="111"/>
        <v>4.5610749999999998</v>
      </c>
      <c r="AC460" s="30">
        <f t="shared" si="111"/>
        <v>4.1829999999999998</v>
      </c>
      <c r="AD460" s="30">
        <f t="shared" si="111"/>
        <v>3.8321400000000003</v>
      </c>
      <c r="AE460" s="30">
        <f t="shared" si="111"/>
        <v>4.3833700000000011</v>
      </c>
      <c r="AF460" s="30">
        <f t="shared" si="111"/>
        <v>4.7157999999999998</v>
      </c>
      <c r="AG460" s="30">
        <f t="shared" si="110"/>
        <v>4.8294299999999994</v>
      </c>
      <c r="AH460" s="30">
        <f t="shared" si="110"/>
        <v>4.7242599999999992</v>
      </c>
      <c r="AI460" s="30">
        <f t="shared" si="110"/>
        <v>3.8206350000000002</v>
      </c>
      <c r="AJ460" s="30">
        <f t="shared" si="110"/>
        <v>4.4259699999999995</v>
      </c>
      <c r="AK460" s="30">
        <f t="shared" si="110"/>
        <v>4.8125049999999998</v>
      </c>
      <c r="AL460" s="30">
        <f t="shared" si="110"/>
        <v>4.9802399999999993</v>
      </c>
      <c r="AM460" s="30">
        <f t="shared" si="110"/>
        <v>3.8508600000000004</v>
      </c>
      <c r="AN460" s="30">
        <f t="shared" si="110"/>
        <v>4.5103000000000009</v>
      </c>
      <c r="AO460" s="30">
        <f t="shared" si="110"/>
        <v>4.9509399999999992</v>
      </c>
      <c r="AP460" s="30">
        <f t="shared" si="110"/>
        <v>3.9228149999999999</v>
      </c>
      <c r="AQ460" s="30">
        <f t="shared" si="110"/>
        <v>4.6363599999999998</v>
      </c>
      <c r="AR460" s="30">
        <f t="shared" si="110"/>
        <v>4.0365000000000002</v>
      </c>
      <c r="AS460" s="30">
        <f t="shared" si="113"/>
        <v>4.9802399999999993</v>
      </c>
      <c r="AT460" s="35" t="str">
        <f t="shared" si="114"/>
        <v>1.5,1.5,0</v>
      </c>
    </row>
    <row r="461" spans="13:46" ht="11.25" x14ac:dyDescent="0.15">
      <c r="M461" s="30" t="str">
        <f t="shared" si="112"/>
        <v>5,6,4</v>
      </c>
      <c r="N461" s="30">
        <f t="shared" si="106"/>
        <v>5</v>
      </c>
      <c r="O461" s="30">
        <f t="shared" si="107"/>
        <v>6</v>
      </c>
      <c r="P461" s="30">
        <f t="shared" si="103"/>
        <v>4</v>
      </c>
      <c r="Q461" s="30">
        <f t="shared" si="111"/>
        <v>3.6615599999999993</v>
      </c>
      <c r="R461" s="30">
        <f t="shared" si="111"/>
        <v>4.2599849999999995</v>
      </c>
      <c r="S461" s="30">
        <f t="shared" si="111"/>
        <v>4.5987</v>
      </c>
      <c r="T461" s="30">
        <f t="shared" si="111"/>
        <v>4.6777049999999996</v>
      </c>
      <c r="U461" s="30">
        <f t="shared" si="111"/>
        <v>4.4969999999999999</v>
      </c>
      <c r="V461" s="30">
        <f t="shared" si="111"/>
        <v>4.0565850000000001</v>
      </c>
      <c r="W461" s="30">
        <f t="shared" si="111"/>
        <v>3.3564599999999993</v>
      </c>
      <c r="X461" s="30">
        <f t="shared" si="111"/>
        <v>3.7013749999999996</v>
      </c>
      <c r="Y461" s="30">
        <f t="shared" si="111"/>
        <v>4.3171199999999992</v>
      </c>
      <c r="Z461" s="30">
        <f t="shared" si="111"/>
        <v>4.6731549999999995</v>
      </c>
      <c r="AA461" s="30">
        <f t="shared" si="111"/>
        <v>4.7694799999999997</v>
      </c>
      <c r="AB461" s="30">
        <f t="shared" si="111"/>
        <v>4.6060949999999998</v>
      </c>
      <c r="AC461" s="30">
        <f t="shared" si="111"/>
        <v>4.1829999999999998</v>
      </c>
      <c r="AD461" s="30">
        <f t="shared" si="111"/>
        <v>3.7502599999999999</v>
      </c>
      <c r="AE461" s="30">
        <f t="shared" si="111"/>
        <v>4.3833250000000001</v>
      </c>
      <c r="AF461" s="30">
        <f t="shared" si="111"/>
        <v>4.7566799999999994</v>
      </c>
      <c r="AG461" s="30">
        <f t="shared" si="110"/>
        <v>4.8703249999999993</v>
      </c>
      <c r="AH461" s="30">
        <f t="shared" si="110"/>
        <v>4.7242599999999992</v>
      </c>
      <c r="AI461" s="30">
        <f t="shared" si="110"/>
        <v>3.8082150000000006</v>
      </c>
      <c r="AJ461" s="30">
        <f t="shared" si="110"/>
        <v>4.4585999999999997</v>
      </c>
      <c r="AK461" s="30">
        <f t="shared" si="110"/>
        <v>4.8492749999999996</v>
      </c>
      <c r="AL461" s="30">
        <f t="shared" si="110"/>
        <v>4.9802399999999993</v>
      </c>
      <c r="AM461" s="30">
        <f t="shared" si="110"/>
        <v>3.8752400000000002</v>
      </c>
      <c r="AN461" s="30">
        <f t="shared" si="110"/>
        <v>4.5429449999999996</v>
      </c>
      <c r="AO461" s="30">
        <f t="shared" si="110"/>
        <v>4.9509399999999992</v>
      </c>
      <c r="AP461" s="30">
        <f t="shared" si="110"/>
        <v>3.9513350000000003</v>
      </c>
      <c r="AQ461" s="30">
        <f t="shared" si="110"/>
        <v>4.6363599999999998</v>
      </c>
      <c r="AR461" s="30">
        <f t="shared" si="110"/>
        <v>4.0365000000000002</v>
      </c>
      <c r="AS461" s="30">
        <f t="shared" si="113"/>
        <v>4.9802399999999993</v>
      </c>
      <c r="AT461" s="35" t="str">
        <f t="shared" si="114"/>
        <v>1.5,1.5,0</v>
      </c>
    </row>
    <row r="462" spans="13:46" ht="11.25" x14ac:dyDescent="0.15">
      <c r="M462" s="30" t="str">
        <f t="shared" si="112"/>
        <v>5,6,5</v>
      </c>
      <c r="N462" s="30">
        <f t="shared" si="106"/>
        <v>5</v>
      </c>
      <c r="O462" s="30">
        <f t="shared" si="107"/>
        <v>6</v>
      </c>
      <c r="P462" s="30">
        <f t="shared" si="103"/>
        <v>5</v>
      </c>
      <c r="Q462" s="30">
        <f t="shared" si="111"/>
        <v>3.3564599999999993</v>
      </c>
      <c r="R462" s="30">
        <f t="shared" si="111"/>
        <v>4.1061099999999993</v>
      </c>
      <c r="S462" s="30">
        <f t="shared" si="111"/>
        <v>4.5558999999999994</v>
      </c>
      <c r="T462" s="30">
        <f t="shared" si="111"/>
        <v>4.7058299999999988</v>
      </c>
      <c r="U462" s="30">
        <f t="shared" si="111"/>
        <v>4.5558999999999994</v>
      </c>
      <c r="V462" s="30">
        <f t="shared" si="111"/>
        <v>4.1061099999999993</v>
      </c>
      <c r="W462" s="30">
        <f t="shared" si="111"/>
        <v>3.3564599999999993</v>
      </c>
      <c r="X462" s="30">
        <f t="shared" si="111"/>
        <v>3.5268749999999995</v>
      </c>
      <c r="Y462" s="30">
        <f t="shared" si="111"/>
        <v>4.2578199999999997</v>
      </c>
      <c r="Z462" s="30">
        <f t="shared" si="111"/>
        <v>4.6889050000000001</v>
      </c>
      <c r="AA462" s="30">
        <f t="shared" si="111"/>
        <v>4.8201299999999989</v>
      </c>
      <c r="AB462" s="30">
        <f t="shared" si="111"/>
        <v>4.6514949999999988</v>
      </c>
      <c r="AC462" s="30">
        <f t="shared" si="111"/>
        <v>4.1829999999999998</v>
      </c>
      <c r="AD462" s="30">
        <f t="shared" si="111"/>
        <v>3.6744599999999998</v>
      </c>
      <c r="AE462" s="30">
        <f t="shared" si="111"/>
        <v>4.3866999999999994</v>
      </c>
      <c r="AF462" s="30">
        <f t="shared" si="111"/>
        <v>4.79908</v>
      </c>
      <c r="AG462" s="30">
        <f t="shared" si="110"/>
        <v>4.9115999999999991</v>
      </c>
      <c r="AH462" s="30">
        <f t="shared" si="110"/>
        <v>4.7242599999999992</v>
      </c>
      <c r="AI462" s="30">
        <f t="shared" si="110"/>
        <v>3.7992150000000002</v>
      </c>
      <c r="AJ462" s="30">
        <f t="shared" si="110"/>
        <v>4.4927499999999991</v>
      </c>
      <c r="AK462" s="30">
        <f t="shared" si="110"/>
        <v>4.8864249999999991</v>
      </c>
      <c r="AL462" s="30">
        <f t="shared" si="110"/>
        <v>4.9802399999999993</v>
      </c>
      <c r="AM462" s="30">
        <f t="shared" si="110"/>
        <v>3.9011399999999998</v>
      </c>
      <c r="AN462" s="30">
        <f t="shared" si="110"/>
        <v>4.5759699999999999</v>
      </c>
      <c r="AO462" s="30">
        <f t="shared" si="110"/>
        <v>4.9509399999999992</v>
      </c>
      <c r="AP462" s="30">
        <f t="shared" si="110"/>
        <v>3.980235</v>
      </c>
      <c r="AQ462" s="30">
        <f t="shared" si="110"/>
        <v>4.6363599999999998</v>
      </c>
      <c r="AR462" s="30">
        <f t="shared" si="110"/>
        <v>4.0365000000000002</v>
      </c>
      <c r="AS462" s="30">
        <f t="shared" si="113"/>
        <v>4.9802399999999993</v>
      </c>
      <c r="AT462" s="35" t="str">
        <f t="shared" si="114"/>
        <v>1.5,1.5,0</v>
      </c>
    </row>
    <row r="463" spans="13:46" ht="11.25" x14ac:dyDescent="0.15">
      <c r="M463" s="30" t="str">
        <f t="shared" si="112"/>
        <v>5,6,6</v>
      </c>
      <c r="N463" s="30">
        <f t="shared" si="106"/>
        <v>5</v>
      </c>
      <c r="O463" s="30">
        <f t="shared" si="107"/>
        <v>6</v>
      </c>
      <c r="P463" s="30">
        <f t="shared" si="103"/>
        <v>6</v>
      </c>
      <c r="Q463" s="30">
        <f t="shared" si="111"/>
        <v>3.0779999999999998</v>
      </c>
      <c r="R463" s="30">
        <f t="shared" si="111"/>
        <v>3.9707349999999995</v>
      </c>
      <c r="S463" s="30">
        <f t="shared" si="111"/>
        <v>4.5249399999999991</v>
      </c>
      <c r="T463" s="30">
        <f t="shared" si="111"/>
        <v>4.7406149999999991</v>
      </c>
      <c r="U463" s="30">
        <f t="shared" si="111"/>
        <v>4.6177599999999996</v>
      </c>
      <c r="V463" s="30">
        <f t="shared" si="111"/>
        <v>4.1563749999999997</v>
      </c>
      <c r="W463" s="30">
        <f t="shared" si="111"/>
        <v>3.3564599999999993</v>
      </c>
      <c r="X463" s="30">
        <f t="shared" si="111"/>
        <v>3.3708749999999998</v>
      </c>
      <c r="Y463" s="30">
        <f t="shared" si="111"/>
        <v>4.2103599999999997</v>
      </c>
      <c r="Z463" s="30">
        <f t="shared" si="111"/>
        <v>4.7113149999999999</v>
      </c>
      <c r="AA463" s="30">
        <f t="shared" si="111"/>
        <v>4.8737399999999989</v>
      </c>
      <c r="AB463" s="30">
        <f t="shared" si="111"/>
        <v>4.6976349999999991</v>
      </c>
      <c r="AC463" s="30">
        <f t="shared" si="111"/>
        <v>4.1829999999999998</v>
      </c>
      <c r="AD463" s="30">
        <f t="shared" si="111"/>
        <v>3.6105</v>
      </c>
      <c r="AE463" s="30">
        <f t="shared" si="111"/>
        <v>4.3967349999999996</v>
      </c>
      <c r="AF463" s="30">
        <f t="shared" si="111"/>
        <v>4.8444399999999996</v>
      </c>
      <c r="AG463" s="30">
        <f t="shared" si="110"/>
        <v>4.9536149999999992</v>
      </c>
      <c r="AH463" s="30">
        <f t="shared" si="110"/>
        <v>4.7242599999999992</v>
      </c>
      <c r="AI463" s="30">
        <f t="shared" si="110"/>
        <v>3.796875</v>
      </c>
      <c r="AJ463" s="30">
        <f t="shared" si="110"/>
        <v>4.5298599999999993</v>
      </c>
      <c r="AK463" s="30">
        <f t="shared" si="110"/>
        <v>4.924315</v>
      </c>
      <c r="AL463" s="30">
        <f t="shared" si="110"/>
        <v>4.9802399999999993</v>
      </c>
      <c r="AM463" s="30">
        <f t="shared" si="110"/>
        <v>3.93</v>
      </c>
      <c r="AN463" s="30">
        <f t="shared" si="110"/>
        <v>4.6097349999999997</v>
      </c>
      <c r="AO463" s="30">
        <f t="shared" si="110"/>
        <v>4.9509399999999992</v>
      </c>
      <c r="AP463" s="30">
        <f t="shared" si="110"/>
        <v>4.0098750000000001</v>
      </c>
      <c r="AQ463" s="30">
        <f t="shared" si="110"/>
        <v>4.6363599999999998</v>
      </c>
      <c r="AR463" s="30">
        <f t="shared" si="110"/>
        <v>4.0365000000000002</v>
      </c>
      <c r="AS463" s="30">
        <f t="shared" si="113"/>
        <v>4.9802399999999993</v>
      </c>
      <c r="AT463" s="35" t="str">
        <f t="shared" si="114"/>
        <v>1.5,1.5,0</v>
      </c>
    </row>
    <row r="464" spans="13:46" ht="11.25" x14ac:dyDescent="0.15">
      <c r="M464" s="30" t="str">
        <f t="shared" si="112"/>
        <v>5,6,7</v>
      </c>
      <c r="N464" s="30">
        <f t="shared" si="106"/>
        <v>5</v>
      </c>
      <c r="O464" s="30">
        <f t="shared" si="107"/>
        <v>6</v>
      </c>
      <c r="P464" s="30">
        <f t="shared" si="103"/>
        <v>7</v>
      </c>
      <c r="Q464" s="30">
        <f t="shared" si="111"/>
        <v>2.4172559999999992</v>
      </c>
      <c r="R464" s="30">
        <f t="shared" si="111"/>
        <v>3.5698849999999993</v>
      </c>
      <c r="S464" s="30">
        <f t="shared" si="111"/>
        <v>4.3240759999999998</v>
      </c>
      <c r="T464" s="30">
        <f t="shared" si="111"/>
        <v>4.6798289999999989</v>
      </c>
      <c r="U464" s="30">
        <f t="shared" si="111"/>
        <v>4.6371439999999993</v>
      </c>
      <c r="V464" s="30">
        <f t="shared" si="111"/>
        <v>4.196021</v>
      </c>
      <c r="W464" s="30">
        <f t="shared" si="111"/>
        <v>3.3564599999999993</v>
      </c>
      <c r="X464" s="30">
        <f t="shared" si="111"/>
        <v>2.9493999999999998</v>
      </c>
      <c r="Y464" s="30">
        <f t="shared" si="111"/>
        <v>3.9929959999999998</v>
      </c>
      <c r="Z464" s="30">
        <f t="shared" si="111"/>
        <v>4.6381540000000001</v>
      </c>
      <c r="AA464" s="30">
        <f t="shared" si="111"/>
        <v>4.8848739999999991</v>
      </c>
      <c r="AB464" s="30">
        <f t="shared" si="111"/>
        <v>4.7331559999999993</v>
      </c>
      <c r="AC464" s="30">
        <f t="shared" si="111"/>
        <v>4.1829999999999998</v>
      </c>
      <c r="AD464" s="30">
        <f t="shared" si="111"/>
        <v>3.376636</v>
      </c>
      <c r="AE464" s="30">
        <f t="shared" si="111"/>
        <v>4.3111990000000002</v>
      </c>
      <c r="AF464" s="30">
        <f t="shared" si="111"/>
        <v>4.8473240000000004</v>
      </c>
      <c r="AG464" s="30">
        <f t="shared" si="110"/>
        <v>4.9850109999999992</v>
      </c>
      <c r="AH464" s="30">
        <f t="shared" si="110"/>
        <v>4.7242599999999992</v>
      </c>
      <c r="AI464" s="30">
        <f t="shared" si="110"/>
        <v>3.6989640000000001</v>
      </c>
      <c r="AJ464" s="30">
        <f t="shared" si="110"/>
        <v>4.5244939999999998</v>
      </c>
      <c r="AK464" s="30">
        <f t="shared" si="110"/>
        <v>4.9515859999999989</v>
      </c>
      <c r="AL464" s="30">
        <f t="shared" si="110"/>
        <v>4.9802399999999993</v>
      </c>
      <c r="AM464" s="30">
        <f t="shared" si="110"/>
        <v>3.9163840000000003</v>
      </c>
      <c r="AN464" s="30">
        <f t="shared" si="110"/>
        <v>4.6328810000000002</v>
      </c>
      <c r="AO464" s="30">
        <f t="shared" si="110"/>
        <v>4.9509399999999992</v>
      </c>
      <c r="AP464" s="30">
        <f t="shared" si="110"/>
        <v>4.0288960000000005</v>
      </c>
      <c r="AQ464" s="30">
        <f t="shared" si="110"/>
        <v>4.6363599999999998</v>
      </c>
      <c r="AR464" s="30">
        <f t="shared" si="110"/>
        <v>4.0365000000000002</v>
      </c>
      <c r="AS464" s="30">
        <f t="shared" si="113"/>
        <v>4.9850109999999992</v>
      </c>
      <c r="AT464" s="35" t="str">
        <f t="shared" si="114"/>
        <v>1.5,1,0.5</v>
      </c>
    </row>
    <row r="465" spans="13:46" ht="11.25" x14ac:dyDescent="0.15">
      <c r="M465" s="30" t="str">
        <f t="shared" si="112"/>
        <v>5,6,8</v>
      </c>
      <c r="N465" s="30">
        <f t="shared" si="106"/>
        <v>5</v>
      </c>
      <c r="O465" s="30">
        <f t="shared" si="107"/>
        <v>6</v>
      </c>
      <c r="P465" s="30">
        <f t="shared" si="103"/>
        <v>8</v>
      </c>
      <c r="Q465" s="30">
        <f t="shared" si="111"/>
        <v>1.6284671999999998</v>
      </c>
      <c r="R465" s="30">
        <f t="shared" si="111"/>
        <v>3.0801149999999997</v>
      </c>
      <c r="S465" s="30">
        <f t="shared" si="111"/>
        <v>4.0663032000000001</v>
      </c>
      <c r="T465" s="30">
        <f t="shared" si="111"/>
        <v>4.5870317999999992</v>
      </c>
      <c r="U465" s="30">
        <f t="shared" si="111"/>
        <v>4.6423007999999992</v>
      </c>
      <c r="V465" s="30">
        <f t="shared" si="111"/>
        <v>4.2321101999999993</v>
      </c>
      <c r="W465" s="30">
        <f t="shared" si="111"/>
        <v>3.3564599999999993</v>
      </c>
      <c r="X465" s="30">
        <f t="shared" si="111"/>
        <v>2.4390049999999999</v>
      </c>
      <c r="Y465" s="30">
        <f t="shared" si="111"/>
        <v>3.7187232000000003</v>
      </c>
      <c r="Z465" s="30">
        <f t="shared" si="111"/>
        <v>4.5329818</v>
      </c>
      <c r="AA465" s="30">
        <f t="shared" si="111"/>
        <v>4.8817807999999996</v>
      </c>
      <c r="AB465" s="30">
        <f t="shared" si="111"/>
        <v>4.7651202000000001</v>
      </c>
      <c r="AC465" s="30">
        <f t="shared" si="111"/>
        <v>4.1829999999999998</v>
      </c>
      <c r="AD465" s="30">
        <f t="shared" si="111"/>
        <v>3.0858632000000004</v>
      </c>
      <c r="AE465" s="30">
        <f t="shared" si="111"/>
        <v>4.1936518000000005</v>
      </c>
      <c r="AF465" s="30">
        <f t="shared" ref="AF465:AR528" si="115">(AF$5)^2/2*INDEX($F$4:$F$25*$G$4:$G$25,$N465,1)+(AF$6)^2/2*INDEX($H$4:$H$25*$I$4:$I$25,$O465,1)+(AF$7)^2/2*INDEX($J$4:$J$25*$K$4:$K$25,$P465,1)+AF$5*AF$6*INDEX($G$4:$G$25,$N465,1)*INDEX($H$4:$H$25,$O465,1)+(AF$5*INDEX($G$4:$G$25,$N465,1)+AF$6*INDEX($I$4:$I$25,$O465,1))*AF$7*INDEX($J$4:$J$25,$P465,1)</f>
        <v>4.8359807999999997</v>
      </c>
      <c r="AG465" s="30">
        <f t="shared" si="115"/>
        <v>5.012850199999999</v>
      </c>
      <c r="AH465" s="30">
        <f t="shared" si="115"/>
        <v>4.7242599999999992</v>
      </c>
      <c r="AI465" s="30">
        <f t="shared" si="115"/>
        <v>3.5690418000000004</v>
      </c>
      <c r="AJ465" s="30">
        <f t="shared" si="115"/>
        <v>4.5049007999999997</v>
      </c>
      <c r="AK465" s="30">
        <f t="shared" si="115"/>
        <v>4.9753001999999995</v>
      </c>
      <c r="AL465" s="30">
        <f t="shared" si="115"/>
        <v>4.9802399999999993</v>
      </c>
      <c r="AM465" s="30">
        <f t="shared" si="115"/>
        <v>3.8885408000000004</v>
      </c>
      <c r="AN465" s="30">
        <f t="shared" si="115"/>
        <v>4.6524701999999998</v>
      </c>
      <c r="AO465" s="30">
        <f t="shared" si="115"/>
        <v>4.9509399999999992</v>
      </c>
      <c r="AP465" s="30">
        <f t="shared" si="115"/>
        <v>4.0443601999999998</v>
      </c>
      <c r="AQ465" s="30">
        <f t="shared" si="115"/>
        <v>4.6363599999999998</v>
      </c>
      <c r="AR465" s="30">
        <f t="shared" si="115"/>
        <v>4.0365000000000002</v>
      </c>
      <c r="AS465" s="30">
        <f t="shared" si="113"/>
        <v>5.012850199999999</v>
      </c>
      <c r="AT465" s="35" t="str">
        <f t="shared" si="114"/>
        <v>1.5,1,0.5</v>
      </c>
    </row>
    <row r="466" spans="13:46" ht="11.25" x14ac:dyDescent="0.15">
      <c r="M466" s="30" t="str">
        <f t="shared" si="112"/>
        <v>5,6,9</v>
      </c>
      <c r="N466" s="30">
        <f t="shared" si="106"/>
        <v>5</v>
      </c>
      <c r="O466" s="30">
        <f t="shared" si="107"/>
        <v>6</v>
      </c>
      <c r="P466" s="30">
        <f t="shared" si="103"/>
        <v>9</v>
      </c>
      <c r="Q466" s="30">
        <f t="shared" ref="Q466:AF529" si="116">(Q$5)^2/2*INDEX($F$4:$F$25*$G$4:$G$25,$N466,1)+(Q$6)^2/2*INDEX($H$4:$H$25*$I$4:$I$25,$O466,1)+(Q$7)^2/2*INDEX($J$4:$J$25*$K$4:$K$25,$P466,1)+Q$5*Q$6*INDEX($G$4:$G$25,$N466,1)*INDEX($H$4:$H$25,$O466,1)+(Q$5*INDEX($G$4:$G$25,$N466,1)+Q$6*INDEX($I$4:$I$25,$O466,1))*Q$7*INDEX($J$4:$J$25,$P466,1)</f>
        <v>0.99034650000000013</v>
      </c>
      <c r="R466" s="30">
        <f t="shared" si="116"/>
        <v>2.6949756250000001</v>
      </c>
      <c r="S466" s="30">
        <f t="shared" si="116"/>
        <v>3.8754939999999998</v>
      </c>
      <c r="T466" s="30">
        <f t="shared" si="116"/>
        <v>4.5319016249999997</v>
      </c>
      <c r="U466" s="30">
        <f t="shared" si="116"/>
        <v>4.6641984999999995</v>
      </c>
      <c r="V466" s="30">
        <f t="shared" si="116"/>
        <v>4.2723846249999999</v>
      </c>
      <c r="W466" s="30">
        <f t="shared" si="116"/>
        <v>3.3564599999999993</v>
      </c>
      <c r="X466" s="30">
        <f t="shared" si="116"/>
        <v>2.0332406250000004</v>
      </c>
      <c r="Y466" s="30">
        <f t="shared" si="116"/>
        <v>3.5114140000000003</v>
      </c>
      <c r="Z466" s="30">
        <f t="shared" si="116"/>
        <v>4.4654766250000009</v>
      </c>
      <c r="AA466" s="30">
        <f t="shared" si="116"/>
        <v>4.8954284999999995</v>
      </c>
      <c r="AB466" s="30">
        <f t="shared" si="116"/>
        <v>4.8012696249999998</v>
      </c>
      <c r="AC466" s="30">
        <f t="shared" si="116"/>
        <v>4.1829999999999998</v>
      </c>
      <c r="AD466" s="30">
        <f t="shared" si="116"/>
        <v>2.8620540000000005</v>
      </c>
      <c r="AE466" s="30">
        <f t="shared" si="116"/>
        <v>4.113771625</v>
      </c>
      <c r="AF466" s="30">
        <f t="shared" si="116"/>
        <v>4.8413784999999994</v>
      </c>
      <c r="AG466" s="30">
        <f t="shared" si="115"/>
        <v>5.0448746249999994</v>
      </c>
      <c r="AH466" s="30">
        <f t="shared" si="115"/>
        <v>4.7242599999999992</v>
      </c>
      <c r="AI466" s="30">
        <f t="shared" si="115"/>
        <v>3.4767866250000008</v>
      </c>
      <c r="AJ466" s="30">
        <f t="shared" si="115"/>
        <v>4.502048499999999</v>
      </c>
      <c r="AK466" s="30">
        <f t="shared" si="115"/>
        <v>5.0031996249999997</v>
      </c>
      <c r="AL466" s="30">
        <f t="shared" si="115"/>
        <v>4.9802399999999993</v>
      </c>
      <c r="AM466" s="30">
        <f t="shared" si="115"/>
        <v>3.8774385000000002</v>
      </c>
      <c r="AN466" s="30">
        <f t="shared" si="115"/>
        <v>4.6762446249999998</v>
      </c>
      <c r="AO466" s="30">
        <f t="shared" si="115"/>
        <v>4.9509399999999992</v>
      </c>
      <c r="AP466" s="30">
        <f t="shared" si="115"/>
        <v>4.0640096250000006</v>
      </c>
      <c r="AQ466" s="30">
        <f t="shared" si="115"/>
        <v>4.6363599999999998</v>
      </c>
      <c r="AR466" s="30">
        <f t="shared" si="115"/>
        <v>4.0365000000000002</v>
      </c>
      <c r="AS466" s="30">
        <f t="shared" si="113"/>
        <v>5.0448746249999994</v>
      </c>
      <c r="AT466" s="35" t="str">
        <f t="shared" si="114"/>
        <v>1.5,1,0.5</v>
      </c>
    </row>
    <row r="467" spans="13:46" ht="11.25" x14ac:dyDescent="0.15">
      <c r="M467" s="30" t="str">
        <f t="shared" si="112"/>
        <v>5,6,10</v>
      </c>
      <c r="N467" s="30">
        <f t="shared" si="106"/>
        <v>5</v>
      </c>
      <c r="O467" s="30">
        <f t="shared" si="107"/>
        <v>6</v>
      </c>
      <c r="P467" s="30">
        <f t="shared" ref="P467:P530" si="117">P457</f>
        <v>10</v>
      </c>
      <c r="Q467" s="30">
        <f t="shared" si="116"/>
        <v>0.53372519999999946</v>
      </c>
      <c r="R467" s="30">
        <f t="shared" si="116"/>
        <v>2.4358774999999997</v>
      </c>
      <c r="S467" s="30">
        <f t="shared" si="116"/>
        <v>3.7653512</v>
      </c>
      <c r="T467" s="30">
        <f t="shared" si="116"/>
        <v>4.5221462999999993</v>
      </c>
      <c r="U467" s="30">
        <f t="shared" si="116"/>
        <v>4.7062628000000002</v>
      </c>
      <c r="V467" s="30">
        <f t="shared" si="116"/>
        <v>4.3177006999999996</v>
      </c>
      <c r="W467" s="30">
        <f t="shared" si="116"/>
        <v>3.3564599999999993</v>
      </c>
      <c r="X467" s="30">
        <f t="shared" si="116"/>
        <v>1.7535174999999998</v>
      </c>
      <c r="Y467" s="30">
        <f t="shared" si="116"/>
        <v>3.3847711999999999</v>
      </c>
      <c r="Z467" s="30">
        <f t="shared" si="116"/>
        <v>4.4433463</v>
      </c>
      <c r="AA467" s="30">
        <f t="shared" si="116"/>
        <v>4.929242799999999</v>
      </c>
      <c r="AB467" s="30">
        <f t="shared" si="116"/>
        <v>4.8424607000000002</v>
      </c>
      <c r="AC467" s="30">
        <f t="shared" si="116"/>
        <v>4.1829999999999998</v>
      </c>
      <c r="AD467" s="30">
        <f t="shared" si="116"/>
        <v>2.7189112</v>
      </c>
      <c r="AE467" s="30">
        <f t="shared" si="116"/>
        <v>4.0792663000000005</v>
      </c>
      <c r="AF467" s="30">
        <f t="shared" si="116"/>
        <v>4.8669428000000003</v>
      </c>
      <c r="AG467" s="30">
        <f t="shared" si="115"/>
        <v>5.0819406999999988</v>
      </c>
      <c r="AH467" s="30">
        <f t="shared" si="115"/>
        <v>4.7242599999999992</v>
      </c>
      <c r="AI467" s="30">
        <f t="shared" si="115"/>
        <v>3.4299063000000003</v>
      </c>
      <c r="AJ467" s="30">
        <f t="shared" si="115"/>
        <v>4.5193627999999997</v>
      </c>
      <c r="AK467" s="30">
        <f t="shared" si="115"/>
        <v>5.0361406999999989</v>
      </c>
      <c r="AL467" s="30">
        <f t="shared" si="115"/>
        <v>4.9802399999999993</v>
      </c>
      <c r="AM467" s="30">
        <f t="shared" si="115"/>
        <v>3.8865028000000006</v>
      </c>
      <c r="AN467" s="30">
        <f t="shared" si="115"/>
        <v>4.7050607000000007</v>
      </c>
      <c r="AO467" s="30">
        <f t="shared" si="115"/>
        <v>4.9509399999999992</v>
      </c>
      <c r="AP467" s="30">
        <f t="shared" si="115"/>
        <v>4.0887007000000004</v>
      </c>
      <c r="AQ467" s="30">
        <f t="shared" si="115"/>
        <v>4.6363599999999998</v>
      </c>
      <c r="AR467" s="30">
        <f t="shared" si="115"/>
        <v>4.0365000000000002</v>
      </c>
      <c r="AS467" s="30">
        <f t="shared" si="113"/>
        <v>5.0819406999999988</v>
      </c>
      <c r="AT467" s="35" t="str">
        <f t="shared" si="114"/>
        <v>1.5,1,0.5</v>
      </c>
    </row>
    <row r="468" spans="13:46" ht="11.25" x14ac:dyDescent="0.15">
      <c r="M468" s="30" t="str">
        <f t="shared" si="112"/>
        <v>5,7,1</v>
      </c>
      <c r="N468" s="30">
        <f t="shared" si="106"/>
        <v>5</v>
      </c>
      <c r="O468" s="30">
        <f t="shared" si="107"/>
        <v>7</v>
      </c>
      <c r="P468" s="30">
        <f t="shared" si="117"/>
        <v>1</v>
      </c>
      <c r="Q468" s="30">
        <f t="shared" si="116"/>
        <v>4.5</v>
      </c>
      <c r="R468" s="30">
        <f t="shared" si="116"/>
        <v>4.6682350000000001</v>
      </c>
      <c r="S468" s="30">
        <f t="shared" si="116"/>
        <v>4.6929400000000001</v>
      </c>
      <c r="T468" s="30">
        <f t="shared" si="116"/>
        <v>4.574114999999999</v>
      </c>
      <c r="U468" s="30">
        <f t="shared" si="116"/>
        <v>4.3117599999999996</v>
      </c>
      <c r="V468" s="30">
        <f t="shared" si="116"/>
        <v>3.905875</v>
      </c>
      <c r="W468" s="30">
        <f t="shared" si="116"/>
        <v>3.3564599999999993</v>
      </c>
      <c r="X468" s="30">
        <f t="shared" si="116"/>
        <v>4.0721105</v>
      </c>
      <c r="Y468" s="30">
        <f t="shared" si="116"/>
        <v>4.3914204999999997</v>
      </c>
      <c r="Z468" s="30">
        <f t="shared" si="116"/>
        <v>4.5672004999999993</v>
      </c>
      <c r="AA468" s="30">
        <f t="shared" si="116"/>
        <v>4.5994504999999997</v>
      </c>
      <c r="AB468" s="30">
        <f t="shared" si="116"/>
        <v>4.4881704999999998</v>
      </c>
      <c r="AC468" s="30">
        <f t="shared" si="116"/>
        <v>4.2333604999999999</v>
      </c>
      <c r="AD468" s="30">
        <f t="shared" si="116"/>
        <v>3.7661419999999999</v>
      </c>
      <c r="AE468" s="30">
        <f t="shared" si="116"/>
        <v>4.2365269999999997</v>
      </c>
      <c r="AF468" s="30">
        <f t="shared" si="116"/>
        <v>4.5633819999999989</v>
      </c>
      <c r="AG468" s="30">
        <f t="shared" si="115"/>
        <v>4.7467069999999989</v>
      </c>
      <c r="AH468" s="30">
        <f t="shared" si="115"/>
        <v>4.7865019999999996</v>
      </c>
      <c r="AI468" s="30">
        <f t="shared" si="115"/>
        <v>3.5820944999999997</v>
      </c>
      <c r="AJ468" s="30">
        <f t="shared" si="115"/>
        <v>4.2035544999999992</v>
      </c>
      <c r="AK468" s="30">
        <f t="shared" si="115"/>
        <v>4.6814844999999998</v>
      </c>
      <c r="AL468" s="30">
        <f t="shared" si="115"/>
        <v>5.0158844999999994</v>
      </c>
      <c r="AM468" s="30">
        <f t="shared" si="115"/>
        <v>3.5199679999999995</v>
      </c>
      <c r="AN468" s="30">
        <f t="shared" si="115"/>
        <v>4.292503</v>
      </c>
      <c r="AO468" s="30">
        <f t="shared" si="115"/>
        <v>4.9215079999999993</v>
      </c>
      <c r="AP468" s="30">
        <f t="shared" si="115"/>
        <v>3.5797624999999993</v>
      </c>
      <c r="AQ468" s="30">
        <f t="shared" si="115"/>
        <v>4.5033724999999993</v>
      </c>
      <c r="AR468" s="30">
        <f t="shared" si="115"/>
        <v>3.7614779999999994</v>
      </c>
      <c r="AS468" s="30">
        <f t="shared" si="113"/>
        <v>5.0158844999999994</v>
      </c>
      <c r="AT468" s="35" t="str">
        <f t="shared" si="114"/>
        <v>1.5,1.5,0</v>
      </c>
    </row>
    <row r="469" spans="13:46" ht="11.25" x14ac:dyDescent="0.15">
      <c r="M469" s="30" t="str">
        <f t="shared" si="112"/>
        <v>5,7,2</v>
      </c>
      <c r="N469" s="30">
        <f t="shared" si="106"/>
        <v>5</v>
      </c>
      <c r="O469" s="30">
        <f t="shared" si="107"/>
        <v>7</v>
      </c>
      <c r="P469" s="30">
        <f t="shared" si="117"/>
        <v>2</v>
      </c>
      <c r="Q469" s="30">
        <f t="shared" si="116"/>
        <v>4.27752</v>
      </c>
      <c r="R469" s="30">
        <f t="shared" si="116"/>
        <v>4.5717350000000003</v>
      </c>
      <c r="S469" s="30">
        <f t="shared" si="116"/>
        <v>4.6868599999999994</v>
      </c>
      <c r="T469" s="30">
        <f t="shared" si="116"/>
        <v>4.6228949999999998</v>
      </c>
      <c r="U469" s="30">
        <f t="shared" si="116"/>
        <v>4.3798399999999997</v>
      </c>
      <c r="V469" s="30">
        <f t="shared" si="116"/>
        <v>3.9576949999999997</v>
      </c>
      <c r="W469" s="30">
        <f t="shared" si="116"/>
        <v>3.3564599999999993</v>
      </c>
      <c r="X469" s="30">
        <f t="shared" si="116"/>
        <v>3.9513154999999998</v>
      </c>
      <c r="Y469" s="30">
        <f t="shared" si="116"/>
        <v>4.3659044999999992</v>
      </c>
      <c r="Z469" s="30">
        <f t="shared" si="116"/>
        <v>4.6014035</v>
      </c>
      <c r="AA469" s="30">
        <f t="shared" si="116"/>
        <v>4.6578124999999995</v>
      </c>
      <c r="AB469" s="30">
        <f t="shared" si="116"/>
        <v>4.5351314999999994</v>
      </c>
      <c r="AC469" s="30">
        <f t="shared" si="116"/>
        <v>4.2333604999999999</v>
      </c>
      <c r="AD469" s="30">
        <f t="shared" si="116"/>
        <v>3.7211899999999996</v>
      </c>
      <c r="AE469" s="30">
        <f t="shared" si="116"/>
        <v>4.2561529999999994</v>
      </c>
      <c r="AF469" s="30">
        <f t="shared" si="116"/>
        <v>4.6120259999999993</v>
      </c>
      <c r="AG469" s="30">
        <f t="shared" si="115"/>
        <v>4.7888089999999988</v>
      </c>
      <c r="AH469" s="30">
        <f t="shared" si="115"/>
        <v>4.7865019999999996</v>
      </c>
      <c r="AI469" s="30">
        <f t="shared" si="115"/>
        <v>3.5871434999999998</v>
      </c>
      <c r="AJ469" s="30">
        <f t="shared" si="115"/>
        <v>4.2424804999999992</v>
      </c>
      <c r="AK469" s="30">
        <f t="shared" si="115"/>
        <v>4.7187274999999991</v>
      </c>
      <c r="AL469" s="30">
        <f t="shared" si="115"/>
        <v>5.0158844999999994</v>
      </c>
      <c r="AM469" s="30">
        <f t="shared" si="115"/>
        <v>3.5491759999999997</v>
      </c>
      <c r="AN469" s="30">
        <f t="shared" si="115"/>
        <v>4.3248869999999995</v>
      </c>
      <c r="AO469" s="30">
        <f t="shared" si="115"/>
        <v>4.9215079999999993</v>
      </c>
      <c r="AP469" s="30">
        <f t="shared" si="115"/>
        <v>3.6072874999999991</v>
      </c>
      <c r="AQ469" s="30">
        <f t="shared" si="115"/>
        <v>4.5033724999999993</v>
      </c>
      <c r="AR469" s="30">
        <f t="shared" si="115"/>
        <v>3.7614779999999994</v>
      </c>
      <c r="AS469" s="30">
        <f t="shared" si="113"/>
        <v>5.0158844999999994</v>
      </c>
      <c r="AT469" s="35" t="str">
        <f t="shared" si="114"/>
        <v>1.5,1.5,0</v>
      </c>
    </row>
    <row r="470" spans="13:46" ht="11.25" x14ac:dyDescent="0.15">
      <c r="M470" s="30" t="str">
        <f t="shared" si="112"/>
        <v>5,7,3</v>
      </c>
      <c r="N470" s="30">
        <f t="shared" si="106"/>
        <v>5</v>
      </c>
      <c r="O470" s="30">
        <f t="shared" si="107"/>
        <v>7</v>
      </c>
      <c r="P470" s="30">
        <f t="shared" si="117"/>
        <v>3</v>
      </c>
      <c r="Q470" s="30">
        <f t="shared" si="116"/>
        <v>3.98034</v>
      </c>
      <c r="R470" s="30">
        <f t="shared" si="116"/>
        <v>4.4233599999999997</v>
      </c>
      <c r="S470" s="30">
        <f t="shared" si="116"/>
        <v>4.6475799999999996</v>
      </c>
      <c r="T470" s="30">
        <f t="shared" si="116"/>
        <v>4.6529999999999996</v>
      </c>
      <c r="U470" s="30">
        <f t="shared" si="116"/>
        <v>4.4396199999999997</v>
      </c>
      <c r="V470" s="30">
        <f t="shared" si="116"/>
        <v>4.0074399999999999</v>
      </c>
      <c r="W470" s="30">
        <f t="shared" si="116"/>
        <v>3.3564599999999993</v>
      </c>
      <c r="X470" s="30">
        <f t="shared" si="116"/>
        <v>3.7786455000000001</v>
      </c>
      <c r="Y470" s="30">
        <f t="shared" si="116"/>
        <v>4.3071884999999996</v>
      </c>
      <c r="Z470" s="30">
        <f t="shared" si="116"/>
        <v>4.6169314999999997</v>
      </c>
      <c r="AA470" s="30">
        <f t="shared" si="116"/>
        <v>4.7078744999999991</v>
      </c>
      <c r="AB470" s="30">
        <f t="shared" si="116"/>
        <v>4.5800174999999994</v>
      </c>
      <c r="AC470" s="30">
        <f t="shared" si="116"/>
        <v>4.2333604999999999</v>
      </c>
      <c r="AD470" s="30">
        <f t="shared" si="116"/>
        <v>3.6430379999999998</v>
      </c>
      <c r="AE470" s="30">
        <f t="shared" si="116"/>
        <v>4.257104</v>
      </c>
      <c r="AF470" s="30">
        <f t="shared" si="116"/>
        <v>4.6523699999999995</v>
      </c>
      <c r="AG470" s="30">
        <f t="shared" si="115"/>
        <v>4.828835999999999</v>
      </c>
      <c r="AH470" s="30">
        <f t="shared" si="115"/>
        <v>4.7865019999999996</v>
      </c>
      <c r="AI470" s="30">
        <f t="shared" si="115"/>
        <v>3.5735174999999995</v>
      </c>
      <c r="AJ470" s="30">
        <f t="shared" si="115"/>
        <v>4.273106499999999</v>
      </c>
      <c r="AK470" s="30">
        <f t="shared" si="115"/>
        <v>4.7538954999999996</v>
      </c>
      <c r="AL470" s="30">
        <f t="shared" si="115"/>
        <v>5.0158844999999994</v>
      </c>
      <c r="AM470" s="30">
        <f t="shared" si="115"/>
        <v>3.5700839999999996</v>
      </c>
      <c r="AN470" s="30">
        <f t="shared" si="115"/>
        <v>4.3551959999999994</v>
      </c>
      <c r="AO470" s="30">
        <f t="shared" si="115"/>
        <v>4.9215079999999993</v>
      </c>
      <c r="AP470" s="30">
        <f t="shared" si="115"/>
        <v>3.6327374999999993</v>
      </c>
      <c r="AQ470" s="30">
        <f t="shared" si="115"/>
        <v>4.5033724999999993</v>
      </c>
      <c r="AR470" s="30">
        <f t="shared" si="115"/>
        <v>3.7614779999999994</v>
      </c>
      <c r="AS470" s="30">
        <f t="shared" si="113"/>
        <v>5.0158844999999994</v>
      </c>
      <c r="AT470" s="35" t="str">
        <f t="shared" si="114"/>
        <v>1.5,1.5,0</v>
      </c>
    </row>
    <row r="471" spans="13:46" ht="11.25" x14ac:dyDescent="0.15">
      <c r="M471" s="30" t="str">
        <f t="shared" si="112"/>
        <v>5,7,4</v>
      </c>
      <c r="N471" s="30">
        <f t="shared" si="106"/>
        <v>5</v>
      </c>
      <c r="O471" s="30">
        <f t="shared" si="107"/>
        <v>7</v>
      </c>
      <c r="P471" s="30">
        <f t="shared" si="117"/>
        <v>4</v>
      </c>
      <c r="Q471" s="30">
        <f t="shared" si="116"/>
        <v>3.6615599999999993</v>
      </c>
      <c r="R471" s="30">
        <f t="shared" si="116"/>
        <v>4.2599849999999995</v>
      </c>
      <c r="S471" s="30">
        <f t="shared" si="116"/>
        <v>4.5987</v>
      </c>
      <c r="T471" s="30">
        <f t="shared" si="116"/>
        <v>4.6777049999999996</v>
      </c>
      <c r="U471" s="30">
        <f t="shared" si="116"/>
        <v>4.4969999999999999</v>
      </c>
      <c r="V471" s="30">
        <f t="shared" si="116"/>
        <v>4.0565850000000001</v>
      </c>
      <c r="W471" s="30">
        <f t="shared" si="116"/>
        <v>3.3564599999999993</v>
      </c>
      <c r="X471" s="30">
        <f t="shared" si="116"/>
        <v>3.5909754999999994</v>
      </c>
      <c r="Y471" s="30">
        <f t="shared" si="116"/>
        <v>4.2388724999999994</v>
      </c>
      <c r="Z471" s="30">
        <f t="shared" si="116"/>
        <v>4.6270594999999997</v>
      </c>
      <c r="AA471" s="30">
        <f t="shared" si="116"/>
        <v>4.7555364999999998</v>
      </c>
      <c r="AB471" s="30">
        <f t="shared" si="116"/>
        <v>4.6243034999999999</v>
      </c>
      <c r="AC471" s="30">
        <f t="shared" si="116"/>
        <v>4.2333604999999999</v>
      </c>
      <c r="AD471" s="30">
        <f t="shared" si="116"/>
        <v>3.5552859999999997</v>
      </c>
      <c r="AE471" s="30">
        <f t="shared" si="116"/>
        <v>4.252654999999999</v>
      </c>
      <c r="AF471" s="30">
        <f t="shared" si="116"/>
        <v>4.690313999999999</v>
      </c>
      <c r="AG471" s="30">
        <f t="shared" si="115"/>
        <v>4.8682629999999989</v>
      </c>
      <c r="AH471" s="30">
        <f t="shared" si="115"/>
        <v>4.7865019999999996</v>
      </c>
      <c r="AI471" s="30">
        <f t="shared" si="115"/>
        <v>3.5544914999999992</v>
      </c>
      <c r="AJ471" s="30">
        <f t="shared" si="115"/>
        <v>4.3013324999999991</v>
      </c>
      <c r="AK471" s="30">
        <f t="shared" si="115"/>
        <v>4.7884634999999989</v>
      </c>
      <c r="AL471" s="30">
        <f t="shared" si="115"/>
        <v>5.0158844999999994</v>
      </c>
      <c r="AM471" s="30">
        <f t="shared" si="115"/>
        <v>3.5885919999999993</v>
      </c>
      <c r="AN471" s="30">
        <f t="shared" si="115"/>
        <v>4.3849049999999998</v>
      </c>
      <c r="AO471" s="30">
        <f t="shared" si="115"/>
        <v>4.9215079999999993</v>
      </c>
      <c r="AP471" s="30">
        <f t="shared" si="115"/>
        <v>3.6575874999999995</v>
      </c>
      <c r="AQ471" s="30">
        <f t="shared" si="115"/>
        <v>4.5033724999999993</v>
      </c>
      <c r="AR471" s="30">
        <f t="shared" si="115"/>
        <v>3.7614779999999994</v>
      </c>
      <c r="AS471" s="30">
        <f t="shared" si="113"/>
        <v>5.0158844999999994</v>
      </c>
      <c r="AT471" s="35" t="str">
        <f t="shared" si="114"/>
        <v>1.5,1.5,0</v>
      </c>
    </row>
    <row r="472" spans="13:46" ht="11.25" x14ac:dyDescent="0.15">
      <c r="M472" s="30" t="str">
        <f t="shared" si="112"/>
        <v>5,7,5</v>
      </c>
      <c r="N472" s="30">
        <f t="shared" si="106"/>
        <v>5</v>
      </c>
      <c r="O472" s="30">
        <f t="shared" si="107"/>
        <v>7</v>
      </c>
      <c r="P472" s="30">
        <f t="shared" si="117"/>
        <v>5</v>
      </c>
      <c r="Q472" s="30">
        <f t="shared" si="116"/>
        <v>3.3564599999999993</v>
      </c>
      <c r="R472" s="30">
        <f t="shared" si="116"/>
        <v>4.1061099999999993</v>
      </c>
      <c r="S472" s="30">
        <f t="shared" si="116"/>
        <v>4.5558999999999994</v>
      </c>
      <c r="T472" s="30">
        <f t="shared" si="116"/>
        <v>4.7058299999999988</v>
      </c>
      <c r="U472" s="30">
        <f t="shared" si="116"/>
        <v>4.5558999999999994</v>
      </c>
      <c r="V472" s="30">
        <f t="shared" si="116"/>
        <v>4.1061099999999993</v>
      </c>
      <c r="W472" s="30">
        <f t="shared" si="116"/>
        <v>3.3564599999999993</v>
      </c>
      <c r="X472" s="30">
        <f t="shared" si="116"/>
        <v>3.4128054999999997</v>
      </c>
      <c r="Y472" s="30">
        <f t="shared" si="116"/>
        <v>4.176636499999999</v>
      </c>
      <c r="Z472" s="30">
        <f t="shared" si="116"/>
        <v>4.6406074999999998</v>
      </c>
      <c r="AA472" s="30">
        <f t="shared" si="116"/>
        <v>4.8047184999999999</v>
      </c>
      <c r="AB472" s="30">
        <f t="shared" si="116"/>
        <v>4.6689694999999993</v>
      </c>
      <c r="AC472" s="30">
        <f t="shared" si="116"/>
        <v>4.2333604999999999</v>
      </c>
      <c r="AD472" s="30">
        <f t="shared" si="116"/>
        <v>3.4736139999999995</v>
      </c>
      <c r="AE472" s="30">
        <f t="shared" si="116"/>
        <v>4.251625999999999</v>
      </c>
      <c r="AF472" s="30">
        <f t="shared" si="116"/>
        <v>4.7297779999999996</v>
      </c>
      <c r="AG472" s="30">
        <f t="shared" si="115"/>
        <v>4.9080699999999986</v>
      </c>
      <c r="AH472" s="30">
        <f t="shared" si="115"/>
        <v>4.7865019999999996</v>
      </c>
      <c r="AI472" s="30">
        <f t="shared" si="115"/>
        <v>3.5388854999999992</v>
      </c>
      <c r="AJ472" s="30">
        <f t="shared" si="115"/>
        <v>4.3310784999999994</v>
      </c>
      <c r="AK472" s="30">
        <f t="shared" si="115"/>
        <v>4.8234114999999989</v>
      </c>
      <c r="AL472" s="30">
        <f t="shared" si="115"/>
        <v>5.0158844999999994</v>
      </c>
      <c r="AM472" s="30">
        <f t="shared" si="115"/>
        <v>3.6086199999999993</v>
      </c>
      <c r="AN472" s="30">
        <f t="shared" si="115"/>
        <v>4.4149940000000001</v>
      </c>
      <c r="AO472" s="30">
        <f t="shared" si="115"/>
        <v>4.9215079999999993</v>
      </c>
      <c r="AP472" s="30">
        <f t="shared" si="115"/>
        <v>3.6828174999999992</v>
      </c>
      <c r="AQ472" s="30">
        <f t="shared" si="115"/>
        <v>4.5033724999999993</v>
      </c>
      <c r="AR472" s="30">
        <f t="shared" si="115"/>
        <v>3.7614779999999994</v>
      </c>
      <c r="AS472" s="30">
        <f t="shared" si="113"/>
        <v>5.0158844999999994</v>
      </c>
      <c r="AT472" s="35" t="str">
        <f t="shared" si="114"/>
        <v>1.5,1.5,0</v>
      </c>
    </row>
    <row r="473" spans="13:46" ht="11.25" x14ac:dyDescent="0.15">
      <c r="M473" s="30" t="str">
        <f t="shared" si="112"/>
        <v>5,7,6</v>
      </c>
      <c r="N473" s="30">
        <f t="shared" si="106"/>
        <v>5</v>
      </c>
      <c r="O473" s="30">
        <f t="shared" si="107"/>
        <v>7</v>
      </c>
      <c r="P473" s="30">
        <f t="shared" si="117"/>
        <v>6</v>
      </c>
      <c r="Q473" s="30">
        <f t="shared" si="116"/>
        <v>3.0779999999999998</v>
      </c>
      <c r="R473" s="30">
        <f t="shared" si="116"/>
        <v>3.9707349999999995</v>
      </c>
      <c r="S473" s="30">
        <f t="shared" si="116"/>
        <v>4.5249399999999991</v>
      </c>
      <c r="T473" s="30">
        <f t="shared" si="116"/>
        <v>4.7406149999999991</v>
      </c>
      <c r="U473" s="30">
        <f t="shared" si="116"/>
        <v>4.6177599999999996</v>
      </c>
      <c r="V473" s="30">
        <f t="shared" si="116"/>
        <v>4.1563749999999997</v>
      </c>
      <c r="W473" s="30">
        <f t="shared" si="116"/>
        <v>3.3564599999999993</v>
      </c>
      <c r="X473" s="30">
        <f t="shared" si="116"/>
        <v>3.2531355</v>
      </c>
      <c r="Y473" s="30">
        <f t="shared" si="116"/>
        <v>4.1262404999999998</v>
      </c>
      <c r="Z473" s="30">
        <f t="shared" si="116"/>
        <v>4.6608155</v>
      </c>
      <c r="AA473" s="30">
        <f t="shared" si="116"/>
        <v>4.8568604999999998</v>
      </c>
      <c r="AB473" s="30">
        <f t="shared" si="116"/>
        <v>4.7143754999999992</v>
      </c>
      <c r="AC473" s="30">
        <f t="shared" si="116"/>
        <v>4.2333604999999999</v>
      </c>
      <c r="AD473" s="30">
        <f t="shared" si="116"/>
        <v>3.4037819999999996</v>
      </c>
      <c r="AE473" s="30">
        <f t="shared" si="116"/>
        <v>4.2572569999999992</v>
      </c>
      <c r="AF473" s="30">
        <f t="shared" si="116"/>
        <v>4.7722020000000001</v>
      </c>
      <c r="AG473" s="30">
        <f t="shared" si="115"/>
        <v>4.9486169999999987</v>
      </c>
      <c r="AH473" s="30">
        <f t="shared" si="115"/>
        <v>4.7865019999999996</v>
      </c>
      <c r="AI473" s="30">
        <f t="shared" si="115"/>
        <v>3.5299394999999993</v>
      </c>
      <c r="AJ473" s="30">
        <f t="shared" si="115"/>
        <v>4.3637844999999995</v>
      </c>
      <c r="AK473" s="30">
        <f t="shared" si="115"/>
        <v>4.8590994999999992</v>
      </c>
      <c r="AL473" s="30">
        <f t="shared" si="115"/>
        <v>5.0158844999999994</v>
      </c>
      <c r="AM473" s="30">
        <f t="shared" si="115"/>
        <v>3.6316079999999995</v>
      </c>
      <c r="AN473" s="30">
        <f t="shared" si="115"/>
        <v>4.445822999999999</v>
      </c>
      <c r="AO473" s="30">
        <f t="shared" si="115"/>
        <v>4.9215079999999993</v>
      </c>
      <c r="AP473" s="30">
        <f t="shared" si="115"/>
        <v>3.7087874999999997</v>
      </c>
      <c r="AQ473" s="30">
        <f t="shared" si="115"/>
        <v>4.5033724999999993</v>
      </c>
      <c r="AR473" s="30">
        <f t="shared" si="115"/>
        <v>3.7614779999999994</v>
      </c>
      <c r="AS473" s="30">
        <f t="shared" si="113"/>
        <v>5.0158844999999994</v>
      </c>
      <c r="AT473" s="35" t="str">
        <f t="shared" si="114"/>
        <v>1.5,1.5,0</v>
      </c>
    </row>
    <row r="474" spans="13:46" ht="11.25" x14ac:dyDescent="0.15">
      <c r="M474" s="30" t="str">
        <f t="shared" si="112"/>
        <v>5,7,7</v>
      </c>
      <c r="N474" s="30">
        <f t="shared" si="106"/>
        <v>5</v>
      </c>
      <c r="O474" s="30">
        <f t="shared" si="107"/>
        <v>7</v>
      </c>
      <c r="P474" s="30">
        <f t="shared" si="117"/>
        <v>7</v>
      </c>
      <c r="Q474" s="30">
        <f t="shared" si="116"/>
        <v>2.4172559999999992</v>
      </c>
      <c r="R474" s="30">
        <f t="shared" si="116"/>
        <v>3.5698849999999993</v>
      </c>
      <c r="S474" s="30">
        <f t="shared" si="116"/>
        <v>4.3240759999999998</v>
      </c>
      <c r="T474" s="30">
        <f t="shared" si="116"/>
        <v>4.6798289999999989</v>
      </c>
      <c r="U474" s="30">
        <f t="shared" si="116"/>
        <v>4.6371439999999993</v>
      </c>
      <c r="V474" s="30">
        <f t="shared" si="116"/>
        <v>4.196021</v>
      </c>
      <c r="W474" s="30">
        <f t="shared" si="116"/>
        <v>3.3564599999999993</v>
      </c>
      <c r="X474" s="30">
        <f t="shared" si="116"/>
        <v>2.8279904999999994</v>
      </c>
      <c r="Y474" s="30">
        <f t="shared" si="116"/>
        <v>3.9059404999999994</v>
      </c>
      <c r="Z474" s="30">
        <f t="shared" si="116"/>
        <v>4.5854524999999988</v>
      </c>
      <c r="AA474" s="30">
        <f t="shared" si="116"/>
        <v>4.8665264999999991</v>
      </c>
      <c r="AB474" s="30">
        <f t="shared" si="116"/>
        <v>4.7491624999999997</v>
      </c>
      <c r="AC474" s="30">
        <f t="shared" si="116"/>
        <v>4.2333604999999999</v>
      </c>
      <c r="AD474" s="30">
        <f t="shared" si="116"/>
        <v>3.1640459999999995</v>
      </c>
      <c r="AE474" s="30">
        <f t="shared" si="116"/>
        <v>4.1673169999999988</v>
      </c>
      <c r="AF474" s="30">
        <f t="shared" si="116"/>
        <v>4.7721499999999999</v>
      </c>
      <c r="AG474" s="30">
        <f t="shared" si="115"/>
        <v>4.9785449999999987</v>
      </c>
      <c r="AH474" s="30">
        <f t="shared" si="115"/>
        <v>4.7865019999999996</v>
      </c>
      <c r="AI474" s="30">
        <f t="shared" si="115"/>
        <v>3.4254224999999989</v>
      </c>
      <c r="AJ474" s="30">
        <f t="shared" si="115"/>
        <v>4.354014499999999</v>
      </c>
      <c r="AK474" s="30">
        <f t="shared" si="115"/>
        <v>4.8841684999999995</v>
      </c>
      <c r="AL474" s="30">
        <f t="shared" si="115"/>
        <v>5.0158844999999994</v>
      </c>
      <c r="AM474" s="30">
        <f t="shared" si="115"/>
        <v>3.6121199999999991</v>
      </c>
      <c r="AN474" s="30">
        <f t="shared" si="115"/>
        <v>4.4660329999999995</v>
      </c>
      <c r="AO474" s="30">
        <f t="shared" si="115"/>
        <v>4.9215079999999993</v>
      </c>
      <c r="AP474" s="30">
        <f t="shared" si="115"/>
        <v>3.7241384999999996</v>
      </c>
      <c r="AQ474" s="30">
        <f t="shared" si="115"/>
        <v>4.5033724999999993</v>
      </c>
      <c r="AR474" s="30">
        <f t="shared" si="115"/>
        <v>3.7614779999999994</v>
      </c>
      <c r="AS474" s="30">
        <f t="shared" si="113"/>
        <v>5.0158844999999994</v>
      </c>
      <c r="AT474" s="35" t="str">
        <f t="shared" si="114"/>
        <v>1.5,1.5,0</v>
      </c>
    </row>
    <row r="475" spans="13:46" ht="11.25" x14ac:dyDescent="0.15">
      <c r="M475" s="30" t="str">
        <f t="shared" si="112"/>
        <v>5,7,8</v>
      </c>
      <c r="N475" s="30">
        <f t="shared" si="106"/>
        <v>5</v>
      </c>
      <c r="O475" s="30">
        <f t="shared" si="107"/>
        <v>7</v>
      </c>
      <c r="P475" s="30">
        <f t="shared" si="117"/>
        <v>8</v>
      </c>
      <c r="Q475" s="30">
        <f t="shared" si="116"/>
        <v>1.6284671999999998</v>
      </c>
      <c r="R475" s="30">
        <f t="shared" si="116"/>
        <v>3.0801149999999997</v>
      </c>
      <c r="S475" s="30">
        <f t="shared" si="116"/>
        <v>4.0663032000000001</v>
      </c>
      <c r="T475" s="30">
        <f t="shared" si="116"/>
        <v>4.5870317999999992</v>
      </c>
      <c r="U475" s="30">
        <f t="shared" si="116"/>
        <v>4.6423007999999992</v>
      </c>
      <c r="V475" s="30">
        <f t="shared" si="116"/>
        <v>4.2321101999999993</v>
      </c>
      <c r="W475" s="30">
        <f t="shared" si="116"/>
        <v>3.3564599999999993</v>
      </c>
      <c r="X475" s="30">
        <f t="shared" si="116"/>
        <v>2.3139254999999999</v>
      </c>
      <c r="Y475" s="30">
        <f t="shared" si="116"/>
        <v>3.6287316999999999</v>
      </c>
      <c r="Z475" s="30">
        <f t="shared" si="116"/>
        <v>4.4780783</v>
      </c>
      <c r="AA475" s="30">
        <f t="shared" si="116"/>
        <v>4.8619652999999996</v>
      </c>
      <c r="AB475" s="30">
        <f t="shared" si="116"/>
        <v>4.7803926999999993</v>
      </c>
      <c r="AC475" s="30">
        <f t="shared" si="116"/>
        <v>4.2333604999999999</v>
      </c>
      <c r="AD475" s="30">
        <f t="shared" si="116"/>
        <v>2.8674011999999998</v>
      </c>
      <c r="AE475" s="30">
        <f t="shared" si="116"/>
        <v>4.045365799999999</v>
      </c>
      <c r="AF475" s="30">
        <f t="shared" si="116"/>
        <v>4.7578707999999992</v>
      </c>
      <c r="AG475" s="30">
        <f t="shared" si="115"/>
        <v>5.0049161999999985</v>
      </c>
      <c r="AH475" s="30">
        <f t="shared" si="115"/>
        <v>4.7865019999999996</v>
      </c>
      <c r="AI475" s="30">
        <f t="shared" si="115"/>
        <v>3.2888942999999995</v>
      </c>
      <c r="AJ475" s="30">
        <f t="shared" si="115"/>
        <v>4.3300172999999997</v>
      </c>
      <c r="AK475" s="30">
        <f t="shared" si="115"/>
        <v>4.9056806999999996</v>
      </c>
      <c r="AL475" s="30">
        <f t="shared" si="115"/>
        <v>5.0158844999999994</v>
      </c>
      <c r="AM475" s="30">
        <f t="shared" si="115"/>
        <v>3.5784047999999995</v>
      </c>
      <c r="AN475" s="30">
        <f t="shared" si="115"/>
        <v>4.4826861999999998</v>
      </c>
      <c r="AO475" s="30">
        <f t="shared" si="115"/>
        <v>4.9215079999999993</v>
      </c>
      <c r="AP475" s="30">
        <f t="shared" si="115"/>
        <v>3.7359326999999993</v>
      </c>
      <c r="AQ475" s="30">
        <f t="shared" si="115"/>
        <v>4.5033724999999993</v>
      </c>
      <c r="AR475" s="30">
        <f t="shared" si="115"/>
        <v>3.7614779999999994</v>
      </c>
      <c r="AS475" s="30">
        <f t="shared" si="113"/>
        <v>5.0158844999999994</v>
      </c>
      <c r="AT475" s="35" t="str">
        <f t="shared" si="114"/>
        <v>1.5,1.5,0</v>
      </c>
    </row>
    <row r="476" spans="13:46" ht="11.25" x14ac:dyDescent="0.15">
      <c r="M476" s="30" t="str">
        <f t="shared" si="112"/>
        <v>5,7,9</v>
      </c>
      <c r="N476" s="30">
        <f t="shared" si="106"/>
        <v>5</v>
      </c>
      <c r="O476" s="30">
        <f t="shared" si="107"/>
        <v>7</v>
      </c>
      <c r="P476" s="30">
        <f t="shared" si="117"/>
        <v>9</v>
      </c>
      <c r="Q476" s="30">
        <f t="shared" si="116"/>
        <v>0.99034650000000013</v>
      </c>
      <c r="R476" s="30">
        <f t="shared" si="116"/>
        <v>2.6949756250000001</v>
      </c>
      <c r="S476" s="30">
        <f t="shared" si="116"/>
        <v>3.8754939999999998</v>
      </c>
      <c r="T476" s="30">
        <f t="shared" si="116"/>
        <v>4.5319016249999997</v>
      </c>
      <c r="U476" s="30">
        <f t="shared" si="116"/>
        <v>4.6641984999999995</v>
      </c>
      <c r="V476" s="30">
        <f t="shared" si="116"/>
        <v>4.2723846249999999</v>
      </c>
      <c r="W476" s="30">
        <f t="shared" si="116"/>
        <v>3.3564599999999993</v>
      </c>
      <c r="X476" s="30">
        <f t="shared" si="116"/>
        <v>1.9044911250000003</v>
      </c>
      <c r="Y476" s="30">
        <f t="shared" si="116"/>
        <v>3.4184864999999998</v>
      </c>
      <c r="Z476" s="30">
        <f t="shared" si="116"/>
        <v>4.4083711249999995</v>
      </c>
      <c r="AA476" s="30">
        <f t="shared" si="116"/>
        <v>4.8741449999999995</v>
      </c>
      <c r="AB476" s="30">
        <f t="shared" si="116"/>
        <v>4.8158081249999993</v>
      </c>
      <c r="AC476" s="30">
        <f t="shared" si="116"/>
        <v>4.2333604999999999</v>
      </c>
      <c r="AD476" s="30">
        <f t="shared" si="116"/>
        <v>2.6377199999999998</v>
      </c>
      <c r="AE476" s="30">
        <f t="shared" si="116"/>
        <v>3.9610816249999994</v>
      </c>
      <c r="AF476" s="30">
        <f t="shared" si="116"/>
        <v>4.7603324999999996</v>
      </c>
      <c r="AG476" s="30">
        <f t="shared" si="115"/>
        <v>5.0354726249999988</v>
      </c>
      <c r="AH476" s="30">
        <f t="shared" si="115"/>
        <v>4.7865019999999996</v>
      </c>
      <c r="AI476" s="30">
        <f t="shared" si="115"/>
        <v>3.1900331249999994</v>
      </c>
      <c r="AJ476" s="30">
        <f t="shared" si="115"/>
        <v>4.322760999999999</v>
      </c>
      <c r="AK476" s="30">
        <f t="shared" si="115"/>
        <v>4.9313781249999993</v>
      </c>
      <c r="AL476" s="30">
        <f t="shared" si="115"/>
        <v>5.0158844999999994</v>
      </c>
      <c r="AM476" s="30">
        <f t="shared" si="115"/>
        <v>3.5614304999999993</v>
      </c>
      <c r="AN476" s="30">
        <f t="shared" si="115"/>
        <v>4.5035246249999989</v>
      </c>
      <c r="AO476" s="30">
        <f t="shared" si="115"/>
        <v>4.9215079999999993</v>
      </c>
      <c r="AP476" s="30">
        <f t="shared" si="115"/>
        <v>3.7519121249999996</v>
      </c>
      <c r="AQ476" s="30">
        <f t="shared" si="115"/>
        <v>4.5033724999999993</v>
      </c>
      <c r="AR476" s="30">
        <f t="shared" si="115"/>
        <v>3.7614779999999994</v>
      </c>
      <c r="AS476" s="30">
        <f t="shared" si="113"/>
        <v>5.0354726249999988</v>
      </c>
      <c r="AT476" s="35" t="str">
        <f t="shared" si="114"/>
        <v>1.5,1,0.5</v>
      </c>
    </row>
    <row r="477" spans="13:46" ht="11.25" x14ac:dyDescent="0.15">
      <c r="M477" s="30" t="str">
        <f t="shared" si="112"/>
        <v>5,7,10</v>
      </c>
      <c r="N477" s="30">
        <f t="shared" si="106"/>
        <v>5</v>
      </c>
      <c r="O477" s="30">
        <f t="shared" si="107"/>
        <v>7</v>
      </c>
      <c r="P477" s="30">
        <f t="shared" si="117"/>
        <v>10</v>
      </c>
      <c r="Q477" s="30">
        <f t="shared" si="116"/>
        <v>0.53372519999999946</v>
      </c>
      <c r="R477" s="30">
        <f t="shared" si="116"/>
        <v>2.4358774999999997</v>
      </c>
      <c r="S477" s="30">
        <f t="shared" si="116"/>
        <v>3.7653512</v>
      </c>
      <c r="T477" s="30">
        <f t="shared" si="116"/>
        <v>4.5221462999999993</v>
      </c>
      <c r="U477" s="30">
        <f t="shared" si="116"/>
        <v>4.7062628000000002</v>
      </c>
      <c r="V477" s="30">
        <f t="shared" si="116"/>
        <v>4.3177006999999996</v>
      </c>
      <c r="W477" s="30">
        <f t="shared" si="116"/>
        <v>3.3564599999999993</v>
      </c>
      <c r="X477" s="30">
        <f t="shared" si="116"/>
        <v>1.6210979999999995</v>
      </c>
      <c r="Y477" s="30">
        <f t="shared" si="116"/>
        <v>3.2889076999999993</v>
      </c>
      <c r="Z477" s="30">
        <f t="shared" si="116"/>
        <v>4.384038799999999</v>
      </c>
      <c r="AA477" s="30">
        <f t="shared" si="116"/>
        <v>4.906491299999999</v>
      </c>
      <c r="AB477" s="30">
        <f t="shared" si="116"/>
        <v>4.8562651999999993</v>
      </c>
      <c r="AC477" s="30">
        <f t="shared" si="116"/>
        <v>4.2333604999999999</v>
      </c>
      <c r="AD477" s="30">
        <f t="shared" si="116"/>
        <v>2.4887051999999996</v>
      </c>
      <c r="AE477" s="30">
        <f t="shared" si="116"/>
        <v>3.9221722999999993</v>
      </c>
      <c r="AF477" s="30">
        <f t="shared" si="116"/>
        <v>4.7829607999999997</v>
      </c>
      <c r="AG477" s="30">
        <f t="shared" si="115"/>
        <v>5.071070699999999</v>
      </c>
      <c r="AH477" s="30">
        <f t="shared" si="115"/>
        <v>4.7865019999999996</v>
      </c>
      <c r="AI477" s="30">
        <f t="shared" si="115"/>
        <v>3.1365467999999996</v>
      </c>
      <c r="AJ477" s="30">
        <f t="shared" si="115"/>
        <v>4.3356712999999996</v>
      </c>
      <c r="AK477" s="30">
        <f t="shared" si="115"/>
        <v>4.9621171999999998</v>
      </c>
      <c r="AL477" s="30">
        <f t="shared" si="115"/>
        <v>5.0158844999999994</v>
      </c>
      <c r="AM477" s="30">
        <f t="shared" si="115"/>
        <v>3.5646227999999995</v>
      </c>
      <c r="AN477" s="30">
        <f t="shared" si="115"/>
        <v>4.5294046999999997</v>
      </c>
      <c r="AO477" s="30">
        <f t="shared" si="115"/>
        <v>4.9215079999999993</v>
      </c>
      <c r="AP477" s="30">
        <f t="shared" si="115"/>
        <v>3.7729331999999989</v>
      </c>
      <c r="AQ477" s="30">
        <f t="shared" si="115"/>
        <v>4.5033724999999993</v>
      </c>
      <c r="AR477" s="30">
        <f t="shared" si="115"/>
        <v>3.7614779999999994</v>
      </c>
      <c r="AS477" s="30">
        <f t="shared" si="113"/>
        <v>5.071070699999999</v>
      </c>
      <c r="AT477" s="35" t="str">
        <f t="shared" si="114"/>
        <v>1.5,1,0.5</v>
      </c>
    </row>
    <row r="478" spans="13:46" ht="11.25" x14ac:dyDescent="0.15">
      <c r="M478" s="30" t="str">
        <f t="shared" si="112"/>
        <v>5,8,1</v>
      </c>
      <c r="N478" s="30">
        <f t="shared" si="106"/>
        <v>5</v>
      </c>
      <c r="O478" s="30">
        <f t="shared" si="107"/>
        <v>8</v>
      </c>
      <c r="P478" s="30">
        <f t="shared" si="117"/>
        <v>1</v>
      </c>
      <c r="Q478" s="30">
        <f t="shared" si="116"/>
        <v>4.5</v>
      </c>
      <c r="R478" s="30">
        <f t="shared" si="116"/>
        <v>4.6682350000000001</v>
      </c>
      <c r="S478" s="30">
        <f t="shared" si="116"/>
        <v>4.6929400000000001</v>
      </c>
      <c r="T478" s="30">
        <f t="shared" si="116"/>
        <v>4.574114999999999</v>
      </c>
      <c r="U478" s="30">
        <f t="shared" si="116"/>
        <v>4.3117599999999996</v>
      </c>
      <c r="V478" s="30">
        <f t="shared" si="116"/>
        <v>3.905875</v>
      </c>
      <c r="W478" s="30">
        <f t="shared" si="116"/>
        <v>3.3564599999999993</v>
      </c>
      <c r="X478" s="30">
        <f t="shared" si="116"/>
        <v>3.9623425999999999</v>
      </c>
      <c r="Y478" s="30">
        <f t="shared" si="116"/>
        <v>4.3133125999999997</v>
      </c>
      <c r="Z478" s="30">
        <f t="shared" si="116"/>
        <v>4.5207525999999998</v>
      </c>
      <c r="AA478" s="30">
        <f t="shared" si="116"/>
        <v>4.5846625999999997</v>
      </c>
      <c r="AB478" s="30">
        <f t="shared" si="116"/>
        <v>4.5050425999999995</v>
      </c>
      <c r="AC478" s="30">
        <f t="shared" si="116"/>
        <v>4.281892599999999</v>
      </c>
      <c r="AD478" s="30">
        <f t="shared" si="116"/>
        <v>3.5677904000000003</v>
      </c>
      <c r="AE478" s="30">
        <f t="shared" si="116"/>
        <v>4.1014954000000001</v>
      </c>
      <c r="AF478" s="30">
        <f t="shared" si="116"/>
        <v>4.4916704000000003</v>
      </c>
      <c r="AG478" s="30">
        <f t="shared" si="115"/>
        <v>4.7383153999999994</v>
      </c>
      <c r="AH478" s="30">
        <f t="shared" si="115"/>
        <v>4.8414304000000001</v>
      </c>
      <c r="AI478" s="30">
        <f t="shared" si="115"/>
        <v>3.3163434000000001</v>
      </c>
      <c r="AJ478" s="30">
        <f t="shared" si="115"/>
        <v>4.0327833999999996</v>
      </c>
      <c r="AK478" s="30">
        <f t="shared" si="115"/>
        <v>4.6056933999999998</v>
      </c>
      <c r="AL478" s="30">
        <f t="shared" si="115"/>
        <v>5.0350733999999999</v>
      </c>
      <c r="AM478" s="30">
        <f t="shared" si="115"/>
        <v>3.2080016000000002</v>
      </c>
      <c r="AN478" s="30">
        <f t="shared" si="115"/>
        <v>4.1071765999999998</v>
      </c>
      <c r="AO478" s="30">
        <f t="shared" si="115"/>
        <v>4.8628216000000002</v>
      </c>
      <c r="AP478" s="30">
        <f t="shared" si="115"/>
        <v>3.2427650000000003</v>
      </c>
      <c r="AQ478" s="30">
        <f t="shared" si="115"/>
        <v>4.324675</v>
      </c>
      <c r="AR478" s="30">
        <f t="shared" si="115"/>
        <v>3.4206336000000004</v>
      </c>
      <c r="AS478" s="30">
        <f t="shared" si="113"/>
        <v>5.0350733999999999</v>
      </c>
      <c r="AT478" s="35" t="str">
        <f t="shared" si="114"/>
        <v>1.5,1.5,0</v>
      </c>
    </row>
    <row r="479" spans="13:46" ht="11.25" x14ac:dyDescent="0.15">
      <c r="M479" s="30" t="str">
        <f t="shared" si="112"/>
        <v>5,8,2</v>
      </c>
      <c r="N479" s="30">
        <f t="shared" si="106"/>
        <v>5</v>
      </c>
      <c r="O479" s="30">
        <f t="shared" si="107"/>
        <v>8</v>
      </c>
      <c r="P479" s="30">
        <f t="shared" si="117"/>
        <v>2</v>
      </c>
      <c r="Q479" s="30">
        <f t="shared" si="116"/>
        <v>4.27752</v>
      </c>
      <c r="R479" s="30">
        <f t="shared" si="116"/>
        <v>4.5717350000000003</v>
      </c>
      <c r="S479" s="30">
        <f t="shared" si="116"/>
        <v>4.6868599999999994</v>
      </c>
      <c r="T479" s="30">
        <f t="shared" si="116"/>
        <v>4.6228949999999998</v>
      </c>
      <c r="U479" s="30">
        <f t="shared" si="116"/>
        <v>4.3798399999999997</v>
      </c>
      <c r="V479" s="30">
        <f t="shared" si="116"/>
        <v>3.9576949999999997</v>
      </c>
      <c r="W479" s="30">
        <f t="shared" si="116"/>
        <v>3.3564599999999993</v>
      </c>
      <c r="X479" s="30">
        <f t="shared" si="116"/>
        <v>3.8375355999999998</v>
      </c>
      <c r="Y479" s="30">
        <f t="shared" si="116"/>
        <v>4.2845870000000001</v>
      </c>
      <c r="Z479" s="30">
        <f t="shared" si="116"/>
        <v>4.5525483999999992</v>
      </c>
      <c r="AA479" s="30">
        <f t="shared" si="116"/>
        <v>4.6414197999999995</v>
      </c>
      <c r="AB479" s="30">
        <f t="shared" si="116"/>
        <v>4.5512011999999995</v>
      </c>
      <c r="AC479" s="30">
        <f t="shared" si="116"/>
        <v>4.281892599999999</v>
      </c>
      <c r="AD479" s="30">
        <f t="shared" si="116"/>
        <v>3.5164192000000001</v>
      </c>
      <c r="AE479" s="30">
        <f t="shared" si="116"/>
        <v>4.1163069999999999</v>
      </c>
      <c r="AF479" s="30">
        <f t="shared" si="116"/>
        <v>4.5371047999999998</v>
      </c>
      <c r="AG479" s="30">
        <f t="shared" si="115"/>
        <v>4.7788125999999993</v>
      </c>
      <c r="AH479" s="30">
        <f t="shared" si="115"/>
        <v>4.8414304000000001</v>
      </c>
      <c r="AI479" s="30">
        <f t="shared" si="115"/>
        <v>3.3141708000000003</v>
      </c>
      <c r="AJ479" s="30">
        <f t="shared" si="115"/>
        <v>4.0668950000000006</v>
      </c>
      <c r="AK479" s="30">
        <f t="shared" si="115"/>
        <v>4.6405291999999996</v>
      </c>
      <c r="AL479" s="30">
        <f t="shared" si="115"/>
        <v>5.0350733999999999</v>
      </c>
      <c r="AM479" s="30">
        <f t="shared" si="115"/>
        <v>3.2307904000000001</v>
      </c>
      <c r="AN479" s="30">
        <f t="shared" si="115"/>
        <v>4.1363510000000003</v>
      </c>
      <c r="AO479" s="30">
        <f t="shared" si="115"/>
        <v>4.8628216000000002</v>
      </c>
      <c r="AP479" s="30">
        <f t="shared" si="115"/>
        <v>3.2662780000000002</v>
      </c>
      <c r="AQ479" s="30">
        <f t="shared" si="115"/>
        <v>4.324675</v>
      </c>
      <c r="AR479" s="30">
        <f t="shared" si="115"/>
        <v>3.4206336000000004</v>
      </c>
      <c r="AS479" s="30">
        <f t="shared" si="113"/>
        <v>5.0350733999999999</v>
      </c>
      <c r="AT479" s="35" t="str">
        <f t="shared" si="114"/>
        <v>1.5,1.5,0</v>
      </c>
    </row>
    <row r="480" spans="13:46" ht="11.25" x14ac:dyDescent="0.15">
      <c r="M480" s="30" t="str">
        <f t="shared" si="112"/>
        <v>5,8,3</v>
      </c>
      <c r="N480" s="30">
        <f t="shared" si="106"/>
        <v>5</v>
      </c>
      <c r="O480" s="30">
        <f t="shared" si="107"/>
        <v>8</v>
      </c>
      <c r="P480" s="30">
        <f t="shared" si="117"/>
        <v>3</v>
      </c>
      <c r="Q480" s="30">
        <f t="shared" si="116"/>
        <v>3.98034</v>
      </c>
      <c r="R480" s="30">
        <f t="shared" si="116"/>
        <v>4.4233599999999997</v>
      </c>
      <c r="S480" s="30">
        <f t="shared" si="116"/>
        <v>4.6475799999999996</v>
      </c>
      <c r="T480" s="30">
        <f t="shared" si="116"/>
        <v>4.6529999999999996</v>
      </c>
      <c r="U480" s="30">
        <f t="shared" si="116"/>
        <v>4.4396199999999997</v>
      </c>
      <c r="V480" s="30">
        <f t="shared" si="116"/>
        <v>4.0074399999999999</v>
      </c>
      <c r="W480" s="30">
        <f t="shared" si="116"/>
        <v>3.3564599999999993</v>
      </c>
      <c r="X480" s="30">
        <f t="shared" si="116"/>
        <v>3.6608535999999998</v>
      </c>
      <c r="Y480" s="30">
        <f t="shared" si="116"/>
        <v>4.2226613999999998</v>
      </c>
      <c r="Z480" s="30">
        <f t="shared" si="116"/>
        <v>4.5656692000000003</v>
      </c>
      <c r="AA480" s="30">
        <f t="shared" si="116"/>
        <v>4.6898770000000001</v>
      </c>
      <c r="AB480" s="30">
        <f t="shared" si="116"/>
        <v>4.5952847999999999</v>
      </c>
      <c r="AC480" s="30">
        <f t="shared" si="116"/>
        <v>4.281892599999999</v>
      </c>
      <c r="AD480" s="30">
        <f t="shared" si="116"/>
        <v>3.4318480000000005</v>
      </c>
      <c r="AE480" s="30">
        <f t="shared" si="116"/>
        <v>4.1124435999999998</v>
      </c>
      <c r="AF480" s="30">
        <f t="shared" si="116"/>
        <v>4.5742392000000001</v>
      </c>
      <c r="AG480" s="30">
        <f t="shared" si="115"/>
        <v>4.8172347999999996</v>
      </c>
      <c r="AH480" s="30">
        <f t="shared" si="115"/>
        <v>4.8414304000000001</v>
      </c>
      <c r="AI480" s="30">
        <f t="shared" si="115"/>
        <v>3.2933232000000006</v>
      </c>
      <c r="AJ480" s="30">
        <f t="shared" si="115"/>
        <v>4.0927066000000005</v>
      </c>
      <c r="AK480" s="30">
        <f t="shared" si="115"/>
        <v>4.6732899999999997</v>
      </c>
      <c r="AL480" s="30">
        <f t="shared" si="115"/>
        <v>5.0350733999999999</v>
      </c>
      <c r="AM480" s="30">
        <f t="shared" si="115"/>
        <v>3.2452792000000006</v>
      </c>
      <c r="AN480" s="30">
        <f t="shared" si="115"/>
        <v>4.1634504000000003</v>
      </c>
      <c r="AO480" s="30">
        <f t="shared" si="115"/>
        <v>4.8628216000000002</v>
      </c>
      <c r="AP480" s="30">
        <f t="shared" si="115"/>
        <v>3.2877160000000001</v>
      </c>
      <c r="AQ480" s="30">
        <f t="shared" si="115"/>
        <v>4.324675</v>
      </c>
      <c r="AR480" s="30">
        <f t="shared" si="115"/>
        <v>3.4206336000000004</v>
      </c>
      <c r="AS480" s="30">
        <f t="shared" si="113"/>
        <v>5.0350733999999999</v>
      </c>
      <c r="AT480" s="35" t="str">
        <f t="shared" si="114"/>
        <v>1.5,1.5,0</v>
      </c>
    </row>
    <row r="481" spans="13:46" ht="11.25" x14ac:dyDescent="0.15">
      <c r="M481" s="30" t="str">
        <f t="shared" si="112"/>
        <v>5,8,4</v>
      </c>
      <c r="N481" s="30">
        <f t="shared" si="106"/>
        <v>5</v>
      </c>
      <c r="O481" s="30">
        <f t="shared" si="107"/>
        <v>8</v>
      </c>
      <c r="P481" s="30">
        <f t="shared" si="117"/>
        <v>4</v>
      </c>
      <c r="Q481" s="30">
        <f t="shared" si="116"/>
        <v>3.6615599999999993</v>
      </c>
      <c r="R481" s="30">
        <f t="shared" si="116"/>
        <v>4.2599849999999995</v>
      </c>
      <c r="S481" s="30">
        <f t="shared" si="116"/>
        <v>4.5987</v>
      </c>
      <c r="T481" s="30">
        <f t="shared" si="116"/>
        <v>4.6777049999999996</v>
      </c>
      <c r="U481" s="30">
        <f t="shared" si="116"/>
        <v>4.4969999999999999</v>
      </c>
      <c r="V481" s="30">
        <f t="shared" si="116"/>
        <v>4.0565850000000001</v>
      </c>
      <c r="W481" s="30">
        <f t="shared" si="116"/>
        <v>3.3564599999999993</v>
      </c>
      <c r="X481" s="30">
        <f t="shared" si="116"/>
        <v>3.4691715999999992</v>
      </c>
      <c r="Y481" s="30">
        <f t="shared" si="116"/>
        <v>4.1511357999999996</v>
      </c>
      <c r="Z481" s="30">
        <f t="shared" si="116"/>
        <v>4.5733899999999998</v>
      </c>
      <c r="AA481" s="30">
        <f t="shared" si="116"/>
        <v>4.7359342</v>
      </c>
      <c r="AB481" s="30">
        <f t="shared" si="116"/>
        <v>4.6387684</v>
      </c>
      <c r="AC481" s="30">
        <f t="shared" si="116"/>
        <v>4.281892599999999</v>
      </c>
      <c r="AD481" s="30">
        <f t="shared" si="116"/>
        <v>3.3376767999999997</v>
      </c>
      <c r="AE481" s="30">
        <f t="shared" si="116"/>
        <v>4.1031801999999997</v>
      </c>
      <c r="AF481" s="30">
        <f t="shared" ref="AF481:AR544" si="118">(AF$5)^2/2*INDEX($F$4:$F$25*$G$4:$G$25,$N481,1)+(AF$6)^2/2*INDEX($H$4:$H$25*$I$4:$I$25,$O481,1)+(AF$7)^2/2*INDEX($J$4:$J$25*$K$4:$K$25,$P481,1)+AF$5*AF$6*INDEX($G$4:$G$25,$N481,1)*INDEX($H$4:$H$25,$O481,1)+(AF$5*INDEX($G$4:$G$25,$N481,1)+AF$6*INDEX($I$4:$I$25,$O481,1))*AF$7*INDEX($J$4:$J$25,$P481,1)</f>
        <v>4.6089735999999997</v>
      </c>
      <c r="AG481" s="30">
        <f t="shared" si="118"/>
        <v>4.8550569999999995</v>
      </c>
      <c r="AH481" s="30">
        <f t="shared" si="118"/>
        <v>4.8414304000000001</v>
      </c>
      <c r="AI481" s="30">
        <f t="shared" si="118"/>
        <v>3.2670756000000001</v>
      </c>
      <c r="AJ481" s="30">
        <f t="shared" si="118"/>
        <v>4.1161181999999998</v>
      </c>
      <c r="AK481" s="30">
        <f t="shared" si="118"/>
        <v>4.7054508000000004</v>
      </c>
      <c r="AL481" s="30">
        <f t="shared" si="118"/>
        <v>5.0350733999999999</v>
      </c>
      <c r="AM481" s="30">
        <f t="shared" si="118"/>
        <v>3.2573680000000005</v>
      </c>
      <c r="AN481" s="30">
        <f t="shared" si="118"/>
        <v>4.1899498000000008</v>
      </c>
      <c r="AO481" s="30">
        <f t="shared" si="118"/>
        <v>4.8628216000000002</v>
      </c>
      <c r="AP481" s="30">
        <f t="shared" si="118"/>
        <v>3.3085540000000009</v>
      </c>
      <c r="AQ481" s="30">
        <f t="shared" si="118"/>
        <v>4.324675</v>
      </c>
      <c r="AR481" s="30">
        <f t="shared" si="118"/>
        <v>3.4206336000000004</v>
      </c>
      <c r="AS481" s="30">
        <f t="shared" si="113"/>
        <v>5.0350733999999999</v>
      </c>
      <c r="AT481" s="35" t="str">
        <f t="shared" si="114"/>
        <v>1.5,1.5,0</v>
      </c>
    </row>
    <row r="482" spans="13:46" ht="11.25" x14ac:dyDescent="0.15">
      <c r="M482" s="30" t="str">
        <f t="shared" si="112"/>
        <v>5,8,5</v>
      </c>
      <c r="N482" s="30">
        <f t="shared" si="106"/>
        <v>5</v>
      </c>
      <c r="O482" s="30">
        <f t="shared" si="107"/>
        <v>8</v>
      </c>
      <c r="P482" s="30">
        <f t="shared" si="117"/>
        <v>5</v>
      </c>
      <c r="Q482" s="30">
        <f t="shared" ref="Q482:AF545" si="119">(Q$5)^2/2*INDEX($F$4:$F$25*$G$4:$G$25,$N482,1)+(Q$6)^2/2*INDEX($H$4:$H$25*$I$4:$I$25,$O482,1)+(Q$7)^2/2*INDEX($J$4:$J$25*$K$4:$K$25,$P482,1)+Q$5*Q$6*INDEX($G$4:$G$25,$N482,1)*INDEX($H$4:$H$25,$O482,1)+(Q$5*INDEX($G$4:$G$25,$N482,1)+Q$6*INDEX($I$4:$I$25,$O482,1))*Q$7*INDEX($J$4:$J$25,$P482,1)</f>
        <v>3.3564599999999993</v>
      </c>
      <c r="R482" s="30">
        <f t="shared" si="119"/>
        <v>4.1061099999999993</v>
      </c>
      <c r="S482" s="30">
        <f t="shared" si="119"/>
        <v>4.5558999999999994</v>
      </c>
      <c r="T482" s="30">
        <f t="shared" si="119"/>
        <v>4.7058299999999988</v>
      </c>
      <c r="U482" s="30">
        <f t="shared" si="119"/>
        <v>4.5558999999999994</v>
      </c>
      <c r="V482" s="30">
        <f t="shared" si="119"/>
        <v>4.1061099999999993</v>
      </c>
      <c r="W482" s="30">
        <f t="shared" si="119"/>
        <v>3.3564599999999993</v>
      </c>
      <c r="X482" s="30">
        <f t="shared" si="119"/>
        <v>3.2869895999999996</v>
      </c>
      <c r="Y482" s="30">
        <f t="shared" si="119"/>
        <v>4.0856901999999993</v>
      </c>
      <c r="Z482" s="30">
        <f t="shared" si="119"/>
        <v>4.5845307999999996</v>
      </c>
      <c r="AA482" s="30">
        <f t="shared" si="119"/>
        <v>4.7835113999999992</v>
      </c>
      <c r="AB482" s="30">
        <f t="shared" si="119"/>
        <v>4.682631999999999</v>
      </c>
      <c r="AC482" s="30">
        <f t="shared" si="119"/>
        <v>4.281892599999999</v>
      </c>
      <c r="AD482" s="30">
        <f t="shared" si="119"/>
        <v>3.2495855999999996</v>
      </c>
      <c r="AE482" s="30">
        <f t="shared" si="119"/>
        <v>4.097336799999999</v>
      </c>
      <c r="AF482" s="30">
        <f t="shared" si="119"/>
        <v>4.6452279999999995</v>
      </c>
      <c r="AG482" s="30">
        <f t="shared" si="118"/>
        <v>4.8932591999999993</v>
      </c>
      <c r="AH482" s="30">
        <f t="shared" si="118"/>
        <v>4.8414304000000001</v>
      </c>
      <c r="AI482" s="30">
        <f t="shared" si="118"/>
        <v>3.2442479999999998</v>
      </c>
      <c r="AJ482" s="30">
        <f t="shared" si="118"/>
        <v>4.1410497999999993</v>
      </c>
      <c r="AK482" s="30">
        <f t="shared" si="118"/>
        <v>4.7379916</v>
      </c>
      <c r="AL482" s="30">
        <f t="shared" si="118"/>
        <v>5.0350733999999999</v>
      </c>
      <c r="AM482" s="30">
        <f t="shared" si="118"/>
        <v>3.2709767999999997</v>
      </c>
      <c r="AN482" s="30">
        <f t="shared" si="118"/>
        <v>4.2168292000000003</v>
      </c>
      <c r="AO482" s="30">
        <f t="shared" si="118"/>
        <v>4.8628216000000002</v>
      </c>
      <c r="AP482" s="30">
        <f t="shared" si="118"/>
        <v>3.3297720000000002</v>
      </c>
      <c r="AQ482" s="30">
        <f t="shared" si="118"/>
        <v>4.324675</v>
      </c>
      <c r="AR482" s="30">
        <f t="shared" si="118"/>
        <v>3.4206336000000004</v>
      </c>
      <c r="AS482" s="30">
        <f t="shared" si="113"/>
        <v>5.0350733999999999</v>
      </c>
      <c r="AT482" s="35" t="str">
        <f t="shared" si="114"/>
        <v>1.5,1.5,0</v>
      </c>
    </row>
    <row r="483" spans="13:46" ht="11.25" x14ac:dyDescent="0.15">
      <c r="M483" s="30" t="str">
        <f t="shared" si="112"/>
        <v>5,8,6</v>
      </c>
      <c r="N483" s="30">
        <f t="shared" si="106"/>
        <v>5</v>
      </c>
      <c r="O483" s="30">
        <f t="shared" si="107"/>
        <v>8</v>
      </c>
      <c r="P483" s="30">
        <f t="shared" si="117"/>
        <v>6</v>
      </c>
      <c r="Q483" s="30">
        <f t="shared" si="119"/>
        <v>3.0779999999999998</v>
      </c>
      <c r="R483" s="30">
        <f t="shared" si="119"/>
        <v>3.9707349999999995</v>
      </c>
      <c r="S483" s="30">
        <f t="shared" si="119"/>
        <v>4.5249399999999991</v>
      </c>
      <c r="T483" s="30">
        <f t="shared" si="119"/>
        <v>4.7406149999999991</v>
      </c>
      <c r="U483" s="30">
        <f t="shared" si="119"/>
        <v>4.6177599999999996</v>
      </c>
      <c r="V483" s="30">
        <f t="shared" si="119"/>
        <v>4.1563749999999997</v>
      </c>
      <c r="W483" s="30">
        <f t="shared" si="119"/>
        <v>3.3564599999999993</v>
      </c>
      <c r="X483" s="30">
        <f t="shared" si="119"/>
        <v>3.1233075999999995</v>
      </c>
      <c r="Y483" s="30">
        <f t="shared" si="119"/>
        <v>4.0320846000000001</v>
      </c>
      <c r="Z483" s="30">
        <f t="shared" si="119"/>
        <v>4.6023315999999994</v>
      </c>
      <c r="AA483" s="30">
        <f t="shared" si="119"/>
        <v>4.8340485999999991</v>
      </c>
      <c r="AB483" s="30">
        <f t="shared" si="119"/>
        <v>4.7272355999999993</v>
      </c>
      <c r="AC483" s="30">
        <f t="shared" si="119"/>
        <v>4.281892599999999</v>
      </c>
      <c r="AD483" s="30">
        <f t="shared" si="119"/>
        <v>3.1733343999999999</v>
      </c>
      <c r="AE483" s="30">
        <f t="shared" si="119"/>
        <v>4.0981533999999993</v>
      </c>
      <c r="AF483" s="30">
        <f t="shared" si="119"/>
        <v>4.6844424</v>
      </c>
      <c r="AG483" s="30">
        <f t="shared" si="118"/>
        <v>4.9322013999999985</v>
      </c>
      <c r="AH483" s="30">
        <f t="shared" si="118"/>
        <v>4.8414304000000001</v>
      </c>
      <c r="AI483" s="30">
        <f t="shared" si="118"/>
        <v>3.2280804000000001</v>
      </c>
      <c r="AJ483" s="30">
        <f t="shared" si="118"/>
        <v>4.1689413999999996</v>
      </c>
      <c r="AK483" s="30">
        <f t="shared" si="118"/>
        <v>4.7712724</v>
      </c>
      <c r="AL483" s="30">
        <f t="shared" si="118"/>
        <v>5.0350733999999999</v>
      </c>
      <c r="AM483" s="30">
        <f t="shared" si="118"/>
        <v>3.2875456000000005</v>
      </c>
      <c r="AN483" s="30">
        <f t="shared" si="118"/>
        <v>4.2444486000000001</v>
      </c>
      <c r="AO483" s="30">
        <f t="shared" si="118"/>
        <v>4.8628216000000002</v>
      </c>
      <c r="AP483" s="30">
        <f t="shared" si="118"/>
        <v>3.3517300000000003</v>
      </c>
      <c r="AQ483" s="30">
        <f t="shared" si="118"/>
        <v>4.324675</v>
      </c>
      <c r="AR483" s="30">
        <f t="shared" si="118"/>
        <v>3.4206336000000004</v>
      </c>
      <c r="AS483" s="30">
        <f t="shared" si="113"/>
        <v>5.0350733999999999</v>
      </c>
      <c r="AT483" s="35" t="str">
        <f t="shared" si="114"/>
        <v>1.5,1.5,0</v>
      </c>
    </row>
    <row r="484" spans="13:46" ht="11.25" x14ac:dyDescent="0.15">
      <c r="M484" s="30" t="str">
        <f t="shared" si="112"/>
        <v>5,8,7</v>
      </c>
      <c r="N484" s="30">
        <f t="shared" si="106"/>
        <v>5</v>
      </c>
      <c r="O484" s="30">
        <f t="shared" si="107"/>
        <v>8</v>
      </c>
      <c r="P484" s="30">
        <f t="shared" si="117"/>
        <v>7</v>
      </c>
      <c r="Q484" s="30">
        <f t="shared" si="119"/>
        <v>2.4172559999999992</v>
      </c>
      <c r="R484" s="30">
        <f t="shared" si="119"/>
        <v>3.5698849999999993</v>
      </c>
      <c r="S484" s="30">
        <f t="shared" si="119"/>
        <v>4.3240759999999998</v>
      </c>
      <c r="T484" s="30">
        <f t="shared" si="119"/>
        <v>4.6798289999999989</v>
      </c>
      <c r="U484" s="30">
        <f t="shared" si="119"/>
        <v>4.6371439999999993</v>
      </c>
      <c r="V484" s="30">
        <f t="shared" si="119"/>
        <v>4.196021</v>
      </c>
      <c r="W484" s="30">
        <f t="shared" si="119"/>
        <v>3.3564599999999993</v>
      </c>
      <c r="X484" s="30">
        <f t="shared" si="119"/>
        <v>2.6941505999999995</v>
      </c>
      <c r="Y484" s="30">
        <f t="shared" si="119"/>
        <v>3.8085749999999994</v>
      </c>
      <c r="Z484" s="30">
        <f t="shared" si="119"/>
        <v>4.5245613999999996</v>
      </c>
      <c r="AA484" s="30">
        <f t="shared" si="119"/>
        <v>4.8421097999999994</v>
      </c>
      <c r="AB484" s="30">
        <f t="shared" si="119"/>
        <v>4.7612201999999995</v>
      </c>
      <c r="AC484" s="30">
        <f t="shared" si="119"/>
        <v>4.281892599999999</v>
      </c>
      <c r="AD484" s="30">
        <f t="shared" si="119"/>
        <v>2.9271792000000003</v>
      </c>
      <c r="AE484" s="30">
        <f t="shared" si="119"/>
        <v>4.0033989999999999</v>
      </c>
      <c r="AF484" s="30">
        <f t="shared" si="119"/>
        <v>4.6811807999999999</v>
      </c>
      <c r="AG484" s="30">
        <f t="shared" si="118"/>
        <v>4.9605245999999994</v>
      </c>
      <c r="AH484" s="30">
        <f t="shared" si="118"/>
        <v>4.8414304000000001</v>
      </c>
      <c r="AI484" s="30">
        <f t="shared" si="118"/>
        <v>3.1163417999999998</v>
      </c>
      <c r="AJ484" s="30">
        <f t="shared" si="118"/>
        <v>4.1543570000000001</v>
      </c>
      <c r="AK484" s="30">
        <f t="shared" si="118"/>
        <v>4.7939341999999998</v>
      </c>
      <c r="AL484" s="30">
        <f t="shared" si="118"/>
        <v>5.0350733999999999</v>
      </c>
      <c r="AM484" s="30">
        <f t="shared" si="118"/>
        <v>3.2616384000000003</v>
      </c>
      <c r="AN484" s="30">
        <f t="shared" si="118"/>
        <v>4.2614489999999998</v>
      </c>
      <c r="AO484" s="30">
        <f t="shared" si="118"/>
        <v>4.8628216000000002</v>
      </c>
      <c r="AP484" s="30">
        <f t="shared" si="118"/>
        <v>3.3630690000000003</v>
      </c>
      <c r="AQ484" s="30">
        <f t="shared" si="118"/>
        <v>4.324675</v>
      </c>
      <c r="AR484" s="30">
        <f t="shared" si="118"/>
        <v>3.4206336000000004</v>
      </c>
      <c r="AS484" s="30">
        <f t="shared" si="113"/>
        <v>5.0350733999999999</v>
      </c>
      <c r="AT484" s="35" t="str">
        <f t="shared" si="114"/>
        <v>1.5,1.5,0</v>
      </c>
    </row>
    <row r="485" spans="13:46" ht="11.25" x14ac:dyDescent="0.15">
      <c r="M485" s="30" t="str">
        <f t="shared" si="112"/>
        <v>5,8,8</v>
      </c>
      <c r="N485" s="30">
        <f t="shared" si="106"/>
        <v>5</v>
      </c>
      <c r="O485" s="30">
        <f t="shared" si="107"/>
        <v>8</v>
      </c>
      <c r="P485" s="30">
        <f t="shared" si="117"/>
        <v>8</v>
      </c>
      <c r="Q485" s="30">
        <f t="shared" si="119"/>
        <v>1.6284671999999998</v>
      </c>
      <c r="R485" s="30">
        <f t="shared" si="119"/>
        <v>3.0801149999999997</v>
      </c>
      <c r="S485" s="30">
        <f t="shared" si="119"/>
        <v>4.0663032000000001</v>
      </c>
      <c r="T485" s="30">
        <f t="shared" si="119"/>
        <v>4.5870317999999992</v>
      </c>
      <c r="U485" s="30">
        <f t="shared" si="119"/>
        <v>4.6423007999999992</v>
      </c>
      <c r="V485" s="30">
        <f t="shared" si="119"/>
        <v>4.2321101999999993</v>
      </c>
      <c r="W485" s="30">
        <f t="shared" si="119"/>
        <v>3.3564599999999993</v>
      </c>
      <c r="X485" s="30">
        <f t="shared" si="119"/>
        <v>2.1760736000000001</v>
      </c>
      <c r="Y485" s="30">
        <f t="shared" si="119"/>
        <v>3.5281566</v>
      </c>
      <c r="Z485" s="30">
        <f t="shared" si="119"/>
        <v>4.4147799999999995</v>
      </c>
      <c r="AA485" s="30">
        <f t="shared" si="119"/>
        <v>4.8359437999999999</v>
      </c>
      <c r="AB485" s="30">
        <f t="shared" si="119"/>
        <v>4.7916480000000004</v>
      </c>
      <c r="AC485" s="30">
        <f t="shared" si="119"/>
        <v>4.281892599999999</v>
      </c>
      <c r="AD485" s="30">
        <f t="shared" si="119"/>
        <v>2.6241152000000003</v>
      </c>
      <c r="AE485" s="30">
        <f t="shared" si="119"/>
        <v>3.8766333999999998</v>
      </c>
      <c r="AF485" s="30">
        <f t="shared" si="119"/>
        <v>4.6636920000000002</v>
      </c>
      <c r="AG485" s="30">
        <f t="shared" si="118"/>
        <v>4.9852909999999993</v>
      </c>
      <c r="AH485" s="30">
        <f t="shared" si="118"/>
        <v>4.8414304000000001</v>
      </c>
      <c r="AI485" s="30">
        <f t="shared" si="118"/>
        <v>2.9725920000000001</v>
      </c>
      <c r="AJ485" s="30">
        <f t="shared" si="118"/>
        <v>4.1255454</v>
      </c>
      <c r="AK485" s="30">
        <f t="shared" si="118"/>
        <v>4.8130392000000004</v>
      </c>
      <c r="AL485" s="30">
        <f t="shared" si="118"/>
        <v>5.0350733999999999</v>
      </c>
      <c r="AM485" s="30">
        <f t="shared" si="118"/>
        <v>3.2215040000000004</v>
      </c>
      <c r="AN485" s="30">
        <f t="shared" si="118"/>
        <v>4.2748926000000003</v>
      </c>
      <c r="AO485" s="30">
        <f t="shared" si="118"/>
        <v>4.8628216000000002</v>
      </c>
      <c r="AP485" s="30">
        <f t="shared" si="118"/>
        <v>3.3708512000000006</v>
      </c>
      <c r="AQ485" s="30">
        <f t="shared" si="118"/>
        <v>4.324675</v>
      </c>
      <c r="AR485" s="30">
        <f t="shared" si="118"/>
        <v>3.4206336000000004</v>
      </c>
      <c r="AS485" s="30">
        <f t="shared" si="113"/>
        <v>5.0350733999999999</v>
      </c>
      <c r="AT485" s="35" t="str">
        <f t="shared" si="114"/>
        <v>1.5,1.5,0</v>
      </c>
    </row>
    <row r="486" spans="13:46" ht="11.25" x14ac:dyDescent="0.15">
      <c r="M486" s="30" t="str">
        <f t="shared" si="112"/>
        <v>5,8,9</v>
      </c>
      <c r="N486" s="30">
        <f t="shared" si="106"/>
        <v>5</v>
      </c>
      <c r="O486" s="30">
        <f t="shared" si="107"/>
        <v>8</v>
      </c>
      <c r="P486" s="30">
        <f t="shared" si="117"/>
        <v>9</v>
      </c>
      <c r="Q486" s="30">
        <f t="shared" si="119"/>
        <v>0.99034650000000013</v>
      </c>
      <c r="R486" s="30">
        <f t="shared" si="119"/>
        <v>2.6949756250000001</v>
      </c>
      <c r="S486" s="30">
        <f t="shared" si="119"/>
        <v>3.8754939999999998</v>
      </c>
      <c r="T486" s="30">
        <f t="shared" si="119"/>
        <v>4.5319016249999997</v>
      </c>
      <c r="U486" s="30">
        <f t="shared" si="119"/>
        <v>4.6641984999999995</v>
      </c>
      <c r="V486" s="30">
        <f t="shared" si="119"/>
        <v>4.2723846249999999</v>
      </c>
      <c r="W486" s="30">
        <f t="shared" si="119"/>
        <v>3.3564599999999993</v>
      </c>
      <c r="X486" s="30">
        <f t="shared" si="119"/>
        <v>1.7626272250000004</v>
      </c>
      <c r="Y486" s="30">
        <f t="shared" si="119"/>
        <v>3.3147017999999999</v>
      </c>
      <c r="Z486" s="30">
        <f t="shared" si="119"/>
        <v>4.3426656249999995</v>
      </c>
      <c r="AA486" s="30">
        <f t="shared" si="119"/>
        <v>4.8465186999999998</v>
      </c>
      <c r="AB486" s="30">
        <f t="shared" si="119"/>
        <v>4.826261025</v>
      </c>
      <c r="AC486" s="30">
        <f t="shared" si="119"/>
        <v>4.281892599999999</v>
      </c>
      <c r="AD486" s="30">
        <f t="shared" si="119"/>
        <v>2.3880148000000005</v>
      </c>
      <c r="AE486" s="30">
        <f t="shared" si="119"/>
        <v>3.7875348249999998</v>
      </c>
      <c r="AF486" s="30">
        <f t="shared" si="119"/>
        <v>4.6629440999999998</v>
      </c>
      <c r="AG486" s="30">
        <f t="shared" si="118"/>
        <v>5.0142426249999996</v>
      </c>
      <c r="AH486" s="30">
        <f t="shared" si="118"/>
        <v>4.8414304000000001</v>
      </c>
      <c r="AI486" s="30">
        <f t="shared" si="118"/>
        <v>2.8665092250000006</v>
      </c>
      <c r="AJ486" s="30">
        <f t="shared" si="118"/>
        <v>4.1134747000000003</v>
      </c>
      <c r="AK486" s="30">
        <f t="shared" si="118"/>
        <v>4.8363294249999997</v>
      </c>
      <c r="AL486" s="30">
        <f t="shared" si="118"/>
        <v>5.0350733999999999</v>
      </c>
      <c r="AM486" s="30">
        <f t="shared" si="118"/>
        <v>3.1981105000000003</v>
      </c>
      <c r="AN486" s="30">
        <f t="shared" si="118"/>
        <v>4.2925214250000003</v>
      </c>
      <c r="AO486" s="30">
        <f t="shared" si="118"/>
        <v>4.8628216000000002</v>
      </c>
      <c r="AP486" s="30">
        <f t="shared" si="118"/>
        <v>3.3828186250000005</v>
      </c>
      <c r="AQ486" s="30">
        <f t="shared" si="118"/>
        <v>4.324675</v>
      </c>
      <c r="AR486" s="30">
        <f t="shared" si="118"/>
        <v>3.4206336000000004</v>
      </c>
      <c r="AS486" s="30">
        <f t="shared" si="113"/>
        <v>5.0350733999999999</v>
      </c>
      <c r="AT486" s="35" t="str">
        <f t="shared" si="114"/>
        <v>1.5,1.5,0</v>
      </c>
    </row>
    <row r="487" spans="13:46" ht="11.25" x14ac:dyDescent="0.15">
      <c r="M487" s="30" t="str">
        <f t="shared" si="112"/>
        <v>5,8,10</v>
      </c>
      <c r="N487" s="30">
        <f t="shared" si="106"/>
        <v>5</v>
      </c>
      <c r="O487" s="30">
        <f t="shared" si="107"/>
        <v>8</v>
      </c>
      <c r="P487" s="30">
        <f t="shared" si="117"/>
        <v>10</v>
      </c>
      <c r="Q487" s="30">
        <f t="shared" si="119"/>
        <v>0.53372519999999946</v>
      </c>
      <c r="R487" s="30">
        <f t="shared" si="119"/>
        <v>2.4358774999999997</v>
      </c>
      <c r="S487" s="30">
        <f t="shared" si="119"/>
        <v>3.7653512</v>
      </c>
      <c r="T487" s="30">
        <f t="shared" si="119"/>
        <v>4.5221462999999993</v>
      </c>
      <c r="U487" s="30">
        <f t="shared" si="119"/>
        <v>4.7062628000000002</v>
      </c>
      <c r="V487" s="30">
        <f t="shared" si="119"/>
        <v>4.3177006999999996</v>
      </c>
      <c r="W487" s="30">
        <f t="shared" si="119"/>
        <v>3.3564599999999993</v>
      </c>
      <c r="X487" s="30">
        <f t="shared" si="119"/>
        <v>1.4752220999999999</v>
      </c>
      <c r="Y487" s="30">
        <f t="shared" si="119"/>
        <v>3.1819134</v>
      </c>
      <c r="Z487" s="30">
        <f t="shared" si="119"/>
        <v>4.3159260999999995</v>
      </c>
      <c r="AA487" s="30">
        <f t="shared" si="119"/>
        <v>4.8772602000000003</v>
      </c>
      <c r="AB487" s="30">
        <f t="shared" si="119"/>
        <v>4.8659157000000004</v>
      </c>
      <c r="AC487" s="30">
        <f t="shared" si="119"/>
        <v>4.281892599999999</v>
      </c>
      <c r="AD487" s="30">
        <f t="shared" si="119"/>
        <v>2.2325808</v>
      </c>
      <c r="AE487" s="30">
        <f t="shared" si="119"/>
        <v>3.7438110999999998</v>
      </c>
      <c r="AF487" s="30">
        <f t="shared" si="119"/>
        <v>4.6823627999999999</v>
      </c>
      <c r="AG487" s="30">
        <f t="shared" si="118"/>
        <v>5.0482358999999999</v>
      </c>
      <c r="AH487" s="30">
        <f t="shared" si="118"/>
        <v>4.8414304000000001</v>
      </c>
      <c r="AI487" s="30">
        <f t="shared" si="118"/>
        <v>2.8058013000000006</v>
      </c>
      <c r="AJ487" s="30">
        <f t="shared" si="118"/>
        <v>4.1215706000000001</v>
      </c>
      <c r="AK487" s="30">
        <f t="shared" si="118"/>
        <v>4.8646612999999999</v>
      </c>
      <c r="AL487" s="30">
        <f t="shared" si="118"/>
        <v>5.0350733999999999</v>
      </c>
      <c r="AM487" s="30">
        <f t="shared" si="118"/>
        <v>3.1948836000000003</v>
      </c>
      <c r="AN487" s="30">
        <f t="shared" si="118"/>
        <v>4.3151919000000003</v>
      </c>
      <c r="AO487" s="30">
        <f t="shared" si="118"/>
        <v>4.8628216000000002</v>
      </c>
      <c r="AP487" s="30">
        <f t="shared" si="118"/>
        <v>3.3998277000000003</v>
      </c>
      <c r="AQ487" s="30">
        <f t="shared" si="118"/>
        <v>4.324675</v>
      </c>
      <c r="AR487" s="30">
        <f t="shared" si="118"/>
        <v>3.4206336000000004</v>
      </c>
      <c r="AS487" s="30">
        <f t="shared" si="113"/>
        <v>5.0482358999999999</v>
      </c>
      <c r="AT487" s="35" t="str">
        <f t="shared" si="114"/>
        <v>1.5,1,0.5</v>
      </c>
    </row>
    <row r="488" spans="13:46" ht="11.25" x14ac:dyDescent="0.15">
      <c r="M488" s="30" t="str">
        <f t="shared" si="112"/>
        <v>5,9,1</v>
      </c>
      <c r="N488" s="30">
        <f t="shared" si="106"/>
        <v>5</v>
      </c>
      <c r="O488" s="30">
        <f t="shared" si="107"/>
        <v>9</v>
      </c>
      <c r="P488" s="30">
        <f t="shared" si="117"/>
        <v>1</v>
      </c>
      <c r="Q488" s="30">
        <f t="shared" si="119"/>
        <v>4.5</v>
      </c>
      <c r="R488" s="30">
        <f t="shared" si="119"/>
        <v>4.6682350000000001</v>
      </c>
      <c r="S488" s="30">
        <f t="shared" si="119"/>
        <v>4.6929400000000001</v>
      </c>
      <c r="T488" s="30">
        <f t="shared" si="119"/>
        <v>4.574114999999999</v>
      </c>
      <c r="U488" s="30">
        <f t="shared" si="119"/>
        <v>4.3117599999999996</v>
      </c>
      <c r="V488" s="30">
        <f t="shared" si="119"/>
        <v>3.905875</v>
      </c>
      <c r="W488" s="30">
        <f t="shared" si="119"/>
        <v>3.3564599999999993</v>
      </c>
      <c r="X488" s="30">
        <f t="shared" si="119"/>
        <v>3.8749912708333332</v>
      </c>
      <c r="Y488" s="30">
        <f t="shared" si="119"/>
        <v>4.2535189791666665</v>
      </c>
      <c r="Z488" s="30">
        <f t="shared" si="119"/>
        <v>4.4885166874999998</v>
      </c>
      <c r="AA488" s="30">
        <f t="shared" si="119"/>
        <v>4.5799843958333337</v>
      </c>
      <c r="AB488" s="30">
        <f t="shared" si="119"/>
        <v>4.5279221041666666</v>
      </c>
      <c r="AC488" s="30">
        <f t="shared" si="119"/>
        <v>4.3323298124999994</v>
      </c>
      <c r="AD488" s="30">
        <f t="shared" si="119"/>
        <v>3.4098775833333335</v>
      </c>
      <c r="AE488" s="30">
        <f t="shared" si="119"/>
        <v>3.9986980000000001</v>
      </c>
      <c r="AF488" s="30">
        <f t="shared" si="119"/>
        <v>4.4439884166666666</v>
      </c>
      <c r="AG488" s="30">
        <f t="shared" si="118"/>
        <v>4.7457488333333329</v>
      </c>
      <c r="AH488" s="30">
        <f t="shared" si="118"/>
        <v>4.903979249999999</v>
      </c>
      <c r="AI488" s="30">
        <f t="shared" si="118"/>
        <v>3.1046589375</v>
      </c>
      <c r="AJ488" s="30">
        <f t="shared" si="118"/>
        <v>3.9037720625000003</v>
      </c>
      <c r="AK488" s="30">
        <f t="shared" si="118"/>
        <v>4.5593551874999996</v>
      </c>
      <c r="AL488" s="30">
        <f t="shared" si="118"/>
        <v>5.0714083124999991</v>
      </c>
      <c r="AM488" s="30">
        <f t="shared" si="118"/>
        <v>2.9593353333333337</v>
      </c>
      <c r="AN488" s="30">
        <f t="shared" si="118"/>
        <v>3.9687411666666663</v>
      </c>
      <c r="AO488" s="30">
        <f t="shared" si="118"/>
        <v>4.8346169999999997</v>
      </c>
      <c r="AP488" s="30">
        <f t="shared" si="118"/>
        <v>2.9739067708333335</v>
      </c>
      <c r="AQ488" s="30">
        <f t="shared" si="118"/>
        <v>4.1936053124999999</v>
      </c>
      <c r="AR488" s="30">
        <f t="shared" si="118"/>
        <v>3.1483732500000001</v>
      </c>
      <c r="AS488" s="30">
        <f t="shared" si="113"/>
        <v>5.0714083124999991</v>
      </c>
      <c r="AT488" s="35" t="str">
        <f t="shared" si="114"/>
        <v>1.5,1.5,0</v>
      </c>
    </row>
    <row r="489" spans="13:46" ht="11.25" x14ac:dyDescent="0.15">
      <c r="M489" s="30" t="str">
        <f t="shared" si="112"/>
        <v>5,9,2</v>
      </c>
      <c r="N489" s="30">
        <f t="shared" si="106"/>
        <v>5</v>
      </c>
      <c r="O489" s="30">
        <f t="shared" si="107"/>
        <v>9</v>
      </c>
      <c r="P489" s="30">
        <f t="shared" si="117"/>
        <v>2</v>
      </c>
      <c r="Q489" s="30">
        <f t="shared" si="119"/>
        <v>4.27752</v>
      </c>
      <c r="R489" s="30">
        <f t="shared" si="119"/>
        <v>4.5717350000000003</v>
      </c>
      <c r="S489" s="30">
        <f t="shared" si="119"/>
        <v>4.6868599999999994</v>
      </c>
      <c r="T489" s="30">
        <f t="shared" si="119"/>
        <v>4.6228949999999998</v>
      </c>
      <c r="U489" s="30">
        <f t="shared" si="119"/>
        <v>4.3798399999999997</v>
      </c>
      <c r="V489" s="30">
        <f t="shared" si="119"/>
        <v>3.9576949999999997</v>
      </c>
      <c r="W489" s="30">
        <f t="shared" si="119"/>
        <v>3.3564599999999993</v>
      </c>
      <c r="X489" s="30">
        <f t="shared" si="119"/>
        <v>3.7469927291666663</v>
      </c>
      <c r="Y489" s="30">
        <f t="shared" si="119"/>
        <v>4.2222401458333332</v>
      </c>
      <c r="Z489" s="30">
        <f t="shared" si="119"/>
        <v>4.5183975625000006</v>
      </c>
      <c r="AA489" s="30">
        <f t="shared" si="119"/>
        <v>4.6354649791666667</v>
      </c>
      <c r="AB489" s="30">
        <f t="shared" si="119"/>
        <v>4.5734423958333332</v>
      </c>
      <c r="AC489" s="30">
        <f t="shared" si="119"/>
        <v>4.3323298124999994</v>
      </c>
      <c r="AD489" s="30">
        <f t="shared" si="119"/>
        <v>3.3533999166666666</v>
      </c>
      <c r="AE489" s="30">
        <f t="shared" si="119"/>
        <v>4.0096797500000001</v>
      </c>
      <c r="AF489" s="30">
        <f t="shared" si="119"/>
        <v>4.4868695833333332</v>
      </c>
      <c r="AG489" s="30">
        <f t="shared" si="118"/>
        <v>4.7849694166666659</v>
      </c>
      <c r="AH489" s="30">
        <f t="shared" si="118"/>
        <v>4.903979249999999</v>
      </c>
      <c r="AI489" s="30">
        <f t="shared" si="118"/>
        <v>3.0967415625000001</v>
      </c>
      <c r="AJ489" s="30">
        <f t="shared" si="118"/>
        <v>3.9340538125000002</v>
      </c>
      <c r="AK489" s="30">
        <f t="shared" si="118"/>
        <v>4.5922760624999999</v>
      </c>
      <c r="AL489" s="30">
        <f t="shared" si="118"/>
        <v>5.0714083124999991</v>
      </c>
      <c r="AM489" s="30">
        <f t="shared" si="118"/>
        <v>2.9770176666666668</v>
      </c>
      <c r="AN489" s="30">
        <f t="shared" si="118"/>
        <v>3.9953623333333335</v>
      </c>
      <c r="AO489" s="30">
        <f t="shared" si="118"/>
        <v>4.8346169999999997</v>
      </c>
      <c r="AP489" s="30">
        <f t="shared" si="118"/>
        <v>2.9942282291666666</v>
      </c>
      <c r="AQ489" s="30">
        <f t="shared" si="118"/>
        <v>4.1936053124999999</v>
      </c>
      <c r="AR489" s="30">
        <f t="shared" si="118"/>
        <v>3.1483732500000001</v>
      </c>
      <c r="AS489" s="30">
        <f t="shared" si="113"/>
        <v>5.0714083124999991</v>
      </c>
      <c r="AT489" s="35" t="str">
        <f t="shared" si="114"/>
        <v>1.5,1.5,0</v>
      </c>
    </row>
    <row r="490" spans="13:46" ht="11.25" x14ac:dyDescent="0.15">
      <c r="M490" s="30" t="str">
        <f t="shared" si="112"/>
        <v>5,9,3</v>
      </c>
      <c r="N490" s="30">
        <f t="shared" si="106"/>
        <v>5</v>
      </c>
      <c r="O490" s="30">
        <f t="shared" si="107"/>
        <v>9</v>
      </c>
      <c r="P490" s="30">
        <f t="shared" si="117"/>
        <v>3</v>
      </c>
      <c r="Q490" s="30">
        <f t="shared" si="119"/>
        <v>3.98034</v>
      </c>
      <c r="R490" s="30">
        <f t="shared" si="119"/>
        <v>4.4233599999999997</v>
      </c>
      <c r="S490" s="30">
        <f t="shared" si="119"/>
        <v>4.6475799999999996</v>
      </c>
      <c r="T490" s="30">
        <f t="shared" si="119"/>
        <v>4.6529999999999996</v>
      </c>
      <c r="U490" s="30">
        <f t="shared" si="119"/>
        <v>4.4396199999999997</v>
      </c>
      <c r="V490" s="30">
        <f t="shared" si="119"/>
        <v>4.0074399999999999</v>
      </c>
      <c r="W490" s="30">
        <f t="shared" si="119"/>
        <v>3.3564599999999993</v>
      </c>
      <c r="X490" s="30">
        <f t="shared" si="119"/>
        <v>3.5671191874999999</v>
      </c>
      <c r="Y490" s="30">
        <f t="shared" si="119"/>
        <v>4.1577613124999999</v>
      </c>
      <c r="Z490" s="30">
        <f t="shared" si="119"/>
        <v>4.5296034375000005</v>
      </c>
      <c r="AA490" s="30">
        <f t="shared" si="119"/>
        <v>4.6826455624999994</v>
      </c>
      <c r="AB490" s="30">
        <f t="shared" si="119"/>
        <v>4.6168876874999993</v>
      </c>
      <c r="AC490" s="30">
        <f t="shared" si="119"/>
        <v>4.3323298124999994</v>
      </c>
      <c r="AD490" s="30">
        <f t="shared" si="119"/>
        <v>3.2637222499999998</v>
      </c>
      <c r="AE490" s="30">
        <f t="shared" si="119"/>
        <v>4.0019865000000001</v>
      </c>
      <c r="AF490" s="30">
        <f t="shared" si="119"/>
        <v>4.5214507499999996</v>
      </c>
      <c r="AG490" s="30">
        <f t="shared" si="118"/>
        <v>4.8221149999999993</v>
      </c>
      <c r="AH490" s="30">
        <f t="shared" si="118"/>
        <v>4.903979249999999</v>
      </c>
      <c r="AI490" s="30">
        <f t="shared" si="118"/>
        <v>3.0701491875000002</v>
      </c>
      <c r="AJ490" s="30">
        <f t="shared" si="118"/>
        <v>3.9560355625000003</v>
      </c>
      <c r="AK490" s="30">
        <f t="shared" si="118"/>
        <v>4.6231219374999997</v>
      </c>
      <c r="AL490" s="30">
        <f t="shared" si="118"/>
        <v>5.0714083124999991</v>
      </c>
      <c r="AM490" s="30">
        <f t="shared" si="118"/>
        <v>2.9864000000000002</v>
      </c>
      <c r="AN490" s="30">
        <f t="shared" si="118"/>
        <v>4.0199084999999997</v>
      </c>
      <c r="AO490" s="30">
        <f t="shared" si="118"/>
        <v>4.8346169999999997</v>
      </c>
      <c r="AP490" s="30">
        <f t="shared" si="118"/>
        <v>3.0124746875000001</v>
      </c>
      <c r="AQ490" s="30">
        <f t="shared" si="118"/>
        <v>4.1936053124999999</v>
      </c>
      <c r="AR490" s="30">
        <f t="shared" si="118"/>
        <v>3.1483732500000001</v>
      </c>
      <c r="AS490" s="30">
        <f t="shared" si="113"/>
        <v>5.0714083124999991</v>
      </c>
      <c r="AT490" s="35" t="str">
        <f t="shared" si="114"/>
        <v>1.5,1.5,0</v>
      </c>
    </row>
    <row r="491" spans="13:46" ht="11.25" x14ac:dyDescent="0.15">
      <c r="M491" s="30" t="str">
        <f t="shared" si="112"/>
        <v>5,9,4</v>
      </c>
      <c r="N491" s="30">
        <f t="shared" si="106"/>
        <v>5</v>
      </c>
      <c r="O491" s="30">
        <f t="shared" si="107"/>
        <v>9</v>
      </c>
      <c r="P491" s="30">
        <f t="shared" si="117"/>
        <v>4</v>
      </c>
      <c r="Q491" s="30">
        <f t="shared" si="119"/>
        <v>3.6615599999999993</v>
      </c>
      <c r="R491" s="30">
        <f t="shared" si="119"/>
        <v>4.2599849999999995</v>
      </c>
      <c r="S491" s="30">
        <f t="shared" si="119"/>
        <v>4.5987</v>
      </c>
      <c r="T491" s="30">
        <f t="shared" si="119"/>
        <v>4.6777049999999996</v>
      </c>
      <c r="U491" s="30">
        <f t="shared" si="119"/>
        <v>4.4969999999999999</v>
      </c>
      <c r="V491" s="30">
        <f t="shared" si="119"/>
        <v>4.0565850000000001</v>
      </c>
      <c r="W491" s="30">
        <f t="shared" si="119"/>
        <v>3.3564599999999993</v>
      </c>
      <c r="X491" s="30">
        <f t="shared" si="119"/>
        <v>3.3722456458333325</v>
      </c>
      <c r="Y491" s="30">
        <f t="shared" si="119"/>
        <v>4.0836824791666668</v>
      </c>
      <c r="Z491" s="30">
        <f t="shared" si="119"/>
        <v>4.5354093125000006</v>
      </c>
      <c r="AA491" s="30">
        <f t="shared" si="119"/>
        <v>4.7274261458333333</v>
      </c>
      <c r="AB491" s="30">
        <f t="shared" si="119"/>
        <v>4.6597329791666668</v>
      </c>
      <c r="AC491" s="30">
        <f t="shared" si="119"/>
        <v>4.3323298124999994</v>
      </c>
      <c r="AD491" s="30">
        <f t="shared" si="119"/>
        <v>3.1644445833333332</v>
      </c>
      <c r="AE491" s="30">
        <f t="shared" si="119"/>
        <v>3.9888932500000003</v>
      </c>
      <c r="AF491" s="30">
        <f t="shared" si="119"/>
        <v>4.5536319166666663</v>
      </c>
      <c r="AG491" s="30">
        <f t="shared" si="118"/>
        <v>4.8586605833333332</v>
      </c>
      <c r="AH491" s="30">
        <f t="shared" si="118"/>
        <v>4.903979249999999</v>
      </c>
      <c r="AI491" s="30">
        <f t="shared" si="118"/>
        <v>3.0381568125</v>
      </c>
      <c r="AJ491" s="30">
        <f t="shared" si="118"/>
        <v>3.9756173125000003</v>
      </c>
      <c r="AK491" s="30">
        <f t="shared" si="118"/>
        <v>4.6533678124999991</v>
      </c>
      <c r="AL491" s="30">
        <f t="shared" si="118"/>
        <v>5.0714083124999991</v>
      </c>
      <c r="AM491" s="30">
        <f t="shared" si="118"/>
        <v>2.9933823333333334</v>
      </c>
      <c r="AN491" s="30">
        <f t="shared" si="118"/>
        <v>4.0438546666666664</v>
      </c>
      <c r="AO491" s="30">
        <f t="shared" si="118"/>
        <v>4.8346169999999997</v>
      </c>
      <c r="AP491" s="30">
        <f t="shared" si="118"/>
        <v>3.0301211458333337</v>
      </c>
      <c r="AQ491" s="30">
        <f t="shared" si="118"/>
        <v>4.1936053124999999</v>
      </c>
      <c r="AR491" s="30">
        <f t="shared" si="118"/>
        <v>3.1483732500000001</v>
      </c>
      <c r="AS491" s="30">
        <f t="shared" si="113"/>
        <v>5.0714083124999991</v>
      </c>
      <c r="AT491" s="35" t="str">
        <f t="shared" si="114"/>
        <v>1.5,1.5,0</v>
      </c>
    </row>
    <row r="492" spans="13:46" ht="11.25" x14ac:dyDescent="0.15">
      <c r="M492" s="30" t="str">
        <f t="shared" si="112"/>
        <v>5,9,5</v>
      </c>
      <c r="N492" s="30">
        <f t="shared" si="106"/>
        <v>5</v>
      </c>
      <c r="O492" s="30">
        <f t="shared" si="107"/>
        <v>9</v>
      </c>
      <c r="P492" s="30">
        <f t="shared" si="117"/>
        <v>5</v>
      </c>
      <c r="Q492" s="30">
        <f t="shared" si="119"/>
        <v>3.3564599999999993</v>
      </c>
      <c r="R492" s="30">
        <f t="shared" si="119"/>
        <v>4.1061099999999993</v>
      </c>
      <c r="S492" s="30">
        <f t="shared" si="119"/>
        <v>4.5558999999999994</v>
      </c>
      <c r="T492" s="30">
        <f t="shared" si="119"/>
        <v>4.7058299999999988</v>
      </c>
      <c r="U492" s="30">
        <f t="shared" si="119"/>
        <v>4.5558999999999994</v>
      </c>
      <c r="V492" s="30">
        <f t="shared" si="119"/>
        <v>4.1061099999999993</v>
      </c>
      <c r="W492" s="30">
        <f t="shared" si="119"/>
        <v>3.3564599999999993</v>
      </c>
      <c r="X492" s="30">
        <f t="shared" si="119"/>
        <v>3.1868721041666661</v>
      </c>
      <c r="Y492" s="30">
        <f t="shared" si="119"/>
        <v>4.0156836458333327</v>
      </c>
      <c r="Z492" s="30">
        <f t="shared" si="119"/>
        <v>4.5446351874999991</v>
      </c>
      <c r="AA492" s="30">
        <f t="shared" si="119"/>
        <v>4.7737267291666665</v>
      </c>
      <c r="AB492" s="30">
        <f t="shared" si="119"/>
        <v>4.7029582708333333</v>
      </c>
      <c r="AC492" s="30">
        <f t="shared" si="119"/>
        <v>4.3323298124999994</v>
      </c>
      <c r="AD492" s="30">
        <f t="shared" si="119"/>
        <v>3.0712469166666665</v>
      </c>
      <c r="AE492" s="30">
        <f t="shared" si="119"/>
        <v>3.9792199999999998</v>
      </c>
      <c r="AF492" s="30">
        <f t="shared" si="119"/>
        <v>4.5873330833333332</v>
      </c>
      <c r="AG492" s="30">
        <f t="shared" si="118"/>
        <v>4.895586166666666</v>
      </c>
      <c r="AH492" s="30">
        <f t="shared" si="118"/>
        <v>4.903979249999999</v>
      </c>
      <c r="AI492" s="30">
        <f t="shared" si="118"/>
        <v>3.0095844375</v>
      </c>
      <c r="AJ492" s="30">
        <f t="shared" si="118"/>
        <v>3.9967190625</v>
      </c>
      <c r="AK492" s="30">
        <f t="shared" si="118"/>
        <v>4.6839936874999992</v>
      </c>
      <c r="AL492" s="30">
        <f t="shared" si="118"/>
        <v>5.0714083124999991</v>
      </c>
      <c r="AM492" s="30">
        <f t="shared" si="118"/>
        <v>3.0018846666666663</v>
      </c>
      <c r="AN492" s="30">
        <f t="shared" si="118"/>
        <v>4.0681808333333329</v>
      </c>
      <c r="AO492" s="30">
        <f t="shared" si="118"/>
        <v>4.8346169999999997</v>
      </c>
      <c r="AP492" s="30">
        <f t="shared" si="118"/>
        <v>3.0481476041666666</v>
      </c>
      <c r="AQ492" s="30">
        <f t="shared" si="118"/>
        <v>4.1936053124999999</v>
      </c>
      <c r="AR492" s="30">
        <f t="shared" si="118"/>
        <v>3.1483732500000001</v>
      </c>
      <c r="AS492" s="30">
        <f t="shared" si="113"/>
        <v>5.0714083124999991</v>
      </c>
      <c r="AT492" s="35" t="str">
        <f t="shared" si="114"/>
        <v>1.5,1.5,0</v>
      </c>
    </row>
    <row r="493" spans="13:46" ht="11.25" x14ac:dyDescent="0.15">
      <c r="M493" s="30" t="str">
        <f t="shared" si="112"/>
        <v>5,9,6</v>
      </c>
      <c r="N493" s="30">
        <f t="shared" ref="N493:N556" si="120">N393+1</f>
        <v>5</v>
      </c>
      <c r="O493" s="30">
        <f t="shared" ref="O493:O556" si="121">O393</f>
        <v>9</v>
      </c>
      <c r="P493" s="30">
        <f t="shared" si="117"/>
        <v>6</v>
      </c>
      <c r="Q493" s="30">
        <f t="shared" si="119"/>
        <v>3.0779999999999998</v>
      </c>
      <c r="R493" s="30">
        <f t="shared" si="119"/>
        <v>3.9707349999999995</v>
      </c>
      <c r="S493" s="30">
        <f t="shared" si="119"/>
        <v>4.5249399999999991</v>
      </c>
      <c r="T493" s="30">
        <f t="shared" si="119"/>
        <v>4.7406149999999991</v>
      </c>
      <c r="U493" s="30">
        <f t="shared" si="119"/>
        <v>4.6177599999999996</v>
      </c>
      <c r="V493" s="30">
        <f t="shared" si="119"/>
        <v>4.1563749999999997</v>
      </c>
      <c r="W493" s="30">
        <f t="shared" si="119"/>
        <v>3.3564599999999993</v>
      </c>
      <c r="X493" s="30">
        <f t="shared" si="119"/>
        <v>3.0199985624999997</v>
      </c>
      <c r="Y493" s="30">
        <f t="shared" si="119"/>
        <v>3.9595248124999998</v>
      </c>
      <c r="Z493" s="30">
        <f t="shared" si="119"/>
        <v>4.5605210624999994</v>
      </c>
      <c r="AA493" s="30">
        <f t="shared" si="119"/>
        <v>4.8229873124999996</v>
      </c>
      <c r="AB493" s="30">
        <f t="shared" si="119"/>
        <v>4.7469235625000001</v>
      </c>
      <c r="AC493" s="30">
        <f t="shared" si="119"/>
        <v>4.3323298124999994</v>
      </c>
      <c r="AD493" s="30">
        <f t="shared" si="119"/>
        <v>2.9898892500000001</v>
      </c>
      <c r="AE493" s="30">
        <f t="shared" si="119"/>
        <v>3.9762067499999993</v>
      </c>
      <c r="AF493" s="30">
        <f t="shared" si="119"/>
        <v>4.62399425</v>
      </c>
      <c r="AG493" s="30">
        <f t="shared" si="118"/>
        <v>4.9332517499999993</v>
      </c>
      <c r="AH493" s="30">
        <f t="shared" si="118"/>
        <v>4.903979249999999</v>
      </c>
      <c r="AI493" s="30">
        <f t="shared" si="118"/>
        <v>2.9876720624999997</v>
      </c>
      <c r="AJ493" s="30">
        <f t="shared" si="118"/>
        <v>4.0207808125</v>
      </c>
      <c r="AK493" s="30">
        <f t="shared" si="118"/>
        <v>4.7153595624999998</v>
      </c>
      <c r="AL493" s="30">
        <f t="shared" si="118"/>
        <v>5.0714083124999991</v>
      </c>
      <c r="AM493" s="30">
        <f t="shared" si="118"/>
        <v>3.0133470000000004</v>
      </c>
      <c r="AN493" s="30">
        <f t="shared" si="118"/>
        <v>4.0932469999999999</v>
      </c>
      <c r="AO493" s="30">
        <f t="shared" si="118"/>
        <v>4.8346169999999997</v>
      </c>
      <c r="AP493" s="30">
        <f t="shared" si="118"/>
        <v>3.0669140625000004</v>
      </c>
      <c r="AQ493" s="30">
        <f t="shared" si="118"/>
        <v>4.1936053124999999</v>
      </c>
      <c r="AR493" s="30">
        <f t="shared" si="118"/>
        <v>3.1483732500000001</v>
      </c>
      <c r="AS493" s="30">
        <f t="shared" si="113"/>
        <v>5.0714083124999991</v>
      </c>
      <c r="AT493" s="35" t="str">
        <f t="shared" si="114"/>
        <v>1.5,1.5,0</v>
      </c>
    </row>
    <row r="494" spans="13:46" ht="11.25" x14ac:dyDescent="0.15">
      <c r="M494" s="30" t="str">
        <f t="shared" si="112"/>
        <v>5,9,7</v>
      </c>
      <c r="N494" s="30">
        <f t="shared" si="120"/>
        <v>5</v>
      </c>
      <c r="O494" s="30">
        <f t="shared" si="121"/>
        <v>9</v>
      </c>
      <c r="P494" s="30">
        <f t="shared" si="117"/>
        <v>7</v>
      </c>
      <c r="Q494" s="30">
        <f t="shared" si="119"/>
        <v>2.4172559999999992</v>
      </c>
      <c r="R494" s="30">
        <f t="shared" si="119"/>
        <v>3.5698849999999993</v>
      </c>
      <c r="S494" s="30">
        <f t="shared" si="119"/>
        <v>4.3240759999999998</v>
      </c>
      <c r="T494" s="30">
        <f t="shared" si="119"/>
        <v>4.6798289999999989</v>
      </c>
      <c r="U494" s="30">
        <f t="shared" si="119"/>
        <v>4.6371439999999993</v>
      </c>
      <c r="V494" s="30">
        <f t="shared" si="119"/>
        <v>4.196021</v>
      </c>
      <c r="W494" s="30">
        <f t="shared" si="119"/>
        <v>3.3564599999999993</v>
      </c>
      <c r="X494" s="30">
        <f t="shared" si="119"/>
        <v>2.5876500208333328</v>
      </c>
      <c r="Y494" s="30">
        <f t="shared" si="119"/>
        <v>3.7334619791666661</v>
      </c>
      <c r="Z494" s="30">
        <f t="shared" si="119"/>
        <v>4.4808359375000002</v>
      </c>
      <c r="AA494" s="30">
        <f t="shared" si="119"/>
        <v>4.8297718958333329</v>
      </c>
      <c r="AB494" s="30">
        <f t="shared" si="119"/>
        <v>4.7802698541666659</v>
      </c>
      <c r="AC494" s="30">
        <f t="shared" si="119"/>
        <v>4.3323298124999994</v>
      </c>
      <c r="AD494" s="30">
        <f t="shared" si="119"/>
        <v>2.7386275833333329</v>
      </c>
      <c r="AE494" s="30">
        <f t="shared" si="119"/>
        <v>3.8776224999999998</v>
      </c>
      <c r="AF494" s="30">
        <f t="shared" si="119"/>
        <v>4.618179416666667</v>
      </c>
      <c r="AG494" s="30">
        <f t="shared" si="118"/>
        <v>4.9602983333333324</v>
      </c>
      <c r="AH494" s="30">
        <f t="shared" si="118"/>
        <v>4.903979249999999</v>
      </c>
      <c r="AI494" s="30">
        <f t="shared" si="118"/>
        <v>2.8701886874999998</v>
      </c>
      <c r="AJ494" s="30">
        <f t="shared" si="118"/>
        <v>4.0023665624999998</v>
      </c>
      <c r="AK494" s="30">
        <f t="shared" si="118"/>
        <v>4.7361064375000002</v>
      </c>
      <c r="AL494" s="30">
        <f t="shared" si="118"/>
        <v>5.0714083124999991</v>
      </c>
      <c r="AM494" s="30">
        <f t="shared" si="118"/>
        <v>2.9823333333333331</v>
      </c>
      <c r="AN494" s="30">
        <f t="shared" si="118"/>
        <v>4.1076941666666666</v>
      </c>
      <c r="AO494" s="30">
        <f t="shared" si="118"/>
        <v>4.8346169999999997</v>
      </c>
      <c r="AP494" s="30">
        <f t="shared" si="118"/>
        <v>3.0750615208333336</v>
      </c>
      <c r="AQ494" s="30">
        <f t="shared" si="118"/>
        <v>4.1936053124999999</v>
      </c>
      <c r="AR494" s="30">
        <f t="shared" si="118"/>
        <v>3.1483732500000001</v>
      </c>
      <c r="AS494" s="30">
        <f t="shared" si="113"/>
        <v>5.0714083124999991</v>
      </c>
      <c r="AT494" s="35" t="str">
        <f t="shared" si="114"/>
        <v>1.5,1.5,0</v>
      </c>
    </row>
    <row r="495" spans="13:46" ht="11.25" x14ac:dyDescent="0.15">
      <c r="M495" s="30" t="str">
        <f t="shared" si="112"/>
        <v>5,9,8</v>
      </c>
      <c r="N495" s="30">
        <f t="shared" si="120"/>
        <v>5</v>
      </c>
      <c r="O495" s="30">
        <f t="shared" si="121"/>
        <v>9</v>
      </c>
      <c r="P495" s="30">
        <f t="shared" si="117"/>
        <v>8</v>
      </c>
      <c r="Q495" s="30">
        <f t="shared" si="119"/>
        <v>1.6284671999999998</v>
      </c>
      <c r="R495" s="30">
        <f t="shared" si="119"/>
        <v>3.0801149999999997</v>
      </c>
      <c r="S495" s="30">
        <f t="shared" si="119"/>
        <v>4.0663032000000001</v>
      </c>
      <c r="T495" s="30">
        <f t="shared" si="119"/>
        <v>4.5870317999999992</v>
      </c>
      <c r="U495" s="30">
        <f t="shared" si="119"/>
        <v>4.6423007999999992</v>
      </c>
      <c r="V495" s="30">
        <f t="shared" si="119"/>
        <v>4.2321101999999993</v>
      </c>
      <c r="W495" s="30">
        <f t="shared" si="119"/>
        <v>3.3564599999999993</v>
      </c>
      <c r="X495" s="30">
        <f t="shared" si="119"/>
        <v>2.0663814791666666</v>
      </c>
      <c r="Y495" s="30">
        <f t="shared" si="119"/>
        <v>3.4504903458333334</v>
      </c>
      <c r="Z495" s="30">
        <f t="shared" si="119"/>
        <v>4.3691396124999997</v>
      </c>
      <c r="AA495" s="30">
        <f t="shared" si="119"/>
        <v>4.8223292791666665</v>
      </c>
      <c r="AB495" s="30">
        <f t="shared" si="119"/>
        <v>4.8100593458333334</v>
      </c>
      <c r="AC495" s="30">
        <f t="shared" si="119"/>
        <v>4.3323298124999994</v>
      </c>
      <c r="AD495" s="30">
        <f t="shared" si="119"/>
        <v>2.4304571166666666</v>
      </c>
      <c r="AE495" s="30">
        <f t="shared" si="119"/>
        <v>3.7470270499999998</v>
      </c>
      <c r="AF495" s="30">
        <f t="shared" si="119"/>
        <v>4.5981373833333334</v>
      </c>
      <c r="AG495" s="30">
        <f t="shared" si="118"/>
        <v>4.9837881166666662</v>
      </c>
      <c r="AH495" s="30">
        <f t="shared" si="118"/>
        <v>4.903979249999999</v>
      </c>
      <c r="AI495" s="30">
        <f t="shared" si="118"/>
        <v>2.7206941125000004</v>
      </c>
      <c r="AJ495" s="30">
        <f t="shared" si="118"/>
        <v>3.9697251124999999</v>
      </c>
      <c r="AK495" s="30">
        <f t="shared" si="118"/>
        <v>4.7532965124999995</v>
      </c>
      <c r="AL495" s="30">
        <f t="shared" si="118"/>
        <v>5.0714083124999991</v>
      </c>
      <c r="AM495" s="30">
        <f t="shared" si="118"/>
        <v>2.9370924666666669</v>
      </c>
      <c r="AN495" s="30">
        <f t="shared" si="118"/>
        <v>4.1185845333333333</v>
      </c>
      <c r="AO495" s="30">
        <f t="shared" si="118"/>
        <v>4.8346169999999997</v>
      </c>
      <c r="AP495" s="30">
        <f t="shared" si="118"/>
        <v>3.0796521791666667</v>
      </c>
      <c r="AQ495" s="30">
        <f t="shared" si="118"/>
        <v>4.1936053124999999</v>
      </c>
      <c r="AR495" s="30">
        <f t="shared" si="118"/>
        <v>3.1483732500000001</v>
      </c>
      <c r="AS495" s="30">
        <f t="shared" si="113"/>
        <v>5.0714083124999991</v>
      </c>
      <c r="AT495" s="35" t="str">
        <f t="shared" si="114"/>
        <v>1.5,1.5,0</v>
      </c>
    </row>
    <row r="496" spans="13:46" ht="11.25" x14ac:dyDescent="0.15">
      <c r="M496" s="30" t="str">
        <f t="shared" si="112"/>
        <v>5,9,9</v>
      </c>
      <c r="N496" s="30">
        <f t="shared" si="120"/>
        <v>5</v>
      </c>
      <c r="O496" s="30">
        <f t="shared" si="121"/>
        <v>9</v>
      </c>
      <c r="P496" s="30">
        <f t="shared" si="117"/>
        <v>9</v>
      </c>
      <c r="Q496" s="30">
        <f t="shared" si="119"/>
        <v>0.99034650000000013</v>
      </c>
      <c r="R496" s="30">
        <f t="shared" si="119"/>
        <v>2.6949756250000001</v>
      </c>
      <c r="S496" s="30">
        <f t="shared" si="119"/>
        <v>3.8754939999999998</v>
      </c>
      <c r="T496" s="30">
        <f t="shared" si="119"/>
        <v>4.5319016249999997</v>
      </c>
      <c r="U496" s="30">
        <f t="shared" si="119"/>
        <v>4.6641984999999995</v>
      </c>
      <c r="V496" s="30">
        <f t="shared" si="119"/>
        <v>4.2723846249999999</v>
      </c>
      <c r="W496" s="30">
        <f t="shared" si="119"/>
        <v>3.3564599999999993</v>
      </c>
      <c r="X496" s="30">
        <f t="shared" si="119"/>
        <v>1.6497435625000001</v>
      </c>
      <c r="Y496" s="30">
        <f t="shared" si="119"/>
        <v>3.2344823125</v>
      </c>
      <c r="Z496" s="30">
        <f t="shared" si="119"/>
        <v>4.2951103125000003</v>
      </c>
      <c r="AA496" s="30">
        <f t="shared" si="119"/>
        <v>4.8316275624999996</v>
      </c>
      <c r="AB496" s="30">
        <f t="shared" si="119"/>
        <v>4.8440340624999996</v>
      </c>
      <c r="AC496" s="30">
        <f t="shared" si="119"/>
        <v>4.3323298124999994</v>
      </c>
      <c r="AD496" s="30">
        <f t="shared" si="119"/>
        <v>2.1892502500000002</v>
      </c>
      <c r="AE496" s="30">
        <f t="shared" si="119"/>
        <v>3.6540986249999996</v>
      </c>
      <c r="AF496" s="30">
        <f t="shared" si="119"/>
        <v>4.5948362500000002</v>
      </c>
      <c r="AG496" s="30">
        <f t="shared" si="118"/>
        <v>5.0114631249999997</v>
      </c>
      <c r="AH496" s="30">
        <f t="shared" si="118"/>
        <v>4.903979249999999</v>
      </c>
      <c r="AI496" s="30">
        <f t="shared" si="118"/>
        <v>2.6088665625000003</v>
      </c>
      <c r="AJ496" s="30">
        <f t="shared" si="118"/>
        <v>3.9538245625000004</v>
      </c>
      <c r="AK496" s="30">
        <f t="shared" si="118"/>
        <v>4.7746718124999994</v>
      </c>
      <c r="AL496" s="30">
        <f t="shared" si="118"/>
        <v>5.0714083124999991</v>
      </c>
      <c r="AM496" s="30">
        <f t="shared" si="118"/>
        <v>2.9085925000000001</v>
      </c>
      <c r="AN496" s="30">
        <f t="shared" si="118"/>
        <v>4.1336601250000005</v>
      </c>
      <c r="AO496" s="30">
        <f t="shared" si="118"/>
        <v>4.8346169999999997</v>
      </c>
      <c r="AP496" s="30">
        <f t="shared" si="118"/>
        <v>3.0884280625000002</v>
      </c>
      <c r="AQ496" s="30">
        <f t="shared" si="118"/>
        <v>4.1936053124999999</v>
      </c>
      <c r="AR496" s="30">
        <f t="shared" si="118"/>
        <v>3.1483732500000001</v>
      </c>
      <c r="AS496" s="30">
        <f t="shared" si="113"/>
        <v>5.0714083124999991</v>
      </c>
      <c r="AT496" s="35" t="str">
        <f t="shared" si="114"/>
        <v>1.5,1.5,0</v>
      </c>
    </row>
    <row r="497" spans="13:46" ht="11.25" x14ac:dyDescent="0.15">
      <c r="M497" s="30" t="str">
        <f t="shared" si="112"/>
        <v>5,9,10</v>
      </c>
      <c r="N497" s="30">
        <f t="shared" si="120"/>
        <v>5</v>
      </c>
      <c r="O497" s="30">
        <f t="shared" si="121"/>
        <v>9</v>
      </c>
      <c r="P497" s="30">
        <f t="shared" si="117"/>
        <v>10</v>
      </c>
      <c r="Q497" s="30">
        <f t="shared" si="119"/>
        <v>0.53372519999999946</v>
      </c>
      <c r="R497" s="30">
        <f t="shared" si="119"/>
        <v>2.4358774999999997</v>
      </c>
      <c r="S497" s="30">
        <f t="shared" si="119"/>
        <v>3.7653512</v>
      </c>
      <c r="T497" s="30">
        <f t="shared" si="119"/>
        <v>4.5221462999999993</v>
      </c>
      <c r="U497" s="30">
        <f t="shared" si="119"/>
        <v>4.7062628000000002</v>
      </c>
      <c r="V497" s="30">
        <f t="shared" si="119"/>
        <v>4.3177006999999996</v>
      </c>
      <c r="W497" s="30">
        <f t="shared" si="119"/>
        <v>3.3564599999999993</v>
      </c>
      <c r="X497" s="30">
        <f t="shared" si="119"/>
        <v>1.359146895833333</v>
      </c>
      <c r="Y497" s="30">
        <f t="shared" si="119"/>
        <v>3.0991406791666667</v>
      </c>
      <c r="Z497" s="30">
        <f t="shared" si="119"/>
        <v>4.2664558625</v>
      </c>
      <c r="AA497" s="30">
        <f t="shared" si="119"/>
        <v>4.8610924458333322</v>
      </c>
      <c r="AB497" s="30">
        <f t="shared" si="119"/>
        <v>4.8830504291666665</v>
      </c>
      <c r="AC497" s="30">
        <f t="shared" si="119"/>
        <v>4.3323298124999994</v>
      </c>
      <c r="AD497" s="30">
        <f t="shared" si="119"/>
        <v>2.0287097833333334</v>
      </c>
      <c r="AE497" s="30">
        <f t="shared" si="119"/>
        <v>3.6065450499999998</v>
      </c>
      <c r="AF497" s="30">
        <f t="shared" ref="AF497:AR560" si="122">(AF$5)^2/2*INDEX($F$4:$F$25*$G$4:$G$25,$N497,1)+(AF$6)^2/2*INDEX($H$4:$H$25*$I$4:$I$25,$O497,1)+(AF$7)^2/2*INDEX($J$4:$J$25*$K$4:$K$25,$P497,1)+AF$5*AF$6*INDEX($G$4:$G$25,$N497,1)*INDEX($H$4:$H$25,$O497,1)+(AF$5*INDEX($G$4:$G$25,$N497,1)+AF$6*INDEX($I$4:$I$25,$O497,1))*AF$7*INDEX($J$4:$J$25,$P497,1)</f>
        <v>4.6117017166666665</v>
      </c>
      <c r="AG497" s="30">
        <f t="shared" si="122"/>
        <v>5.0441797833333331</v>
      </c>
      <c r="AH497" s="30">
        <f t="shared" si="122"/>
        <v>4.903979249999999</v>
      </c>
      <c r="AI497" s="30">
        <f t="shared" si="122"/>
        <v>2.5424138625000001</v>
      </c>
      <c r="AJ497" s="30">
        <f t="shared" si="122"/>
        <v>3.9580906124999995</v>
      </c>
      <c r="AK497" s="30">
        <f t="shared" si="122"/>
        <v>4.8010887625000001</v>
      </c>
      <c r="AL497" s="30">
        <f t="shared" si="122"/>
        <v>5.0714083124999991</v>
      </c>
      <c r="AM497" s="30">
        <f t="shared" si="122"/>
        <v>2.9002591333333338</v>
      </c>
      <c r="AN497" s="30">
        <f t="shared" si="122"/>
        <v>4.1537773666666666</v>
      </c>
      <c r="AO497" s="30">
        <f t="shared" si="122"/>
        <v>4.8346169999999997</v>
      </c>
      <c r="AP497" s="30">
        <f t="shared" si="122"/>
        <v>3.1022455958333337</v>
      </c>
      <c r="AQ497" s="30">
        <f t="shared" si="122"/>
        <v>4.1936053124999999</v>
      </c>
      <c r="AR497" s="30">
        <f t="shared" si="122"/>
        <v>3.1483732500000001</v>
      </c>
      <c r="AS497" s="30">
        <f t="shared" si="113"/>
        <v>5.0714083124999991</v>
      </c>
      <c r="AT497" s="35" t="str">
        <f t="shared" si="114"/>
        <v>1.5,1.5,0</v>
      </c>
    </row>
    <row r="498" spans="13:46" ht="11.25" x14ac:dyDescent="0.15">
      <c r="M498" s="30" t="str">
        <f t="shared" si="112"/>
        <v>5,10,1</v>
      </c>
      <c r="N498" s="30">
        <f t="shared" si="120"/>
        <v>5</v>
      </c>
      <c r="O498" s="30">
        <f t="shared" si="121"/>
        <v>10</v>
      </c>
      <c r="P498" s="30">
        <f t="shared" si="117"/>
        <v>1</v>
      </c>
      <c r="Q498" s="30">
        <f t="shared" ref="Q498:AF561" si="123">(Q$5)^2/2*INDEX($F$4:$F$25*$G$4:$G$25,$N498,1)+(Q$6)^2/2*INDEX($H$4:$H$25*$I$4:$I$25,$O498,1)+(Q$7)^2/2*INDEX($J$4:$J$25*$K$4:$K$25,$P498,1)+Q$5*Q$6*INDEX($G$4:$G$25,$N498,1)*INDEX($H$4:$H$25,$O498,1)+(Q$5*INDEX($G$4:$G$25,$N498,1)+Q$6*INDEX($I$4:$I$25,$O498,1))*Q$7*INDEX($J$4:$J$25,$P498,1)</f>
        <v>4.5</v>
      </c>
      <c r="R498" s="30">
        <f t="shared" si="123"/>
        <v>4.6682350000000001</v>
      </c>
      <c r="S498" s="30">
        <f t="shared" si="123"/>
        <v>4.6929400000000001</v>
      </c>
      <c r="T498" s="30">
        <f t="shared" si="123"/>
        <v>4.574114999999999</v>
      </c>
      <c r="U498" s="30">
        <f t="shared" si="123"/>
        <v>4.3117599999999996</v>
      </c>
      <c r="V498" s="30">
        <f t="shared" si="123"/>
        <v>3.905875</v>
      </c>
      <c r="W498" s="30">
        <f t="shared" si="123"/>
        <v>3.3564599999999993</v>
      </c>
      <c r="X498" s="30">
        <f t="shared" si="123"/>
        <v>3.8117190999999999</v>
      </c>
      <c r="Y498" s="30">
        <f t="shared" si="123"/>
        <v>4.2134528499999995</v>
      </c>
      <c r="Z498" s="30">
        <f t="shared" si="123"/>
        <v>4.4716565999999993</v>
      </c>
      <c r="AA498" s="30">
        <f t="shared" si="123"/>
        <v>4.5863303499999999</v>
      </c>
      <c r="AB498" s="30">
        <f t="shared" si="123"/>
        <v>4.5574741000000003</v>
      </c>
      <c r="AC498" s="30">
        <f t="shared" si="123"/>
        <v>4.3850878499999997</v>
      </c>
      <c r="AD498" s="30">
        <f t="shared" si="123"/>
        <v>3.2960614000000001</v>
      </c>
      <c r="AE498" s="30">
        <f t="shared" si="123"/>
        <v>3.9312939</v>
      </c>
      <c r="AF498" s="30">
        <f t="shared" si="123"/>
        <v>4.4229963999999997</v>
      </c>
      <c r="AG498" s="30">
        <f t="shared" si="122"/>
        <v>4.7711688999999993</v>
      </c>
      <c r="AH498" s="30">
        <f t="shared" si="122"/>
        <v>4.9758113999999996</v>
      </c>
      <c r="AI498" s="30">
        <f t="shared" si="122"/>
        <v>2.9530268999999998</v>
      </c>
      <c r="AJ498" s="30">
        <f t="shared" si="122"/>
        <v>3.8217581499999995</v>
      </c>
      <c r="AK498" s="30">
        <f t="shared" si="122"/>
        <v>4.5469593999999995</v>
      </c>
      <c r="AL498" s="30">
        <f t="shared" si="122"/>
        <v>5.1286306499999998</v>
      </c>
      <c r="AM498" s="30">
        <f t="shared" si="122"/>
        <v>2.7826155999999997</v>
      </c>
      <c r="AN498" s="30">
        <f t="shared" si="122"/>
        <v>3.8848456000000002</v>
      </c>
      <c r="AO498" s="30">
        <f t="shared" si="122"/>
        <v>4.8435456000000006</v>
      </c>
      <c r="AP498" s="30">
        <f t="shared" si="122"/>
        <v>2.7848275</v>
      </c>
      <c r="AQ498" s="30">
        <f t="shared" si="122"/>
        <v>4.1205562499999999</v>
      </c>
      <c r="AR498" s="30">
        <f t="shared" si="122"/>
        <v>2.9596626000000001</v>
      </c>
      <c r="AS498" s="30">
        <f t="shared" si="113"/>
        <v>5.1286306499999998</v>
      </c>
      <c r="AT498" s="35" t="str">
        <f t="shared" si="114"/>
        <v>1.5,1.5,0</v>
      </c>
    </row>
    <row r="499" spans="13:46" ht="11.25" x14ac:dyDescent="0.15">
      <c r="M499" s="30" t="str">
        <f t="shared" si="112"/>
        <v>5,10,2</v>
      </c>
      <c r="N499" s="30">
        <f t="shared" si="120"/>
        <v>5</v>
      </c>
      <c r="O499" s="30">
        <f t="shared" si="121"/>
        <v>10</v>
      </c>
      <c r="P499" s="30">
        <f t="shared" si="117"/>
        <v>2</v>
      </c>
      <c r="Q499" s="30">
        <f t="shared" si="123"/>
        <v>4.27752</v>
      </c>
      <c r="R499" s="30">
        <f t="shared" si="123"/>
        <v>4.5717350000000003</v>
      </c>
      <c r="S499" s="30">
        <f t="shared" si="123"/>
        <v>4.6868599999999994</v>
      </c>
      <c r="T499" s="30">
        <f t="shared" si="123"/>
        <v>4.6228949999999998</v>
      </c>
      <c r="U499" s="30">
        <f t="shared" si="123"/>
        <v>4.3798399999999997</v>
      </c>
      <c r="V499" s="30">
        <f t="shared" si="123"/>
        <v>3.9576949999999997</v>
      </c>
      <c r="W499" s="30">
        <f t="shared" si="123"/>
        <v>3.3564599999999993</v>
      </c>
      <c r="X499" s="30">
        <f t="shared" si="123"/>
        <v>3.6813993499999995</v>
      </c>
      <c r="Y499" s="30">
        <f t="shared" si="123"/>
        <v>4.1803170500000002</v>
      </c>
      <c r="Z499" s="30">
        <f t="shared" si="123"/>
        <v>4.5001447500000005</v>
      </c>
      <c r="AA499" s="30">
        <f t="shared" si="123"/>
        <v>4.6408824499999994</v>
      </c>
      <c r="AB499" s="30">
        <f t="shared" si="123"/>
        <v>4.6025301499999998</v>
      </c>
      <c r="AC499" s="30">
        <f t="shared" si="123"/>
        <v>4.3850878499999997</v>
      </c>
      <c r="AD499" s="30">
        <f t="shared" si="123"/>
        <v>3.2358698000000001</v>
      </c>
      <c r="AE499" s="30">
        <f t="shared" si="123"/>
        <v>3.9394901999999998</v>
      </c>
      <c r="AF499" s="30">
        <f t="shared" si="123"/>
        <v>4.4640206000000004</v>
      </c>
      <c r="AG499" s="30">
        <f t="shared" si="122"/>
        <v>4.8094609999999998</v>
      </c>
      <c r="AH499" s="30">
        <f t="shared" si="122"/>
        <v>4.9758113999999996</v>
      </c>
      <c r="AI499" s="30">
        <f t="shared" si="122"/>
        <v>2.9409313500000001</v>
      </c>
      <c r="AJ499" s="30">
        <f t="shared" si="122"/>
        <v>3.8492544500000001</v>
      </c>
      <c r="AK499" s="30">
        <f t="shared" si="122"/>
        <v>4.5784875500000002</v>
      </c>
      <c r="AL499" s="30">
        <f t="shared" si="122"/>
        <v>5.1286306499999998</v>
      </c>
      <c r="AM499" s="30">
        <f t="shared" si="122"/>
        <v>2.7965840000000002</v>
      </c>
      <c r="AN499" s="30">
        <f t="shared" si="122"/>
        <v>3.9096097999999997</v>
      </c>
      <c r="AO499" s="30">
        <f t="shared" si="122"/>
        <v>4.8435456000000006</v>
      </c>
      <c r="AP499" s="30">
        <f t="shared" si="122"/>
        <v>2.8028277499999996</v>
      </c>
      <c r="AQ499" s="30">
        <f t="shared" si="122"/>
        <v>4.1205562499999999</v>
      </c>
      <c r="AR499" s="30">
        <f t="shared" si="122"/>
        <v>2.9596626000000001</v>
      </c>
      <c r="AS499" s="30">
        <f t="shared" si="113"/>
        <v>5.1286306499999998</v>
      </c>
      <c r="AT499" s="35" t="str">
        <f t="shared" si="114"/>
        <v>1.5,1.5,0</v>
      </c>
    </row>
    <row r="500" spans="13:46" ht="11.25" x14ac:dyDescent="0.15">
      <c r="M500" s="30" t="str">
        <f t="shared" si="112"/>
        <v>5,10,3</v>
      </c>
      <c r="N500" s="30">
        <f t="shared" si="120"/>
        <v>5</v>
      </c>
      <c r="O500" s="30">
        <f t="shared" si="121"/>
        <v>10</v>
      </c>
      <c r="P500" s="30">
        <f t="shared" si="117"/>
        <v>3</v>
      </c>
      <c r="Q500" s="30">
        <f t="shared" si="123"/>
        <v>3.98034</v>
      </c>
      <c r="R500" s="30">
        <f t="shared" si="123"/>
        <v>4.4233599999999997</v>
      </c>
      <c r="S500" s="30">
        <f t="shared" si="123"/>
        <v>4.6475799999999996</v>
      </c>
      <c r="T500" s="30">
        <f t="shared" si="123"/>
        <v>4.6529999999999996</v>
      </c>
      <c r="U500" s="30">
        <f t="shared" si="123"/>
        <v>4.4396199999999997</v>
      </c>
      <c r="V500" s="30">
        <f t="shared" si="123"/>
        <v>4.0074399999999999</v>
      </c>
      <c r="W500" s="30">
        <f t="shared" si="123"/>
        <v>3.3564599999999993</v>
      </c>
      <c r="X500" s="30">
        <f t="shared" si="123"/>
        <v>3.4992045999999997</v>
      </c>
      <c r="Y500" s="30">
        <f t="shared" si="123"/>
        <v>4.1139812500000001</v>
      </c>
      <c r="Z500" s="30">
        <f t="shared" si="123"/>
        <v>4.5099578999999999</v>
      </c>
      <c r="AA500" s="30">
        <f t="shared" si="123"/>
        <v>4.6871345499999997</v>
      </c>
      <c r="AB500" s="30">
        <f t="shared" si="123"/>
        <v>4.6455111999999996</v>
      </c>
      <c r="AC500" s="30">
        <f t="shared" si="123"/>
        <v>4.3850878499999997</v>
      </c>
      <c r="AD500" s="30">
        <f t="shared" si="123"/>
        <v>3.1424782000000002</v>
      </c>
      <c r="AE500" s="30">
        <f t="shared" si="123"/>
        <v>3.9290115000000001</v>
      </c>
      <c r="AF500" s="30">
        <f t="shared" si="123"/>
        <v>4.4967448000000001</v>
      </c>
      <c r="AG500" s="30">
        <f t="shared" si="122"/>
        <v>4.8456780999999998</v>
      </c>
      <c r="AH500" s="30">
        <f t="shared" si="122"/>
        <v>4.9758113999999996</v>
      </c>
      <c r="AI500" s="30">
        <f t="shared" si="122"/>
        <v>2.9101607999999999</v>
      </c>
      <c r="AJ500" s="30">
        <f t="shared" si="122"/>
        <v>3.8684507499999996</v>
      </c>
      <c r="AK500" s="30">
        <f t="shared" si="122"/>
        <v>4.6079407000000003</v>
      </c>
      <c r="AL500" s="30">
        <f t="shared" si="122"/>
        <v>5.1286306499999998</v>
      </c>
      <c r="AM500" s="30">
        <f t="shared" si="122"/>
        <v>2.8022524000000004</v>
      </c>
      <c r="AN500" s="30">
        <f t="shared" si="122"/>
        <v>3.932299</v>
      </c>
      <c r="AO500" s="30">
        <f t="shared" si="122"/>
        <v>4.8435456000000006</v>
      </c>
      <c r="AP500" s="30">
        <f t="shared" si="122"/>
        <v>2.8187529999999996</v>
      </c>
      <c r="AQ500" s="30">
        <f t="shared" si="122"/>
        <v>4.1205562499999999</v>
      </c>
      <c r="AR500" s="30">
        <f t="shared" si="122"/>
        <v>2.9596626000000001</v>
      </c>
      <c r="AS500" s="30">
        <f t="shared" si="113"/>
        <v>5.1286306499999998</v>
      </c>
      <c r="AT500" s="35" t="str">
        <f t="shared" si="114"/>
        <v>1.5,1.5,0</v>
      </c>
    </row>
    <row r="501" spans="13:46" ht="11.25" x14ac:dyDescent="0.15">
      <c r="M501" s="30" t="str">
        <f t="shared" si="112"/>
        <v>5,10,4</v>
      </c>
      <c r="N501" s="30">
        <f t="shared" si="120"/>
        <v>5</v>
      </c>
      <c r="O501" s="30">
        <f t="shared" si="121"/>
        <v>10</v>
      </c>
      <c r="P501" s="30">
        <f t="shared" si="117"/>
        <v>4</v>
      </c>
      <c r="Q501" s="30">
        <f t="shared" si="123"/>
        <v>3.6615599999999993</v>
      </c>
      <c r="R501" s="30">
        <f t="shared" si="123"/>
        <v>4.2599849999999995</v>
      </c>
      <c r="S501" s="30">
        <f t="shared" si="123"/>
        <v>4.5987</v>
      </c>
      <c r="T501" s="30">
        <f t="shared" si="123"/>
        <v>4.6777049999999996</v>
      </c>
      <c r="U501" s="30">
        <f t="shared" si="123"/>
        <v>4.4969999999999999</v>
      </c>
      <c r="V501" s="30">
        <f t="shared" si="123"/>
        <v>4.0565850000000001</v>
      </c>
      <c r="W501" s="30">
        <f t="shared" si="123"/>
        <v>3.3564599999999993</v>
      </c>
      <c r="X501" s="30">
        <f t="shared" si="123"/>
        <v>3.3020098499999992</v>
      </c>
      <c r="Y501" s="30">
        <f t="shared" si="123"/>
        <v>4.0380454500000003</v>
      </c>
      <c r="Z501" s="30">
        <f t="shared" si="123"/>
        <v>4.5143710499999994</v>
      </c>
      <c r="AA501" s="30">
        <f t="shared" si="123"/>
        <v>4.7309866500000002</v>
      </c>
      <c r="AB501" s="30">
        <f t="shared" si="123"/>
        <v>4.68789225</v>
      </c>
      <c r="AC501" s="30">
        <f t="shared" si="123"/>
        <v>4.3850878499999997</v>
      </c>
      <c r="AD501" s="30">
        <f t="shared" si="123"/>
        <v>3.0394866</v>
      </c>
      <c r="AE501" s="30">
        <f t="shared" si="123"/>
        <v>3.9131328000000001</v>
      </c>
      <c r="AF501" s="30">
        <f t="shared" si="123"/>
        <v>4.527069</v>
      </c>
      <c r="AG501" s="30">
        <f t="shared" si="122"/>
        <v>4.8812952000000003</v>
      </c>
      <c r="AH501" s="30">
        <f t="shared" si="122"/>
        <v>4.9758113999999996</v>
      </c>
      <c r="AI501" s="30">
        <f t="shared" si="122"/>
        <v>2.8739902499999999</v>
      </c>
      <c r="AJ501" s="30">
        <f t="shared" si="122"/>
        <v>3.8852470500000003</v>
      </c>
      <c r="AK501" s="30">
        <f t="shared" si="122"/>
        <v>4.6367938500000001</v>
      </c>
      <c r="AL501" s="30">
        <f t="shared" si="122"/>
        <v>5.1286306499999998</v>
      </c>
      <c r="AM501" s="30">
        <f t="shared" si="122"/>
        <v>2.8055208</v>
      </c>
      <c r="AN501" s="30">
        <f t="shared" si="122"/>
        <v>3.9543881999999999</v>
      </c>
      <c r="AO501" s="30">
        <f t="shared" si="122"/>
        <v>4.8435456000000006</v>
      </c>
      <c r="AP501" s="30">
        <f t="shared" si="122"/>
        <v>2.8340782500000001</v>
      </c>
      <c r="AQ501" s="30">
        <f t="shared" si="122"/>
        <v>4.1205562499999999</v>
      </c>
      <c r="AR501" s="30">
        <f t="shared" si="122"/>
        <v>2.9596626000000001</v>
      </c>
      <c r="AS501" s="30">
        <f t="shared" si="113"/>
        <v>5.1286306499999998</v>
      </c>
      <c r="AT501" s="35" t="str">
        <f t="shared" si="114"/>
        <v>1.5,1.5,0</v>
      </c>
    </row>
    <row r="502" spans="13:46" ht="11.25" x14ac:dyDescent="0.15">
      <c r="M502" s="30" t="str">
        <f t="shared" si="112"/>
        <v>5,10,5</v>
      </c>
      <c r="N502" s="30">
        <f t="shared" si="120"/>
        <v>5</v>
      </c>
      <c r="O502" s="30">
        <f t="shared" si="121"/>
        <v>10</v>
      </c>
      <c r="P502" s="30">
        <f t="shared" si="117"/>
        <v>5</v>
      </c>
      <c r="Q502" s="30">
        <f t="shared" si="123"/>
        <v>3.3564599999999993</v>
      </c>
      <c r="R502" s="30">
        <f t="shared" si="123"/>
        <v>4.1061099999999993</v>
      </c>
      <c r="S502" s="30">
        <f t="shared" si="123"/>
        <v>4.5558999999999994</v>
      </c>
      <c r="T502" s="30">
        <f t="shared" si="123"/>
        <v>4.7058299999999988</v>
      </c>
      <c r="U502" s="30">
        <f t="shared" si="123"/>
        <v>4.5558999999999994</v>
      </c>
      <c r="V502" s="30">
        <f t="shared" si="123"/>
        <v>4.1061099999999993</v>
      </c>
      <c r="W502" s="30">
        <f t="shared" si="123"/>
        <v>3.3564599999999993</v>
      </c>
      <c r="X502" s="30">
        <f t="shared" si="123"/>
        <v>3.1143150999999998</v>
      </c>
      <c r="Y502" s="30">
        <f t="shared" si="123"/>
        <v>3.9681896499999993</v>
      </c>
      <c r="Z502" s="30">
        <f t="shared" si="123"/>
        <v>4.5222041999999991</v>
      </c>
      <c r="AA502" s="30">
        <f t="shared" si="123"/>
        <v>4.77635875</v>
      </c>
      <c r="AB502" s="30">
        <f t="shared" si="123"/>
        <v>4.7306533000000002</v>
      </c>
      <c r="AC502" s="30">
        <f t="shared" si="123"/>
        <v>4.3850878499999997</v>
      </c>
      <c r="AD502" s="30">
        <f t="shared" si="123"/>
        <v>2.9425749999999997</v>
      </c>
      <c r="AE502" s="30">
        <f t="shared" si="123"/>
        <v>3.9006740999999994</v>
      </c>
      <c r="AF502" s="30">
        <f t="shared" si="123"/>
        <v>4.5589132000000001</v>
      </c>
      <c r="AG502" s="30">
        <f t="shared" si="122"/>
        <v>4.9172922999999997</v>
      </c>
      <c r="AH502" s="30">
        <f t="shared" si="122"/>
        <v>4.9758113999999996</v>
      </c>
      <c r="AI502" s="30">
        <f t="shared" si="122"/>
        <v>2.8412397</v>
      </c>
      <c r="AJ502" s="30">
        <f t="shared" si="122"/>
        <v>3.9035633499999998</v>
      </c>
      <c r="AK502" s="30">
        <f t="shared" si="122"/>
        <v>4.6660269999999997</v>
      </c>
      <c r="AL502" s="30">
        <f t="shared" si="122"/>
        <v>5.1286306499999998</v>
      </c>
      <c r="AM502" s="30">
        <f t="shared" si="122"/>
        <v>2.8103091999999998</v>
      </c>
      <c r="AN502" s="30">
        <f t="shared" si="122"/>
        <v>3.9768574000000001</v>
      </c>
      <c r="AO502" s="30">
        <f t="shared" si="122"/>
        <v>4.8435456000000006</v>
      </c>
      <c r="AP502" s="30">
        <f t="shared" si="122"/>
        <v>2.8497835</v>
      </c>
      <c r="AQ502" s="30">
        <f t="shared" si="122"/>
        <v>4.1205562499999999</v>
      </c>
      <c r="AR502" s="30">
        <f t="shared" si="122"/>
        <v>2.9596626000000001</v>
      </c>
      <c r="AS502" s="30">
        <f t="shared" si="113"/>
        <v>5.1286306499999998</v>
      </c>
      <c r="AT502" s="35" t="str">
        <f t="shared" si="114"/>
        <v>1.5,1.5,0</v>
      </c>
    </row>
    <row r="503" spans="13:46" ht="11.25" x14ac:dyDescent="0.15">
      <c r="M503" s="30" t="str">
        <f t="shared" si="112"/>
        <v>5,10,6</v>
      </c>
      <c r="N503" s="30">
        <f t="shared" si="120"/>
        <v>5</v>
      </c>
      <c r="O503" s="30">
        <f t="shared" si="121"/>
        <v>10</v>
      </c>
      <c r="P503" s="30">
        <f t="shared" si="117"/>
        <v>6</v>
      </c>
      <c r="Q503" s="30">
        <f t="shared" si="123"/>
        <v>3.0779999999999998</v>
      </c>
      <c r="R503" s="30">
        <f t="shared" si="123"/>
        <v>3.9707349999999995</v>
      </c>
      <c r="S503" s="30">
        <f t="shared" si="123"/>
        <v>4.5249399999999991</v>
      </c>
      <c r="T503" s="30">
        <f t="shared" si="123"/>
        <v>4.7406149999999991</v>
      </c>
      <c r="U503" s="30">
        <f t="shared" si="123"/>
        <v>4.6177599999999996</v>
      </c>
      <c r="V503" s="30">
        <f t="shared" si="123"/>
        <v>4.1563749999999997</v>
      </c>
      <c r="W503" s="30">
        <f t="shared" si="123"/>
        <v>3.3564599999999993</v>
      </c>
      <c r="X503" s="30">
        <f t="shared" si="123"/>
        <v>2.9451203499999994</v>
      </c>
      <c r="Y503" s="30">
        <f t="shared" si="123"/>
        <v>3.9101738499999996</v>
      </c>
      <c r="Z503" s="30">
        <f t="shared" si="123"/>
        <v>4.5366973499999999</v>
      </c>
      <c r="AA503" s="30">
        <f t="shared" si="123"/>
        <v>4.8246908499999996</v>
      </c>
      <c r="AB503" s="30">
        <f t="shared" si="123"/>
        <v>4.7741543499999999</v>
      </c>
      <c r="AC503" s="30">
        <f t="shared" si="123"/>
        <v>4.3850878499999997</v>
      </c>
      <c r="AD503" s="30">
        <f t="shared" si="123"/>
        <v>2.8575033999999997</v>
      </c>
      <c r="AE503" s="30">
        <f t="shared" si="123"/>
        <v>3.8948753999999997</v>
      </c>
      <c r="AF503" s="30">
        <f t="shared" si="123"/>
        <v>4.5937174000000001</v>
      </c>
      <c r="AG503" s="30">
        <f t="shared" si="122"/>
        <v>4.9540293999999996</v>
      </c>
      <c r="AH503" s="30">
        <f t="shared" si="122"/>
        <v>4.9758113999999996</v>
      </c>
      <c r="AI503" s="30">
        <f t="shared" si="122"/>
        <v>2.8151491499999999</v>
      </c>
      <c r="AJ503" s="30">
        <f t="shared" si="122"/>
        <v>3.92483965</v>
      </c>
      <c r="AK503" s="30">
        <f t="shared" si="122"/>
        <v>4.6960001499999997</v>
      </c>
      <c r="AL503" s="30">
        <f t="shared" si="122"/>
        <v>5.1286306499999998</v>
      </c>
      <c r="AM503" s="30">
        <f t="shared" si="122"/>
        <v>2.8180575999999999</v>
      </c>
      <c r="AN503" s="30">
        <f t="shared" si="122"/>
        <v>4.0000666000000002</v>
      </c>
      <c r="AO503" s="30">
        <f t="shared" si="122"/>
        <v>4.8435456000000006</v>
      </c>
      <c r="AP503" s="30">
        <f t="shared" si="122"/>
        <v>2.8662287499999999</v>
      </c>
      <c r="AQ503" s="30">
        <f t="shared" si="122"/>
        <v>4.1205562499999999</v>
      </c>
      <c r="AR503" s="30">
        <f t="shared" si="122"/>
        <v>2.9596626000000001</v>
      </c>
      <c r="AS503" s="30">
        <f t="shared" si="113"/>
        <v>5.1286306499999998</v>
      </c>
      <c r="AT503" s="35" t="str">
        <f t="shared" si="114"/>
        <v>1.5,1.5,0</v>
      </c>
    </row>
    <row r="504" spans="13:46" ht="11.25" x14ac:dyDescent="0.15">
      <c r="M504" s="30" t="str">
        <f t="shared" si="112"/>
        <v>5,10,7</v>
      </c>
      <c r="N504" s="30">
        <f t="shared" si="120"/>
        <v>5</v>
      </c>
      <c r="O504" s="30">
        <f t="shared" si="121"/>
        <v>10</v>
      </c>
      <c r="P504" s="30">
        <f t="shared" si="117"/>
        <v>7</v>
      </c>
      <c r="Q504" s="30">
        <f t="shared" si="123"/>
        <v>2.4172559999999992</v>
      </c>
      <c r="R504" s="30">
        <f t="shared" si="123"/>
        <v>3.5698849999999993</v>
      </c>
      <c r="S504" s="30">
        <f t="shared" si="123"/>
        <v>4.3240759999999998</v>
      </c>
      <c r="T504" s="30">
        <f t="shared" si="123"/>
        <v>4.6798289999999989</v>
      </c>
      <c r="U504" s="30">
        <f t="shared" si="123"/>
        <v>4.6371439999999993</v>
      </c>
      <c r="V504" s="30">
        <f t="shared" si="123"/>
        <v>4.196021</v>
      </c>
      <c r="W504" s="30">
        <f t="shared" si="123"/>
        <v>3.3564599999999993</v>
      </c>
      <c r="X504" s="30">
        <f t="shared" si="123"/>
        <v>2.5104505999999995</v>
      </c>
      <c r="Y504" s="30">
        <f t="shared" si="123"/>
        <v>3.6822540500000001</v>
      </c>
      <c r="Z504" s="30">
        <f t="shared" si="123"/>
        <v>4.4556194999999992</v>
      </c>
      <c r="AA504" s="30">
        <f t="shared" si="123"/>
        <v>4.8305469499999996</v>
      </c>
      <c r="AB504" s="30">
        <f t="shared" si="123"/>
        <v>4.8070363999999994</v>
      </c>
      <c r="AC504" s="30">
        <f t="shared" si="123"/>
        <v>4.3850878499999997</v>
      </c>
      <c r="AD504" s="30">
        <f t="shared" si="123"/>
        <v>2.6025277999999998</v>
      </c>
      <c r="AE504" s="30">
        <f t="shared" si="123"/>
        <v>3.7935056999999994</v>
      </c>
      <c r="AF504" s="30">
        <f t="shared" si="123"/>
        <v>4.5860456000000003</v>
      </c>
      <c r="AG504" s="30">
        <f t="shared" si="122"/>
        <v>4.9801474999999993</v>
      </c>
      <c r="AH504" s="30">
        <f t="shared" si="122"/>
        <v>4.9758113999999996</v>
      </c>
      <c r="AI504" s="30">
        <f t="shared" si="122"/>
        <v>2.6934876000000001</v>
      </c>
      <c r="AJ504" s="30">
        <f t="shared" si="122"/>
        <v>3.9036399500000001</v>
      </c>
      <c r="AK504" s="30">
        <f t="shared" si="122"/>
        <v>4.7153542999999996</v>
      </c>
      <c r="AL504" s="30">
        <f t="shared" si="122"/>
        <v>5.1286306499999998</v>
      </c>
      <c r="AM504" s="30">
        <f t="shared" si="122"/>
        <v>2.7833299999999999</v>
      </c>
      <c r="AN504" s="30">
        <f t="shared" si="122"/>
        <v>4.0126568000000002</v>
      </c>
      <c r="AO504" s="30">
        <f t="shared" si="122"/>
        <v>4.8435456000000006</v>
      </c>
      <c r="AP504" s="30">
        <f t="shared" si="122"/>
        <v>2.872055</v>
      </c>
      <c r="AQ504" s="30">
        <f t="shared" si="122"/>
        <v>4.1205562499999999</v>
      </c>
      <c r="AR504" s="30">
        <f t="shared" si="122"/>
        <v>2.9596626000000001</v>
      </c>
      <c r="AS504" s="30">
        <f t="shared" si="113"/>
        <v>5.1286306499999998</v>
      </c>
      <c r="AT504" s="35" t="str">
        <f t="shared" si="114"/>
        <v>1.5,1.5,0</v>
      </c>
    </row>
    <row r="505" spans="13:46" ht="11.25" x14ac:dyDescent="0.15">
      <c r="M505" s="30" t="str">
        <f t="shared" si="112"/>
        <v>5,10,8</v>
      </c>
      <c r="N505" s="30">
        <f t="shared" si="120"/>
        <v>5</v>
      </c>
      <c r="O505" s="30">
        <f t="shared" si="121"/>
        <v>10</v>
      </c>
      <c r="P505" s="30">
        <f t="shared" si="117"/>
        <v>8</v>
      </c>
      <c r="Q505" s="30">
        <f t="shared" si="123"/>
        <v>1.6284671999999998</v>
      </c>
      <c r="R505" s="30">
        <f t="shared" si="123"/>
        <v>3.0801149999999997</v>
      </c>
      <c r="S505" s="30">
        <f t="shared" si="123"/>
        <v>4.0663032000000001</v>
      </c>
      <c r="T505" s="30">
        <f t="shared" si="123"/>
        <v>4.5870317999999992</v>
      </c>
      <c r="U505" s="30">
        <f t="shared" si="123"/>
        <v>4.6423007999999992</v>
      </c>
      <c r="V505" s="30">
        <f t="shared" si="123"/>
        <v>4.2321101999999993</v>
      </c>
      <c r="W505" s="30">
        <f t="shared" si="123"/>
        <v>3.3564599999999993</v>
      </c>
      <c r="X505" s="30">
        <f t="shared" si="123"/>
        <v>1.9868608499999998</v>
      </c>
      <c r="Y505" s="30">
        <f t="shared" si="123"/>
        <v>3.3974254500000001</v>
      </c>
      <c r="Z505" s="30">
        <f t="shared" si="123"/>
        <v>4.3425304499999999</v>
      </c>
      <c r="AA505" s="30">
        <f t="shared" si="123"/>
        <v>4.8221758499999989</v>
      </c>
      <c r="AB505" s="30">
        <f t="shared" si="123"/>
        <v>4.8363616499999997</v>
      </c>
      <c r="AC505" s="30">
        <f t="shared" si="123"/>
        <v>4.3850878499999997</v>
      </c>
      <c r="AD505" s="30">
        <f t="shared" si="123"/>
        <v>2.2906434</v>
      </c>
      <c r="AE505" s="30">
        <f t="shared" si="123"/>
        <v>3.6601247999999997</v>
      </c>
      <c r="AF505" s="30">
        <f t="shared" si="123"/>
        <v>4.5641465999999999</v>
      </c>
      <c r="AG505" s="30">
        <f t="shared" si="122"/>
        <v>5.0027087999999997</v>
      </c>
      <c r="AH505" s="30">
        <f t="shared" si="122"/>
        <v>4.9758113999999996</v>
      </c>
      <c r="AI505" s="30">
        <f t="shared" si="122"/>
        <v>2.53981485</v>
      </c>
      <c r="AJ505" s="30">
        <f t="shared" si="122"/>
        <v>3.8682130499999996</v>
      </c>
      <c r="AK505" s="30">
        <f t="shared" si="122"/>
        <v>4.7311516500000002</v>
      </c>
      <c r="AL505" s="30">
        <f t="shared" si="122"/>
        <v>5.1286306499999998</v>
      </c>
      <c r="AM505" s="30">
        <f t="shared" si="122"/>
        <v>2.7343751999999997</v>
      </c>
      <c r="AN505" s="30">
        <f t="shared" si="122"/>
        <v>4.0216902000000001</v>
      </c>
      <c r="AO505" s="30">
        <f t="shared" si="122"/>
        <v>4.8435456000000006</v>
      </c>
      <c r="AP505" s="30">
        <f t="shared" si="122"/>
        <v>2.87432445</v>
      </c>
      <c r="AQ505" s="30">
        <f t="shared" si="122"/>
        <v>4.1205562499999999</v>
      </c>
      <c r="AR505" s="30">
        <f t="shared" si="122"/>
        <v>2.9596626000000001</v>
      </c>
      <c r="AS505" s="30">
        <f t="shared" si="113"/>
        <v>5.1286306499999998</v>
      </c>
      <c r="AT505" s="35" t="str">
        <f t="shared" si="114"/>
        <v>1.5,1.5,0</v>
      </c>
    </row>
    <row r="506" spans="13:46" ht="11.25" x14ac:dyDescent="0.15">
      <c r="M506" s="30" t="str">
        <f t="shared" si="112"/>
        <v>5,10,9</v>
      </c>
      <c r="N506" s="30">
        <f t="shared" si="120"/>
        <v>5</v>
      </c>
      <c r="O506" s="30">
        <f t="shared" si="121"/>
        <v>10</v>
      </c>
      <c r="P506" s="30">
        <f t="shared" si="117"/>
        <v>9</v>
      </c>
      <c r="Q506" s="30">
        <f t="shared" si="123"/>
        <v>0.99034650000000013</v>
      </c>
      <c r="R506" s="30">
        <f t="shared" si="123"/>
        <v>2.6949756250000001</v>
      </c>
      <c r="S506" s="30">
        <f t="shared" si="123"/>
        <v>3.8754939999999998</v>
      </c>
      <c r="T506" s="30">
        <f t="shared" si="123"/>
        <v>4.5319016249999997</v>
      </c>
      <c r="U506" s="30">
        <f t="shared" si="123"/>
        <v>4.6641984999999995</v>
      </c>
      <c r="V506" s="30">
        <f t="shared" si="123"/>
        <v>4.2723846249999999</v>
      </c>
      <c r="W506" s="30">
        <f t="shared" si="123"/>
        <v>3.3564599999999993</v>
      </c>
      <c r="X506" s="30">
        <f t="shared" si="123"/>
        <v>1.567901725</v>
      </c>
      <c r="Y506" s="30">
        <f t="shared" si="123"/>
        <v>3.1795604500000003</v>
      </c>
      <c r="Z506" s="30">
        <f t="shared" si="123"/>
        <v>4.267108425</v>
      </c>
      <c r="AA506" s="30">
        <f t="shared" si="123"/>
        <v>4.8305456499999995</v>
      </c>
      <c r="AB506" s="30">
        <f t="shared" si="123"/>
        <v>4.8698721249999997</v>
      </c>
      <c r="AC506" s="30">
        <f t="shared" si="123"/>
        <v>4.3850878499999997</v>
      </c>
      <c r="AD506" s="30">
        <f t="shared" si="123"/>
        <v>2.0457225999999999</v>
      </c>
      <c r="AE506" s="30">
        <f t="shared" si="123"/>
        <v>3.5644109249999998</v>
      </c>
      <c r="AF506" s="30">
        <f t="shared" si="123"/>
        <v>4.5589884999999999</v>
      </c>
      <c r="AG506" s="30">
        <f t="shared" si="122"/>
        <v>5.0294553249999998</v>
      </c>
      <c r="AH506" s="30">
        <f t="shared" si="122"/>
        <v>4.9758113999999996</v>
      </c>
      <c r="AI506" s="30">
        <f t="shared" si="122"/>
        <v>2.423809125</v>
      </c>
      <c r="AJ506" s="30">
        <f t="shared" si="122"/>
        <v>3.8495270499999998</v>
      </c>
      <c r="AK506" s="30">
        <f t="shared" si="122"/>
        <v>4.7511342250000004</v>
      </c>
      <c r="AL506" s="30">
        <f t="shared" si="122"/>
        <v>5.1286306499999998</v>
      </c>
      <c r="AM506" s="30">
        <f t="shared" si="122"/>
        <v>2.7021613000000002</v>
      </c>
      <c r="AN506" s="30">
        <f t="shared" si="122"/>
        <v>4.0349088249999996</v>
      </c>
      <c r="AO506" s="30">
        <f t="shared" si="122"/>
        <v>4.8435456000000006</v>
      </c>
      <c r="AP506" s="30">
        <f t="shared" si="122"/>
        <v>2.8807791250000001</v>
      </c>
      <c r="AQ506" s="30">
        <f t="shared" si="122"/>
        <v>4.1205562499999999</v>
      </c>
      <c r="AR506" s="30">
        <f t="shared" si="122"/>
        <v>2.9596626000000001</v>
      </c>
      <c r="AS506" s="30">
        <f t="shared" si="113"/>
        <v>5.1286306499999998</v>
      </c>
      <c r="AT506" s="35" t="str">
        <f t="shared" si="114"/>
        <v>1.5,1.5,0</v>
      </c>
    </row>
    <row r="507" spans="13:46" ht="11.25" x14ac:dyDescent="0.15">
      <c r="M507" s="30" t="str">
        <f t="shared" si="112"/>
        <v>5,10,10</v>
      </c>
      <c r="N507" s="30">
        <f t="shared" si="120"/>
        <v>5</v>
      </c>
      <c r="O507" s="30">
        <f t="shared" si="121"/>
        <v>10</v>
      </c>
      <c r="P507" s="30">
        <f t="shared" si="117"/>
        <v>10</v>
      </c>
      <c r="Q507" s="30">
        <f t="shared" si="123"/>
        <v>0.53372519999999946</v>
      </c>
      <c r="R507" s="30">
        <f t="shared" si="123"/>
        <v>2.4358774999999997</v>
      </c>
      <c r="S507" s="30">
        <f t="shared" si="123"/>
        <v>3.7653512</v>
      </c>
      <c r="T507" s="30">
        <f t="shared" si="123"/>
        <v>4.5221462999999993</v>
      </c>
      <c r="U507" s="30">
        <f t="shared" si="123"/>
        <v>4.7062628000000002</v>
      </c>
      <c r="V507" s="30">
        <f t="shared" si="123"/>
        <v>4.3177006999999996</v>
      </c>
      <c r="W507" s="30">
        <f t="shared" si="123"/>
        <v>3.3564599999999993</v>
      </c>
      <c r="X507" s="30">
        <f t="shared" si="123"/>
        <v>1.2749838499999995</v>
      </c>
      <c r="Y507" s="30">
        <f t="shared" si="123"/>
        <v>3.0423618499999998</v>
      </c>
      <c r="Z507" s="30">
        <f t="shared" si="123"/>
        <v>4.23706125</v>
      </c>
      <c r="AA507" s="30">
        <f t="shared" si="123"/>
        <v>4.8590820499999996</v>
      </c>
      <c r="AB507" s="30">
        <f t="shared" si="123"/>
        <v>4.9084242499999995</v>
      </c>
      <c r="AC507" s="30">
        <f t="shared" si="123"/>
        <v>4.3850878499999997</v>
      </c>
      <c r="AD507" s="30">
        <f t="shared" si="123"/>
        <v>1.8814681999999998</v>
      </c>
      <c r="AE507" s="30">
        <f t="shared" si="123"/>
        <v>3.5140718999999998</v>
      </c>
      <c r="AF507" s="30">
        <f t="shared" si="123"/>
        <v>4.5739970000000003</v>
      </c>
      <c r="AG507" s="30">
        <f t="shared" si="122"/>
        <v>5.0612434999999998</v>
      </c>
      <c r="AH507" s="30">
        <f t="shared" si="122"/>
        <v>4.9758113999999996</v>
      </c>
      <c r="AI507" s="30">
        <f t="shared" si="122"/>
        <v>2.35317825</v>
      </c>
      <c r="AJ507" s="30">
        <f t="shared" si="122"/>
        <v>3.8510076499999997</v>
      </c>
      <c r="AK507" s="30">
        <f t="shared" si="122"/>
        <v>4.7761584500000005</v>
      </c>
      <c r="AL507" s="30">
        <f t="shared" si="122"/>
        <v>5.1286306499999998</v>
      </c>
      <c r="AM507" s="30">
        <f t="shared" si="122"/>
        <v>2.6901140000000003</v>
      </c>
      <c r="AN507" s="30">
        <f t="shared" si="122"/>
        <v>4.0531690999999999</v>
      </c>
      <c r="AO507" s="30">
        <f t="shared" si="122"/>
        <v>4.8435456000000006</v>
      </c>
      <c r="AP507" s="30">
        <f t="shared" si="122"/>
        <v>2.8922754499999996</v>
      </c>
      <c r="AQ507" s="30">
        <f t="shared" si="122"/>
        <v>4.1205562499999999</v>
      </c>
      <c r="AR507" s="30">
        <f t="shared" si="122"/>
        <v>2.9596626000000001</v>
      </c>
      <c r="AS507" s="30">
        <f t="shared" si="113"/>
        <v>5.1286306499999998</v>
      </c>
      <c r="AT507" s="35" t="str">
        <f t="shared" si="114"/>
        <v>1.5,1.5,0</v>
      </c>
    </row>
    <row r="508" spans="13:46" ht="11.25" x14ac:dyDescent="0.15">
      <c r="M508" s="30" t="str">
        <f t="shared" si="112"/>
        <v>6,1,1</v>
      </c>
      <c r="N508" s="30">
        <f t="shared" si="120"/>
        <v>6</v>
      </c>
      <c r="O508" s="30">
        <f t="shared" si="121"/>
        <v>1</v>
      </c>
      <c r="P508" s="30">
        <f t="shared" si="117"/>
        <v>1</v>
      </c>
      <c r="Q508" s="30">
        <f t="shared" si="123"/>
        <v>4.5</v>
      </c>
      <c r="R508" s="30">
        <f t="shared" si="123"/>
        <v>4.7104999999999997</v>
      </c>
      <c r="S508" s="30">
        <f t="shared" si="123"/>
        <v>4.742</v>
      </c>
      <c r="T508" s="30">
        <f t="shared" si="123"/>
        <v>4.5945</v>
      </c>
      <c r="U508" s="30">
        <f t="shared" si="123"/>
        <v>4.2679999999999998</v>
      </c>
      <c r="V508" s="30">
        <f t="shared" si="123"/>
        <v>3.7624999999999997</v>
      </c>
      <c r="W508" s="30">
        <f t="shared" si="123"/>
        <v>3.0779999999999998</v>
      </c>
      <c r="X508" s="30">
        <f t="shared" si="123"/>
        <v>4.5</v>
      </c>
      <c r="Y508" s="30">
        <f t="shared" si="123"/>
        <v>4.7104999999999997</v>
      </c>
      <c r="Z508" s="30">
        <f t="shared" si="123"/>
        <v>4.742</v>
      </c>
      <c r="AA508" s="30">
        <f t="shared" si="123"/>
        <v>4.5945</v>
      </c>
      <c r="AB508" s="30">
        <f t="shared" si="123"/>
        <v>4.2679999999999998</v>
      </c>
      <c r="AC508" s="30">
        <f t="shared" si="123"/>
        <v>3.7624999999999997</v>
      </c>
      <c r="AD508" s="30">
        <f t="shared" si="123"/>
        <v>4.5</v>
      </c>
      <c r="AE508" s="30">
        <f t="shared" si="123"/>
        <v>4.7105000000000006</v>
      </c>
      <c r="AF508" s="30">
        <f t="shared" si="123"/>
        <v>4.742</v>
      </c>
      <c r="AG508" s="30">
        <f t="shared" si="122"/>
        <v>4.5945</v>
      </c>
      <c r="AH508" s="30">
        <f t="shared" si="122"/>
        <v>4.2679999999999998</v>
      </c>
      <c r="AI508" s="30">
        <f t="shared" si="122"/>
        <v>4.5</v>
      </c>
      <c r="AJ508" s="30">
        <f t="shared" si="122"/>
        <v>4.7104999999999997</v>
      </c>
      <c r="AK508" s="30">
        <f t="shared" si="122"/>
        <v>4.742</v>
      </c>
      <c r="AL508" s="30">
        <f t="shared" si="122"/>
        <v>4.5945</v>
      </c>
      <c r="AM508" s="30">
        <f t="shared" si="122"/>
        <v>4.5</v>
      </c>
      <c r="AN508" s="30">
        <f t="shared" si="122"/>
        <v>4.7104999999999997</v>
      </c>
      <c r="AO508" s="30">
        <f t="shared" si="122"/>
        <v>4.742</v>
      </c>
      <c r="AP508" s="30">
        <f t="shared" si="122"/>
        <v>4.5</v>
      </c>
      <c r="AQ508" s="30">
        <f t="shared" si="122"/>
        <v>4.7104999999999997</v>
      </c>
      <c r="AR508" s="30">
        <f t="shared" si="122"/>
        <v>4.5</v>
      </c>
      <c r="AS508" s="30">
        <f t="shared" si="113"/>
        <v>4.742</v>
      </c>
      <c r="AT508" s="35" t="str">
        <f t="shared" si="114"/>
        <v>1,0,2</v>
      </c>
    </row>
    <row r="509" spans="13:46" ht="11.25" x14ac:dyDescent="0.15">
      <c r="M509" s="30" t="str">
        <f t="shared" si="112"/>
        <v>6,1,2</v>
      </c>
      <c r="N509" s="30">
        <f t="shared" si="120"/>
        <v>6</v>
      </c>
      <c r="O509" s="30">
        <f t="shared" si="121"/>
        <v>1</v>
      </c>
      <c r="P509" s="30">
        <f t="shared" si="117"/>
        <v>2</v>
      </c>
      <c r="Q509" s="30">
        <f t="shared" si="123"/>
        <v>4.27752</v>
      </c>
      <c r="R509" s="30">
        <f t="shared" si="123"/>
        <v>4.6159999999999997</v>
      </c>
      <c r="S509" s="30">
        <f t="shared" si="123"/>
        <v>4.7391199999999998</v>
      </c>
      <c r="T509" s="30">
        <f t="shared" si="123"/>
        <v>4.6468799999999995</v>
      </c>
      <c r="U509" s="30">
        <f t="shared" si="123"/>
        <v>4.3392799999999996</v>
      </c>
      <c r="V509" s="30">
        <f t="shared" si="123"/>
        <v>3.8163199999999997</v>
      </c>
      <c r="W509" s="30">
        <f t="shared" si="123"/>
        <v>3.0779999999999998</v>
      </c>
      <c r="X509" s="30">
        <f t="shared" si="123"/>
        <v>4.3955000000000002</v>
      </c>
      <c r="Y509" s="30">
        <f t="shared" si="123"/>
        <v>4.6996199999999995</v>
      </c>
      <c r="Z509" s="30">
        <f t="shared" si="123"/>
        <v>4.7883800000000001</v>
      </c>
      <c r="AA509" s="30">
        <f t="shared" si="123"/>
        <v>4.6617800000000003</v>
      </c>
      <c r="AB509" s="30">
        <f t="shared" si="123"/>
        <v>4.31982</v>
      </c>
      <c r="AC509" s="30">
        <f t="shared" si="123"/>
        <v>3.7624999999999997</v>
      </c>
      <c r="AD509" s="30">
        <f t="shared" si="123"/>
        <v>4.4811199999999998</v>
      </c>
      <c r="AE509" s="30">
        <f t="shared" si="123"/>
        <v>4.7508800000000004</v>
      </c>
      <c r="AF509" s="30">
        <f t="shared" si="123"/>
        <v>4.8052799999999998</v>
      </c>
      <c r="AG509" s="30">
        <f t="shared" si="122"/>
        <v>4.6443199999999996</v>
      </c>
      <c r="AH509" s="30">
        <f t="shared" si="122"/>
        <v>4.2679999999999998</v>
      </c>
      <c r="AI509" s="30">
        <f t="shared" si="122"/>
        <v>4.5343799999999996</v>
      </c>
      <c r="AJ509" s="30">
        <f t="shared" si="122"/>
        <v>4.7697799999999999</v>
      </c>
      <c r="AK509" s="30">
        <f t="shared" si="122"/>
        <v>4.7898199999999997</v>
      </c>
      <c r="AL509" s="30">
        <f t="shared" si="122"/>
        <v>4.5945</v>
      </c>
      <c r="AM509" s="30">
        <f t="shared" si="122"/>
        <v>4.5552799999999998</v>
      </c>
      <c r="AN509" s="30">
        <f t="shared" si="122"/>
        <v>4.7563200000000005</v>
      </c>
      <c r="AO509" s="30">
        <f t="shared" si="122"/>
        <v>4.742</v>
      </c>
      <c r="AP509" s="30">
        <f t="shared" si="122"/>
        <v>4.5438200000000002</v>
      </c>
      <c r="AQ509" s="30">
        <f t="shared" si="122"/>
        <v>4.7104999999999997</v>
      </c>
      <c r="AR509" s="30">
        <f t="shared" si="122"/>
        <v>4.5</v>
      </c>
      <c r="AS509" s="30">
        <f t="shared" si="113"/>
        <v>4.8052799999999998</v>
      </c>
      <c r="AT509" s="35" t="str">
        <f t="shared" si="114"/>
        <v>1,1,1</v>
      </c>
    </row>
    <row r="510" spans="13:46" ht="11.25" x14ac:dyDescent="0.15">
      <c r="M510" s="30" t="str">
        <f t="shared" si="112"/>
        <v>6,1,3</v>
      </c>
      <c r="N510" s="30">
        <f t="shared" si="120"/>
        <v>6</v>
      </c>
      <c r="O510" s="30">
        <f t="shared" si="121"/>
        <v>1</v>
      </c>
      <c r="P510" s="30">
        <f t="shared" si="117"/>
        <v>3</v>
      </c>
      <c r="Q510" s="30">
        <f t="shared" si="123"/>
        <v>3.98034</v>
      </c>
      <c r="R510" s="30">
        <f t="shared" si="123"/>
        <v>4.4696250000000006</v>
      </c>
      <c r="S510" s="30">
        <f t="shared" si="123"/>
        <v>4.7030399999999997</v>
      </c>
      <c r="T510" s="30">
        <f t="shared" si="123"/>
        <v>4.6805849999999998</v>
      </c>
      <c r="U510" s="30">
        <f t="shared" si="123"/>
        <v>4.4022600000000001</v>
      </c>
      <c r="V510" s="30">
        <f t="shared" si="123"/>
        <v>3.8680649999999996</v>
      </c>
      <c r="W510" s="30">
        <f t="shared" si="123"/>
        <v>3.0779999999999998</v>
      </c>
      <c r="X510" s="30">
        <f t="shared" si="123"/>
        <v>4.2391249999999996</v>
      </c>
      <c r="Y510" s="30">
        <f t="shared" si="123"/>
        <v>4.6555400000000002</v>
      </c>
      <c r="Z510" s="30">
        <f t="shared" si="123"/>
        <v>4.8160850000000002</v>
      </c>
      <c r="AA510" s="30">
        <f t="shared" si="123"/>
        <v>4.7207600000000003</v>
      </c>
      <c r="AB510" s="30">
        <f t="shared" si="123"/>
        <v>4.3695649999999997</v>
      </c>
      <c r="AC510" s="30">
        <f t="shared" si="123"/>
        <v>3.7624999999999997</v>
      </c>
      <c r="AD510" s="30">
        <f t="shared" si="123"/>
        <v>4.4290400000000005</v>
      </c>
      <c r="AE510" s="30">
        <f t="shared" si="123"/>
        <v>4.7725850000000012</v>
      </c>
      <c r="AF510" s="30">
        <f t="shared" si="123"/>
        <v>4.8602600000000002</v>
      </c>
      <c r="AG510" s="30">
        <f t="shared" si="122"/>
        <v>4.6920649999999995</v>
      </c>
      <c r="AH510" s="30">
        <f t="shared" si="122"/>
        <v>4.2679999999999998</v>
      </c>
      <c r="AI510" s="30">
        <f t="shared" si="122"/>
        <v>4.5500850000000002</v>
      </c>
      <c r="AJ510" s="30">
        <f t="shared" si="122"/>
        <v>4.8207599999999999</v>
      </c>
      <c r="AK510" s="30">
        <f t="shared" si="122"/>
        <v>4.8355649999999999</v>
      </c>
      <c r="AL510" s="30">
        <f t="shared" si="122"/>
        <v>4.5945</v>
      </c>
      <c r="AM510" s="30">
        <f t="shared" si="122"/>
        <v>4.6022600000000002</v>
      </c>
      <c r="AN510" s="30">
        <f t="shared" si="122"/>
        <v>4.800065</v>
      </c>
      <c r="AO510" s="30">
        <f t="shared" si="122"/>
        <v>4.742</v>
      </c>
      <c r="AP510" s="30">
        <f t="shared" si="122"/>
        <v>4.5855649999999999</v>
      </c>
      <c r="AQ510" s="30">
        <f t="shared" si="122"/>
        <v>4.7104999999999997</v>
      </c>
      <c r="AR510" s="30">
        <f t="shared" si="122"/>
        <v>4.5</v>
      </c>
      <c r="AS510" s="30">
        <f t="shared" si="113"/>
        <v>4.8602600000000002</v>
      </c>
      <c r="AT510" s="35" t="str">
        <f t="shared" si="114"/>
        <v>1,1,1</v>
      </c>
    </row>
    <row r="511" spans="13:46" ht="11.25" x14ac:dyDescent="0.15">
      <c r="M511" s="30" t="str">
        <f t="shared" si="112"/>
        <v>6,1,4</v>
      </c>
      <c r="N511" s="30">
        <f t="shared" si="120"/>
        <v>6</v>
      </c>
      <c r="O511" s="30">
        <f t="shared" si="121"/>
        <v>1</v>
      </c>
      <c r="P511" s="30">
        <f t="shared" si="117"/>
        <v>4</v>
      </c>
      <c r="Q511" s="30">
        <f t="shared" si="123"/>
        <v>3.6615599999999993</v>
      </c>
      <c r="R511" s="30">
        <f t="shared" si="123"/>
        <v>4.3082499999999992</v>
      </c>
      <c r="S511" s="30">
        <f t="shared" si="123"/>
        <v>4.6573599999999997</v>
      </c>
      <c r="T511" s="30">
        <f t="shared" si="123"/>
        <v>4.7088900000000002</v>
      </c>
      <c r="U511" s="30">
        <f t="shared" si="123"/>
        <v>4.4628399999999999</v>
      </c>
      <c r="V511" s="30">
        <f t="shared" si="123"/>
        <v>3.9192100000000001</v>
      </c>
      <c r="W511" s="30">
        <f t="shared" si="123"/>
        <v>3.0779999999999998</v>
      </c>
      <c r="X511" s="30">
        <f t="shared" si="123"/>
        <v>4.0677499999999993</v>
      </c>
      <c r="Y511" s="30">
        <f t="shared" si="123"/>
        <v>4.6018600000000003</v>
      </c>
      <c r="Z511" s="30">
        <f t="shared" si="123"/>
        <v>4.8383899999999995</v>
      </c>
      <c r="AA511" s="30">
        <f t="shared" si="123"/>
        <v>4.7773400000000006</v>
      </c>
      <c r="AB511" s="30">
        <f t="shared" si="123"/>
        <v>4.4187099999999999</v>
      </c>
      <c r="AC511" s="30">
        <f t="shared" si="123"/>
        <v>3.7624999999999997</v>
      </c>
      <c r="AD511" s="30">
        <f t="shared" si="123"/>
        <v>4.3673599999999997</v>
      </c>
      <c r="AE511" s="30">
        <f t="shared" si="123"/>
        <v>4.7888900000000003</v>
      </c>
      <c r="AF511" s="30">
        <f t="shared" si="123"/>
        <v>4.9128400000000001</v>
      </c>
      <c r="AG511" s="30">
        <f t="shared" si="122"/>
        <v>4.7392099999999999</v>
      </c>
      <c r="AH511" s="30">
        <f t="shared" si="122"/>
        <v>4.2679999999999998</v>
      </c>
      <c r="AI511" s="30">
        <f t="shared" si="122"/>
        <v>4.5603899999999999</v>
      </c>
      <c r="AJ511" s="30">
        <f t="shared" si="122"/>
        <v>4.8693400000000002</v>
      </c>
      <c r="AK511" s="30">
        <f t="shared" si="122"/>
        <v>4.8807100000000005</v>
      </c>
      <c r="AL511" s="30">
        <f t="shared" si="122"/>
        <v>4.5945</v>
      </c>
      <c r="AM511" s="30">
        <f t="shared" si="122"/>
        <v>4.6468400000000001</v>
      </c>
      <c r="AN511" s="30">
        <f t="shared" si="122"/>
        <v>4.8432100000000009</v>
      </c>
      <c r="AO511" s="30">
        <f t="shared" si="122"/>
        <v>4.742</v>
      </c>
      <c r="AP511" s="30">
        <f t="shared" si="122"/>
        <v>4.6267100000000001</v>
      </c>
      <c r="AQ511" s="30">
        <f t="shared" si="122"/>
        <v>4.7104999999999997</v>
      </c>
      <c r="AR511" s="30">
        <f t="shared" si="122"/>
        <v>4.5</v>
      </c>
      <c r="AS511" s="30">
        <f t="shared" si="113"/>
        <v>4.9128400000000001</v>
      </c>
      <c r="AT511" s="35" t="str">
        <f t="shared" si="114"/>
        <v>1,1,1</v>
      </c>
    </row>
    <row r="512" spans="13:46" ht="11.25" x14ac:dyDescent="0.15">
      <c r="M512" s="30" t="str">
        <f t="shared" si="112"/>
        <v>6,1,5</v>
      </c>
      <c r="N512" s="30">
        <f t="shared" si="120"/>
        <v>6</v>
      </c>
      <c r="O512" s="30">
        <f t="shared" si="121"/>
        <v>1</v>
      </c>
      <c r="P512" s="30">
        <f t="shared" si="117"/>
        <v>5</v>
      </c>
      <c r="Q512" s="30">
        <f t="shared" si="123"/>
        <v>3.3564599999999993</v>
      </c>
      <c r="R512" s="30">
        <f t="shared" si="123"/>
        <v>4.1563749999999997</v>
      </c>
      <c r="S512" s="30">
        <f t="shared" si="123"/>
        <v>4.6177599999999996</v>
      </c>
      <c r="T512" s="30">
        <f t="shared" si="123"/>
        <v>4.740615</v>
      </c>
      <c r="U512" s="30">
        <f t="shared" si="123"/>
        <v>4.5249399999999991</v>
      </c>
      <c r="V512" s="30">
        <f t="shared" si="123"/>
        <v>3.9707349999999995</v>
      </c>
      <c r="W512" s="30">
        <f t="shared" si="123"/>
        <v>3.0779999999999998</v>
      </c>
      <c r="X512" s="30">
        <f t="shared" si="123"/>
        <v>3.905875</v>
      </c>
      <c r="Y512" s="30">
        <f t="shared" si="123"/>
        <v>4.5542599999999993</v>
      </c>
      <c r="Z512" s="30">
        <f t="shared" si="123"/>
        <v>4.864115</v>
      </c>
      <c r="AA512" s="30">
        <f t="shared" si="123"/>
        <v>4.8354400000000002</v>
      </c>
      <c r="AB512" s="30">
        <f t="shared" si="123"/>
        <v>4.468235</v>
      </c>
      <c r="AC512" s="30">
        <f t="shared" si="123"/>
        <v>3.7624999999999997</v>
      </c>
      <c r="AD512" s="30">
        <f t="shared" si="123"/>
        <v>4.3117599999999996</v>
      </c>
      <c r="AE512" s="30">
        <f t="shared" si="123"/>
        <v>4.8086149999999996</v>
      </c>
      <c r="AF512" s="30">
        <f t="shared" si="123"/>
        <v>4.9669399999999992</v>
      </c>
      <c r="AG512" s="30">
        <f t="shared" si="122"/>
        <v>4.7867349999999993</v>
      </c>
      <c r="AH512" s="30">
        <f t="shared" si="122"/>
        <v>4.2679999999999998</v>
      </c>
      <c r="AI512" s="30">
        <f t="shared" si="122"/>
        <v>4.5741149999999999</v>
      </c>
      <c r="AJ512" s="30">
        <f t="shared" si="122"/>
        <v>4.9194399999999998</v>
      </c>
      <c r="AK512" s="30">
        <f t="shared" si="122"/>
        <v>4.9262350000000001</v>
      </c>
      <c r="AL512" s="30">
        <f t="shared" si="122"/>
        <v>4.5945</v>
      </c>
      <c r="AM512" s="30">
        <f t="shared" si="122"/>
        <v>4.6929400000000001</v>
      </c>
      <c r="AN512" s="30">
        <f t="shared" si="122"/>
        <v>4.8867349999999998</v>
      </c>
      <c r="AO512" s="30">
        <f t="shared" si="122"/>
        <v>4.742</v>
      </c>
      <c r="AP512" s="30">
        <f t="shared" si="122"/>
        <v>4.6682350000000001</v>
      </c>
      <c r="AQ512" s="30">
        <f t="shared" si="122"/>
        <v>4.7104999999999997</v>
      </c>
      <c r="AR512" s="30">
        <f t="shared" si="122"/>
        <v>4.5</v>
      </c>
      <c r="AS512" s="30">
        <f t="shared" si="113"/>
        <v>4.9669399999999992</v>
      </c>
      <c r="AT512" s="35" t="str">
        <f t="shared" si="114"/>
        <v>1,1,1</v>
      </c>
    </row>
    <row r="513" spans="13:46" ht="11.25" x14ac:dyDescent="0.15">
      <c r="M513" s="30" t="str">
        <f t="shared" si="112"/>
        <v>6,1,6</v>
      </c>
      <c r="N513" s="30">
        <f t="shared" si="120"/>
        <v>6</v>
      </c>
      <c r="O513" s="30">
        <f t="shared" si="121"/>
        <v>1</v>
      </c>
      <c r="P513" s="30">
        <f t="shared" si="117"/>
        <v>6</v>
      </c>
      <c r="Q513" s="30">
        <f t="shared" si="123"/>
        <v>3.0779999999999998</v>
      </c>
      <c r="R513" s="30">
        <f t="shared" si="123"/>
        <v>4.0229999999999997</v>
      </c>
      <c r="S513" s="30">
        <f t="shared" si="123"/>
        <v>4.59</v>
      </c>
      <c r="T513" s="30">
        <f t="shared" si="123"/>
        <v>4.7789999999999999</v>
      </c>
      <c r="U513" s="30">
        <f t="shared" si="123"/>
        <v>4.59</v>
      </c>
      <c r="V513" s="30">
        <f t="shared" si="123"/>
        <v>4.0229999999999997</v>
      </c>
      <c r="W513" s="30">
        <f t="shared" si="123"/>
        <v>3.0779999999999998</v>
      </c>
      <c r="X513" s="30">
        <f t="shared" si="123"/>
        <v>3.7624999999999997</v>
      </c>
      <c r="Y513" s="30">
        <f t="shared" si="123"/>
        <v>4.5184999999999995</v>
      </c>
      <c r="Z513" s="30">
        <f t="shared" si="123"/>
        <v>4.8964999999999996</v>
      </c>
      <c r="AA513" s="30">
        <f t="shared" si="123"/>
        <v>4.8964999999999996</v>
      </c>
      <c r="AB513" s="30">
        <f t="shared" si="123"/>
        <v>4.5184999999999995</v>
      </c>
      <c r="AC513" s="30">
        <f t="shared" si="123"/>
        <v>3.7624999999999997</v>
      </c>
      <c r="AD513" s="30">
        <f t="shared" si="123"/>
        <v>4.2679999999999998</v>
      </c>
      <c r="AE513" s="30">
        <f t="shared" si="123"/>
        <v>4.8350000000000009</v>
      </c>
      <c r="AF513" s="30">
        <f t="shared" ref="AF513:AR576" si="124">(AF$5)^2/2*INDEX($F$4:$F$25*$G$4:$G$25,$N513,1)+(AF$6)^2/2*INDEX($H$4:$H$25*$I$4:$I$25,$O513,1)+(AF$7)^2/2*INDEX($J$4:$J$25*$K$4:$K$25,$P513,1)+AF$5*AF$6*INDEX($G$4:$G$25,$N513,1)*INDEX($H$4:$H$25,$O513,1)+(AF$5*INDEX($G$4:$G$25,$N513,1)+AF$6*INDEX($I$4:$I$25,$O513,1))*AF$7*INDEX($J$4:$J$25,$P513,1)</f>
        <v>5.024</v>
      </c>
      <c r="AG513" s="30">
        <f t="shared" si="124"/>
        <v>4.8349999999999991</v>
      </c>
      <c r="AH513" s="30">
        <f t="shared" si="124"/>
        <v>4.2679999999999998</v>
      </c>
      <c r="AI513" s="30">
        <f t="shared" si="124"/>
        <v>4.5945</v>
      </c>
      <c r="AJ513" s="30">
        <f t="shared" si="124"/>
        <v>4.9725000000000001</v>
      </c>
      <c r="AK513" s="30">
        <f t="shared" si="124"/>
        <v>4.9725000000000001</v>
      </c>
      <c r="AL513" s="30">
        <f t="shared" si="124"/>
        <v>4.5945</v>
      </c>
      <c r="AM513" s="30">
        <f t="shared" si="124"/>
        <v>4.742</v>
      </c>
      <c r="AN513" s="30">
        <f t="shared" si="124"/>
        <v>4.9310000000000009</v>
      </c>
      <c r="AO513" s="30">
        <f t="shared" si="124"/>
        <v>4.742</v>
      </c>
      <c r="AP513" s="30">
        <f t="shared" si="124"/>
        <v>4.7104999999999997</v>
      </c>
      <c r="AQ513" s="30">
        <f t="shared" si="124"/>
        <v>4.7104999999999997</v>
      </c>
      <c r="AR513" s="30">
        <f t="shared" si="124"/>
        <v>4.5</v>
      </c>
      <c r="AS513" s="30">
        <f t="shared" si="113"/>
        <v>5.024</v>
      </c>
      <c r="AT513" s="35" t="str">
        <f t="shared" si="114"/>
        <v>1,1,1</v>
      </c>
    </row>
    <row r="514" spans="13:46" ht="11.25" x14ac:dyDescent="0.15">
      <c r="M514" s="30" t="str">
        <f t="shared" si="112"/>
        <v>6,1,7</v>
      </c>
      <c r="N514" s="30">
        <f t="shared" si="120"/>
        <v>6</v>
      </c>
      <c r="O514" s="30">
        <f t="shared" si="121"/>
        <v>1</v>
      </c>
      <c r="P514" s="30">
        <f t="shared" si="117"/>
        <v>7</v>
      </c>
      <c r="Q514" s="30">
        <f t="shared" ref="Q514:AF577" si="125">(Q$5)^2/2*INDEX($F$4:$F$25*$G$4:$G$25,$N514,1)+(Q$6)^2/2*INDEX($H$4:$H$25*$I$4:$I$25,$O514,1)+(Q$7)^2/2*INDEX($J$4:$J$25*$K$4:$K$25,$P514,1)+Q$5*Q$6*INDEX($G$4:$G$25,$N514,1)*INDEX($H$4:$H$25,$O514,1)+(Q$5*INDEX($G$4:$G$25,$N514,1)+Q$6*INDEX($I$4:$I$25,$O514,1))*Q$7*INDEX($J$4:$J$25,$P514,1)</f>
        <v>2.4172559999999992</v>
      </c>
      <c r="R514" s="30">
        <f t="shared" si="125"/>
        <v>3.6241499999999993</v>
      </c>
      <c r="S514" s="30">
        <f t="shared" si="125"/>
        <v>4.3923360000000002</v>
      </c>
      <c r="T514" s="30">
        <f t="shared" si="125"/>
        <v>4.7218140000000002</v>
      </c>
      <c r="U514" s="30">
        <f t="shared" si="125"/>
        <v>4.612584</v>
      </c>
      <c r="V514" s="30">
        <f t="shared" si="125"/>
        <v>4.0646459999999998</v>
      </c>
      <c r="W514" s="30">
        <f t="shared" si="125"/>
        <v>3.0779999999999998</v>
      </c>
      <c r="X514" s="30">
        <f t="shared" si="125"/>
        <v>3.3536499999999996</v>
      </c>
      <c r="Y514" s="30">
        <f t="shared" si="125"/>
        <v>4.3128359999999999</v>
      </c>
      <c r="Z514" s="30">
        <f t="shared" si="125"/>
        <v>4.8333139999999997</v>
      </c>
      <c r="AA514" s="30">
        <f t="shared" si="125"/>
        <v>4.9150840000000002</v>
      </c>
      <c r="AB514" s="30">
        <f t="shared" si="125"/>
        <v>4.5581459999999998</v>
      </c>
      <c r="AC514" s="30">
        <f t="shared" si="125"/>
        <v>3.7624999999999997</v>
      </c>
      <c r="AD514" s="30">
        <f t="shared" si="125"/>
        <v>4.0543359999999993</v>
      </c>
      <c r="AE514" s="30">
        <f t="shared" si="125"/>
        <v>4.7658140000000007</v>
      </c>
      <c r="AF514" s="30">
        <f t="shared" si="125"/>
        <v>5.0385840000000002</v>
      </c>
      <c r="AG514" s="30">
        <f t="shared" si="124"/>
        <v>4.8726459999999996</v>
      </c>
      <c r="AH514" s="30">
        <f t="shared" si="124"/>
        <v>4.2679999999999998</v>
      </c>
      <c r="AI514" s="30">
        <f t="shared" si="124"/>
        <v>4.5193139999999996</v>
      </c>
      <c r="AJ514" s="30">
        <f t="shared" si="124"/>
        <v>4.9830839999999998</v>
      </c>
      <c r="AK514" s="30">
        <f t="shared" si="124"/>
        <v>5.008146</v>
      </c>
      <c r="AL514" s="30">
        <f t="shared" si="124"/>
        <v>4.5945</v>
      </c>
      <c r="AM514" s="30">
        <f t="shared" si="124"/>
        <v>4.7485839999999993</v>
      </c>
      <c r="AN514" s="30">
        <f t="shared" si="124"/>
        <v>4.9646460000000001</v>
      </c>
      <c r="AO514" s="30">
        <f t="shared" si="124"/>
        <v>4.742</v>
      </c>
      <c r="AP514" s="30">
        <f t="shared" si="124"/>
        <v>4.742146</v>
      </c>
      <c r="AQ514" s="30">
        <f t="shared" si="124"/>
        <v>4.7104999999999997</v>
      </c>
      <c r="AR514" s="30">
        <f t="shared" si="124"/>
        <v>4.5</v>
      </c>
      <c r="AS514" s="30">
        <f t="shared" si="113"/>
        <v>5.0385840000000002</v>
      </c>
      <c r="AT514" s="35" t="str">
        <f t="shared" si="114"/>
        <v>1,1,1</v>
      </c>
    </row>
    <row r="515" spans="13:46" ht="11.25" x14ac:dyDescent="0.15">
      <c r="M515" s="30" t="str">
        <f t="shared" si="112"/>
        <v>6,1,8</v>
      </c>
      <c r="N515" s="30">
        <f t="shared" si="120"/>
        <v>6</v>
      </c>
      <c r="O515" s="30">
        <f t="shared" si="121"/>
        <v>1</v>
      </c>
      <c r="P515" s="30">
        <f t="shared" si="117"/>
        <v>8</v>
      </c>
      <c r="Q515" s="30">
        <f t="shared" si="125"/>
        <v>1.6284671999999998</v>
      </c>
      <c r="R515" s="30">
        <f t="shared" si="125"/>
        <v>3.1363799999999999</v>
      </c>
      <c r="S515" s="30">
        <f t="shared" si="125"/>
        <v>4.1377632000000002</v>
      </c>
      <c r="T515" s="30">
        <f t="shared" si="125"/>
        <v>4.6326167999999992</v>
      </c>
      <c r="U515" s="30">
        <f t="shared" si="125"/>
        <v>4.6209407999999996</v>
      </c>
      <c r="V515" s="30">
        <f t="shared" si="125"/>
        <v>4.1027351999999997</v>
      </c>
      <c r="W515" s="30">
        <f t="shared" si="125"/>
        <v>3.0779999999999998</v>
      </c>
      <c r="X515" s="30">
        <f t="shared" si="125"/>
        <v>2.85588</v>
      </c>
      <c r="Y515" s="30">
        <f t="shared" si="125"/>
        <v>4.0502631999999998</v>
      </c>
      <c r="Z515" s="30">
        <f t="shared" si="125"/>
        <v>4.7381168000000002</v>
      </c>
      <c r="AA515" s="30">
        <f t="shared" si="125"/>
        <v>4.9194408000000003</v>
      </c>
      <c r="AB515" s="30">
        <f t="shared" si="125"/>
        <v>4.5942352</v>
      </c>
      <c r="AC515" s="30">
        <f t="shared" si="125"/>
        <v>3.7624999999999997</v>
      </c>
      <c r="AD515" s="30">
        <f t="shared" si="125"/>
        <v>3.7837632000000001</v>
      </c>
      <c r="AE515" s="30">
        <f t="shared" si="125"/>
        <v>4.664616800000001</v>
      </c>
      <c r="AF515" s="30">
        <f t="shared" si="125"/>
        <v>5.0389408000000007</v>
      </c>
      <c r="AG515" s="30">
        <f t="shared" si="124"/>
        <v>4.9067352</v>
      </c>
      <c r="AH515" s="30">
        <f t="shared" si="124"/>
        <v>4.2679999999999998</v>
      </c>
      <c r="AI515" s="30">
        <f t="shared" si="124"/>
        <v>4.4121167999999997</v>
      </c>
      <c r="AJ515" s="30">
        <f t="shared" si="124"/>
        <v>4.9794407999999999</v>
      </c>
      <c r="AK515" s="30">
        <f t="shared" si="124"/>
        <v>5.0402351999999997</v>
      </c>
      <c r="AL515" s="30">
        <f t="shared" si="124"/>
        <v>4.5945</v>
      </c>
      <c r="AM515" s="30">
        <f t="shared" si="124"/>
        <v>4.7409408000000006</v>
      </c>
      <c r="AN515" s="30">
        <f t="shared" si="124"/>
        <v>4.9947352000000009</v>
      </c>
      <c r="AO515" s="30">
        <f t="shared" si="124"/>
        <v>4.742</v>
      </c>
      <c r="AP515" s="30">
        <f t="shared" si="124"/>
        <v>4.7702352000000001</v>
      </c>
      <c r="AQ515" s="30">
        <f t="shared" si="124"/>
        <v>4.7104999999999997</v>
      </c>
      <c r="AR515" s="30">
        <f t="shared" si="124"/>
        <v>4.5</v>
      </c>
      <c r="AS515" s="30">
        <f t="shared" si="113"/>
        <v>5.0402351999999997</v>
      </c>
      <c r="AT515" s="35" t="str">
        <f t="shared" si="114"/>
        <v>1,1.5,0.5</v>
      </c>
    </row>
    <row r="516" spans="13:46" ht="11.25" x14ac:dyDescent="0.15">
      <c r="M516" s="30" t="str">
        <f t="shared" si="112"/>
        <v>6,1,9</v>
      </c>
      <c r="N516" s="30">
        <f t="shared" si="120"/>
        <v>6</v>
      </c>
      <c r="O516" s="30">
        <f t="shared" si="121"/>
        <v>1</v>
      </c>
      <c r="P516" s="30">
        <f t="shared" si="117"/>
        <v>9</v>
      </c>
      <c r="Q516" s="30">
        <f t="shared" si="125"/>
        <v>0.99034650000000013</v>
      </c>
      <c r="R516" s="30">
        <f t="shared" si="125"/>
        <v>2.7532406250000001</v>
      </c>
      <c r="S516" s="30">
        <f t="shared" si="125"/>
        <v>3.9501540000000004</v>
      </c>
      <c r="T516" s="30">
        <f t="shared" si="125"/>
        <v>4.5810866249999993</v>
      </c>
      <c r="U516" s="30">
        <f t="shared" si="125"/>
        <v>4.6460384999999995</v>
      </c>
      <c r="V516" s="30">
        <f t="shared" si="125"/>
        <v>4.1450096250000001</v>
      </c>
      <c r="W516" s="30">
        <f t="shared" si="125"/>
        <v>3.0779999999999998</v>
      </c>
      <c r="X516" s="30">
        <f t="shared" si="125"/>
        <v>2.4627406250000003</v>
      </c>
      <c r="Y516" s="30">
        <f t="shared" si="125"/>
        <v>3.8546540000000005</v>
      </c>
      <c r="Z516" s="30">
        <f t="shared" si="125"/>
        <v>4.6805866250000001</v>
      </c>
      <c r="AA516" s="30">
        <f t="shared" si="125"/>
        <v>4.9405384999999997</v>
      </c>
      <c r="AB516" s="30">
        <f t="shared" si="125"/>
        <v>4.6345096249999997</v>
      </c>
      <c r="AC516" s="30">
        <f t="shared" si="125"/>
        <v>3.7624999999999997</v>
      </c>
      <c r="AD516" s="30">
        <f t="shared" si="125"/>
        <v>3.5801540000000003</v>
      </c>
      <c r="AE516" s="30">
        <f t="shared" si="125"/>
        <v>4.6010866250000007</v>
      </c>
      <c r="AF516" s="30">
        <f t="shared" si="125"/>
        <v>5.0560384999999997</v>
      </c>
      <c r="AG516" s="30">
        <f t="shared" si="124"/>
        <v>4.9450096249999991</v>
      </c>
      <c r="AH516" s="30">
        <f t="shared" si="124"/>
        <v>4.2679999999999998</v>
      </c>
      <c r="AI516" s="30">
        <f t="shared" si="124"/>
        <v>4.342586625</v>
      </c>
      <c r="AJ516" s="30">
        <f t="shared" si="124"/>
        <v>4.9925385000000002</v>
      </c>
      <c r="AK516" s="30">
        <f t="shared" si="124"/>
        <v>5.0765096249999999</v>
      </c>
      <c r="AL516" s="30">
        <f t="shared" si="124"/>
        <v>4.5945</v>
      </c>
      <c r="AM516" s="30">
        <f t="shared" si="124"/>
        <v>4.7500385000000005</v>
      </c>
      <c r="AN516" s="30">
        <f t="shared" si="124"/>
        <v>5.0290096250000005</v>
      </c>
      <c r="AO516" s="30">
        <f t="shared" si="124"/>
        <v>4.742</v>
      </c>
      <c r="AP516" s="30">
        <f t="shared" si="124"/>
        <v>4.8025096249999999</v>
      </c>
      <c r="AQ516" s="30">
        <f t="shared" si="124"/>
        <v>4.7104999999999997</v>
      </c>
      <c r="AR516" s="30">
        <f t="shared" si="124"/>
        <v>4.5</v>
      </c>
      <c r="AS516" s="30">
        <f t="shared" si="113"/>
        <v>5.0765096249999999</v>
      </c>
      <c r="AT516" s="35" t="str">
        <f t="shared" si="114"/>
        <v>1,1.5,0.5</v>
      </c>
    </row>
    <row r="517" spans="13:46" ht="11.25" x14ac:dyDescent="0.15">
      <c r="M517" s="30" t="str">
        <f t="shared" si="112"/>
        <v>6,1,10</v>
      </c>
      <c r="N517" s="30">
        <f t="shared" si="120"/>
        <v>6</v>
      </c>
      <c r="O517" s="30">
        <f t="shared" si="121"/>
        <v>1</v>
      </c>
      <c r="P517" s="30">
        <f t="shared" si="117"/>
        <v>10</v>
      </c>
      <c r="Q517" s="30">
        <f t="shared" si="125"/>
        <v>0.53372519999999946</v>
      </c>
      <c r="R517" s="30">
        <f t="shared" si="125"/>
        <v>2.4961424999999995</v>
      </c>
      <c r="S517" s="30">
        <f t="shared" si="125"/>
        <v>3.8432111999999998</v>
      </c>
      <c r="T517" s="30">
        <f t="shared" si="125"/>
        <v>4.5749312999999994</v>
      </c>
      <c r="U517" s="30">
        <f t="shared" si="125"/>
        <v>4.6913027999999999</v>
      </c>
      <c r="V517" s="30">
        <f t="shared" si="125"/>
        <v>4.1923256999999996</v>
      </c>
      <c r="W517" s="30">
        <f t="shared" si="125"/>
        <v>3.0779999999999998</v>
      </c>
      <c r="X517" s="30">
        <f t="shared" si="125"/>
        <v>2.1956424999999999</v>
      </c>
      <c r="Y517" s="30">
        <f t="shared" si="125"/>
        <v>3.7397112000000003</v>
      </c>
      <c r="Z517" s="30">
        <f t="shared" si="125"/>
        <v>4.6684313</v>
      </c>
      <c r="AA517" s="30">
        <f t="shared" si="125"/>
        <v>4.9818027999999996</v>
      </c>
      <c r="AB517" s="30">
        <f t="shared" si="125"/>
        <v>4.6798257000000003</v>
      </c>
      <c r="AC517" s="30">
        <f t="shared" si="125"/>
        <v>3.7624999999999997</v>
      </c>
      <c r="AD517" s="30">
        <f t="shared" si="125"/>
        <v>3.4572111999999997</v>
      </c>
      <c r="AE517" s="30">
        <f t="shared" si="125"/>
        <v>4.5829313000000003</v>
      </c>
      <c r="AF517" s="30">
        <f t="shared" si="125"/>
        <v>5.0933028</v>
      </c>
      <c r="AG517" s="30">
        <f t="shared" si="124"/>
        <v>4.9883256999999999</v>
      </c>
      <c r="AH517" s="30">
        <f t="shared" si="124"/>
        <v>4.2679999999999998</v>
      </c>
      <c r="AI517" s="30">
        <f t="shared" si="124"/>
        <v>4.3184313000000003</v>
      </c>
      <c r="AJ517" s="30">
        <f t="shared" si="124"/>
        <v>5.0258028000000001</v>
      </c>
      <c r="AK517" s="30">
        <f t="shared" si="124"/>
        <v>5.1178257</v>
      </c>
      <c r="AL517" s="30">
        <f t="shared" si="124"/>
        <v>4.5945</v>
      </c>
      <c r="AM517" s="30">
        <f t="shared" si="124"/>
        <v>4.7793028</v>
      </c>
      <c r="AN517" s="30">
        <f t="shared" si="124"/>
        <v>5.0683257000000008</v>
      </c>
      <c r="AO517" s="30">
        <f t="shared" si="124"/>
        <v>4.742</v>
      </c>
      <c r="AP517" s="30">
        <f t="shared" si="124"/>
        <v>4.8398257000000005</v>
      </c>
      <c r="AQ517" s="30">
        <f t="shared" si="124"/>
        <v>4.7104999999999997</v>
      </c>
      <c r="AR517" s="30">
        <f t="shared" si="124"/>
        <v>4.5</v>
      </c>
      <c r="AS517" s="30">
        <f t="shared" si="113"/>
        <v>5.1178257</v>
      </c>
      <c r="AT517" s="35" t="str">
        <f t="shared" si="114"/>
        <v>1,1.5,0.5</v>
      </c>
    </row>
    <row r="518" spans="13:46" ht="11.25" x14ac:dyDescent="0.15">
      <c r="M518" s="30" t="str">
        <f t="shared" si="112"/>
        <v>6,2,1</v>
      </c>
      <c r="N518" s="30">
        <f t="shared" si="120"/>
        <v>6</v>
      </c>
      <c r="O518" s="30">
        <f t="shared" si="121"/>
        <v>2</v>
      </c>
      <c r="P518" s="30">
        <f t="shared" si="117"/>
        <v>1</v>
      </c>
      <c r="Q518" s="30">
        <f t="shared" si="125"/>
        <v>4.5</v>
      </c>
      <c r="R518" s="30">
        <f t="shared" si="125"/>
        <v>4.7104999999999997</v>
      </c>
      <c r="S518" s="30">
        <f t="shared" si="125"/>
        <v>4.742</v>
      </c>
      <c r="T518" s="30">
        <f t="shared" si="125"/>
        <v>4.5945</v>
      </c>
      <c r="U518" s="30">
        <f t="shared" si="125"/>
        <v>4.2679999999999998</v>
      </c>
      <c r="V518" s="30">
        <f t="shared" si="125"/>
        <v>3.7624999999999997</v>
      </c>
      <c r="W518" s="30">
        <f t="shared" si="125"/>
        <v>3.0779999999999998</v>
      </c>
      <c r="X518" s="30">
        <f t="shared" si="125"/>
        <v>4.4318600000000004</v>
      </c>
      <c r="Y518" s="30">
        <f t="shared" si="125"/>
        <v>4.6676099999999998</v>
      </c>
      <c r="Z518" s="30">
        <f t="shared" si="125"/>
        <v>4.7243599999999999</v>
      </c>
      <c r="AA518" s="30">
        <f t="shared" si="125"/>
        <v>4.6021099999999997</v>
      </c>
      <c r="AB518" s="30">
        <f t="shared" si="125"/>
        <v>4.3008600000000001</v>
      </c>
      <c r="AC518" s="30">
        <f t="shared" si="125"/>
        <v>3.8206099999999998</v>
      </c>
      <c r="AD518" s="30">
        <f t="shared" si="125"/>
        <v>4.3864400000000003</v>
      </c>
      <c r="AE518" s="30">
        <f t="shared" si="125"/>
        <v>4.6474399999999996</v>
      </c>
      <c r="AF518" s="30">
        <f t="shared" si="125"/>
        <v>4.7294400000000003</v>
      </c>
      <c r="AG518" s="30">
        <f t="shared" si="124"/>
        <v>4.6324399999999999</v>
      </c>
      <c r="AH518" s="30">
        <f t="shared" si="124"/>
        <v>4.3564400000000001</v>
      </c>
      <c r="AI518" s="30">
        <f t="shared" si="124"/>
        <v>4.36374</v>
      </c>
      <c r="AJ518" s="30">
        <f t="shared" si="124"/>
        <v>4.649989999999999</v>
      </c>
      <c r="AK518" s="30">
        <f t="shared" si="124"/>
        <v>4.7572399999999995</v>
      </c>
      <c r="AL518" s="30">
        <f t="shared" si="124"/>
        <v>4.6854899999999997</v>
      </c>
      <c r="AM518" s="30">
        <f t="shared" si="124"/>
        <v>4.3637600000000001</v>
      </c>
      <c r="AN518" s="30">
        <f t="shared" si="124"/>
        <v>4.6752599999999997</v>
      </c>
      <c r="AO518" s="30">
        <f t="shared" si="124"/>
        <v>4.80776</v>
      </c>
      <c r="AP518" s="30">
        <f t="shared" si="124"/>
        <v>4.3864999999999998</v>
      </c>
      <c r="AQ518" s="30">
        <f t="shared" si="124"/>
        <v>4.7232500000000002</v>
      </c>
      <c r="AR518" s="30">
        <f t="shared" si="124"/>
        <v>4.4319600000000001</v>
      </c>
      <c r="AS518" s="30">
        <f t="shared" si="113"/>
        <v>4.80776</v>
      </c>
      <c r="AT518" s="35" t="str">
        <f t="shared" si="114"/>
        <v>1,2,0</v>
      </c>
    </row>
    <row r="519" spans="13:46" ht="11.25" x14ac:dyDescent="0.15">
      <c r="M519" s="30" t="str">
        <f t="shared" si="112"/>
        <v>6,2,2</v>
      </c>
      <c r="N519" s="30">
        <f t="shared" si="120"/>
        <v>6</v>
      </c>
      <c r="O519" s="30">
        <f t="shared" si="121"/>
        <v>2</v>
      </c>
      <c r="P519" s="30">
        <f t="shared" si="117"/>
        <v>2</v>
      </c>
      <c r="Q519" s="30">
        <f t="shared" si="125"/>
        <v>4.27752</v>
      </c>
      <c r="R519" s="30">
        <f t="shared" si="125"/>
        <v>4.6159999999999997</v>
      </c>
      <c r="S519" s="30">
        <f t="shared" si="125"/>
        <v>4.7391199999999998</v>
      </c>
      <c r="T519" s="30">
        <f t="shared" si="125"/>
        <v>4.6468799999999995</v>
      </c>
      <c r="U519" s="30">
        <f t="shared" si="125"/>
        <v>4.3392799999999996</v>
      </c>
      <c r="V519" s="30">
        <f t="shared" si="125"/>
        <v>3.8163199999999997</v>
      </c>
      <c r="W519" s="30">
        <f t="shared" si="125"/>
        <v>3.0779999999999998</v>
      </c>
      <c r="X519" s="30">
        <f t="shared" si="125"/>
        <v>4.3247099999999996</v>
      </c>
      <c r="Y519" s="30">
        <f t="shared" si="125"/>
        <v>4.6546099999999999</v>
      </c>
      <c r="Z519" s="30">
        <f t="shared" si="125"/>
        <v>4.7691499999999998</v>
      </c>
      <c r="AA519" s="30">
        <f t="shared" si="125"/>
        <v>4.6683300000000001</v>
      </c>
      <c r="AB519" s="30">
        <f t="shared" si="125"/>
        <v>4.35215</v>
      </c>
      <c r="AC519" s="30">
        <f t="shared" si="125"/>
        <v>3.8206099999999998</v>
      </c>
      <c r="AD519" s="30">
        <f t="shared" si="125"/>
        <v>4.3633199999999999</v>
      </c>
      <c r="AE519" s="30">
        <f t="shared" si="125"/>
        <v>4.6846399999999999</v>
      </c>
      <c r="AF519" s="30">
        <f t="shared" si="125"/>
        <v>4.7905999999999995</v>
      </c>
      <c r="AG519" s="30">
        <f t="shared" si="124"/>
        <v>4.6811999999999996</v>
      </c>
      <c r="AH519" s="30">
        <f t="shared" si="124"/>
        <v>4.3564400000000001</v>
      </c>
      <c r="AI519" s="30">
        <f t="shared" si="124"/>
        <v>4.3933499999999999</v>
      </c>
      <c r="AJ519" s="30">
        <f t="shared" si="124"/>
        <v>4.7060899999999997</v>
      </c>
      <c r="AK519" s="30">
        <f t="shared" si="124"/>
        <v>4.8034699999999999</v>
      </c>
      <c r="AL519" s="30">
        <f t="shared" si="124"/>
        <v>4.6854899999999997</v>
      </c>
      <c r="AM519" s="30">
        <f t="shared" si="124"/>
        <v>4.4147999999999996</v>
      </c>
      <c r="AN519" s="30">
        <f t="shared" si="124"/>
        <v>4.71896</v>
      </c>
      <c r="AO519" s="30">
        <f t="shared" si="124"/>
        <v>4.80776</v>
      </c>
      <c r="AP519" s="30">
        <f t="shared" si="124"/>
        <v>4.42767</v>
      </c>
      <c r="AQ519" s="30">
        <f t="shared" si="124"/>
        <v>4.7232500000000002</v>
      </c>
      <c r="AR519" s="30">
        <f t="shared" si="124"/>
        <v>4.4319600000000001</v>
      </c>
      <c r="AS519" s="30">
        <f t="shared" si="113"/>
        <v>4.80776</v>
      </c>
      <c r="AT519" s="35" t="str">
        <f t="shared" si="114"/>
        <v>1,2,0</v>
      </c>
    </row>
    <row r="520" spans="13:46" ht="11.25" x14ac:dyDescent="0.15">
      <c r="M520" s="30" t="str">
        <f t="shared" si="112"/>
        <v>6,2,3</v>
      </c>
      <c r="N520" s="30">
        <f t="shared" si="120"/>
        <v>6</v>
      </c>
      <c r="O520" s="30">
        <f t="shared" si="121"/>
        <v>2</v>
      </c>
      <c r="P520" s="30">
        <f t="shared" si="117"/>
        <v>3</v>
      </c>
      <c r="Q520" s="30">
        <f t="shared" si="125"/>
        <v>3.98034</v>
      </c>
      <c r="R520" s="30">
        <f t="shared" si="125"/>
        <v>4.4696250000000006</v>
      </c>
      <c r="S520" s="30">
        <f t="shared" si="125"/>
        <v>4.7030399999999997</v>
      </c>
      <c r="T520" s="30">
        <f t="shared" si="125"/>
        <v>4.6805849999999998</v>
      </c>
      <c r="U520" s="30">
        <f t="shared" si="125"/>
        <v>4.4022600000000001</v>
      </c>
      <c r="V520" s="30">
        <f t="shared" si="125"/>
        <v>3.8680649999999996</v>
      </c>
      <c r="W520" s="30">
        <f t="shared" si="125"/>
        <v>3.0779999999999998</v>
      </c>
      <c r="X520" s="30">
        <f t="shared" si="125"/>
        <v>4.1656849999999999</v>
      </c>
      <c r="Y520" s="30">
        <f t="shared" si="125"/>
        <v>4.6084100000000001</v>
      </c>
      <c r="Z520" s="30">
        <f t="shared" si="125"/>
        <v>4.7952650000000006</v>
      </c>
      <c r="AA520" s="30">
        <f t="shared" si="125"/>
        <v>4.7262500000000003</v>
      </c>
      <c r="AB520" s="30">
        <f t="shared" si="125"/>
        <v>4.4013650000000002</v>
      </c>
      <c r="AC520" s="30">
        <f t="shared" si="125"/>
        <v>3.8206099999999998</v>
      </c>
      <c r="AD520" s="30">
        <f t="shared" si="125"/>
        <v>4.3070000000000004</v>
      </c>
      <c r="AE520" s="30">
        <f t="shared" si="125"/>
        <v>4.7031650000000003</v>
      </c>
      <c r="AF520" s="30">
        <f t="shared" si="125"/>
        <v>4.8434600000000003</v>
      </c>
      <c r="AG520" s="30">
        <f t="shared" si="124"/>
        <v>4.7278850000000006</v>
      </c>
      <c r="AH520" s="30">
        <f t="shared" si="124"/>
        <v>4.3564400000000001</v>
      </c>
      <c r="AI520" s="30">
        <f t="shared" si="124"/>
        <v>4.4042849999999998</v>
      </c>
      <c r="AJ520" s="30">
        <f t="shared" si="124"/>
        <v>4.7538900000000002</v>
      </c>
      <c r="AK520" s="30">
        <f t="shared" si="124"/>
        <v>4.8476249999999999</v>
      </c>
      <c r="AL520" s="30">
        <f t="shared" si="124"/>
        <v>4.6854899999999997</v>
      </c>
      <c r="AM520" s="30">
        <f t="shared" si="124"/>
        <v>4.4575399999999998</v>
      </c>
      <c r="AN520" s="30">
        <f t="shared" si="124"/>
        <v>4.7605849999999998</v>
      </c>
      <c r="AO520" s="30">
        <f t="shared" si="124"/>
        <v>4.80776</v>
      </c>
      <c r="AP520" s="30">
        <f t="shared" si="124"/>
        <v>4.4667649999999997</v>
      </c>
      <c r="AQ520" s="30">
        <f t="shared" si="124"/>
        <v>4.7232500000000002</v>
      </c>
      <c r="AR520" s="30">
        <f t="shared" si="124"/>
        <v>4.4319600000000001</v>
      </c>
      <c r="AS520" s="30">
        <f t="shared" si="113"/>
        <v>4.8476249999999999</v>
      </c>
      <c r="AT520" s="35" t="str">
        <f t="shared" si="114"/>
        <v>1,1.5,0.5</v>
      </c>
    </row>
    <row r="521" spans="13:46" ht="11.25" x14ac:dyDescent="0.15">
      <c r="M521" s="30" t="str">
        <f t="shared" ref="M521:M584" si="126">N521&amp;","&amp;O521&amp;","&amp;P521</f>
        <v>6,2,4</v>
      </c>
      <c r="N521" s="30">
        <f t="shared" si="120"/>
        <v>6</v>
      </c>
      <c r="O521" s="30">
        <f t="shared" si="121"/>
        <v>2</v>
      </c>
      <c r="P521" s="30">
        <f t="shared" si="117"/>
        <v>4</v>
      </c>
      <c r="Q521" s="30">
        <f t="shared" si="125"/>
        <v>3.6615599999999993</v>
      </c>
      <c r="R521" s="30">
        <f t="shared" si="125"/>
        <v>4.3082499999999992</v>
      </c>
      <c r="S521" s="30">
        <f t="shared" si="125"/>
        <v>4.6573599999999997</v>
      </c>
      <c r="T521" s="30">
        <f t="shared" si="125"/>
        <v>4.7088900000000002</v>
      </c>
      <c r="U521" s="30">
        <f t="shared" si="125"/>
        <v>4.4628399999999999</v>
      </c>
      <c r="V521" s="30">
        <f t="shared" si="125"/>
        <v>3.9192100000000001</v>
      </c>
      <c r="W521" s="30">
        <f t="shared" si="125"/>
        <v>3.0779999999999998</v>
      </c>
      <c r="X521" s="30">
        <f t="shared" si="125"/>
        <v>3.9916599999999995</v>
      </c>
      <c r="Y521" s="30">
        <f t="shared" si="125"/>
        <v>4.5526099999999996</v>
      </c>
      <c r="Z521" s="30">
        <f t="shared" si="125"/>
        <v>4.8159799999999997</v>
      </c>
      <c r="AA521" s="30">
        <f t="shared" si="125"/>
        <v>4.7817699999999999</v>
      </c>
      <c r="AB521" s="30">
        <f t="shared" si="125"/>
        <v>4.44998</v>
      </c>
      <c r="AC521" s="30">
        <f t="shared" si="125"/>
        <v>3.8206099999999998</v>
      </c>
      <c r="AD521" s="30">
        <f t="shared" si="125"/>
        <v>4.2410800000000002</v>
      </c>
      <c r="AE521" s="30">
        <f t="shared" si="125"/>
        <v>4.7162900000000008</v>
      </c>
      <c r="AF521" s="30">
        <f t="shared" si="125"/>
        <v>4.8939199999999996</v>
      </c>
      <c r="AG521" s="30">
        <f t="shared" si="124"/>
        <v>4.7739700000000003</v>
      </c>
      <c r="AH521" s="30">
        <f t="shared" si="124"/>
        <v>4.3564400000000001</v>
      </c>
      <c r="AI521" s="30">
        <f t="shared" si="124"/>
        <v>4.4098199999999999</v>
      </c>
      <c r="AJ521" s="30">
        <f t="shared" si="124"/>
        <v>4.7992899999999992</v>
      </c>
      <c r="AK521" s="30">
        <f t="shared" si="124"/>
        <v>4.8911800000000003</v>
      </c>
      <c r="AL521" s="30">
        <f t="shared" si="124"/>
        <v>4.6854899999999997</v>
      </c>
      <c r="AM521" s="30">
        <f t="shared" si="124"/>
        <v>4.4978800000000003</v>
      </c>
      <c r="AN521" s="30">
        <f t="shared" si="124"/>
        <v>4.8016100000000002</v>
      </c>
      <c r="AO521" s="30">
        <f t="shared" si="124"/>
        <v>4.80776</v>
      </c>
      <c r="AP521" s="30">
        <f t="shared" si="124"/>
        <v>4.5052599999999998</v>
      </c>
      <c r="AQ521" s="30">
        <f t="shared" si="124"/>
        <v>4.7232500000000002</v>
      </c>
      <c r="AR521" s="30">
        <f t="shared" si="124"/>
        <v>4.4319600000000001</v>
      </c>
      <c r="AS521" s="30">
        <f t="shared" ref="AS521:AS584" si="127">MAX(Q521:AR521)</f>
        <v>4.8939199999999996</v>
      </c>
      <c r="AT521" s="35" t="str">
        <f t="shared" ref="AT521:AT584" si="128">INDEX($Q$1:$AR$1,1,MATCH(AS521,Q521:AR521,0))</f>
        <v>1,1,1</v>
      </c>
    </row>
    <row r="522" spans="13:46" ht="11.25" x14ac:dyDescent="0.15">
      <c r="M522" s="30" t="str">
        <f t="shared" si="126"/>
        <v>6,2,5</v>
      </c>
      <c r="N522" s="30">
        <f t="shared" si="120"/>
        <v>6</v>
      </c>
      <c r="O522" s="30">
        <f t="shared" si="121"/>
        <v>2</v>
      </c>
      <c r="P522" s="30">
        <f t="shared" si="117"/>
        <v>5</v>
      </c>
      <c r="Q522" s="30">
        <f t="shared" si="125"/>
        <v>3.3564599999999993</v>
      </c>
      <c r="R522" s="30">
        <f t="shared" si="125"/>
        <v>4.1563749999999997</v>
      </c>
      <c r="S522" s="30">
        <f t="shared" si="125"/>
        <v>4.6177599999999996</v>
      </c>
      <c r="T522" s="30">
        <f t="shared" si="125"/>
        <v>4.740615</v>
      </c>
      <c r="U522" s="30">
        <f t="shared" si="125"/>
        <v>4.5249399999999991</v>
      </c>
      <c r="V522" s="30">
        <f t="shared" si="125"/>
        <v>3.9707349999999995</v>
      </c>
      <c r="W522" s="30">
        <f t="shared" si="125"/>
        <v>3.0779999999999998</v>
      </c>
      <c r="X522" s="30">
        <f t="shared" si="125"/>
        <v>3.8271349999999993</v>
      </c>
      <c r="Y522" s="30">
        <f t="shared" si="125"/>
        <v>4.5028899999999989</v>
      </c>
      <c r="Z522" s="30">
        <f t="shared" si="125"/>
        <v>4.8401149999999999</v>
      </c>
      <c r="AA522" s="30">
        <f t="shared" si="125"/>
        <v>4.8388099999999987</v>
      </c>
      <c r="AB522" s="30">
        <f t="shared" si="125"/>
        <v>4.4989749999999997</v>
      </c>
      <c r="AC522" s="30">
        <f t="shared" si="125"/>
        <v>3.8206099999999998</v>
      </c>
      <c r="AD522" s="30">
        <f t="shared" si="125"/>
        <v>4.1812399999999998</v>
      </c>
      <c r="AE522" s="30">
        <f t="shared" si="125"/>
        <v>4.7328349999999997</v>
      </c>
      <c r="AF522" s="30">
        <f t="shared" si="125"/>
        <v>4.9459</v>
      </c>
      <c r="AG522" s="30">
        <f t="shared" si="124"/>
        <v>4.8204349999999998</v>
      </c>
      <c r="AH522" s="30">
        <f t="shared" si="124"/>
        <v>4.3564400000000001</v>
      </c>
      <c r="AI522" s="30">
        <f t="shared" si="124"/>
        <v>4.4187749999999992</v>
      </c>
      <c r="AJ522" s="30">
        <f t="shared" si="124"/>
        <v>4.8462099999999992</v>
      </c>
      <c r="AK522" s="30">
        <f t="shared" si="124"/>
        <v>4.9351149999999997</v>
      </c>
      <c r="AL522" s="30">
        <f t="shared" si="124"/>
        <v>4.6854899999999997</v>
      </c>
      <c r="AM522" s="30">
        <f t="shared" si="124"/>
        <v>4.5397400000000001</v>
      </c>
      <c r="AN522" s="30">
        <f t="shared" si="124"/>
        <v>4.8430149999999994</v>
      </c>
      <c r="AO522" s="30">
        <f t="shared" si="124"/>
        <v>4.80776</v>
      </c>
      <c r="AP522" s="30">
        <f t="shared" si="124"/>
        <v>4.5441349999999998</v>
      </c>
      <c r="AQ522" s="30">
        <f t="shared" si="124"/>
        <v>4.7232500000000002</v>
      </c>
      <c r="AR522" s="30">
        <f t="shared" si="124"/>
        <v>4.4319600000000001</v>
      </c>
      <c r="AS522" s="30">
        <f t="shared" si="127"/>
        <v>4.9459</v>
      </c>
      <c r="AT522" s="35" t="str">
        <f t="shared" si="128"/>
        <v>1,1,1</v>
      </c>
    </row>
    <row r="523" spans="13:46" ht="11.25" x14ac:dyDescent="0.15">
      <c r="M523" s="30" t="str">
        <f t="shared" si="126"/>
        <v>6,2,6</v>
      </c>
      <c r="N523" s="30">
        <f t="shared" si="120"/>
        <v>6</v>
      </c>
      <c r="O523" s="30">
        <f t="shared" si="121"/>
        <v>2</v>
      </c>
      <c r="P523" s="30">
        <f t="shared" si="117"/>
        <v>6</v>
      </c>
      <c r="Q523" s="30">
        <f t="shared" si="125"/>
        <v>3.0779999999999998</v>
      </c>
      <c r="R523" s="30">
        <f t="shared" si="125"/>
        <v>4.0229999999999997</v>
      </c>
      <c r="S523" s="30">
        <f t="shared" si="125"/>
        <v>4.59</v>
      </c>
      <c r="T523" s="30">
        <f t="shared" si="125"/>
        <v>4.7789999999999999</v>
      </c>
      <c r="U523" s="30">
        <f t="shared" si="125"/>
        <v>4.59</v>
      </c>
      <c r="V523" s="30">
        <f t="shared" si="125"/>
        <v>4.0229999999999997</v>
      </c>
      <c r="W523" s="30">
        <f t="shared" si="125"/>
        <v>3.0779999999999998</v>
      </c>
      <c r="X523" s="30">
        <f t="shared" si="125"/>
        <v>3.6811099999999994</v>
      </c>
      <c r="Y523" s="30">
        <f t="shared" si="125"/>
        <v>4.4650099999999995</v>
      </c>
      <c r="Z523" s="30">
        <f t="shared" si="125"/>
        <v>4.8709100000000003</v>
      </c>
      <c r="AA523" s="30">
        <f t="shared" si="125"/>
        <v>4.8988099999999992</v>
      </c>
      <c r="AB523" s="30">
        <f t="shared" si="125"/>
        <v>4.5487099999999998</v>
      </c>
      <c r="AC523" s="30">
        <f t="shared" si="125"/>
        <v>3.8206099999999998</v>
      </c>
      <c r="AD523" s="30">
        <f t="shared" si="125"/>
        <v>4.1332399999999998</v>
      </c>
      <c r="AE523" s="30">
        <f t="shared" si="125"/>
        <v>4.7560399999999996</v>
      </c>
      <c r="AF523" s="30">
        <f t="shared" si="125"/>
        <v>5.0008399999999993</v>
      </c>
      <c r="AG523" s="30">
        <f t="shared" si="124"/>
        <v>4.8676399999999997</v>
      </c>
      <c r="AH523" s="30">
        <f t="shared" si="124"/>
        <v>4.3564400000000001</v>
      </c>
      <c r="AI523" s="30">
        <f t="shared" si="124"/>
        <v>4.4343899999999996</v>
      </c>
      <c r="AJ523" s="30">
        <f t="shared" si="124"/>
        <v>4.8960899999999992</v>
      </c>
      <c r="AK523" s="30">
        <f t="shared" si="124"/>
        <v>4.9797899999999995</v>
      </c>
      <c r="AL523" s="30">
        <f t="shared" si="124"/>
        <v>4.6854899999999997</v>
      </c>
      <c r="AM523" s="30">
        <f t="shared" si="124"/>
        <v>4.5845599999999997</v>
      </c>
      <c r="AN523" s="30">
        <f t="shared" si="124"/>
        <v>4.8851599999999999</v>
      </c>
      <c r="AO523" s="30">
        <f t="shared" si="124"/>
        <v>4.80776</v>
      </c>
      <c r="AP523" s="30">
        <f t="shared" si="124"/>
        <v>4.5837500000000002</v>
      </c>
      <c r="AQ523" s="30">
        <f t="shared" si="124"/>
        <v>4.7232500000000002</v>
      </c>
      <c r="AR523" s="30">
        <f t="shared" si="124"/>
        <v>4.4319600000000001</v>
      </c>
      <c r="AS523" s="30">
        <f t="shared" si="127"/>
        <v>5.0008399999999993</v>
      </c>
      <c r="AT523" s="35" t="str">
        <f t="shared" si="128"/>
        <v>1,1,1</v>
      </c>
    </row>
    <row r="524" spans="13:46" ht="11.25" x14ac:dyDescent="0.15">
      <c r="M524" s="30" t="str">
        <f t="shared" si="126"/>
        <v>6,2,7</v>
      </c>
      <c r="N524" s="30">
        <f t="shared" si="120"/>
        <v>6</v>
      </c>
      <c r="O524" s="30">
        <f t="shared" si="121"/>
        <v>2</v>
      </c>
      <c r="P524" s="30">
        <f t="shared" si="117"/>
        <v>7</v>
      </c>
      <c r="Q524" s="30">
        <f t="shared" si="125"/>
        <v>2.4172559999999992</v>
      </c>
      <c r="R524" s="30">
        <f t="shared" si="125"/>
        <v>3.6241499999999993</v>
      </c>
      <c r="S524" s="30">
        <f t="shared" si="125"/>
        <v>4.3923360000000002</v>
      </c>
      <c r="T524" s="30">
        <f t="shared" si="125"/>
        <v>4.7218140000000002</v>
      </c>
      <c r="U524" s="30">
        <f t="shared" si="125"/>
        <v>4.612584</v>
      </c>
      <c r="V524" s="30">
        <f t="shared" si="125"/>
        <v>4.0646459999999998</v>
      </c>
      <c r="W524" s="30">
        <f t="shared" si="125"/>
        <v>3.0779999999999998</v>
      </c>
      <c r="X524" s="30">
        <f t="shared" si="125"/>
        <v>3.2696099999999992</v>
      </c>
      <c r="Y524" s="30">
        <f t="shared" si="125"/>
        <v>4.2572259999999993</v>
      </c>
      <c r="Z524" s="30">
        <f t="shared" si="125"/>
        <v>4.8061340000000001</v>
      </c>
      <c r="AA524" s="30">
        <f t="shared" si="125"/>
        <v>4.916334</v>
      </c>
      <c r="AB524" s="30">
        <f t="shared" si="125"/>
        <v>4.5878259999999997</v>
      </c>
      <c r="AC524" s="30">
        <f t="shared" si="125"/>
        <v>3.8206099999999998</v>
      </c>
      <c r="AD524" s="30">
        <f t="shared" si="125"/>
        <v>3.9153359999999999</v>
      </c>
      <c r="AE524" s="30">
        <f t="shared" si="125"/>
        <v>4.6836739999999999</v>
      </c>
      <c r="AF524" s="30">
        <f t="shared" si="125"/>
        <v>5.0133039999999998</v>
      </c>
      <c r="AG524" s="30">
        <f t="shared" si="124"/>
        <v>4.9042259999999995</v>
      </c>
      <c r="AH524" s="30">
        <f t="shared" si="124"/>
        <v>4.3564400000000001</v>
      </c>
      <c r="AI524" s="30">
        <f t="shared" si="124"/>
        <v>4.3544339999999995</v>
      </c>
      <c r="AJ524" s="30">
        <f t="shared" si="124"/>
        <v>4.9034939999999994</v>
      </c>
      <c r="AK524" s="30">
        <f t="shared" si="124"/>
        <v>5.0138459999999991</v>
      </c>
      <c r="AL524" s="30">
        <f t="shared" si="124"/>
        <v>4.6854899999999997</v>
      </c>
      <c r="AM524" s="30">
        <f t="shared" si="124"/>
        <v>4.5869039999999996</v>
      </c>
      <c r="AN524" s="30">
        <f t="shared" si="124"/>
        <v>4.9166860000000003</v>
      </c>
      <c r="AO524" s="30">
        <f t="shared" si="124"/>
        <v>4.80776</v>
      </c>
      <c r="AP524" s="30">
        <f t="shared" si="124"/>
        <v>4.6127459999999996</v>
      </c>
      <c r="AQ524" s="30">
        <f t="shared" si="124"/>
        <v>4.7232500000000002</v>
      </c>
      <c r="AR524" s="30">
        <f t="shared" si="124"/>
        <v>4.4319600000000001</v>
      </c>
      <c r="AS524" s="30">
        <f t="shared" si="127"/>
        <v>5.0138459999999991</v>
      </c>
      <c r="AT524" s="35" t="str">
        <f t="shared" si="128"/>
        <v>1,1.5,0.5</v>
      </c>
    </row>
    <row r="525" spans="13:46" ht="11.25" x14ac:dyDescent="0.15">
      <c r="M525" s="30" t="str">
        <f t="shared" si="126"/>
        <v>6,2,8</v>
      </c>
      <c r="N525" s="30">
        <f t="shared" si="120"/>
        <v>6</v>
      </c>
      <c r="O525" s="30">
        <f t="shared" si="121"/>
        <v>2</v>
      </c>
      <c r="P525" s="30">
        <f t="shared" si="117"/>
        <v>8</v>
      </c>
      <c r="Q525" s="30">
        <f t="shared" si="125"/>
        <v>1.6284671999999998</v>
      </c>
      <c r="R525" s="30">
        <f t="shared" si="125"/>
        <v>3.1363799999999999</v>
      </c>
      <c r="S525" s="30">
        <f t="shared" si="125"/>
        <v>4.1377632000000002</v>
      </c>
      <c r="T525" s="30">
        <f t="shared" si="125"/>
        <v>4.6326167999999992</v>
      </c>
      <c r="U525" s="30">
        <f t="shared" si="125"/>
        <v>4.6209407999999996</v>
      </c>
      <c r="V525" s="30">
        <f t="shared" si="125"/>
        <v>4.1027351999999997</v>
      </c>
      <c r="W525" s="30">
        <f t="shared" si="125"/>
        <v>3.0779999999999998</v>
      </c>
      <c r="X525" s="30">
        <f t="shared" si="125"/>
        <v>2.76919</v>
      </c>
      <c r="Y525" s="30">
        <f t="shared" si="125"/>
        <v>3.9925331999999996</v>
      </c>
      <c r="Z525" s="30">
        <f t="shared" si="125"/>
        <v>4.7093468000000005</v>
      </c>
      <c r="AA525" s="30">
        <f t="shared" si="125"/>
        <v>4.9196307999999993</v>
      </c>
      <c r="AB525" s="30">
        <f t="shared" si="125"/>
        <v>4.6233851999999995</v>
      </c>
      <c r="AC525" s="30">
        <f t="shared" si="125"/>
        <v>3.8206099999999998</v>
      </c>
      <c r="AD525" s="30">
        <f t="shared" si="125"/>
        <v>3.6405231999999996</v>
      </c>
      <c r="AE525" s="30">
        <f t="shared" si="125"/>
        <v>4.5792967999999998</v>
      </c>
      <c r="AF525" s="30">
        <f t="shared" si="125"/>
        <v>5.0115408000000006</v>
      </c>
      <c r="AG525" s="30">
        <f t="shared" si="124"/>
        <v>4.9372552000000001</v>
      </c>
      <c r="AH525" s="30">
        <f t="shared" si="124"/>
        <v>4.3564400000000001</v>
      </c>
      <c r="AI525" s="30">
        <f t="shared" si="124"/>
        <v>4.2424667999999999</v>
      </c>
      <c r="AJ525" s="30">
        <f t="shared" si="124"/>
        <v>4.896670799999999</v>
      </c>
      <c r="AK525" s="30">
        <f t="shared" si="124"/>
        <v>5.0443452000000004</v>
      </c>
      <c r="AL525" s="30">
        <f t="shared" si="124"/>
        <v>4.6854899999999997</v>
      </c>
      <c r="AM525" s="30">
        <f t="shared" si="124"/>
        <v>4.5750207999999999</v>
      </c>
      <c r="AN525" s="30">
        <f t="shared" si="124"/>
        <v>4.9446551999999997</v>
      </c>
      <c r="AO525" s="30">
        <f t="shared" si="124"/>
        <v>4.80776</v>
      </c>
      <c r="AP525" s="30">
        <f t="shared" si="124"/>
        <v>4.6381851999999997</v>
      </c>
      <c r="AQ525" s="30">
        <f t="shared" si="124"/>
        <v>4.7232500000000002</v>
      </c>
      <c r="AR525" s="30">
        <f t="shared" si="124"/>
        <v>4.4319600000000001</v>
      </c>
      <c r="AS525" s="30">
        <f t="shared" si="127"/>
        <v>5.0443452000000004</v>
      </c>
      <c r="AT525" s="35" t="str">
        <f t="shared" si="128"/>
        <v>1,1.5,0.5</v>
      </c>
    </row>
    <row r="526" spans="13:46" ht="11.25" x14ac:dyDescent="0.15">
      <c r="M526" s="30" t="str">
        <f t="shared" si="126"/>
        <v>6,2,9</v>
      </c>
      <c r="N526" s="30">
        <f t="shared" si="120"/>
        <v>6</v>
      </c>
      <c r="O526" s="30">
        <f t="shared" si="121"/>
        <v>2</v>
      </c>
      <c r="P526" s="30">
        <f t="shared" si="117"/>
        <v>9</v>
      </c>
      <c r="Q526" s="30">
        <f t="shared" si="125"/>
        <v>0.99034650000000013</v>
      </c>
      <c r="R526" s="30">
        <f t="shared" si="125"/>
        <v>2.7532406250000001</v>
      </c>
      <c r="S526" s="30">
        <f t="shared" si="125"/>
        <v>3.9501540000000004</v>
      </c>
      <c r="T526" s="30">
        <f t="shared" si="125"/>
        <v>4.5810866249999993</v>
      </c>
      <c r="U526" s="30">
        <f t="shared" si="125"/>
        <v>4.6460384999999995</v>
      </c>
      <c r="V526" s="30">
        <f t="shared" si="125"/>
        <v>4.1450096250000001</v>
      </c>
      <c r="W526" s="30">
        <f t="shared" si="125"/>
        <v>3.0779999999999998</v>
      </c>
      <c r="X526" s="30">
        <f t="shared" si="125"/>
        <v>2.3734006249999999</v>
      </c>
      <c r="Y526" s="30">
        <f t="shared" si="125"/>
        <v>3.7948040000000001</v>
      </c>
      <c r="Z526" s="30">
        <f t="shared" si="125"/>
        <v>4.6502266250000002</v>
      </c>
      <c r="AA526" s="30">
        <f t="shared" si="125"/>
        <v>4.9396684999999998</v>
      </c>
      <c r="AB526" s="30">
        <f t="shared" si="125"/>
        <v>4.6631296249999998</v>
      </c>
      <c r="AC526" s="30">
        <f t="shared" si="125"/>
        <v>3.8206099999999998</v>
      </c>
      <c r="AD526" s="30">
        <f t="shared" si="125"/>
        <v>3.432674</v>
      </c>
      <c r="AE526" s="30">
        <f t="shared" si="125"/>
        <v>4.512586625</v>
      </c>
      <c r="AF526" s="30">
        <f t="shared" si="125"/>
        <v>5.0265184999999999</v>
      </c>
      <c r="AG526" s="30">
        <f t="shared" si="124"/>
        <v>4.9744696250000002</v>
      </c>
      <c r="AH526" s="30">
        <f t="shared" si="124"/>
        <v>4.3564400000000001</v>
      </c>
      <c r="AI526" s="30">
        <f t="shared" si="124"/>
        <v>4.1681666250000005</v>
      </c>
      <c r="AJ526" s="30">
        <f t="shared" si="124"/>
        <v>4.9065884999999998</v>
      </c>
      <c r="AK526" s="30">
        <f t="shared" si="124"/>
        <v>5.0790296250000004</v>
      </c>
      <c r="AL526" s="30">
        <f t="shared" si="124"/>
        <v>4.6854899999999997</v>
      </c>
      <c r="AM526" s="30">
        <f t="shared" si="124"/>
        <v>4.5798784999999995</v>
      </c>
      <c r="AN526" s="30">
        <f t="shared" si="124"/>
        <v>4.9768096250000005</v>
      </c>
      <c r="AO526" s="30">
        <f t="shared" si="124"/>
        <v>4.80776</v>
      </c>
      <c r="AP526" s="30">
        <f t="shared" si="124"/>
        <v>4.6678096250000003</v>
      </c>
      <c r="AQ526" s="30">
        <f t="shared" si="124"/>
        <v>4.7232500000000002</v>
      </c>
      <c r="AR526" s="30">
        <f t="shared" si="124"/>
        <v>4.4319600000000001</v>
      </c>
      <c r="AS526" s="30">
        <f t="shared" si="127"/>
        <v>5.0790296250000004</v>
      </c>
      <c r="AT526" s="35" t="str">
        <f t="shared" si="128"/>
        <v>1,1.5,0.5</v>
      </c>
    </row>
    <row r="527" spans="13:46" ht="11.25" x14ac:dyDescent="0.15">
      <c r="M527" s="30" t="str">
        <f t="shared" si="126"/>
        <v>6,2,10</v>
      </c>
      <c r="N527" s="30">
        <f t="shared" si="120"/>
        <v>6</v>
      </c>
      <c r="O527" s="30">
        <f t="shared" si="121"/>
        <v>2</v>
      </c>
      <c r="P527" s="30">
        <f t="shared" si="117"/>
        <v>10</v>
      </c>
      <c r="Q527" s="30">
        <f t="shared" si="125"/>
        <v>0.53372519999999946</v>
      </c>
      <c r="R527" s="30">
        <f t="shared" si="125"/>
        <v>2.4961424999999995</v>
      </c>
      <c r="S527" s="30">
        <f t="shared" si="125"/>
        <v>3.8432111999999998</v>
      </c>
      <c r="T527" s="30">
        <f t="shared" si="125"/>
        <v>4.5749312999999994</v>
      </c>
      <c r="U527" s="30">
        <f t="shared" si="125"/>
        <v>4.6913027999999999</v>
      </c>
      <c r="V527" s="30">
        <f t="shared" si="125"/>
        <v>4.1923256999999996</v>
      </c>
      <c r="W527" s="30">
        <f t="shared" si="125"/>
        <v>3.0779999999999998</v>
      </c>
      <c r="X527" s="30">
        <f t="shared" si="125"/>
        <v>2.1036524999999995</v>
      </c>
      <c r="Y527" s="30">
        <f t="shared" si="125"/>
        <v>3.6777411999999998</v>
      </c>
      <c r="Z527" s="30">
        <f t="shared" si="125"/>
        <v>4.6364812999999998</v>
      </c>
      <c r="AA527" s="30">
        <f t="shared" si="125"/>
        <v>4.9798727999999999</v>
      </c>
      <c r="AB527" s="30">
        <f t="shared" si="125"/>
        <v>4.7079157</v>
      </c>
      <c r="AC527" s="30">
        <f t="shared" si="125"/>
        <v>3.8206099999999998</v>
      </c>
      <c r="AD527" s="30">
        <f t="shared" si="125"/>
        <v>3.3054911999999996</v>
      </c>
      <c r="AE527" s="30">
        <f t="shared" si="125"/>
        <v>4.4912513000000001</v>
      </c>
      <c r="AF527" s="30">
        <f t="shared" si="125"/>
        <v>5.0616627999999997</v>
      </c>
      <c r="AG527" s="30">
        <f t="shared" si="124"/>
        <v>5.0167257000000003</v>
      </c>
      <c r="AH527" s="30">
        <f t="shared" si="124"/>
        <v>4.3564400000000001</v>
      </c>
      <c r="AI527" s="30">
        <f t="shared" si="124"/>
        <v>4.1392413000000001</v>
      </c>
      <c r="AJ527" s="30">
        <f t="shared" si="124"/>
        <v>4.9366728000000002</v>
      </c>
      <c r="AK527" s="30">
        <f t="shared" si="124"/>
        <v>5.1187556999999995</v>
      </c>
      <c r="AL527" s="30">
        <f t="shared" si="124"/>
        <v>4.6854899999999997</v>
      </c>
      <c r="AM527" s="30">
        <f t="shared" si="124"/>
        <v>4.6049027999999996</v>
      </c>
      <c r="AN527" s="30">
        <f t="shared" si="124"/>
        <v>5.0140057000000002</v>
      </c>
      <c r="AO527" s="30">
        <f t="shared" si="124"/>
        <v>4.80776</v>
      </c>
      <c r="AP527" s="30">
        <f t="shared" si="124"/>
        <v>4.7024756999999999</v>
      </c>
      <c r="AQ527" s="30">
        <f t="shared" si="124"/>
        <v>4.7232500000000002</v>
      </c>
      <c r="AR527" s="30">
        <f t="shared" si="124"/>
        <v>4.4319600000000001</v>
      </c>
      <c r="AS527" s="30">
        <f t="shared" si="127"/>
        <v>5.1187556999999995</v>
      </c>
      <c r="AT527" s="35" t="str">
        <f t="shared" si="128"/>
        <v>1,1.5,0.5</v>
      </c>
    </row>
    <row r="528" spans="13:46" ht="11.25" x14ac:dyDescent="0.15">
      <c r="M528" s="30" t="str">
        <f t="shared" si="126"/>
        <v>6,3,1</v>
      </c>
      <c r="N528" s="30">
        <f t="shared" si="120"/>
        <v>6</v>
      </c>
      <c r="O528" s="30">
        <f t="shared" si="121"/>
        <v>3</v>
      </c>
      <c r="P528" s="30">
        <f t="shared" si="117"/>
        <v>1</v>
      </c>
      <c r="Q528" s="30">
        <f t="shared" si="125"/>
        <v>4.5</v>
      </c>
      <c r="R528" s="30">
        <f t="shared" si="125"/>
        <v>4.7104999999999997</v>
      </c>
      <c r="S528" s="30">
        <f t="shared" si="125"/>
        <v>4.742</v>
      </c>
      <c r="T528" s="30">
        <f t="shared" si="125"/>
        <v>4.5945</v>
      </c>
      <c r="U528" s="30">
        <f t="shared" si="125"/>
        <v>4.2679999999999998</v>
      </c>
      <c r="V528" s="30">
        <f t="shared" si="125"/>
        <v>3.7624999999999997</v>
      </c>
      <c r="W528" s="30">
        <f t="shared" si="125"/>
        <v>3.0779999999999998</v>
      </c>
      <c r="X528" s="30">
        <f t="shared" si="125"/>
        <v>4.3569575</v>
      </c>
      <c r="Y528" s="30">
        <f t="shared" si="125"/>
        <v>4.6190825000000002</v>
      </c>
      <c r="Z528" s="30">
        <f t="shared" si="125"/>
        <v>4.7022075000000001</v>
      </c>
      <c r="AA528" s="30">
        <f t="shared" si="125"/>
        <v>4.6063324999999997</v>
      </c>
      <c r="AB528" s="30">
        <f t="shared" si="125"/>
        <v>4.3314575</v>
      </c>
      <c r="AC528" s="30">
        <f t="shared" si="125"/>
        <v>3.8775824999999999</v>
      </c>
      <c r="AD528" s="30">
        <f t="shared" si="125"/>
        <v>4.2593300000000003</v>
      </c>
      <c r="AE528" s="30">
        <f t="shared" si="125"/>
        <v>4.5730800000000009</v>
      </c>
      <c r="AF528" s="30">
        <f t="shared" si="125"/>
        <v>4.7078300000000004</v>
      </c>
      <c r="AG528" s="30">
        <f t="shared" si="124"/>
        <v>4.6635799999999996</v>
      </c>
      <c r="AH528" s="30">
        <f t="shared" si="124"/>
        <v>4.4403299999999994</v>
      </c>
      <c r="AI528" s="30">
        <f t="shared" si="124"/>
        <v>4.2071175000000007</v>
      </c>
      <c r="AJ528" s="30">
        <f t="shared" si="124"/>
        <v>4.5724925000000001</v>
      </c>
      <c r="AK528" s="30">
        <f t="shared" si="124"/>
        <v>4.7588675</v>
      </c>
      <c r="AL528" s="30">
        <f t="shared" si="124"/>
        <v>4.7662425000000006</v>
      </c>
      <c r="AM528" s="30">
        <f t="shared" si="124"/>
        <v>4.2003199999999996</v>
      </c>
      <c r="AN528" s="30">
        <f t="shared" si="124"/>
        <v>4.6173200000000003</v>
      </c>
      <c r="AO528" s="30">
        <f t="shared" si="124"/>
        <v>4.8553200000000007</v>
      </c>
      <c r="AP528" s="30">
        <f t="shared" si="124"/>
        <v>4.2389375000000005</v>
      </c>
      <c r="AQ528" s="30">
        <f t="shared" si="124"/>
        <v>4.7075624999999999</v>
      </c>
      <c r="AR528" s="30">
        <f t="shared" si="124"/>
        <v>4.3229700000000006</v>
      </c>
      <c r="AS528" s="30">
        <f t="shared" si="127"/>
        <v>4.8553200000000007</v>
      </c>
      <c r="AT528" s="35" t="str">
        <f t="shared" si="128"/>
        <v>1,2,0</v>
      </c>
    </row>
    <row r="529" spans="13:46" ht="11.25" x14ac:dyDescent="0.15">
      <c r="M529" s="30" t="str">
        <f t="shared" si="126"/>
        <v>6,3,2</v>
      </c>
      <c r="N529" s="30">
        <f t="shared" si="120"/>
        <v>6</v>
      </c>
      <c r="O529" s="30">
        <f t="shared" si="121"/>
        <v>3</v>
      </c>
      <c r="P529" s="30">
        <f t="shared" si="117"/>
        <v>2</v>
      </c>
      <c r="Q529" s="30">
        <f t="shared" si="125"/>
        <v>4.27752</v>
      </c>
      <c r="R529" s="30">
        <f t="shared" si="125"/>
        <v>4.6159999999999997</v>
      </c>
      <c r="S529" s="30">
        <f t="shared" si="125"/>
        <v>4.7391199999999998</v>
      </c>
      <c r="T529" s="30">
        <f t="shared" si="125"/>
        <v>4.6468799999999995</v>
      </c>
      <c r="U529" s="30">
        <f t="shared" si="125"/>
        <v>4.3392799999999996</v>
      </c>
      <c r="V529" s="30">
        <f t="shared" si="125"/>
        <v>3.8163199999999997</v>
      </c>
      <c r="W529" s="30">
        <f t="shared" si="125"/>
        <v>3.0779999999999998</v>
      </c>
      <c r="X529" s="30">
        <f t="shared" si="125"/>
        <v>4.2469324999999998</v>
      </c>
      <c r="Y529" s="30">
        <f t="shared" si="125"/>
        <v>4.6037824999999994</v>
      </c>
      <c r="Z529" s="30">
        <f t="shared" si="125"/>
        <v>4.7452725000000004</v>
      </c>
      <c r="AA529" s="30">
        <f t="shared" si="125"/>
        <v>4.6714024999999992</v>
      </c>
      <c r="AB529" s="30">
        <f t="shared" si="125"/>
        <v>4.3821724999999994</v>
      </c>
      <c r="AC529" s="30">
        <f t="shared" si="125"/>
        <v>3.8775824999999999</v>
      </c>
      <c r="AD529" s="30">
        <f t="shared" si="125"/>
        <v>4.2316099999999999</v>
      </c>
      <c r="AE529" s="30">
        <f t="shared" si="125"/>
        <v>4.6068300000000004</v>
      </c>
      <c r="AF529" s="30">
        <f t="shared" ref="AF529:AR592" si="129">(AF$5)^2/2*INDEX($F$4:$F$25*$G$4:$G$25,$N529,1)+(AF$6)^2/2*INDEX($H$4:$H$25*$I$4:$I$25,$O529,1)+(AF$7)^2/2*INDEX($J$4:$J$25*$K$4:$K$25,$P529,1)+AF$5*AF$6*INDEX($G$4:$G$25,$N529,1)*INDEX($H$4:$H$25,$O529,1)+(AF$5*INDEX($G$4:$G$25,$N529,1)+AF$6*INDEX($I$4:$I$25,$O529,1))*AF$7*INDEX($J$4:$J$25,$P529,1)</f>
        <v>4.7666900000000005</v>
      </c>
      <c r="AG529" s="30">
        <f t="shared" si="129"/>
        <v>4.7111899999999993</v>
      </c>
      <c r="AH529" s="30">
        <f t="shared" si="129"/>
        <v>4.4403299999999994</v>
      </c>
      <c r="AI529" s="30">
        <f t="shared" si="129"/>
        <v>4.2315525000000003</v>
      </c>
      <c r="AJ529" s="30">
        <f t="shared" si="129"/>
        <v>4.6251425000000008</v>
      </c>
      <c r="AK529" s="30">
        <f t="shared" si="129"/>
        <v>4.8033725</v>
      </c>
      <c r="AL529" s="30">
        <f t="shared" si="129"/>
        <v>4.7662425000000006</v>
      </c>
      <c r="AM529" s="30">
        <f t="shared" si="129"/>
        <v>4.2467600000000001</v>
      </c>
      <c r="AN529" s="30">
        <f t="shared" si="129"/>
        <v>4.6587199999999998</v>
      </c>
      <c r="AO529" s="30">
        <f t="shared" si="129"/>
        <v>4.8553200000000007</v>
      </c>
      <c r="AP529" s="30">
        <f t="shared" si="129"/>
        <v>4.2772325000000002</v>
      </c>
      <c r="AQ529" s="30">
        <f t="shared" si="129"/>
        <v>4.7075624999999999</v>
      </c>
      <c r="AR529" s="30">
        <f t="shared" si="129"/>
        <v>4.3229700000000006</v>
      </c>
      <c r="AS529" s="30">
        <f t="shared" si="127"/>
        <v>4.8553200000000007</v>
      </c>
      <c r="AT529" s="35" t="str">
        <f t="shared" si="128"/>
        <v>1,2,0</v>
      </c>
    </row>
    <row r="530" spans="13:46" ht="11.25" x14ac:dyDescent="0.15">
      <c r="M530" s="30" t="str">
        <f t="shared" si="126"/>
        <v>6,3,3</v>
      </c>
      <c r="N530" s="30">
        <f t="shared" si="120"/>
        <v>6</v>
      </c>
      <c r="O530" s="30">
        <f t="shared" si="121"/>
        <v>3</v>
      </c>
      <c r="P530" s="30">
        <f t="shared" si="117"/>
        <v>3</v>
      </c>
      <c r="Q530" s="30">
        <f t="shared" ref="Q530:AF593" si="130">(Q$5)^2/2*INDEX($F$4:$F$25*$G$4:$G$25,$N530,1)+(Q$6)^2/2*INDEX($H$4:$H$25*$I$4:$I$25,$O530,1)+(Q$7)^2/2*INDEX($J$4:$J$25*$K$4:$K$25,$P530,1)+Q$5*Q$6*INDEX($G$4:$G$25,$N530,1)*INDEX($H$4:$H$25,$O530,1)+(Q$5*INDEX($G$4:$G$25,$N530,1)+Q$6*INDEX($I$4:$I$25,$O530,1))*Q$7*INDEX($J$4:$J$25,$P530,1)</f>
        <v>3.98034</v>
      </c>
      <c r="R530" s="30">
        <f t="shared" si="130"/>
        <v>4.4696250000000006</v>
      </c>
      <c r="S530" s="30">
        <f t="shared" si="130"/>
        <v>4.7030399999999997</v>
      </c>
      <c r="T530" s="30">
        <f t="shared" si="130"/>
        <v>4.6805849999999998</v>
      </c>
      <c r="U530" s="30">
        <f t="shared" si="130"/>
        <v>4.4022600000000001</v>
      </c>
      <c r="V530" s="30">
        <f t="shared" si="130"/>
        <v>3.8680649999999996</v>
      </c>
      <c r="W530" s="30">
        <f t="shared" si="130"/>
        <v>3.0779999999999998</v>
      </c>
      <c r="X530" s="30">
        <f t="shared" si="130"/>
        <v>4.0850325000000005</v>
      </c>
      <c r="Y530" s="30">
        <f t="shared" si="130"/>
        <v>4.5552825000000006</v>
      </c>
      <c r="Z530" s="30">
        <f t="shared" si="130"/>
        <v>4.7696624999999999</v>
      </c>
      <c r="AA530" s="30">
        <f t="shared" si="130"/>
        <v>4.7281724999999994</v>
      </c>
      <c r="AB530" s="30">
        <f t="shared" si="130"/>
        <v>4.4308125</v>
      </c>
      <c r="AC530" s="30">
        <f t="shared" si="130"/>
        <v>3.8775824999999999</v>
      </c>
      <c r="AD530" s="30">
        <f t="shared" si="130"/>
        <v>4.1706900000000005</v>
      </c>
      <c r="AE530" s="30">
        <f t="shared" si="130"/>
        <v>4.6219050000000008</v>
      </c>
      <c r="AF530" s="30">
        <f t="shared" si="130"/>
        <v>4.8172500000000005</v>
      </c>
      <c r="AG530" s="30">
        <f t="shared" si="129"/>
        <v>4.7567249999999994</v>
      </c>
      <c r="AH530" s="30">
        <f t="shared" si="129"/>
        <v>4.4403299999999994</v>
      </c>
      <c r="AI530" s="30">
        <f t="shared" si="129"/>
        <v>4.2373124999999998</v>
      </c>
      <c r="AJ530" s="30">
        <f t="shared" si="129"/>
        <v>4.6694925000000005</v>
      </c>
      <c r="AK530" s="30">
        <f t="shared" si="129"/>
        <v>4.8458025000000005</v>
      </c>
      <c r="AL530" s="30">
        <f t="shared" si="129"/>
        <v>4.7662425000000006</v>
      </c>
      <c r="AM530" s="30">
        <f t="shared" si="129"/>
        <v>4.2849000000000004</v>
      </c>
      <c r="AN530" s="30">
        <f t="shared" si="129"/>
        <v>4.6980450000000005</v>
      </c>
      <c r="AO530" s="30">
        <f t="shared" si="129"/>
        <v>4.8553200000000007</v>
      </c>
      <c r="AP530" s="30">
        <f t="shared" si="129"/>
        <v>4.3134525000000004</v>
      </c>
      <c r="AQ530" s="30">
        <f t="shared" si="129"/>
        <v>4.7075624999999999</v>
      </c>
      <c r="AR530" s="30">
        <f t="shared" si="129"/>
        <v>4.3229700000000006</v>
      </c>
      <c r="AS530" s="30">
        <f t="shared" si="127"/>
        <v>4.8553200000000007</v>
      </c>
      <c r="AT530" s="35" t="str">
        <f t="shared" si="128"/>
        <v>1,2,0</v>
      </c>
    </row>
    <row r="531" spans="13:46" ht="11.25" x14ac:dyDescent="0.15">
      <c r="M531" s="30" t="str">
        <f t="shared" si="126"/>
        <v>6,3,4</v>
      </c>
      <c r="N531" s="30">
        <f t="shared" si="120"/>
        <v>6</v>
      </c>
      <c r="O531" s="30">
        <f t="shared" si="121"/>
        <v>3</v>
      </c>
      <c r="P531" s="30">
        <f t="shared" ref="P531:P594" si="131">P521</f>
        <v>4</v>
      </c>
      <c r="Q531" s="30">
        <f t="shared" si="130"/>
        <v>3.6615599999999993</v>
      </c>
      <c r="R531" s="30">
        <f t="shared" si="130"/>
        <v>4.3082499999999992</v>
      </c>
      <c r="S531" s="30">
        <f t="shared" si="130"/>
        <v>4.6573599999999997</v>
      </c>
      <c r="T531" s="30">
        <f t="shared" si="130"/>
        <v>4.7088900000000002</v>
      </c>
      <c r="U531" s="30">
        <f t="shared" si="130"/>
        <v>4.4628399999999999</v>
      </c>
      <c r="V531" s="30">
        <f t="shared" si="130"/>
        <v>3.9192100000000001</v>
      </c>
      <c r="W531" s="30">
        <f t="shared" si="130"/>
        <v>3.0779999999999998</v>
      </c>
      <c r="X531" s="30">
        <f t="shared" si="130"/>
        <v>3.9081324999999998</v>
      </c>
      <c r="Y531" s="30">
        <f t="shared" si="130"/>
        <v>4.4971825000000001</v>
      </c>
      <c r="Z531" s="30">
        <f t="shared" si="130"/>
        <v>4.7886524999999995</v>
      </c>
      <c r="AA531" s="30">
        <f t="shared" si="130"/>
        <v>4.7825424999999999</v>
      </c>
      <c r="AB531" s="30">
        <f t="shared" si="130"/>
        <v>4.4788525000000003</v>
      </c>
      <c r="AC531" s="30">
        <f t="shared" si="130"/>
        <v>3.8775824999999999</v>
      </c>
      <c r="AD531" s="30">
        <f t="shared" si="130"/>
        <v>4.1001700000000003</v>
      </c>
      <c r="AE531" s="30">
        <f t="shared" si="130"/>
        <v>4.6315800000000005</v>
      </c>
      <c r="AF531" s="30">
        <f t="shared" si="130"/>
        <v>4.8654100000000007</v>
      </c>
      <c r="AG531" s="30">
        <f t="shared" si="129"/>
        <v>4.80166</v>
      </c>
      <c r="AH531" s="30">
        <f t="shared" si="129"/>
        <v>4.4403299999999994</v>
      </c>
      <c r="AI531" s="30">
        <f t="shared" si="129"/>
        <v>4.2376725000000004</v>
      </c>
      <c r="AJ531" s="30">
        <f t="shared" si="129"/>
        <v>4.7114425000000004</v>
      </c>
      <c r="AK531" s="30">
        <f t="shared" si="129"/>
        <v>4.8876324999999996</v>
      </c>
      <c r="AL531" s="30">
        <f t="shared" si="129"/>
        <v>4.7662425000000006</v>
      </c>
      <c r="AM531" s="30">
        <f t="shared" si="129"/>
        <v>4.32064</v>
      </c>
      <c r="AN531" s="30">
        <f t="shared" si="129"/>
        <v>4.7367699999999999</v>
      </c>
      <c r="AO531" s="30">
        <f t="shared" si="129"/>
        <v>4.8553200000000007</v>
      </c>
      <c r="AP531" s="30">
        <f t="shared" si="129"/>
        <v>4.3490725000000001</v>
      </c>
      <c r="AQ531" s="30">
        <f t="shared" si="129"/>
        <v>4.7075624999999999</v>
      </c>
      <c r="AR531" s="30">
        <f t="shared" si="129"/>
        <v>4.3229700000000006</v>
      </c>
      <c r="AS531" s="30">
        <f t="shared" si="127"/>
        <v>4.8876324999999996</v>
      </c>
      <c r="AT531" s="35" t="str">
        <f t="shared" si="128"/>
        <v>1,1.5,0.5</v>
      </c>
    </row>
    <row r="532" spans="13:46" ht="11.25" x14ac:dyDescent="0.15">
      <c r="M532" s="30" t="str">
        <f t="shared" si="126"/>
        <v>6,3,5</v>
      </c>
      <c r="N532" s="30">
        <f t="shared" si="120"/>
        <v>6</v>
      </c>
      <c r="O532" s="30">
        <f t="shared" si="121"/>
        <v>3</v>
      </c>
      <c r="P532" s="30">
        <f t="shared" si="131"/>
        <v>5</v>
      </c>
      <c r="Q532" s="30">
        <f t="shared" si="130"/>
        <v>3.3564599999999993</v>
      </c>
      <c r="R532" s="30">
        <f t="shared" si="130"/>
        <v>4.1563749999999997</v>
      </c>
      <c r="S532" s="30">
        <f t="shared" si="130"/>
        <v>4.6177599999999996</v>
      </c>
      <c r="T532" s="30">
        <f t="shared" si="130"/>
        <v>4.740615</v>
      </c>
      <c r="U532" s="30">
        <f t="shared" si="130"/>
        <v>4.5249399999999991</v>
      </c>
      <c r="V532" s="30">
        <f t="shared" si="130"/>
        <v>3.9707349999999995</v>
      </c>
      <c r="W532" s="30">
        <f t="shared" si="130"/>
        <v>3.0779999999999998</v>
      </c>
      <c r="X532" s="30">
        <f t="shared" si="130"/>
        <v>3.7407325</v>
      </c>
      <c r="Y532" s="30">
        <f t="shared" si="130"/>
        <v>4.4451625000000003</v>
      </c>
      <c r="Z532" s="30">
        <f t="shared" si="130"/>
        <v>4.8110624999999994</v>
      </c>
      <c r="AA532" s="30">
        <f t="shared" si="130"/>
        <v>4.8384324999999997</v>
      </c>
      <c r="AB532" s="30">
        <f t="shared" si="130"/>
        <v>4.5272725000000005</v>
      </c>
      <c r="AC532" s="30">
        <f t="shared" si="130"/>
        <v>3.8775824999999999</v>
      </c>
      <c r="AD532" s="30">
        <f t="shared" si="130"/>
        <v>4.0357299999999992</v>
      </c>
      <c r="AE532" s="30">
        <f t="shared" si="130"/>
        <v>4.6446749999999994</v>
      </c>
      <c r="AF532" s="30">
        <f t="shared" si="130"/>
        <v>4.9150900000000002</v>
      </c>
      <c r="AG532" s="30">
        <f t="shared" si="129"/>
        <v>4.8469749999999996</v>
      </c>
      <c r="AH532" s="30">
        <f t="shared" si="129"/>
        <v>4.4403299999999994</v>
      </c>
      <c r="AI532" s="30">
        <f t="shared" si="129"/>
        <v>4.2414524999999994</v>
      </c>
      <c r="AJ532" s="30">
        <f t="shared" si="129"/>
        <v>4.7549124999999997</v>
      </c>
      <c r="AK532" s="30">
        <f t="shared" si="129"/>
        <v>4.9298424999999995</v>
      </c>
      <c r="AL532" s="30">
        <f t="shared" si="129"/>
        <v>4.7662425000000006</v>
      </c>
      <c r="AM532" s="30">
        <f t="shared" si="129"/>
        <v>4.3578999999999999</v>
      </c>
      <c r="AN532" s="30">
        <f t="shared" si="129"/>
        <v>4.7758750000000001</v>
      </c>
      <c r="AO532" s="30">
        <f t="shared" si="129"/>
        <v>4.8553200000000007</v>
      </c>
      <c r="AP532" s="30">
        <f t="shared" si="129"/>
        <v>4.3850724999999997</v>
      </c>
      <c r="AQ532" s="30">
        <f t="shared" si="129"/>
        <v>4.7075624999999999</v>
      </c>
      <c r="AR532" s="30">
        <f t="shared" si="129"/>
        <v>4.3229700000000006</v>
      </c>
      <c r="AS532" s="30">
        <f t="shared" si="127"/>
        <v>4.9298424999999995</v>
      </c>
      <c r="AT532" s="35" t="str">
        <f t="shared" si="128"/>
        <v>1,1.5,0.5</v>
      </c>
    </row>
    <row r="533" spans="13:46" ht="11.25" x14ac:dyDescent="0.15">
      <c r="M533" s="30" t="str">
        <f t="shared" si="126"/>
        <v>6,3,6</v>
      </c>
      <c r="N533" s="30">
        <f t="shared" si="120"/>
        <v>6</v>
      </c>
      <c r="O533" s="30">
        <f t="shared" si="121"/>
        <v>3</v>
      </c>
      <c r="P533" s="30">
        <f t="shared" si="131"/>
        <v>6</v>
      </c>
      <c r="Q533" s="30">
        <f t="shared" si="130"/>
        <v>3.0779999999999998</v>
      </c>
      <c r="R533" s="30">
        <f t="shared" si="130"/>
        <v>4.0229999999999997</v>
      </c>
      <c r="S533" s="30">
        <f t="shared" si="130"/>
        <v>4.59</v>
      </c>
      <c r="T533" s="30">
        <f t="shared" si="130"/>
        <v>4.7789999999999999</v>
      </c>
      <c r="U533" s="30">
        <f t="shared" si="130"/>
        <v>4.59</v>
      </c>
      <c r="V533" s="30">
        <f t="shared" si="130"/>
        <v>4.0229999999999997</v>
      </c>
      <c r="W533" s="30">
        <f t="shared" si="130"/>
        <v>3.0779999999999998</v>
      </c>
      <c r="X533" s="30">
        <f t="shared" si="130"/>
        <v>3.5918324999999998</v>
      </c>
      <c r="Y533" s="30">
        <f t="shared" si="130"/>
        <v>4.4049825</v>
      </c>
      <c r="Z533" s="30">
        <f t="shared" si="130"/>
        <v>4.8401324999999993</v>
      </c>
      <c r="AA533" s="30">
        <f t="shared" si="130"/>
        <v>4.8972824999999993</v>
      </c>
      <c r="AB533" s="30">
        <f t="shared" si="130"/>
        <v>4.5764325000000001</v>
      </c>
      <c r="AC533" s="30">
        <f t="shared" si="130"/>
        <v>3.8775824999999999</v>
      </c>
      <c r="AD533" s="30">
        <f t="shared" si="130"/>
        <v>3.9831299999999996</v>
      </c>
      <c r="AE533" s="30">
        <f t="shared" si="130"/>
        <v>4.6644300000000003</v>
      </c>
      <c r="AF533" s="30">
        <f t="shared" si="130"/>
        <v>4.9677299999999995</v>
      </c>
      <c r="AG533" s="30">
        <f t="shared" si="129"/>
        <v>4.8930299999999995</v>
      </c>
      <c r="AH533" s="30">
        <f t="shared" si="129"/>
        <v>4.4403299999999994</v>
      </c>
      <c r="AI533" s="30">
        <f t="shared" si="129"/>
        <v>4.2518925000000003</v>
      </c>
      <c r="AJ533" s="30">
        <f t="shared" si="129"/>
        <v>4.8013425000000005</v>
      </c>
      <c r="AK533" s="30">
        <f t="shared" si="129"/>
        <v>4.9727924999999997</v>
      </c>
      <c r="AL533" s="30">
        <f t="shared" si="129"/>
        <v>4.7662425000000006</v>
      </c>
      <c r="AM533" s="30">
        <f t="shared" si="129"/>
        <v>4.3981200000000005</v>
      </c>
      <c r="AN533" s="30">
        <f t="shared" si="129"/>
        <v>4.8157200000000007</v>
      </c>
      <c r="AO533" s="30">
        <f t="shared" si="129"/>
        <v>4.8553200000000007</v>
      </c>
      <c r="AP533" s="30">
        <f t="shared" si="129"/>
        <v>4.4218124999999997</v>
      </c>
      <c r="AQ533" s="30">
        <f t="shared" si="129"/>
        <v>4.7075624999999999</v>
      </c>
      <c r="AR533" s="30">
        <f t="shared" si="129"/>
        <v>4.3229700000000006</v>
      </c>
      <c r="AS533" s="30">
        <f t="shared" si="127"/>
        <v>4.9727924999999997</v>
      </c>
      <c r="AT533" s="35" t="str">
        <f t="shared" si="128"/>
        <v>1,1.5,0.5</v>
      </c>
    </row>
    <row r="534" spans="13:46" ht="11.25" x14ac:dyDescent="0.15">
      <c r="M534" s="30" t="str">
        <f t="shared" si="126"/>
        <v>6,3,7</v>
      </c>
      <c r="N534" s="30">
        <f t="shared" si="120"/>
        <v>6</v>
      </c>
      <c r="O534" s="30">
        <f t="shared" si="121"/>
        <v>3</v>
      </c>
      <c r="P534" s="30">
        <f t="shared" si="131"/>
        <v>7</v>
      </c>
      <c r="Q534" s="30">
        <f t="shared" si="130"/>
        <v>2.4172559999999992</v>
      </c>
      <c r="R534" s="30">
        <f t="shared" si="130"/>
        <v>3.6241499999999993</v>
      </c>
      <c r="S534" s="30">
        <f t="shared" si="130"/>
        <v>4.3923360000000002</v>
      </c>
      <c r="T534" s="30">
        <f t="shared" si="130"/>
        <v>4.7218140000000002</v>
      </c>
      <c r="U534" s="30">
        <f t="shared" si="130"/>
        <v>4.612584</v>
      </c>
      <c r="V534" s="30">
        <f t="shared" si="130"/>
        <v>4.0646459999999998</v>
      </c>
      <c r="W534" s="30">
        <f t="shared" si="130"/>
        <v>3.0779999999999998</v>
      </c>
      <c r="X534" s="30">
        <f t="shared" si="130"/>
        <v>3.1774574999999996</v>
      </c>
      <c r="Y534" s="30">
        <f t="shared" si="130"/>
        <v>4.1948984999999999</v>
      </c>
      <c r="Z534" s="30">
        <f t="shared" si="130"/>
        <v>4.7736314999999996</v>
      </c>
      <c r="AA534" s="30">
        <f t="shared" si="130"/>
        <v>4.9136564999999992</v>
      </c>
      <c r="AB534" s="30">
        <f t="shared" si="130"/>
        <v>4.6149734999999996</v>
      </c>
      <c r="AC534" s="30">
        <f t="shared" si="130"/>
        <v>3.8775824999999999</v>
      </c>
      <c r="AD534" s="30">
        <f t="shared" si="130"/>
        <v>3.7606259999999994</v>
      </c>
      <c r="AE534" s="30">
        <f t="shared" si="130"/>
        <v>4.5886139999999997</v>
      </c>
      <c r="AF534" s="30">
        <f t="shared" si="130"/>
        <v>4.977894</v>
      </c>
      <c r="AG534" s="30">
        <f t="shared" si="129"/>
        <v>4.9284660000000002</v>
      </c>
      <c r="AH534" s="30">
        <f t="shared" si="129"/>
        <v>4.4403299999999994</v>
      </c>
      <c r="AI534" s="30">
        <f t="shared" si="129"/>
        <v>4.1667614999999998</v>
      </c>
      <c r="AJ534" s="30">
        <f t="shared" si="129"/>
        <v>4.8052965000000007</v>
      </c>
      <c r="AK534" s="30">
        <f t="shared" si="129"/>
        <v>5.0051234999999998</v>
      </c>
      <c r="AL534" s="30">
        <f t="shared" si="129"/>
        <v>4.7662425000000006</v>
      </c>
      <c r="AM534" s="30">
        <f t="shared" si="129"/>
        <v>4.3958639999999995</v>
      </c>
      <c r="AN534" s="30">
        <f t="shared" si="129"/>
        <v>4.8449460000000002</v>
      </c>
      <c r="AO534" s="30">
        <f t="shared" si="129"/>
        <v>4.8553200000000007</v>
      </c>
      <c r="AP534" s="30">
        <f t="shared" si="129"/>
        <v>4.4479335000000004</v>
      </c>
      <c r="AQ534" s="30">
        <f t="shared" si="129"/>
        <v>4.7075624999999999</v>
      </c>
      <c r="AR534" s="30">
        <f t="shared" si="129"/>
        <v>4.3229700000000006</v>
      </c>
      <c r="AS534" s="30">
        <f t="shared" si="127"/>
        <v>5.0051234999999998</v>
      </c>
      <c r="AT534" s="35" t="str">
        <f t="shared" si="128"/>
        <v>1,1.5,0.5</v>
      </c>
    </row>
    <row r="535" spans="13:46" ht="11.25" x14ac:dyDescent="0.15">
      <c r="M535" s="30" t="str">
        <f t="shared" si="126"/>
        <v>6,3,8</v>
      </c>
      <c r="N535" s="30">
        <f t="shared" si="120"/>
        <v>6</v>
      </c>
      <c r="O535" s="30">
        <f t="shared" si="121"/>
        <v>3</v>
      </c>
      <c r="P535" s="30">
        <f t="shared" si="131"/>
        <v>8</v>
      </c>
      <c r="Q535" s="30">
        <f t="shared" si="130"/>
        <v>1.6284671999999998</v>
      </c>
      <c r="R535" s="30">
        <f t="shared" si="130"/>
        <v>3.1363799999999999</v>
      </c>
      <c r="S535" s="30">
        <f t="shared" si="130"/>
        <v>4.1377632000000002</v>
      </c>
      <c r="T535" s="30">
        <f t="shared" si="130"/>
        <v>4.6326167999999992</v>
      </c>
      <c r="U535" s="30">
        <f t="shared" si="130"/>
        <v>4.6209407999999996</v>
      </c>
      <c r="V535" s="30">
        <f t="shared" si="130"/>
        <v>4.1027351999999997</v>
      </c>
      <c r="W535" s="30">
        <f t="shared" si="130"/>
        <v>3.0779999999999998</v>
      </c>
      <c r="X535" s="30">
        <f t="shared" si="130"/>
        <v>2.6741625</v>
      </c>
      <c r="Y535" s="30">
        <f t="shared" si="130"/>
        <v>3.9279057000000002</v>
      </c>
      <c r="Z535" s="30">
        <f t="shared" si="130"/>
        <v>4.6751192999999995</v>
      </c>
      <c r="AA535" s="30">
        <f t="shared" si="130"/>
        <v>4.9158033000000003</v>
      </c>
      <c r="AB535" s="30">
        <f t="shared" si="130"/>
        <v>4.6499576999999999</v>
      </c>
      <c r="AC535" s="30">
        <f t="shared" si="130"/>
        <v>3.8775824999999999</v>
      </c>
      <c r="AD535" s="30">
        <f t="shared" si="130"/>
        <v>3.4812132</v>
      </c>
      <c r="AE535" s="30">
        <f t="shared" si="130"/>
        <v>4.4807868000000006</v>
      </c>
      <c r="AF535" s="30">
        <f t="shared" si="130"/>
        <v>4.9738308</v>
      </c>
      <c r="AG535" s="30">
        <f t="shared" si="129"/>
        <v>4.9603451999999999</v>
      </c>
      <c r="AH535" s="30">
        <f t="shared" si="129"/>
        <v>4.4403299999999994</v>
      </c>
      <c r="AI535" s="30">
        <f t="shared" si="129"/>
        <v>4.0496192999999998</v>
      </c>
      <c r="AJ535" s="30">
        <f t="shared" si="129"/>
        <v>4.7950233000000004</v>
      </c>
      <c r="AK535" s="30">
        <f t="shared" si="129"/>
        <v>5.0338976999999998</v>
      </c>
      <c r="AL535" s="30">
        <f t="shared" si="129"/>
        <v>4.7662425000000006</v>
      </c>
      <c r="AM535" s="30">
        <f t="shared" si="129"/>
        <v>4.3793807999999999</v>
      </c>
      <c r="AN535" s="30">
        <f t="shared" si="129"/>
        <v>4.8706152000000005</v>
      </c>
      <c r="AO535" s="30">
        <f t="shared" si="129"/>
        <v>4.8553200000000007</v>
      </c>
      <c r="AP535" s="30">
        <f t="shared" si="129"/>
        <v>4.4704977000000001</v>
      </c>
      <c r="AQ535" s="30">
        <f t="shared" si="129"/>
        <v>4.7075624999999999</v>
      </c>
      <c r="AR535" s="30">
        <f t="shared" si="129"/>
        <v>4.3229700000000006</v>
      </c>
      <c r="AS535" s="30">
        <f t="shared" si="127"/>
        <v>5.0338976999999998</v>
      </c>
      <c r="AT535" s="35" t="str">
        <f t="shared" si="128"/>
        <v>1,1.5,0.5</v>
      </c>
    </row>
    <row r="536" spans="13:46" ht="11.25" x14ac:dyDescent="0.15">
      <c r="M536" s="30" t="str">
        <f t="shared" si="126"/>
        <v>6,3,9</v>
      </c>
      <c r="N536" s="30">
        <f t="shared" si="120"/>
        <v>6</v>
      </c>
      <c r="O536" s="30">
        <f t="shared" si="121"/>
        <v>3</v>
      </c>
      <c r="P536" s="30">
        <f t="shared" si="131"/>
        <v>9</v>
      </c>
      <c r="Q536" s="30">
        <f t="shared" si="130"/>
        <v>0.99034650000000013</v>
      </c>
      <c r="R536" s="30">
        <f t="shared" si="130"/>
        <v>2.7532406250000001</v>
      </c>
      <c r="S536" s="30">
        <f t="shared" si="130"/>
        <v>3.9501540000000004</v>
      </c>
      <c r="T536" s="30">
        <f t="shared" si="130"/>
        <v>4.5810866249999993</v>
      </c>
      <c r="U536" s="30">
        <f t="shared" si="130"/>
        <v>4.6460384999999995</v>
      </c>
      <c r="V536" s="30">
        <f t="shared" si="130"/>
        <v>4.1450096250000001</v>
      </c>
      <c r="W536" s="30">
        <f t="shared" si="130"/>
        <v>3.0779999999999998</v>
      </c>
      <c r="X536" s="30">
        <f t="shared" si="130"/>
        <v>2.2754981250000004</v>
      </c>
      <c r="Y536" s="30">
        <f t="shared" si="130"/>
        <v>3.7278765000000007</v>
      </c>
      <c r="Z536" s="30">
        <f t="shared" si="130"/>
        <v>4.6142741249999997</v>
      </c>
      <c r="AA536" s="30">
        <f t="shared" si="130"/>
        <v>4.9346909999999999</v>
      </c>
      <c r="AB536" s="30">
        <f t="shared" si="130"/>
        <v>4.6891271249999997</v>
      </c>
      <c r="AC536" s="30">
        <f t="shared" si="130"/>
        <v>3.8775824999999999</v>
      </c>
      <c r="AD536" s="30">
        <f t="shared" si="130"/>
        <v>3.268764</v>
      </c>
      <c r="AE536" s="30">
        <f t="shared" si="130"/>
        <v>4.4106266250000008</v>
      </c>
      <c r="AF536" s="30">
        <f t="shared" si="130"/>
        <v>4.9865085000000011</v>
      </c>
      <c r="AG536" s="30">
        <f t="shared" si="129"/>
        <v>4.9964096250000001</v>
      </c>
      <c r="AH536" s="30">
        <f t="shared" si="129"/>
        <v>4.4403299999999994</v>
      </c>
      <c r="AI536" s="30">
        <f t="shared" si="129"/>
        <v>3.970144125</v>
      </c>
      <c r="AJ536" s="30">
        <f t="shared" si="129"/>
        <v>4.8014910000000004</v>
      </c>
      <c r="AK536" s="30">
        <f t="shared" si="129"/>
        <v>5.0668571250000003</v>
      </c>
      <c r="AL536" s="30">
        <f t="shared" si="129"/>
        <v>4.7662425000000006</v>
      </c>
      <c r="AM536" s="30">
        <f t="shared" si="129"/>
        <v>4.3796385000000004</v>
      </c>
      <c r="AN536" s="30">
        <f t="shared" si="129"/>
        <v>4.9004696250000004</v>
      </c>
      <c r="AO536" s="30">
        <f t="shared" si="129"/>
        <v>4.8553200000000007</v>
      </c>
      <c r="AP536" s="30">
        <f t="shared" si="129"/>
        <v>4.4972471250000003</v>
      </c>
      <c r="AQ536" s="30">
        <f t="shared" si="129"/>
        <v>4.7075624999999999</v>
      </c>
      <c r="AR536" s="30">
        <f t="shared" si="129"/>
        <v>4.3229700000000006</v>
      </c>
      <c r="AS536" s="30">
        <f t="shared" si="127"/>
        <v>5.0668571250000003</v>
      </c>
      <c r="AT536" s="35" t="str">
        <f t="shared" si="128"/>
        <v>1,1.5,0.5</v>
      </c>
    </row>
    <row r="537" spans="13:46" ht="11.25" x14ac:dyDescent="0.15">
      <c r="M537" s="30" t="str">
        <f t="shared" si="126"/>
        <v>6,3,10</v>
      </c>
      <c r="N537" s="30">
        <f t="shared" si="120"/>
        <v>6</v>
      </c>
      <c r="O537" s="30">
        <f t="shared" si="121"/>
        <v>3</v>
      </c>
      <c r="P537" s="30">
        <f t="shared" si="131"/>
        <v>10</v>
      </c>
      <c r="Q537" s="30">
        <f t="shared" si="130"/>
        <v>0.53372519999999946</v>
      </c>
      <c r="R537" s="30">
        <f t="shared" si="130"/>
        <v>2.4961424999999995</v>
      </c>
      <c r="S537" s="30">
        <f t="shared" si="130"/>
        <v>3.8432111999999998</v>
      </c>
      <c r="T537" s="30">
        <f t="shared" si="130"/>
        <v>4.5749312999999994</v>
      </c>
      <c r="U537" s="30">
        <f t="shared" si="130"/>
        <v>4.6913027999999999</v>
      </c>
      <c r="V537" s="30">
        <f t="shared" si="130"/>
        <v>4.1923256999999996</v>
      </c>
      <c r="W537" s="30">
        <f t="shared" si="130"/>
        <v>3.0779999999999998</v>
      </c>
      <c r="X537" s="30">
        <f t="shared" si="130"/>
        <v>2.0028749999999995</v>
      </c>
      <c r="Y537" s="30">
        <f t="shared" si="130"/>
        <v>3.6085137000000005</v>
      </c>
      <c r="Z537" s="30">
        <f t="shared" si="130"/>
        <v>4.5988037999999998</v>
      </c>
      <c r="AA537" s="30">
        <f t="shared" si="130"/>
        <v>4.9737453</v>
      </c>
      <c r="AB537" s="30">
        <f t="shared" si="130"/>
        <v>4.7333382000000004</v>
      </c>
      <c r="AC537" s="30">
        <f t="shared" si="130"/>
        <v>3.8775824999999999</v>
      </c>
      <c r="AD537" s="30">
        <f t="shared" si="130"/>
        <v>3.1369812000000001</v>
      </c>
      <c r="AE537" s="30">
        <f t="shared" si="130"/>
        <v>4.3858413000000009</v>
      </c>
      <c r="AF537" s="30">
        <f t="shared" si="130"/>
        <v>5.0193528000000001</v>
      </c>
      <c r="AG537" s="30">
        <f t="shared" si="129"/>
        <v>5.0375157000000002</v>
      </c>
      <c r="AH537" s="30">
        <f t="shared" si="129"/>
        <v>4.4403299999999994</v>
      </c>
      <c r="AI537" s="30">
        <f t="shared" si="129"/>
        <v>3.9360438000000002</v>
      </c>
      <c r="AJ537" s="30">
        <f t="shared" si="129"/>
        <v>4.8281253</v>
      </c>
      <c r="AK537" s="30">
        <f t="shared" si="129"/>
        <v>5.1048582000000007</v>
      </c>
      <c r="AL537" s="30">
        <f t="shared" si="129"/>
        <v>4.7662425000000006</v>
      </c>
      <c r="AM537" s="30">
        <f t="shared" si="129"/>
        <v>4.4000628000000006</v>
      </c>
      <c r="AN537" s="30">
        <f t="shared" si="129"/>
        <v>4.9353657000000002</v>
      </c>
      <c r="AO537" s="30">
        <f t="shared" si="129"/>
        <v>4.8553200000000007</v>
      </c>
      <c r="AP537" s="30">
        <f t="shared" si="129"/>
        <v>4.5290382000000005</v>
      </c>
      <c r="AQ537" s="30">
        <f t="shared" si="129"/>
        <v>4.7075624999999999</v>
      </c>
      <c r="AR537" s="30">
        <f t="shared" si="129"/>
        <v>4.3229700000000006</v>
      </c>
      <c r="AS537" s="30">
        <f t="shared" si="127"/>
        <v>5.1048582000000007</v>
      </c>
      <c r="AT537" s="35" t="str">
        <f t="shared" si="128"/>
        <v>1,1.5,0.5</v>
      </c>
    </row>
    <row r="538" spans="13:46" ht="11.25" x14ac:dyDescent="0.15">
      <c r="M538" s="30" t="str">
        <f t="shared" si="126"/>
        <v>6,4,1</v>
      </c>
      <c r="N538" s="30">
        <f t="shared" si="120"/>
        <v>6</v>
      </c>
      <c r="O538" s="30">
        <f t="shared" si="121"/>
        <v>4</v>
      </c>
      <c r="P538" s="30">
        <f t="shared" si="131"/>
        <v>1</v>
      </c>
      <c r="Q538" s="30">
        <f t="shared" si="130"/>
        <v>4.5</v>
      </c>
      <c r="R538" s="30">
        <f t="shared" si="130"/>
        <v>4.7104999999999997</v>
      </c>
      <c r="S538" s="30">
        <f t="shared" si="130"/>
        <v>4.742</v>
      </c>
      <c r="T538" s="30">
        <f t="shared" si="130"/>
        <v>4.5945</v>
      </c>
      <c r="U538" s="30">
        <f t="shared" si="130"/>
        <v>4.2679999999999998</v>
      </c>
      <c r="V538" s="30">
        <f t="shared" si="130"/>
        <v>3.7624999999999997</v>
      </c>
      <c r="W538" s="30">
        <f t="shared" si="130"/>
        <v>3.0779999999999998</v>
      </c>
      <c r="X538" s="30">
        <f t="shared" si="130"/>
        <v>4.2866924999999991</v>
      </c>
      <c r="Y538" s="30">
        <f t="shared" si="130"/>
        <v>4.5742549999999991</v>
      </c>
      <c r="Z538" s="30">
        <f t="shared" si="130"/>
        <v>4.6828175000000005</v>
      </c>
      <c r="AA538" s="30">
        <f t="shared" si="130"/>
        <v>4.6123799999999999</v>
      </c>
      <c r="AB538" s="30">
        <f t="shared" si="130"/>
        <v>4.3629424999999999</v>
      </c>
      <c r="AC538" s="30">
        <f t="shared" si="130"/>
        <v>3.9345049999999997</v>
      </c>
      <c r="AD538" s="30">
        <f t="shared" si="130"/>
        <v>4.1395200000000001</v>
      </c>
      <c r="AE538" s="30">
        <f t="shared" si="130"/>
        <v>4.5041449999999994</v>
      </c>
      <c r="AF538" s="30">
        <f t="shared" si="130"/>
        <v>4.6897699999999993</v>
      </c>
      <c r="AG538" s="30">
        <f t="shared" si="129"/>
        <v>4.6963949999999999</v>
      </c>
      <c r="AH538" s="30">
        <f t="shared" si="129"/>
        <v>4.5240200000000002</v>
      </c>
      <c r="AI538" s="30">
        <f t="shared" si="129"/>
        <v>4.0584825000000002</v>
      </c>
      <c r="AJ538" s="30">
        <f t="shared" si="129"/>
        <v>4.5001699999999989</v>
      </c>
      <c r="AK538" s="30">
        <f t="shared" si="129"/>
        <v>4.7628575</v>
      </c>
      <c r="AL538" s="30">
        <f t="shared" si="129"/>
        <v>4.8465449999999999</v>
      </c>
      <c r="AM538" s="30">
        <f t="shared" si="129"/>
        <v>4.0435799999999995</v>
      </c>
      <c r="AN538" s="30">
        <f t="shared" si="129"/>
        <v>4.5623300000000002</v>
      </c>
      <c r="AO538" s="30">
        <f t="shared" si="129"/>
        <v>4.9020799999999998</v>
      </c>
      <c r="AP538" s="30">
        <f t="shared" si="129"/>
        <v>4.0948124999999997</v>
      </c>
      <c r="AQ538" s="30">
        <f t="shared" si="129"/>
        <v>4.6906250000000007</v>
      </c>
      <c r="AR538" s="30">
        <f t="shared" si="129"/>
        <v>4.21218</v>
      </c>
      <c r="AS538" s="30">
        <f t="shared" si="127"/>
        <v>4.9020799999999998</v>
      </c>
      <c r="AT538" s="35" t="str">
        <f t="shared" si="128"/>
        <v>1,2,0</v>
      </c>
    </row>
    <row r="539" spans="13:46" ht="11.25" x14ac:dyDescent="0.15">
      <c r="M539" s="30" t="str">
        <f t="shared" si="126"/>
        <v>6,4,2</v>
      </c>
      <c r="N539" s="30">
        <f t="shared" si="120"/>
        <v>6</v>
      </c>
      <c r="O539" s="30">
        <f t="shared" si="121"/>
        <v>4</v>
      </c>
      <c r="P539" s="30">
        <f t="shared" si="131"/>
        <v>2</v>
      </c>
      <c r="Q539" s="30">
        <f t="shared" si="130"/>
        <v>4.27752</v>
      </c>
      <c r="R539" s="30">
        <f t="shared" si="130"/>
        <v>4.6159999999999997</v>
      </c>
      <c r="S539" s="30">
        <f t="shared" si="130"/>
        <v>4.7391199999999998</v>
      </c>
      <c r="T539" s="30">
        <f t="shared" si="130"/>
        <v>4.6468799999999995</v>
      </c>
      <c r="U539" s="30">
        <f t="shared" si="130"/>
        <v>4.3392799999999996</v>
      </c>
      <c r="V539" s="30">
        <f t="shared" si="130"/>
        <v>3.8163199999999997</v>
      </c>
      <c r="W539" s="30">
        <f t="shared" si="130"/>
        <v>3.0779999999999998</v>
      </c>
      <c r="X539" s="30">
        <f t="shared" si="130"/>
        <v>4.1739799999999994</v>
      </c>
      <c r="Y539" s="30">
        <f t="shared" si="130"/>
        <v>4.5568049999999998</v>
      </c>
      <c r="Z539" s="30">
        <f t="shared" si="130"/>
        <v>4.7242700000000006</v>
      </c>
      <c r="AA539" s="30">
        <f t="shared" si="130"/>
        <v>4.6763750000000002</v>
      </c>
      <c r="AB539" s="30">
        <f t="shared" si="130"/>
        <v>4.4131200000000002</v>
      </c>
      <c r="AC539" s="30">
        <f t="shared" si="130"/>
        <v>3.9345049999999997</v>
      </c>
      <c r="AD539" s="30">
        <f t="shared" si="130"/>
        <v>4.1074999999999999</v>
      </c>
      <c r="AE539" s="30">
        <f t="shared" si="130"/>
        <v>4.5346700000000002</v>
      </c>
      <c r="AF539" s="30">
        <f t="shared" si="130"/>
        <v>4.74648</v>
      </c>
      <c r="AG539" s="30">
        <f t="shared" si="129"/>
        <v>4.7429299999999994</v>
      </c>
      <c r="AH539" s="30">
        <f t="shared" si="129"/>
        <v>4.5240200000000002</v>
      </c>
      <c r="AI539" s="30">
        <f t="shared" si="129"/>
        <v>4.0780799999999999</v>
      </c>
      <c r="AJ539" s="30">
        <f t="shared" si="129"/>
        <v>4.5495950000000001</v>
      </c>
      <c r="AK539" s="30">
        <f t="shared" si="129"/>
        <v>4.8057499999999997</v>
      </c>
      <c r="AL539" s="30">
        <f t="shared" si="129"/>
        <v>4.8465449999999999</v>
      </c>
      <c r="AM539" s="30">
        <f t="shared" si="129"/>
        <v>4.0857200000000002</v>
      </c>
      <c r="AN539" s="30">
        <f t="shared" si="129"/>
        <v>4.6015800000000002</v>
      </c>
      <c r="AO539" s="30">
        <f t="shared" si="129"/>
        <v>4.9020799999999998</v>
      </c>
      <c r="AP539" s="30">
        <f t="shared" si="129"/>
        <v>4.13042</v>
      </c>
      <c r="AQ539" s="30">
        <f t="shared" si="129"/>
        <v>4.6906250000000007</v>
      </c>
      <c r="AR539" s="30">
        <f t="shared" si="129"/>
        <v>4.21218</v>
      </c>
      <c r="AS539" s="30">
        <f t="shared" si="127"/>
        <v>4.9020799999999998</v>
      </c>
      <c r="AT539" s="35" t="str">
        <f t="shared" si="128"/>
        <v>1,2,0</v>
      </c>
    </row>
    <row r="540" spans="13:46" ht="11.25" x14ac:dyDescent="0.15">
      <c r="M540" s="30" t="str">
        <f t="shared" si="126"/>
        <v>6,4,3</v>
      </c>
      <c r="N540" s="30">
        <f t="shared" si="120"/>
        <v>6</v>
      </c>
      <c r="O540" s="30">
        <f t="shared" si="121"/>
        <v>4</v>
      </c>
      <c r="P540" s="30">
        <f t="shared" si="131"/>
        <v>3</v>
      </c>
      <c r="Q540" s="30">
        <f t="shared" si="130"/>
        <v>3.98034</v>
      </c>
      <c r="R540" s="30">
        <f t="shared" si="130"/>
        <v>4.4696250000000006</v>
      </c>
      <c r="S540" s="30">
        <f t="shared" si="130"/>
        <v>4.7030399999999997</v>
      </c>
      <c r="T540" s="30">
        <f t="shared" si="130"/>
        <v>4.6805849999999998</v>
      </c>
      <c r="U540" s="30">
        <f t="shared" si="130"/>
        <v>4.4022600000000001</v>
      </c>
      <c r="V540" s="30">
        <f t="shared" si="130"/>
        <v>3.8680649999999996</v>
      </c>
      <c r="W540" s="30">
        <f t="shared" si="130"/>
        <v>3.0779999999999998</v>
      </c>
      <c r="X540" s="30">
        <f t="shared" si="130"/>
        <v>4.0093924999999997</v>
      </c>
      <c r="Y540" s="30">
        <f t="shared" si="130"/>
        <v>4.5061549999999997</v>
      </c>
      <c r="Z540" s="30">
        <f t="shared" si="130"/>
        <v>4.7470475000000008</v>
      </c>
      <c r="AA540" s="30">
        <f t="shared" si="130"/>
        <v>4.7320700000000002</v>
      </c>
      <c r="AB540" s="30">
        <f t="shared" si="130"/>
        <v>4.4612224999999999</v>
      </c>
      <c r="AC540" s="30">
        <f t="shared" si="130"/>
        <v>3.9345049999999997</v>
      </c>
      <c r="AD540" s="30">
        <f t="shared" si="130"/>
        <v>4.0422799999999999</v>
      </c>
      <c r="AE540" s="30">
        <f t="shared" si="130"/>
        <v>4.5465200000000001</v>
      </c>
      <c r="AF540" s="30">
        <f t="shared" si="130"/>
        <v>4.7948900000000005</v>
      </c>
      <c r="AG540" s="30">
        <f t="shared" si="129"/>
        <v>4.7873900000000003</v>
      </c>
      <c r="AH540" s="30">
        <f t="shared" si="129"/>
        <v>4.5240200000000002</v>
      </c>
      <c r="AI540" s="30">
        <f t="shared" si="129"/>
        <v>4.0790024999999996</v>
      </c>
      <c r="AJ540" s="30">
        <f t="shared" si="129"/>
        <v>4.5907199999999992</v>
      </c>
      <c r="AK540" s="30">
        <f t="shared" si="129"/>
        <v>4.8465674999999999</v>
      </c>
      <c r="AL540" s="30">
        <f t="shared" si="129"/>
        <v>4.8465449999999999</v>
      </c>
      <c r="AM540" s="30">
        <f t="shared" si="129"/>
        <v>4.1195599999999999</v>
      </c>
      <c r="AN540" s="30">
        <f t="shared" si="129"/>
        <v>4.6387549999999997</v>
      </c>
      <c r="AO540" s="30">
        <f t="shared" si="129"/>
        <v>4.9020799999999998</v>
      </c>
      <c r="AP540" s="30">
        <f t="shared" si="129"/>
        <v>4.1639524999999997</v>
      </c>
      <c r="AQ540" s="30">
        <f t="shared" si="129"/>
        <v>4.6906250000000007</v>
      </c>
      <c r="AR540" s="30">
        <f t="shared" si="129"/>
        <v>4.21218</v>
      </c>
      <c r="AS540" s="30">
        <f t="shared" si="127"/>
        <v>4.9020799999999998</v>
      </c>
      <c r="AT540" s="35" t="str">
        <f t="shared" si="128"/>
        <v>1,2,0</v>
      </c>
    </row>
    <row r="541" spans="13:46" ht="11.25" x14ac:dyDescent="0.15">
      <c r="M541" s="30" t="str">
        <f t="shared" si="126"/>
        <v>6,4,4</v>
      </c>
      <c r="N541" s="30">
        <f t="shared" si="120"/>
        <v>6</v>
      </c>
      <c r="O541" s="30">
        <f t="shared" si="121"/>
        <v>4</v>
      </c>
      <c r="P541" s="30">
        <f t="shared" si="131"/>
        <v>4</v>
      </c>
      <c r="Q541" s="30">
        <f t="shared" si="130"/>
        <v>3.6615599999999993</v>
      </c>
      <c r="R541" s="30">
        <f t="shared" si="130"/>
        <v>4.3082499999999992</v>
      </c>
      <c r="S541" s="30">
        <f t="shared" si="130"/>
        <v>4.6573599999999997</v>
      </c>
      <c r="T541" s="30">
        <f t="shared" si="130"/>
        <v>4.7088900000000002</v>
      </c>
      <c r="U541" s="30">
        <f t="shared" si="130"/>
        <v>4.4628399999999999</v>
      </c>
      <c r="V541" s="30">
        <f t="shared" si="130"/>
        <v>3.9192100000000001</v>
      </c>
      <c r="W541" s="30">
        <f t="shared" si="130"/>
        <v>3.0779999999999998</v>
      </c>
      <c r="X541" s="30">
        <f t="shared" si="130"/>
        <v>3.829804999999999</v>
      </c>
      <c r="Y541" s="30">
        <f t="shared" si="130"/>
        <v>4.4459049999999998</v>
      </c>
      <c r="Z541" s="30">
        <f t="shared" si="130"/>
        <v>4.7644250000000001</v>
      </c>
      <c r="AA541" s="30">
        <f t="shared" si="130"/>
        <v>4.7853650000000005</v>
      </c>
      <c r="AB541" s="30">
        <f t="shared" si="130"/>
        <v>4.5087250000000001</v>
      </c>
      <c r="AC541" s="30">
        <f t="shared" si="130"/>
        <v>3.9345049999999997</v>
      </c>
      <c r="AD541" s="30">
        <f t="shared" si="130"/>
        <v>3.9674599999999995</v>
      </c>
      <c r="AE541" s="30">
        <f t="shared" si="130"/>
        <v>4.5529700000000002</v>
      </c>
      <c r="AF541" s="30">
        <f t="shared" si="130"/>
        <v>4.8408999999999995</v>
      </c>
      <c r="AG541" s="30">
        <f t="shared" si="129"/>
        <v>4.8312499999999998</v>
      </c>
      <c r="AH541" s="30">
        <f t="shared" si="129"/>
        <v>4.5240200000000002</v>
      </c>
      <c r="AI541" s="30">
        <f t="shared" si="129"/>
        <v>4.0745249999999995</v>
      </c>
      <c r="AJ541" s="30">
        <f t="shared" si="129"/>
        <v>4.6294449999999987</v>
      </c>
      <c r="AK541" s="30">
        <f t="shared" si="129"/>
        <v>4.8867850000000006</v>
      </c>
      <c r="AL541" s="30">
        <f t="shared" si="129"/>
        <v>4.8465449999999999</v>
      </c>
      <c r="AM541" s="30">
        <f t="shared" si="129"/>
        <v>4.1509999999999998</v>
      </c>
      <c r="AN541" s="30">
        <f t="shared" si="129"/>
        <v>4.6753299999999998</v>
      </c>
      <c r="AO541" s="30">
        <f t="shared" si="129"/>
        <v>4.9020799999999998</v>
      </c>
      <c r="AP541" s="30">
        <f t="shared" si="129"/>
        <v>4.196885</v>
      </c>
      <c r="AQ541" s="30">
        <f t="shared" si="129"/>
        <v>4.6906250000000007</v>
      </c>
      <c r="AR541" s="30">
        <f t="shared" si="129"/>
        <v>4.21218</v>
      </c>
      <c r="AS541" s="30">
        <f t="shared" si="127"/>
        <v>4.9020799999999998</v>
      </c>
      <c r="AT541" s="35" t="str">
        <f t="shared" si="128"/>
        <v>1,2,0</v>
      </c>
    </row>
    <row r="542" spans="13:46" ht="11.25" x14ac:dyDescent="0.15">
      <c r="M542" s="30" t="str">
        <f t="shared" si="126"/>
        <v>6,4,5</v>
      </c>
      <c r="N542" s="30">
        <f t="shared" si="120"/>
        <v>6</v>
      </c>
      <c r="O542" s="30">
        <f t="shared" si="121"/>
        <v>4</v>
      </c>
      <c r="P542" s="30">
        <f t="shared" si="131"/>
        <v>5</v>
      </c>
      <c r="Q542" s="30">
        <f t="shared" si="130"/>
        <v>3.3564599999999993</v>
      </c>
      <c r="R542" s="30">
        <f t="shared" si="130"/>
        <v>4.1563749999999997</v>
      </c>
      <c r="S542" s="30">
        <f t="shared" si="130"/>
        <v>4.6177599999999996</v>
      </c>
      <c r="T542" s="30">
        <f t="shared" si="130"/>
        <v>4.740615</v>
      </c>
      <c r="U542" s="30">
        <f t="shared" si="130"/>
        <v>4.5249399999999991</v>
      </c>
      <c r="V542" s="30">
        <f t="shared" si="130"/>
        <v>3.9707349999999995</v>
      </c>
      <c r="W542" s="30">
        <f t="shared" si="130"/>
        <v>3.0779999999999998</v>
      </c>
      <c r="X542" s="30">
        <f t="shared" si="130"/>
        <v>3.6597174999999993</v>
      </c>
      <c r="Y542" s="30">
        <f t="shared" si="130"/>
        <v>4.3917349999999988</v>
      </c>
      <c r="Z542" s="30">
        <f t="shared" si="130"/>
        <v>4.7852224999999997</v>
      </c>
      <c r="AA542" s="30">
        <f t="shared" si="130"/>
        <v>4.8401800000000001</v>
      </c>
      <c r="AB542" s="30">
        <f t="shared" si="130"/>
        <v>4.5566075000000001</v>
      </c>
      <c r="AC542" s="30">
        <f t="shared" si="130"/>
        <v>3.9345049999999997</v>
      </c>
      <c r="AD542" s="30">
        <f t="shared" si="130"/>
        <v>3.8987199999999995</v>
      </c>
      <c r="AE542" s="30">
        <f t="shared" si="130"/>
        <v>4.5628399999999996</v>
      </c>
      <c r="AF542" s="30">
        <f t="shared" si="130"/>
        <v>4.8884299999999996</v>
      </c>
      <c r="AG542" s="30">
        <f t="shared" si="129"/>
        <v>4.8754899999999992</v>
      </c>
      <c r="AH542" s="30">
        <f t="shared" si="129"/>
        <v>4.5240200000000002</v>
      </c>
      <c r="AI542" s="30">
        <f t="shared" si="129"/>
        <v>4.0734674999999996</v>
      </c>
      <c r="AJ542" s="30">
        <f t="shared" si="129"/>
        <v>4.6696899999999992</v>
      </c>
      <c r="AK542" s="30">
        <f t="shared" si="129"/>
        <v>4.9273825000000002</v>
      </c>
      <c r="AL542" s="30">
        <f t="shared" si="129"/>
        <v>4.8465449999999999</v>
      </c>
      <c r="AM542" s="30">
        <f t="shared" si="129"/>
        <v>4.183959999999999</v>
      </c>
      <c r="AN542" s="30">
        <f t="shared" si="129"/>
        <v>4.7122849999999996</v>
      </c>
      <c r="AO542" s="30">
        <f t="shared" si="129"/>
        <v>4.9020799999999998</v>
      </c>
      <c r="AP542" s="30">
        <f t="shared" si="129"/>
        <v>4.2301974999999992</v>
      </c>
      <c r="AQ542" s="30">
        <f t="shared" si="129"/>
        <v>4.6906250000000007</v>
      </c>
      <c r="AR542" s="30">
        <f t="shared" si="129"/>
        <v>4.21218</v>
      </c>
      <c r="AS542" s="30">
        <f t="shared" si="127"/>
        <v>4.9273825000000002</v>
      </c>
      <c r="AT542" s="35" t="str">
        <f t="shared" si="128"/>
        <v>1,1.5,0.5</v>
      </c>
    </row>
    <row r="543" spans="13:46" ht="11.25" x14ac:dyDescent="0.15">
      <c r="M543" s="30" t="str">
        <f t="shared" si="126"/>
        <v>6,4,6</v>
      </c>
      <c r="N543" s="30">
        <f t="shared" si="120"/>
        <v>6</v>
      </c>
      <c r="O543" s="30">
        <f t="shared" si="121"/>
        <v>4</v>
      </c>
      <c r="P543" s="30">
        <f t="shared" si="131"/>
        <v>6</v>
      </c>
      <c r="Q543" s="30">
        <f t="shared" si="130"/>
        <v>3.0779999999999998</v>
      </c>
      <c r="R543" s="30">
        <f t="shared" si="130"/>
        <v>4.0229999999999997</v>
      </c>
      <c r="S543" s="30">
        <f t="shared" si="130"/>
        <v>4.59</v>
      </c>
      <c r="T543" s="30">
        <f t="shared" si="130"/>
        <v>4.7789999999999999</v>
      </c>
      <c r="U543" s="30">
        <f t="shared" si="130"/>
        <v>4.59</v>
      </c>
      <c r="V543" s="30">
        <f t="shared" si="130"/>
        <v>4.0229999999999997</v>
      </c>
      <c r="W543" s="30">
        <f t="shared" si="130"/>
        <v>3.0779999999999998</v>
      </c>
      <c r="X543" s="30">
        <f t="shared" si="130"/>
        <v>3.5081299999999995</v>
      </c>
      <c r="Y543" s="30">
        <f t="shared" si="130"/>
        <v>4.3494049999999991</v>
      </c>
      <c r="Z543" s="30">
        <f t="shared" si="130"/>
        <v>4.8126800000000003</v>
      </c>
      <c r="AA543" s="30">
        <f t="shared" si="130"/>
        <v>4.8979549999999996</v>
      </c>
      <c r="AB543" s="30">
        <f t="shared" si="130"/>
        <v>4.6052299999999997</v>
      </c>
      <c r="AC543" s="30">
        <f t="shared" si="130"/>
        <v>3.9345049999999997</v>
      </c>
      <c r="AD543" s="30">
        <f t="shared" si="130"/>
        <v>3.8418199999999998</v>
      </c>
      <c r="AE543" s="30">
        <f t="shared" si="130"/>
        <v>4.5793699999999999</v>
      </c>
      <c r="AF543" s="30">
        <f t="shared" si="130"/>
        <v>4.9389199999999995</v>
      </c>
      <c r="AG543" s="30">
        <f t="shared" si="129"/>
        <v>4.9204699999999999</v>
      </c>
      <c r="AH543" s="30">
        <f t="shared" si="129"/>
        <v>4.5240200000000002</v>
      </c>
      <c r="AI543" s="30">
        <f t="shared" si="129"/>
        <v>4.0790699999999998</v>
      </c>
      <c r="AJ543" s="30">
        <f t="shared" si="129"/>
        <v>4.7128949999999996</v>
      </c>
      <c r="AK543" s="30">
        <f t="shared" si="129"/>
        <v>4.9687200000000002</v>
      </c>
      <c r="AL543" s="30">
        <f t="shared" si="129"/>
        <v>4.8465449999999999</v>
      </c>
      <c r="AM543" s="30">
        <f t="shared" si="129"/>
        <v>4.2198799999999999</v>
      </c>
      <c r="AN543" s="30">
        <f t="shared" si="129"/>
        <v>4.7499799999999999</v>
      </c>
      <c r="AO543" s="30">
        <f t="shared" si="129"/>
        <v>4.9020799999999998</v>
      </c>
      <c r="AP543" s="30">
        <f t="shared" si="129"/>
        <v>4.2642499999999997</v>
      </c>
      <c r="AQ543" s="30">
        <f t="shared" si="129"/>
        <v>4.6906250000000007</v>
      </c>
      <c r="AR543" s="30">
        <f t="shared" si="129"/>
        <v>4.21218</v>
      </c>
      <c r="AS543" s="30">
        <f t="shared" si="127"/>
        <v>4.9687200000000002</v>
      </c>
      <c r="AT543" s="35" t="str">
        <f t="shared" si="128"/>
        <v>1,1.5,0.5</v>
      </c>
    </row>
    <row r="544" spans="13:46" ht="11.25" x14ac:dyDescent="0.15">
      <c r="M544" s="30" t="str">
        <f t="shared" si="126"/>
        <v>6,4,7</v>
      </c>
      <c r="N544" s="30">
        <f t="shared" si="120"/>
        <v>6</v>
      </c>
      <c r="O544" s="30">
        <f t="shared" si="121"/>
        <v>4</v>
      </c>
      <c r="P544" s="30">
        <f t="shared" si="131"/>
        <v>7</v>
      </c>
      <c r="Q544" s="30">
        <f t="shared" si="130"/>
        <v>2.4172559999999992</v>
      </c>
      <c r="R544" s="30">
        <f t="shared" si="130"/>
        <v>3.6241499999999993</v>
      </c>
      <c r="S544" s="30">
        <f t="shared" si="130"/>
        <v>4.3923360000000002</v>
      </c>
      <c r="T544" s="30">
        <f t="shared" si="130"/>
        <v>4.7218140000000002</v>
      </c>
      <c r="U544" s="30">
        <f t="shared" si="130"/>
        <v>4.612584</v>
      </c>
      <c r="V544" s="30">
        <f t="shared" si="130"/>
        <v>4.0646459999999998</v>
      </c>
      <c r="W544" s="30">
        <f t="shared" si="130"/>
        <v>3.0779999999999998</v>
      </c>
      <c r="X544" s="30">
        <f t="shared" si="130"/>
        <v>3.0910674999999994</v>
      </c>
      <c r="Y544" s="30">
        <f t="shared" si="130"/>
        <v>4.1371709999999995</v>
      </c>
      <c r="Z544" s="30">
        <f t="shared" si="130"/>
        <v>4.7445664999999995</v>
      </c>
      <c r="AA544" s="30">
        <f t="shared" si="130"/>
        <v>4.9132540000000002</v>
      </c>
      <c r="AB544" s="30">
        <f t="shared" si="130"/>
        <v>4.6432334999999991</v>
      </c>
      <c r="AC544" s="30">
        <f t="shared" si="130"/>
        <v>3.9345049999999997</v>
      </c>
      <c r="AD544" s="30">
        <f t="shared" si="130"/>
        <v>3.6150159999999993</v>
      </c>
      <c r="AE544" s="30">
        <f t="shared" si="130"/>
        <v>4.5003289999999998</v>
      </c>
      <c r="AF544" s="30">
        <f t="shared" si="130"/>
        <v>4.9469339999999988</v>
      </c>
      <c r="AG544" s="30">
        <f t="shared" si="129"/>
        <v>4.9548310000000004</v>
      </c>
      <c r="AH544" s="30">
        <f t="shared" si="129"/>
        <v>4.5240200000000002</v>
      </c>
      <c r="AI544" s="30">
        <f t="shared" si="129"/>
        <v>3.9891014999999994</v>
      </c>
      <c r="AJ544" s="30">
        <f t="shared" si="129"/>
        <v>4.7136239999999994</v>
      </c>
      <c r="AK544" s="30">
        <f t="shared" si="129"/>
        <v>4.9994385000000001</v>
      </c>
      <c r="AL544" s="30">
        <f t="shared" si="129"/>
        <v>4.8465449999999999</v>
      </c>
      <c r="AM544" s="30">
        <f t="shared" si="129"/>
        <v>4.2133240000000001</v>
      </c>
      <c r="AN544" s="30">
        <f t="shared" si="129"/>
        <v>4.777056</v>
      </c>
      <c r="AO544" s="30">
        <f t="shared" si="129"/>
        <v>4.9020799999999998</v>
      </c>
      <c r="AP544" s="30">
        <f t="shared" si="129"/>
        <v>4.2876835</v>
      </c>
      <c r="AQ544" s="30">
        <f t="shared" si="129"/>
        <v>4.6906250000000007</v>
      </c>
      <c r="AR544" s="30">
        <f t="shared" si="129"/>
        <v>4.21218</v>
      </c>
      <c r="AS544" s="30">
        <f t="shared" si="127"/>
        <v>4.9994385000000001</v>
      </c>
      <c r="AT544" s="35" t="str">
        <f t="shared" si="128"/>
        <v>1,1.5,0.5</v>
      </c>
    </row>
    <row r="545" spans="13:46" ht="11.25" x14ac:dyDescent="0.15">
      <c r="M545" s="30" t="str">
        <f t="shared" si="126"/>
        <v>6,4,8</v>
      </c>
      <c r="N545" s="30">
        <f t="shared" si="120"/>
        <v>6</v>
      </c>
      <c r="O545" s="30">
        <f t="shared" si="121"/>
        <v>4</v>
      </c>
      <c r="P545" s="30">
        <f t="shared" si="131"/>
        <v>8</v>
      </c>
      <c r="Q545" s="30">
        <f t="shared" si="130"/>
        <v>1.6284671999999998</v>
      </c>
      <c r="R545" s="30">
        <f t="shared" si="130"/>
        <v>3.1363799999999999</v>
      </c>
      <c r="S545" s="30">
        <f t="shared" si="130"/>
        <v>4.1377632000000002</v>
      </c>
      <c r="T545" s="30">
        <f t="shared" si="130"/>
        <v>4.6326167999999992</v>
      </c>
      <c r="U545" s="30">
        <f t="shared" si="130"/>
        <v>4.6209407999999996</v>
      </c>
      <c r="V545" s="30">
        <f t="shared" si="130"/>
        <v>4.1027351999999997</v>
      </c>
      <c r="W545" s="30">
        <f t="shared" si="130"/>
        <v>3.0779999999999998</v>
      </c>
      <c r="X545" s="30">
        <f t="shared" si="130"/>
        <v>2.5850849999999994</v>
      </c>
      <c r="Y545" s="30">
        <f t="shared" si="130"/>
        <v>3.8680281999999995</v>
      </c>
      <c r="Z545" s="30">
        <f t="shared" si="130"/>
        <v>4.6444418000000001</v>
      </c>
      <c r="AA545" s="30">
        <f t="shared" si="130"/>
        <v>4.9143257999999994</v>
      </c>
      <c r="AB545" s="30">
        <f t="shared" si="130"/>
        <v>4.6776802000000002</v>
      </c>
      <c r="AC545" s="30">
        <f t="shared" si="130"/>
        <v>3.9345049999999997</v>
      </c>
      <c r="AD545" s="30">
        <f t="shared" si="130"/>
        <v>3.3313031999999998</v>
      </c>
      <c r="AE545" s="30">
        <f t="shared" si="130"/>
        <v>4.3892768000000002</v>
      </c>
      <c r="AF545" s="30">
        <f t="shared" ref="AF545:AR608" si="132">(AF$5)^2/2*INDEX($F$4:$F$25*$G$4:$G$25,$N545,1)+(AF$6)^2/2*INDEX($H$4:$H$25*$I$4:$I$25,$O545,1)+(AF$7)^2/2*INDEX($J$4:$J$25*$K$4:$K$25,$P545,1)+AF$5*AF$6*INDEX($G$4:$G$25,$N545,1)*INDEX($H$4:$H$25,$O545,1)+(AF$5*INDEX($G$4:$G$25,$N545,1)+AF$6*INDEX($I$4:$I$25,$O545,1))*AF$7*INDEX($J$4:$J$25,$P545,1)</f>
        <v>4.9407207999999994</v>
      </c>
      <c r="AG545" s="30">
        <f t="shared" si="132"/>
        <v>4.9856351999999999</v>
      </c>
      <c r="AH545" s="30">
        <f t="shared" si="132"/>
        <v>4.5240200000000002</v>
      </c>
      <c r="AI545" s="30">
        <f t="shared" si="132"/>
        <v>3.8671217999999996</v>
      </c>
      <c r="AJ545" s="30">
        <f t="shared" si="132"/>
        <v>4.7001257999999995</v>
      </c>
      <c r="AK545" s="30">
        <f t="shared" si="132"/>
        <v>5.0266001999999999</v>
      </c>
      <c r="AL545" s="30">
        <f t="shared" si="132"/>
        <v>4.8465449999999999</v>
      </c>
      <c r="AM545" s="30">
        <f t="shared" si="132"/>
        <v>4.1925407999999997</v>
      </c>
      <c r="AN545" s="30">
        <f t="shared" si="132"/>
        <v>4.8005751999999999</v>
      </c>
      <c r="AO545" s="30">
        <f t="shared" si="132"/>
        <v>4.9020799999999998</v>
      </c>
      <c r="AP545" s="30">
        <f t="shared" si="132"/>
        <v>4.3075601999999993</v>
      </c>
      <c r="AQ545" s="30">
        <f t="shared" si="132"/>
        <v>4.6906250000000007</v>
      </c>
      <c r="AR545" s="30">
        <f t="shared" si="132"/>
        <v>4.21218</v>
      </c>
      <c r="AS545" s="30">
        <f t="shared" si="127"/>
        <v>5.0266001999999999</v>
      </c>
      <c r="AT545" s="35" t="str">
        <f t="shared" si="128"/>
        <v>1,1.5,0.5</v>
      </c>
    </row>
    <row r="546" spans="13:46" ht="11.25" x14ac:dyDescent="0.15">
      <c r="M546" s="30" t="str">
        <f t="shared" si="126"/>
        <v>6,4,9</v>
      </c>
      <c r="N546" s="30">
        <f t="shared" si="120"/>
        <v>6</v>
      </c>
      <c r="O546" s="30">
        <f t="shared" si="121"/>
        <v>4</v>
      </c>
      <c r="P546" s="30">
        <f t="shared" si="131"/>
        <v>9</v>
      </c>
      <c r="Q546" s="30">
        <f t="shared" ref="Q546:AF609" si="133">(Q$5)^2/2*INDEX($F$4:$F$25*$G$4:$G$25,$N546,1)+(Q$6)^2/2*INDEX($H$4:$H$25*$I$4:$I$25,$O546,1)+(Q$7)^2/2*INDEX($J$4:$J$25*$K$4:$K$25,$P546,1)+Q$5*Q$6*INDEX($G$4:$G$25,$N546,1)*INDEX($H$4:$H$25,$O546,1)+(Q$5*INDEX($G$4:$G$25,$N546,1)+Q$6*INDEX($I$4:$I$25,$O546,1))*Q$7*INDEX($J$4:$J$25,$P546,1)</f>
        <v>0.99034650000000013</v>
      </c>
      <c r="R546" s="30">
        <f t="shared" si="133"/>
        <v>2.7532406250000001</v>
      </c>
      <c r="S546" s="30">
        <f t="shared" si="133"/>
        <v>3.9501540000000004</v>
      </c>
      <c r="T546" s="30">
        <f t="shared" si="133"/>
        <v>4.5810866249999993</v>
      </c>
      <c r="U546" s="30">
        <f t="shared" si="133"/>
        <v>4.6460384999999995</v>
      </c>
      <c r="V546" s="30">
        <f t="shared" si="133"/>
        <v>4.1450096250000001</v>
      </c>
      <c r="W546" s="30">
        <f t="shared" si="133"/>
        <v>3.0779999999999998</v>
      </c>
      <c r="X546" s="30">
        <f t="shared" si="133"/>
        <v>2.1837331249999998</v>
      </c>
      <c r="Y546" s="30">
        <f t="shared" si="133"/>
        <v>3.6658489999999997</v>
      </c>
      <c r="Z546" s="30">
        <f t="shared" si="133"/>
        <v>4.581984125</v>
      </c>
      <c r="AA546" s="30">
        <f t="shared" si="133"/>
        <v>4.9321384999999998</v>
      </c>
      <c r="AB546" s="30">
        <f t="shared" si="133"/>
        <v>4.716312125</v>
      </c>
      <c r="AC546" s="30">
        <f t="shared" si="133"/>
        <v>3.9345049999999997</v>
      </c>
      <c r="AD546" s="30">
        <f t="shared" si="133"/>
        <v>3.114554</v>
      </c>
      <c r="AE546" s="30">
        <f t="shared" si="133"/>
        <v>4.3158916250000008</v>
      </c>
      <c r="AF546" s="30">
        <f t="shared" si="133"/>
        <v>4.9512485000000002</v>
      </c>
      <c r="AG546" s="30">
        <f t="shared" si="132"/>
        <v>5.020624625</v>
      </c>
      <c r="AH546" s="30">
        <f t="shared" si="132"/>
        <v>4.5240200000000002</v>
      </c>
      <c r="AI546" s="30">
        <f t="shared" si="132"/>
        <v>3.782809125</v>
      </c>
      <c r="AJ546" s="30">
        <f t="shared" si="132"/>
        <v>4.7033684999999998</v>
      </c>
      <c r="AK546" s="30">
        <f t="shared" si="132"/>
        <v>5.0579471250000001</v>
      </c>
      <c r="AL546" s="30">
        <f t="shared" si="132"/>
        <v>4.8465449999999999</v>
      </c>
      <c r="AM546" s="30">
        <f t="shared" si="132"/>
        <v>4.1884984999999997</v>
      </c>
      <c r="AN546" s="30">
        <f t="shared" si="132"/>
        <v>4.8282796249999995</v>
      </c>
      <c r="AO546" s="30">
        <f t="shared" si="132"/>
        <v>4.9020799999999998</v>
      </c>
      <c r="AP546" s="30">
        <f t="shared" si="132"/>
        <v>4.331622125</v>
      </c>
      <c r="AQ546" s="30">
        <f t="shared" si="132"/>
        <v>4.6906250000000007</v>
      </c>
      <c r="AR546" s="30">
        <f t="shared" si="132"/>
        <v>4.21218</v>
      </c>
      <c r="AS546" s="30">
        <f t="shared" si="127"/>
        <v>5.0579471250000001</v>
      </c>
      <c r="AT546" s="35" t="str">
        <f t="shared" si="128"/>
        <v>1,1.5,0.5</v>
      </c>
    </row>
    <row r="547" spans="13:46" ht="11.25" x14ac:dyDescent="0.15">
      <c r="M547" s="30" t="str">
        <f t="shared" si="126"/>
        <v>6,4,10</v>
      </c>
      <c r="N547" s="30">
        <f t="shared" si="120"/>
        <v>6</v>
      </c>
      <c r="O547" s="30">
        <f t="shared" si="121"/>
        <v>4</v>
      </c>
      <c r="P547" s="30">
        <f t="shared" si="131"/>
        <v>10</v>
      </c>
      <c r="Q547" s="30">
        <f t="shared" si="133"/>
        <v>0.53372519999999946</v>
      </c>
      <c r="R547" s="30">
        <f t="shared" si="133"/>
        <v>2.4961424999999995</v>
      </c>
      <c r="S547" s="30">
        <f t="shared" si="133"/>
        <v>3.8432111999999998</v>
      </c>
      <c r="T547" s="30">
        <f t="shared" si="133"/>
        <v>4.5749312999999994</v>
      </c>
      <c r="U547" s="30">
        <f t="shared" si="133"/>
        <v>4.6913027999999999</v>
      </c>
      <c r="V547" s="30">
        <f t="shared" si="133"/>
        <v>4.1923256999999996</v>
      </c>
      <c r="W547" s="30">
        <f t="shared" si="133"/>
        <v>3.0779999999999998</v>
      </c>
      <c r="X547" s="30">
        <f t="shared" si="133"/>
        <v>1.9084224999999992</v>
      </c>
      <c r="Y547" s="30">
        <f t="shared" si="133"/>
        <v>3.5443361999999996</v>
      </c>
      <c r="Z547" s="30">
        <f t="shared" si="133"/>
        <v>4.5649013000000007</v>
      </c>
      <c r="AA547" s="30">
        <f t="shared" si="133"/>
        <v>4.9701177999999997</v>
      </c>
      <c r="AB547" s="30">
        <f t="shared" si="133"/>
        <v>4.7599856999999997</v>
      </c>
      <c r="AC547" s="30">
        <f t="shared" si="133"/>
        <v>3.9345049999999997</v>
      </c>
      <c r="AD547" s="30">
        <f t="shared" si="133"/>
        <v>2.9784711999999995</v>
      </c>
      <c r="AE547" s="30">
        <f t="shared" si="133"/>
        <v>4.2878813000000005</v>
      </c>
      <c r="AF547" s="30">
        <f t="shared" si="133"/>
        <v>4.9819428000000006</v>
      </c>
      <c r="AG547" s="30">
        <f t="shared" si="132"/>
        <v>5.0606556999999999</v>
      </c>
      <c r="AH547" s="30">
        <f t="shared" si="132"/>
        <v>4.5240200000000002</v>
      </c>
      <c r="AI547" s="30">
        <f t="shared" si="132"/>
        <v>3.7438712999999995</v>
      </c>
      <c r="AJ547" s="30">
        <f t="shared" si="132"/>
        <v>4.7267777999999998</v>
      </c>
      <c r="AK547" s="30">
        <f t="shared" si="132"/>
        <v>5.0943357000000002</v>
      </c>
      <c r="AL547" s="30">
        <f t="shared" si="132"/>
        <v>4.8465449999999999</v>
      </c>
      <c r="AM547" s="30">
        <f t="shared" si="132"/>
        <v>4.2046228000000001</v>
      </c>
      <c r="AN547" s="30">
        <f t="shared" si="132"/>
        <v>4.8610256999999999</v>
      </c>
      <c r="AO547" s="30">
        <f t="shared" si="132"/>
        <v>4.9020799999999998</v>
      </c>
      <c r="AP547" s="30">
        <f t="shared" si="132"/>
        <v>4.3607256999999997</v>
      </c>
      <c r="AQ547" s="30">
        <f t="shared" si="132"/>
        <v>4.6906250000000007</v>
      </c>
      <c r="AR547" s="30">
        <f t="shared" si="132"/>
        <v>4.21218</v>
      </c>
      <c r="AS547" s="30">
        <f t="shared" si="127"/>
        <v>5.0943357000000002</v>
      </c>
      <c r="AT547" s="35" t="str">
        <f t="shared" si="128"/>
        <v>1,1.5,0.5</v>
      </c>
    </row>
    <row r="548" spans="13:46" ht="11.25" x14ac:dyDescent="0.15">
      <c r="M548" s="30" t="str">
        <f t="shared" si="126"/>
        <v>6,5,1</v>
      </c>
      <c r="N548" s="30">
        <f t="shared" si="120"/>
        <v>6</v>
      </c>
      <c r="O548" s="30">
        <f t="shared" si="121"/>
        <v>5</v>
      </c>
      <c r="P548" s="30">
        <f t="shared" si="131"/>
        <v>1</v>
      </c>
      <c r="Q548" s="30">
        <f t="shared" si="133"/>
        <v>4.5</v>
      </c>
      <c r="R548" s="30">
        <f t="shared" si="133"/>
        <v>4.7104999999999997</v>
      </c>
      <c r="S548" s="30">
        <f t="shared" si="133"/>
        <v>4.742</v>
      </c>
      <c r="T548" s="30">
        <f t="shared" si="133"/>
        <v>4.5945</v>
      </c>
      <c r="U548" s="30">
        <f t="shared" si="133"/>
        <v>4.2679999999999998</v>
      </c>
      <c r="V548" s="30">
        <f t="shared" si="133"/>
        <v>3.7624999999999997</v>
      </c>
      <c r="W548" s="30">
        <f t="shared" si="133"/>
        <v>3.0779999999999998</v>
      </c>
      <c r="X548" s="30">
        <f t="shared" si="133"/>
        <v>4.2256549999999997</v>
      </c>
      <c r="Y548" s="30">
        <f t="shared" si="133"/>
        <v>4.5369049999999991</v>
      </c>
      <c r="Z548" s="30">
        <f t="shared" si="133"/>
        <v>4.6691549999999999</v>
      </c>
      <c r="AA548" s="30">
        <f t="shared" si="133"/>
        <v>4.6224049999999997</v>
      </c>
      <c r="AB548" s="30">
        <f t="shared" si="133"/>
        <v>4.396655</v>
      </c>
      <c r="AC548" s="30">
        <f t="shared" si="133"/>
        <v>3.9919049999999996</v>
      </c>
      <c r="AD548" s="30">
        <f t="shared" si="133"/>
        <v>4.0356199999999998</v>
      </c>
      <c r="AE548" s="30">
        <f t="shared" si="133"/>
        <v>4.4476199999999997</v>
      </c>
      <c r="AF548" s="30">
        <f t="shared" si="133"/>
        <v>4.6806199999999993</v>
      </c>
      <c r="AG548" s="30">
        <f t="shared" si="132"/>
        <v>4.7346199999999996</v>
      </c>
      <c r="AH548" s="30">
        <f t="shared" si="132"/>
        <v>4.6096199999999996</v>
      </c>
      <c r="AI548" s="30">
        <f t="shared" si="132"/>
        <v>3.9298950000000001</v>
      </c>
      <c r="AJ548" s="30">
        <f t="shared" si="132"/>
        <v>4.4426449999999997</v>
      </c>
      <c r="AK548" s="30">
        <f t="shared" si="132"/>
        <v>4.7763949999999991</v>
      </c>
      <c r="AL548" s="30">
        <f t="shared" si="132"/>
        <v>4.931144999999999</v>
      </c>
      <c r="AM548" s="30">
        <f t="shared" si="132"/>
        <v>3.9084799999999995</v>
      </c>
      <c r="AN548" s="30">
        <f t="shared" si="132"/>
        <v>4.5219799999999992</v>
      </c>
      <c r="AO548" s="30">
        <f t="shared" si="132"/>
        <v>4.9564799999999991</v>
      </c>
      <c r="AP548" s="30">
        <f t="shared" si="132"/>
        <v>3.9713749999999992</v>
      </c>
      <c r="AQ548" s="30">
        <f t="shared" si="132"/>
        <v>4.6856249999999999</v>
      </c>
      <c r="AR548" s="30">
        <f t="shared" si="132"/>
        <v>4.1185799999999997</v>
      </c>
      <c r="AS548" s="30">
        <f t="shared" si="127"/>
        <v>4.9564799999999991</v>
      </c>
      <c r="AT548" s="35" t="str">
        <f t="shared" si="128"/>
        <v>1,2,0</v>
      </c>
    </row>
    <row r="549" spans="13:46" ht="11.25" x14ac:dyDescent="0.15">
      <c r="M549" s="30" t="str">
        <f t="shared" si="126"/>
        <v>6,5,2</v>
      </c>
      <c r="N549" s="30">
        <f t="shared" si="120"/>
        <v>6</v>
      </c>
      <c r="O549" s="30">
        <f t="shared" si="121"/>
        <v>5</v>
      </c>
      <c r="P549" s="30">
        <f t="shared" si="131"/>
        <v>2</v>
      </c>
      <c r="Q549" s="30">
        <f t="shared" si="133"/>
        <v>4.27752</v>
      </c>
      <c r="R549" s="30">
        <f t="shared" si="133"/>
        <v>4.6159999999999997</v>
      </c>
      <c r="S549" s="30">
        <f t="shared" si="133"/>
        <v>4.7391199999999998</v>
      </c>
      <c r="T549" s="30">
        <f t="shared" si="133"/>
        <v>4.6468799999999995</v>
      </c>
      <c r="U549" s="30">
        <f t="shared" si="133"/>
        <v>4.3392799999999996</v>
      </c>
      <c r="V549" s="30">
        <f t="shared" si="133"/>
        <v>3.8163199999999997</v>
      </c>
      <c r="W549" s="30">
        <f t="shared" si="133"/>
        <v>3.0779999999999998</v>
      </c>
      <c r="X549" s="30">
        <f t="shared" si="133"/>
        <v>4.1106049999999996</v>
      </c>
      <c r="Y549" s="30">
        <f t="shared" si="133"/>
        <v>4.5175849999999995</v>
      </c>
      <c r="Z549" s="30">
        <f t="shared" si="133"/>
        <v>4.7092049999999999</v>
      </c>
      <c r="AA549" s="30">
        <f t="shared" si="133"/>
        <v>4.6854649999999989</v>
      </c>
      <c r="AB549" s="30">
        <f t="shared" si="133"/>
        <v>4.4463650000000001</v>
      </c>
      <c r="AC549" s="30">
        <f t="shared" si="133"/>
        <v>3.9919049999999996</v>
      </c>
      <c r="AD549" s="30">
        <f t="shared" si="133"/>
        <v>3.99986</v>
      </c>
      <c r="AE549" s="30">
        <f t="shared" si="133"/>
        <v>4.4753399999999992</v>
      </c>
      <c r="AF549" s="30">
        <f t="shared" si="133"/>
        <v>4.7354599999999998</v>
      </c>
      <c r="AG549" s="30">
        <f t="shared" si="132"/>
        <v>4.780219999999999</v>
      </c>
      <c r="AH549" s="30">
        <f t="shared" si="132"/>
        <v>4.6096199999999996</v>
      </c>
      <c r="AI549" s="30">
        <f t="shared" si="132"/>
        <v>3.9452850000000002</v>
      </c>
      <c r="AJ549" s="30">
        <f t="shared" si="132"/>
        <v>4.4892649999999996</v>
      </c>
      <c r="AK549" s="30">
        <f t="shared" si="132"/>
        <v>4.8178849999999995</v>
      </c>
      <c r="AL549" s="30">
        <f t="shared" si="132"/>
        <v>4.931144999999999</v>
      </c>
      <c r="AM549" s="30">
        <f t="shared" si="132"/>
        <v>3.9468799999999997</v>
      </c>
      <c r="AN549" s="30">
        <f t="shared" si="132"/>
        <v>4.5593599999999999</v>
      </c>
      <c r="AO549" s="30">
        <f t="shared" si="132"/>
        <v>4.9564799999999991</v>
      </c>
      <c r="AP549" s="30">
        <f t="shared" si="132"/>
        <v>4.0046449999999991</v>
      </c>
      <c r="AQ549" s="30">
        <f t="shared" si="132"/>
        <v>4.6856249999999999</v>
      </c>
      <c r="AR549" s="30">
        <f t="shared" si="132"/>
        <v>4.1185799999999997</v>
      </c>
      <c r="AS549" s="30">
        <f t="shared" si="127"/>
        <v>4.9564799999999991</v>
      </c>
      <c r="AT549" s="35" t="str">
        <f t="shared" si="128"/>
        <v>1,2,0</v>
      </c>
    </row>
    <row r="550" spans="13:46" ht="11.25" x14ac:dyDescent="0.15">
      <c r="M550" s="30" t="str">
        <f t="shared" si="126"/>
        <v>6,5,3</v>
      </c>
      <c r="N550" s="30">
        <f t="shared" si="120"/>
        <v>6</v>
      </c>
      <c r="O550" s="30">
        <f t="shared" si="121"/>
        <v>5</v>
      </c>
      <c r="P550" s="30">
        <f t="shared" si="131"/>
        <v>3</v>
      </c>
      <c r="Q550" s="30">
        <f t="shared" si="133"/>
        <v>3.98034</v>
      </c>
      <c r="R550" s="30">
        <f t="shared" si="133"/>
        <v>4.4696250000000006</v>
      </c>
      <c r="S550" s="30">
        <f t="shared" si="133"/>
        <v>4.7030399999999997</v>
      </c>
      <c r="T550" s="30">
        <f t="shared" si="133"/>
        <v>4.6805849999999998</v>
      </c>
      <c r="U550" s="30">
        <f t="shared" si="133"/>
        <v>4.4022600000000001</v>
      </c>
      <c r="V550" s="30">
        <f t="shared" si="133"/>
        <v>3.8680649999999996</v>
      </c>
      <c r="W550" s="30">
        <f t="shared" si="133"/>
        <v>3.0779999999999998</v>
      </c>
      <c r="X550" s="30">
        <f t="shared" si="133"/>
        <v>3.9436799999999996</v>
      </c>
      <c r="Y550" s="30">
        <f t="shared" si="133"/>
        <v>4.4650650000000001</v>
      </c>
      <c r="Z550" s="30">
        <f t="shared" si="133"/>
        <v>4.7305799999999998</v>
      </c>
      <c r="AA550" s="30">
        <f t="shared" si="133"/>
        <v>4.7402249999999997</v>
      </c>
      <c r="AB550" s="30">
        <f t="shared" si="133"/>
        <v>4.4939999999999998</v>
      </c>
      <c r="AC550" s="30">
        <f t="shared" si="133"/>
        <v>3.9919049999999996</v>
      </c>
      <c r="AD550" s="30">
        <f t="shared" si="133"/>
        <v>3.9308999999999998</v>
      </c>
      <c r="AE550" s="30">
        <f t="shared" si="133"/>
        <v>4.4843849999999996</v>
      </c>
      <c r="AF550" s="30">
        <f t="shared" si="133"/>
        <v>4.782</v>
      </c>
      <c r="AG550" s="30">
        <f t="shared" si="132"/>
        <v>4.8237449999999997</v>
      </c>
      <c r="AH550" s="30">
        <f t="shared" si="132"/>
        <v>4.6096199999999996</v>
      </c>
      <c r="AI550" s="30">
        <f t="shared" si="132"/>
        <v>3.9420000000000002</v>
      </c>
      <c r="AJ550" s="30">
        <f t="shared" si="132"/>
        <v>4.5275850000000002</v>
      </c>
      <c r="AK550" s="30">
        <f t="shared" si="132"/>
        <v>4.8572999999999995</v>
      </c>
      <c r="AL550" s="30">
        <f t="shared" si="132"/>
        <v>4.931144999999999</v>
      </c>
      <c r="AM550" s="30">
        <f t="shared" si="132"/>
        <v>3.9769799999999997</v>
      </c>
      <c r="AN550" s="30">
        <f t="shared" si="132"/>
        <v>4.5946649999999991</v>
      </c>
      <c r="AO550" s="30">
        <f t="shared" si="132"/>
        <v>4.9564799999999991</v>
      </c>
      <c r="AP550" s="30">
        <f t="shared" si="132"/>
        <v>4.0358399999999994</v>
      </c>
      <c r="AQ550" s="30">
        <f t="shared" si="132"/>
        <v>4.6856249999999999</v>
      </c>
      <c r="AR550" s="30">
        <f t="shared" si="132"/>
        <v>4.1185799999999997</v>
      </c>
      <c r="AS550" s="30">
        <f t="shared" si="127"/>
        <v>4.9564799999999991</v>
      </c>
      <c r="AT550" s="35" t="str">
        <f t="shared" si="128"/>
        <v>1,2,0</v>
      </c>
    </row>
    <row r="551" spans="13:46" ht="11.25" x14ac:dyDescent="0.15">
      <c r="M551" s="30" t="str">
        <f t="shared" si="126"/>
        <v>6,5,4</v>
      </c>
      <c r="N551" s="30">
        <f t="shared" si="120"/>
        <v>6</v>
      </c>
      <c r="O551" s="30">
        <f t="shared" si="121"/>
        <v>5</v>
      </c>
      <c r="P551" s="30">
        <f t="shared" si="131"/>
        <v>4</v>
      </c>
      <c r="Q551" s="30">
        <f t="shared" si="133"/>
        <v>3.6615599999999993</v>
      </c>
      <c r="R551" s="30">
        <f t="shared" si="133"/>
        <v>4.3082499999999992</v>
      </c>
      <c r="S551" s="30">
        <f t="shared" si="133"/>
        <v>4.6573599999999997</v>
      </c>
      <c r="T551" s="30">
        <f t="shared" si="133"/>
        <v>4.7088900000000002</v>
      </c>
      <c r="U551" s="30">
        <f t="shared" si="133"/>
        <v>4.4628399999999999</v>
      </c>
      <c r="V551" s="30">
        <f t="shared" si="133"/>
        <v>3.9192100000000001</v>
      </c>
      <c r="W551" s="30">
        <f t="shared" si="133"/>
        <v>3.0779999999999998</v>
      </c>
      <c r="X551" s="30">
        <f t="shared" si="133"/>
        <v>3.7617549999999995</v>
      </c>
      <c r="Y551" s="30">
        <f t="shared" si="133"/>
        <v>4.402944999999999</v>
      </c>
      <c r="Z551" s="30">
        <f t="shared" si="133"/>
        <v>4.7465549999999999</v>
      </c>
      <c r="AA551" s="30">
        <f t="shared" si="133"/>
        <v>4.7925849999999999</v>
      </c>
      <c r="AB551" s="30">
        <f t="shared" si="133"/>
        <v>4.5410349999999999</v>
      </c>
      <c r="AC551" s="30">
        <f t="shared" si="133"/>
        <v>3.9919049999999996</v>
      </c>
      <c r="AD551" s="30">
        <f t="shared" si="133"/>
        <v>3.8523399999999999</v>
      </c>
      <c r="AE551" s="30">
        <f t="shared" si="133"/>
        <v>4.4880300000000002</v>
      </c>
      <c r="AF551" s="30">
        <f t="shared" si="133"/>
        <v>4.8261399999999997</v>
      </c>
      <c r="AG551" s="30">
        <f t="shared" si="132"/>
        <v>4.8666699999999992</v>
      </c>
      <c r="AH551" s="30">
        <f t="shared" si="132"/>
        <v>4.6096199999999996</v>
      </c>
      <c r="AI551" s="30">
        <f t="shared" si="132"/>
        <v>3.9333150000000003</v>
      </c>
      <c r="AJ551" s="30">
        <f t="shared" si="132"/>
        <v>4.5635049999999993</v>
      </c>
      <c r="AK551" s="30">
        <f t="shared" si="132"/>
        <v>4.896115</v>
      </c>
      <c r="AL551" s="30">
        <f t="shared" si="132"/>
        <v>4.931144999999999</v>
      </c>
      <c r="AM551" s="30">
        <f t="shared" si="132"/>
        <v>4.0046799999999996</v>
      </c>
      <c r="AN551" s="30">
        <f t="shared" si="132"/>
        <v>4.6293699999999998</v>
      </c>
      <c r="AO551" s="30">
        <f t="shared" si="132"/>
        <v>4.9564799999999991</v>
      </c>
      <c r="AP551" s="30">
        <f t="shared" si="132"/>
        <v>4.0664350000000002</v>
      </c>
      <c r="AQ551" s="30">
        <f t="shared" si="132"/>
        <v>4.6856249999999999</v>
      </c>
      <c r="AR551" s="30">
        <f t="shared" si="132"/>
        <v>4.1185799999999997</v>
      </c>
      <c r="AS551" s="30">
        <f t="shared" si="127"/>
        <v>4.9564799999999991</v>
      </c>
      <c r="AT551" s="35" t="str">
        <f t="shared" si="128"/>
        <v>1,2,0</v>
      </c>
    </row>
    <row r="552" spans="13:46" ht="11.25" x14ac:dyDescent="0.15">
      <c r="M552" s="30" t="str">
        <f t="shared" si="126"/>
        <v>6,5,5</v>
      </c>
      <c r="N552" s="30">
        <f t="shared" si="120"/>
        <v>6</v>
      </c>
      <c r="O552" s="30">
        <f t="shared" si="121"/>
        <v>5</v>
      </c>
      <c r="P552" s="30">
        <f t="shared" si="131"/>
        <v>5</v>
      </c>
      <c r="Q552" s="30">
        <f t="shared" si="133"/>
        <v>3.3564599999999993</v>
      </c>
      <c r="R552" s="30">
        <f t="shared" si="133"/>
        <v>4.1563749999999997</v>
      </c>
      <c r="S552" s="30">
        <f t="shared" si="133"/>
        <v>4.6177599999999996</v>
      </c>
      <c r="T552" s="30">
        <f t="shared" si="133"/>
        <v>4.740615</v>
      </c>
      <c r="U552" s="30">
        <f t="shared" si="133"/>
        <v>4.5249399999999991</v>
      </c>
      <c r="V552" s="30">
        <f t="shared" si="133"/>
        <v>3.9707349999999995</v>
      </c>
      <c r="W552" s="30">
        <f t="shared" si="133"/>
        <v>3.0779999999999998</v>
      </c>
      <c r="X552" s="30">
        <f t="shared" si="133"/>
        <v>3.5893299999999995</v>
      </c>
      <c r="Y552" s="30">
        <f t="shared" si="133"/>
        <v>4.3469049999999996</v>
      </c>
      <c r="Z552" s="30">
        <f t="shared" si="133"/>
        <v>4.7659499999999992</v>
      </c>
      <c r="AA552" s="30">
        <f t="shared" si="133"/>
        <v>4.8464649999999994</v>
      </c>
      <c r="AB552" s="30">
        <f t="shared" si="133"/>
        <v>4.5884499999999999</v>
      </c>
      <c r="AC552" s="30">
        <f t="shared" si="133"/>
        <v>3.9919049999999996</v>
      </c>
      <c r="AD552" s="30">
        <f t="shared" si="133"/>
        <v>3.7798599999999993</v>
      </c>
      <c r="AE552" s="30">
        <f t="shared" si="133"/>
        <v>4.4950949999999992</v>
      </c>
      <c r="AF552" s="30">
        <f t="shared" si="133"/>
        <v>4.8717999999999995</v>
      </c>
      <c r="AG552" s="30">
        <f t="shared" si="132"/>
        <v>4.9099749999999993</v>
      </c>
      <c r="AH552" s="30">
        <f t="shared" si="132"/>
        <v>4.6096199999999996</v>
      </c>
      <c r="AI552" s="30">
        <f t="shared" si="132"/>
        <v>3.9280499999999998</v>
      </c>
      <c r="AJ552" s="30">
        <f t="shared" si="132"/>
        <v>4.6009449999999994</v>
      </c>
      <c r="AK552" s="30">
        <f t="shared" si="132"/>
        <v>4.9353099999999994</v>
      </c>
      <c r="AL552" s="30">
        <f t="shared" si="132"/>
        <v>4.931144999999999</v>
      </c>
      <c r="AM552" s="30">
        <f t="shared" si="132"/>
        <v>4.0338999999999992</v>
      </c>
      <c r="AN552" s="30">
        <f t="shared" si="132"/>
        <v>4.6644549999999994</v>
      </c>
      <c r="AO552" s="30">
        <f t="shared" si="132"/>
        <v>4.9564799999999991</v>
      </c>
      <c r="AP552" s="30">
        <f t="shared" si="132"/>
        <v>4.0974099999999991</v>
      </c>
      <c r="AQ552" s="30">
        <f t="shared" si="132"/>
        <v>4.6856249999999999</v>
      </c>
      <c r="AR552" s="30">
        <f t="shared" si="132"/>
        <v>4.1185799999999997</v>
      </c>
      <c r="AS552" s="30">
        <f t="shared" si="127"/>
        <v>4.9564799999999991</v>
      </c>
      <c r="AT552" s="35" t="str">
        <f t="shared" si="128"/>
        <v>1,2,0</v>
      </c>
    </row>
    <row r="553" spans="13:46" ht="11.25" x14ac:dyDescent="0.15">
      <c r="M553" s="30" t="str">
        <f t="shared" si="126"/>
        <v>6,5,6</v>
      </c>
      <c r="N553" s="30">
        <f t="shared" si="120"/>
        <v>6</v>
      </c>
      <c r="O553" s="30">
        <f t="shared" si="121"/>
        <v>5</v>
      </c>
      <c r="P553" s="30">
        <f t="shared" si="131"/>
        <v>6</v>
      </c>
      <c r="Q553" s="30">
        <f t="shared" si="133"/>
        <v>3.0779999999999998</v>
      </c>
      <c r="R553" s="30">
        <f t="shared" si="133"/>
        <v>4.0229999999999997</v>
      </c>
      <c r="S553" s="30">
        <f t="shared" si="133"/>
        <v>4.59</v>
      </c>
      <c r="T553" s="30">
        <f t="shared" si="133"/>
        <v>4.7789999999999999</v>
      </c>
      <c r="U553" s="30">
        <f t="shared" si="133"/>
        <v>4.59</v>
      </c>
      <c r="V553" s="30">
        <f t="shared" si="133"/>
        <v>4.0229999999999997</v>
      </c>
      <c r="W553" s="30">
        <f t="shared" si="133"/>
        <v>3.0779999999999998</v>
      </c>
      <c r="X553" s="30">
        <f t="shared" si="133"/>
        <v>3.4354049999999994</v>
      </c>
      <c r="Y553" s="30">
        <f t="shared" si="133"/>
        <v>4.3027049999999996</v>
      </c>
      <c r="Z553" s="30">
        <f t="shared" si="133"/>
        <v>4.7920049999999996</v>
      </c>
      <c r="AA553" s="30">
        <f t="shared" si="133"/>
        <v>4.9033049999999996</v>
      </c>
      <c r="AB553" s="30">
        <f t="shared" si="133"/>
        <v>4.6366049999999994</v>
      </c>
      <c r="AC553" s="30">
        <f t="shared" si="133"/>
        <v>3.9919049999999996</v>
      </c>
      <c r="AD553" s="30">
        <f t="shared" si="133"/>
        <v>3.7192199999999995</v>
      </c>
      <c r="AE553" s="30">
        <f t="shared" si="133"/>
        <v>4.5088200000000001</v>
      </c>
      <c r="AF553" s="30">
        <f t="shared" si="133"/>
        <v>4.92042</v>
      </c>
      <c r="AG553" s="30">
        <f t="shared" si="132"/>
        <v>4.954019999999999</v>
      </c>
      <c r="AH553" s="30">
        <f t="shared" si="132"/>
        <v>4.6096199999999996</v>
      </c>
      <c r="AI553" s="30">
        <f t="shared" si="132"/>
        <v>3.9294449999999999</v>
      </c>
      <c r="AJ553" s="30">
        <f t="shared" si="132"/>
        <v>4.6413449999999994</v>
      </c>
      <c r="AK553" s="30">
        <f t="shared" si="132"/>
        <v>4.9752449999999993</v>
      </c>
      <c r="AL553" s="30">
        <f t="shared" si="132"/>
        <v>4.931144999999999</v>
      </c>
      <c r="AM553" s="30">
        <f t="shared" si="132"/>
        <v>4.0660799999999995</v>
      </c>
      <c r="AN553" s="30">
        <f t="shared" si="132"/>
        <v>4.7002799999999993</v>
      </c>
      <c r="AO553" s="30">
        <f t="shared" si="132"/>
        <v>4.9564799999999991</v>
      </c>
      <c r="AP553" s="30">
        <f t="shared" si="132"/>
        <v>4.1291249999999993</v>
      </c>
      <c r="AQ553" s="30">
        <f t="shared" si="132"/>
        <v>4.6856249999999999</v>
      </c>
      <c r="AR553" s="30">
        <f t="shared" si="132"/>
        <v>4.1185799999999997</v>
      </c>
      <c r="AS553" s="30">
        <f t="shared" si="127"/>
        <v>4.9752449999999993</v>
      </c>
      <c r="AT553" s="35" t="str">
        <f t="shared" si="128"/>
        <v>1,1.5,0.5</v>
      </c>
    </row>
    <row r="554" spans="13:46" ht="11.25" x14ac:dyDescent="0.15">
      <c r="M554" s="30" t="str">
        <f t="shared" si="126"/>
        <v>6,5,7</v>
      </c>
      <c r="N554" s="30">
        <f t="shared" si="120"/>
        <v>6</v>
      </c>
      <c r="O554" s="30">
        <f t="shared" si="121"/>
        <v>5</v>
      </c>
      <c r="P554" s="30">
        <f t="shared" si="131"/>
        <v>7</v>
      </c>
      <c r="Q554" s="30">
        <f t="shared" si="133"/>
        <v>2.4172559999999992</v>
      </c>
      <c r="R554" s="30">
        <f t="shared" si="133"/>
        <v>3.6241499999999993</v>
      </c>
      <c r="S554" s="30">
        <f t="shared" si="133"/>
        <v>4.3923360000000002</v>
      </c>
      <c r="T554" s="30">
        <f t="shared" si="133"/>
        <v>4.7218140000000002</v>
      </c>
      <c r="U554" s="30">
        <f t="shared" si="133"/>
        <v>4.612584</v>
      </c>
      <c r="V554" s="30">
        <f t="shared" si="133"/>
        <v>4.0646459999999998</v>
      </c>
      <c r="W554" s="30">
        <f t="shared" si="133"/>
        <v>3.0779999999999998</v>
      </c>
      <c r="X554" s="30">
        <f t="shared" si="133"/>
        <v>3.0160049999999989</v>
      </c>
      <c r="Y554" s="30">
        <f t="shared" si="133"/>
        <v>4.0886009999999997</v>
      </c>
      <c r="Z554" s="30">
        <f t="shared" si="133"/>
        <v>4.7224889999999995</v>
      </c>
      <c r="AA554" s="30">
        <f t="shared" si="133"/>
        <v>4.9176689999999992</v>
      </c>
      <c r="AB554" s="30">
        <f t="shared" si="133"/>
        <v>4.6741409999999997</v>
      </c>
      <c r="AC554" s="30">
        <f t="shared" si="133"/>
        <v>3.9919049999999996</v>
      </c>
      <c r="AD554" s="30">
        <f t="shared" si="133"/>
        <v>3.4886759999999994</v>
      </c>
      <c r="AE554" s="30">
        <f t="shared" si="133"/>
        <v>4.4269739999999995</v>
      </c>
      <c r="AF554" s="30">
        <f t="shared" si="133"/>
        <v>4.9265639999999991</v>
      </c>
      <c r="AG554" s="30">
        <f t="shared" si="132"/>
        <v>4.9874459999999994</v>
      </c>
      <c r="AH554" s="30">
        <f t="shared" si="132"/>
        <v>4.6096199999999996</v>
      </c>
      <c r="AI554" s="30">
        <f t="shared" si="132"/>
        <v>3.8352689999999994</v>
      </c>
      <c r="AJ554" s="30">
        <f t="shared" si="132"/>
        <v>4.6392689999999996</v>
      </c>
      <c r="AK554" s="30">
        <f t="shared" si="132"/>
        <v>5.0045609999999989</v>
      </c>
      <c r="AL554" s="30">
        <f t="shared" si="132"/>
        <v>4.931144999999999</v>
      </c>
      <c r="AM554" s="30">
        <f t="shared" si="132"/>
        <v>4.0557839999999992</v>
      </c>
      <c r="AN554" s="30">
        <f t="shared" si="132"/>
        <v>4.7254859999999992</v>
      </c>
      <c r="AO554" s="30">
        <f t="shared" si="132"/>
        <v>4.9564799999999991</v>
      </c>
      <c r="AP554" s="30">
        <f t="shared" si="132"/>
        <v>4.1502209999999993</v>
      </c>
      <c r="AQ554" s="30">
        <f t="shared" si="132"/>
        <v>4.6856249999999999</v>
      </c>
      <c r="AR554" s="30">
        <f t="shared" si="132"/>
        <v>4.1185799999999997</v>
      </c>
      <c r="AS554" s="30">
        <f t="shared" si="127"/>
        <v>5.0045609999999989</v>
      </c>
      <c r="AT554" s="35" t="str">
        <f t="shared" si="128"/>
        <v>1,1.5,0.5</v>
      </c>
    </row>
    <row r="555" spans="13:46" ht="11.25" x14ac:dyDescent="0.15">
      <c r="M555" s="30" t="str">
        <f t="shared" si="126"/>
        <v>6,5,8</v>
      </c>
      <c r="N555" s="30">
        <f t="shared" si="120"/>
        <v>6</v>
      </c>
      <c r="O555" s="30">
        <f t="shared" si="121"/>
        <v>5</v>
      </c>
      <c r="P555" s="30">
        <f t="shared" si="131"/>
        <v>8</v>
      </c>
      <c r="Q555" s="30">
        <f t="shared" si="133"/>
        <v>1.6284671999999998</v>
      </c>
      <c r="R555" s="30">
        <f t="shared" si="133"/>
        <v>3.1363799999999999</v>
      </c>
      <c r="S555" s="30">
        <f t="shared" si="133"/>
        <v>4.1377632000000002</v>
      </c>
      <c r="T555" s="30">
        <f t="shared" si="133"/>
        <v>4.6326167999999992</v>
      </c>
      <c r="U555" s="30">
        <f t="shared" si="133"/>
        <v>4.6209407999999996</v>
      </c>
      <c r="V555" s="30">
        <f t="shared" si="133"/>
        <v>4.1027351999999997</v>
      </c>
      <c r="W555" s="30">
        <f t="shared" si="133"/>
        <v>3.0779999999999998</v>
      </c>
      <c r="X555" s="30">
        <f t="shared" si="133"/>
        <v>2.5076849999999995</v>
      </c>
      <c r="Y555" s="30">
        <f t="shared" si="133"/>
        <v>3.8175881999999994</v>
      </c>
      <c r="Z555" s="30">
        <f t="shared" si="133"/>
        <v>4.6209617999999999</v>
      </c>
      <c r="AA555" s="30">
        <f t="shared" si="133"/>
        <v>4.9178057999999991</v>
      </c>
      <c r="AB555" s="30">
        <f t="shared" si="133"/>
        <v>4.7081201999999998</v>
      </c>
      <c r="AC555" s="30">
        <f t="shared" si="133"/>
        <v>3.9919049999999996</v>
      </c>
      <c r="AD555" s="30">
        <f t="shared" si="133"/>
        <v>3.2012231999999998</v>
      </c>
      <c r="AE555" s="30">
        <f t="shared" si="133"/>
        <v>4.3131167999999995</v>
      </c>
      <c r="AF555" s="30">
        <f t="shared" si="133"/>
        <v>4.9184807999999993</v>
      </c>
      <c r="AG555" s="30">
        <f t="shared" si="132"/>
        <v>5.0173151999999988</v>
      </c>
      <c r="AH555" s="30">
        <f t="shared" si="132"/>
        <v>4.6096199999999996</v>
      </c>
      <c r="AI555" s="30">
        <f t="shared" si="132"/>
        <v>3.7090817999999999</v>
      </c>
      <c r="AJ555" s="30">
        <f t="shared" si="132"/>
        <v>4.6229657999999993</v>
      </c>
      <c r="AK555" s="30">
        <f t="shared" si="132"/>
        <v>5.0303201999999994</v>
      </c>
      <c r="AL555" s="30">
        <f t="shared" si="132"/>
        <v>4.931144999999999</v>
      </c>
      <c r="AM555" s="30">
        <f t="shared" si="132"/>
        <v>4.0312608000000001</v>
      </c>
      <c r="AN555" s="30">
        <f t="shared" si="132"/>
        <v>4.7471351999999989</v>
      </c>
      <c r="AO555" s="30">
        <f t="shared" si="132"/>
        <v>4.9564799999999991</v>
      </c>
      <c r="AP555" s="30">
        <f t="shared" si="132"/>
        <v>4.1677601999999991</v>
      </c>
      <c r="AQ555" s="30">
        <f t="shared" si="132"/>
        <v>4.6856249999999999</v>
      </c>
      <c r="AR555" s="30">
        <f t="shared" si="132"/>
        <v>4.1185799999999997</v>
      </c>
      <c r="AS555" s="30">
        <f t="shared" si="127"/>
        <v>5.0303201999999994</v>
      </c>
      <c r="AT555" s="35" t="str">
        <f t="shared" si="128"/>
        <v>1,1.5,0.5</v>
      </c>
    </row>
    <row r="556" spans="13:46" ht="11.25" x14ac:dyDescent="0.15">
      <c r="M556" s="30" t="str">
        <f t="shared" si="126"/>
        <v>6,5,9</v>
      </c>
      <c r="N556" s="30">
        <f t="shared" si="120"/>
        <v>6</v>
      </c>
      <c r="O556" s="30">
        <f t="shared" si="121"/>
        <v>5</v>
      </c>
      <c r="P556" s="30">
        <f t="shared" si="131"/>
        <v>9</v>
      </c>
      <c r="Q556" s="30">
        <f t="shared" si="133"/>
        <v>0.99034650000000013</v>
      </c>
      <c r="R556" s="30">
        <f t="shared" si="133"/>
        <v>2.7532406250000001</v>
      </c>
      <c r="S556" s="30">
        <f t="shared" si="133"/>
        <v>3.9501540000000004</v>
      </c>
      <c r="T556" s="30">
        <f t="shared" si="133"/>
        <v>4.5810866249999993</v>
      </c>
      <c r="U556" s="30">
        <f t="shared" si="133"/>
        <v>4.6460384999999995</v>
      </c>
      <c r="V556" s="30">
        <f t="shared" si="133"/>
        <v>4.1450096250000001</v>
      </c>
      <c r="W556" s="30">
        <f t="shared" si="133"/>
        <v>3.0779999999999998</v>
      </c>
      <c r="X556" s="30">
        <f t="shared" si="133"/>
        <v>2.103995625</v>
      </c>
      <c r="Y556" s="30">
        <f t="shared" si="133"/>
        <v>3.6135390000000003</v>
      </c>
      <c r="Z556" s="30">
        <f t="shared" si="133"/>
        <v>4.5571016250000005</v>
      </c>
      <c r="AA556" s="30">
        <f t="shared" si="133"/>
        <v>4.9346835000000002</v>
      </c>
      <c r="AB556" s="30">
        <f t="shared" si="133"/>
        <v>4.7462846249999995</v>
      </c>
      <c r="AC556" s="30">
        <f t="shared" si="133"/>
        <v>3.9919049999999996</v>
      </c>
      <c r="AD556" s="30">
        <f t="shared" si="133"/>
        <v>2.980734</v>
      </c>
      <c r="AE556" s="30">
        <f t="shared" si="133"/>
        <v>4.2369266250000006</v>
      </c>
      <c r="AF556" s="30">
        <f t="shared" si="133"/>
        <v>4.9271384999999999</v>
      </c>
      <c r="AG556" s="30">
        <f t="shared" si="132"/>
        <v>5.0513696249999995</v>
      </c>
      <c r="AH556" s="30">
        <f t="shared" si="132"/>
        <v>4.6096199999999996</v>
      </c>
      <c r="AI556" s="30">
        <f t="shared" si="132"/>
        <v>3.6205616249999997</v>
      </c>
      <c r="AJ556" s="30">
        <f t="shared" si="132"/>
        <v>4.6234035000000002</v>
      </c>
      <c r="AK556" s="30">
        <f t="shared" si="132"/>
        <v>5.0602646249999994</v>
      </c>
      <c r="AL556" s="30">
        <f t="shared" si="132"/>
        <v>4.931144999999999</v>
      </c>
      <c r="AM556" s="30">
        <f t="shared" si="132"/>
        <v>4.0234784999999995</v>
      </c>
      <c r="AN556" s="30">
        <f t="shared" si="132"/>
        <v>4.7729696249999991</v>
      </c>
      <c r="AO556" s="30">
        <f t="shared" si="132"/>
        <v>4.9564799999999991</v>
      </c>
      <c r="AP556" s="30">
        <f t="shared" si="132"/>
        <v>4.1894846249999995</v>
      </c>
      <c r="AQ556" s="30">
        <f t="shared" si="132"/>
        <v>4.6856249999999999</v>
      </c>
      <c r="AR556" s="30">
        <f t="shared" si="132"/>
        <v>4.1185799999999997</v>
      </c>
      <c r="AS556" s="30">
        <f t="shared" si="127"/>
        <v>5.0602646249999994</v>
      </c>
      <c r="AT556" s="35" t="str">
        <f t="shared" si="128"/>
        <v>1,1.5,0.5</v>
      </c>
    </row>
    <row r="557" spans="13:46" ht="11.25" x14ac:dyDescent="0.15">
      <c r="M557" s="30" t="str">
        <f t="shared" si="126"/>
        <v>6,5,10</v>
      </c>
      <c r="N557" s="30">
        <f t="shared" ref="N557:N620" si="134">N457+1</f>
        <v>6</v>
      </c>
      <c r="O557" s="30">
        <f t="shared" ref="O557:O620" si="135">O457</f>
        <v>5</v>
      </c>
      <c r="P557" s="30">
        <f t="shared" si="131"/>
        <v>10</v>
      </c>
      <c r="Q557" s="30">
        <f t="shared" si="133"/>
        <v>0.53372519999999946</v>
      </c>
      <c r="R557" s="30">
        <f t="shared" si="133"/>
        <v>2.4961424999999995</v>
      </c>
      <c r="S557" s="30">
        <f t="shared" si="133"/>
        <v>3.8432111999999998</v>
      </c>
      <c r="T557" s="30">
        <f t="shared" si="133"/>
        <v>4.5749312999999994</v>
      </c>
      <c r="U557" s="30">
        <f t="shared" si="133"/>
        <v>4.6913027999999999</v>
      </c>
      <c r="V557" s="30">
        <f t="shared" si="133"/>
        <v>4.1923256999999996</v>
      </c>
      <c r="W557" s="30">
        <f t="shared" si="133"/>
        <v>3.0779999999999998</v>
      </c>
      <c r="X557" s="30">
        <f t="shared" si="133"/>
        <v>1.8263474999999996</v>
      </c>
      <c r="Y557" s="30">
        <f t="shared" si="133"/>
        <v>3.4901561999999995</v>
      </c>
      <c r="Z557" s="30">
        <f t="shared" si="133"/>
        <v>4.5386163000000002</v>
      </c>
      <c r="AA557" s="30">
        <f t="shared" si="133"/>
        <v>4.9717278</v>
      </c>
      <c r="AB557" s="30">
        <f t="shared" si="133"/>
        <v>4.7894907</v>
      </c>
      <c r="AC557" s="30">
        <f t="shared" si="133"/>
        <v>3.9919049999999996</v>
      </c>
      <c r="AD557" s="30">
        <f t="shared" si="133"/>
        <v>2.8409111999999999</v>
      </c>
      <c r="AE557" s="30">
        <f t="shared" si="133"/>
        <v>4.2061112999999999</v>
      </c>
      <c r="AF557" s="30">
        <f t="shared" si="133"/>
        <v>4.9559628</v>
      </c>
      <c r="AG557" s="30">
        <f t="shared" si="132"/>
        <v>5.0904656999999993</v>
      </c>
      <c r="AH557" s="30">
        <f t="shared" si="132"/>
        <v>4.6096199999999996</v>
      </c>
      <c r="AI557" s="30">
        <f t="shared" si="132"/>
        <v>3.5774162999999999</v>
      </c>
      <c r="AJ557" s="30">
        <f t="shared" si="132"/>
        <v>4.6440078000000007</v>
      </c>
      <c r="AK557" s="30">
        <f t="shared" si="132"/>
        <v>5.0952506999999994</v>
      </c>
      <c r="AL557" s="30">
        <f t="shared" si="132"/>
        <v>4.931144999999999</v>
      </c>
      <c r="AM557" s="30">
        <f t="shared" si="132"/>
        <v>4.0358627999999994</v>
      </c>
      <c r="AN557" s="30">
        <f t="shared" si="132"/>
        <v>4.8038457000000001</v>
      </c>
      <c r="AO557" s="30">
        <f t="shared" si="132"/>
        <v>4.9564799999999991</v>
      </c>
      <c r="AP557" s="30">
        <f t="shared" si="132"/>
        <v>4.2162506999999998</v>
      </c>
      <c r="AQ557" s="30">
        <f t="shared" si="132"/>
        <v>4.6856249999999999</v>
      </c>
      <c r="AR557" s="30">
        <f t="shared" si="132"/>
        <v>4.1185799999999997</v>
      </c>
      <c r="AS557" s="30">
        <f t="shared" si="127"/>
        <v>5.0952506999999994</v>
      </c>
      <c r="AT557" s="35" t="str">
        <f t="shared" si="128"/>
        <v>1,1.5,0.5</v>
      </c>
    </row>
    <row r="558" spans="13:46" ht="11.25" x14ac:dyDescent="0.15">
      <c r="M558" s="30" t="str">
        <f t="shared" si="126"/>
        <v>6,6,1</v>
      </c>
      <c r="N558" s="30">
        <f t="shared" si="134"/>
        <v>6</v>
      </c>
      <c r="O558" s="30">
        <f t="shared" si="135"/>
        <v>6</v>
      </c>
      <c r="P558" s="30">
        <f t="shared" si="131"/>
        <v>1</v>
      </c>
      <c r="Q558" s="30">
        <f t="shared" si="133"/>
        <v>4.5</v>
      </c>
      <c r="R558" s="30">
        <f t="shared" si="133"/>
        <v>4.7104999999999997</v>
      </c>
      <c r="S558" s="30">
        <f t="shared" si="133"/>
        <v>4.742</v>
      </c>
      <c r="T558" s="30">
        <f t="shared" si="133"/>
        <v>4.5945</v>
      </c>
      <c r="U558" s="30">
        <f t="shared" si="133"/>
        <v>4.2679999999999998</v>
      </c>
      <c r="V558" s="30">
        <f t="shared" si="133"/>
        <v>3.7624999999999997</v>
      </c>
      <c r="W558" s="30">
        <f t="shared" si="133"/>
        <v>3.0779999999999998</v>
      </c>
      <c r="X558" s="30">
        <f t="shared" si="133"/>
        <v>4.1715</v>
      </c>
      <c r="Y558" s="30">
        <f t="shared" si="133"/>
        <v>4.5051249999999996</v>
      </c>
      <c r="Z558" s="30">
        <f t="shared" si="133"/>
        <v>4.6597499999999998</v>
      </c>
      <c r="AA558" s="30">
        <f t="shared" si="133"/>
        <v>4.6353749999999998</v>
      </c>
      <c r="AB558" s="30">
        <f t="shared" si="133"/>
        <v>4.4319999999999995</v>
      </c>
      <c r="AC558" s="30">
        <f t="shared" si="133"/>
        <v>4.0496249999999989</v>
      </c>
      <c r="AD558" s="30">
        <f t="shared" si="133"/>
        <v>3.9435000000000002</v>
      </c>
      <c r="AE558" s="30">
        <f t="shared" si="133"/>
        <v>4.4002499999999998</v>
      </c>
      <c r="AF558" s="30">
        <f t="shared" si="133"/>
        <v>4.6779999999999999</v>
      </c>
      <c r="AG558" s="30">
        <f t="shared" si="132"/>
        <v>4.7767499999999998</v>
      </c>
      <c r="AH558" s="30">
        <f t="shared" si="132"/>
        <v>4.6965000000000003</v>
      </c>
      <c r="AI558" s="30">
        <f t="shared" si="132"/>
        <v>3.8160000000000003</v>
      </c>
      <c r="AJ558" s="30">
        <f t="shared" si="132"/>
        <v>4.3958750000000002</v>
      </c>
      <c r="AK558" s="30">
        <f t="shared" si="132"/>
        <v>4.7967499999999994</v>
      </c>
      <c r="AL558" s="30">
        <f t="shared" si="132"/>
        <v>5.0186250000000001</v>
      </c>
      <c r="AM558" s="30">
        <f t="shared" si="132"/>
        <v>3.7890000000000001</v>
      </c>
      <c r="AN558" s="30">
        <f t="shared" si="132"/>
        <v>4.492</v>
      </c>
      <c r="AO558" s="30">
        <f t="shared" si="132"/>
        <v>5.016</v>
      </c>
      <c r="AP558" s="30">
        <f t="shared" si="132"/>
        <v>3.8625000000000003</v>
      </c>
      <c r="AQ558" s="30">
        <f t="shared" si="132"/>
        <v>4.688625</v>
      </c>
      <c r="AR558" s="30">
        <f t="shared" si="132"/>
        <v>4.0365000000000002</v>
      </c>
      <c r="AS558" s="30">
        <f t="shared" si="127"/>
        <v>5.0186250000000001</v>
      </c>
      <c r="AT558" s="35" t="str">
        <f t="shared" si="128"/>
        <v>1.5,1.5,0</v>
      </c>
    </row>
    <row r="559" spans="13:46" ht="11.25" x14ac:dyDescent="0.15">
      <c r="M559" s="30" t="str">
        <f t="shared" si="126"/>
        <v>6,6,2</v>
      </c>
      <c r="N559" s="30">
        <f t="shared" si="134"/>
        <v>6</v>
      </c>
      <c r="O559" s="30">
        <f t="shared" si="135"/>
        <v>6</v>
      </c>
      <c r="P559" s="30">
        <f t="shared" si="131"/>
        <v>2</v>
      </c>
      <c r="Q559" s="30">
        <f t="shared" si="133"/>
        <v>4.27752</v>
      </c>
      <c r="R559" s="30">
        <f t="shared" si="133"/>
        <v>4.6159999999999997</v>
      </c>
      <c r="S559" s="30">
        <f t="shared" si="133"/>
        <v>4.7391199999999998</v>
      </c>
      <c r="T559" s="30">
        <f t="shared" si="133"/>
        <v>4.6468799999999995</v>
      </c>
      <c r="U559" s="30">
        <f t="shared" si="133"/>
        <v>4.3392799999999996</v>
      </c>
      <c r="V559" s="30">
        <f t="shared" si="133"/>
        <v>3.8163199999999997</v>
      </c>
      <c r="W559" s="30">
        <f t="shared" si="133"/>
        <v>3.0779999999999998</v>
      </c>
      <c r="X559" s="30">
        <f t="shared" si="133"/>
        <v>4.0543750000000003</v>
      </c>
      <c r="Y559" s="30">
        <f t="shared" si="133"/>
        <v>4.4841449999999998</v>
      </c>
      <c r="Z559" s="30">
        <f t="shared" si="133"/>
        <v>4.6985549999999998</v>
      </c>
      <c r="AA559" s="30">
        <f t="shared" si="133"/>
        <v>4.6976049999999994</v>
      </c>
      <c r="AB559" s="30">
        <f t="shared" si="133"/>
        <v>4.4812949999999994</v>
      </c>
      <c r="AC559" s="30">
        <f t="shared" si="133"/>
        <v>4.0496249999999989</v>
      </c>
      <c r="AD559" s="30">
        <f t="shared" si="133"/>
        <v>3.90442</v>
      </c>
      <c r="AE559" s="30">
        <f t="shared" si="133"/>
        <v>4.4254800000000003</v>
      </c>
      <c r="AF559" s="30">
        <f t="shared" si="133"/>
        <v>4.7311800000000002</v>
      </c>
      <c r="AG559" s="30">
        <f t="shared" si="132"/>
        <v>4.8215199999999996</v>
      </c>
      <c r="AH559" s="30">
        <f t="shared" si="132"/>
        <v>4.6965000000000003</v>
      </c>
      <c r="AI559" s="30">
        <f t="shared" si="132"/>
        <v>3.827655</v>
      </c>
      <c r="AJ559" s="30">
        <f t="shared" si="132"/>
        <v>4.4400049999999993</v>
      </c>
      <c r="AK559" s="30">
        <f t="shared" si="132"/>
        <v>4.8369949999999999</v>
      </c>
      <c r="AL559" s="30">
        <f t="shared" si="132"/>
        <v>5.0186250000000001</v>
      </c>
      <c r="AM559" s="30">
        <f t="shared" si="132"/>
        <v>3.8240800000000004</v>
      </c>
      <c r="AN559" s="30">
        <f t="shared" si="132"/>
        <v>4.5277200000000004</v>
      </c>
      <c r="AO559" s="30">
        <f t="shared" si="132"/>
        <v>5.016</v>
      </c>
      <c r="AP559" s="30">
        <f t="shared" si="132"/>
        <v>3.8936950000000001</v>
      </c>
      <c r="AQ559" s="30">
        <f t="shared" si="132"/>
        <v>4.688625</v>
      </c>
      <c r="AR559" s="30">
        <f t="shared" si="132"/>
        <v>4.0365000000000002</v>
      </c>
      <c r="AS559" s="30">
        <f t="shared" si="127"/>
        <v>5.0186250000000001</v>
      </c>
      <c r="AT559" s="35" t="str">
        <f t="shared" si="128"/>
        <v>1.5,1.5,0</v>
      </c>
    </row>
    <row r="560" spans="13:46" ht="11.25" x14ac:dyDescent="0.15">
      <c r="M560" s="30" t="str">
        <f t="shared" si="126"/>
        <v>6,6,3</v>
      </c>
      <c r="N560" s="30">
        <f t="shared" si="134"/>
        <v>6</v>
      </c>
      <c r="O560" s="30">
        <f t="shared" si="135"/>
        <v>6</v>
      </c>
      <c r="P560" s="30">
        <f t="shared" si="131"/>
        <v>3</v>
      </c>
      <c r="Q560" s="30">
        <f t="shared" si="133"/>
        <v>3.98034</v>
      </c>
      <c r="R560" s="30">
        <f t="shared" si="133"/>
        <v>4.4696250000000006</v>
      </c>
      <c r="S560" s="30">
        <f t="shared" si="133"/>
        <v>4.7030399999999997</v>
      </c>
      <c r="T560" s="30">
        <f t="shared" si="133"/>
        <v>4.6805849999999998</v>
      </c>
      <c r="U560" s="30">
        <f t="shared" si="133"/>
        <v>4.4022600000000001</v>
      </c>
      <c r="V560" s="30">
        <f t="shared" si="133"/>
        <v>3.8680649999999996</v>
      </c>
      <c r="W560" s="30">
        <f t="shared" si="133"/>
        <v>3.0779999999999998</v>
      </c>
      <c r="X560" s="30">
        <f t="shared" si="133"/>
        <v>3.8853749999999998</v>
      </c>
      <c r="Y560" s="30">
        <f t="shared" si="133"/>
        <v>4.4299649999999993</v>
      </c>
      <c r="Z560" s="30">
        <f t="shared" si="133"/>
        <v>4.7186849999999989</v>
      </c>
      <c r="AA560" s="30">
        <f t="shared" si="133"/>
        <v>4.7515350000000005</v>
      </c>
      <c r="AB560" s="30">
        <f t="shared" si="133"/>
        <v>4.5285149999999996</v>
      </c>
      <c r="AC560" s="30">
        <f t="shared" si="133"/>
        <v>4.0496249999999989</v>
      </c>
      <c r="AD560" s="30">
        <f t="shared" si="133"/>
        <v>3.8321400000000003</v>
      </c>
      <c r="AE560" s="30">
        <f t="shared" si="133"/>
        <v>4.4320350000000008</v>
      </c>
      <c r="AF560" s="30">
        <f t="shared" si="133"/>
        <v>4.7760599999999993</v>
      </c>
      <c r="AG560" s="30">
        <f t="shared" si="132"/>
        <v>4.8642149999999997</v>
      </c>
      <c r="AH560" s="30">
        <f t="shared" si="132"/>
        <v>4.6965000000000003</v>
      </c>
      <c r="AI560" s="30">
        <f t="shared" si="132"/>
        <v>3.8206350000000002</v>
      </c>
      <c r="AJ560" s="30">
        <f t="shared" si="132"/>
        <v>4.475835</v>
      </c>
      <c r="AK560" s="30">
        <f t="shared" si="132"/>
        <v>4.875165</v>
      </c>
      <c r="AL560" s="30">
        <f t="shared" si="132"/>
        <v>5.0186250000000001</v>
      </c>
      <c r="AM560" s="30">
        <f t="shared" si="132"/>
        <v>3.8508600000000004</v>
      </c>
      <c r="AN560" s="30">
        <f t="shared" si="132"/>
        <v>4.5613650000000003</v>
      </c>
      <c r="AO560" s="30">
        <f t="shared" si="132"/>
        <v>5.016</v>
      </c>
      <c r="AP560" s="30">
        <f t="shared" si="132"/>
        <v>3.9228149999999999</v>
      </c>
      <c r="AQ560" s="30">
        <f t="shared" si="132"/>
        <v>4.688625</v>
      </c>
      <c r="AR560" s="30">
        <f t="shared" si="132"/>
        <v>4.0365000000000002</v>
      </c>
      <c r="AS560" s="30">
        <f t="shared" si="127"/>
        <v>5.0186250000000001</v>
      </c>
      <c r="AT560" s="35" t="str">
        <f t="shared" si="128"/>
        <v>1.5,1.5,0</v>
      </c>
    </row>
    <row r="561" spans="13:46" ht="11.25" x14ac:dyDescent="0.15">
      <c r="M561" s="30" t="str">
        <f t="shared" si="126"/>
        <v>6,6,4</v>
      </c>
      <c r="N561" s="30">
        <f t="shared" si="134"/>
        <v>6</v>
      </c>
      <c r="O561" s="30">
        <f t="shared" si="135"/>
        <v>6</v>
      </c>
      <c r="P561" s="30">
        <f t="shared" si="131"/>
        <v>4</v>
      </c>
      <c r="Q561" s="30">
        <f t="shared" si="133"/>
        <v>3.6615599999999993</v>
      </c>
      <c r="R561" s="30">
        <f t="shared" si="133"/>
        <v>4.3082499999999992</v>
      </c>
      <c r="S561" s="30">
        <f t="shared" si="133"/>
        <v>4.6573599999999997</v>
      </c>
      <c r="T561" s="30">
        <f t="shared" si="133"/>
        <v>4.7088900000000002</v>
      </c>
      <c r="U561" s="30">
        <f t="shared" si="133"/>
        <v>4.4628399999999999</v>
      </c>
      <c r="V561" s="30">
        <f t="shared" si="133"/>
        <v>3.9192100000000001</v>
      </c>
      <c r="W561" s="30">
        <f t="shared" si="133"/>
        <v>3.0779999999999998</v>
      </c>
      <c r="X561" s="30">
        <f t="shared" si="133"/>
        <v>3.7013749999999996</v>
      </c>
      <c r="Y561" s="30">
        <f t="shared" si="133"/>
        <v>4.3661849999999998</v>
      </c>
      <c r="Z561" s="30">
        <f t="shared" si="133"/>
        <v>4.733414999999999</v>
      </c>
      <c r="AA561" s="30">
        <f t="shared" si="133"/>
        <v>4.8030650000000001</v>
      </c>
      <c r="AB561" s="30">
        <f t="shared" si="133"/>
        <v>4.5751349999999995</v>
      </c>
      <c r="AC561" s="30">
        <f t="shared" si="133"/>
        <v>4.0496249999999989</v>
      </c>
      <c r="AD561" s="30">
        <f t="shared" si="133"/>
        <v>3.7502599999999999</v>
      </c>
      <c r="AE561" s="30">
        <f t="shared" si="133"/>
        <v>4.4331899999999997</v>
      </c>
      <c r="AF561" s="30">
        <f t="shared" ref="AF561:AR624" si="136">(AF$5)^2/2*INDEX($F$4:$F$25*$G$4:$G$25,$N561,1)+(AF$6)^2/2*INDEX($H$4:$H$25*$I$4:$I$25,$O561,1)+(AF$7)^2/2*INDEX($J$4:$J$25*$K$4:$K$25,$P561,1)+AF$5*AF$6*INDEX($G$4:$G$25,$N561,1)*INDEX($H$4:$H$25,$O561,1)+(AF$5*INDEX($G$4:$G$25,$N561,1)+AF$6*INDEX($I$4:$I$25,$O561,1))*AF$7*INDEX($J$4:$J$25,$P561,1)</f>
        <v>4.8185400000000005</v>
      </c>
      <c r="AG561" s="30">
        <f t="shared" si="136"/>
        <v>4.9063099999999995</v>
      </c>
      <c r="AH561" s="30">
        <f t="shared" si="136"/>
        <v>4.6965000000000003</v>
      </c>
      <c r="AI561" s="30">
        <f t="shared" si="136"/>
        <v>3.8082150000000006</v>
      </c>
      <c r="AJ561" s="30">
        <f t="shared" si="136"/>
        <v>4.5092650000000001</v>
      </c>
      <c r="AK561" s="30">
        <f t="shared" si="136"/>
        <v>4.9127349999999996</v>
      </c>
      <c r="AL561" s="30">
        <f t="shared" si="136"/>
        <v>5.0186250000000001</v>
      </c>
      <c r="AM561" s="30">
        <f t="shared" si="136"/>
        <v>3.8752400000000002</v>
      </c>
      <c r="AN561" s="30">
        <f t="shared" si="136"/>
        <v>4.5944099999999999</v>
      </c>
      <c r="AO561" s="30">
        <f t="shared" si="136"/>
        <v>5.016</v>
      </c>
      <c r="AP561" s="30">
        <f t="shared" si="136"/>
        <v>3.9513350000000003</v>
      </c>
      <c r="AQ561" s="30">
        <f t="shared" si="136"/>
        <v>4.688625</v>
      </c>
      <c r="AR561" s="30">
        <f t="shared" si="136"/>
        <v>4.0365000000000002</v>
      </c>
      <c r="AS561" s="30">
        <f t="shared" si="127"/>
        <v>5.0186250000000001</v>
      </c>
      <c r="AT561" s="35" t="str">
        <f t="shared" si="128"/>
        <v>1.5,1.5,0</v>
      </c>
    </row>
    <row r="562" spans="13:46" ht="11.25" x14ac:dyDescent="0.15">
      <c r="M562" s="30" t="str">
        <f t="shared" si="126"/>
        <v>6,6,5</v>
      </c>
      <c r="N562" s="30">
        <f t="shared" si="134"/>
        <v>6</v>
      </c>
      <c r="O562" s="30">
        <f t="shared" si="135"/>
        <v>6</v>
      </c>
      <c r="P562" s="30">
        <f t="shared" si="131"/>
        <v>5</v>
      </c>
      <c r="Q562" s="30">
        <f t="shared" ref="Q562:AF625" si="137">(Q$5)^2/2*INDEX($F$4:$F$25*$G$4:$G$25,$N562,1)+(Q$6)^2/2*INDEX($H$4:$H$25*$I$4:$I$25,$O562,1)+(Q$7)^2/2*INDEX($J$4:$J$25*$K$4:$K$25,$P562,1)+Q$5*Q$6*INDEX($G$4:$G$25,$N562,1)*INDEX($H$4:$H$25,$O562,1)+(Q$5*INDEX($G$4:$G$25,$N562,1)+Q$6*INDEX($I$4:$I$25,$O562,1))*Q$7*INDEX($J$4:$J$25,$P562,1)</f>
        <v>3.3564599999999993</v>
      </c>
      <c r="R562" s="30">
        <f t="shared" si="137"/>
        <v>4.1563749999999997</v>
      </c>
      <c r="S562" s="30">
        <f t="shared" si="137"/>
        <v>4.6177599999999996</v>
      </c>
      <c r="T562" s="30">
        <f t="shared" si="137"/>
        <v>4.740615</v>
      </c>
      <c r="U562" s="30">
        <f t="shared" si="137"/>
        <v>4.5249399999999991</v>
      </c>
      <c r="V562" s="30">
        <f t="shared" si="137"/>
        <v>3.9707349999999995</v>
      </c>
      <c r="W562" s="30">
        <f t="shared" si="137"/>
        <v>3.0779999999999998</v>
      </c>
      <c r="X562" s="30">
        <f t="shared" si="137"/>
        <v>3.5268749999999995</v>
      </c>
      <c r="Y562" s="30">
        <f t="shared" si="137"/>
        <v>4.3084849999999992</v>
      </c>
      <c r="Z562" s="30">
        <f t="shared" si="137"/>
        <v>4.7515649999999994</v>
      </c>
      <c r="AA562" s="30">
        <f t="shared" si="137"/>
        <v>4.8561149999999991</v>
      </c>
      <c r="AB562" s="30">
        <f t="shared" si="137"/>
        <v>4.6221349999999992</v>
      </c>
      <c r="AC562" s="30">
        <f t="shared" si="137"/>
        <v>4.0496249999999989</v>
      </c>
      <c r="AD562" s="30">
        <f t="shared" si="137"/>
        <v>3.6744599999999998</v>
      </c>
      <c r="AE562" s="30">
        <f t="shared" si="137"/>
        <v>4.4377650000000006</v>
      </c>
      <c r="AF562" s="30">
        <f t="shared" si="137"/>
        <v>4.8625399999999992</v>
      </c>
      <c r="AG562" s="30">
        <f t="shared" si="136"/>
        <v>4.9487849999999991</v>
      </c>
      <c r="AH562" s="30">
        <f t="shared" si="136"/>
        <v>4.6965000000000003</v>
      </c>
      <c r="AI562" s="30">
        <f t="shared" si="136"/>
        <v>3.7992150000000002</v>
      </c>
      <c r="AJ562" s="30">
        <f t="shared" si="136"/>
        <v>4.5442149999999994</v>
      </c>
      <c r="AK562" s="30">
        <f t="shared" si="136"/>
        <v>4.950685</v>
      </c>
      <c r="AL562" s="30">
        <f t="shared" si="136"/>
        <v>5.0186250000000001</v>
      </c>
      <c r="AM562" s="30">
        <f t="shared" si="136"/>
        <v>3.9011399999999998</v>
      </c>
      <c r="AN562" s="30">
        <f t="shared" si="136"/>
        <v>4.6278349999999993</v>
      </c>
      <c r="AO562" s="30">
        <f t="shared" si="136"/>
        <v>5.016</v>
      </c>
      <c r="AP562" s="30">
        <f t="shared" si="136"/>
        <v>3.980235</v>
      </c>
      <c r="AQ562" s="30">
        <f t="shared" si="136"/>
        <v>4.688625</v>
      </c>
      <c r="AR562" s="30">
        <f t="shared" si="136"/>
        <v>4.0365000000000002</v>
      </c>
      <c r="AS562" s="30">
        <f t="shared" si="127"/>
        <v>5.0186250000000001</v>
      </c>
      <c r="AT562" s="35" t="str">
        <f t="shared" si="128"/>
        <v>1.5,1.5,0</v>
      </c>
    </row>
    <row r="563" spans="13:46" ht="11.25" x14ac:dyDescent="0.15">
      <c r="M563" s="30" t="str">
        <f t="shared" si="126"/>
        <v>6,6,6</v>
      </c>
      <c r="N563" s="30">
        <f t="shared" si="134"/>
        <v>6</v>
      </c>
      <c r="O563" s="30">
        <f t="shared" si="135"/>
        <v>6</v>
      </c>
      <c r="P563" s="30">
        <f t="shared" si="131"/>
        <v>6</v>
      </c>
      <c r="Q563" s="30">
        <f t="shared" si="137"/>
        <v>3.0779999999999998</v>
      </c>
      <c r="R563" s="30">
        <f t="shared" si="137"/>
        <v>4.0229999999999997</v>
      </c>
      <c r="S563" s="30">
        <f t="shared" si="137"/>
        <v>4.59</v>
      </c>
      <c r="T563" s="30">
        <f t="shared" si="137"/>
        <v>4.7789999999999999</v>
      </c>
      <c r="U563" s="30">
        <f t="shared" si="137"/>
        <v>4.59</v>
      </c>
      <c r="V563" s="30">
        <f t="shared" si="137"/>
        <v>4.0229999999999997</v>
      </c>
      <c r="W563" s="30">
        <f t="shared" si="137"/>
        <v>3.0779999999999998</v>
      </c>
      <c r="X563" s="30">
        <f t="shared" si="137"/>
        <v>3.3708749999999998</v>
      </c>
      <c r="Y563" s="30">
        <f t="shared" si="137"/>
        <v>4.2626249999999999</v>
      </c>
      <c r="Z563" s="30">
        <f t="shared" si="137"/>
        <v>4.7763749999999998</v>
      </c>
      <c r="AA563" s="30">
        <f t="shared" si="137"/>
        <v>4.9121249999999996</v>
      </c>
      <c r="AB563" s="30">
        <f t="shared" si="137"/>
        <v>4.6698749999999993</v>
      </c>
      <c r="AC563" s="30">
        <f t="shared" si="137"/>
        <v>4.0496249999999989</v>
      </c>
      <c r="AD563" s="30">
        <f t="shared" si="137"/>
        <v>3.6105</v>
      </c>
      <c r="AE563" s="30">
        <f t="shared" si="137"/>
        <v>4.4489999999999998</v>
      </c>
      <c r="AF563" s="30">
        <f t="shared" si="137"/>
        <v>4.9094999999999995</v>
      </c>
      <c r="AG563" s="30">
        <f t="shared" si="136"/>
        <v>4.992</v>
      </c>
      <c r="AH563" s="30">
        <f t="shared" si="136"/>
        <v>4.6965000000000003</v>
      </c>
      <c r="AI563" s="30">
        <f t="shared" si="136"/>
        <v>3.796875</v>
      </c>
      <c r="AJ563" s="30">
        <f t="shared" si="136"/>
        <v>4.5821249999999996</v>
      </c>
      <c r="AK563" s="30">
        <f t="shared" si="136"/>
        <v>4.989374999999999</v>
      </c>
      <c r="AL563" s="30">
        <f t="shared" si="136"/>
        <v>5.0186250000000001</v>
      </c>
      <c r="AM563" s="30">
        <f t="shared" si="136"/>
        <v>3.93</v>
      </c>
      <c r="AN563" s="30">
        <f t="shared" si="136"/>
        <v>4.6619999999999999</v>
      </c>
      <c r="AO563" s="30">
        <f t="shared" si="136"/>
        <v>5.016</v>
      </c>
      <c r="AP563" s="30">
        <f t="shared" si="136"/>
        <v>4.0098750000000001</v>
      </c>
      <c r="AQ563" s="30">
        <f t="shared" si="136"/>
        <v>4.688625</v>
      </c>
      <c r="AR563" s="30">
        <f t="shared" si="136"/>
        <v>4.0365000000000002</v>
      </c>
      <c r="AS563" s="30">
        <f t="shared" si="127"/>
        <v>5.0186250000000001</v>
      </c>
      <c r="AT563" s="35" t="str">
        <f t="shared" si="128"/>
        <v>1.5,1.5,0</v>
      </c>
    </row>
    <row r="564" spans="13:46" ht="11.25" x14ac:dyDescent="0.15">
      <c r="M564" s="30" t="str">
        <f t="shared" si="126"/>
        <v>6,6,7</v>
      </c>
      <c r="N564" s="30">
        <f t="shared" si="134"/>
        <v>6</v>
      </c>
      <c r="O564" s="30">
        <f t="shared" si="135"/>
        <v>6</v>
      </c>
      <c r="P564" s="30">
        <f t="shared" si="131"/>
        <v>7</v>
      </c>
      <c r="Q564" s="30">
        <f t="shared" si="137"/>
        <v>2.4172559999999992</v>
      </c>
      <c r="R564" s="30">
        <f t="shared" si="137"/>
        <v>3.6241499999999993</v>
      </c>
      <c r="S564" s="30">
        <f t="shared" si="137"/>
        <v>4.3923360000000002</v>
      </c>
      <c r="T564" s="30">
        <f t="shared" si="137"/>
        <v>4.7218140000000002</v>
      </c>
      <c r="U564" s="30">
        <f t="shared" si="137"/>
        <v>4.612584</v>
      </c>
      <c r="V564" s="30">
        <f t="shared" si="137"/>
        <v>4.0646459999999998</v>
      </c>
      <c r="W564" s="30">
        <f t="shared" si="137"/>
        <v>3.0779999999999998</v>
      </c>
      <c r="X564" s="30">
        <f t="shared" si="137"/>
        <v>2.9493999999999998</v>
      </c>
      <c r="Y564" s="30">
        <f t="shared" si="137"/>
        <v>4.0468609999999998</v>
      </c>
      <c r="Z564" s="30">
        <f t="shared" si="137"/>
        <v>4.7056139999999997</v>
      </c>
      <c r="AA564" s="30">
        <f t="shared" si="137"/>
        <v>4.9256589999999996</v>
      </c>
      <c r="AB564" s="30">
        <f t="shared" si="137"/>
        <v>4.7069959999999993</v>
      </c>
      <c r="AC564" s="30">
        <f t="shared" si="137"/>
        <v>4.0496249999999989</v>
      </c>
      <c r="AD564" s="30">
        <f t="shared" si="137"/>
        <v>3.376636</v>
      </c>
      <c r="AE564" s="30">
        <f t="shared" si="137"/>
        <v>4.3646640000000003</v>
      </c>
      <c r="AF564" s="30">
        <f t="shared" si="137"/>
        <v>4.9139839999999992</v>
      </c>
      <c r="AG564" s="30">
        <f t="shared" si="136"/>
        <v>5.024595999999999</v>
      </c>
      <c r="AH564" s="30">
        <f t="shared" si="136"/>
        <v>4.6965000000000003</v>
      </c>
      <c r="AI564" s="30">
        <f t="shared" si="136"/>
        <v>3.6989640000000001</v>
      </c>
      <c r="AJ564" s="30">
        <f t="shared" si="136"/>
        <v>4.577558999999999</v>
      </c>
      <c r="AK564" s="30">
        <f t="shared" si="136"/>
        <v>5.0174459999999996</v>
      </c>
      <c r="AL564" s="30">
        <f t="shared" si="136"/>
        <v>5.0186250000000001</v>
      </c>
      <c r="AM564" s="30">
        <f t="shared" si="136"/>
        <v>3.9163840000000003</v>
      </c>
      <c r="AN564" s="30">
        <f t="shared" si="136"/>
        <v>4.6855460000000004</v>
      </c>
      <c r="AO564" s="30">
        <f t="shared" si="136"/>
        <v>5.016</v>
      </c>
      <c r="AP564" s="30">
        <f t="shared" si="136"/>
        <v>4.0288960000000005</v>
      </c>
      <c r="AQ564" s="30">
        <f t="shared" si="136"/>
        <v>4.688625</v>
      </c>
      <c r="AR564" s="30">
        <f t="shared" si="136"/>
        <v>4.0365000000000002</v>
      </c>
      <c r="AS564" s="30">
        <f t="shared" si="127"/>
        <v>5.024595999999999</v>
      </c>
      <c r="AT564" s="35" t="str">
        <f t="shared" si="128"/>
        <v>1.5,1,0.5</v>
      </c>
    </row>
    <row r="565" spans="13:46" ht="11.25" x14ac:dyDescent="0.15">
      <c r="M565" s="30" t="str">
        <f t="shared" si="126"/>
        <v>6,6,8</v>
      </c>
      <c r="N565" s="30">
        <f t="shared" si="134"/>
        <v>6</v>
      </c>
      <c r="O565" s="30">
        <f t="shared" si="135"/>
        <v>6</v>
      </c>
      <c r="P565" s="30">
        <f t="shared" si="131"/>
        <v>8</v>
      </c>
      <c r="Q565" s="30">
        <f t="shared" si="137"/>
        <v>1.6284671999999998</v>
      </c>
      <c r="R565" s="30">
        <f t="shared" si="137"/>
        <v>3.1363799999999999</v>
      </c>
      <c r="S565" s="30">
        <f t="shared" si="137"/>
        <v>4.1377632000000002</v>
      </c>
      <c r="T565" s="30">
        <f t="shared" si="137"/>
        <v>4.6326167999999992</v>
      </c>
      <c r="U565" s="30">
        <f t="shared" si="137"/>
        <v>4.6209407999999996</v>
      </c>
      <c r="V565" s="30">
        <f t="shared" si="137"/>
        <v>4.1027351999999997</v>
      </c>
      <c r="W565" s="30">
        <f t="shared" si="137"/>
        <v>3.0779999999999998</v>
      </c>
      <c r="X565" s="30">
        <f t="shared" si="137"/>
        <v>2.4390049999999999</v>
      </c>
      <c r="Y565" s="30">
        <f t="shared" si="137"/>
        <v>3.7741881999999998</v>
      </c>
      <c r="Z565" s="30">
        <f t="shared" si="137"/>
        <v>4.6028418000000002</v>
      </c>
      <c r="AA565" s="30">
        <f t="shared" si="137"/>
        <v>4.9249657999999998</v>
      </c>
      <c r="AB565" s="30">
        <f t="shared" si="137"/>
        <v>4.7405602</v>
      </c>
      <c r="AC565" s="30">
        <f t="shared" si="137"/>
        <v>4.0496249999999989</v>
      </c>
      <c r="AD565" s="30">
        <f t="shared" si="137"/>
        <v>3.0858632000000004</v>
      </c>
      <c r="AE565" s="30">
        <f t="shared" si="137"/>
        <v>4.2483167999999996</v>
      </c>
      <c r="AF565" s="30">
        <f t="shared" si="137"/>
        <v>4.9042408000000002</v>
      </c>
      <c r="AG565" s="30">
        <f t="shared" si="136"/>
        <v>5.0536351999999995</v>
      </c>
      <c r="AH565" s="30">
        <f t="shared" si="136"/>
        <v>4.6965000000000003</v>
      </c>
      <c r="AI565" s="30">
        <f t="shared" si="136"/>
        <v>3.5690418000000004</v>
      </c>
      <c r="AJ565" s="30">
        <f t="shared" si="136"/>
        <v>4.5587657999999998</v>
      </c>
      <c r="AK565" s="30">
        <f t="shared" si="136"/>
        <v>5.0419602000000001</v>
      </c>
      <c r="AL565" s="30">
        <f t="shared" si="136"/>
        <v>5.0186250000000001</v>
      </c>
      <c r="AM565" s="30">
        <f t="shared" si="136"/>
        <v>3.8885408000000004</v>
      </c>
      <c r="AN565" s="30">
        <f t="shared" si="136"/>
        <v>4.7055351999999999</v>
      </c>
      <c r="AO565" s="30">
        <f t="shared" si="136"/>
        <v>5.016</v>
      </c>
      <c r="AP565" s="30">
        <f t="shared" si="136"/>
        <v>4.0443601999999998</v>
      </c>
      <c r="AQ565" s="30">
        <f t="shared" si="136"/>
        <v>4.688625</v>
      </c>
      <c r="AR565" s="30">
        <f t="shared" si="136"/>
        <v>4.0365000000000002</v>
      </c>
      <c r="AS565" s="30">
        <f t="shared" si="127"/>
        <v>5.0536351999999995</v>
      </c>
      <c r="AT565" s="35" t="str">
        <f t="shared" si="128"/>
        <v>1.5,1,0.5</v>
      </c>
    </row>
    <row r="566" spans="13:46" ht="11.25" x14ac:dyDescent="0.15">
      <c r="M566" s="30" t="str">
        <f t="shared" si="126"/>
        <v>6,6,9</v>
      </c>
      <c r="N566" s="30">
        <f t="shared" si="134"/>
        <v>6</v>
      </c>
      <c r="O566" s="30">
        <f t="shared" si="135"/>
        <v>6</v>
      </c>
      <c r="P566" s="30">
        <f t="shared" si="131"/>
        <v>9</v>
      </c>
      <c r="Q566" s="30">
        <f t="shared" si="137"/>
        <v>0.99034650000000013</v>
      </c>
      <c r="R566" s="30">
        <f t="shared" si="137"/>
        <v>2.7532406250000001</v>
      </c>
      <c r="S566" s="30">
        <f t="shared" si="137"/>
        <v>3.9501540000000004</v>
      </c>
      <c r="T566" s="30">
        <f t="shared" si="137"/>
        <v>4.5810866249999993</v>
      </c>
      <c r="U566" s="30">
        <f t="shared" si="137"/>
        <v>4.6460384999999995</v>
      </c>
      <c r="V566" s="30">
        <f t="shared" si="137"/>
        <v>4.1450096250000001</v>
      </c>
      <c r="W566" s="30">
        <f t="shared" si="137"/>
        <v>3.0779999999999998</v>
      </c>
      <c r="X566" s="30">
        <f t="shared" si="137"/>
        <v>2.0332406250000004</v>
      </c>
      <c r="Y566" s="30">
        <f t="shared" si="137"/>
        <v>3.568479</v>
      </c>
      <c r="Z566" s="30">
        <f t="shared" si="137"/>
        <v>4.5377366249999991</v>
      </c>
      <c r="AA566" s="30">
        <f t="shared" si="137"/>
        <v>4.9410135000000004</v>
      </c>
      <c r="AB566" s="30">
        <f t="shared" si="137"/>
        <v>4.7783096250000003</v>
      </c>
      <c r="AC566" s="30">
        <f t="shared" si="137"/>
        <v>4.0496249999999989</v>
      </c>
      <c r="AD566" s="30">
        <f t="shared" si="137"/>
        <v>2.8620540000000005</v>
      </c>
      <c r="AE566" s="30">
        <f t="shared" si="137"/>
        <v>4.1696366250000008</v>
      </c>
      <c r="AF566" s="30">
        <f t="shared" si="137"/>
        <v>4.9112384999999996</v>
      </c>
      <c r="AG566" s="30">
        <f t="shared" si="136"/>
        <v>5.0868596249999998</v>
      </c>
      <c r="AH566" s="30">
        <f t="shared" si="136"/>
        <v>4.6965000000000003</v>
      </c>
      <c r="AI566" s="30">
        <f t="shared" si="136"/>
        <v>3.4767866250000008</v>
      </c>
      <c r="AJ566" s="30">
        <f t="shared" si="136"/>
        <v>4.5567134999999999</v>
      </c>
      <c r="AK566" s="30">
        <f t="shared" si="136"/>
        <v>5.0706596250000002</v>
      </c>
      <c r="AL566" s="30">
        <f t="shared" si="136"/>
        <v>5.0186250000000001</v>
      </c>
      <c r="AM566" s="30">
        <f t="shared" si="136"/>
        <v>3.8774385000000002</v>
      </c>
      <c r="AN566" s="30">
        <f t="shared" si="136"/>
        <v>4.7297096249999999</v>
      </c>
      <c r="AO566" s="30">
        <f t="shared" si="136"/>
        <v>5.016</v>
      </c>
      <c r="AP566" s="30">
        <f t="shared" si="136"/>
        <v>4.0640096250000006</v>
      </c>
      <c r="AQ566" s="30">
        <f t="shared" si="136"/>
        <v>4.688625</v>
      </c>
      <c r="AR566" s="30">
        <f t="shared" si="136"/>
        <v>4.0365000000000002</v>
      </c>
      <c r="AS566" s="30">
        <f t="shared" si="127"/>
        <v>5.0868596249999998</v>
      </c>
      <c r="AT566" s="35" t="str">
        <f t="shared" si="128"/>
        <v>1.5,1,0.5</v>
      </c>
    </row>
    <row r="567" spans="13:46" ht="11.25" x14ac:dyDescent="0.15">
      <c r="M567" s="30" t="str">
        <f t="shared" si="126"/>
        <v>6,6,10</v>
      </c>
      <c r="N567" s="30">
        <f t="shared" si="134"/>
        <v>6</v>
      </c>
      <c r="O567" s="30">
        <f t="shared" si="135"/>
        <v>6</v>
      </c>
      <c r="P567" s="30">
        <f t="shared" si="131"/>
        <v>10</v>
      </c>
      <c r="Q567" s="30">
        <f t="shared" si="137"/>
        <v>0.53372519999999946</v>
      </c>
      <c r="R567" s="30">
        <f t="shared" si="137"/>
        <v>2.4961424999999995</v>
      </c>
      <c r="S567" s="30">
        <f t="shared" si="137"/>
        <v>3.8432111999999998</v>
      </c>
      <c r="T567" s="30">
        <f t="shared" si="137"/>
        <v>4.5749312999999994</v>
      </c>
      <c r="U567" s="30">
        <f t="shared" si="137"/>
        <v>4.6913027999999999</v>
      </c>
      <c r="V567" s="30">
        <f t="shared" si="137"/>
        <v>4.1923256999999996</v>
      </c>
      <c r="W567" s="30">
        <f t="shared" si="137"/>
        <v>3.0779999999999998</v>
      </c>
      <c r="X567" s="30">
        <f t="shared" si="137"/>
        <v>1.7535174999999998</v>
      </c>
      <c r="Y567" s="30">
        <f t="shared" si="137"/>
        <v>3.4434361999999998</v>
      </c>
      <c r="Z567" s="30">
        <f t="shared" si="137"/>
        <v>4.5180062999999997</v>
      </c>
      <c r="AA567" s="30">
        <f t="shared" si="137"/>
        <v>4.9772277999999996</v>
      </c>
      <c r="AB567" s="30">
        <f t="shared" si="137"/>
        <v>4.8211006999999997</v>
      </c>
      <c r="AC567" s="30">
        <f t="shared" si="137"/>
        <v>4.0496249999999989</v>
      </c>
      <c r="AD567" s="30">
        <f t="shared" si="137"/>
        <v>2.7189112</v>
      </c>
      <c r="AE567" s="30">
        <f t="shared" si="137"/>
        <v>4.1363313000000002</v>
      </c>
      <c r="AF567" s="30">
        <f t="shared" si="137"/>
        <v>4.9384028000000004</v>
      </c>
      <c r="AG567" s="30">
        <f t="shared" si="136"/>
        <v>5.1251256999999999</v>
      </c>
      <c r="AH567" s="30">
        <f t="shared" si="136"/>
        <v>4.6965000000000003</v>
      </c>
      <c r="AI567" s="30">
        <f t="shared" si="136"/>
        <v>3.4299063000000003</v>
      </c>
      <c r="AJ567" s="30">
        <f t="shared" si="136"/>
        <v>4.5748277999999996</v>
      </c>
      <c r="AK567" s="30">
        <f t="shared" si="136"/>
        <v>5.1044007000000002</v>
      </c>
      <c r="AL567" s="30">
        <f t="shared" si="136"/>
        <v>5.0186250000000001</v>
      </c>
      <c r="AM567" s="30">
        <f t="shared" si="136"/>
        <v>3.8865028000000006</v>
      </c>
      <c r="AN567" s="30">
        <f t="shared" si="136"/>
        <v>4.7589257000000007</v>
      </c>
      <c r="AO567" s="30">
        <f t="shared" si="136"/>
        <v>5.016</v>
      </c>
      <c r="AP567" s="30">
        <f t="shared" si="136"/>
        <v>4.0887007000000004</v>
      </c>
      <c r="AQ567" s="30">
        <f t="shared" si="136"/>
        <v>4.688625</v>
      </c>
      <c r="AR567" s="30">
        <f t="shared" si="136"/>
        <v>4.0365000000000002</v>
      </c>
      <c r="AS567" s="30">
        <f t="shared" si="127"/>
        <v>5.1251256999999999</v>
      </c>
      <c r="AT567" s="35" t="str">
        <f t="shared" si="128"/>
        <v>1.5,1,0.5</v>
      </c>
    </row>
    <row r="568" spans="13:46" ht="11.25" x14ac:dyDescent="0.15">
      <c r="M568" s="30" t="str">
        <f t="shared" si="126"/>
        <v>6,7,1</v>
      </c>
      <c r="N568" s="30">
        <f t="shared" si="134"/>
        <v>6</v>
      </c>
      <c r="O568" s="30">
        <f t="shared" si="135"/>
        <v>7</v>
      </c>
      <c r="P568" s="30">
        <f t="shared" si="131"/>
        <v>1</v>
      </c>
      <c r="Q568" s="30">
        <f t="shared" si="137"/>
        <v>4.5</v>
      </c>
      <c r="R568" s="30">
        <f t="shared" si="137"/>
        <v>4.7104999999999997</v>
      </c>
      <c r="S568" s="30">
        <f t="shared" si="137"/>
        <v>4.742</v>
      </c>
      <c r="T568" s="30">
        <f t="shared" si="137"/>
        <v>4.5945</v>
      </c>
      <c r="U568" s="30">
        <f t="shared" si="137"/>
        <v>4.2679999999999998</v>
      </c>
      <c r="V568" s="30">
        <f t="shared" si="137"/>
        <v>3.7624999999999997</v>
      </c>
      <c r="W568" s="30">
        <f t="shared" si="137"/>
        <v>3.0779999999999998</v>
      </c>
      <c r="X568" s="30">
        <f t="shared" si="137"/>
        <v>4.0721105</v>
      </c>
      <c r="Y568" s="30">
        <f t="shared" si="137"/>
        <v>4.4360854999999999</v>
      </c>
      <c r="Z568" s="30">
        <f t="shared" si="137"/>
        <v>4.6210605000000005</v>
      </c>
      <c r="AA568" s="30">
        <f t="shared" si="137"/>
        <v>4.6270354999999999</v>
      </c>
      <c r="AB568" s="30">
        <f t="shared" si="137"/>
        <v>4.4540104999999999</v>
      </c>
      <c r="AC568" s="30">
        <f t="shared" si="137"/>
        <v>4.1019854999999996</v>
      </c>
      <c r="AD568" s="30">
        <f t="shared" si="137"/>
        <v>3.7661419999999999</v>
      </c>
      <c r="AE568" s="30">
        <f t="shared" si="137"/>
        <v>4.2835919999999996</v>
      </c>
      <c r="AF568" s="30">
        <f t="shared" si="137"/>
        <v>4.6220420000000004</v>
      </c>
      <c r="AG568" s="30">
        <f t="shared" si="136"/>
        <v>4.7814920000000001</v>
      </c>
      <c r="AH568" s="30">
        <f t="shared" si="136"/>
        <v>4.7619419999999995</v>
      </c>
      <c r="AI568" s="30">
        <f t="shared" si="136"/>
        <v>3.5820944999999997</v>
      </c>
      <c r="AJ568" s="30">
        <f t="shared" si="136"/>
        <v>4.2530194999999988</v>
      </c>
      <c r="AK568" s="30">
        <f t="shared" si="136"/>
        <v>4.744944499999999</v>
      </c>
      <c r="AL568" s="30">
        <f t="shared" si="136"/>
        <v>5.0578694999999998</v>
      </c>
      <c r="AM568" s="30">
        <f t="shared" si="136"/>
        <v>3.5199679999999995</v>
      </c>
      <c r="AN568" s="30">
        <f t="shared" si="136"/>
        <v>4.3443679999999993</v>
      </c>
      <c r="AO568" s="30">
        <f t="shared" si="136"/>
        <v>4.9897679999999998</v>
      </c>
      <c r="AP568" s="30">
        <f t="shared" si="136"/>
        <v>3.5797624999999993</v>
      </c>
      <c r="AQ568" s="30">
        <f t="shared" si="136"/>
        <v>4.5576374999999993</v>
      </c>
      <c r="AR568" s="30">
        <f t="shared" si="136"/>
        <v>3.7614779999999994</v>
      </c>
      <c r="AS568" s="30">
        <f t="shared" si="127"/>
        <v>5.0578694999999998</v>
      </c>
      <c r="AT568" s="35" t="str">
        <f t="shared" si="128"/>
        <v>1.5,1.5,0</v>
      </c>
    </row>
    <row r="569" spans="13:46" ht="11.25" x14ac:dyDescent="0.15">
      <c r="M569" s="30" t="str">
        <f t="shared" si="126"/>
        <v>6,7,2</v>
      </c>
      <c r="N569" s="30">
        <f t="shared" si="134"/>
        <v>6</v>
      </c>
      <c r="O569" s="30">
        <f t="shared" si="135"/>
        <v>7</v>
      </c>
      <c r="P569" s="30">
        <f t="shared" si="131"/>
        <v>2</v>
      </c>
      <c r="Q569" s="30">
        <f t="shared" si="137"/>
        <v>4.27752</v>
      </c>
      <c r="R569" s="30">
        <f t="shared" si="137"/>
        <v>4.6159999999999997</v>
      </c>
      <c r="S569" s="30">
        <f t="shared" si="137"/>
        <v>4.7391199999999998</v>
      </c>
      <c r="T569" s="30">
        <f t="shared" si="137"/>
        <v>4.6468799999999995</v>
      </c>
      <c r="U569" s="30">
        <f t="shared" si="137"/>
        <v>4.3392799999999996</v>
      </c>
      <c r="V569" s="30">
        <f t="shared" si="137"/>
        <v>3.8163199999999997</v>
      </c>
      <c r="W569" s="30">
        <f t="shared" si="137"/>
        <v>3.0779999999999998</v>
      </c>
      <c r="X569" s="30">
        <f t="shared" si="137"/>
        <v>3.9513154999999998</v>
      </c>
      <c r="Y569" s="30">
        <f t="shared" si="137"/>
        <v>4.4121694999999992</v>
      </c>
      <c r="Z569" s="30">
        <f t="shared" si="137"/>
        <v>4.6576635</v>
      </c>
      <c r="AA569" s="30">
        <f t="shared" si="137"/>
        <v>4.6877975000000003</v>
      </c>
      <c r="AB569" s="30">
        <f t="shared" si="137"/>
        <v>4.5025715000000002</v>
      </c>
      <c r="AC569" s="30">
        <f t="shared" si="137"/>
        <v>4.1019854999999996</v>
      </c>
      <c r="AD569" s="30">
        <f t="shared" si="137"/>
        <v>3.7211899999999996</v>
      </c>
      <c r="AE569" s="30">
        <f t="shared" si="137"/>
        <v>4.3044180000000001</v>
      </c>
      <c r="AF569" s="30">
        <f t="shared" si="137"/>
        <v>4.6722859999999997</v>
      </c>
      <c r="AG569" s="30">
        <f t="shared" si="136"/>
        <v>4.8247939999999998</v>
      </c>
      <c r="AH569" s="30">
        <f t="shared" si="136"/>
        <v>4.7619419999999995</v>
      </c>
      <c r="AI569" s="30">
        <f t="shared" si="136"/>
        <v>3.5871434999999998</v>
      </c>
      <c r="AJ569" s="30">
        <f t="shared" si="136"/>
        <v>4.2927454999999997</v>
      </c>
      <c r="AK569" s="30">
        <f t="shared" si="136"/>
        <v>4.7829874999999991</v>
      </c>
      <c r="AL569" s="30">
        <f t="shared" si="136"/>
        <v>5.0578694999999998</v>
      </c>
      <c r="AM569" s="30">
        <f t="shared" si="136"/>
        <v>3.5491759999999997</v>
      </c>
      <c r="AN569" s="30">
        <f t="shared" si="136"/>
        <v>4.3771519999999997</v>
      </c>
      <c r="AO569" s="30">
        <f t="shared" si="136"/>
        <v>4.9897679999999998</v>
      </c>
      <c r="AP569" s="30">
        <f t="shared" si="136"/>
        <v>3.6072874999999991</v>
      </c>
      <c r="AQ569" s="30">
        <f t="shared" si="136"/>
        <v>4.5576374999999993</v>
      </c>
      <c r="AR569" s="30">
        <f t="shared" si="136"/>
        <v>3.7614779999999994</v>
      </c>
      <c r="AS569" s="30">
        <f t="shared" si="127"/>
        <v>5.0578694999999998</v>
      </c>
      <c r="AT569" s="35" t="str">
        <f t="shared" si="128"/>
        <v>1.5,1.5,0</v>
      </c>
    </row>
    <row r="570" spans="13:46" ht="11.25" x14ac:dyDescent="0.15">
      <c r="M570" s="30" t="str">
        <f t="shared" si="126"/>
        <v>6,7,3</v>
      </c>
      <c r="N570" s="30">
        <f t="shared" si="134"/>
        <v>6</v>
      </c>
      <c r="O570" s="30">
        <f t="shared" si="135"/>
        <v>7</v>
      </c>
      <c r="P570" s="30">
        <f t="shared" si="131"/>
        <v>3</v>
      </c>
      <c r="Q570" s="30">
        <f t="shared" si="137"/>
        <v>3.98034</v>
      </c>
      <c r="R570" s="30">
        <f t="shared" si="137"/>
        <v>4.4696250000000006</v>
      </c>
      <c r="S570" s="30">
        <f t="shared" si="137"/>
        <v>4.7030399999999997</v>
      </c>
      <c r="T570" s="30">
        <f t="shared" si="137"/>
        <v>4.6805849999999998</v>
      </c>
      <c r="U570" s="30">
        <f t="shared" si="137"/>
        <v>4.4022600000000001</v>
      </c>
      <c r="V570" s="30">
        <f t="shared" si="137"/>
        <v>3.8680649999999996</v>
      </c>
      <c r="W570" s="30">
        <f t="shared" si="137"/>
        <v>3.0779999999999998</v>
      </c>
      <c r="X570" s="30">
        <f t="shared" si="137"/>
        <v>3.7786455000000001</v>
      </c>
      <c r="Y570" s="30">
        <f t="shared" si="137"/>
        <v>4.3550535000000004</v>
      </c>
      <c r="Z570" s="30">
        <f t="shared" si="137"/>
        <v>4.6755914999999995</v>
      </c>
      <c r="AA570" s="30">
        <f t="shared" si="137"/>
        <v>4.7402594999999996</v>
      </c>
      <c r="AB570" s="30">
        <f t="shared" si="137"/>
        <v>4.5490575</v>
      </c>
      <c r="AC570" s="30">
        <f t="shared" si="137"/>
        <v>4.1019854999999996</v>
      </c>
      <c r="AD570" s="30">
        <f t="shared" si="137"/>
        <v>3.6430379999999998</v>
      </c>
      <c r="AE570" s="30">
        <f t="shared" si="137"/>
        <v>4.3065689999999996</v>
      </c>
      <c r="AF570" s="30">
        <f t="shared" si="137"/>
        <v>4.7142299999999997</v>
      </c>
      <c r="AG570" s="30">
        <f t="shared" si="136"/>
        <v>4.8660209999999999</v>
      </c>
      <c r="AH570" s="30">
        <f t="shared" si="136"/>
        <v>4.7619419999999995</v>
      </c>
      <c r="AI570" s="30">
        <f t="shared" si="136"/>
        <v>3.5735174999999995</v>
      </c>
      <c r="AJ570" s="30">
        <f t="shared" si="136"/>
        <v>4.3241714999999994</v>
      </c>
      <c r="AK570" s="30">
        <f t="shared" si="136"/>
        <v>4.8189554999999995</v>
      </c>
      <c r="AL570" s="30">
        <f t="shared" si="136"/>
        <v>5.0578694999999998</v>
      </c>
      <c r="AM570" s="30">
        <f t="shared" si="136"/>
        <v>3.5700839999999996</v>
      </c>
      <c r="AN570" s="30">
        <f t="shared" si="136"/>
        <v>4.4078609999999996</v>
      </c>
      <c r="AO570" s="30">
        <f t="shared" si="136"/>
        <v>4.9897679999999998</v>
      </c>
      <c r="AP570" s="30">
        <f t="shared" si="136"/>
        <v>3.6327374999999993</v>
      </c>
      <c r="AQ570" s="30">
        <f t="shared" si="136"/>
        <v>4.5576374999999993</v>
      </c>
      <c r="AR570" s="30">
        <f t="shared" si="136"/>
        <v>3.7614779999999994</v>
      </c>
      <c r="AS570" s="30">
        <f t="shared" si="127"/>
        <v>5.0578694999999998</v>
      </c>
      <c r="AT570" s="35" t="str">
        <f t="shared" si="128"/>
        <v>1.5,1.5,0</v>
      </c>
    </row>
    <row r="571" spans="13:46" ht="11.25" x14ac:dyDescent="0.15">
      <c r="M571" s="30" t="str">
        <f t="shared" si="126"/>
        <v>6,7,4</v>
      </c>
      <c r="N571" s="30">
        <f t="shared" si="134"/>
        <v>6</v>
      </c>
      <c r="O571" s="30">
        <f t="shared" si="135"/>
        <v>7</v>
      </c>
      <c r="P571" s="30">
        <f t="shared" si="131"/>
        <v>4</v>
      </c>
      <c r="Q571" s="30">
        <f t="shared" si="137"/>
        <v>3.6615599999999993</v>
      </c>
      <c r="R571" s="30">
        <f t="shared" si="137"/>
        <v>4.3082499999999992</v>
      </c>
      <c r="S571" s="30">
        <f t="shared" si="137"/>
        <v>4.6573599999999997</v>
      </c>
      <c r="T571" s="30">
        <f t="shared" si="137"/>
        <v>4.7088900000000002</v>
      </c>
      <c r="U571" s="30">
        <f t="shared" si="137"/>
        <v>4.4628399999999999</v>
      </c>
      <c r="V571" s="30">
        <f t="shared" si="137"/>
        <v>3.9192100000000001</v>
      </c>
      <c r="W571" s="30">
        <f t="shared" si="137"/>
        <v>3.0779999999999998</v>
      </c>
      <c r="X571" s="30">
        <f t="shared" si="137"/>
        <v>3.5909754999999994</v>
      </c>
      <c r="Y571" s="30">
        <f t="shared" si="137"/>
        <v>4.288337499999999</v>
      </c>
      <c r="Z571" s="30">
        <f t="shared" si="137"/>
        <v>4.6881194999999991</v>
      </c>
      <c r="AA571" s="30">
        <f t="shared" si="137"/>
        <v>4.7903215000000001</v>
      </c>
      <c r="AB571" s="30">
        <f t="shared" si="137"/>
        <v>4.5949434999999994</v>
      </c>
      <c r="AC571" s="30">
        <f t="shared" si="137"/>
        <v>4.1019854999999996</v>
      </c>
      <c r="AD571" s="30">
        <f t="shared" si="137"/>
        <v>3.5552859999999997</v>
      </c>
      <c r="AE571" s="30">
        <f t="shared" si="137"/>
        <v>4.3033199999999994</v>
      </c>
      <c r="AF571" s="30">
        <f t="shared" si="137"/>
        <v>4.7537739999999999</v>
      </c>
      <c r="AG571" s="30">
        <f t="shared" si="136"/>
        <v>4.9066479999999997</v>
      </c>
      <c r="AH571" s="30">
        <f t="shared" si="136"/>
        <v>4.7619419999999995</v>
      </c>
      <c r="AI571" s="30">
        <f t="shared" si="136"/>
        <v>3.5544914999999992</v>
      </c>
      <c r="AJ571" s="30">
        <f t="shared" si="136"/>
        <v>4.3531974999999994</v>
      </c>
      <c r="AK571" s="30">
        <f t="shared" si="136"/>
        <v>4.8543234999999996</v>
      </c>
      <c r="AL571" s="30">
        <f t="shared" si="136"/>
        <v>5.0578694999999998</v>
      </c>
      <c r="AM571" s="30">
        <f t="shared" si="136"/>
        <v>3.5885919999999993</v>
      </c>
      <c r="AN571" s="30">
        <f t="shared" si="136"/>
        <v>4.43797</v>
      </c>
      <c r="AO571" s="30">
        <f t="shared" si="136"/>
        <v>4.9897679999999998</v>
      </c>
      <c r="AP571" s="30">
        <f t="shared" si="136"/>
        <v>3.6575874999999995</v>
      </c>
      <c r="AQ571" s="30">
        <f t="shared" si="136"/>
        <v>4.5576374999999993</v>
      </c>
      <c r="AR571" s="30">
        <f t="shared" si="136"/>
        <v>3.7614779999999994</v>
      </c>
      <c r="AS571" s="30">
        <f t="shared" si="127"/>
        <v>5.0578694999999998</v>
      </c>
      <c r="AT571" s="35" t="str">
        <f t="shared" si="128"/>
        <v>1.5,1.5,0</v>
      </c>
    </row>
    <row r="572" spans="13:46" ht="11.25" x14ac:dyDescent="0.15">
      <c r="M572" s="30" t="str">
        <f t="shared" si="126"/>
        <v>6,7,5</v>
      </c>
      <c r="N572" s="30">
        <f t="shared" si="134"/>
        <v>6</v>
      </c>
      <c r="O572" s="30">
        <f t="shared" si="135"/>
        <v>7</v>
      </c>
      <c r="P572" s="30">
        <f t="shared" si="131"/>
        <v>5</v>
      </c>
      <c r="Q572" s="30">
        <f t="shared" si="137"/>
        <v>3.3564599999999993</v>
      </c>
      <c r="R572" s="30">
        <f t="shared" si="137"/>
        <v>4.1563749999999997</v>
      </c>
      <c r="S572" s="30">
        <f t="shared" si="137"/>
        <v>4.6177599999999996</v>
      </c>
      <c r="T572" s="30">
        <f t="shared" si="137"/>
        <v>4.740615</v>
      </c>
      <c r="U572" s="30">
        <f t="shared" si="137"/>
        <v>4.5249399999999991</v>
      </c>
      <c r="V572" s="30">
        <f t="shared" si="137"/>
        <v>3.9707349999999995</v>
      </c>
      <c r="W572" s="30">
        <f t="shared" si="137"/>
        <v>3.0779999999999998</v>
      </c>
      <c r="X572" s="30">
        <f t="shared" si="137"/>
        <v>3.4128054999999997</v>
      </c>
      <c r="Y572" s="30">
        <f t="shared" si="137"/>
        <v>4.2277014999999993</v>
      </c>
      <c r="Z572" s="30">
        <f t="shared" si="137"/>
        <v>4.704067499999999</v>
      </c>
      <c r="AA572" s="30">
        <f t="shared" si="137"/>
        <v>4.841903499999999</v>
      </c>
      <c r="AB572" s="30">
        <f t="shared" si="137"/>
        <v>4.6412094999999995</v>
      </c>
      <c r="AC572" s="30">
        <f t="shared" si="137"/>
        <v>4.1019854999999996</v>
      </c>
      <c r="AD572" s="30">
        <f t="shared" si="137"/>
        <v>3.4736139999999995</v>
      </c>
      <c r="AE572" s="30">
        <f t="shared" si="137"/>
        <v>4.3034909999999993</v>
      </c>
      <c r="AF572" s="30">
        <f t="shared" si="137"/>
        <v>4.7948379999999995</v>
      </c>
      <c r="AG572" s="30">
        <f t="shared" si="136"/>
        <v>4.9476549999999992</v>
      </c>
      <c r="AH572" s="30">
        <f t="shared" si="136"/>
        <v>4.7619419999999995</v>
      </c>
      <c r="AI572" s="30">
        <f t="shared" si="136"/>
        <v>3.5388854999999992</v>
      </c>
      <c r="AJ572" s="30">
        <f t="shared" si="136"/>
        <v>4.3837434999999987</v>
      </c>
      <c r="AK572" s="30">
        <f t="shared" si="136"/>
        <v>4.8900714999999995</v>
      </c>
      <c r="AL572" s="30">
        <f t="shared" si="136"/>
        <v>5.0578694999999998</v>
      </c>
      <c r="AM572" s="30">
        <f t="shared" si="136"/>
        <v>3.6086199999999993</v>
      </c>
      <c r="AN572" s="30">
        <f t="shared" si="136"/>
        <v>4.4684589999999993</v>
      </c>
      <c r="AO572" s="30">
        <f t="shared" si="136"/>
        <v>4.9897679999999998</v>
      </c>
      <c r="AP572" s="30">
        <f t="shared" si="136"/>
        <v>3.6828174999999992</v>
      </c>
      <c r="AQ572" s="30">
        <f t="shared" si="136"/>
        <v>4.5576374999999993</v>
      </c>
      <c r="AR572" s="30">
        <f t="shared" si="136"/>
        <v>3.7614779999999994</v>
      </c>
      <c r="AS572" s="30">
        <f t="shared" si="127"/>
        <v>5.0578694999999998</v>
      </c>
      <c r="AT572" s="35" t="str">
        <f t="shared" si="128"/>
        <v>1.5,1.5,0</v>
      </c>
    </row>
    <row r="573" spans="13:46" ht="11.25" x14ac:dyDescent="0.15">
      <c r="M573" s="30" t="str">
        <f t="shared" si="126"/>
        <v>6,7,6</v>
      </c>
      <c r="N573" s="30">
        <f t="shared" si="134"/>
        <v>6</v>
      </c>
      <c r="O573" s="30">
        <f t="shared" si="135"/>
        <v>7</v>
      </c>
      <c r="P573" s="30">
        <f t="shared" si="131"/>
        <v>6</v>
      </c>
      <c r="Q573" s="30">
        <f t="shared" si="137"/>
        <v>3.0779999999999998</v>
      </c>
      <c r="R573" s="30">
        <f t="shared" si="137"/>
        <v>4.0229999999999997</v>
      </c>
      <c r="S573" s="30">
        <f t="shared" si="137"/>
        <v>4.59</v>
      </c>
      <c r="T573" s="30">
        <f t="shared" si="137"/>
        <v>4.7789999999999999</v>
      </c>
      <c r="U573" s="30">
        <f t="shared" si="137"/>
        <v>4.59</v>
      </c>
      <c r="V573" s="30">
        <f t="shared" si="137"/>
        <v>4.0229999999999997</v>
      </c>
      <c r="W573" s="30">
        <f t="shared" si="137"/>
        <v>3.0779999999999998</v>
      </c>
      <c r="X573" s="30">
        <f t="shared" si="137"/>
        <v>3.2531355</v>
      </c>
      <c r="Y573" s="30">
        <f t="shared" si="137"/>
        <v>4.1789054999999991</v>
      </c>
      <c r="Z573" s="30">
        <f t="shared" si="137"/>
        <v>4.7266754999999998</v>
      </c>
      <c r="AA573" s="30">
        <f t="shared" si="137"/>
        <v>4.8964455000000005</v>
      </c>
      <c r="AB573" s="30">
        <f t="shared" si="137"/>
        <v>4.6882154999999992</v>
      </c>
      <c r="AC573" s="30">
        <f t="shared" si="137"/>
        <v>4.1019854999999996</v>
      </c>
      <c r="AD573" s="30">
        <f t="shared" si="137"/>
        <v>3.4037819999999996</v>
      </c>
      <c r="AE573" s="30">
        <f t="shared" si="137"/>
        <v>4.3103219999999993</v>
      </c>
      <c r="AF573" s="30">
        <f t="shared" si="137"/>
        <v>4.8388619999999989</v>
      </c>
      <c r="AG573" s="30">
        <f t="shared" si="136"/>
        <v>4.9894020000000001</v>
      </c>
      <c r="AH573" s="30">
        <f t="shared" si="136"/>
        <v>4.7619419999999995</v>
      </c>
      <c r="AI573" s="30">
        <f t="shared" si="136"/>
        <v>3.5299394999999993</v>
      </c>
      <c r="AJ573" s="30">
        <f t="shared" si="136"/>
        <v>4.4172494999999996</v>
      </c>
      <c r="AK573" s="30">
        <f t="shared" si="136"/>
        <v>4.9265594999999998</v>
      </c>
      <c r="AL573" s="30">
        <f t="shared" si="136"/>
        <v>5.0578694999999998</v>
      </c>
      <c r="AM573" s="30">
        <f t="shared" si="136"/>
        <v>3.6316079999999995</v>
      </c>
      <c r="AN573" s="30">
        <f t="shared" si="136"/>
        <v>4.499687999999999</v>
      </c>
      <c r="AO573" s="30">
        <f t="shared" si="136"/>
        <v>4.9897679999999998</v>
      </c>
      <c r="AP573" s="30">
        <f t="shared" si="136"/>
        <v>3.7087874999999997</v>
      </c>
      <c r="AQ573" s="30">
        <f t="shared" si="136"/>
        <v>4.5576374999999993</v>
      </c>
      <c r="AR573" s="30">
        <f t="shared" si="136"/>
        <v>3.7614779999999994</v>
      </c>
      <c r="AS573" s="30">
        <f t="shared" si="127"/>
        <v>5.0578694999999998</v>
      </c>
      <c r="AT573" s="35" t="str">
        <f t="shared" si="128"/>
        <v>1.5,1.5,0</v>
      </c>
    </row>
    <row r="574" spans="13:46" ht="11.25" x14ac:dyDescent="0.15">
      <c r="M574" s="30" t="str">
        <f t="shared" si="126"/>
        <v>6,7,7</v>
      </c>
      <c r="N574" s="30">
        <f t="shared" si="134"/>
        <v>6</v>
      </c>
      <c r="O574" s="30">
        <f t="shared" si="135"/>
        <v>7</v>
      </c>
      <c r="P574" s="30">
        <f t="shared" si="131"/>
        <v>7</v>
      </c>
      <c r="Q574" s="30">
        <f t="shared" si="137"/>
        <v>2.4172559999999992</v>
      </c>
      <c r="R574" s="30">
        <f t="shared" si="137"/>
        <v>3.6241499999999993</v>
      </c>
      <c r="S574" s="30">
        <f t="shared" si="137"/>
        <v>4.3923360000000002</v>
      </c>
      <c r="T574" s="30">
        <f t="shared" si="137"/>
        <v>4.7218140000000002</v>
      </c>
      <c r="U574" s="30">
        <f t="shared" si="137"/>
        <v>4.612584</v>
      </c>
      <c r="V574" s="30">
        <f t="shared" si="137"/>
        <v>4.0646459999999998</v>
      </c>
      <c r="W574" s="30">
        <f t="shared" si="137"/>
        <v>3.0779999999999998</v>
      </c>
      <c r="X574" s="30">
        <f t="shared" si="137"/>
        <v>2.8279904999999994</v>
      </c>
      <c r="Y574" s="30">
        <f t="shared" si="137"/>
        <v>3.9602054999999994</v>
      </c>
      <c r="Z574" s="30">
        <f t="shared" si="137"/>
        <v>4.6537124999999993</v>
      </c>
      <c r="AA574" s="30">
        <f t="shared" si="137"/>
        <v>4.9085114999999995</v>
      </c>
      <c r="AB574" s="30">
        <f t="shared" si="137"/>
        <v>4.7246024999999996</v>
      </c>
      <c r="AC574" s="30">
        <f t="shared" si="137"/>
        <v>4.1019854999999996</v>
      </c>
      <c r="AD574" s="30">
        <f t="shared" si="137"/>
        <v>3.1640459999999995</v>
      </c>
      <c r="AE574" s="30">
        <f t="shared" si="137"/>
        <v>4.2215819999999997</v>
      </c>
      <c r="AF574" s="30">
        <f t="shared" si="137"/>
        <v>4.8404099999999994</v>
      </c>
      <c r="AG574" s="30">
        <f t="shared" si="136"/>
        <v>5.020529999999999</v>
      </c>
      <c r="AH574" s="30">
        <f t="shared" si="136"/>
        <v>4.7619419999999995</v>
      </c>
      <c r="AI574" s="30">
        <f t="shared" si="136"/>
        <v>3.4254224999999989</v>
      </c>
      <c r="AJ574" s="30">
        <f t="shared" si="136"/>
        <v>4.408279499999999</v>
      </c>
      <c r="AK574" s="30">
        <f t="shared" si="136"/>
        <v>4.952428499999999</v>
      </c>
      <c r="AL574" s="30">
        <f t="shared" si="136"/>
        <v>5.0578694999999998</v>
      </c>
      <c r="AM574" s="30">
        <f t="shared" si="136"/>
        <v>3.6121199999999991</v>
      </c>
      <c r="AN574" s="30">
        <f t="shared" si="136"/>
        <v>4.5202979999999995</v>
      </c>
      <c r="AO574" s="30">
        <f t="shared" si="136"/>
        <v>4.9897679999999998</v>
      </c>
      <c r="AP574" s="30">
        <f t="shared" si="136"/>
        <v>3.7241384999999996</v>
      </c>
      <c r="AQ574" s="30">
        <f t="shared" si="136"/>
        <v>4.5576374999999993</v>
      </c>
      <c r="AR574" s="30">
        <f t="shared" si="136"/>
        <v>3.7614779999999994</v>
      </c>
      <c r="AS574" s="30">
        <f t="shared" si="127"/>
        <v>5.0578694999999998</v>
      </c>
      <c r="AT574" s="35" t="str">
        <f t="shared" si="128"/>
        <v>1.5,1.5,0</v>
      </c>
    </row>
    <row r="575" spans="13:46" ht="11.25" x14ac:dyDescent="0.15">
      <c r="M575" s="30" t="str">
        <f t="shared" si="126"/>
        <v>6,7,8</v>
      </c>
      <c r="N575" s="30">
        <f t="shared" si="134"/>
        <v>6</v>
      </c>
      <c r="O575" s="30">
        <f t="shared" si="135"/>
        <v>7</v>
      </c>
      <c r="P575" s="30">
        <f t="shared" si="131"/>
        <v>8</v>
      </c>
      <c r="Q575" s="30">
        <f t="shared" si="137"/>
        <v>1.6284671999999998</v>
      </c>
      <c r="R575" s="30">
        <f t="shared" si="137"/>
        <v>3.1363799999999999</v>
      </c>
      <c r="S575" s="30">
        <f t="shared" si="137"/>
        <v>4.1377632000000002</v>
      </c>
      <c r="T575" s="30">
        <f t="shared" si="137"/>
        <v>4.6326167999999992</v>
      </c>
      <c r="U575" s="30">
        <f t="shared" si="137"/>
        <v>4.6209407999999996</v>
      </c>
      <c r="V575" s="30">
        <f t="shared" si="137"/>
        <v>4.1027351999999997</v>
      </c>
      <c r="W575" s="30">
        <f t="shared" si="137"/>
        <v>3.0779999999999998</v>
      </c>
      <c r="X575" s="30">
        <f t="shared" si="137"/>
        <v>2.3139254999999999</v>
      </c>
      <c r="Y575" s="30">
        <f t="shared" si="137"/>
        <v>3.6845967000000002</v>
      </c>
      <c r="Z575" s="30">
        <f t="shared" si="137"/>
        <v>4.5487382999999992</v>
      </c>
      <c r="AA575" s="30">
        <f t="shared" si="137"/>
        <v>4.9063502999999997</v>
      </c>
      <c r="AB575" s="30">
        <f t="shared" si="137"/>
        <v>4.7574326999999998</v>
      </c>
      <c r="AC575" s="30">
        <f t="shared" si="137"/>
        <v>4.1019854999999996</v>
      </c>
      <c r="AD575" s="30">
        <f t="shared" si="137"/>
        <v>2.8674011999999998</v>
      </c>
      <c r="AE575" s="30">
        <f t="shared" si="137"/>
        <v>4.1008307999999989</v>
      </c>
      <c r="AF575" s="30">
        <f t="shared" si="137"/>
        <v>4.8277307999999994</v>
      </c>
      <c r="AG575" s="30">
        <f t="shared" si="136"/>
        <v>5.0481011999999996</v>
      </c>
      <c r="AH575" s="30">
        <f t="shared" si="136"/>
        <v>4.7619419999999995</v>
      </c>
      <c r="AI575" s="30">
        <f t="shared" si="136"/>
        <v>3.2888942999999995</v>
      </c>
      <c r="AJ575" s="30">
        <f t="shared" si="136"/>
        <v>4.3850822999999988</v>
      </c>
      <c r="AK575" s="30">
        <f t="shared" si="136"/>
        <v>4.9747406999999999</v>
      </c>
      <c r="AL575" s="30">
        <f t="shared" si="136"/>
        <v>5.0578694999999998</v>
      </c>
      <c r="AM575" s="30">
        <f t="shared" si="136"/>
        <v>3.5784047999999995</v>
      </c>
      <c r="AN575" s="30">
        <f t="shared" si="136"/>
        <v>4.5373511999999998</v>
      </c>
      <c r="AO575" s="30">
        <f t="shared" si="136"/>
        <v>4.9897679999999998</v>
      </c>
      <c r="AP575" s="30">
        <f t="shared" si="136"/>
        <v>3.7359326999999993</v>
      </c>
      <c r="AQ575" s="30">
        <f t="shared" si="136"/>
        <v>4.5576374999999993</v>
      </c>
      <c r="AR575" s="30">
        <f t="shared" si="136"/>
        <v>3.7614779999999994</v>
      </c>
      <c r="AS575" s="30">
        <f t="shared" si="127"/>
        <v>5.0578694999999998</v>
      </c>
      <c r="AT575" s="35" t="str">
        <f t="shared" si="128"/>
        <v>1.5,1.5,0</v>
      </c>
    </row>
    <row r="576" spans="13:46" ht="11.25" x14ac:dyDescent="0.15">
      <c r="M576" s="30" t="str">
        <f t="shared" si="126"/>
        <v>6,7,9</v>
      </c>
      <c r="N576" s="30">
        <f t="shared" si="134"/>
        <v>6</v>
      </c>
      <c r="O576" s="30">
        <f t="shared" si="135"/>
        <v>7</v>
      </c>
      <c r="P576" s="30">
        <f t="shared" si="131"/>
        <v>9</v>
      </c>
      <c r="Q576" s="30">
        <f t="shared" si="137"/>
        <v>0.99034650000000013</v>
      </c>
      <c r="R576" s="30">
        <f t="shared" si="137"/>
        <v>2.7532406250000001</v>
      </c>
      <c r="S576" s="30">
        <f t="shared" si="137"/>
        <v>3.9501540000000004</v>
      </c>
      <c r="T576" s="30">
        <f t="shared" si="137"/>
        <v>4.5810866249999993</v>
      </c>
      <c r="U576" s="30">
        <f t="shared" si="137"/>
        <v>4.6460384999999995</v>
      </c>
      <c r="V576" s="30">
        <f t="shared" si="137"/>
        <v>4.1450096250000001</v>
      </c>
      <c r="W576" s="30">
        <f t="shared" si="137"/>
        <v>3.0779999999999998</v>
      </c>
      <c r="X576" s="30">
        <f t="shared" si="137"/>
        <v>1.9044911250000003</v>
      </c>
      <c r="Y576" s="30">
        <f t="shared" si="137"/>
        <v>3.4759515000000003</v>
      </c>
      <c r="Z576" s="30">
        <f t="shared" si="137"/>
        <v>4.4814311250000003</v>
      </c>
      <c r="AA576" s="30">
        <f t="shared" si="137"/>
        <v>4.9209300000000002</v>
      </c>
      <c r="AB576" s="30">
        <f t="shared" si="137"/>
        <v>4.7944481249999997</v>
      </c>
      <c r="AC576" s="30">
        <f t="shared" si="137"/>
        <v>4.1019854999999996</v>
      </c>
      <c r="AD576" s="30">
        <f t="shared" si="137"/>
        <v>2.6377199999999998</v>
      </c>
      <c r="AE576" s="30">
        <f t="shared" si="137"/>
        <v>4.017746625</v>
      </c>
      <c r="AF576" s="30">
        <f t="shared" si="137"/>
        <v>4.8317925000000006</v>
      </c>
      <c r="AG576" s="30">
        <f t="shared" si="136"/>
        <v>5.0798576249999998</v>
      </c>
      <c r="AH576" s="30">
        <f t="shared" si="136"/>
        <v>4.7619419999999995</v>
      </c>
      <c r="AI576" s="30">
        <f t="shared" si="136"/>
        <v>3.1900331249999994</v>
      </c>
      <c r="AJ576" s="30">
        <f t="shared" si="136"/>
        <v>4.3786259999999988</v>
      </c>
      <c r="AK576" s="30">
        <f t="shared" si="136"/>
        <v>5.0012381249999995</v>
      </c>
      <c r="AL576" s="30">
        <f t="shared" si="136"/>
        <v>5.0578694999999998</v>
      </c>
      <c r="AM576" s="30">
        <f t="shared" si="136"/>
        <v>3.5614304999999993</v>
      </c>
      <c r="AN576" s="30">
        <f t="shared" si="136"/>
        <v>4.5585896249999998</v>
      </c>
      <c r="AO576" s="30">
        <f t="shared" si="136"/>
        <v>4.9897679999999998</v>
      </c>
      <c r="AP576" s="30">
        <f t="shared" si="136"/>
        <v>3.7519121249999996</v>
      </c>
      <c r="AQ576" s="30">
        <f t="shared" si="136"/>
        <v>4.5576374999999993</v>
      </c>
      <c r="AR576" s="30">
        <f t="shared" si="136"/>
        <v>3.7614779999999994</v>
      </c>
      <c r="AS576" s="30">
        <f t="shared" si="127"/>
        <v>5.0798576249999998</v>
      </c>
      <c r="AT576" s="35" t="str">
        <f t="shared" si="128"/>
        <v>1.5,1,0.5</v>
      </c>
    </row>
    <row r="577" spans="13:46" ht="11.25" x14ac:dyDescent="0.15">
      <c r="M577" s="30" t="str">
        <f t="shared" si="126"/>
        <v>6,7,10</v>
      </c>
      <c r="N577" s="30">
        <f t="shared" si="134"/>
        <v>6</v>
      </c>
      <c r="O577" s="30">
        <f t="shared" si="135"/>
        <v>7</v>
      </c>
      <c r="P577" s="30">
        <f t="shared" si="131"/>
        <v>10</v>
      </c>
      <c r="Q577" s="30">
        <f t="shared" si="137"/>
        <v>0.53372519999999946</v>
      </c>
      <c r="R577" s="30">
        <f t="shared" si="137"/>
        <v>2.4961424999999995</v>
      </c>
      <c r="S577" s="30">
        <f t="shared" si="137"/>
        <v>3.8432111999999998</v>
      </c>
      <c r="T577" s="30">
        <f t="shared" si="137"/>
        <v>4.5749312999999994</v>
      </c>
      <c r="U577" s="30">
        <f t="shared" si="137"/>
        <v>4.6913027999999999</v>
      </c>
      <c r="V577" s="30">
        <f t="shared" si="137"/>
        <v>4.1923256999999996</v>
      </c>
      <c r="W577" s="30">
        <f t="shared" si="137"/>
        <v>3.0779999999999998</v>
      </c>
      <c r="X577" s="30">
        <f t="shared" si="137"/>
        <v>1.6210979999999995</v>
      </c>
      <c r="Y577" s="30">
        <f t="shared" si="137"/>
        <v>3.3479726999999997</v>
      </c>
      <c r="Z577" s="30">
        <f t="shared" si="137"/>
        <v>4.4594987999999995</v>
      </c>
      <c r="AA577" s="30">
        <f t="shared" si="137"/>
        <v>4.9556763000000004</v>
      </c>
      <c r="AB577" s="30">
        <f t="shared" si="137"/>
        <v>4.8365052000000004</v>
      </c>
      <c r="AC577" s="30">
        <f t="shared" si="137"/>
        <v>4.1019854999999996</v>
      </c>
      <c r="AD577" s="30">
        <f t="shared" si="137"/>
        <v>2.4887051999999996</v>
      </c>
      <c r="AE577" s="30">
        <f t="shared" si="137"/>
        <v>3.9800372999999993</v>
      </c>
      <c r="AF577" s="30">
        <f t="shared" ref="AF577:AR640" si="138">(AF$5)^2/2*INDEX($F$4:$F$25*$G$4:$G$25,$N577,1)+(AF$6)^2/2*INDEX($H$4:$H$25*$I$4:$I$25,$O577,1)+(AF$7)^2/2*INDEX($J$4:$J$25*$K$4:$K$25,$P577,1)+AF$5*AF$6*INDEX($G$4:$G$25,$N577,1)*INDEX($H$4:$H$25,$O577,1)+(AF$5*INDEX($G$4:$G$25,$N577,1)+AF$6*INDEX($I$4:$I$25,$O577,1))*AF$7*INDEX($J$4:$J$25,$P577,1)</f>
        <v>4.8560207999999996</v>
      </c>
      <c r="AG577" s="30">
        <f t="shared" si="138"/>
        <v>5.116655699999999</v>
      </c>
      <c r="AH577" s="30">
        <f t="shared" si="138"/>
        <v>4.7619419999999995</v>
      </c>
      <c r="AI577" s="30">
        <f t="shared" si="138"/>
        <v>3.1365467999999996</v>
      </c>
      <c r="AJ577" s="30">
        <f t="shared" si="138"/>
        <v>4.3923363000000002</v>
      </c>
      <c r="AK577" s="30">
        <f t="shared" si="138"/>
        <v>5.0327771999999991</v>
      </c>
      <c r="AL577" s="30">
        <f t="shared" si="138"/>
        <v>5.0578694999999998</v>
      </c>
      <c r="AM577" s="30">
        <f t="shared" si="138"/>
        <v>3.5646227999999995</v>
      </c>
      <c r="AN577" s="30">
        <f t="shared" si="138"/>
        <v>4.5848696999999996</v>
      </c>
      <c r="AO577" s="30">
        <f t="shared" si="138"/>
        <v>4.9897679999999998</v>
      </c>
      <c r="AP577" s="30">
        <f t="shared" si="138"/>
        <v>3.7729331999999989</v>
      </c>
      <c r="AQ577" s="30">
        <f t="shared" si="138"/>
        <v>4.5576374999999993</v>
      </c>
      <c r="AR577" s="30">
        <f t="shared" si="138"/>
        <v>3.7614779999999994</v>
      </c>
      <c r="AS577" s="30">
        <f t="shared" si="127"/>
        <v>5.116655699999999</v>
      </c>
      <c r="AT577" s="35" t="str">
        <f t="shared" si="128"/>
        <v>1.5,1,0.5</v>
      </c>
    </row>
    <row r="578" spans="13:46" ht="11.25" x14ac:dyDescent="0.15">
      <c r="M578" s="30" t="str">
        <f t="shared" si="126"/>
        <v>6,8,1</v>
      </c>
      <c r="N578" s="30">
        <f t="shared" si="134"/>
        <v>6</v>
      </c>
      <c r="O578" s="30">
        <f t="shared" si="135"/>
        <v>8</v>
      </c>
      <c r="P578" s="30">
        <f t="shared" si="131"/>
        <v>1</v>
      </c>
      <c r="Q578" s="30">
        <f t="shared" ref="Q578:AF641" si="139">(Q$5)^2/2*INDEX($F$4:$F$25*$G$4:$G$25,$N578,1)+(Q$6)^2/2*INDEX($H$4:$H$25*$I$4:$I$25,$O578,1)+(Q$7)^2/2*INDEX($J$4:$J$25*$K$4:$K$25,$P578,1)+Q$5*Q$6*INDEX($G$4:$G$25,$N578,1)*INDEX($H$4:$H$25,$O578,1)+(Q$5*INDEX($G$4:$G$25,$N578,1)+Q$6*INDEX($I$4:$I$25,$O578,1))*Q$7*INDEX($J$4:$J$25,$P578,1)</f>
        <v>4.5</v>
      </c>
      <c r="R578" s="30">
        <f t="shared" si="139"/>
        <v>4.7104999999999997</v>
      </c>
      <c r="S578" s="30">
        <f t="shared" si="139"/>
        <v>4.742</v>
      </c>
      <c r="T578" s="30">
        <f t="shared" si="139"/>
        <v>4.5945</v>
      </c>
      <c r="U578" s="30">
        <f t="shared" si="139"/>
        <v>4.2679999999999998</v>
      </c>
      <c r="V578" s="30">
        <f t="shared" si="139"/>
        <v>3.7624999999999997</v>
      </c>
      <c r="W578" s="30">
        <f t="shared" si="139"/>
        <v>3.0779999999999998</v>
      </c>
      <c r="X578" s="30">
        <f t="shared" si="139"/>
        <v>3.9623425999999999</v>
      </c>
      <c r="Y578" s="30">
        <f t="shared" si="139"/>
        <v>4.3583775999999999</v>
      </c>
      <c r="Z578" s="30">
        <f t="shared" si="139"/>
        <v>4.5754125999999999</v>
      </c>
      <c r="AA578" s="30">
        <f t="shared" si="139"/>
        <v>4.6134476000000006</v>
      </c>
      <c r="AB578" s="30">
        <f t="shared" si="139"/>
        <v>4.4724826000000002</v>
      </c>
      <c r="AC578" s="30">
        <f t="shared" si="139"/>
        <v>4.1525175999999995</v>
      </c>
      <c r="AD578" s="30">
        <f t="shared" si="139"/>
        <v>3.5677904000000003</v>
      </c>
      <c r="AE578" s="30">
        <f t="shared" si="139"/>
        <v>4.1493603999999999</v>
      </c>
      <c r="AF578" s="30">
        <f t="shared" si="139"/>
        <v>4.5519303999999998</v>
      </c>
      <c r="AG578" s="30">
        <f t="shared" si="138"/>
        <v>4.7755004000000003</v>
      </c>
      <c r="AH578" s="30">
        <f t="shared" si="138"/>
        <v>4.8200704000000005</v>
      </c>
      <c r="AI578" s="30">
        <f t="shared" si="138"/>
        <v>3.3163434000000001</v>
      </c>
      <c r="AJ578" s="30">
        <f t="shared" si="138"/>
        <v>4.0834484</v>
      </c>
      <c r="AK578" s="30">
        <f t="shared" si="138"/>
        <v>4.6715534000000005</v>
      </c>
      <c r="AL578" s="30">
        <f t="shared" si="138"/>
        <v>5.080658399999999</v>
      </c>
      <c r="AM578" s="30">
        <f t="shared" si="138"/>
        <v>3.2080016000000002</v>
      </c>
      <c r="AN578" s="30">
        <f t="shared" si="138"/>
        <v>4.1606415999999999</v>
      </c>
      <c r="AO578" s="30">
        <f t="shared" si="138"/>
        <v>4.9342816000000003</v>
      </c>
      <c r="AP578" s="30">
        <f t="shared" si="138"/>
        <v>3.2427650000000003</v>
      </c>
      <c r="AQ578" s="30">
        <f t="shared" si="138"/>
        <v>4.3809400000000007</v>
      </c>
      <c r="AR578" s="30">
        <f t="shared" si="138"/>
        <v>3.4206336000000004</v>
      </c>
      <c r="AS578" s="30">
        <f t="shared" si="127"/>
        <v>5.080658399999999</v>
      </c>
      <c r="AT578" s="35" t="str">
        <f t="shared" si="128"/>
        <v>1.5,1.5,0</v>
      </c>
    </row>
    <row r="579" spans="13:46" ht="11.25" x14ac:dyDescent="0.15">
      <c r="M579" s="30" t="str">
        <f t="shared" si="126"/>
        <v>6,8,2</v>
      </c>
      <c r="N579" s="30">
        <f t="shared" si="134"/>
        <v>6</v>
      </c>
      <c r="O579" s="30">
        <f t="shared" si="135"/>
        <v>8</v>
      </c>
      <c r="P579" s="30">
        <f t="shared" si="131"/>
        <v>2</v>
      </c>
      <c r="Q579" s="30">
        <f t="shared" si="139"/>
        <v>4.27752</v>
      </c>
      <c r="R579" s="30">
        <f t="shared" si="139"/>
        <v>4.6159999999999997</v>
      </c>
      <c r="S579" s="30">
        <f t="shared" si="139"/>
        <v>4.7391199999999998</v>
      </c>
      <c r="T579" s="30">
        <f t="shared" si="139"/>
        <v>4.6468799999999995</v>
      </c>
      <c r="U579" s="30">
        <f t="shared" si="139"/>
        <v>4.3392799999999996</v>
      </c>
      <c r="V579" s="30">
        <f t="shared" si="139"/>
        <v>3.8163199999999997</v>
      </c>
      <c r="W579" s="30">
        <f t="shared" si="139"/>
        <v>3.0779999999999998</v>
      </c>
      <c r="X579" s="30">
        <f t="shared" si="139"/>
        <v>3.8375355999999998</v>
      </c>
      <c r="Y579" s="30">
        <f t="shared" si="139"/>
        <v>4.3312520000000001</v>
      </c>
      <c r="Z579" s="30">
        <f t="shared" si="139"/>
        <v>4.6096084000000008</v>
      </c>
      <c r="AA579" s="30">
        <f t="shared" si="139"/>
        <v>4.6726048000000002</v>
      </c>
      <c r="AB579" s="30">
        <f t="shared" si="139"/>
        <v>4.5202411999999992</v>
      </c>
      <c r="AC579" s="30">
        <f t="shared" si="139"/>
        <v>4.1525175999999995</v>
      </c>
      <c r="AD579" s="30">
        <f t="shared" si="139"/>
        <v>3.5164192000000001</v>
      </c>
      <c r="AE579" s="30">
        <f t="shared" si="139"/>
        <v>4.1653720000000005</v>
      </c>
      <c r="AF579" s="30">
        <f t="shared" si="139"/>
        <v>4.5989648000000001</v>
      </c>
      <c r="AG579" s="30">
        <f t="shared" si="138"/>
        <v>4.8171976000000001</v>
      </c>
      <c r="AH579" s="30">
        <f t="shared" si="138"/>
        <v>4.8200704000000005</v>
      </c>
      <c r="AI579" s="30">
        <f t="shared" si="138"/>
        <v>3.3141708000000003</v>
      </c>
      <c r="AJ579" s="30">
        <f t="shared" si="138"/>
        <v>4.11836</v>
      </c>
      <c r="AK579" s="30">
        <f t="shared" si="138"/>
        <v>4.7071892000000002</v>
      </c>
      <c r="AL579" s="30">
        <f t="shared" si="138"/>
        <v>5.080658399999999</v>
      </c>
      <c r="AM579" s="30">
        <f t="shared" si="138"/>
        <v>3.2307904000000001</v>
      </c>
      <c r="AN579" s="30">
        <f t="shared" si="138"/>
        <v>4.1902160000000004</v>
      </c>
      <c r="AO579" s="30">
        <f t="shared" si="138"/>
        <v>4.9342816000000003</v>
      </c>
      <c r="AP579" s="30">
        <f t="shared" si="138"/>
        <v>3.2662780000000002</v>
      </c>
      <c r="AQ579" s="30">
        <f t="shared" si="138"/>
        <v>4.3809400000000007</v>
      </c>
      <c r="AR579" s="30">
        <f t="shared" si="138"/>
        <v>3.4206336000000004</v>
      </c>
      <c r="AS579" s="30">
        <f t="shared" si="127"/>
        <v>5.080658399999999</v>
      </c>
      <c r="AT579" s="35" t="str">
        <f t="shared" si="128"/>
        <v>1.5,1.5,0</v>
      </c>
    </row>
    <row r="580" spans="13:46" ht="11.25" x14ac:dyDescent="0.15">
      <c r="M580" s="30" t="str">
        <f t="shared" si="126"/>
        <v>6,8,3</v>
      </c>
      <c r="N580" s="30">
        <f t="shared" si="134"/>
        <v>6</v>
      </c>
      <c r="O580" s="30">
        <f t="shared" si="135"/>
        <v>8</v>
      </c>
      <c r="P580" s="30">
        <f t="shared" si="131"/>
        <v>3</v>
      </c>
      <c r="Q580" s="30">
        <f t="shared" si="139"/>
        <v>3.98034</v>
      </c>
      <c r="R580" s="30">
        <f t="shared" si="139"/>
        <v>4.4696250000000006</v>
      </c>
      <c r="S580" s="30">
        <f t="shared" si="139"/>
        <v>4.7030399999999997</v>
      </c>
      <c r="T580" s="30">
        <f t="shared" si="139"/>
        <v>4.6805849999999998</v>
      </c>
      <c r="U580" s="30">
        <f t="shared" si="139"/>
        <v>4.4022600000000001</v>
      </c>
      <c r="V580" s="30">
        <f t="shared" si="139"/>
        <v>3.8680649999999996</v>
      </c>
      <c r="W580" s="30">
        <f t="shared" si="139"/>
        <v>3.0779999999999998</v>
      </c>
      <c r="X580" s="30">
        <f t="shared" si="139"/>
        <v>3.6608535999999998</v>
      </c>
      <c r="Y580" s="30">
        <f t="shared" si="139"/>
        <v>4.2709264000000005</v>
      </c>
      <c r="Z580" s="30">
        <f t="shared" si="139"/>
        <v>4.6251291999999999</v>
      </c>
      <c r="AA580" s="30">
        <f t="shared" si="139"/>
        <v>4.7234619999999996</v>
      </c>
      <c r="AB580" s="30">
        <f t="shared" si="139"/>
        <v>4.5659248000000003</v>
      </c>
      <c r="AC580" s="30">
        <f t="shared" si="139"/>
        <v>4.1525175999999995</v>
      </c>
      <c r="AD580" s="30">
        <f t="shared" si="139"/>
        <v>3.4318480000000005</v>
      </c>
      <c r="AE580" s="30">
        <f t="shared" si="139"/>
        <v>4.1627086000000002</v>
      </c>
      <c r="AF580" s="30">
        <f t="shared" si="139"/>
        <v>4.6376992000000001</v>
      </c>
      <c r="AG580" s="30">
        <f t="shared" si="138"/>
        <v>4.8568198000000002</v>
      </c>
      <c r="AH580" s="30">
        <f t="shared" si="138"/>
        <v>4.8200704000000005</v>
      </c>
      <c r="AI580" s="30">
        <f t="shared" si="138"/>
        <v>3.2933232000000006</v>
      </c>
      <c r="AJ580" s="30">
        <f t="shared" si="138"/>
        <v>4.1449715999999999</v>
      </c>
      <c r="AK580" s="30">
        <f t="shared" si="138"/>
        <v>4.7407500000000002</v>
      </c>
      <c r="AL580" s="30">
        <f t="shared" si="138"/>
        <v>5.080658399999999</v>
      </c>
      <c r="AM580" s="30">
        <f t="shared" si="138"/>
        <v>3.2452792000000006</v>
      </c>
      <c r="AN580" s="30">
        <f t="shared" si="138"/>
        <v>4.2177154000000003</v>
      </c>
      <c r="AO580" s="30">
        <f t="shared" si="138"/>
        <v>4.9342816000000003</v>
      </c>
      <c r="AP580" s="30">
        <f t="shared" si="138"/>
        <v>3.2877160000000001</v>
      </c>
      <c r="AQ580" s="30">
        <f t="shared" si="138"/>
        <v>4.3809400000000007</v>
      </c>
      <c r="AR580" s="30">
        <f t="shared" si="138"/>
        <v>3.4206336000000004</v>
      </c>
      <c r="AS580" s="30">
        <f t="shared" si="127"/>
        <v>5.080658399999999</v>
      </c>
      <c r="AT580" s="35" t="str">
        <f t="shared" si="128"/>
        <v>1.5,1.5,0</v>
      </c>
    </row>
    <row r="581" spans="13:46" ht="11.25" x14ac:dyDescent="0.15">
      <c r="M581" s="30" t="str">
        <f t="shared" si="126"/>
        <v>6,8,4</v>
      </c>
      <c r="N581" s="30">
        <f t="shared" si="134"/>
        <v>6</v>
      </c>
      <c r="O581" s="30">
        <f t="shared" si="135"/>
        <v>8</v>
      </c>
      <c r="P581" s="30">
        <f t="shared" si="131"/>
        <v>4</v>
      </c>
      <c r="Q581" s="30">
        <f t="shared" si="139"/>
        <v>3.6615599999999993</v>
      </c>
      <c r="R581" s="30">
        <f t="shared" si="139"/>
        <v>4.3082499999999992</v>
      </c>
      <c r="S581" s="30">
        <f t="shared" si="139"/>
        <v>4.6573599999999997</v>
      </c>
      <c r="T581" s="30">
        <f t="shared" si="139"/>
        <v>4.7088900000000002</v>
      </c>
      <c r="U581" s="30">
        <f t="shared" si="139"/>
        <v>4.4628399999999999</v>
      </c>
      <c r="V581" s="30">
        <f t="shared" si="139"/>
        <v>3.9192100000000001</v>
      </c>
      <c r="W581" s="30">
        <f t="shared" si="139"/>
        <v>3.0779999999999998</v>
      </c>
      <c r="X581" s="30">
        <f t="shared" si="139"/>
        <v>3.4691715999999992</v>
      </c>
      <c r="Y581" s="30">
        <f t="shared" si="139"/>
        <v>4.2010008000000001</v>
      </c>
      <c r="Z581" s="30">
        <f t="shared" si="139"/>
        <v>4.6352500000000001</v>
      </c>
      <c r="AA581" s="30">
        <f t="shared" si="139"/>
        <v>4.7719192000000001</v>
      </c>
      <c r="AB581" s="30">
        <f t="shared" si="139"/>
        <v>4.6110084000000002</v>
      </c>
      <c r="AC581" s="30">
        <f t="shared" si="139"/>
        <v>4.1525175999999995</v>
      </c>
      <c r="AD581" s="30">
        <f t="shared" si="139"/>
        <v>3.3376767999999997</v>
      </c>
      <c r="AE581" s="30">
        <f t="shared" si="139"/>
        <v>4.1546452</v>
      </c>
      <c r="AF581" s="30">
        <f t="shared" si="139"/>
        <v>4.6740336000000005</v>
      </c>
      <c r="AG581" s="30">
        <f t="shared" si="138"/>
        <v>4.895842</v>
      </c>
      <c r="AH581" s="30">
        <f t="shared" si="138"/>
        <v>4.8200704000000005</v>
      </c>
      <c r="AI581" s="30">
        <f t="shared" si="138"/>
        <v>3.2670756000000001</v>
      </c>
      <c r="AJ581" s="30">
        <f t="shared" si="138"/>
        <v>4.1691832000000009</v>
      </c>
      <c r="AK581" s="30">
        <f t="shared" si="138"/>
        <v>4.7737107999999999</v>
      </c>
      <c r="AL581" s="30">
        <f t="shared" si="138"/>
        <v>5.080658399999999</v>
      </c>
      <c r="AM581" s="30">
        <f t="shared" si="138"/>
        <v>3.2573680000000005</v>
      </c>
      <c r="AN581" s="30">
        <f t="shared" si="138"/>
        <v>4.2446147999999999</v>
      </c>
      <c r="AO581" s="30">
        <f t="shared" si="138"/>
        <v>4.9342816000000003</v>
      </c>
      <c r="AP581" s="30">
        <f t="shared" si="138"/>
        <v>3.3085540000000009</v>
      </c>
      <c r="AQ581" s="30">
        <f t="shared" si="138"/>
        <v>4.3809400000000007</v>
      </c>
      <c r="AR581" s="30">
        <f t="shared" si="138"/>
        <v>3.4206336000000004</v>
      </c>
      <c r="AS581" s="30">
        <f t="shared" si="127"/>
        <v>5.080658399999999</v>
      </c>
      <c r="AT581" s="35" t="str">
        <f t="shared" si="128"/>
        <v>1.5,1.5,0</v>
      </c>
    </row>
    <row r="582" spans="13:46" ht="11.25" x14ac:dyDescent="0.15">
      <c r="M582" s="30" t="str">
        <f t="shared" si="126"/>
        <v>6,8,5</v>
      </c>
      <c r="N582" s="30">
        <f t="shared" si="134"/>
        <v>6</v>
      </c>
      <c r="O582" s="30">
        <f t="shared" si="135"/>
        <v>8</v>
      </c>
      <c r="P582" s="30">
        <f t="shared" si="131"/>
        <v>5</v>
      </c>
      <c r="Q582" s="30">
        <f t="shared" si="139"/>
        <v>3.3564599999999993</v>
      </c>
      <c r="R582" s="30">
        <f t="shared" si="139"/>
        <v>4.1563749999999997</v>
      </c>
      <c r="S582" s="30">
        <f t="shared" si="139"/>
        <v>4.6177599999999996</v>
      </c>
      <c r="T582" s="30">
        <f t="shared" si="139"/>
        <v>4.740615</v>
      </c>
      <c r="U582" s="30">
        <f t="shared" si="139"/>
        <v>4.5249399999999991</v>
      </c>
      <c r="V582" s="30">
        <f t="shared" si="139"/>
        <v>3.9707349999999995</v>
      </c>
      <c r="W582" s="30">
        <f t="shared" si="139"/>
        <v>3.0779999999999998</v>
      </c>
      <c r="X582" s="30">
        <f t="shared" si="139"/>
        <v>3.2869895999999996</v>
      </c>
      <c r="Y582" s="30">
        <f t="shared" si="139"/>
        <v>4.1371551999999996</v>
      </c>
      <c r="Z582" s="30">
        <f t="shared" si="139"/>
        <v>4.6487908000000004</v>
      </c>
      <c r="AA582" s="30">
        <f t="shared" si="139"/>
        <v>4.8218964</v>
      </c>
      <c r="AB582" s="30">
        <f t="shared" si="139"/>
        <v>4.6564719999999999</v>
      </c>
      <c r="AC582" s="30">
        <f t="shared" si="139"/>
        <v>4.1525175999999995</v>
      </c>
      <c r="AD582" s="30">
        <f t="shared" si="139"/>
        <v>3.2495855999999996</v>
      </c>
      <c r="AE582" s="30">
        <f t="shared" si="139"/>
        <v>4.1500018000000001</v>
      </c>
      <c r="AF582" s="30">
        <f t="shared" si="139"/>
        <v>4.7118880000000001</v>
      </c>
      <c r="AG582" s="30">
        <f t="shared" si="138"/>
        <v>4.9352441999999996</v>
      </c>
      <c r="AH582" s="30">
        <f t="shared" si="138"/>
        <v>4.8200704000000005</v>
      </c>
      <c r="AI582" s="30">
        <f t="shared" si="138"/>
        <v>3.2442479999999998</v>
      </c>
      <c r="AJ582" s="30">
        <f t="shared" si="138"/>
        <v>4.1949148000000003</v>
      </c>
      <c r="AK582" s="30">
        <f t="shared" si="138"/>
        <v>4.8070515999999994</v>
      </c>
      <c r="AL582" s="30">
        <f t="shared" si="138"/>
        <v>5.080658399999999</v>
      </c>
      <c r="AM582" s="30">
        <f t="shared" si="138"/>
        <v>3.2709767999999997</v>
      </c>
      <c r="AN582" s="30">
        <f t="shared" si="138"/>
        <v>4.2718942000000002</v>
      </c>
      <c r="AO582" s="30">
        <f t="shared" si="138"/>
        <v>4.9342816000000003</v>
      </c>
      <c r="AP582" s="30">
        <f t="shared" si="138"/>
        <v>3.3297720000000002</v>
      </c>
      <c r="AQ582" s="30">
        <f t="shared" si="138"/>
        <v>4.3809400000000007</v>
      </c>
      <c r="AR582" s="30">
        <f t="shared" si="138"/>
        <v>3.4206336000000004</v>
      </c>
      <c r="AS582" s="30">
        <f t="shared" si="127"/>
        <v>5.080658399999999</v>
      </c>
      <c r="AT582" s="35" t="str">
        <f t="shared" si="128"/>
        <v>1.5,1.5,0</v>
      </c>
    </row>
    <row r="583" spans="13:46" ht="11.25" x14ac:dyDescent="0.15">
      <c r="M583" s="30" t="str">
        <f t="shared" si="126"/>
        <v>6,8,6</v>
      </c>
      <c r="N583" s="30">
        <f t="shared" si="134"/>
        <v>6</v>
      </c>
      <c r="O583" s="30">
        <f t="shared" si="135"/>
        <v>8</v>
      </c>
      <c r="P583" s="30">
        <f t="shared" si="131"/>
        <v>6</v>
      </c>
      <c r="Q583" s="30">
        <f t="shared" si="139"/>
        <v>3.0779999999999998</v>
      </c>
      <c r="R583" s="30">
        <f t="shared" si="139"/>
        <v>4.0229999999999997</v>
      </c>
      <c r="S583" s="30">
        <f t="shared" si="139"/>
        <v>4.59</v>
      </c>
      <c r="T583" s="30">
        <f t="shared" si="139"/>
        <v>4.7789999999999999</v>
      </c>
      <c r="U583" s="30">
        <f t="shared" si="139"/>
        <v>4.59</v>
      </c>
      <c r="V583" s="30">
        <f t="shared" si="139"/>
        <v>4.0229999999999997</v>
      </c>
      <c r="W583" s="30">
        <f t="shared" si="139"/>
        <v>3.0779999999999998</v>
      </c>
      <c r="X583" s="30">
        <f t="shared" si="139"/>
        <v>3.1233075999999995</v>
      </c>
      <c r="Y583" s="30">
        <f t="shared" si="139"/>
        <v>4.0851495999999994</v>
      </c>
      <c r="Z583" s="30">
        <f t="shared" si="139"/>
        <v>4.6689916</v>
      </c>
      <c r="AA583" s="30">
        <f t="shared" si="139"/>
        <v>4.8748335999999997</v>
      </c>
      <c r="AB583" s="30">
        <f t="shared" si="139"/>
        <v>4.7026756000000001</v>
      </c>
      <c r="AC583" s="30">
        <f t="shared" si="139"/>
        <v>4.1525175999999995</v>
      </c>
      <c r="AD583" s="30">
        <f t="shared" si="139"/>
        <v>3.1733343999999999</v>
      </c>
      <c r="AE583" s="30">
        <f t="shared" si="139"/>
        <v>4.1520184000000002</v>
      </c>
      <c r="AF583" s="30">
        <f t="shared" si="139"/>
        <v>4.7527024000000004</v>
      </c>
      <c r="AG583" s="30">
        <f t="shared" si="138"/>
        <v>4.9753863999999997</v>
      </c>
      <c r="AH583" s="30">
        <f t="shared" si="138"/>
        <v>4.8200704000000005</v>
      </c>
      <c r="AI583" s="30">
        <f t="shared" si="138"/>
        <v>3.2280804000000001</v>
      </c>
      <c r="AJ583" s="30">
        <f t="shared" si="138"/>
        <v>4.2236063999999995</v>
      </c>
      <c r="AK583" s="30">
        <f t="shared" si="138"/>
        <v>4.8411324000000002</v>
      </c>
      <c r="AL583" s="30">
        <f t="shared" si="138"/>
        <v>5.080658399999999</v>
      </c>
      <c r="AM583" s="30">
        <f t="shared" si="138"/>
        <v>3.2875456000000005</v>
      </c>
      <c r="AN583" s="30">
        <f t="shared" si="138"/>
        <v>4.2999136</v>
      </c>
      <c r="AO583" s="30">
        <f t="shared" si="138"/>
        <v>4.9342816000000003</v>
      </c>
      <c r="AP583" s="30">
        <f t="shared" si="138"/>
        <v>3.3517300000000003</v>
      </c>
      <c r="AQ583" s="30">
        <f t="shared" si="138"/>
        <v>4.3809400000000007</v>
      </c>
      <c r="AR583" s="30">
        <f t="shared" si="138"/>
        <v>3.4206336000000004</v>
      </c>
      <c r="AS583" s="30">
        <f t="shared" si="127"/>
        <v>5.080658399999999</v>
      </c>
      <c r="AT583" s="35" t="str">
        <f t="shared" si="128"/>
        <v>1.5,1.5,0</v>
      </c>
    </row>
    <row r="584" spans="13:46" ht="11.25" x14ac:dyDescent="0.15">
      <c r="M584" s="30" t="str">
        <f t="shared" si="126"/>
        <v>6,8,7</v>
      </c>
      <c r="N584" s="30">
        <f t="shared" si="134"/>
        <v>6</v>
      </c>
      <c r="O584" s="30">
        <f t="shared" si="135"/>
        <v>8</v>
      </c>
      <c r="P584" s="30">
        <f t="shared" si="131"/>
        <v>7</v>
      </c>
      <c r="Q584" s="30">
        <f t="shared" si="139"/>
        <v>2.4172559999999992</v>
      </c>
      <c r="R584" s="30">
        <f t="shared" si="139"/>
        <v>3.6241499999999993</v>
      </c>
      <c r="S584" s="30">
        <f t="shared" si="139"/>
        <v>4.3923360000000002</v>
      </c>
      <c r="T584" s="30">
        <f t="shared" si="139"/>
        <v>4.7218140000000002</v>
      </c>
      <c r="U584" s="30">
        <f t="shared" si="139"/>
        <v>4.612584</v>
      </c>
      <c r="V584" s="30">
        <f t="shared" si="139"/>
        <v>4.0646459999999998</v>
      </c>
      <c r="W584" s="30">
        <f t="shared" si="139"/>
        <v>3.0779999999999998</v>
      </c>
      <c r="X584" s="30">
        <f t="shared" si="139"/>
        <v>2.6941505999999995</v>
      </c>
      <c r="Y584" s="30">
        <f t="shared" si="139"/>
        <v>3.8632399999999998</v>
      </c>
      <c r="Z584" s="30">
        <f t="shared" si="139"/>
        <v>4.5936214</v>
      </c>
      <c r="AA584" s="30">
        <f t="shared" si="139"/>
        <v>4.8852948000000005</v>
      </c>
      <c r="AB584" s="30">
        <f t="shared" si="139"/>
        <v>4.7382602</v>
      </c>
      <c r="AC584" s="30">
        <f t="shared" si="139"/>
        <v>4.1525175999999995</v>
      </c>
      <c r="AD584" s="30">
        <f t="shared" si="139"/>
        <v>2.9271792000000003</v>
      </c>
      <c r="AE584" s="30">
        <f t="shared" si="139"/>
        <v>4.0584639999999998</v>
      </c>
      <c r="AF584" s="30">
        <f t="shared" si="139"/>
        <v>4.7510408000000002</v>
      </c>
      <c r="AG584" s="30">
        <f t="shared" si="138"/>
        <v>5.0049095999999995</v>
      </c>
      <c r="AH584" s="30">
        <f t="shared" si="138"/>
        <v>4.8200704000000005</v>
      </c>
      <c r="AI584" s="30">
        <f t="shared" si="138"/>
        <v>3.1163417999999998</v>
      </c>
      <c r="AJ584" s="30">
        <f t="shared" si="138"/>
        <v>4.209822</v>
      </c>
      <c r="AK584" s="30">
        <f t="shared" si="138"/>
        <v>4.8645942</v>
      </c>
      <c r="AL584" s="30">
        <f t="shared" si="138"/>
        <v>5.080658399999999</v>
      </c>
      <c r="AM584" s="30">
        <f t="shared" si="138"/>
        <v>3.2616384000000003</v>
      </c>
      <c r="AN584" s="30">
        <f t="shared" si="138"/>
        <v>4.3173139999999997</v>
      </c>
      <c r="AO584" s="30">
        <f t="shared" si="138"/>
        <v>4.9342816000000003</v>
      </c>
      <c r="AP584" s="30">
        <f t="shared" si="138"/>
        <v>3.3630690000000003</v>
      </c>
      <c r="AQ584" s="30">
        <f t="shared" si="138"/>
        <v>4.3809400000000007</v>
      </c>
      <c r="AR584" s="30">
        <f t="shared" si="138"/>
        <v>3.4206336000000004</v>
      </c>
      <c r="AS584" s="30">
        <f t="shared" si="127"/>
        <v>5.080658399999999</v>
      </c>
      <c r="AT584" s="35" t="str">
        <f t="shared" si="128"/>
        <v>1.5,1.5,0</v>
      </c>
    </row>
    <row r="585" spans="13:46" ht="11.25" x14ac:dyDescent="0.15">
      <c r="M585" s="30" t="str">
        <f t="shared" ref="M585:M648" si="140">N585&amp;","&amp;O585&amp;","&amp;P585</f>
        <v>6,8,8</v>
      </c>
      <c r="N585" s="30">
        <f t="shared" si="134"/>
        <v>6</v>
      </c>
      <c r="O585" s="30">
        <f t="shared" si="135"/>
        <v>8</v>
      </c>
      <c r="P585" s="30">
        <f t="shared" si="131"/>
        <v>8</v>
      </c>
      <c r="Q585" s="30">
        <f t="shared" si="139"/>
        <v>1.6284671999999998</v>
      </c>
      <c r="R585" s="30">
        <f t="shared" si="139"/>
        <v>3.1363799999999999</v>
      </c>
      <c r="S585" s="30">
        <f t="shared" si="139"/>
        <v>4.1377632000000002</v>
      </c>
      <c r="T585" s="30">
        <f t="shared" si="139"/>
        <v>4.6326167999999992</v>
      </c>
      <c r="U585" s="30">
        <f t="shared" si="139"/>
        <v>4.6209407999999996</v>
      </c>
      <c r="V585" s="30">
        <f t="shared" si="139"/>
        <v>4.1027351999999997</v>
      </c>
      <c r="W585" s="30">
        <f t="shared" si="139"/>
        <v>3.0779999999999998</v>
      </c>
      <c r="X585" s="30">
        <f t="shared" si="139"/>
        <v>2.1760736000000001</v>
      </c>
      <c r="Y585" s="30">
        <f t="shared" si="139"/>
        <v>3.5844215999999998</v>
      </c>
      <c r="Z585" s="30">
        <f t="shared" si="139"/>
        <v>4.4862399999999996</v>
      </c>
      <c r="AA585" s="30">
        <f t="shared" si="139"/>
        <v>4.8815287999999999</v>
      </c>
      <c r="AB585" s="30">
        <f t="shared" si="139"/>
        <v>4.7702879999999999</v>
      </c>
      <c r="AC585" s="30">
        <f t="shared" si="139"/>
        <v>4.1525175999999995</v>
      </c>
      <c r="AD585" s="30">
        <f t="shared" si="139"/>
        <v>2.6241152000000003</v>
      </c>
      <c r="AE585" s="30">
        <f t="shared" si="139"/>
        <v>3.9328984</v>
      </c>
      <c r="AF585" s="30">
        <f t="shared" si="139"/>
        <v>4.7351519999999994</v>
      </c>
      <c r="AG585" s="30">
        <f t="shared" si="138"/>
        <v>5.0308760000000001</v>
      </c>
      <c r="AH585" s="30">
        <f t="shared" si="138"/>
        <v>4.8200704000000005</v>
      </c>
      <c r="AI585" s="30">
        <f t="shared" si="138"/>
        <v>2.9725920000000001</v>
      </c>
      <c r="AJ585" s="30">
        <f t="shared" si="138"/>
        <v>4.1818103999999998</v>
      </c>
      <c r="AK585" s="30">
        <f t="shared" si="138"/>
        <v>4.8844992000000005</v>
      </c>
      <c r="AL585" s="30">
        <f t="shared" si="138"/>
        <v>5.080658399999999</v>
      </c>
      <c r="AM585" s="30">
        <f t="shared" si="138"/>
        <v>3.2215040000000004</v>
      </c>
      <c r="AN585" s="30">
        <f t="shared" si="138"/>
        <v>4.3311576000000009</v>
      </c>
      <c r="AO585" s="30">
        <f t="shared" si="138"/>
        <v>4.9342816000000003</v>
      </c>
      <c r="AP585" s="30">
        <f t="shared" si="138"/>
        <v>3.3708512000000006</v>
      </c>
      <c r="AQ585" s="30">
        <f t="shared" si="138"/>
        <v>4.3809400000000007</v>
      </c>
      <c r="AR585" s="30">
        <f t="shared" si="138"/>
        <v>3.4206336000000004</v>
      </c>
      <c r="AS585" s="30">
        <f t="shared" ref="AS585:AS648" si="141">MAX(Q585:AR585)</f>
        <v>5.080658399999999</v>
      </c>
      <c r="AT585" s="35" t="str">
        <f t="shared" ref="AT585:AT648" si="142">INDEX($Q$1:$AR$1,1,MATCH(AS585,Q585:AR585,0))</f>
        <v>1.5,1.5,0</v>
      </c>
    </row>
    <row r="586" spans="13:46" ht="11.25" x14ac:dyDescent="0.15">
      <c r="M586" s="30" t="str">
        <f t="shared" si="140"/>
        <v>6,8,9</v>
      </c>
      <c r="N586" s="30">
        <f t="shared" si="134"/>
        <v>6</v>
      </c>
      <c r="O586" s="30">
        <f t="shared" si="135"/>
        <v>8</v>
      </c>
      <c r="P586" s="30">
        <f t="shared" si="131"/>
        <v>9</v>
      </c>
      <c r="Q586" s="30">
        <f t="shared" si="139"/>
        <v>0.99034650000000013</v>
      </c>
      <c r="R586" s="30">
        <f t="shared" si="139"/>
        <v>2.7532406250000001</v>
      </c>
      <c r="S586" s="30">
        <f t="shared" si="139"/>
        <v>3.9501540000000004</v>
      </c>
      <c r="T586" s="30">
        <f t="shared" si="139"/>
        <v>4.5810866249999993</v>
      </c>
      <c r="U586" s="30">
        <f t="shared" si="139"/>
        <v>4.6460384999999995</v>
      </c>
      <c r="V586" s="30">
        <f t="shared" si="139"/>
        <v>4.1450096250000001</v>
      </c>
      <c r="W586" s="30">
        <f t="shared" si="139"/>
        <v>3.0779999999999998</v>
      </c>
      <c r="X586" s="30">
        <f t="shared" si="139"/>
        <v>1.7626272250000004</v>
      </c>
      <c r="Y586" s="30">
        <f t="shared" si="139"/>
        <v>3.3725668</v>
      </c>
      <c r="Z586" s="30">
        <f t="shared" si="139"/>
        <v>4.4165256250000002</v>
      </c>
      <c r="AA586" s="30">
        <f t="shared" si="139"/>
        <v>4.8945037000000005</v>
      </c>
      <c r="AB586" s="30">
        <f t="shared" si="139"/>
        <v>4.8065010249999993</v>
      </c>
      <c r="AC586" s="30">
        <f t="shared" si="139"/>
        <v>4.1525175999999995</v>
      </c>
      <c r="AD586" s="30">
        <f t="shared" si="139"/>
        <v>2.3880148000000005</v>
      </c>
      <c r="AE586" s="30">
        <f t="shared" si="139"/>
        <v>3.8449998250000004</v>
      </c>
      <c r="AF586" s="30">
        <f t="shared" si="139"/>
        <v>4.7360041000000006</v>
      </c>
      <c r="AG586" s="30">
        <f t="shared" si="138"/>
        <v>5.0610276249999995</v>
      </c>
      <c r="AH586" s="30">
        <f t="shared" si="138"/>
        <v>4.8200704000000005</v>
      </c>
      <c r="AI586" s="30">
        <f t="shared" si="138"/>
        <v>2.8665092250000006</v>
      </c>
      <c r="AJ586" s="30">
        <f t="shared" si="138"/>
        <v>4.1705397000000008</v>
      </c>
      <c r="AK586" s="30">
        <f t="shared" si="138"/>
        <v>4.9085894250000006</v>
      </c>
      <c r="AL586" s="30">
        <f t="shared" si="138"/>
        <v>5.080658399999999</v>
      </c>
      <c r="AM586" s="30">
        <f t="shared" si="138"/>
        <v>3.1981105000000003</v>
      </c>
      <c r="AN586" s="30">
        <f t="shared" si="138"/>
        <v>4.349186425000001</v>
      </c>
      <c r="AO586" s="30">
        <f t="shared" si="138"/>
        <v>4.9342816000000003</v>
      </c>
      <c r="AP586" s="30">
        <f t="shared" si="138"/>
        <v>3.3828186250000005</v>
      </c>
      <c r="AQ586" s="30">
        <f t="shared" si="138"/>
        <v>4.3809400000000007</v>
      </c>
      <c r="AR586" s="30">
        <f t="shared" si="138"/>
        <v>3.4206336000000004</v>
      </c>
      <c r="AS586" s="30">
        <f t="shared" si="141"/>
        <v>5.080658399999999</v>
      </c>
      <c r="AT586" s="35" t="str">
        <f t="shared" si="142"/>
        <v>1.5,1.5,0</v>
      </c>
    </row>
    <row r="587" spans="13:46" ht="11.25" x14ac:dyDescent="0.15">
      <c r="M587" s="30" t="str">
        <f t="shared" si="140"/>
        <v>6,8,10</v>
      </c>
      <c r="N587" s="30">
        <f t="shared" si="134"/>
        <v>6</v>
      </c>
      <c r="O587" s="30">
        <f t="shared" si="135"/>
        <v>8</v>
      </c>
      <c r="P587" s="30">
        <f t="shared" si="131"/>
        <v>10</v>
      </c>
      <c r="Q587" s="30">
        <f t="shared" si="139"/>
        <v>0.53372519999999946</v>
      </c>
      <c r="R587" s="30">
        <f t="shared" si="139"/>
        <v>2.4961424999999995</v>
      </c>
      <c r="S587" s="30">
        <f t="shared" si="139"/>
        <v>3.8432111999999998</v>
      </c>
      <c r="T587" s="30">
        <f t="shared" si="139"/>
        <v>4.5749312999999994</v>
      </c>
      <c r="U587" s="30">
        <f t="shared" si="139"/>
        <v>4.6913027999999999</v>
      </c>
      <c r="V587" s="30">
        <f t="shared" si="139"/>
        <v>4.1923256999999996</v>
      </c>
      <c r="W587" s="30">
        <f t="shared" si="139"/>
        <v>3.0779999999999998</v>
      </c>
      <c r="X587" s="30">
        <f t="shared" si="139"/>
        <v>1.4752220999999999</v>
      </c>
      <c r="Y587" s="30">
        <f t="shared" si="139"/>
        <v>3.2413783999999999</v>
      </c>
      <c r="Z587" s="30">
        <f t="shared" si="139"/>
        <v>4.3921861</v>
      </c>
      <c r="AA587" s="30">
        <f t="shared" si="139"/>
        <v>4.9276451999999997</v>
      </c>
      <c r="AB587" s="30">
        <f t="shared" si="139"/>
        <v>4.8477557000000004</v>
      </c>
      <c r="AC587" s="30">
        <f t="shared" si="139"/>
        <v>4.1525175999999995</v>
      </c>
      <c r="AD587" s="30">
        <f t="shared" si="139"/>
        <v>2.2325808</v>
      </c>
      <c r="AE587" s="30">
        <f t="shared" si="139"/>
        <v>3.8024760999999998</v>
      </c>
      <c r="AF587" s="30">
        <f t="shared" si="139"/>
        <v>4.7570227999999997</v>
      </c>
      <c r="AG587" s="30">
        <f t="shared" si="138"/>
        <v>5.0962208999999996</v>
      </c>
      <c r="AH587" s="30">
        <f t="shared" si="138"/>
        <v>4.8200704000000005</v>
      </c>
      <c r="AI587" s="30">
        <f t="shared" si="138"/>
        <v>2.8058013000000006</v>
      </c>
      <c r="AJ587" s="30">
        <f t="shared" si="138"/>
        <v>4.1794355999999997</v>
      </c>
      <c r="AK587" s="30">
        <f t="shared" si="138"/>
        <v>4.9377212999999998</v>
      </c>
      <c r="AL587" s="30">
        <f t="shared" si="138"/>
        <v>5.080658399999999</v>
      </c>
      <c r="AM587" s="30">
        <f t="shared" si="138"/>
        <v>3.1948836000000003</v>
      </c>
      <c r="AN587" s="30">
        <f t="shared" si="138"/>
        <v>4.3722569</v>
      </c>
      <c r="AO587" s="30">
        <f t="shared" si="138"/>
        <v>4.9342816000000003</v>
      </c>
      <c r="AP587" s="30">
        <f t="shared" si="138"/>
        <v>3.3998277000000003</v>
      </c>
      <c r="AQ587" s="30">
        <f t="shared" si="138"/>
        <v>4.3809400000000007</v>
      </c>
      <c r="AR587" s="30">
        <f t="shared" si="138"/>
        <v>3.4206336000000004</v>
      </c>
      <c r="AS587" s="30">
        <f t="shared" si="141"/>
        <v>5.0962208999999996</v>
      </c>
      <c r="AT587" s="35" t="str">
        <f t="shared" si="142"/>
        <v>1.5,1,0.5</v>
      </c>
    </row>
    <row r="588" spans="13:46" ht="11.25" x14ac:dyDescent="0.15">
      <c r="M588" s="30" t="str">
        <f t="shared" si="140"/>
        <v>6,9,1</v>
      </c>
      <c r="N588" s="30">
        <f t="shared" si="134"/>
        <v>6</v>
      </c>
      <c r="O588" s="30">
        <f t="shared" si="135"/>
        <v>9</v>
      </c>
      <c r="P588" s="30">
        <f t="shared" si="131"/>
        <v>1</v>
      </c>
      <c r="Q588" s="30">
        <f t="shared" si="139"/>
        <v>4.5</v>
      </c>
      <c r="R588" s="30">
        <f t="shared" si="139"/>
        <v>4.7104999999999997</v>
      </c>
      <c r="S588" s="30">
        <f t="shared" si="139"/>
        <v>4.742</v>
      </c>
      <c r="T588" s="30">
        <f t="shared" si="139"/>
        <v>4.5945</v>
      </c>
      <c r="U588" s="30">
        <f t="shared" si="139"/>
        <v>4.2679999999999998</v>
      </c>
      <c r="V588" s="30">
        <f t="shared" si="139"/>
        <v>3.7624999999999997</v>
      </c>
      <c r="W588" s="30">
        <f t="shared" si="139"/>
        <v>3.0779999999999998</v>
      </c>
      <c r="X588" s="30">
        <f t="shared" si="139"/>
        <v>3.8749912708333332</v>
      </c>
      <c r="Y588" s="30">
        <f t="shared" si="139"/>
        <v>4.2989839791666666</v>
      </c>
      <c r="Z588" s="30">
        <f t="shared" si="139"/>
        <v>4.5439766874999998</v>
      </c>
      <c r="AA588" s="30">
        <f t="shared" si="139"/>
        <v>4.6099693958333336</v>
      </c>
      <c r="AB588" s="30">
        <f t="shared" si="139"/>
        <v>4.4969621041666663</v>
      </c>
      <c r="AC588" s="30">
        <f t="shared" si="139"/>
        <v>4.2049548124999996</v>
      </c>
      <c r="AD588" s="30">
        <f t="shared" si="139"/>
        <v>3.4098775833333335</v>
      </c>
      <c r="AE588" s="30">
        <f t="shared" si="139"/>
        <v>4.0473629999999998</v>
      </c>
      <c r="AF588" s="30">
        <f t="shared" si="139"/>
        <v>4.5058484166666668</v>
      </c>
      <c r="AG588" s="30">
        <f t="shared" si="138"/>
        <v>4.7853338333333326</v>
      </c>
      <c r="AH588" s="30">
        <f t="shared" si="138"/>
        <v>4.8858192499999999</v>
      </c>
      <c r="AI588" s="30">
        <f t="shared" si="138"/>
        <v>3.1046589375</v>
      </c>
      <c r="AJ588" s="30">
        <f t="shared" si="138"/>
        <v>3.9556370625000001</v>
      </c>
      <c r="AK588" s="30">
        <f t="shared" si="138"/>
        <v>4.6276151875</v>
      </c>
      <c r="AL588" s="30">
        <f t="shared" si="138"/>
        <v>5.1205933124999996</v>
      </c>
      <c r="AM588" s="30">
        <f t="shared" si="138"/>
        <v>2.9593353333333337</v>
      </c>
      <c r="AN588" s="30">
        <f t="shared" si="138"/>
        <v>4.0238061666666667</v>
      </c>
      <c r="AO588" s="30">
        <f t="shared" si="138"/>
        <v>4.9092770000000003</v>
      </c>
      <c r="AP588" s="30">
        <f t="shared" si="138"/>
        <v>2.9739067708333335</v>
      </c>
      <c r="AQ588" s="30">
        <f t="shared" si="138"/>
        <v>4.2518703125000004</v>
      </c>
      <c r="AR588" s="30">
        <f t="shared" si="138"/>
        <v>3.1483732500000001</v>
      </c>
      <c r="AS588" s="30">
        <f t="shared" si="141"/>
        <v>5.1205933124999996</v>
      </c>
      <c r="AT588" s="35" t="str">
        <f t="shared" si="142"/>
        <v>1.5,1.5,0</v>
      </c>
    </row>
    <row r="589" spans="13:46" ht="11.25" x14ac:dyDescent="0.15">
      <c r="M589" s="30" t="str">
        <f t="shared" si="140"/>
        <v>6,9,2</v>
      </c>
      <c r="N589" s="30">
        <f t="shared" si="134"/>
        <v>6</v>
      </c>
      <c r="O589" s="30">
        <f t="shared" si="135"/>
        <v>9</v>
      </c>
      <c r="P589" s="30">
        <f t="shared" si="131"/>
        <v>2</v>
      </c>
      <c r="Q589" s="30">
        <f t="shared" si="139"/>
        <v>4.27752</v>
      </c>
      <c r="R589" s="30">
        <f t="shared" si="139"/>
        <v>4.6159999999999997</v>
      </c>
      <c r="S589" s="30">
        <f t="shared" si="139"/>
        <v>4.7391199999999998</v>
      </c>
      <c r="T589" s="30">
        <f t="shared" si="139"/>
        <v>4.6468799999999995</v>
      </c>
      <c r="U589" s="30">
        <f t="shared" si="139"/>
        <v>4.3392799999999996</v>
      </c>
      <c r="V589" s="30">
        <f t="shared" si="139"/>
        <v>3.8163199999999997</v>
      </c>
      <c r="W589" s="30">
        <f t="shared" si="139"/>
        <v>3.0779999999999998</v>
      </c>
      <c r="X589" s="30">
        <f t="shared" si="139"/>
        <v>3.7469927291666663</v>
      </c>
      <c r="Y589" s="30">
        <f t="shared" si="139"/>
        <v>4.269305145833334</v>
      </c>
      <c r="Z589" s="30">
        <f t="shared" si="139"/>
        <v>4.5762575624999995</v>
      </c>
      <c r="AA589" s="30">
        <f t="shared" si="139"/>
        <v>4.6678499791666663</v>
      </c>
      <c r="AB589" s="30">
        <f t="shared" si="139"/>
        <v>4.5440823958333336</v>
      </c>
      <c r="AC589" s="30">
        <f t="shared" si="139"/>
        <v>4.2049548124999996</v>
      </c>
      <c r="AD589" s="30">
        <f t="shared" si="139"/>
        <v>3.3533999166666666</v>
      </c>
      <c r="AE589" s="30">
        <f t="shared" si="139"/>
        <v>4.0595447500000006</v>
      </c>
      <c r="AF589" s="30">
        <f t="shared" si="139"/>
        <v>4.5503295833333333</v>
      </c>
      <c r="AG589" s="30">
        <f t="shared" si="138"/>
        <v>4.8257544166666664</v>
      </c>
      <c r="AH589" s="30">
        <f t="shared" si="138"/>
        <v>4.8858192499999999</v>
      </c>
      <c r="AI589" s="30">
        <f t="shared" si="138"/>
        <v>3.0967415625000001</v>
      </c>
      <c r="AJ589" s="30">
        <f t="shared" si="138"/>
        <v>3.9867188124999999</v>
      </c>
      <c r="AK589" s="30">
        <f t="shared" si="138"/>
        <v>4.6613360625000002</v>
      </c>
      <c r="AL589" s="30">
        <f t="shared" si="138"/>
        <v>5.1205933124999996</v>
      </c>
      <c r="AM589" s="30">
        <f t="shared" si="138"/>
        <v>2.9770176666666668</v>
      </c>
      <c r="AN589" s="30">
        <f t="shared" si="138"/>
        <v>4.0508273333333333</v>
      </c>
      <c r="AO589" s="30">
        <f t="shared" si="138"/>
        <v>4.9092770000000003</v>
      </c>
      <c r="AP589" s="30">
        <f t="shared" si="138"/>
        <v>2.9942282291666666</v>
      </c>
      <c r="AQ589" s="30">
        <f t="shared" si="138"/>
        <v>4.2518703125000004</v>
      </c>
      <c r="AR589" s="30">
        <f t="shared" si="138"/>
        <v>3.1483732500000001</v>
      </c>
      <c r="AS589" s="30">
        <f t="shared" si="141"/>
        <v>5.1205933124999996</v>
      </c>
      <c r="AT589" s="35" t="str">
        <f t="shared" si="142"/>
        <v>1.5,1.5,0</v>
      </c>
    </row>
    <row r="590" spans="13:46" ht="11.25" x14ac:dyDescent="0.15">
      <c r="M590" s="30" t="str">
        <f t="shared" si="140"/>
        <v>6,9,3</v>
      </c>
      <c r="N590" s="30">
        <f t="shared" si="134"/>
        <v>6</v>
      </c>
      <c r="O590" s="30">
        <f t="shared" si="135"/>
        <v>9</v>
      </c>
      <c r="P590" s="30">
        <f t="shared" si="131"/>
        <v>3</v>
      </c>
      <c r="Q590" s="30">
        <f t="shared" si="139"/>
        <v>3.98034</v>
      </c>
      <c r="R590" s="30">
        <f t="shared" si="139"/>
        <v>4.4696250000000006</v>
      </c>
      <c r="S590" s="30">
        <f t="shared" si="139"/>
        <v>4.7030399999999997</v>
      </c>
      <c r="T590" s="30">
        <f t="shared" si="139"/>
        <v>4.6805849999999998</v>
      </c>
      <c r="U590" s="30">
        <f t="shared" si="139"/>
        <v>4.4022600000000001</v>
      </c>
      <c r="V590" s="30">
        <f t="shared" si="139"/>
        <v>3.8680649999999996</v>
      </c>
      <c r="W590" s="30">
        <f t="shared" si="139"/>
        <v>3.0779999999999998</v>
      </c>
      <c r="X590" s="30">
        <f t="shared" si="139"/>
        <v>3.5671191874999999</v>
      </c>
      <c r="Y590" s="30">
        <f t="shared" si="139"/>
        <v>4.2064263124999997</v>
      </c>
      <c r="Z590" s="30">
        <f t="shared" si="139"/>
        <v>4.5898634375</v>
      </c>
      <c r="AA590" s="30">
        <f t="shared" si="139"/>
        <v>4.7174305624999997</v>
      </c>
      <c r="AB590" s="30">
        <f t="shared" si="139"/>
        <v>4.5891276875000004</v>
      </c>
      <c r="AC590" s="30">
        <f t="shared" si="139"/>
        <v>4.2049548124999996</v>
      </c>
      <c r="AD590" s="30">
        <f t="shared" si="139"/>
        <v>3.2637222499999998</v>
      </c>
      <c r="AE590" s="30">
        <f t="shared" si="139"/>
        <v>4.0530515000000005</v>
      </c>
      <c r="AF590" s="30">
        <f t="shared" si="139"/>
        <v>4.5865107500000004</v>
      </c>
      <c r="AG590" s="30">
        <f t="shared" si="138"/>
        <v>4.8640999999999996</v>
      </c>
      <c r="AH590" s="30">
        <f t="shared" si="138"/>
        <v>4.8858192499999999</v>
      </c>
      <c r="AI590" s="30">
        <f t="shared" si="138"/>
        <v>3.0701491875000002</v>
      </c>
      <c r="AJ590" s="30">
        <f t="shared" si="138"/>
        <v>4.0095005625000004</v>
      </c>
      <c r="AK590" s="30">
        <f t="shared" si="138"/>
        <v>4.6929819374999999</v>
      </c>
      <c r="AL590" s="30">
        <f t="shared" si="138"/>
        <v>5.1205933124999996</v>
      </c>
      <c r="AM590" s="30">
        <f t="shared" si="138"/>
        <v>2.9864000000000002</v>
      </c>
      <c r="AN590" s="30">
        <f t="shared" si="138"/>
        <v>4.0757735000000004</v>
      </c>
      <c r="AO590" s="30">
        <f t="shared" si="138"/>
        <v>4.9092770000000003</v>
      </c>
      <c r="AP590" s="30">
        <f t="shared" si="138"/>
        <v>3.0124746875000001</v>
      </c>
      <c r="AQ590" s="30">
        <f t="shared" si="138"/>
        <v>4.2518703125000004</v>
      </c>
      <c r="AR590" s="30">
        <f t="shared" si="138"/>
        <v>3.1483732500000001</v>
      </c>
      <c r="AS590" s="30">
        <f t="shared" si="141"/>
        <v>5.1205933124999996</v>
      </c>
      <c r="AT590" s="35" t="str">
        <f t="shared" si="142"/>
        <v>1.5,1.5,0</v>
      </c>
    </row>
    <row r="591" spans="13:46" ht="11.25" x14ac:dyDescent="0.15">
      <c r="M591" s="30" t="str">
        <f t="shared" si="140"/>
        <v>6,9,4</v>
      </c>
      <c r="N591" s="30">
        <f t="shared" si="134"/>
        <v>6</v>
      </c>
      <c r="O591" s="30">
        <f t="shared" si="135"/>
        <v>9</v>
      </c>
      <c r="P591" s="30">
        <f t="shared" si="131"/>
        <v>4</v>
      </c>
      <c r="Q591" s="30">
        <f t="shared" si="139"/>
        <v>3.6615599999999993</v>
      </c>
      <c r="R591" s="30">
        <f t="shared" si="139"/>
        <v>4.3082499999999992</v>
      </c>
      <c r="S591" s="30">
        <f t="shared" si="139"/>
        <v>4.6573599999999997</v>
      </c>
      <c r="T591" s="30">
        <f t="shared" si="139"/>
        <v>4.7088900000000002</v>
      </c>
      <c r="U591" s="30">
        <f t="shared" si="139"/>
        <v>4.4628399999999999</v>
      </c>
      <c r="V591" s="30">
        <f t="shared" si="139"/>
        <v>3.9192100000000001</v>
      </c>
      <c r="W591" s="30">
        <f t="shared" si="139"/>
        <v>3.0779999999999998</v>
      </c>
      <c r="X591" s="30">
        <f t="shared" si="139"/>
        <v>3.3722456458333325</v>
      </c>
      <c r="Y591" s="30">
        <f t="shared" si="139"/>
        <v>4.1339474791666664</v>
      </c>
      <c r="Z591" s="30">
        <f t="shared" si="139"/>
        <v>4.5980693124999998</v>
      </c>
      <c r="AA591" s="30">
        <f t="shared" si="139"/>
        <v>4.7646111458333333</v>
      </c>
      <c r="AB591" s="30">
        <f t="shared" si="139"/>
        <v>4.6335729791666669</v>
      </c>
      <c r="AC591" s="30">
        <f t="shared" si="139"/>
        <v>4.2049548124999996</v>
      </c>
      <c r="AD591" s="30">
        <f t="shared" si="139"/>
        <v>3.1644445833333332</v>
      </c>
      <c r="AE591" s="30">
        <f t="shared" si="139"/>
        <v>4.0411582500000005</v>
      </c>
      <c r="AF591" s="30">
        <f t="shared" si="139"/>
        <v>4.6202919166666669</v>
      </c>
      <c r="AG591" s="30">
        <f t="shared" si="138"/>
        <v>4.9018455833333334</v>
      </c>
      <c r="AH591" s="30">
        <f t="shared" si="138"/>
        <v>4.8858192499999999</v>
      </c>
      <c r="AI591" s="30">
        <f t="shared" si="138"/>
        <v>3.0381568125</v>
      </c>
      <c r="AJ591" s="30">
        <f t="shared" si="138"/>
        <v>4.0298823124999998</v>
      </c>
      <c r="AK591" s="30">
        <f t="shared" si="138"/>
        <v>4.7240278125000001</v>
      </c>
      <c r="AL591" s="30">
        <f t="shared" si="138"/>
        <v>5.1205933124999996</v>
      </c>
      <c r="AM591" s="30">
        <f t="shared" si="138"/>
        <v>2.9933823333333334</v>
      </c>
      <c r="AN591" s="30">
        <f t="shared" si="138"/>
        <v>4.1001196666666671</v>
      </c>
      <c r="AO591" s="30">
        <f t="shared" si="138"/>
        <v>4.9092770000000003</v>
      </c>
      <c r="AP591" s="30">
        <f t="shared" si="138"/>
        <v>3.0301211458333337</v>
      </c>
      <c r="AQ591" s="30">
        <f t="shared" si="138"/>
        <v>4.2518703125000004</v>
      </c>
      <c r="AR591" s="30">
        <f t="shared" si="138"/>
        <v>3.1483732500000001</v>
      </c>
      <c r="AS591" s="30">
        <f t="shared" si="141"/>
        <v>5.1205933124999996</v>
      </c>
      <c r="AT591" s="35" t="str">
        <f t="shared" si="142"/>
        <v>1.5,1.5,0</v>
      </c>
    </row>
    <row r="592" spans="13:46" ht="11.25" x14ac:dyDescent="0.15">
      <c r="M592" s="30" t="str">
        <f t="shared" si="140"/>
        <v>6,9,5</v>
      </c>
      <c r="N592" s="30">
        <f t="shared" si="134"/>
        <v>6</v>
      </c>
      <c r="O592" s="30">
        <f t="shared" si="135"/>
        <v>9</v>
      </c>
      <c r="P592" s="30">
        <f t="shared" si="131"/>
        <v>5</v>
      </c>
      <c r="Q592" s="30">
        <f t="shared" si="139"/>
        <v>3.3564599999999993</v>
      </c>
      <c r="R592" s="30">
        <f t="shared" si="139"/>
        <v>4.1563749999999997</v>
      </c>
      <c r="S592" s="30">
        <f t="shared" si="139"/>
        <v>4.6177599999999996</v>
      </c>
      <c r="T592" s="30">
        <f t="shared" si="139"/>
        <v>4.740615</v>
      </c>
      <c r="U592" s="30">
        <f t="shared" si="139"/>
        <v>4.5249399999999991</v>
      </c>
      <c r="V592" s="30">
        <f t="shared" si="139"/>
        <v>3.9707349999999995</v>
      </c>
      <c r="W592" s="30">
        <f t="shared" si="139"/>
        <v>3.0779999999999998</v>
      </c>
      <c r="X592" s="30">
        <f t="shared" si="139"/>
        <v>3.1868721041666661</v>
      </c>
      <c r="Y592" s="30">
        <f t="shared" si="139"/>
        <v>4.067548645833333</v>
      </c>
      <c r="Z592" s="30">
        <f t="shared" si="139"/>
        <v>4.6096951874999998</v>
      </c>
      <c r="AA592" s="30">
        <f t="shared" si="139"/>
        <v>4.8133117291666672</v>
      </c>
      <c r="AB592" s="30">
        <f t="shared" si="139"/>
        <v>4.6783982708333332</v>
      </c>
      <c r="AC592" s="30">
        <f t="shared" si="139"/>
        <v>4.2049548124999996</v>
      </c>
      <c r="AD592" s="30">
        <f t="shared" si="139"/>
        <v>3.0712469166666665</v>
      </c>
      <c r="AE592" s="30">
        <f t="shared" si="139"/>
        <v>4.0326849999999999</v>
      </c>
      <c r="AF592" s="30">
        <f t="shared" si="139"/>
        <v>4.6555930833333328</v>
      </c>
      <c r="AG592" s="30">
        <f t="shared" si="138"/>
        <v>4.9399711666666661</v>
      </c>
      <c r="AH592" s="30">
        <f t="shared" si="138"/>
        <v>4.8858192499999999</v>
      </c>
      <c r="AI592" s="30">
        <f t="shared" si="138"/>
        <v>3.0095844375</v>
      </c>
      <c r="AJ592" s="30">
        <f t="shared" si="138"/>
        <v>4.0517840624999995</v>
      </c>
      <c r="AK592" s="30">
        <f t="shared" si="138"/>
        <v>4.7554536874999993</v>
      </c>
      <c r="AL592" s="30">
        <f t="shared" si="138"/>
        <v>5.1205933124999996</v>
      </c>
      <c r="AM592" s="30">
        <f t="shared" si="138"/>
        <v>3.0018846666666663</v>
      </c>
      <c r="AN592" s="30">
        <f t="shared" si="138"/>
        <v>4.1248458333333327</v>
      </c>
      <c r="AO592" s="30">
        <f t="shared" si="138"/>
        <v>4.9092770000000003</v>
      </c>
      <c r="AP592" s="30">
        <f t="shared" si="138"/>
        <v>3.0481476041666666</v>
      </c>
      <c r="AQ592" s="30">
        <f t="shared" si="138"/>
        <v>4.2518703125000004</v>
      </c>
      <c r="AR592" s="30">
        <f t="shared" si="138"/>
        <v>3.1483732500000001</v>
      </c>
      <c r="AS592" s="30">
        <f t="shared" si="141"/>
        <v>5.1205933124999996</v>
      </c>
      <c r="AT592" s="35" t="str">
        <f t="shared" si="142"/>
        <v>1.5,1.5,0</v>
      </c>
    </row>
    <row r="593" spans="13:46" ht="11.25" x14ac:dyDescent="0.15">
      <c r="M593" s="30" t="str">
        <f t="shared" si="140"/>
        <v>6,9,6</v>
      </c>
      <c r="N593" s="30">
        <f t="shared" si="134"/>
        <v>6</v>
      </c>
      <c r="O593" s="30">
        <f t="shared" si="135"/>
        <v>9</v>
      </c>
      <c r="P593" s="30">
        <f t="shared" si="131"/>
        <v>6</v>
      </c>
      <c r="Q593" s="30">
        <f t="shared" si="139"/>
        <v>3.0779999999999998</v>
      </c>
      <c r="R593" s="30">
        <f t="shared" si="139"/>
        <v>4.0229999999999997</v>
      </c>
      <c r="S593" s="30">
        <f t="shared" si="139"/>
        <v>4.59</v>
      </c>
      <c r="T593" s="30">
        <f t="shared" si="139"/>
        <v>4.7789999999999999</v>
      </c>
      <c r="U593" s="30">
        <f t="shared" si="139"/>
        <v>4.59</v>
      </c>
      <c r="V593" s="30">
        <f t="shared" si="139"/>
        <v>4.0229999999999997</v>
      </c>
      <c r="W593" s="30">
        <f t="shared" si="139"/>
        <v>3.0779999999999998</v>
      </c>
      <c r="X593" s="30">
        <f t="shared" si="139"/>
        <v>3.0199985624999997</v>
      </c>
      <c r="Y593" s="30">
        <f t="shared" si="139"/>
        <v>4.0129898124999999</v>
      </c>
      <c r="Z593" s="30">
        <f t="shared" si="139"/>
        <v>4.6279810624999991</v>
      </c>
      <c r="AA593" s="30">
        <f t="shared" si="139"/>
        <v>4.8649723125</v>
      </c>
      <c r="AB593" s="30">
        <f t="shared" si="139"/>
        <v>4.7239635624999998</v>
      </c>
      <c r="AC593" s="30">
        <f t="shared" si="139"/>
        <v>4.2049548124999996</v>
      </c>
      <c r="AD593" s="30">
        <f t="shared" si="139"/>
        <v>2.9898892500000001</v>
      </c>
      <c r="AE593" s="30">
        <f t="shared" si="139"/>
        <v>4.0308717500000002</v>
      </c>
      <c r="AF593" s="30">
        <f t="shared" ref="AF593:AR656" si="143">(AF$5)^2/2*INDEX($F$4:$F$25*$G$4:$G$25,$N593,1)+(AF$6)^2/2*INDEX($H$4:$H$25*$I$4:$I$25,$O593,1)+(AF$7)^2/2*INDEX($J$4:$J$25*$K$4:$K$25,$P593,1)+AF$5*AF$6*INDEX($G$4:$G$25,$N593,1)*INDEX($H$4:$H$25,$O593,1)+(AF$5*INDEX($G$4:$G$25,$N593,1)+AF$6*INDEX($I$4:$I$25,$O593,1))*AF$7*INDEX($J$4:$J$25,$P593,1)</f>
        <v>4.6938542500000002</v>
      </c>
      <c r="AG593" s="30">
        <f t="shared" si="143"/>
        <v>4.9788367499999993</v>
      </c>
      <c r="AH593" s="30">
        <f t="shared" si="143"/>
        <v>4.8858192499999999</v>
      </c>
      <c r="AI593" s="30">
        <f t="shared" si="143"/>
        <v>2.9876720624999997</v>
      </c>
      <c r="AJ593" s="30">
        <f t="shared" si="143"/>
        <v>4.0766458124999998</v>
      </c>
      <c r="AK593" s="30">
        <f t="shared" si="143"/>
        <v>4.7876195624999998</v>
      </c>
      <c r="AL593" s="30">
        <f t="shared" si="143"/>
        <v>5.1205933124999996</v>
      </c>
      <c r="AM593" s="30">
        <f t="shared" si="143"/>
        <v>3.0133470000000004</v>
      </c>
      <c r="AN593" s="30">
        <f t="shared" si="143"/>
        <v>4.1503119999999996</v>
      </c>
      <c r="AO593" s="30">
        <f t="shared" si="143"/>
        <v>4.9092770000000003</v>
      </c>
      <c r="AP593" s="30">
        <f t="shared" si="143"/>
        <v>3.0669140625000004</v>
      </c>
      <c r="AQ593" s="30">
        <f t="shared" si="143"/>
        <v>4.2518703125000004</v>
      </c>
      <c r="AR593" s="30">
        <f t="shared" si="143"/>
        <v>3.1483732500000001</v>
      </c>
      <c r="AS593" s="30">
        <f t="shared" si="141"/>
        <v>5.1205933124999996</v>
      </c>
      <c r="AT593" s="35" t="str">
        <f t="shared" si="142"/>
        <v>1.5,1.5,0</v>
      </c>
    </row>
    <row r="594" spans="13:46" ht="11.25" x14ac:dyDescent="0.15">
      <c r="M594" s="30" t="str">
        <f t="shared" si="140"/>
        <v>6,9,7</v>
      </c>
      <c r="N594" s="30">
        <f t="shared" si="134"/>
        <v>6</v>
      </c>
      <c r="O594" s="30">
        <f t="shared" si="135"/>
        <v>9</v>
      </c>
      <c r="P594" s="30">
        <f t="shared" si="131"/>
        <v>7</v>
      </c>
      <c r="Q594" s="30">
        <f t="shared" ref="Q594:AF657" si="144">(Q$5)^2/2*INDEX($F$4:$F$25*$G$4:$G$25,$N594,1)+(Q$6)^2/2*INDEX($H$4:$H$25*$I$4:$I$25,$O594,1)+(Q$7)^2/2*INDEX($J$4:$J$25*$K$4:$K$25,$P594,1)+Q$5*Q$6*INDEX($G$4:$G$25,$N594,1)*INDEX($H$4:$H$25,$O594,1)+(Q$5*INDEX($G$4:$G$25,$N594,1)+Q$6*INDEX($I$4:$I$25,$O594,1))*Q$7*INDEX($J$4:$J$25,$P594,1)</f>
        <v>2.4172559999999992</v>
      </c>
      <c r="R594" s="30">
        <f t="shared" si="144"/>
        <v>3.6241499999999993</v>
      </c>
      <c r="S594" s="30">
        <f t="shared" si="144"/>
        <v>4.3923360000000002</v>
      </c>
      <c r="T594" s="30">
        <f t="shared" si="144"/>
        <v>4.7218140000000002</v>
      </c>
      <c r="U594" s="30">
        <f t="shared" si="144"/>
        <v>4.612584</v>
      </c>
      <c r="V594" s="30">
        <f t="shared" si="144"/>
        <v>4.0646459999999998</v>
      </c>
      <c r="W594" s="30">
        <f t="shared" si="144"/>
        <v>3.0779999999999998</v>
      </c>
      <c r="X594" s="30">
        <f t="shared" si="144"/>
        <v>2.5876500208333328</v>
      </c>
      <c r="Y594" s="30">
        <f t="shared" si="144"/>
        <v>3.7885269791666665</v>
      </c>
      <c r="Z594" s="30">
        <f t="shared" si="144"/>
        <v>4.5506959374999987</v>
      </c>
      <c r="AA594" s="30">
        <f t="shared" si="144"/>
        <v>4.8741568958333339</v>
      </c>
      <c r="AB594" s="30">
        <f t="shared" si="144"/>
        <v>4.7589098541666672</v>
      </c>
      <c r="AC594" s="30">
        <f t="shared" si="144"/>
        <v>4.2049548124999996</v>
      </c>
      <c r="AD594" s="30">
        <f t="shared" si="144"/>
        <v>2.7386275833333329</v>
      </c>
      <c r="AE594" s="30">
        <f t="shared" si="144"/>
        <v>3.9334875</v>
      </c>
      <c r="AF594" s="30">
        <f t="shared" si="144"/>
        <v>4.6896394166666671</v>
      </c>
      <c r="AG594" s="30">
        <f t="shared" si="143"/>
        <v>5.0070833333333331</v>
      </c>
      <c r="AH594" s="30">
        <f t="shared" si="143"/>
        <v>4.8858192499999999</v>
      </c>
      <c r="AI594" s="30">
        <f t="shared" si="143"/>
        <v>2.8701886874999998</v>
      </c>
      <c r="AJ594" s="30">
        <f t="shared" si="143"/>
        <v>4.0590315624999995</v>
      </c>
      <c r="AK594" s="30">
        <f t="shared" si="143"/>
        <v>4.8091664375000001</v>
      </c>
      <c r="AL594" s="30">
        <f t="shared" si="143"/>
        <v>5.1205933124999996</v>
      </c>
      <c r="AM594" s="30">
        <f t="shared" si="143"/>
        <v>2.9823333333333331</v>
      </c>
      <c r="AN594" s="30">
        <f t="shared" si="143"/>
        <v>4.1651591666666663</v>
      </c>
      <c r="AO594" s="30">
        <f t="shared" si="143"/>
        <v>4.9092770000000003</v>
      </c>
      <c r="AP594" s="30">
        <f t="shared" si="143"/>
        <v>3.0750615208333336</v>
      </c>
      <c r="AQ594" s="30">
        <f t="shared" si="143"/>
        <v>4.2518703125000004</v>
      </c>
      <c r="AR594" s="30">
        <f t="shared" si="143"/>
        <v>3.1483732500000001</v>
      </c>
      <c r="AS594" s="30">
        <f t="shared" si="141"/>
        <v>5.1205933124999996</v>
      </c>
      <c r="AT594" s="35" t="str">
        <f t="shared" si="142"/>
        <v>1.5,1.5,0</v>
      </c>
    </row>
    <row r="595" spans="13:46" ht="11.25" x14ac:dyDescent="0.15">
      <c r="M595" s="30" t="str">
        <f t="shared" si="140"/>
        <v>6,9,8</v>
      </c>
      <c r="N595" s="30">
        <f t="shared" si="134"/>
        <v>6</v>
      </c>
      <c r="O595" s="30">
        <f t="shared" si="135"/>
        <v>9</v>
      </c>
      <c r="P595" s="30">
        <f t="shared" ref="P595:P658" si="145">P585</f>
        <v>8</v>
      </c>
      <c r="Q595" s="30">
        <f t="shared" si="144"/>
        <v>1.6284671999999998</v>
      </c>
      <c r="R595" s="30">
        <f t="shared" si="144"/>
        <v>3.1363799999999999</v>
      </c>
      <c r="S595" s="30">
        <f t="shared" si="144"/>
        <v>4.1377632000000002</v>
      </c>
      <c r="T595" s="30">
        <f t="shared" si="144"/>
        <v>4.6326167999999992</v>
      </c>
      <c r="U595" s="30">
        <f t="shared" si="144"/>
        <v>4.6209407999999996</v>
      </c>
      <c r="V595" s="30">
        <f t="shared" si="144"/>
        <v>4.1027351999999997</v>
      </c>
      <c r="W595" s="30">
        <f t="shared" si="144"/>
        <v>3.0779999999999998</v>
      </c>
      <c r="X595" s="30">
        <f t="shared" si="144"/>
        <v>2.0663814791666666</v>
      </c>
      <c r="Y595" s="30">
        <f t="shared" si="144"/>
        <v>3.5071553458333335</v>
      </c>
      <c r="Z595" s="30">
        <f t="shared" si="144"/>
        <v>4.4413996124999997</v>
      </c>
      <c r="AA595" s="30">
        <f t="shared" si="144"/>
        <v>4.8691142791666664</v>
      </c>
      <c r="AB595" s="30">
        <f t="shared" si="144"/>
        <v>4.7902993458333336</v>
      </c>
      <c r="AC595" s="30">
        <f t="shared" si="144"/>
        <v>4.2049548124999996</v>
      </c>
      <c r="AD595" s="30">
        <f t="shared" si="144"/>
        <v>2.4304571166666666</v>
      </c>
      <c r="AE595" s="30">
        <f t="shared" si="144"/>
        <v>3.8040920499999999</v>
      </c>
      <c r="AF595" s="30">
        <f t="shared" si="144"/>
        <v>4.6711973833333342</v>
      </c>
      <c r="AG595" s="30">
        <f t="shared" si="143"/>
        <v>5.0317731166666668</v>
      </c>
      <c r="AH595" s="30">
        <f t="shared" si="143"/>
        <v>4.8858192499999999</v>
      </c>
      <c r="AI595" s="30">
        <f t="shared" si="143"/>
        <v>2.7206941125000004</v>
      </c>
      <c r="AJ595" s="30">
        <f t="shared" si="143"/>
        <v>4.0271901125000005</v>
      </c>
      <c r="AK595" s="30">
        <f t="shared" si="143"/>
        <v>4.8271565125000002</v>
      </c>
      <c r="AL595" s="30">
        <f t="shared" si="143"/>
        <v>5.1205933124999996</v>
      </c>
      <c r="AM595" s="30">
        <f t="shared" si="143"/>
        <v>2.9370924666666669</v>
      </c>
      <c r="AN595" s="30">
        <f t="shared" si="143"/>
        <v>4.1764495333333338</v>
      </c>
      <c r="AO595" s="30">
        <f t="shared" si="143"/>
        <v>4.9092770000000003</v>
      </c>
      <c r="AP595" s="30">
        <f t="shared" si="143"/>
        <v>3.0796521791666667</v>
      </c>
      <c r="AQ595" s="30">
        <f t="shared" si="143"/>
        <v>4.2518703125000004</v>
      </c>
      <c r="AR595" s="30">
        <f t="shared" si="143"/>
        <v>3.1483732500000001</v>
      </c>
      <c r="AS595" s="30">
        <f t="shared" si="141"/>
        <v>5.1205933124999996</v>
      </c>
      <c r="AT595" s="35" t="str">
        <f t="shared" si="142"/>
        <v>1.5,1.5,0</v>
      </c>
    </row>
    <row r="596" spans="13:46" ht="11.25" x14ac:dyDescent="0.15">
      <c r="M596" s="30" t="str">
        <f t="shared" si="140"/>
        <v>6,9,9</v>
      </c>
      <c r="N596" s="30">
        <f t="shared" si="134"/>
        <v>6</v>
      </c>
      <c r="O596" s="30">
        <f t="shared" si="135"/>
        <v>9</v>
      </c>
      <c r="P596" s="30">
        <f t="shared" si="145"/>
        <v>9</v>
      </c>
      <c r="Q596" s="30">
        <f t="shared" si="144"/>
        <v>0.99034650000000013</v>
      </c>
      <c r="R596" s="30">
        <f t="shared" si="144"/>
        <v>2.7532406250000001</v>
      </c>
      <c r="S596" s="30">
        <f t="shared" si="144"/>
        <v>3.9501540000000004</v>
      </c>
      <c r="T596" s="30">
        <f t="shared" si="144"/>
        <v>4.5810866249999993</v>
      </c>
      <c r="U596" s="30">
        <f t="shared" si="144"/>
        <v>4.6460384999999995</v>
      </c>
      <c r="V596" s="30">
        <f t="shared" si="144"/>
        <v>4.1450096250000001</v>
      </c>
      <c r="W596" s="30">
        <f t="shared" si="144"/>
        <v>3.0779999999999998</v>
      </c>
      <c r="X596" s="30">
        <f t="shared" si="144"/>
        <v>1.6497435625000001</v>
      </c>
      <c r="Y596" s="30">
        <f t="shared" si="144"/>
        <v>3.2927473125000004</v>
      </c>
      <c r="Z596" s="30">
        <f t="shared" si="144"/>
        <v>4.3697703125</v>
      </c>
      <c r="AA596" s="30">
        <f t="shared" si="144"/>
        <v>4.8808125625000001</v>
      </c>
      <c r="AB596" s="30">
        <f t="shared" si="144"/>
        <v>4.8258740625000005</v>
      </c>
      <c r="AC596" s="30">
        <f t="shared" si="144"/>
        <v>4.2049548124999996</v>
      </c>
      <c r="AD596" s="30">
        <f t="shared" si="144"/>
        <v>2.1892502500000002</v>
      </c>
      <c r="AE596" s="30">
        <f t="shared" si="144"/>
        <v>3.7123636250000001</v>
      </c>
      <c r="AF596" s="30">
        <f t="shared" si="144"/>
        <v>4.6694962499999999</v>
      </c>
      <c r="AG596" s="30">
        <f t="shared" si="143"/>
        <v>5.0606481250000002</v>
      </c>
      <c r="AH596" s="30">
        <f t="shared" si="143"/>
        <v>4.8858192499999999</v>
      </c>
      <c r="AI596" s="30">
        <f t="shared" si="143"/>
        <v>2.6088665625000003</v>
      </c>
      <c r="AJ596" s="30">
        <f t="shared" si="143"/>
        <v>4.0120895624999999</v>
      </c>
      <c r="AK596" s="30">
        <f t="shared" si="143"/>
        <v>4.8493318125</v>
      </c>
      <c r="AL596" s="30">
        <f t="shared" si="143"/>
        <v>5.1205933124999996</v>
      </c>
      <c r="AM596" s="30">
        <f t="shared" si="143"/>
        <v>2.9085925000000001</v>
      </c>
      <c r="AN596" s="30">
        <f t="shared" si="143"/>
        <v>4.191925125</v>
      </c>
      <c r="AO596" s="30">
        <f t="shared" si="143"/>
        <v>4.9092770000000003</v>
      </c>
      <c r="AP596" s="30">
        <f t="shared" si="143"/>
        <v>3.0884280625000002</v>
      </c>
      <c r="AQ596" s="30">
        <f t="shared" si="143"/>
        <v>4.2518703125000004</v>
      </c>
      <c r="AR596" s="30">
        <f t="shared" si="143"/>
        <v>3.1483732500000001</v>
      </c>
      <c r="AS596" s="30">
        <f t="shared" si="141"/>
        <v>5.1205933124999996</v>
      </c>
      <c r="AT596" s="35" t="str">
        <f t="shared" si="142"/>
        <v>1.5,1.5,0</v>
      </c>
    </row>
    <row r="597" spans="13:46" ht="11.25" x14ac:dyDescent="0.15">
      <c r="M597" s="30" t="str">
        <f t="shared" si="140"/>
        <v>6,9,10</v>
      </c>
      <c r="N597" s="30">
        <f t="shared" si="134"/>
        <v>6</v>
      </c>
      <c r="O597" s="30">
        <f t="shared" si="135"/>
        <v>9</v>
      </c>
      <c r="P597" s="30">
        <f t="shared" si="145"/>
        <v>10</v>
      </c>
      <c r="Q597" s="30">
        <f t="shared" si="144"/>
        <v>0.53372519999999946</v>
      </c>
      <c r="R597" s="30">
        <f t="shared" si="144"/>
        <v>2.4961424999999995</v>
      </c>
      <c r="S597" s="30">
        <f t="shared" si="144"/>
        <v>3.8432111999999998</v>
      </c>
      <c r="T597" s="30">
        <f t="shared" si="144"/>
        <v>4.5749312999999994</v>
      </c>
      <c r="U597" s="30">
        <f t="shared" si="144"/>
        <v>4.6913027999999999</v>
      </c>
      <c r="V597" s="30">
        <f t="shared" si="144"/>
        <v>4.1923256999999996</v>
      </c>
      <c r="W597" s="30">
        <f t="shared" si="144"/>
        <v>3.0779999999999998</v>
      </c>
      <c r="X597" s="30">
        <f t="shared" si="144"/>
        <v>1.359146895833333</v>
      </c>
      <c r="Y597" s="30">
        <f t="shared" si="144"/>
        <v>3.159005679166667</v>
      </c>
      <c r="Z597" s="30">
        <f t="shared" si="144"/>
        <v>4.3435158624999994</v>
      </c>
      <c r="AA597" s="30">
        <f t="shared" si="144"/>
        <v>4.9126774458333333</v>
      </c>
      <c r="AB597" s="30">
        <f t="shared" si="144"/>
        <v>4.8664904291666673</v>
      </c>
      <c r="AC597" s="30">
        <f t="shared" si="144"/>
        <v>4.2049548124999996</v>
      </c>
      <c r="AD597" s="30">
        <f t="shared" si="144"/>
        <v>2.0287097833333334</v>
      </c>
      <c r="AE597" s="30">
        <f t="shared" si="144"/>
        <v>3.6660100499999997</v>
      </c>
      <c r="AF597" s="30">
        <f t="shared" si="144"/>
        <v>4.6879617166666669</v>
      </c>
      <c r="AG597" s="30">
        <f t="shared" si="143"/>
        <v>5.0945647833333334</v>
      </c>
      <c r="AH597" s="30">
        <f t="shared" si="143"/>
        <v>4.8858192499999999</v>
      </c>
      <c r="AI597" s="30">
        <f t="shared" si="143"/>
        <v>2.5424138625000001</v>
      </c>
      <c r="AJ597" s="30">
        <f t="shared" si="143"/>
        <v>4.0171556125000007</v>
      </c>
      <c r="AK597" s="30">
        <f t="shared" si="143"/>
        <v>4.8765487625000006</v>
      </c>
      <c r="AL597" s="30">
        <f t="shared" si="143"/>
        <v>5.1205933124999996</v>
      </c>
      <c r="AM597" s="30">
        <f t="shared" si="143"/>
        <v>2.9002591333333338</v>
      </c>
      <c r="AN597" s="30">
        <f t="shared" si="143"/>
        <v>4.212442366666667</v>
      </c>
      <c r="AO597" s="30">
        <f t="shared" si="143"/>
        <v>4.9092770000000003</v>
      </c>
      <c r="AP597" s="30">
        <f t="shared" si="143"/>
        <v>3.1022455958333337</v>
      </c>
      <c r="AQ597" s="30">
        <f t="shared" si="143"/>
        <v>4.2518703125000004</v>
      </c>
      <c r="AR597" s="30">
        <f t="shared" si="143"/>
        <v>3.1483732500000001</v>
      </c>
      <c r="AS597" s="30">
        <f t="shared" si="141"/>
        <v>5.1205933124999996</v>
      </c>
      <c r="AT597" s="35" t="str">
        <f t="shared" si="142"/>
        <v>1.5,1.5,0</v>
      </c>
    </row>
    <row r="598" spans="13:46" ht="11.25" x14ac:dyDescent="0.15">
      <c r="M598" s="30" t="str">
        <f t="shared" si="140"/>
        <v>6,10,1</v>
      </c>
      <c r="N598" s="30">
        <f t="shared" si="134"/>
        <v>6</v>
      </c>
      <c r="O598" s="30">
        <f t="shared" si="135"/>
        <v>10</v>
      </c>
      <c r="P598" s="30">
        <f t="shared" si="145"/>
        <v>1</v>
      </c>
      <c r="Q598" s="30">
        <f t="shared" si="144"/>
        <v>4.5</v>
      </c>
      <c r="R598" s="30">
        <f t="shared" si="144"/>
        <v>4.7104999999999997</v>
      </c>
      <c r="S598" s="30">
        <f t="shared" si="144"/>
        <v>4.742</v>
      </c>
      <c r="T598" s="30">
        <f t="shared" si="144"/>
        <v>4.5945</v>
      </c>
      <c r="U598" s="30">
        <f t="shared" si="144"/>
        <v>4.2679999999999998</v>
      </c>
      <c r="V598" s="30">
        <f t="shared" si="144"/>
        <v>3.7624999999999997</v>
      </c>
      <c r="W598" s="30">
        <f t="shared" si="144"/>
        <v>3.0779999999999998</v>
      </c>
      <c r="X598" s="30">
        <f t="shared" si="144"/>
        <v>3.8117190999999999</v>
      </c>
      <c r="Y598" s="30">
        <f t="shared" si="144"/>
        <v>4.2593178500000004</v>
      </c>
      <c r="Z598" s="30">
        <f t="shared" si="144"/>
        <v>4.5279165999999993</v>
      </c>
      <c r="AA598" s="30">
        <f t="shared" si="144"/>
        <v>4.6175153499999997</v>
      </c>
      <c r="AB598" s="30">
        <f t="shared" si="144"/>
        <v>4.5281140999999998</v>
      </c>
      <c r="AC598" s="30">
        <f t="shared" si="144"/>
        <v>4.2597128499999997</v>
      </c>
      <c r="AD598" s="30">
        <f t="shared" si="144"/>
        <v>3.2960614000000001</v>
      </c>
      <c r="AE598" s="30">
        <f t="shared" si="144"/>
        <v>3.9807588999999997</v>
      </c>
      <c r="AF598" s="30">
        <f t="shared" si="144"/>
        <v>4.4864563999999998</v>
      </c>
      <c r="AG598" s="30">
        <f t="shared" si="143"/>
        <v>4.8131538999999997</v>
      </c>
      <c r="AH598" s="30">
        <f t="shared" si="143"/>
        <v>4.9608514000000001</v>
      </c>
      <c r="AI598" s="30">
        <f t="shared" si="143"/>
        <v>2.9530268999999998</v>
      </c>
      <c r="AJ598" s="30">
        <f t="shared" si="143"/>
        <v>3.8748231500000001</v>
      </c>
      <c r="AK598" s="30">
        <f t="shared" si="143"/>
        <v>4.6176193999999997</v>
      </c>
      <c r="AL598" s="30">
        <f t="shared" si="143"/>
        <v>5.1814156499999999</v>
      </c>
      <c r="AM598" s="30">
        <f t="shared" si="143"/>
        <v>2.7826155999999997</v>
      </c>
      <c r="AN598" s="30">
        <f t="shared" si="143"/>
        <v>3.9415106</v>
      </c>
      <c r="AO598" s="30">
        <f t="shared" si="143"/>
        <v>4.9214055999999999</v>
      </c>
      <c r="AP598" s="30">
        <f t="shared" si="143"/>
        <v>2.7848275</v>
      </c>
      <c r="AQ598" s="30">
        <f t="shared" si="143"/>
        <v>4.1808212500000002</v>
      </c>
      <c r="AR598" s="30">
        <f t="shared" si="143"/>
        <v>2.9596626000000001</v>
      </c>
      <c r="AS598" s="30">
        <f t="shared" si="141"/>
        <v>5.1814156499999999</v>
      </c>
      <c r="AT598" s="35" t="str">
        <f t="shared" si="142"/>
        <v>1.5,1.5,0</v>
      </c>
    </row>
    <row r="599" spans="13:46" ht="11.25" x14ac:dyDescent="0.15">
      <c r="M599" s="30" t="str">
        <f t="shared" si="140"/>
        <v>6,10,2</v>
      </c>
      <c r="N599" s="30">
        <f t="shared" si="134"/>
        <v>6</v>
      </c>
      <c r="O599" s="30">
        <f t="shared" si="135"/>
        <v>10</v>
      </c>
      <c r="P599" s="30">
        <f t="shared" si="145"/>
        <v>2</v>
      </c>
      <c r="Q599" s="30">
        <f t="shared" si="144"/>
        <v>4.27752</v>
      </c>
      <c r="R599" s="30">
        <f t="shared" si="144"/>
        <v>4.6159999999999997</v>
      </c>
      <c r="S599" s="30">
        <f t="shared" si="144"/>
        <v>4.7391199999999998</v>
      </c>
      <c r="T599" s="30">
        <f t="shared" si="144"/>
        <v>4.6468799999999995</v>
      </c>
      <c r="U599" s="30">
        <f t="shared" si="144"/>
        <v>4.3392799999999996</v>
      </c>
      <c r="V599" s="30">
        <f t="shared" si="144"/>
        <v>3.8163199999999997</v>
      </c>
      <c r="W599" s="30">
        <f t="shared" si="144"/>
        <v>3.0779999999999998</v>
      </c>
      <c r="X599" s="30">
        <f t="shared" si="144"/>
        <v>3.6813993499999995</v>
      </c>
      <c r="Y599" s="30">
        <f t="shared" si="144"/>
        <v>4.2277820500000001</v>
      </c>
      <c r="Z599" s="30">
        <f t="shared" si="144"/>
        <v>4.5588047500000002</v>
      </c>
      <c r="AA599" s="30">
        <f t="shared" si="144"/>
        <v>4.6744674499999999</v>
      </c>
      <c r="AB599" s="30">
        <f t="shared" si="144"/>
        <v>4.57477015</v>
      </c>
      <c r="AC599" s="30">
        <f t="shared" si="144"/>
        <v>4.2597128499999997</v>
      </c>
      <c r="AD599" s="30">
        <f t="shared" si="144"/>
        <v>3.2358698000000001</v>
      </c>
      <c r="AE599" s="30">
        <f t="shared" si="144"/>
        <v>3.9901551999999998</v>
      </c>
      <c r="AF599" s="30">
        <f t="shared" si="144"/>
        <v>4.5290806000000003</v>
      </c>
      <c r="AG599" s="30">
        <f t="shared" si="143"/>
        <v>4.852646</v>
      </c>
      <c r="AH599" s="30">
        <f t="shared" si="143"/>
        <v>4.9608514000000001</v>
      </c>
      <c r="AI599" s="30">
        <f t="shared" si="143"/>
        <v>2.9409313500000001</v>
      </c>
      <c r="AJ599" s="30">
        <f t="shared" si="143"/>
        <v>3.9031194500000002</v>
      </c>
      <c r="AK599" s="30">
        <f t="shared" si="143"/>
        <v>4.6499475500000003</v>
      </c>
      <c r="AL599" s="30">
        <f t="shared" si="143"/>
        <v>5.1814156499999999</v>
      </c>
      <c r="AM599" s="30">
        <f t="shared" si="143"/>
        <v>2.7965840000000002</v>
      </c>
      <c r="AN599" s="30">
        <f t="shared" si="143"/>
        <v>3.9666747999999998</v>
      </c>
      <c r="AO599" s="30">
        <f t="shared" si="143"/>
        <v>4.9214055999999999</v>
      </c>
      <c r="AP599" s="30">
        <f t="shared" si="143"/>
        <v>2.8028277499999996</v>
      </c>
      <c r="AQ599" s="30">
        <f t="shared" si="143"/>
        <v>4.1808212500000002</v>
      </c>
      <c r="AR599" s="30">
        <f t="shared" si="143"/>
        <v>2.9596626000000001</v>
      </c>
      <c r="AS599" s="30">
        <f t="shared" si="141"/>
        <v>5.1814156499999999</v>
      </c>
      <c r="AT599" s="35" t="str">
        <f t="shared" si="142"/>
        <v>1.5,1.5,0</v>
      </c>
    </row>
    <row r="600" spans="13:46" ht="11.25" x14ac:dyDescent="0.15">
      <c r="M600" s="30" t="str">
        <f t="shared" si="140"/>
        <v>6,10,3</v>
      </c>
      <c r="N600" s="30">
        <f t="shared" si="134"/>
        <v>6</v>
      </c>
      <c r="O600" s="30">
        <f t="shared" si="135"/>
        <v>10</v>
      </c>
      <c r="P600" s="30">
        <f t="shared" si="145"/>
        <v>3</v>
      </c>
      <c r="Q600" s="30">
        <f t="shared" si="144"/>
        <v>3.98034</v>
      </c>
      <c r="R600" s="30">
        <f t="shared" si="144"/>
        <v>4.4696250000000006</v>
      </c>
      <c r="S600" s="30">
        <f t="shared" si="144"/>
        <v>4.7030399999999997</v>
      </c>
      <c r="T600" s="30">
        <f t="shared" si="144"/>
        <v>4.6805849999999998</v>
      </c>
      <c r="U600" s="30">
        <f t="shared" si="144"/>
        <v>4.4022600000000001</v>
      </c>
      <c r="V600" s="30">
        <f t="shared" si="144"/>
        <v>3.8680649999999996</v>
      </c>
      <c r="W600" s="30">
        <f t="shared" si="144"/>
        <v>3.0779999999999998</v>
      </c>
      <c r="X600" s="30">
        <f t="shared" si="144"/>
        <v>3.4992045999999997</v>
      </c>
      <c r="Y600" s="30">
        <f t="shared" si="144"/>
        <v>4.1630462499999998</v>
      </c>
      <c r="Z600" s="30">
        <f t="shared" si="144"/>
        <v>4.5710179000000002</v>
      </c>
      <c r="AA600" s="30">
        <f t="shared" si="144"/>
        <v>4.7231195499999998</v>
      </c>
      <c r="AB600" s="30">
        <f t="shared" si="144"/>
        <v>4.6193511999999997</v>
      </c>
      <c r="AC600" s="30">
        <f t="shared" si="144"/>
        <v>4.2597128499999997</v>
      </c>
      <c r="AD600" s="30">
        <f t="shared" si="144"/>
        <v>3.1424782000000002</v>
      </c>
      <c r="AE600" s="30">
        <f t="shared" si="144"/>
        <v>3.9808765000000004</v>
      </c>
      <c r="AF600" s="30">
        <f t="shared" si="144"/>
        <v>4.5634047999999998</v>
      </c>
      <c r="AG600" s="30">
        <f t="shared" si="143"/>
        <v>4.8900630999999999</v>
      </c>
      <c r="AH600" s="30">
        <f t="shared" si="143"/>
        <v>4.9608514000000001</v>
      </c>
      <c r="AI600" s="30">
        <f t="shared" si="143"/>
        <v>2.9101607999999999</v>
      </c>
      <c r="AJ600" s="30">
        <f t="shared" si="143"/>
        <v>3.92311575</v>
      </c>
      <c r="AK600" s="30">
        <f t="shared" si="143"/>
        <v>4.6802007000000003</v>
      </c>
      <c r="AL600" s="30">
        <f t="shared" si="143"/>
        <v>5.1814156499999999</v>
      </c>
      <c r="AM600" s="30">
        <f t="shared" si="143"/>
        <v>2.8022524000000004</v>
      </c>
      <c r="AN600" s="30">
        <f t="shared" si="143"/>
        <v>3.9897640000000001</v>
      </c>
      <c r="AO600" s="30">
        <f t="shared" si="143"/>
        <v>4.9214055999999999</v>
      </c>
      <c r="AP600" s="30">
        <f t="shared" si="143"/>
        <v>2.8187529999999996</v>
      </c>
      <c r="AQ600" s="30">
        <f t="shared" si="143"/>
        <v>4.1808212500000002</v>
      </c>
      <c r="AR600" s="30">
        <f t="shared" si="143"/>
        <v>2.9596626000000001</v>
      </c>
      <c r="AS600" s="30">
        <f t="shared" si="141"/>
        <v>5.1814156499999999</v>
      </c>
      <c r="AT600" s="35" t="str">
        <f t="shared" si="142"/>
        <v>1.5,1.5,0</v>
      </c>
    </row>
    <row r="601" spans="13:46" ht="11.25" x14ac:dyDescent="0.15">
      <c r="M601" s="30" t="str">
        <f t="shared" si="140"/>
        <v>6,10,4</v>
      </c>
      <c r="N601" s="30">
        <f t="shared" si="134"/>
        <v>6</v>
      </c>
      <c r="O601" s="30">
        <f t="shared" si="135"/>
        <v>10</v>
      </c>
      <c r="P601" s="30">
        <f t="shared" si="145"/>
        <v>4</v>
      </c>
      <c r="Q601" s="30">
        <f t="shared" si="144"/>
        <v>3.6615599999999993</v>
      </c>
      <c r="R601" s="30">
        <f t="shared" si="144"/>
        <v>4.3082499999999992</v>
      </c>
      <c r="S601" s="30">
        <f t="shared" si="144"/>
        <v>4.6573599999999997</v>
      </c>
      <c r="T601" s="30">
        <f t="shared" si="144"/>
        <v>4.7088900000000002</v>
      </c>
      <c r="U601" s="30">
        <f t="shared" si="144"/>
        <v>4.4628399999999999</v>
      </c>
      <c r="V601" s="30">
        <f t="shared" si="144"/>
        <v>3.9192100000000001</v>
      </c>
      <c r="W601" s="30">
        <f t="shared" si="144"/>
        <v>3.0779999999999998</v>
      </c>
      <c r="X601" s="30">
        <f t="shared" si="144"/>
        <v>3.3020098499999992</v>
      </c>
      <c r="Y601" s="30">
        <f t="shared" si="144"/>
        <v>4.0887104499999998</v>
      </c>
      <c r="Z601" s="30">
        <f t="shared" si="144"/>
        <v>4.5778310500000003</v>
      </c>
      <c r="AA601" s="30">
        <f t="shared" si="144"/>
        <v>4.7693716500000001</v>
      </c>
      <c r="AB601" s="30">
        <f t="shared" si="144"/>
        <v>4.6633322499999998</v>
      </c>
      <c r="AC601" s="30">
        <f t="shared" si="144"/>
        <v>4.2597128499999997</v>
      </c>
      <c r="AD601" s="30">
        <f t="shared" si="144"/>
        <v>3.0394866</v>
      </c>
      <c r="AE601" s="30">
        <f t="shared" si="144"/>
        <v>3.9661977999999998</v>
      </c>
      <c r="AF601" s="30">
        <f t="shared" si="144"/>
        <v>4.5953290000000004</v>
      </c>
      <c r="AG601" s="30">
        <f t="shared" si="143"/>
        <v>4.9268801999999994</v>
      </c>
      <c r="AH601" s="30">
        <f t="shared" si="143"/>
        <v>4.9608514000000001</v>
      </c>
      <c r="AI601" s="30">
        <f t="shared" si="143"/>
        <v>2.8739902499999999</v>
      </c>
      <c r="AJ601" s="30">
        <f t="shared" si="143"/>
        <v>3.9407120500000001</v>
      </c>
      <c r="AK601" s="30">
        <f t="shared" si="143"/>
        <v>4.70985385</v>
      </c>
      <c r="AL601" s="30">
        <f t="shared" si="143"/>
        <v>5.1814156499999999</v>
      </c>
      <c r="AM601" s="30">
        <f t="shared" si="143"/>
        <v>2.8055208</v>
      </c>
      <c r="AN601" s="30">
        <f t="shared" si="143"/>
        <v>4.0122532</v>
      </c>
      <c r="AO601" s="30">
        <f t="shared" si="143"/>
        <v>4.9214055999999999</v>
      </c>
      <c r="AP601" s="30">
        <f t="shared" si="143"/>
        <v>2.8340782500000001</v>
      </c>
      <c r="AQ601" s="30">
        <f t="shared" si="143"/>
        <v>4.1808212500000002</v>
      </c>
      <c r="AR601" s="30">
        <f t="shared" si="143"/>
        <v>2.9596626000000001</v>
      </c>
      <c r="AS601" s="30">
        <f t="shared" si="141"/>
        <v>5.1814156499999999</v>
      </c>
      <c r="AT601" s="35" t="str">
        <f t="shared" si="142"/>
        <v>1.5,1.5,0</v>
      </c>
    </row>
    <row r="602" spans="13:46" ht="11.25" x14ac:dyDescent="0.15">
      <c r="M602" s="30" t="str">
        <f t="shared" si="140"/>
        <v>6,10,5</v>
      </c>
      <c r="N602" s="30">
        <f t="shared" si="134"/>
        <v>6</v>
      </c>
      <c r="O602" s="30">
        <f t="shared" si="135"/>
        <v>10</v>
      </c>
      <c r="P602" s="30">
        <f t="shared" si="145"/>
        <v>5</v>
      </c>
      <c r="Q602" s="30">
        <f t="shared" si="144"/>
        <v>3.3564599999999993</v>
      </c>
      <c r="R602" s="30">
        <f t="shared" si="144"/>
        <v>4.1563749999999997</v>
      </c>
      <c r="S602" s="30">
        <f t="shared" si="144"/>
        <v>4.6177599999999996</v>
      </c>
      <c r="T602" s="30">
        <f t="shared" si="144"/>
        <v>4.740615</v>
      </c>
      <c r="U602" s="30">
        <f t="shared" si="144"/>
        <v>4.5249399999999991</v>
      </c>
      <c r="V602" s="30">
        <f t="shared" si="144"/>
        <v>3.9707349999999995</v>
      </c>
      <c r="W602" s="30">
        <f t="shared" si="144"/>
        <v>3.0779999999999998</v>
      </c>
      <c r="X602" s="30">
        <f t="shared" si="144"/>
        <v>3.1143150999999998</v>
      </c>
      <c r="Y602" s="30">
        <f t="shared" si="144"/>
        <v>4.0204546499999996</v>
      </c>
      <c r="Z602" s="30">
        <f t="shared" si="144"/>
        <v>4.5880641999999998</v>
      </c>
      <c r="AA602" s="30">
        <f t="shared" si="144"/>
        <v>4.8171437499999996</v>
      </c>
      <c r="AB602" s="30">
        <f t="shared" si="144"/>
        <v>4.7076932999999999</v>
      </c>
      <c r="AC602" s="30">
        <f t="shared" si="144"/>
        <v>4.2597128499999997</v>
      </c>
      <c r="AD602" s="30">
        <f t="shared" si="144"/>
        <v>2.9425749999999997</v>
      </c>
      <c r="AE602" s="30">
        <f t="shared" si="144"/>
        <v>3.9549390999999994</v>
      </c>
      <c r="AF602" s="30">
        <f t="shared" si="144"/>
        <v>4.6287731999999995</v>
      </c>
      <c r="AG602" s="30">
        <f t="shared" si="143"/>
        <v>4.9640772999999996</v>
      </c>
      <c r="AH602" s="30">
        <f t="shared" si="143"/>
        <v>4.9608514000000001</v>
      </c>
      <c r="AI602" s="30">
        <f t="shared" si="143"/>
        <v>2.8412397</v>
      </c>
      <c r="AJ602" s="30">
        <f t="shared" si="143"/>
        <v>3.9598283499999996</v>
      </c>
      <c r="AK602" s="30">
        <f t="shared" si="143"/>
        <v>4.7398869999999995</v>
      </c>
      <c r="AL602" s="30">
        <f t="shared" si="143"/>
        <v>5.1814156499999999</v>
      </c>
      <c r="AM602" s="30">
        <f t="shared" si="143"/>
        <v>2.8103091999999998</v>
      </c>
      <c r="AN602" s="30">
        <f t="shared" si="143"/>
        <v>4.0351224000000006</v>
      </c>
      <c r="AO602" s="30">
        <f t="shared" si="143"/>
        <v>4.9214055999999999</v>
      </c>
      <c r="AP602" s="30">
        <f t="shared" si="143"/>
        <v>2.8497835</v>
      </c>
      <c r="AQ602" s="30">
        <f t="shared" si="143"/>
        <v>4.1808212500000002</v>
      </c>
      <c r="AR602" s="30">
        <f t="shared" si="143"/>
        <v>2.9596626000000001</v>
      </c>
      <c r="AS602" s="30">
        <f t="shared" si="141"/>
        <v>5.1814156499999999</v>
      </c>
      <c r="AT602" s="35" t="str">
        <f t="shared" si="142"/>
        <v>1.5,1.5,0</v>
      </c>
    </row>
    <row r="603" spans="13:46" ht="11.25" x14ac:dyDescent="0.15">
      <c r="M603" s="30" t="str">
        <f t="shared" si="140"/>
        <v>6,10,6</v>
      </c>
      <c r="N603" s="30">
        <f t="shared" si="134"/>
        <v>6</v>
      </c>
      <c r="O603" s="30">
        <f t="shared" si="135"/>
        <v>10</v>
      </c>
      <c r="P603" s="30">
        <f t="shared" si="145"/>
        <v>6</v>
      </c>
      <c r="Q603" s="30">
        <f t="shared" si="144"/>
        <v>3.0779999999999998</v>
      </c>
      <c r="R603" s="30">
        <f t="shared" si="144"/>
        <v>4.0229999999999997</v>
      </c>
      <c r="S603" s="30">
        <f t="shared" si="144"/>
        <v>4.59</v>
      </c>
      <c r="T603" s="30">
        <f t="shared" si="144"/>
        <v>4.7789999999999999</v>
      </c>
      <c r="U603" s="30">
        <f t="shared" si="144"/>
        <v>4.59</v>
      </c>
      <c r="V603" s="30">
        <f t="shared" si="144"/>
        <v>4.0229999999999997</v>
      </c>
      <c r="W603" s="30">
        <f t="shared" si="144"/>
        <v>3.0779999999999998</v>
      </c>
      <c r="X603" s="30">
        <f t="shared" si="144"/>
        <v>2.9451203499999994</v>
      </c>
      <c r="Y603" s="30">
        <f t="shared" si="144"/>
        <v>3.9640388499999997</v>
      </c>
      <c r="Z603" s="30">
        <f t="shared" si="144"/>
        <v>4.6049573499999994</v>
      </c>
      <c r="AA603" s="30">
        <f t="shared" si="144"/>
        <v>4.867875849999999</v>
      </c>
      <c r="AB603" s="30">
        <f t="shared" si="144"/>
        <v>4.7527943500000003</v>
      </c>
      <c r="AC603" s="30">
        <f t="shared" si="144"/>
        <v>4.2597128499999997</v>
      </c>
      <c r="AD603" s="30">
        <f t="shared" si="144"/>
        <v>2.8575033999999997</v>
      </c>
      <c r="AE603" s="30">
        <f t="shared" si="144"/>
        <v>3.9503404</v>
      </c>
      <c r="AF603" s="30">
        <f t="shared" si="144"/>
        <v>4.6651774000000001</v>
      </c>
      <c r="AG603" s="30">
        <f t="shared" si="143"/>
        <v>5.0020143999999993</v>
      </c>
      <c r="AH603" s="30">
        <f t="shared" si="143"/>
        <v>4.9608514000000001</v>
      </c>
      <c r="AI603" s="30">
        <f t="shared" si="143"/>
        <v>2.8151491499999999</v>
      </c>
      <c r="AJ603" s="30">
        <f t="shared" si="143"/>
        <v>3.9819046499999997</v>
      </c>
      <c r="AK603" s="30">
        <f t="shared" si="143"/>
        <v>4.7706601500000003</v>
      </c>
      <c r="AL603" s="30">
        <f t="shared" si="143"/>
        <v>5.1814156499999999</v>
      </c>
      <c r="AM603" s="30">
        <f t="shared" si="143"/>
        <v>2.8180575999999999</v>
      </c>
      <c r="AN603" s="30">
        <f t="shared" si="143"/>
        <v>4.0587315999999998</v>
      </c>
      <c r="AO603" s="30">
        <f t="shared" si="143"/>
        <v>4.9214055999999999</v>
      </c>
      <c r="AP603" s="30">
        <f t="shared" si="143"/>
        <v>2.8662287499999999</v>
      </c>
      <c r="AQ603" s="30">
        <f t="shared" si="143"/>
        <v>4.1808212500000002</v>
      </c>
      <c r="AR603" s="30">
        <f t="shared" si="143"/>
        <v>2.9596626000000001</v>
      </c>
      <c r="AS603" s="30">
        <f t="shared" si="141"/>
        <v>5.1814156499999999</v>
      </c>
      <c r="AT603" s="35" t="str">
        <f t="shared" si="142"/>
        <v>1.5,1.5,0</v>
      </c>
    </row>
    <row r="604" spans="13:46" ht="11.25" x14ac:dyDescent="0.15">
      <c r="M604" s="30" t="str">
        <f t="shared" si="140"/>
        <v>6,10,7</v>
      </c>
      <c r="N604" s="30">
        <f t="shared" si="134"/>
        <v>6</v>
      </c>
      <c r="O604" s="30">
        <f t="shared" si="135"/>
        <v>10</v>
      </c>
      <c r="P604" s="30">
        <f t="shared" si="145"/>
        <v>7</v>
      </c>
      <c r="Q604" s="30">
        <f t="shared" si="144"/>
        <v>2.4172559999999992</v>
      </c>
      <c r="R604" s="30">
        <f t="shared" si="144"/>
        <v>3.6241499999999993</v>
      </c>
      <c r="S604" s="30">
        <f t="shared" si="144"/>
        <v>4.3923360000000002</v>
      </c>
      <c r="T604" s="30">
        <f t="shared" si="144"/>
        <v>4.7218140000000002</v>
      </c>
      <c r="U604" s="30">
        <f t="shared" si="144"/>
        <v>4.612584</v>
      </c>
      <c r="V604" s="30">
        <f t="shared" si="144"/>
        <v>4.0646459999999998</v>
      </c>
      <c r="W604" s="30">
        <f t="shared" si="144"/>
        <v>3.0779999999999998</v>
      </c>
      <c r="X604" s="30">
        <f t="shared" si="144"/>
        <v>2.5104505999999995</v>
      </c>
      <c r="Y604" s="30">
        <f t="shared" si="144"/>
        <v>3.7377190499999995</v>
      </c>
      <c r="Z604" s="30">
        <f t="shared" si="144"/>
        <v>4.5262794999999993</v>
      </c>
      <c r="AA604" s="30">
        <f t="shared" si="144"/>
        <v>4.8761319499999995</v>
      </c>
      <c r="AB604" s="30">
        <f t="shared" si="144"/>
        <v>4.7872763999999997</v>
      </c>
      <c r="AC604" s="30">
        <f t="shared" si="144"/>
        <v>4.2597128499999997</v>
      </c>
      <c r="AD604" s="30">
        <f t="shared" si="144"/>
        <v>2.6025277999999998</v>
      </c>
      <c r="AE604" s="30">
        <f t="shared" si="144"/>
        <v>3.8501706999999996</v>
      </c>
      <c r="AF604" s="30">
        <f t="shared" si="144"/>
        <v>4.6591056000000002</v>
      </c>
      <c r="AG604" s="30">
        <f t="shared" si="143"/>
        <v>5.0293324999999998</v>
      </c>
      <c r="AH604" s="30">
        <f t="shared" si="143"/>
        <v>4.9608514000000001</v>
      </c>
      <c r="AI604" s="30">
        <f t="shared" si="143"/>
        <v>2.6934876000000001</v>
      </c>
      <c r="AJ604" s="30">
        <f t="shared" si="143"/>
        <v>3.9615049499999997</v>
      </c>
      <c r="AK604" s="30">
        <f t="shared" si="143"/>
        <v>4.7908142999999992</v>
      </c>
      <c r="AL604" s="30">
        <f t="shared" si="143"/>
        <v>5.1814156499999999</v>
      </c>
      <c r="AM604" s="30">
        <f t="shared" si="143"/>
        <v>2.7833299999999999</v>
      </c>
      <c r="AN604" s="30">
        <f t="shared" si="143"/>
        <v>4.0717217999999997</v>
      </c>
      <c r="AO604" s="30">
        <f t="shared" si="143"/>
        <v>4.9214055999999999</v>
      </c>
      <c r="AP604" s="30">
        <f t="shared" si="143"/>
        <v>2.872055</v>
      </c>
      <c r="AQ604" s="30">
        <f t="shared" si="143"/>
        <v>4.1808212500000002</v>
      </c>
      <c r="AR604" s="30">
        <f t="shared" si="143"/>
        <v>2.9596626000000001</v>
      </c>
      <c r="AS604" s="30">
        <f t="shared" si="141"/>
        <v>5.1814156499999999</v>
      </c>
      <c r="AT604" s="35" t="str">
        <f t="shared" si="142"/>
        <v>1.5,1.5,0</v>
      </c>
    </row>
    <row r="605" spans="13:46" ht="11.25" x14ac:dyDescent="0.15">
      <c r="M605" s="30" t="str">
        <f t="shared" si="140"/>
        <v>6,10,8</v>
      </c>
      <c r="N605" s="30">
        <f t="shared" si="134"/>
        <v>6</v>
      </c>
      <c r="O605" s="30">
        <f t="shared" si="135"/>
        <v>10</v>
      </c>
      <c r="P605" s="30">
        <f t="shared" si="145"/>
        <v>8</v>
      </c>
      <c r="Q605" s="30">
        <f t="shared" si="144"/>
        <v>1.6284671999999998</v>
      </c>
      <c r="R605" s="30">
        <f t="shared" si="144"/>
        <v>3.1363799999999999</v>
      </c>
      <c r="S605" s="30">
        <f t="shared" si="144"/>
        <v>4.1377632000000002</v>
      </c>
      <c r="T605" s="30">
        <f t="shared" si="144"/>
        <v>4.6326167999999992</v>
      </c>
      <c r="U605" s="30">
        <f t="shared" si="144"/>
        <v>4.6209407999999996</v>
      </c>
      <c r="V605" s="30">
        <f t="shared" si="144"/>
        <v>4.1027351999999997</v>
      </c>
      <c r="W605" s="30">
        <f t="shared" si="144"/>
        <v>3.0779999999999998</v>
      </c>
      <c r="X605" s="30">
        <f t="shared" si="144"/>
        <v>1.9868608499999998</v>
      </c>
      <c r="Y605" s="30">
        <f t="shared" si="144"/>
        <v>3.4544904500000002</v>
      </c>
      <c r="Z605" s="30">
        <f t="shared" si="144"/>
        <v>4.4155904499999998</v>
      </c>
      <c r="AA605" s="30">
        <f t="shared" si="144"/>
        <v>4.8701608499999995</v>
      </c>
      <c r="AB605" s="30">
        <f t="shared" si="144"/>
        <v>4.8182016499999998</v>
      </c>
      <c r="AC605" s="30">
        <f t="shared" si="144"/>
        <v>4.2597128499999997</v>
      </c>
      <c r="AD605" s="30">
        <f t="shared" si="144"/>
        <v>2.2906434</v>
      </c>
      <c r="AE605" s="30">
        <f t="shared" si="144"/>
        <v>3.7179897999999998</v>
      </c>
      <c r="AF605" s="30">
        <f t="shared" si="144"/>
        <v>4.6388066000000006</v>
      </c>
      <c r="AG605" s="30">
        <f t="shared" si="143"/>
        <v>5.0530937999999992</v>
      </c>
      <c r="AH605" s="30">
        <f t="shared" si="143"/>
        <v>4.9608514000000001</v>
      </c>
      <c r="AI605" s="30">
        <f t="shared" si="143"/>
        <v>2.53981485</v>
      </c>
      <c r="AJ605" s="30">
        <f t="shared" si="143"/>
        <v>3.92687805</v>
      </c>
      <c r="AK605" s="30">
        <f t="shared" si="143"/>
        <v>4.8074116499999997</v>
      </c>
      <c r="AL605" s="30">
        <f t="shared" si="143"/>
        <v>5.1814156499999999</v>
      </c>
      <c r="AM605" s="30">
        <f t="shared" si="143"/>
        <v>2.7343751999999997</v>
      </c>
      <c r="AN605" s="30">
        <f t="shared" si="143"/>
        <v>4.0811551999999995</v>
      </c>
      <c r="AO605" s="30">
        <f t="shared" si="143"/>
        <v>4.9214055999999999</v>
      </c>
      <c r="AP605" s="30">
        <f t="shared" si="143"/>
        <v>2.87432445</v>
      </c>
      <c r="AQ605" s="30">
        <f t="shared" si="143"/>
        <v>4.1808212500000002</v>
      </c>
      <c r="AR605" s="30">
        <f t="shared" si="143"/>
        <v>2.9596626000000001</v>
      </c>
      <c r="AS605" s="30">
        <f t="shared" si="141"/>
        <v>5.1814156499999999</v>
      </c>
      <c r="AT605" s="35" t="str">
        <f t="shared" si="142"/>
        <v>1.5,1.5,0</v>
      </c>
    </row>
    <row r="606" spans="13:46" ht="11.25" x14ac:dyDescent="0.15">
      <c r="M606" s="30" t="str">
        <f t="shared" si="140"/>
        <v>6,10,9</v>
      </c>
      <c r="N606" s="30">
        <f t="shared" si="134"/>
        <v>6</v>
      </c>
      <c r="O606" s="30">
        <f t="shared" si="135"/>
        <v>10</v>
      </c>
      <c r="P606" s="30">
        <f t="shared" si="145"/>
        <v>9</v>
      </c>
      <c r="Q606" s="30">
        <f t="shared" si="144"/>
        <v>0.99034650000000013</v>
      </c>
      <c r="R606" s="30">
        <f t="shared" si="144"/>
        <v>2.7532406250000001</v>
      </c>
      <c r="S606" s="30">
        <f t="shared" si="144"/>
        <v>3.9501540000000004</v>
      </c>
      <c r="T606" s="30">
        <f t="shared" si="144"/>
        <v>4.5810866249999993</v>
      </c>
      <c r="U606" s="30">
        <f t="shared" si="144"/>
        <v>4.6460384999999995</v>
      </c>
      <c r="V606" s="30">
        <f t="shared" si="144"/>
        <v>4.1450096250000001</v>
      </c>
      <c r="W606" s="30">
        <f t="shared" si="144"/>
        <v>3.0779999999999998</v>
      </c>
      <c r="X606" s="30">
        <f t="shared" si="144"/>
        <v>1.567901725</v>
      </c>
      <c r="Y606" s="30">
        <f t="shared" si="144"/>
        <v>3.2382254500000003</v>
      </c>
      <c r="Z606" s="30">
        <f t="shared" si="144"/>
        <v>4.3425684249999996</v>
      </c>
      <c r="AA606" s="30">
        <f t="shared" si="144"/>
        <v>4.8809306499999998</v>
      </c>
      <c r="AB606" s="30">
        <f t="shared" si="144"/>
        <v>4.8533121249999995</v>
      </c>
      <c r="AC606" s="30">
        <f t="shared" si="144"/>
        <v>4.2597128499999997</v>
      </c>
      <c r="AD606" s="30">
        <f t="shared" si="144"/>
        <v>2.0457225999999999</v>
      </c>
      <c r="AE606" s="30">
        <f t="shared" si="144"/>
        <v>3.6234759250000002</v>
      </c>
      <c r="AF606" s="30">
        <f t="shared" si="144"/>
        <v>4.6352485000000003</v>
      </c>
      <c r="AG606" s="30">
        <f t="shared" si="143"/>
        <v>5.081040325</v>
      </c>
      <c r="AH606" s="30">
        <f t="shared" si="143"/>
        <v>4.9608514000000001</v>
      </c>
      <c r="AI606" s="30">
        <f t="shared" si="143"/>
        <v>2.423809125</v>
      </c>
      <c r="AJ606" s="30">
        <f t="shared" si="143"/>
        <v>3.9089920500000002</v>
      </c>
      <c r="AK606" s="30">
        <f t="shared" si="143"/>
        <v>4.8281942249999998</v>
      </c>
      <c r="AL606" s="30">
        <f t="shared" si="143"/>
        <v>5.1814156499999999</v>
      </c>
      <c r="AM606" s="30">
        <f t="shared" si="143"/>
        <v>2.7021613000000002</v>
      </c>
      <c r="AN606" s="30">
        <f t="shared" si="143"/>
        <v>4.0947738249999999</v>
      </c>
      <c r="AO606" s="30">
        <f t="shared" si="143"/>
        <v>4.9214055999999999</v>
      </c>
      <c r="AP606" s="30">
        <f t="shared" si="143"/>
        <v>2.8807791250000001</v>
      </c>
      <c r="AQ606" s="30">
        <f t="shared" si="143"/>
        <v>4.1808212500000002</v>
      </c>
      <c r="AR606" s="30">
        <f t="shared" si="143"/>
        <v>2.9596626000000001</v>
      </c>
      <c r="AS606" s="30">
        <f t="shared" si="141"/>
        <v>5.1814156499999999</v>
      </c>
      <c r="AT606" s="35" t="str">
        <f t="shared" si="142"/>
        <v>1.5,1.5,0</v>
      </c>
    </row>
    <row r="607" spans="13:46" ht="11.25" x14ac:dyDescent="0.15">
      <c r="M607" s="30" t="str">
        <f t="shared" si="140"/>
        <v>6,10,10</v>
      </c>
      <c r="N607" s="30">
        <f t="shared" si="134"/>
        <v>6</v>
      </c>
      <c r="O607" s="30">
        <f t="shared" si="135"/>
        <v>10</v>
      </c>
      <c r="P607" s="30">
        <f t="shared" si="145"/>
        <v>10</v>
      </c>
      <c r="Q607" s="30">
        <f t="shared" si="144"/>
        <v>0.53372519999999946</v>
      </c>
      <c r="R607" s="30">
        <f t="shared" si="144"/>
        <v>2.4961424999999995</v>
      </c>
      <c r="S607" s="30">
        <f t="shared" si="144"/>
        <v>3.8432111999999998</v>
      </c>
      <c r="T607" s="30">
        <f t="shared" si="144"/>
        <v>4.5749312999999994</v>
      </c>
      <c r="U607" s="30">
        <f t="shared" si="144"/>
        <v>4.6913027999999999</v>
      </c>
      <c r="V607" s="30">
        <f t="shared" si="144"/>
        <v>4.1923256999999996</v>
      </c>
      <c r="W607" s="30">
        <f t="shared" si="144"/>
        <v>3.0779999999999998</v>
      </c>
      <c r="X607" s="30">
        <f t="shared" si="144"/>
        <v>1.2749838499999995</v>
      </c>
      <c r="Y607" s="30">
        <f t="shared" si="144"/>
        <v>3.10262685</v>
      </c>
      <c r="Z607" s="30">
        <f t="shared" si="144"/>
        <v>4.3149212500000003</v>
      </c>
      <c r="AA607" s="30">
        <f t="shared" si="144"/>
        <v>4.9118670499999997</v>
      </c>
      <c r="AB607" s="30">
        <f t="shared" si="144"/>
        <v>4.8934642500000001</v>
      </c>
      <c r="AC607" s="30">
        <f t="shared" si="144"/>
        <v>4.2597128499999997</v>
      </c>
      <c r="AD607" s="30">
        <f t="shared" si="144"/>
        <v>1.8814681999999998</v>
      </c>
      <c r="AE607" s="30">
        <f t="shared" si="144"/>
        <v>3.5743368999999996</v>
      </c>
      <c r="AF607" s="30">
        <f t="shared" si="144"/>
        <v>4.6518569999999997</v>
      </c>
      <c r="AG607" s="30">
        <f t="shared" si="143"/>
        <v>5.1140284999999999</v>
      </c>
      <c r="AH607" s="30">
        <f t="shared" si="143"/>
        <v>4.9608514000000001</v>
      </c>
      <c r="AI607" s="30">
        <f t="shared" si="143"/>
        <v>2.35317825</v>
      </c>
      <c r="AJ607" s="30">
        <f t="shared" si="143"/>
        <v>3.9112726499999999</v>
      </c>
      <c r="AK607" s="30">
        <f t="shared" si="143"/>
        <v>4.8540184499999999</v>
      </c>
      <c r="AL607" s="30">
        <f t="shared" si="143"/>
        <v>5.1814156499999999</v>
      </c>
      <c r="AM607" s="30">
        <f t="shared" si="143"/>
        <v>2.6901140000000003</v>
      </c>
      <c r="AN607" s="30">
        <f t="shared" si="143"/>
        <v>4.1134341000000001</v>
      </c>
      <c r="AO607" s="30">
        <f t="shared" si="143"/>
        <v>4.9214055999999999</v>
      </c>
      <c r="AP607" s="30">
        <f t="shared" si="143"/>
        <v>2.8922754499999996</v>
      </c>
      <c r="AQ607" s="30">
        <f t="shared" si="143"/>
        <v>4.1808212500000002</v>
      </c>
      <c r="AR607" s="30">
        <f t="shared" si="143"/>
        <v>2.9596626000000001</v>
      </c>
      <c r="AS607" s="30">
        <f t="shared" si="141"/>
        <v>5.1814156499999999</v>
      </c>
      <c r="AT607" s="35" t="str">
        <f t="shared" si="142"/>
        <v>1.5,1.5,0</v>
      </c>
    </row>
    <row r="608" spans="13:46" ht="11.25" x14ac:dyDescent="0.15">
      <c r="M608" s="30" t="str">
        <f t="shared" si="140"/>
        <v>7,1,1</v>
      </c>
      <c r="N608" s="30">
        <f t="shared" si="134"/>
        <v>7</v>
      </c>
      <c r="O608" s="30">
        <f t="shared" si="135"/>
        <v>1</v>
      </c>
      <c r="P608" s="30">
        <f t="shared" si="145"/>
        <v>1</v>
      </c>
      <c r="Q608" s="30">
        <f t="shared" si="144"/>
        <v>4.5</v>
      </c>
      <c r="R608" s="30">
        <f t="shared" si="144"/>
        <v>4.742146</v>
      </c>
      <c r="S608" s="30">
        <f t="shared" si="144"/>
        <v>4.7485839999999993</v>
      </c>
      <c r="T608" s="30">
        <f t="shared" si="144"/>
        <v>4.5193139999999996</v>
      </c>
      <c r="U608" s="30">
        <f t="shared" si="144"/>
        <v>4.0543359999999993</v>
      </c>
      <c r="V608" s="30">
        <f t="shared" si="144"/>
        <v>3.3536499999999996</v>
      </c>
      <c r="W608" s="30">
        <f t="shared" si="144"/>
        <v>2.4172559999999992</v>
      </c>
      <c r="X608" s="30">
        <f t="shared" si="144"/>
        <v>4.5</v>
      </c>
      <c r="Y608" s="30">
        <f t="shared" si="144"/>
        <v>4.742146</v>
      </c>
      <c r="Z608" s="30">
        <f t="shared" si="144"/>
        <v>4.7485839999999993</v>
      </c>
      <c r="AA608" s="30">
        <f t="shared" si="144"/>
        <v>4.5193139999999996</v>
      </c>
      <c r="AB608" s="30">
        <f t="shared" si="144"/>
        <v>4.0543360000000002</v>
      </c>
      <c r="AC608" s="30">
        <f t="shared" si="144"/>
        <v>3.3536499999999996</v>
      </c>
      <c r="AD608" s="30">
        <f t="shared" si="144"/>
        <v>4.5</v>
      </c>
      <c r="AE608" s="30">
        <f t="shared" si="144"/>
        <v>4.742146</v>
      </c>
      <c r="AF608" s="30">
        <f t="shared" si="144"/>
        <v>4.7485840000000001</v>
      </c>
      <c r="AG608" s="30">
        <f t="shared" si="143"/>
        <v>4.5193139999999996</v>
      </c>
      <c r="AH608" s="30">
        <f t="shared" si="143"/>
        <v>4.0543359999999993</v>
      </c>
      <c r="AI608" s="30">
        <f t="shared" si="143"/>
        <v>4.5</v>
      </c>
      <c r="AJ608" s="30">
        <f t="shared" si="143"/>
        <v>4.742146</v>
      </c>
      <c r="AK608" s="30">
        <f t="shared" si="143"/>
        <v>4.7485840000000001</v>
      </c>
      <c r="AL608" s="30">
        <f t="shared" si="143"/>
        <v>4.5193139999999996</v>
      </c>
      <c r="AM608" s="30">
        <f t="shared" si="143"/>
        <v>4.5</v>
      </c>
      <c r="AN608" s="30">
        <f t="shared" si="143"/>
        <v>4.742146</v>
      </c>
      <c r="AO608" s="30">
        <f t="shared" si="143"/>
        <v>4.7485839999999993</v>
      </c>
      <c r="AP608" s="30">
        <f t="shared" si="143"/>
        <v>4.5</v>
      </c>
      <c r="AQ608" s="30">
        <f t="shared" si="143"/>
        <v>4.742146</v>
      </c>
      <c r="AR608" s="30">
        <f t="shared" si="143"/>
        <v>4.5</v>
      </c>
      <c r="AS608" s="30">
        <f t="shared" si="141"/>
        <v>4.7485840000000001</v>
      </c>
      <c r="AT608" s="35" t="str">
        <f t="shared" si="142"/>
        <v>1,1,1</v>
      </c>
    </row>
    <row r="609" spans="13:46" ht="11.25" x14ac:dyDescent="0.15">
      <c r="M609" s="30" t="str">
        <f t="shared" si="140"/>
        <v>7,1,2</v>
      </c>
      <c r="N609" s="30">
        <f t="shared" si="134"/>
        <v>7</v>
      </c>
      <c r="O609" s="30">
        <f t="shared" si="135"/>
        <v>1</v>
      </c>
      <c r="P609" s="30">
        <f t="shared" si="145"/>
        <v>2</v>
      </c>
      <c r="Q609" s="30">
        <f t="shared" si="144"/>
        <v>4.27752</v>
      </c>
      <c r="R609" s="30">
        <f t="shared" si="144"/>
        <v>4.6496460000000006</v>
      </c>
      <c r="S609" s="30">
        <f t="shared" si="144"/>
        <v>4.7489039999999996</v>
      </c>
      <c r="T609" s="30">
        <f t="shared" si="144"/>
        <v>4.5752939999999995</v>
      </c>
      <c r="U609" s="30">
        <f t="shared" si="144"/>
        <v>4.1288159999999996</v>
      </c>
      <c r="V609" s="30">
        <f t="shared" si="144"/>
        <v>3.4094699999999998</v>
      </c>
      <c r="W609" s="30">
        <f t="shared" si="144"/>
        <v>2.4172559999999992</v>
      </c>
      <c r="X609" s="30">
        <f t="shared" si="144"/>
        <v>4.3955000000000002</v>
      </c>
      <c r="Y609" s="30">
        <f t="shared" si="144"/>
        <v>4.7328659999999996</v>
      </c>
      <c r="Z609" s="30">
        <f t="shared" si="144"/>
        <v>4.797364</v>
      </c>
      <c r="AA609" s="30">
        <f t="shared" si="144"/>
        <v>4.5889939999999996</v>
      </c>
      <c r="AB609" s="30">
        <f t="shared" si="144"/>
        <v>4.1077559999999993</v>
      </c>
      <c r="AC609" s="30">
        <f t="shared" si="144"/>
        <v>3.3536499999999996</v>
      </c>
      <c r="AD609" s="30">
        <f t="shared" si="144"/>
        <v>4.4811199999999998</v>
      </c>
      <c r="AE609" s="30">
        <f t="shared" si="144"/>
        <v>4.7837259999999997</v>
      </c>
      <c r="AF609" s="30">
        <f t="shared" ref="AF609:AR672" si="146">(AF$5)^2/2*INDEX($F$4:$F$25*$G$4:$G$25,$N609,1)+(AF$6)^2/2*INDEX($H$4:$H$25*$I$4:$I$25,$O609,1)+(AF$7)^2/2*INDEX($J$4:$J$25*$K$4:$K$25,$P609,1)+AF$5*AF$6*INDEX($G$4:$G$25,$N609,1)*INDEX($H$4:$H$25,$O609,1)+(AF$5*INDEX($G$4:$G$25,$N609,1)+AF$6*INDEX($I$4:$I$25,$O609,1))*AF$7*INDEX($J$4:$J$25,$P609,1)</f>
        <v>4.8134639999999997</v>
      </c>
      <c r="AG609" s="30">
        <f t="shared" si="146"/>
        <v>4.570333999999999</v>
      </c>
      <c r="AH609" s="30">
        <f t="shared" si="146"/>
        <v>4.0543359999999993</v>
      </c>
      <c r="AI609" s="30">
        <f t="shared" si="146"/>
        <v>4.5343799999999996</v>
      </c>
      <c r="AJ609" s="30">
        <f t="shared" si="146"/>
        <v>4.8022259999999992</v>
      </c>
      <c r="AK609" s="30">
        <f t="shared" si="146"/>
        <v>4.7972039999999998</v>
      </c>
      <c r="AL609" s="30">
        <f t="shared" si="146"/>
        <v>4.5193139999999996</v>
      </c>
      <c r="AM609" s="30">
        <f t="shared" si="146"/>
        <v>4.5552799999999998</v>
      </c>
      <c r="AN609" s="30">
        <f t="shared" si="146"/>
        <v>4.7883659999999999</v>
      </c>
      <c r="AO609" s="30">
        <f t="shared" si="146"/>
        <v>4.7485839999999993</v>
      </c>
      <c r="AP609" s="30">
        <f t="shared" si="146"/>
        <v>4.5438200000000002</v>
      </c>
      <c r="AQ609" s="30">
        <f t="shared" si="146"/>
        <v>4.742146</v>
      </c>
      <c r="AR609" s="30">
        <f t="shared" si="146"/>
        <v>4.5</v>
      </c>
      <c r="AS609" s="30">
        <f t="shared" si="141"/>
        <v>4.8134639999999997</v>
      </c>
      <c r="AT609" s="35" t="str">
        <f t="shared" si="142"/>
        <v>1,1,1</v>
      </c>
    </row>
    <row r="610" spans="13:46" ht="11.25" x14ac:dyDescent="0.15">
      <c r="M610" s="30" t="str">
        <f t="shared" si="140"/>
        <v>7,1,3</v>
      </c>
      <c r="N610" s="30">
        <f t="shared" si="134"/>
        <v>7</v>
      </c>
      <c r="O610" s="30">
        <f t="shared" si="135"/>
        <v>1</v>
      </c>
      <c r="P610" s="30">
        <f t="shared" si="145"/>
        <v>3</v>
      </c>
      <c r="Q610" s="30">
        <f t="shared" ref="Q610:AF673" si="147">(Q$5)^2/2*INDEX($F$4:$F$25*$G$4:$G$25,$N610,1)+(Q$6)^2/2*INDEX($H$4:$H$25*$I$4:$I$25,$O610,1)+(Q$7)^2/2*INDEX($J$4:$J$25*$K$4:$K$25,$P610,1)+Q$5*Q$6*INDEX($G$4:$G$25,$N610,1)*INDEX($H$4:$H$25,$O610,1)+(Q$5*INDEX($G$4:$G$25,$N610,1)+Q$6*INDEX($I$4:$I$25,$O610,1))*Q$7*INDEX($J$4:$J$25,$P610,1)</f>
        <v>3.98034</v>
      </c>
      <c r="R610" s="30">
        <f t="shared" si="147"/>
        <v>4.5052710000000005</v>
      </c>
      <c r="S610" s="30">
        <f t="shared" si="147"/>
        <v>4.7160240000000009</v>
      </c>
      <c r="T610" s="30">
        <f t="shared" si="147"/>
        <v>4.6125990000000003</v>
      </c>
      <c r="U610" s="30">
        <f t="shared" si="147"/>
        <v>4.1949959999999997</v>
      </c>
      <c r="V610" s="30">
        <f t="shared" si="147"/>
        <v>3.4632149999999999</v>
      </c>
      <c r="W610" s="30">
        <f t="shared" si="147"/>
        <v>2.4172559999999992</v>
      </c>
      <c r="X610" s="30">
        <f t="shared" si="147"/>
        <v>4.2391249999999996</v>
      </c>
      <c r="Y610" s="30">
        <f t="shared" si="147"/>
        <v>4.6903860000000002</v>
      </c>
      <c r="Z610" s="30">
        <f t="shared" si="147"/>
        <v>4.8274689999999998</v>
      </c>
      <c r="AA610" s="30">
        <f t="shared" si="147"/>
        <v>4.6503739999999993</v>
      </c>
      <c r="AB610" s="30">
        <f t="shared" si="147"/>
        <v>4.1591009999999997</v>
      </c>
      <c r="AC610" s="30">
        <f t="shared" si="147"/>
        <v>3.3536499999999996</v>
      </c>
      <c r="AD610" s="30">
        <f t="shared" si="147"/>
        <v>4.4290400000000005</v>
      </c>
      <c r="AE610" s="30">
        <f t="shared" si="147"/>
        <v>4.8066310000000003</v>
      </c>
      <c r="AF610" s="30">
        <f t="shared" si="147"/>
        <v>4.870044</v>
      </c>
      <c r="AG610" s="30">
        <f t="shared" si="146"/>
        <v>4.6192789999999997</v>
      </c>
      <c r="AH610" s="30">
        <f t="shared" si="146"/>
        <v>4.0543359999999993</v>
      </c>
      <c r="AI610" s="30">
        <f t="shared" si="146"/>
        <v>4.5500850000000002</v>
      </c>
      <c r="AJ610" s="30">
        <f t="shared" si="146"/>
        <v>4.854006</v>
      </c>
      <c r="AK610" s="30">
        <f t="shared" si="146"/>
        <v>4.8437489999999999</v>
      </c>
      <c r="AL610" s="30">
        <f t="shared" si="146"/>
        <v>4.5193139999999996</v>
      </c>
      <c r="AM610" s="30">
        <f t="shared" si="146"/>
        <v>4.6022600000000002</v>
      </c>
      <c r="AN610" s="30">
        <f t="shared" si="146"/>
        <v>4.8325110000000002</v>
      </c>
      <c r="AO610" s="30">
        <f t="shared" si="146"/>
        <v>4.7485839999999993</v>
      </c>
      <c r="AP610" s="30">
        <f t="shared" si="146"/>
        <v>4.5855649999999999</v>
      </c>
      <c r="AQ610" s="30">
        <f t="shared" si="146"/>
        <v>4.742146</v>
      </c>
      <c r="AR610" s="30">
        <f t="shared" si="146"/>
        <v>4.5</v>
      </c>
      <c r="AS610" s="30">
        <f t="shared" si="141"/>
        <v>4.870044</v>
      </c>
      <c r="AT610" s="35" t="str">
        <f t="shared" si="142"/>
        <v>1,1,1</v>
      </c>
    </row>
    <row r="611" spans="13:46" ht="11.25" x14ac:dyDescent="0.15">
      <c r="M611" s="30" t="str">
        <f t="shared" si="140"/>
        <v>7,1,4</v>
      </c>
      <c r="N611" s="30">
        <f t="shared" si="134"/>
        <v>7</v>
      </c>
      <c r="O611" s="30">
        <f t="shared" si="135"/>
        <v>1</v>
      </c>
      <c r="P611" s="30">
        <f t="shared" si="145"/>
        <v>4</v>
      </c>
      <c r="Q611" s="30">
        <f t="shared" si="147"/>
        <v>3.6615599999999993</v>
      </c>
      <c r="R611" s="30">
        <f t="shared" si="147"/>
        <v>4.3458959999999998</v>
      </c>
      <c r="S611" s="30">
        <f t="shared" si="147"/>
        <v>4.6735439999999997</v>
      </c>
      <c r="T611" s="30">
        <f t="shared" si="147"/>
        <v>4.6445039999999995</v>
      </c>
      <c r="U611" s="30">
        <f t="shared" si="147"/>
        <v>4.2587759999999992</v>
      </c>
      <c r="V611" s="30">
        <f t="shared" si="147"/>
        <v>3.5163599999999997</v>
      </c>
      <c r="W611" s="30">
        <f t="shared" si="147"/>
        <v>2.4172559999999992</v>
      </c>
      <c r="X611" s="30">
        <f t="shared" si="147"/>
        <v>4.0677499999999993</v>
      </c>
      <c r="Y611" s="30">
        <f t="shared" si="147"/>
        <v>4.638306</v>
      </c>
      <c r="Z611" s="30">
        <f t="shared" si="147"/>
        <v>4.8521739999999998</v>
      </c>
      <c r="AA611" s="30">
        <f t="shared" si="147"/>
        <v>4.7093539999999994</v>
      </c>
      <c r="AB611" s="30">
        <f t="shared" si="147"/>
        <v>4.2098459999999998</v>
      </c>
      <c r="AC611" s="30">
        <f t="shared" si="147"/>
        <v>3.3536499999999996</v>
      </c>
      <c r="AD611" s="30">
        <f t="shared" si="147"/>
        <v>4.3673599999999997</v>
      </c>
      <c r="AE611" s="30">
        <f t="shared" si="147"/>
        <v>4.8241360000000002</v>
      </c>
      <c r="AF611" s="30">
        <f t="shared" si="147"/>
        <v>4.9242240000000006</v>
      </c>
      <c r="AG611" s="30">
        <f t="shared" si="146"/>
        <v>4.667624</v>
      </c>
      <c r="AH611" s="30">
        <f t="shared" si="146"/>
        <v>4.0543359999999993</v>
      </c>
      <c r="AI611" s="30">
        <f t="shared" si="146"/>
        <v>4.5603899999999999</v>
      </c>
      <c r="AJ611" s="30">
        <f t="shared" si="146"/>
        <v>4.9033860000000002</v>
      </c>
      <c r="AK611" s="30">
        <f t="shared" si="146"/>
        <v>4.8896940000000004</v>
      </c>
      <c r="AL611" s="30">
        <f t="shared" si="146"/>
        <v>4.5193139999999996</v>
      </c>
      <c r="AM611" s="30">
        <f t="shared" si="146"/>
        <v>4.6468400000000001</v>
      </c>
      <c r="AN611" s="30">
        <f t="shared" si="146"/>
        <v>4.8760560000000002</v>
      </c>
      <c r="AO611" s="30">
        <f t="shared" si="146"/>
        <v>4.7485839999999993</v>
      </c>
      <c r="AP611" s="30">
        <f t="shared" si="146"/>
        <v>4.6267100000000001</v>
      </c>
      <c r="AQ611" s="30">
        <f t="shared" si="146"/>
        <v>4.742146</v>
      </c>
      <c r="AR611" s="30">
        <f t="shared" si="146"/>
        <v>4.5</v>
      </c>
      <c r="AS611" s="30">
        <f t="shared" si="141"/>
        <v>4.9242240000000006</v>
      </c>
      <c r="AT611" s="35" t="str">
        <f t="shared" si="142"/>
        <v>1,1,1</v>
      </c>
    </row>
    <row r="612" spans="13:46" ht="11.25" x14ac:dyDescent="0.15">
      <c r="M612" s="30" t="str">
        <f t="shared" si="140"/>
        <v>7,1,5</v>
      </c>
      <c r="N612" s="30">
        <f t="shared" si="134"/>
        <v>7</v>
      </c>
      <c r="O612" s="30">
        <f t="shared" si="135"/>
        <v>1</v>
      </c>
      <c r="P612" s="30">
        <f t="shared" si="145"/>
        <v>5</v>
      </c>
      <c r="Q612" s="30">
        <f t="shared" si="147"/>
        <v>3.3564599999999993</v>
      </c>
      <c r="R612" s="30">
        <f t="shared" si="147"/>
        <v>4.196021</v>
      </c>
      <c r="S612" s="30">
        <f t="shared" si="147"/>
        <v>4.6371439999999993</v>
      </c>
      <c r="T612" s="30">
        <f t="shared" si="147"/>
        <v>4.6798289999999998</v>
      </c>
      <c r="U612" s="30">
        <f t="shared" si="147"/>
        <v>4.3240759999999998</v>
      </c>
      <c r="V612" s="30">
        <f t="shared" si="147"/>
        <v>3.5698849999999993</v>
      </c>
      <c r="W612" s="30">
        <f t="shared" si="147"/>
        <v>2.4172559999999992</v>
      </c>
      <c r="X612" s="30">
        <f t="shared" si="147"/>
        <v>3.905875</v>
      </c>
      <c r="Y612" s="30">
        <f t="shared" si="147"/>
        <v>4.5923059999999998</v>
      </c>
      <c r="Z612" s="30">
        <f t="shared" si="147"/>
        <v>4.8802989999999991</v>
      </c>
      <c r="AA612" s="30">
        <f t="shared" si="147"/>
        <v>4.7698539999999996</v>
      </c>
      <c r="AB612" s="30">
        <f t="shared" si="147"/>
        <v>4.2609709999999996</v>
      </c>
      <c r="AC612" s="30">
        <f t="shared" si="147"/>
        <v>3.3536499999999996</v>
      </c>
      <c r="AD612" s="30">
        <f t="shared" si="147"/>
        <v>4.3117599999999996</v>
      </c>
      <c r="AE612" s="30">
        <f t="shared" si="147"/>
        <v>4.8450609999999994</v>
      </c>
      <c r="AF612" s="30">
        <f t="shared" si="147"/>
        <v>4.9799240000000005</v>
      </c>
      <c r="AG612" s="30">
        <f t="shared" si="146"/>
        <v>4.7163489999999992</v>
      </c>
      <c r="AH612" s="30">
        <f t="shared" si="146"/>
        <v>4.0543359999999993</v>
      </c>
      <c r="AI612" s="30">
        <f t="shared" si="146"/>
        <v>4.5741149999999999</v>
      </c>
      <c r="AJ612" s="30">
        <f t="shared" si="146"/>
        <v>4.9542859999999997</v>
      </c>
      <c r="AK612" s="30">
        <f t="shared" si="146"/>
        <v>4.9360189999999999</v>
      </c>
      <c r="AL612" s="30">
        <f t="shared" si="146"/>
        <v>4.5193139999999996</v>
      </c>
      <c r="AM612" s="30">
        <f t="shared" si="146"/>
        <v>4.6929400000000001</v>
      </c>
      <c r="AN612" s="30">
        <f t="shared" si="146"/>
        <v>4.9199809999999999</v>
      </c>
      <c r="AO612" s="30">
        <f t="shared" si="146"/>
        <v>4.7485839999999993</v>
      </c>
      <c r="AP612" s="30">
        <f t="shared" si="146"/>
        <v>4.6682350000000001</v>
      </c>
      <c r="AQ612" s="30">
        <f t="shared" si="146"/>
        <v>4.742146</v>
      </c>
      <c r="AR612" s="30">
        <f t="shared" si="146"/>
        <v>4.5</v>
      </c>
      <c r="AS612" s="30">
        <f t="shared" si="141"/>
        <v>4.9799240000000005</v>
      </c>
      <c r="AT612" s="35" t="str">
        <f t="shared" si="142"/>
        <v>1,1,1</v>
      </c>
    </row>
    <row r="613" spans="13:46" ht="11.25" x14ac:dyDescent="0.15">
      <c r="M613" s="30" t="str">
        <f t="shared" si="140"/>
        <v>7,1,6</v>
      </c>
      <c r="N613" s="30">
        <f t="shared" si="134"/>
        <v>7</v>
      </c>
      <c r="O613" s="30">
        <f t="shared" si="135"/>
        <v>1</v>
      </c>
      <c r="P613" s="30">
        <f t="shared" si="145"/>
        <v>6</v>
      </c>
      <c r="Q613" s="30">
        <f t="shared" si="147"/>
        <v>3.0779999999999998</v>
      </c>
      <c r="R613" s="30">
        <f t="shared" si="147"/>
        <v>4.0646459999999998</v>
      </c>
      <c r="S613" s="30">
        <f t="shared" si="147"/>
        <v>4.612584</v>
      </c>
      <c r="T613" s="30">
        <f t="shared" si="147"/>
        <v>4.7218140000000002</v>
      </c>
      <c r="U613" s="30">
        <f t="shared" si="147"/>
        <v>4.3923360000000002</v>
      </c>
      <c r="V613" s="30">
        <f t="shared" si="147"/>
        <v>3.6241499999999993</v>
      </c>
      <c r="W613" s="30">
        <f t="shared" si="147"/>
        <v>2.4172559999999992</v>
      </c>
      <c r="X613" s="30">
        <f t="shared" si="147"/>
        <v>3.7624999999999997</v>
      </c>
      <c r="Y613" s="30">
        <f t="shared" si="147"/>
        <v>4.5581459999999998</v>
      </c>
      <c r="Z613" s="30">
        <f t="shared" si="147"/>
        <v>4.9150840000000002</v>
      </c>
      <c r="AA613" s="30">
        <f t="shared" si="147"/>
        <v>4.8333139999999997</v>
      </c>
      <c r="AB613" s="30">
        <f t="shared" si="147"/>
        <v>4.3128359999999999</v>
      </c>
      <c r="AC613" s="30">
        <f t="shared" si="147"/>
        <v>3.3536499999999996</v>
      </c>
      <c r="AD613" s="30">
        <f t="shared" si="147"/>
        <v>4.2679999999999998</v>
      </c>
      <c r="AE613" s="30">
        <f t="shared" si="147"/>
        <v>4.8726459999999996</v>
      </c>
      <c r="AF613" s="30">
        <f t="shared" si="147"/>
        <v>5.0385840000000002</v>
      </c>
      <c r="AG613" s="30">
        <f t="shared" si="146"/>
        <v>4.7658139999999998</v>
      </c>
      <c r="AH613" s="30">
        <f t="shared" si="146"/>
        <v>4.0543359999999993</v>
      </c>
      <c r="AI613" s="30">
        <f t="shared" si="146"/>
        <v>4.5945</v>
      </c>
      <c r="AJ613" s="30">
        <f t="shared" si="146"/>
        <v>5.008146</v>
      </c>
      <c r="AK613" s="30">
        <f t="shared" si="146"/>
        <v>4.9830839999999998</v>
      </c>
      <c r="AL613" s="30">
        <f t="shared" si="146"/>
        <v>4.5193139999999996</v>
      </c>
      <c r="AM613" s="30">
        <f t="shared" si="146"/>
        <v>4.742</v>
      </c>
      <c r="AN613" s="30">
        <f t="shared" si="146"/>
        <v>4.9646460000000001</v>
      </c>
      <c r="AO613" s="30">
        <f t="shared" si="146"/>
        <v>4.7485839999999993</v>
      </c>
      <c r="AP613" s="30">
        <f t="shared" si="146"/>
        <v>4.7104999999999997</v>
      </c>
      <c r="AQ613" s="30">
        <f t="shared" si="146"/>
        <v>4.742146</v>
      </c>
      <c r="AR613" s="30">
        <f t="shared" si="146"/>
        <v>4.5</v>
      </c>
      <c r="AS613" s="30">
        <f t="shared" si="141"/>
        <v>5.0385840000000002</v>
      </c>
      <c r="AT613" s="35" t="str">
        <f t="shared" si="142"/>
        <v>1,1,1</v>
      </c>
    </row>
    <row r="614" spans="13:46" ht="11.25" x14ac:dyDescent="0.15">
      <c r="M614" s="30" t="str">
        <f t="shared" si="140"/>
        <v>7,1,7</v>
      </c>
      <c r="N614" s="30">
        <f t="shared" si="134"/>
        <v>7</v>
      </c>
      <c r="O614" s="30">
        <f t="shared" si="135"/>
        <v>1</v>
      </c>
      <c r="P614" s="30">
        <f t="shared" si="145"/>
        <v>7</v>
      </c>
      <c r="Q614" s="30">
        <f t="shared" si="147"/>
        <v>2.4172559999999992</v>
      </c>
      <c r="R614" s="30">
        <f t="shared" si="147"/>
        <v>3.6677959999999992</v>
      </c>
      <c r="S614" s="30">
        <f t="shared" si="147"/>
        <v>4.41812</v>
      </c>
      <c r="T614" s="30">
        <f t="shared" si="147"/>
        <v>4.6682279999999992</v>
      </c>
      <c r="U614" s="30">
        <f t="shared" si="147"/>
        <v>4.41812</v>
      </c>
      <c r="V614" s="30">
        <f t="shared" si="147"/>
        <v>3.6677959999999992</v>
      </c>
      <c r="W614" s="30">
        <f t="shared" si="147"/>
        <v>2.4172559999999992</v>
      </c>
      <c r="X614" s="30">
        <f t="shared" si="147"/>
        <v>3.3536499999999996</v>
      </c>
      <c r="Y614" s="30">
        <f t="shared" si="147"/>
        <v>4.354082</v>
      </c>
      <c r="Z614" s="30">
        <f t="shared" si="147"/>
        <v>4.854298</v>
      </c>
      <c r="AA614" s="30">
        <f t="shared" si="147"/>
        <v>4.8542979999999991</v>
      </c>
      <c r="AB614" s="30">
        <f t="shared" si="147"/>
        <v>4.354082</v>
      </c>
      <c r="AC614" s="30">
        <f t="shared" si="147"/>
        <v>3.3536499999999996</v>
      </c>
      <c r="AD614" s="30">
        <f t="shared" si="147"/>
        <v>4.0543359999999993</v>
      </c>
      <c r="AE614" s="30">
        <f t="shared" si="147"/>
        <v>4.8046600000000002</v>
      </c>
      <c r="AF614" s="30">
        <f t="shared" si="147"/>
        <v>5.0547679999999993</v>
      </c>
      <c r="AG614" s="30">
        <f t="shared" si="146"/>
        <v>4.8046599999999993</v>
      </c>
      <c r="AH614" s="30">
        <f t="shared" si="146"/>
        <v>4.0543359999999993</v>
      </c>
      <c r="AI614" s="30">
        <f t="shared" si="146"/>
        <v>4.5193139999999996</v>
      </c>
      <c r="AJ614" s="30">
        <f t="shared" si="146"/>
        <v>5.0195299999999996</v>
      </c>
      <c r="AK614" s="30">
        <f t="shared" si="146"/>
        <v>5.0195299999999996</v>
      </c>
      <c r="AL614" s="30">
        <f t="shared" si="146"/>
        <v>4.5193139999999996</v>
      </c>
      <c r="AM614" s="30">
        <f t="shared" si="146"/>
        <v>4.7485839999999993</v>
      </c>
      <c r="AN614" s="30">
        <f t="shared" si="146"/>
        <v>4.9986920000000001</v>
      </c>
      <c r="AO614" s="30">
        <f t="shared" si="146"/>
        <v>4.7485839999999993</v>
      </c>
      <c r="AP614" s="30">
        <f t="shared" si="146"/>
        <v>4.742146</v>
      </c>
      <c r="AQ614" s="30">
        <f t="shared" si="146"/>
        <v>4.742146</v>
      </c>
      <c r="AR614" s="30">
        <f t="shared" si="146"/>
        <v>4.5</v>
      </c>
      <c r="AS614" s="30">
        <f t="shared" si="141"/>
        <v>5.0547679999999993</v>
      </c>
      <c r="AT614" s="35" t="str">
        <f t="shared" si="142"/>
        <v>1,1,1</v>
      </c>
    </row>
    <row r="615" spans="13:46" ht="11.25" x14ac:dyDescent="0.15">
      <c r="M615" s="30" t="str">
        <f t="shared" si="140"/>
        <v>7,1,8</v>
      </c>
      <c r="N615" s="30">
        <f t="shared" si="134"/>
        <v>7</v>
      </c>
      <c r="O615" s="30">
        <f t="shared" si="135"/>
        <v>1</v>
      </c>
      <c r="P615" s="30">
        <f t="shared" si="145"/>
        <v>8</v>
      </c>
      <c r="Q615" s="30">
        <f t="shared" si="147"/>
        <v>1.6284671999999998</v>
      </c>
      <c r="R615" s="30">
        <f t="shared" si="147"/>
        <v>3.182026</v>
      </c>
      <c r="S615" s="30">
        <f t="shared" si="147"/>
        <v>4.1667471999999997</v>
      </c>
      <c r="T615" s="30">
        <f t="shared" si="147"/>
        <v>4.5826308000000004</v>
      </c>
      <c r="U615" s="30">
        <f t="shared" si="147"/>
        <v>4.4296767999999993</v>
      </c>
      <c r="V615" s="30">
        <f t="shared" si="147"/>
        <v>3.7078851999999998</v>
      </c>
      <c r="W615" s="30">
        <f t="shared" si="147"/>
        <v>2.4172559999999992</v>
      </c>
      <c r="X615" s="30">
        <f t="shared" si="147"/>
        <v>2.85588</v>
      </c>
      <c r="Y615" s="30">
        <f t="shared" si="147"/>
        <v>4.0931092000000007</v>
      </c>
      <c r="Z615" s="30">
        <f t="shared" si="147"/>
        <v>4.7615007999999994</v>
      </c>
      <c r="AA615" s="30">
        <f t="shared" si="147"/>
        <v>4.8610547999999998</v>
      </c>
      <c r="AB615" s="30">
        <f t="shared" si="147"/>
        <v>4.3917711999999991</v>
      </c>
      <c r="AC615" s="30">
        <f t="shared" si="147"/>
        <v>3.3536499999999996</v>
      </c>
      <c r="AD615" s="30">
        <f t="shared" si="147"/>
        <v>3.7837632000000001</v>
      </c>
      <c r="AE615" s="30">
        <f t="shared" si="147"/>
        <v>4.7046628000000004</v>
      </c>
      <c r="AF615" s="30">
        <f t="shared" si="147"/>
        <v>5.0567248000000005</v>
      </c>
      <c r="AG615" s="30">
        <f t="shared" si="146"/>
        <v>4.8399491999999995</v>
      </c>
      <c r="AH615" s="30">
        <f t="shared" si="146"/>
        <v>4.0543359999999993</v>
      </c>
      <c r="AI615" s="30">
        <f t="shared" si="146"/>
        <v>4.4121167999999997</v>
      </c>
      <c r="AJ615" s="30">
        <f t="shared" si="146"/>
        <v>5.0166868000000004</v>
      </c>
      <c r="AK615" s="30">
        <f t="shared" si="146"/>
        <v>5.0524192000000001</v>
      </c>
      <c r="AL615" s="30">
        <f t="shared" si="146"/>
        <v>4.5193139999999996</v>
      </c>
      <c r="AM615" s="30">
        <f t="shared" si="146"/>
        <v>4.7409408000000006</v>
      </c>
      <c r="AN615" s="30">
        <f t="shared" si="146"/>
        <v>5.0291812</v>
      </c>
      <c r="AO615" s="30">
        <f t="shared" si="146"/>
        <v>4.7485839999999993</v>
      </c>
      <c r="AP615" s="30">
        <f t="shared" si="146"/>
        <v>4.7702352000000001</v>
      </c>
      <c r="AQ615" s="30">
        <f t="shared" si="146"/>
        <v>4.742146</v>
      </c>
      <c r="AR615" s="30">
        <f t="shared" si="146"/>
        <v>4.5</v>
      </c>
      <c r="AS615" s="30">
        <f t="shared" si="141"/>
        <v>5.0567248000000005</v>
      </c>
      <c r="AT615" s="35" t="str">
        <f t="shared" si="142"/>
        <v>1,1,1</v>
      </c>
    </row>
    <row r="616" spans="13:46" ht="11.25" x14ac:dyDescent="0.15">
      <c r="M616" s="30" t="str">
        <f t="shared" si="140"/>
        <v>7,1,9</v>
      </c>
      <c r="N616" s="30">
        <f t="shared" si="134"/>
        <v>7</v>
      </c>
      <c r="O616" s="30">
        <f t="shared" si="135"/>
        <v>1</v>
      </c>
      <c r="P616" s="30">
        <f t="shared" si="145"/>
        <v>9</v>
      </c>
      <c r="Q616" s="30">
        <f t="shared" si="147"/>
        <v>0.99034650000000013</v>
      </c>
      <c r="R616" s="30">
        <f t="shared" si="147"/>
        <v>2.8008866250000004</v>
      </c>
      <c r="S616" s="30">
        <f t="shared" si="147"/>
        <v>3.9823379999999999</v>
      </c>
      <c r="T616" s="30">
        <f t="shared" si="147"/>
        <v>4.5347006250000002</v>
      </c>
      <c r="U616" s="30">
        <f t="shared" si="147"/>
        <v>4.4579744999999997</v>
      </c>
      <c r="V616" s="30">
        <f t="shared" si="147"/>
        <v>3.752159625</v>
      </c>
      <c r="W616" s="30">
        <f t="shared" si="147"/>
        <v>2.4172559999999992</v>
      </c>
      <c r="X616" s="30">
        <f t="shared" si="147"/>
        <v>2.4627406250000003</v>
      </c>
      <c r="Y616" s="30">
        <f t="shared" si="147"/>
        <v>3.8991000000000007</v>
      </c>
      <c r="Z616" s="30">
        <f t="shared" si="147"/>
        <v>4.7063706249999999</v>
      </c>
      <c r="AA616" s="30">
        <f t="shared" si="147"/>
        <v>4.8845524999999999</v>
      </c>
      <c r="AB616" s="30">
        <f t="shared" si="147"/>
        <v>4.4336456249999996</v>
      </c>
      <c r="AC616" s="30">
        <f t="shared" si="147"/>
        <v>3.3536499999999996</v>
      </c>
      <c r="AD616" s="30">
        <f t="shared" si="147"/>
        <v>3.5801540000000003</v>
      </c>
      <c r="AE616" s="30">
        <f t="shared" si="147"/>
        <v>4.6423326249999999</v>
      </c>
      <c r="AF616" s="30">
        <f t="shared" si="147"/>
        <v>5.0754225000000002</v>
      </c>
      <c r="AG616" s="30">
        <f t="shared" si="146"/>
        <v>4.8794236249999994</v>
      </c>
      <c r="AH616" s="30">
        <f t="shared" si="146"/>
        <v>4.0543359999999993</v>
      </c>
      <c r="AI616" s="30">
        <f t="shared" si="146"/>
        <v>4.342586625</v>
      </c>
      <c r="AJ616" s="30">
        <f t="shared" si="146"/>
        <v>5.0305844999999998</v>
      </c>
      <c r="AK616" s="30">
        <f t="shared" si="146"/>
        <v>5.0894936249999994</v>
      </c>
      <c r="AL616" s="30">
        <f t="shared" si="146"/>
        <v>4.5193139999999996</v>
      </c>
      <c r="AM616" s="30">
        <f t="shared" si="146"/>
        <v>4.7500385000000005</v>
      </c>
      <c r="AN616" s="30">
        <f t="shared" si="146"/>
        <v>5.0638556250000004</v>
      </c>
      <c r="AO616" s="30">
        <f t="shared" si="146"/>
        <v>4.7485839999999993</v>
      </c>
      <c r="AP616" s="30">
        <f t="shared" si="146"/>
        <v>4.8025096249999999</v>
      </c>
      <c r="AQ616" s="30">
        <f t="shared" si="146"/>
        <v>4.742146</v>
      </c>
      <c r="AR616" s="30">
        <f t="shared" si="146"/>
        <v>4.5</v>
      </c>
      <c r="AS616" s="30">
        <f t="shared" si="141"/>
        <v>5.0894936249999994</v>
      </c>
      <c r="AT616" s="35" t="str">
        <f t="shared" si="142"/>
        <v>1,1.5,0.5</v>
      </c>
    </row>
    <row r="617" spans="13:46" ht="11.25" x14ac:dyDescent="0.15">
      <c r="M617" s="30" t="str">
        <f t="shared" si="140"/>
        <v>7,1,10</v>
      </c>
      <c r="N617" s="30">
        <f t="shared" si="134"/>
        <v>7</v>
      </c>
      <c r="O617" s="30">
        <f t="shared" si="135"/>
        <v>1</v>
      </c>
      <c r="P617" s="30">
        <f t="shared" si="145"/>
        <v>10</v>
      </c>
      <c r="Q617" s="30">
        <f t="shared" si="147"/>
        <v>0.53372519999999946</v>
      </c>
      <c r="R617" s="30">
        <f t="shared" si="147"/>
        <v>2.5457884999999996</v>
      </c>
      <c r="S617" s="30">
        <f t="shared" si="147"/>
        <v>3.8785951999999999</v>
      </c>
      <c r="T617" s="30">
        <f t="shared" si="147"/>
        <v>4.5321452999999998</v>
      </c>
      <c r="U617" s="30">
        <f t="shared" si="147"/>
        <v>4.5064387999999997</v>
      </c>
      <c r="V617" s="30">
        <f t="shared" si="147"/>
        <v>3.8014756999999997</v>
      </c>
      <c r="W617" s="30">
        <f t="shared" si="147"/>
        <v>2.4172559999999992</v>
      </c>
      <c r="X617" s="30">
        <f t="shared" si="147"/>
        <v>2.1956424999999999</v>
      </c>
      <c r="Y617" s="30">
        <f t="shared" si="147"/>
        <v>3.7857572000000004</v>
      </c>
      <c r="Z617" s="30">
        <f t="shared" si="147"/>
        <v>4.6966152999999995</v>
      </c>
      <c r="AA617" s="30">
        <f t="shared" si="147"/>
        <v>4.9282167999999995</v>
      </c>
      <c r="AB617" s="30">
        <f t="shared" si="147"/>
        <v>4.4805617</v>
      </c>
      <c r="AC617" s="30">
        <f t="shared" si="147"/>
        <v>3.3536499999999996</v>
      </c>
      <c r="AD617" s="30">
        <f t="shared" si="147"/>
        <v>3.4572111999999997</v>
      </c>
      <c r="AE617" s="30">
        <f t="shared" si="147"/>
        <v>4.6253773000000002</v>
      </c>
      <c r="AF617" s="30">
        <f t="shared" si="147"/>
        <v>5.1142868000000004</v>
      </c>
      <c r="AG617" s="30">
        <f t="shared" si="146"/>
        <v>4.9239397</v>
      </c>
      <c r="AH617" s="30">
        <f t="shared" si="146"/>
        <v>4.0543359999999993</v>
      </c>
      <c r="AI617" s="30">
        <f t="shared" si="146"/>
        <v>4.3184313000000003</v>
      </c>
      <c r="AJ617" s="30">
        <f t="shared" si="146"/>
        <v>5.0646488000000005</v>
      </c>
      <c r="AK617" s="30">
        <f t="shared" si="146"/>
        <v>5.1316097000000003</v>
      </c>
      <c r="AL617" s="30">
        <f t="shared" si="146"/>
        <v>4.5193139999999996</v>
      </c>
      <c r="AM617" s="30">
        <f t="shared" si="146"/>
        <v>4.7793028</v>
      </c>
      <c r="AN617" s="30">
        <f t="shared" si="146"/>
        <v>5.1035716999999998</v>
      </c>
      <c r="AO617" s="30">
        <f t="shared" si="146"/>
        <v>4.7485839999999993</v>
      </c>
      <c r="AP617" s="30">
        <f t="shared" si="146"/>
        <v>4.8398257000000005</v>
      </c>
      <c r="AQ617" s="30">
        <f t="shared" si="146"/>
        <v>4.742146</v>
      </c>
      <c r="AR617" s="30">
        <f t="shared" si="146"/>
        <v>4.5</v>
      </c>
      <c r="AS617" s="30">
        <f t="shared" si="141"/>
        <v>5.1316097000000003</v>
      </c>
      <c r="AT617" s="35" t="str">
        <f t="shared" si="142"/>
        <v>1,1.5,0.5</v>
      </c>
    </row>
    <row r="618" spans="13:46" ht="11.25" x14ac:dyDescent="0.15">
      <c r="M618" s="30" t="str">
        <f t="shared" si="140"/>
        <v>7,2,1</v>
      </c>
      <c r="N618" s="30">
        <f t="shared" si="134"/>
        <v>7</v>
      </c>
      <c r="O618" s="30">
        <f t="shared" si="135"/>
        <v>2</v>
      </c>
      <c r="P618" s="30">
        <f t="shared" si="145"/>
        <v>1</v>
      </c>
      <c r="Q618" s="30">
        <f t="shared" si="147"/>
        <v>4.5</v>
      </c>
      <c r="R618" s="30">
        <f t="shared" si="147"/>
        <v>4.742146</v>
      </c>
      <c r="S618" s="30">
        <f t="shared" si="147"/>
        <v>4.7485839999999993</v>
      </c>
      <c r="T618" s="30">
        <f t="shared" si="147"/>
        <v>4.5193139999999996</v>
      </c>
      <c r="U618" s="30">
        <f t="shared" si="147"/>
        <v>4.0543359999999993</v>
      </c>
      <c r="V618" s="30">
        <f t="shared" si="147"/>
        <v>3.3536499999999996</v>
      </c>
      <c r="W618" s="30">
        <f t="shared" si="147"/>
        <v>2.4172559999999992</v>
      </c>
      <c r="X618" s="30">
        <f t="shared" si="147"/>
        <v>4.4318600000000004</v>
      </c>
      <c r="Y618" s="30">
        <f t="shared" si="147"/>
        <v>4.6996559999999992</v>
      </c>
      <c r="Z618" s="30">
        <f t="shared" si="147"/>
        <v>4.7317440000000008</v>
      </c>
      <c r="AA618" s="30">
        <f t="shared" si="147"/>
        <v>4.528124</v>
      </c>
      <c r="AB618" s="30">
        <f t="shared" si="147"/>
        <v>4.0887960000000003</v>
      </c>
      <c r="AC618" s="30">
        <f t="shared" si="147"/>
        <v>3.4137599999999999</v>
      </c>
      <c r="AD618" s="30">
        <f t="shared" si="147"/>
        <v>4.3864400000000003</v>
      </c>
      <c r="AE618" s="30">
        <f t="shared" si="147"/>
        <v>4.6798859999999998</v>
      </c>
      <c r="AF618" s="30">
        <f t="shared" si="147"/>
        <v>4.7376240000000003</v>
      </c>
      <c r="AG618" s="30">
        <f t="shared" si="146"/>
        <v>4.5596540000000001</v>
      </c>
      <c r="AH618" s="30">
        <f t="shared" si="146"/>
        <v>4.1459760000000001</v>
      </c>
      <c r="AI618" s="30">
        <f t="shared" si="146"/>
        <v>4.36374</v>
      </c>
      <c r="AJ618" s="30">
        <f t="shared" si="146"/>
        <v>4.682836</v>
      </c>
      <c r="AK618" s="30">
        <f t="shared" si="146"/>
        <v>4.7662239999999994</v>
      </c>
      <c r="AL618" s="30">
        <f t="shared" si="146"/>
        <v>4.6139039999999998</v>
      </c>
      <c r="AM618" s="30">
        <f t="shared" si="146"/>
        <v>4.3637600000000001</v>
      </c>
      <c r="AN618" s="30">
        <f t="shared" si="146"/>
        <v>4.7085059999999999</v>
      </c>
      <c r="AO618" s="30">
        <f t="shared" si="146"/>
        <v>4.8175439999999998</v>
      </c>
      <c r="AP618" s="30">
        <f t="shared" si="146"/>
        <v>4.3864999999999998</v>
      </c>
      <c r="AQ618" s="30">
        <f t="shared" si="146"/>
        <v>4.7568960000000002</v>
      </c>
      <c r="AR618" s="30">
        <f t="shared" si="146"/>
        <v>4.4319600000000001</v>
      </c>
      <c r="AS618" s="30">
        <f t="shared" si="141"/>
        <v>4.8175439999999998</v>
      </c>
      <c r="AT618" s="35" t="str">
        <f t="shared" si="142"/>
        <v>1,2,0</v>
      </c>
    </row>
    <row r="619" spans="13:46" ht="11.25" x14ac:dyDescent="0.15">
      <c r="M619" s="30" t="str">
        <f t="shared" si="140"/>
        <v>7,2,2</v>
      </c>
      <c r="N619" s="30">
        <f t="shared" si="134"/>
        <v>7</v>
      </c>
      <c r="O619" s="30">
        <f t="shared" si="135"/>
        <v>2</v>
      </c>
      <c r="P619" s="30">
        <f t="shared" si="145"/>
        <v>2</v>
      </c>
      <c r="Q619" s="30">
        <f t="shared" si="147"/>
        <v>4.27752</v>
      </c>
      <c r="R619" s="30">
        <f t="shared" si="147"/>
        <v>4.6496460000000006</v>
      </c>
      <c r="S619" s="30">
        <f t="shared" si="147"/>
        <v>4.7489039999999996</v>
      </c>
      <c r="T619" s="30">
        <f t="shared" si="147"/>
        <v>4.5752939999999995</v>
      </c>
      <c r="U619" s="30">
        <f t="shared" si="147"/>
        <v>4.1288159999999996</v>
      </c>
      <c r="V619" s="30">
        <f t="shared" si="147"/>
        <v>3.4094699999999998</v>
      </c>
      <c r="W619" s="30">
        <f t="shared" si="147"/>
        <v>2.4172559999999992</v>
      </c>
      <c r="X619" s="30">
        <f t="shared" si="147"/>
        <v>4.3247099999999996</v>
      </c>
      <c r="Y619" s="30">
        <f t="shared" si="147"/>
        <v>4.688256</v>
      </c>
      <c r="Z619" s="30">
        <f t="shared" si="147"/>
        <v>4.7789340000000005</v>
      </c>
      <c r="AA619" s="30">
        <f t="shared" si="147"/>
        <v>4.5967439999999993</v>
      </c>
      <c r="AB619" s="30">
        <f t="shared" si="147"/>
        <v>4.141686</v>
      </c>
      <c r="AC619" s="30">
        <f t="shared" si="147"/>
        <v>3.4137599999999999</v>
      </c>
      <c r="AD619" s="30">
        <f t="shared" si="147"/>
        <v>4.3633199999999999</v>
      </c>
      <c r="AE619" s="30">
        <f t="shared" si="147"/>
        <v>4.718286</v>
      </c>
      <c r="AF619" s="30">
        <f t="shared" si="147"/>
        <v>4.8003839999999993</v>
      </c>
      <c r="AG619" s="30">
        <f t="shared" si="146"/>
        <v>4.6096139999999997</v>
      </c>
      <c r="AH619" s="30">
        <f t="shared" si="146"/>
        <v>4.1459760000000001</v>
      </c>
      <c r="AI619" s="30">
        <f t="shared" si="146"/>
        <v>4.3933499999999999</v>
      </c>
      <c r="AJ619" s="30">
        <f t="shared" si="146"/>
        <v>4.7397359999999997</v>
      </c>
      <c r="AK619" s="30">
        <f t="shared" si="146"/>
        <v>4.8132539999999997</v>
      </c>
      <c r="AL619" s="30">
        <f t="shared" si="146"/>
        <v>4.6139039999999998</v>
      </c>
      <c r="AM619" s="30">
        <f t="shared" si="146"/>
        <v>4.4147999999999996</v>
      </c>
      <c r="AN619" s="30">
        <f t="shared" si="146"/>
        <v>4.7526060000000001</v>
      </c>
      <c r="AO619" s="30">
        <f t="shared" si="146"/>
        <v>4.8175439999999998</v>
      </c>
      <c r="AP619" s="30">
        <f t="shared" si="146"/>
        <v>4.42767</v>
      </c>
      <c r="AQ619" s="30">
        <f t="shared" si="146"/>
        <v>4.7568960000000002</v>
      </c>
      <c r="AR619" s="30">
        <f t="shared" si="146"/>
        <v>4.4319600000000001</v>
      </c>
      <c r="AS619" s="30">
        <f t="shared" si="141"/>
        <v>4.8175439999999998</v>
      </c>
      <c r="AT619" s="35" t="str">
        <f t="shared" si="142"/>
        <v>1,2,0</v>
      </c>
    </row>
    <row r="620" spans="13:46" ht="11.25" x14ac:dyDescent="0.15">
      <c r="M620" s="30" t="str">
        <f t="shared" si="140"/>
        <v>7,2,3</v>
      </c>
      <c r="N620" s="30">
        <f t="shared" si="134"/>
        <v>7</v>
      </c>
      <c r="O620" s="30">
        <f t="shared" si="135"/>
        <v>2</v>
      </c>
      <c r="P620" s="30">
        <f t="shared" si="145"/>
        <v>3</v>
      </c>
      <c r="Q620" s="30">
        <f t="shared" si="147"/>
        <v>3.98034</v>
      </c>
      <c r="R620" s="30">
        <f t="shared" si="147"/>
        <v>4.5052710000000005</v>
      </c>
      <c r="S620" s="30">
        <f t="shared" si="147"/>
        <v>4.7160240000000009</v>
      </c>
      <c r="T620" s="30">
        <f t="shared" si="147"/>
        <v>4.6125990000000003</v>
      </c>
      <c r="U620" s="30">
        <f t="shared" si="147"/>
        <v>4.1949959999999997</v>
      </c>
      <c r="V620" s="30">
        <f t="shared" si="147"/>
        <v>3.4632149999999999</v>
      </c>
      <c r="W620" s="30">
        <f t="shared" si="147"/>
        <v>2.4172559999999992</v>
      </c>
      <c r="X620" s="30">
        <f t="shared" si="147"/>
        <v>4.1656849999999999</v>
      </c>
      <c r="Y620" s="30">
        <f t="shared" si="147"/>
        <v>4.643656</v>
      </c>
      <c r="Z620" s="30">
        <f t="shared" si="147"/>
        <v>4.8074490000000001</v>
      </c>
      <c r="AA620" s="30">
        <f t="shared" si="147"/>
        <v>4.6570640000000001</v>
      </c>
      <c r="AB620" s="30">
        <f t="shared" si="147"/>
        <v>4.192501</v>
      </c>
      <c r="AC620" s="30">
        <f t="shared" si="147"/>
        <v>3.4137599999999999</v>
      </c>
      <c r="AD620" s="30">
        <f t="shared" si="147"/>
        <v>4.3070000000000004</v>
      </c>
      <c r="AE620" s="30">
        <f t="shared" si="147"/>
        <v>4.7380110000000002</v>
      </c>
      <c r="AF620" s="30">
        <f t="shared" si="147"/>
        <v>4.8548439999999999</v>
      </c>
      <c r="AG620" s="30">
        <f t="shared" si="146"/>
        <v>4.6574989999999996</v>
      </c>
      <c r="AH620" s="30">
        <f t="shared" si="146"/>
        <v>4.1459760000000001</v>
      </c>
      <c r="AI620" s="30">
        <f t="shared" si="146"/>
        <v>4.4042849999999998</v>
      </c>
      <c r="AJ620" s="30">
        <f t="shared" si="146"/>
        <v>4.7883359999999993</v>
      </c>
      <c r="AK620" s="30">
        <f t="shared" si="146"/>
        <v>4.8582090000000004</v>
      </c>
      <c r="AL620" s="30">
        <f t="shared" si="146"/>
        <v>4.6139039999999998</v>
      </c>
      <c r="AM620" s="30">
        <f t="shared" si="146"/>
        <v>4.4575399999999998</v>
      </c>
      <c r="AN620" s="30">
        <f t="shared" si="146"/>
        <v>4.7946309999999999</v>
      </c>
      <c r="AO620" s="30">
        <f t="shared" si="146"/>
        <v>4.8175439999999998</v>
      </c>
      <c r="AP620" s="30">
        <f t="shared" si="146"/>
        <v>4.4667649999999997</v>
      </c>
      <c r="AQ620" s="30">
        <f t="shared" si="146"/>
        <v>4.7568960000000002</v>
      </c>
      <c r="AR620" s="30">
        <f t="shared" si="146"/>
        <v>4.4319600000000001</v>
      </c>
      <c r="AS620" s="30">
        <f t="shared" si="141"/>
        <v>4.8582090000000004</v>
      </c>
      <c r="AT620" s="35" t="str">
        <f t="shared" si="142"/>
        <v>1,1.5,0.5</v>
      </c>
    </row>
    <row r="621" spans="13:46" ht="11.25" x14ac:dyDescent="0.15">
      <c r="M621" s="30" t="str">
        <f t="shared" si="140"/>
        <v>7,2,4</v>
      </c>
      <c r="N621" s="30">
        <f t="shared" ref="N621:N684" si="148">N521+1</f>
        <v>7</v>
      </c>
      <c r="O621" s="30">
        <f t="shared" ref="O621:O684" si="149">O521</f>
        <v>2</v>
      </c>
      <c r="P621" s="30">
        <f t="shared" si="145"/>
        <v>4</v>
      </c>
      <c r="Q621" s="30">
        <f t="shared" si="147"/>
        <v>3.6615599999999993</v>
      </c>
      <c r="R621" s="30">
        <f t="shared" si="147"/>
        <v>4.3458959999999998</v>
      </c>
      <c r="S621" s="30">
        <f t="shared" si="147"/>
        <v>4.6735439999999997</v>
      </c>
      <c r="T621" s="30">
        <f t="shared" si="147"/>
        <v>4.6445039999999995</v>
      </c>
      <c r="U621" s="30">
        <f t="shared" si="147"/>
        <v>4.2587759999999992</v>
      </c>
      <c r="V621" s="30">
        <f t="shared" si="147"/>
        <v>3.5163599999999997</v>
      </c>
      <c r="W621" s="30">
        <f t="shared" si="147"/>
        <v>2.4172559999999992</v>
      </c>
      <c r="X621" s="30">
        <f t="shared" si="147"/>
        <v>3.9916599999999995</v>
      </c>
      <c r="Y621" s="30">
        <f t="shared" si="147"/>
        <v>4.5894560000000002</v>
      </c>
      <c r="Z621" s="30">
        <f t="shared" si="147"/>
        <v>4.8305640000000007</v>
      </c>
      <c r="AA621" s="30">
        <f t="shared" si="147"/>
        <v>4.7149839999999994</v>
      </c>
      <c r="AB621" s="30">
        <f t="shared" si="147"/>
        <v>4.2427159999999997</v>
      </c>
      <c r="AC621" s="30">
        <f t="shared" si="147"/>
        <v>3.4137599999999999</v>
      </c>
      <c r="AD621" s="30">
        <f t="shared" si="147"/>
        <v>4.2410800000000002</v>
      </c>
      <c r="AE621" s="30">
        <f t="shared" si="147"/>
        <v>4.7523359999999997</v>
      </c>
      <c r="AF621" s="30">
        <f t="shared" si="147"/>
        <v>4.9069039999999999</v>
      </c>
      <c r="AG621" s="30">
        <f t="shared" si="146"/>
        <v>4.7047840000000001</v>
      </c>
      <c r="AH621" s="30">
        <f t="shared" si="146"/>
        <v>4.1459760000000001</v>
      </c>
      <c r="AI621" s="30">
        <f t="shared" si="146"/>
        <v>4.4098199999999999</v>
      </c>
      <c r="AJ621" s="30">
        <f t="shared" si="146"/>
        <v>4.8345359999999999</v>
      </c>
      <c r="AK621" s="30">
        <f t="shared" si="146"/>
        <v>4.9025639999999999</v>
      </c>
      <c r="AL621" s="30">
        <f t="shared" si="146"/>
        <v>4.6139039999999998</v>
      </c>
      <c r="AM621" s="30">
        <f t="shared" si="146"/>
        <v>4.4978800000000003</v>
      </c>
      <c r="AN621" s="30">
        <f t="shared" si="146"/>
        <v>4.8360560000000001</v>
      </c>
      <c r="AO621" s="30">
        <f t="shared" si="146"/>
        <v>4.8175439999999998</v>
      </c>
      <c r="AP621" s="30">
        <f t="shared" si="146"/>
        <v>4.5052599999999998</v>
      </c>
      <c r="AQ621" s="30">
        <f t="shared" si="146"/>
        <v>4.7568960000000002</v>
      </c>
      <c r="AR621" s="30">
        <f t="shared" si="146"/>
        <v>4.4319600000000001</v>
      </c>
      <c r="AS621" s="30">
        <f t="shared" si="141"/>
        <v>4.9069039999999999</v>
      </c>
      <c r="AT621" s="35" t="str">
        <f t="shared" si="142"/>
        <v>1,1,1</v>
      </c>
    </row>
    <row r="622" spans="13:46" ht="11.25" x14ac:dyDescent="0.15">
      <c r="M622" s="30" t="str">
        <f t="shared" si="140"/>
        <v>7,2,5</v>
      </c>
      <c r="N622" s="30">
        <f t="shared" si="148"/>
        <v>7</v>
      </c>
      <c r="O622" s="30">
        <f t="shared" si="149"/>
        <v>2</v>
      </c>
      <c r="P622" s="30">
        <f t="shared" si="145"/>
        <v>5</v>
      </c>
      <c r="Q622" s="30">
        <f t="shared" si="147"/>
        <v>3.3564599999999993</v>
      </c>
      <c r="R622" s="30">
        <f t="shared" si="147"/>
        <v>4.196021</v>
      </c>
      <c r="S622" s="30">
        <f t="shared" si="147"/>
        <v>4.6371439999999993</v>
      </c>
      <c r="T622" s="30">
        <f t="shared" si="147"/>
        <v>4.6798289999999998</v>
      </c>
      <c r="U622" s="30">
        <f t="shared" si="147"/>
        <v>4.3240759999999998</v>
      </c>
      <c r="V622" s="30">
        <f t="shared" si="147"/>
        <v>3.5698849999999993</v>
      </c>
      <c r="W622" s="30">
        <f t="shared" si="147"/>
        <v>2.4172559999999992</v>
      </c>
      <c r="X622" s="30">
        <f t="shared" si="147"/>
        <v>3.8271349999999993</v>
      </c>
      <c r="Y622" s="30">
        <f t="shared" si="147"/>
        <v>4.5413359999999994</v>
      </c>
      <c r="Z622" s="30">
        <f t="shared" si="147"/>
        <v>4.8570989999999998</v>
      </c>
      <c r="AA622" s="30">
        <f t="shared" si="147"/>
        <v>4.7744239999999998</v>
      </c>
      <c r="AB622" s="30">
        <f t="shared" si="147"/>
        <v>4.2933109999999992</v>
      </c>
      <c r="AC622" s="30">
        <f t="shared" si="147"/>
        <v>3.4137599999999999</v>
      </c>
      <c r="AD622" s="30">
        <f t="shared" si="147"/>
        <v>4.1812399999999998</v>
      </c>
      <c r="AE622" s="30">
        <f t="shared" si="147"/>
        <v>4.7700809999999993</v>
      </c>
      <c r="AF622" s="30">
        <f t="shared" si="147"/>
        <v>4.9604839999999992</v>
      </c>
      <c r="AG622" s="30">
        <f t="shared" si="146"/>
        <v>4.7524489999999995</v>
      </c>
      <c r="AH622" s="30">
        <f t="shared" si="146"/>
        <v>4.1459760000000001</v>
      </c>
      <c r="AI622" s="30">
        <f t="shared" si="146"/>
        <v>4.4187749999999992</v>
      </c>
      <c r="AJ622" s="30">
        <f t="shared" si="146"/>
        <v>4.8822559999999999</v>
      </c>
      <c r="AK622" s="30">
        <f t="shared" si="146"/>
        <v>4.9472989999999992</v>
      </c>
      <c r="AL622" s="30">
        <f t="shared" si="146"/>
        <v>4.6139039999999998</v>
      </c>
      <c r="AM622" s="30">
        <f t="shared" si="146"/>
        <v>4.5397400000000001</v>
      </c>
      <c r="AN622" s="30">
        <f t="shared" si="146"/>
        <v>4.8778610000000002</v>
      </c>
      <c r="AO622" s="30">
        <f t="shared" si="146"/>
        <v>4.8175439999999998</v>
      </c>
      <c r="AP622" s="30">
        <f t="shared" si="146"/>
        <v>4.5441349999999998</v>
      </c>
      <c r="AQ622" s="30">
        <f t="shared" si="146"/>
        <v>4.7568960000000002</v>
      </c>
      <c r="AR622" s="30">
        <f t="shared" si="146"/>
        <v>4.4319600000000001</v>
      </c>
      <c r="AS622" s="30">
        <f t="shared" si="141"/>
        <v>4.9604839999999992</v>
      </c>
      <c r="AT622" s="35" t="str">
        <f t="shared" si="142"/>
        <v>1,1,1</v>
      </c>
    </row>
    <row r="623" spans="13:46" ht="11.25" x14ac:dyDescent="0.15">
      <c r="M623" s="30" t="str">
        <f t="shared" si="140"/>
        <v>7,2,6</v>
      </c>
      <c r="N623" s="30">
        <f t="shared" si="148"/>
        <v>7</v>
      </c>
      <c r="O623" s="30">
        <f t="shared" si="149"/>
        <v>2</v>
      </c>
      <c r="P623" s="30">
        <f t="shared" si="145"/>
        <v>6</v>
      </c>
      <c r="Q623" s="30">
        <f t="shared" si="147"/>
        <v>3.0779999999999998</v>
      </c>
      <c r="R623" s="30">
        <f t="shared" si="147"/>
        <v>4.0646459999999998</v>
      </c>
      <c r="S623" s="30">
        <f t="shared" si="147"/>
        <v>4.612584</v>
      </c>
      <c r="T623" s="30">
        <f t="shared" si="147"/>
        <v>4.7218140000000002</v>
      </c>
      <c r="U623" s="30">
        <f t="shared" si="147"/>
        <v>4.3923360000000002</v>
      </c>
      <c r="V623" s="30">
        <f t="shared" si="147"/>
        <v>3.6241499999999993</v>
      </c>
      <c r="W623" s="30">
        <f t="shared" si="147"/>
        <v>2.4172559999999992</v>
      </c>
      <c r="X623" s="30">
        <f t="shared" si="147"/>
        <v>3.6811099999999994</v>
      </c>
      <c r="Y623" s="30">
        <f t="shared" si="147"/>
        <v>4.5050559999999997</v>
      </c>
      <c r="Z623" s="30">
        <f t="shared" si="147"/>
        <v>4.8902939999999999</v>
      </c>
      <c r="AA623" s="30">
        <f t="shared" si="147"/>
        <v>4.836824</v>
      </c>
      <c r="AB623" s="30">
        <f t="shared" si="147"/>
        <v>4.344646</v>
      </c>
      <c r="AC623" s="30">
        <f t="shared" si="147"/>
        <v>3.4137599999999999</v>
      </c>
      <c r="AD623" s="30">
        <f t="shared" si="147"/>
        <v>4.1332399999999998</v>
      </c>
      <c r="AE623" s="30">
        <f t="shared" si="147"/>
        <v>4.7944859999999991</v>
      </c>
      <c r="AF623" s="30">
        <f t="shared" si="147"/>
        <v>5.0170239999999993</v>
      </c>
      <c r="AG623" s="30">
        <f t="shared" si="146"/>
        <v>4.8008539999999993</v>
      </c>
      <c r="AH623" s="30">
        <f t="shared" si="146"/>
        <v>4.1459760000000001</v>
      </c>
      <c r="AI623" s="30">
        <f t="shared" si="146"/>
        <v>4.4343899999999996</v>
      </c>
      <c r="AJ623" s="30">
        <f t="shared" si="146"/>
        <v>4.9329359999999998</v>
      </c>
      <c r="AK623" s="30">
        <f t="shared" si="146"/>
        <v>4.9927739999999989</v>
      </c>
      <c r="AL623" s="30">
        <f t="shared" si="146"/>
        <v>4.6139039999999998</v>
      </c>
      <c r="AM623" s="30">
        <f t="shared" si="146"/>
        <v>4.5845599999999997</v>
      </c>
      <c r="AN623" s="30">
        <f t="shared" si="146"/>
        <v>4.9204059999999998</v>
      </c>
      <c r="AO623" s="30">
        <f t="shared" si="146"/>
        <v>4.8175439999999998</v>
      </c>
      <c r="AP623" s="30">
        <f t="shared" si="146"/>
        <v>4.5837500000000002</v>
      </c>
      <c r="AQ623" s="30">
        <f t="shared" si="146"/>
        <v>4.7568960000000002</v>
      </c>
      <c r="AR623" s="30">
        <f t="shared" si="146"/>
        <v>4.4319600000000001</v>
      </c>
      <c r="AS623" s="30">
        <f t="shared" si="141"/>
        <v>5.0170239999999993</v>
      </c>
      <c r="AT623" s="35" t="str">
        <f t="shared" si="142"/>
        <v>1,1,1</v>
      </c>
    </row>
    <row r="624" spans="13:46" ht="11.25" x14ac:dyDescent="0.15">
      <c r="M624" s="30" t="str">
        <f t="shared" si="140"/>
        <v>7,2,7</v>
      </c>
      <c r="N624" s="30">
        <f t="shared" si="148"/>
        <v>7</v>
      </c>
      <c r="O624" s="30">
        <f t="shared" si="149"/>
        <v>2</v>
      </c>
      <c r="P624" s="30">
        <f t="shared" si="145"/>
        <v>7</v>
      </c>
      <c r="Q624" s="30">
        <f t="shared" si="147"/>
        <v>2.4172559999999992</v>
      </c>
      <c r="R624" s="30">
        <f t="shared" si="147"/>
        <v>3.6677959999999992</v>
      </c>
      <c r="S624" s="30">
        <f t="shared" si="147"/>
        <v>4.41812</v>
      </c>
      <c r="T624" s="30">
        <f t="shared" si="147"/>
        <v>4.6682279999999992</v>
      </c>
      <c r="U624" s="30">
        <f t="shared" si="147"/>
        <v>4.41812</v>
      </c>
      <c r="V624" s="30">
        <f t="shared" si="147"/>
        <v>3.6677959999999992</v>
      </c>
      <c r="W624" s="30">
        <f t="shared" si="147"/>
        <v>2.4172559999999992</v>
      </c>
      <c r="X624" s="30">
        <f t="shared" si="147"/>
        <v>3.2696099999999992</v>
      </c>
      <c r="Y624" s="30">
        <f t="shared" si="147"/>
        <v>4.2988719999999994</v>
      </c>
      <c r="Z624" s="30">
        <f t="shared" si="147"/>
        <v>4.8279180000000004</v>
      </c>
      <c r="AA624" s="30">
        <f t="shared" si="147"/>
        <v>4.8567479999999996</v>
      </c>
      <c r="AB624" s="30">
        <f t="shared" si="147"/>
        <v>4.3853619999999998</v>
      </c>
      <c r="AC624" s="30">
        <f t="shared" si="147"/>
        <v>3.4137599999999999</v>
      </c>
      <c r="AD624" s="30">
        <f t="shared" si="147"/>
        <v>3.9153359999999999</v>
      </c>
      <c r="AE624" s="30">
        <f t="shared" si="147"/>
        <v>4.7233199999999993</v>
      </c>
      <c r="AF624" s="30">
        <f t="shared" si="147"/>
        <v>5.0310879999999996</v>
      </c>
      <c r="AG624" s="30">
        <f t="shared" si="146"/>
        <v>4.8386399999999998</v>
      </c>
      <c r="AH624" s="30">
        <f t="shared" si="146"/>
        <v>4.1459760000000001</v>
      </c>
      <c r="AI624" s="30">
        <f t="shared" si="146"/>
        <v>4.3544339999999995</v>
      </c>
      <c r="AJ624" s="30">
        <f t="shared" si="146"/>
        <v>4.941139999999999</v>
      </c>
      <c r="AK624" s="30">
        <f t="shared" si="146"/>
        <v>5.0276300000000003</v>
      </c>
      <c r="AL624" s="30">
        <f t="shared" si="146"/>
        <v>4.6139039999999998</v>
      </c>
      <c r="AM624" s="30">
        <f t="shared" si="146"/>
        <v>4.5869039999999996</v>
      </c>
      <c r="AN624" s="30">
        <f t="shared" si="146"/>
        <v>4.9523320000000002</v>
      </c>
      <c r="AO624" s="30">
        <f t="shared" si="146"/>
        <v>4.8175439999999998</v>
      </c>
      <c r="AP624" s="30">
        <f t="shared" si="146"/>
        <v>4.6127459999999996</v>
      </c>
      <c r="AQ624" s="30">
        <f t="shared" si="146"/>
        <v>4.7568960000000002</v>
      </c>
      <c r="AR624" s="30">
        <f t="shared" si="146"/>
        <v>4.4319600000000001</v>
      </c>
      <c r="AS624" s="30">
        <f t="shared" si="141"/>
        <v>5.0310879999999996</v>
      </c>
      <c r="AT624" s="35" t="str">
        <f t="shared" si="142"/>
        <v>1,1,1</v>
      </c>
    </row>
    <row r="625" spans="13:46" ht="11.25" x14ac:dyDescent="0.15">
      <c r="M625" s="30" t="str">
        <f t="shared" si="140"/>
        <v>7,2,8</v>
      </c>
      <c r="N625" s="30">
        <f t="shared" si="148"/>
        <v>7</v>
      </c>
      <c r="O625" s="30">
        <f t="shared" si="149"/>
        <v>2</v>
      </c>
      <c r="P625" s="30">
        <f t="shared" si="145"/>
        <v>8</v>
      </c>
      <c r="Q625" s="30">
        <f t="shared" si="147"/>
        <v>1.6284671999999998</v>
      </c>
      <c r="R625" s="30">
        <f t="shared" si="147"/>
        <v>3.182026</v>
      </c>
      <c r="S625" s="30">
        <f t="shared" si="147"/>
        <v>4.1667471999999997</v>
      </c>
      <c r="T625" s="30">
        <f t="shared" si="147"/>
        <v>4.5826308000000004</v>
      </c>
      <c r="U625" s="30">
        <f t="shared" si="147"/>
        <v>4.4296767999999993</v>
      </c>
      <c r="V625" s="30">
        <f t="shared" si="147"/>
        <v>3.7078851999999998</v>
      </c>
      <c r="W625" s="30">
        <f t="shared" si="147"/>
        <v>2.4172559999999992</v>
      </c>
      <c r="X625" s="30">
        <f t="shared" si="147"/>
        <v>2.76919</v>
      </c>
      <c r="Y625" s="30">
        <f t="shared" si="147"/>
        <v>4.0357791999999995</v>
      </c>
      <c r="Z625" s="30">
        <f t="shared" si="147"/>
        <v>4.7335308000000005</v>
      </c>
      <c r="AA625" s="30">
        <f t="shared" si="147"/>
        <v>4.8624447999999996</v>
      </c>
      <c r="AB625" s="30">
        <f t="shared" si="147"/>
        <v>4.4225212000000003</v>
      </c>
      <c r="AC625" s="30">
        <f t="shared" si="147"/>
        <v>3.4137599999999999</v>
      </c>
      <c r="AD625" s="30">
        <f t="shared" si="147"/>
        <v>3.6405231999999996</v>
      </c>
      <c r="AE625" s="30">
        <f t="shared" si="147"/>
        <v>4.6201428</v>
      </c>
      <c r="AF625" s="30">
        <f t="shared" ref="AF625:AR688" si="150">(AF$5)^2/2*INDEX($F$4:$F$25*$G$4:$G$25,$N625,1)+(AF$6)^2/2*INDEX($H$4:$H$25*$I$4:$I$25,$O625,1)+(AF$7)^2/2*INDEX($J$4:$J$25*$K$4:$K$25,$P625,1)+AF$5*AF$6*INDEX($G$4:$G$25,$N625,1)*INDEX($H$4:$H$25,$O625,1)+(AF$5*INDEX($G$4:$G$25,$N625,1)+AF$6*INDEX($I$4:$I$25,$O625,1))*AF$7*INDEX($J$4:$J$25,$P625,1)</f>
        <v>5.0309247999999993</v>
      </c>
      <c r="AG625" s="30">
        <f t="shared" si="150"/>
        <v>4.8728691999999993</v>
      </c>
      <c r="AH625" s="30">
        <f t="shared" si="150"/>
        <v>4.1459760000000001</v>
      </c>
      <c r="AI625" s="30">
        <f t="shared" si="150"/>
        <v>4.2424667999999999</v>
      </c>
      <c r="AJ625" s="30">
        <f t="shared" si="150"/>
        <v>4.9351167999999994</v>
      </c>
      <c r="AK625" s="30">
        <f t="shared" si="150"/>
        <v>5.0589291999999997</v>
      </c>
      <c r="AL625" s="30">
        <f t="shared" si="150"/>
        <v>4.6139039999999998</v>
      </c>
      <c r="AM625" s="30">
        <f t="shared" si="150"/>
        <v>4.5750207999999999</v>
      </c>
      <c r="AN625" s="30">
        <f t="shared" si="150"/>
        <v>4.9807012000000004</v>
      </c>
      <c r="AO625" s="30">
        <f t="shared" si="150"/>
        <v>4.8175439999999998</v>
      </c>
      <c r="AP625" s="30">
        <f t="shared" si="150"/>
        <v>4.6381851999999997</v>
      </c>
      <c r="AQ625" s="30">
        <f t="shared" si="150"/>
        <v>4.7568960000000002</v>
      </c>
      <c r="AR625" s="30">
        <f t="shared" si="150"/>
        <v>4.4319600000000001</v>
      </c>
      <c r="AS625" s="30">
        <f t="shared" si="141"/>
        <v>5.0589291999999997</v>
      </c>
      <c r="AT625" s="35" t="str">
        <f t="shared" si="142"/>
        <v>1,1.5,0.5</v>
      </c>
    </row>
    <row r="626" spans="13:46" ht="11.25" x14ac:dyDescent="0.15">
      <c r="M626" s="30" t="str">
        <f t="shared" si="140"/>
        <v>7,2,9</v>
      </c>
      <c r="N626" s="30">
        <f t="shared" si="148"/>
        <v>7</v>
      </c>
      <c r="O626" s="30">
        <f t="shared" si="149"/>
        <v>2</v>
      </c>
      <c r="P626" s="30">
        <f t="shared" si="145"/>
        <v>9</v>
      </c>
      <c r="Q626" s="30">
        <f t="shared" ref="Q626:AF689" si="151">(Q$5)^2/2*INDEX($F$4:$F$25*$G$4:$G$25,$N626,1)+(Q$6)^2/2*INDEX($H$4:$H$25*$I$4:$I$25,$O626,1)+(Q$7)^2/2*INDEX($J$4:$J$25*$K$4:$K$25,$P626,1)+Q$5*Q$6*INDEX($G$4:$G$25,$N626,1)*INDEX($H$4:$H$25,$O626,1)+(Q$5*INDEX($G$4:$G$25,$N626,1)+Q$6*INDEX($I$4:$I$25,$O626,1))*Q$7*INDEX($J$4:$J$25,$P626,1)</f>
        <v>0.99034650000000013</v>
      </c>
      <c r="R626" s="30">
        <f t="shared" si="151"/>
        <v>2.8008866250000004</v>
      </c>
      <c r="S626" s="30">
        <f t="shared" si="151"/>
        <v>3.9823379999999999</v>
      </c>
      <c r="T626" s="30">
        <f t="shared" si="151"/>
        <v>4.5347006250000002</v>
      </c>
      <c r="U626" s="30">
        <f t="shared" si="151"/>
        <v>4.4579744999999997</v>
      </c>
      <c r="V626" s="30">
        <f t="shared" si="151"/>
        <v>3.752159625</v>
      </c>
      <c r="W626" s="30">
        <f t="shared" si="151"/>
        <v>2.4172559999999992</v>
      </c>
      <c r="X626" s="30">
        <f t="shared" si="151"/>
        <v>2.3734006249999999</v>
      </c>
      <c r="Y626" s="30">
        <f t="shared" si="151"/>
        <v>3.8396499999999998</v>
      </c>
      <c r="Z626" s="30">
        <f t="shared" si="151"/>
        <v>4.6768106249999999</v>
      </c>
      <c r="AA626" s="30">
        <f t="shared" si="151"/>
        <v>4.8848824999999998</v>
      </c>
      <c r="AB626" s="30">
        <f t="shared" si="151"/>
        <v>4.4638656250000004</v>
      </c>
      <c r="AC626" s="30">
        <f t="shared" si="151"/>
        <v>3.4137599999999999</v>
      </c>
      <c r="AD626" s="30">
        <f t="shared" si="151"/>
        <v>3.432674</v>
      </c>
      <c r="AE626" s="30">
        <f t="shared" si="151"/>
        <v>4.554632625</v>
      </c>
      <c r="AF626" s="30">
        <f t="shared" si="151"/>
        <v>5.0475025000000002</v>
      </c>
      <c r="AG626" s="30">
        <f t="shared" si="150"/>
        <v>4.9112836249999994</v>
      </c>
      <c r="AH626" s="30">
        <f t="shared" si="150"/>
        <v>4.1459760000000001</v>
      </c>
      <c r="AI626" s="30">
        <f t="shared" si="150"/>
        <v>4.1681666250000005</v>
      </c>
      <c r="AJ626" s="30">
        <f t="shared" si="150"/>
        <v>4.9458345000000001</v>
      </c>
      <c r="AK626" s="30">
        <f t="shared" si="150"/>
        <v>5.0944136249999996</v>
      </c>
      <c r="AL626" s="30">
        <f t="shared" si="150"/>
        <v>4.6139039999999998</v>
      </c>
      <c r="AM626" s="30">
        <f t="shared" si="150"/>
        <v>4.5798784999999995</v>
      </c>
      <c r="AN626" s="30">
        <f t="shared" si="150"/>
        <v>5.0132556250000002</v>
      </c>
      <c r="AO626" s="30">
        <f t="shared" si="150"/>
        <v>4.8175439999999998</v>
      </c>
      <c r="AP626" s="30">
        <f t="shared" si="150"/>
        <v>4.6678096250000003</v>
      </c>
      <c r="AQ626" s="30">
        <f t="shared" si="150"/>
        <v>4.7568960000000002</v>
      </c>
      <c r="AR626" s="30">
        <f t="shared" si="150"/>
        <v>4.4319600000000001</v>
      </c>
      <c r="AS626" s="30">
        <f t="shared" si="141"/>
        <v>5.0944136249999996</v>
      </c>
      <c r="AT626" s="35" t="str">
        <f t="shared" si="142"/>
        <v>1,1.5,0.5</v>
      </c>
    </row>
    <row r="627" spans="13:46" ht="11.25" x14ac:dyDescent="0.15">
      <c r="M627" s="30" t="str">
        <f t="shared" si="140"/>
        <v>7,2,10</v>
      </c>
      <c r="N627" s="30">
        <f t="shared" si="148"/>
        <v>7</v>
      </c>
      <c r="O627" s="30">
        <f t="shared" si="149"/>
        <v>2</v>
      </c>
      <c r="P627" s="30">
        <f t="shared" si="145"/>
        <v>10</v>
      </c>
      <c r="Q627" s="30">
        <f t="shared" si="151"/>
        <v>0.53372519999999946</v>
      </c>
      <c r="R627" s="30">
        <f t="shared" si="151"/>
        <v>2.5457884999999996</v>
      </c>
      <c r="S627" s="30">
        <f t="shared" si="151"/>
        <v>3.8785951999999999</v>
      </c>
      <c r="T627" s="30">
        <f t="shared" si="151"/>
        <v>4.5321452999999998</v>
      </c>
      <c r="U627" s="30">
        <f t="shared" si="151"/>
        <v>4.5064387999999997</v>
      </c>
      <c r="V627" s="30">
        <f t="shared" si="151"/>
        <v>3.8014756999999997</v>
      </c>
      <c r="W627" s="30">
        <f t="shared" si="151"/>
        <v>2.4172559999999992</v>
      </c>
      <c r="X627" s="30">
        <f t="shared" si="151"/>
        <v>2.1036524999999995</v>
      </c>
      <c r="Y627" s="30">
        <f t="shared" si="151"/>
        <v>3.7241871999999998</v>
      </c>
      <c r="Z627" s="30">
        <f t="shared" si="151"/>
        <v>4.6654653000000001</v>
      </c>
      <c r="AA627" s="30">
        <f t="shared" si="151"/>
        <v>4.9274868000000005</v>
      </c>
      <c r="AB627" s="30">
        <f t="shared" si="151"/>
        <v>4.5102516999999995</v>
      </c>
      <c r="AC627" s="30">
        <f t="shared" si="151"/>
        <v>3.4137599999999999</v>
      </c>
      <c r="AD627" s="30">
        <f t="shared" si="151"/>
        <v>3.3054911999999996</v>
      </c>
      <c r="AE627" s="30">
        <f t="shared" si="151"/>
        <v>4.5344973</v>
      </c>
      <c r="AF627" s="30">
        <f t="shared" si="151"/>
        <v>5.0842468000000007</v>
      </c>
      <c r="AG627" s="30">
        <f t="shared" si="150"/>
        <v>4.9547396999999993</v>
      </c>
      <c r="AH627" s="30">
        <f t="shared" si="150"/>
        <v>4.1459760000000001</v>
      </c>
      <c r="AI627" s="30">
        <f t="shared" si="150"/>
        <v>4.1392413000000001</v>
      </c>
      <c r="AJ627" s="30">
        <f t="shared" si="150"/>
        <v>4.9767188000000004</v>
      </c>
      <c r="AK627" s="30">
        <f t="shared" si="150"/>
        <v>5.1349397000000003</v>
      </c>
      <c r="AL627" s="30">
        <f t="shared" si="150"/>
        <v>4.6139039999999998</v>
      </c>
      <c r="AM627" s="30">
        <f t="shared" si="150"/>
        <v>4.6049027999999996</v>
      </c>
      <c r="AN627" s="30">
        <f t="shared" si="150"/>
        <v>5.0508516999999999</v>
      </c>
      <c r="AO627" s="30">
        <f t="shared" si="150"/>
        <v>4.8175439999999998</v>
      </c>
      <c r="AP627" s="30">
        <f t="shared" si="150"/>
        <v>4.7024756999999999</v>
      </c>
      <c r="AQ627" s="30">
        <f t="shared" si="150"/>
        <v>4.7568960000000002</v>
      </c>
      <c r="AR627" s="30">
        <f t="shared" si="150"/>
        <v>4.4319600000000001</v>
      </c>
      <c r="AS627" s="30">
        <f t="shared" si="141"/>
        <v>5.1349397000000003</v>
      </c>
      <c r="AT627" s="35" t="str">
        <f t="shared" si="142"/>
        <v>1,1.5,0.5</v>
      </c>
    </row>
    <row r="628" spans="13:46" ht="11.25" x14ac:dyDescent="0.15">
      <c r="M628" s="30" t="str">
        <f t="shared" si="140"/>
        <v>7,3,1</v>
      </c>
      <c r="N628" s="30">
        <f t="shared" si="148"/>
        <v>7</v>
      </c>
      <c r="O628" s="30">
        <f t="shared" si="149"/>
        <v>3</v>
      </c>
      <c r="P628" s="30">
        <f t="shared" si="145"/>
        <v>1</v>
      </c>
      <c r="Q628" s="30">
        <f t="shared" si="151"/>
        <v>4.5</v>
      </c>
      <c r="R628" s="30">
        <f t="shared" si="151"/>
        <v>4.742146</v>
      </c>
      <c r="S628" s="30">
        <f t="shared" si="151"/>
        <v>4.7485839999999993</v>
      </c>
      <c r="T628" s="30">
        <f t="shared" si="151"/>
        <v>4.5193139999999996</v>
      </c>
      <c r="U628" s="30">
        <f t="shared" si="151"/>
        <v>4.0543359999999993</v>
      </c>
      <c r="V628" s="30">
        <f t="shared" si="151"/>
        <v>3.3536499999999996</v>
      </c>
      <c r="W628" s="30">
        <f t="shared" si="151"/>
        <v>2.4172559999999992</v>
      </c>
      <c r="X628" s="30">
        <f t="shared" si="151"/>
        <v>4.3569575</v>
      </c>
      <c r="Y628" s="30">
        <f t="shared" si="151"/>
        <v>4.6515284999999995</v>
      </c>
      <c r="Z628" s="30">
        <f t="shared" si="151"/>
        <v>4.7103915000000001</v>
      </c>
      <c r="AA628" s="30">
        <f t="shared" si="151"/>
        <v>4.5335464999999999</v>
      </c>
      <c r="AB628" s="30">
        <f t="shared" si="151"/>
        <v>4.1209935</v>
      </c>
      <c r="AC628" s="30">
        <f t="shared" si="151"/>
        <v>3.4727324999999998</v>
      </c>
      <c r="AD628" s="30">
        <f t="shared" si="151"/>
        <v>4.2593300000000003</v>
      </c>
      <c r="AE628" s="30">
        <f t="shared" si="151"/>
        <v>4.6063260000000001</v>
      </c>
      <c r="AF628" s="30">
        <f t="shared" si="151"/>
        <v>4.7176140000000002</v>
      </c>
      <c r="AG628" s="30">
        <f t="shared" si="150"/>
        <v>4.5931939999999996</v>
      </c>
      <c r="AH628" s="30">
        <f t="shared" si="150"/>
        <v>4.233066</v>
      </c>
      <c r="AI628" s="30">
        <f t="shared" si="150"/>
        <v>4.2071175000000007</v>
      </c>
      <c r="AJ628" s="30">
        <f t="shared" si="150"/>
        <v>4.6065385000000001</v>
      </c>
      <c r="AK628" s="30">
        <f t="shared" si="150"/>
        <v>4.7702515000000005</v>
      </c>
      <c r="AL628" s="30">
        <f t="shared" si="150"/>
        <v>4.6982565000000003</v>
      </c>
      <c r="AM628" s="30">
        <f t="shared" si="150"/>
        <v>4.2003199999999996</v>
      </c>
      <c r="AN628" s="30">
        <f t="shared" si="150"/>
        <v>4.6521659999999994</v>
      </c>
      <c r="AO628" s="30">
        <f t="shared" si="150"/>
        <v>4.8683040000000002</v>
      </c>
      <c r="AP628" s="30">
        <f t="shared" si="150"/>
        <v>4.2389375000000005</v>
      </c>
      <c r="AQ628" s="30">
        <f t="shared" si="150"/>
        <v>4.7432085000000006</v>
      </c>
      <c r="AR628" s="30">
        <f t="shared" si="150"/>
        <v>4.3229700000000006</v>
      </c>
      <c r="AS628" s="30">
        <f t="shared" si="141"/>
        <v>4.8683040000000002</v>
      </c>
      <c r="AT628" s="35" t="str">
        <f t="shared" si="142"/>
        <v>1,2,0</v>
      </c>
    </row>
    <row r="629" spans="13:46" ht="11.25" x14ac:dyDescent="0.15">
      <c r="M629" s="30" t="str">
        <f t="shared" si="140"/>
        <v>7,3,2</v>
      </c>
      <c r="N629" s="30">
        <f t="shared" si="148"/>
        <v>7</v>
      </c>
      <c r="O629" s="30">
        <f t="shared" si="149"/>
        <v>3</v>
      </c>
      <c r="P629" s="30">
        <f t="shared" si="145"/>
        <v>2</v>
      </c>
      <c r="Q629" s="30">
        <f t="shared" si="151"/>
        <v>4.27752</v>
      </c>
      <c r="R629" s="30">
        <f t="shared" si="151"/>
        <v>4.6496460000000006</v>
      </c>
      <c r="S629" s="30">
        <f t="shared" si="151"/>
        <v>4.7489039999999996</v>
      </c>
      <c r="T629" s="30">
        <f t="shared" si="151"/>
        <v>4.5752939999999995</v>
      </c>
      <c r="U629" s="30">
        <f t="shared" si="151"/>
        <v>4.1288159999999996</v>
      </c>
      <c r="V629" s="30">
        <f t="shared" si="151"/>
        <v>3.4094699999999998</v>
      </c>
      <c r="W629" s="30">
        <f t="shared" si="151"/>
        <v>2.4172559999999992</v>
      </c>
      <c r="X629" s="30">
        <f t="shared" si="151"/>
        <v>4.2469324999999998</v>
      </c>
      <c r="Y629" s="30">
        <f t="shared" si="151"/>
        <v>4.6378285000000004</v>
      </c>
      <c r="Z629" s="30">
        <f t="shared" si="151"/>
        <v>4.7558565000000002</v>
      </c>
      <c r="AA629" s="30">
        <f t="shared" si="151"/>
        <v>4.6010165000000001</v>
      </c>
      <c r="AB629" s="30">
        <f t="shared" si="151"/>
        <v>4.1733084999999992</v>
      </c>
      <c r="AC629" s="30">
        <f t="shared" si="151"/>
        <v>3.4727324999999998</v>
      </c>
      <c r="AD629" s="30">
        <f t="shared" si="151"/>
        <v>4.2316099999999999</v>
      </c>
      <c r="AE629" s="30">
        <f t="shared" si="151"/>
        <v>4.6412760000000004</v>
      </c>
      <c r="AF629" s="30">
        <f t="shared" si="151"/>
        <v>4.7780740000000002</v>
      </c>
      <c r="AG629" s="30">
        <f t="shared" si="150"/>
        <v>4.642004</v>
      </c>
      <c r="AH629" s="30">
        <f t="shared" si="150"/>
        <v>4.233066</v>
      </c>
      <c r="AI629" s="30">
        <f t="shared" si="150"/>
        <v>4.2315525000000003</v>
      </c>
      <c r="AJ629" s="30">
        <f t="shared" si="150"/>
        <v>4.6599884999999999</v>
      </c>
      <c r="AK629" s="30">
        <f t="shared" si="150"/>
        <v>4.8155564999999996</v>
      </c>
      <c r="AL629" s="30">
        <f t="shared" si="150"/>
        <v>4.6982565000000003</v>
      </c>
      <c r="AM629" s="30">
        <f t="shared" si="150"/>
        <v>4.2467600000000001</v>
      </c>
      <c r="AN629" s="30">
        <f t="shared" si="150"/>
        <v>4.6939660000000005</v>
      </c>
      <c r="AO629" s="30">
        <f t="shared" si="150"/>
        <v>4.8683040000000002</v>
      </c>
      <c r="AP629" s="30">
        <f t="shared" si="150"/>
        <v>4.2772325000000002</v>
      </c>
      <c r="AQ629" s="30">
        <f t="shared" si="150"/>
        <v>4.7432085000000006</v>
      </c>
      <c r="AR629" s="30">
        <f t="shared" si="150"/>
        <v>4.3229700000000006</v>
      </c>
      <c r="AS629" s="30">
        <f t="shared" si="141"/>
        <v>4.8683040000000002</v>
      </c>
      <c r="AT629" s="35" t="str">
        <f t="shared" si="142"/>
        <v>1,2,0</v>
      </c>
    </row>
    <row r="630" spans="13:46" ht="11.25" x14ac:dyDescent="0.15">
      <c r="M630" s="30" t="str">
        <f t="shared" si="140"/>
        <v>7,3,3</v>
      </c>
      <c r="N630" s="30">
        <f t="shared" si="148"/>
        <v>7</v>
      </c>
      <c r="O630" s="30">
        <f t="shared" si="149"/>
        <v>3</v>
      </c>
      <c r="P630" s="30">
        <f t="shared" si="145"/>
        <v>3</v>
      </c>
      <c r="Q630" s="30">
        <f t="shared" si="151"/>
        <v>3.98034</v>
      </c>
      <c r="R630" s="30">
        <f t="shared" si="151"/>
        <v>4.5052710000000005</v>
      </c>
      <c r="S630" s="30">
        <f t="shared" si="151"/>
        <v>4.7160240000000009</v>
      </c>
      <c r="T630" s="30">
        <f t="shared" si="151"/>
        <v>4.6125990000000003</v>
      </c>
      <c r="U630" s="30">
        <f t="shared" si="151"/>
        <v>4.1949959999999997</v>
      </c>
      <c r="V630" s="30">
        <f t="shared" si="151"/>
        <v>3.4632149999999999</v>
      </c>
      <c r="W630" s="30">
        <f t="shared" si="151"/>
        <v>2.4172559999999992</v>
      </c>
      <c r="X630" s="30">
        <f t="shared" si="151"/>
        <v>4.0850325000000005</v>
      </c>
      <c r="Y630" s="30">
        <f t="shared" si="151"/>
        <v>4.5909285000000004</v>
      </c>
      <c r="Z630" s="30">
        <f t="shared" si="151"/>
        <v>4.7826465000000002</v>
      </c>
      <c r="AA630" s="30">
        <f t="shared" si="151"/>
        <v>4.6601865</v>
      </c>
      <c r="AB630" s="30">
        <f t="shared" si="151"/>
        <v>4.2235484999999997</v>
      </c>
      <c r="AC630" s="30">
        <f t="shared" si="151"/>
        <v>3.4727324999999998</v>
      </c>
      <c r="AD630" s="30">
        <f t="shared" si="151"/>
        <v>4.1706900000000005</v>
      </c>
      <c r="AE630" s="30">
        <f t="shared" si="151"/>
        <v>4.6575509999999998</v>
      </c>
      <c r="AF630" s="30">
        <f t="shared" si="151"/>
        <v>4.8302340000000008</v>
      </c>
      <c r="AG630" s="30">
        <f t="shared" si="150"/>
        <v>4.688739</v>
      </c>
      <c r="AH630" s="30">
        <f t="shared" si="150"/>
        <v>4.233066</v>
      </c>
      <c r="AI630" s="30">
        <f t="shared" si="150"/>
        <v>4.2373124999999998</v>
      </c>
      <c r="AJ630" s="30">
        <f t="shared" si="150"/>
        <v>4.7051385000000003</v>
      </c>
      <c r="AK630" s="30">
        <f t="shared" si="150"/>
        <v>4.8587865000000008</v>
      </c>
      <c r="AL630" s="30">
        <f t="shared" si="150"/>
        <v>4.6982565000000003</v>
      </c>
      <c r="AM630" s="30">
        <f t="shared" si="150"/>
        <v>4.2849000000000004</v>
      </c>
      <c r="AN630" s="30">
        <f t="shared" si="150"/>
        <v>4.7336910000000003</v>
      </c>
      <c r="AO630" s="30">
        <f t="shared" si="150"/>
        <v>4.8683040000000002</v>
      </c>
      <c r="AP630" s="30">
        <f t="shared" si="150"/>
        <v>4.3134525000000004</v>
      </c>
      <c r="AQ630" s="30">
        <f t="shared" si="150"/>
        <v>4.7432085000000006</v>
      </c>
      <c r="AR630" s="30">
        <f t="shared" si="150"/>
        <v>4.3229700000000006</v>
      </c>
      <c r="AS630" s="30">
        <f t="shared" si="141"/>
        <v>4.8683040000000002</v>
      </c>
      <c r="AT630" s="35" t="str">
        <f t="shared" si="142"/>
        <v>1,2,0</v>
      </c>
    </row>
    <row r="631" spans="13:46" ht="11.25" x14ac:dyDescent="0.15">
      <c r="M631" s="30" t="str">
        <f t="shared" si="140"/>
        <v>7,3,4</v>
      </c>
      <c r="N631" s="30">
        <f t="shared" si="148"/>
        <v>7</v>
      </c>
      <c r="O631" s="30">
        <f t="shared" si="149"/>
        <v>3</v>
      </c>
      <c r="P631" s="30">
        <f t="shared" si="145"/>
        <v>4</v>
      </c>
      <c r="Q631" s="30">
        <f t="shared" si="151"/>
        <v>3.6615599999999993</v>
      </c>
      <c r="R631" s="30">
        <f t="shared" si="151"/>
        <v>4.3458959999999998</v>
      </c>
      <c r="S631" s="30">
        <f t="shared" si="151"/>
        <v>4.6735439999999997</v>
      </c>
      <c r="T631" s="30">
        <f t="shared" si="151"/>
        <v>4.6445039999999995</v>
      </c>
      <c r="U631" s="30">
        <f t="shared" si="151"/>
        <v>4.2587759999999992</v>
      </c>
      <c r="V631" s="30">
        <f t="shared" si="151"/>
        <v>3.5163599999999997</v>
      </c>
      <c r="W631" s="30">
        <f t="shared" si="151"/>
        <v>2.4172559999999992</v>
      </c>
      <c r="X631" s="30">
        <f t="shared" si="151"/>
        <v>3.9081324999999998</v>
      </c>
      <c r="Y631" s="30">
        <f t="shared" si="151"/>
        <v>4.5344285000000006</v>
      </c>
      <c r="Z631" s="30">
        <f t="shared" si="151"/>
        <v>4.8040364999999996</v>
      </c>
      <c r="AA631" s="30">
        <f t="shared" si="151"/>
        <v>4.7169565000000002</v>
      </c>
      <c r="AB631" s="30">
        <f t="shared" si="151"/>
        <v>4.2731884999999998</v>
      </c>
      <c r="AC631" s="30">
        <f t="shared" si="151"/>
        <v>3.4727324999999998</v>
      </c>
      <c r="AD631" s="30">
        <f t="shared" si="151"/>
        <v>4.1001700000000003</v>
      </c>
      <c r="AE631" s="30">
        <f t="shared" si="151"/>
        <v>4.6684260000000002</v>
      </c>
      <c r="AF631" s="30">
        <f t="shared" si="151"/>
        <v>4.8799939999999999</v>
      </c>
      <c r="AG631" s="30">
        <f t="shared" si="150"/>
        <v>4.7348739999999996</v>
      </c>
      <c r="AH631" s="30">
        <f t="shared" si="150"/>
        <v>4.233066</v>
      </c>
      <c r="AI631" s="30">
        <f t="shared" si="150"/>
        <v>4.2376725000000004</v>
      </c>
      <c r="AJ631" s="30">
        <f t="shared" si="150"/>
        <v>4.7478885000000002</v>
      </c>
      <c r="AK631" s="30">
        <f t="shared" si="150"/>
        <v>4.9014164999999998</v>
      </c>
      <c r="AL631" s="30">
        <f t="shared" si="150"/>
        <v>4.6982565000000003</v>
      </c>
      <c r="AM631" s="30">
        <f t="shared" si="150"/>
        <v>4.32064</v>
      </c>
      <c r="AN631" s="30">
        <f t="shared" si="150"/>
        <v>4.7728160000000006</v>
      </c>
      <c r="AO631" s="30">
        <f t="shared" si="150"/>
        <v>4.8683040000000002</v>
      </c>
      <c r="AP631" s="30">
        <f t="shared" si="150"/>
        <v>4.3490725000000001</v>
      </c>
      <c r="AQ631" s="30">
        <f t="shared" si="150"/>
        <v>4.7432085000000006</v>
      </c>
      <c r="AR631" s="30">
        <f t="shared" si="150"/>
        <v>4.3229700000000006</v>
      </c>
      <c r="AS631" s="30">
        <f t="shared" si="141"/>
        <v>4.9014164999999998</v>
      </c>
      <c r="AT631" s="35" t="str">
        <f t="shared" si="142"/>
        <v>1,1.5,0.5</v>
      </c>
    </row>
    <row r="632" spans="13:46" ht="11.25" x14ac:dyDescent="0.15">
      <c r="M632" s="30" t="str">
        <f t="shared" si="140"/>
        <v>7,3,5</v>
      </c>
      <c r="N632" s="30">
        <f t="shared" si="148"/>
        <v>7</v>
      </c>
      <c r="O632" s="30">
        <f t="shared" si="149"/>
        <v>3</v>
      </c>
      <c r="P632" s="30">
        <f t="shared" si="145"/>
        <v>5</v>
      </c>
      <c r="Q632" s="30">
        <f t="shared" si="151"/>
        <v>3.3564599999999993</v>
      </c>
      <c r="R632" s="30">
        <f t="shared" si="151"/>
        <v>4.196021</v>
      </c>
      <c r="S632" s="30">
        <f t="shared" si="151"/>
        <v>4.6371439999999993</v>
      </c>
      <c r="T632" s="30">
        <f t="shared" si="151"/>
        <v>4.6798289999999998</v>
      </c>
      <c r="U632" s="30">
        <f t="shared" si="151"/>
        <v>4.3240759999999998</v>
      </c>
      <c r="V632" s="30">
        <f t="shared" si="151"/>
        <v>3.5698849999999993</v>
      </c>
      <c r="W632" s="30">
        <f t="shared" si="151"/>
        <v>2.4172559999999992</v>
      </c>
      <c r="X632" s="30">
        <f t="shared" si="151"/>
        <v>3.7407325</v>
      </c>
      <c r="Y632" s="30">
        <f t="shared" si="151"/>
        <v>4.4840084999999998</v>
      </c>
      <c r="Z632" s="30">
        <f t="shared" si="151"/>
        <v>4.8288464999999992</v>
      </c>
      <c r="AA632" s="30">
        <f t="shared" si="151"/>
        <v>4.7752464999999997</v>
      </c>
      <c r="AB632" s="30">
        <f t="shared" si="151"/>
        <v>4.3232084999999998</v>
      </c>
      <c r="AC632" s="30">
        <f t="shared" si="151"/>
        <v>3.4727324999999998</v>
      </c>
      <c r="AD632" s="30">
        <f t="shared" si="151"/>
        <v>4.0357299999999992</v>
      </c>
      <c r="AE632" s="30">
        <f t="shared" si="151"/>
        <v>4.6827209999999999</v>
      </c>
      <c r="AF632" s="30">
        <f t="shared" si="151"/>
        <v>4.9312740000000002</v>
      </c>
      <c r="AG632" s="30">
        <f t="shared" si="150"/>
        <v>4.7813889999999999</v>
      </c>
      <c r="AH632" s="30">
        <f t="shared" si="150"/>
        <v>4.233066</v>
      </c>
      <c r="AI632" s="30">
        <f t="shared" si="150"/>
        <v>4.2414524999999994</v>
      </c>
      <c r="AJ632" s="30">
        <f t="shared" si="150"/>
        <v>4.7921584999999993</v>
      </c>
      <c r="AK632" s="30">
        <f t="shared" si="150"/>
        <v>4.9444265000000005</v>
      </c>
      <c r="AL632" s="30">
        <f t="shared" si="150"/>
        <v>4.6982565000000003</v>
      </c>
      <c r="AM632" s="30">
        <f t="shared" si="150"/>
        <v>4.3578999999999999</v>
      </c>
      <c r="AN632" s="30">
        <f t="shared" si="150"/>
        <v>4.8123210000000007</v>
      </c>
      <c r="AO632" s="30">
        <f t="shared" si="150"/>
        <v>4.8683040000000002</v>
      </c>
      <c r="AP632" s="30">
        <f t="shared" si="150"/>
        <v>4.3850724999999997</v>
      </c>
      <c r="AQ632" s="30">
        <f t="shared" si="150"/>
        <v>4.7432085000000006</v>
      </c>
      <c r="AR632" s="30">
        <f t="shared" si="150"/>
        <v>4.3229700000000006</v>
      </c>
      <c r="AS632" s="30">
        <f t="shared" si="141"/>
        <v>4.9444265000000005</v>
      </c>
      <c r="AT632" s="35" t="str">
        <f t="shared" si="142"/>
        <v>1,1.5,0.5</v>
      </c>
    </row>
    <row r="633" spans="13:46" ht="11.25" x14ac:dyDescent="0.15">
      <c r="M633" s="30" t="str">
        <f t="shared" si="140"/>
        <v>7,3,6</v>
      </c>
      <c r="N633" s="30">
        <f t="shared" si="148"/>
        <v>7</v>
      </c>
      <c r="O633" s="30">
        <f t="shared" si="149"/>
        <v>3</v>
      </c>
      <c r="P633" s="30">
        <f t="shared" si="145"/>
        <v>6</v>
      </c>
      <c r="Q633" s="30">
        <f t="shared" si="151"/>
        <v>3.0779999999999998</v>
      </c>
      <c r="R633" s="30">
        <f t="shared" si="151"/>
        <v>4.0646459999999998</v>
      </c>
      <c r="S633" s="30">
        <f t="shared" si="151"/>
        <v>4.612584</v>
      </c>
      <c r="T633" s="30">
        <f t="shared" si="151"/>
        <v>4.7218140000000002</v>
      </c>
      <c r="U633" s="30">
        <f t="shared" si="151"/>
        <v>4.3923360000000002</v>
      </c>
      <c r="V633" s="30">
        <f t="shared" si="151"/>
        <v>3.6241499999999993</v>
      </c>
      <c r="W633" s="30">
        <f t="shared" si="151"/>
        <v>2.4172559999999992</v>
      </c>
      <c r="X633" s="30">
        <f t="shared" si="151"/>
        <v>3.5918324999999998</v>
      </c>
      <c r="Y633" s="30">
        <f t="shared" si="151"/>
        <v>4.4454285000000002</v>
      </c>
      <c r="Z633" s="30">
        <f t="shared" si="151"/>
        <v>4.8603164999999997</v>
      </c>
      <c r="AA633" s="30">
        <f t="shared" si="151"/>
        <v>4.8364964999999991</v>
      </c>
      <c r="AB633" s="30">
        <f t="shared" si="151"/>
        <v>4.3739685000000001</v>
      </c>
      <c r="AC633" s="30">
        <f t="shared" si="151"/>
        <v>3.4727324999999998</v>
      </c>
      <c r="AD633" s="30">
        <f t="shared" si="151"/>
        <v>3.9831299999999996</v>
      </c>
      <c r="AE633" s="30">
        <f t="shared" si="151"/>
        <v>4.7036759999999997</v>
      </c>
      <c r="AF633" s="30">
        <f t="shared" si="151"/>
        <v>4.9855140000000002</v>
      </c>
      <c r="AG633" s="30">
        <f t="shared" si="150"/>
        <v>4.8286439999999997</v>
      </c>
      <c r="AH633" s="30">
        <f t="shared" si="150"/>
        <v>4.233066</v>
      </c>
      <c r="AI633" s="30">
        <f t="shared" si="150"/>
        <v>4.2518925000000003</v>
      </c>
      <c r="AJ633" s="30">
        <f t="shared" si="150"/>
        <v>4.8393885000000001</v>
      </c>
      <c r="AK633" s="30">
        <f t="shared" si="150"/>
        <v>4.9881764999999998</v>
      </c>
      <c r="AL633" s="30">
        <f t="shared" si="150"/>
        <v>4.6982565000000003</v>
      </c>
      <c r="AM633" s="30">
        <f t="shared" si="150"/>
        <v>4.3981200000000005</v>
      </c>
      <c r="AN633" s="30">
        <f t="shared" si="150"/>
        <v>4.8525660000000004</v>
      </c>
      <c r="AO633" s="30">
        <f t="shared" si="150"/>
        <v>4.8683040000000002</v>
      </c>
      <c r="AP633" s="30">
        <f t="shared" si="150"/>
        <v>4.4218124999999997</v>
      </c>
      <c r="AQ633" s="30">
        <f t="shared" si="150"/>
        <v>4.7432085000000006</v>
      </c>
      <c r="AR633" s="30">
        <f t="shared" si="150"/>
        <v>4.3229700000000006</v>
      </c>
      <c r="AS633" s="30">
        <f t="shared" si="141"/>
        <v>4.9881764999999998</v>
      </c>
      <c r="AT633" s="35" t="str">
        <f t="shared" si="142"/>
        <v>1,1.5,0.5</v>
      </c>
    </row>
    <row r="634" spans="13:46" ht="11.25" x14ac:dyDescent="0.15">
      <c r="M634" s="30" t="str">
        <f t="shared" si="140"/>
        <v>7,3,7</v>
      </c>
      <c r="N634" s="30">
        <f t="shared" si="148"/>
        <v>7</v>
      </c>
      <c r="O634" s="30">
        <f t="shared" si="149"/>
        <v>3</v>
      </c>
      <c r="P634" s="30">
        <f t="shared" si="145"/>
        <v>7</v>
      </c>
      <c r="Q634" s="30">
        <f t="shared" si="151"/>
        <v>2.4172559999999992</v>
      </c>
      <c r="R634" s="30">
        <f t="shared" si="151"/>
        <v>3.6677959999999992</v>
      </c>
      <c r="S634" s="30">
        <f t="shared" si="151"/>
        <v>4.41812</v>
      </c>
      <c r="T634" s="30">
        <f t="shared" si="151"/>
        <v>4.6682279999999992</v>
      </c>
      <c r="U634" s="30">
        <f t="shared" si="151"/>
        <v>4.41812</v>
      </c>
      <c r="V634" s="30">
        <f t="shared" si="151"/>
        <v>3.6677959999999992</v>
      </c>
      <c r="W634" s="30">
        <f t="shared" si="151"/>
        <v>2.4172559999999992</v>
      </c>
      <c r="X634" s="30">
        <f t="shared" si="151"/>
        <v>3.1774574999999996</v>
      </c>
      <c r="Y634" s="30">
        <f t="shared" si="151"/>
        <v>4.2369444999999999</v>
      </c>
      <c r="Z634" s="30">
        <f t="shared" si="151"/>
        <v>4.7962154999999997</v>
      </c>
      <c r="AA634" s="30">
        <f t="shared" si="151"/>
        <v>4.8552704999999996</v>
      </c>
      <c r="AB634" s="30">
        <f t="shared" si="151"/>
        <v>4.4141095000000004</v>
      </c>
      <c r="AC634" s="30">
        <f t="shared" si="151"/>
        <v>3.4727324999999998</v>
      </c>
      <c r="AD634" s="30">
        <f t="shared" si="151"/>
        <v>3.7606259999999994</v>
      </c>
      <c r="AE634" s="30">
        <f t="shared" si="151"/>
        <v>4.62906</v>
      </c>
      <c r="AF634" s="30">
        <f t="shared" si="151"/>
        <v>4.9972779999999997</v>
      </c>
      <c r="AG634" s="30">
        <f t="shared" si="150"/>
        <v>4.8652800000000003</v>
      </c>
      <c r="AH634" s="30">
        <f t="shared" si="150"/>
        <v>4.233066</v>
      </c>
      <c r="AI634" s="30">
        <f t="shared" si="150"/>
        <v>4.1667614999999998</v>
      </c>
      <c r="AJ634" s="30">
        <f t="shared" si="150"/>
        <v>4.8441425000000002</v>
      </c>
      <c r="AK634" s="30">
        <f t="shared" si="150"/>
        <v>5.0213075000000007</v>
      </c>
      <c r="AL634" s="30">
        <f t="shared" si="150"/>
        <v>4.6982565000000003</v>
      </c>
      <c r="AM634" s="30">
        <f t="shared" si="150"/>
        <v>4.3958639999999995</v>
      </c>
      <c r="AN634" s="30">
        <f t="shared" si="150"/>
        <v>4.8821919999999999</v>
      </c>
      <c r="AO634" s="30">
        <f t="shared" si="150"/>
        <v>4.8683040000000002</v>
      </c>
      <c r="AP634" s="30">
        <f t="shared" si="150"/>
        <v>4.4479335000000004</v>
      </c>
      <c r="AQ634" s="30">
        <f t="shared" si="150"/>
        <v>4.7432085000000006</v>
      </c>
      <c r="AR634" s="30">
        <f t="shared" si="150"/>
        <v>4.3229700000000006</v>
      </c>
      <c r="AS634" s="30">
        <f t="shared" si="141"/>
        <v>5.0213075000000007</v>
      </c>
      <c r="AT634" s="35" t="str">
        <f t="shared" si="142"/>
        <v>1,1.5,0.5</v>
      </c>
    </row>
    <row r="635" spans="13:46" ht="11.25" x14ac:dyDescent="0.15">
      <c r="M635" s="30" t="str">
        <f t="shared" si="140"/>
        <v>7,3,8</v>
      </c>
      <c r="N635" s="30">
        <f t="shared" si="148"/>
        <v>7</v>
      </c>
      <c r="O635" s="30">
        <f t="shared" si="149"/>
        <v>3</v>
      </c>
      <c r="P635" s="30">
        <f t="shared" si="145"/>
        <v>8</v>
      </c>
      <c r="Q635" s="30">
        <f t="shared" si="151"/>
        <v>1.6284671999999998</v>
      </c>
      <c r="R635" s="30">
        <f t="shared" si="151"/>
        <v>3.182026</v>
      </c>
      <c r="S635" s="30">
        <f t="shared" si="151"/>
        <v>4.1667471999999997</v>
      </c>
      <c r="T635" s="30">
        <f t="shared" si="151"/>
        <v>4.5826308000000004</v>
      </c>
      <c r="U635" s="30">
        <f t="shared" si="151"/>
        <v>4.4296767999999993</v>
      </c>
      <c r="V635" s="30">
        <f t="shared" si="151"/>
        <v>3.7078851999999998</v>
      </c>
      <c r="W635" s="30">
        <f t="shared" si="151"/>
        <v>2.4172559999999992</v>
      </c>
      <c r="X635" s="30">
        <f t="shared" si="151"/>
        <v>2.6741625</v>
      </c>
      <c r="Y635" s="30">
        <f t="shared" si="151"/>
        <v>3.9715517</v>
      </c>
      <c r="Z635" s="30">
        <f t="shared" si="151"/>
        <v>4.7001033000000003</v>
      </c>
      <c r="AA635" s="30">
        <f t="shared" si="151"/>
        <v>4.8598172999999996</v>
      </c>
      <c r="AB635" s="30">
        <f t="shared" si="151"/>
        <v>4.4506936999999995</v>
      </c>
      <c r="AC635" s="30">
        <f t="shared" si="151"/>
        <v>3.4727324999999998</v>
      </c>
      <c r="AD635" s="30">
        <f t="shared" si="151"/>
        <v>3.4812132</v>
      </c>
      <c r="AE635" s="30">
        <f t="shared" si="151"/>
        <v>4.5224328000000007</v>
      </c>
      <c r="AF635" s="30">
        <f t="shared" si="151"/>
        <v>4.9948148000000003</v>
      </c>
      <c r="AG635" s="30">
        <f t="shared" si="150"/>
        <v>4.8983591999999998</v>
      </c>
      <c r="AH635" s="30">
        <f t="shared" si="150"/>
        <v>4.233066</v>
      </c>
      <c r="AI635" s="30">
        <f t="shared" si="150"/>
        <v>4.0496192999999998</v>
      </c>
      <c r="AJ635" s="30">
        <f t="shared" si="150"/>
        <v>4.8346692999999998</v>
      </c>
      <c r="AK635" s="30">
        <f t="shared" si="150"/>
        <v>5.0508816999999997</v>
      </c>
      <c r="AL635" s="30">
        <f t="shared" si="150"/>
        <v>4.6982565000000003</v>
      </c>
      <c r="AM635" s="30">
        <f t="shared" si="150"/>
        <v>4.3793807999999999</v>
      </c>
      <c r="AN635" s="30">
        <f t="shared" si="150"/>
        <v>4.9082612000000001</v>
      </c>
      <c r="AO635" s="30">
        <f t="shared" si="150"/>
        <v>4.8683040000000002</v>
      </c>
      <c r="AP635" s="30">
        <f t="shared" si="150"/>
        <v>4.4704977000000001</v>
      </c>
      <c r="AQ635" s="30">
        <f t="shared" si="150"/>
        <v>4.7432085000000006</v>
      </c>
      <c r="AR635" s="30">
        <f t="shared" si="150"/>
        <v>4.3229700000000006</v>
      </c>
      <c r="AS635" s="30">
        <f t="shared" si="141"/>
        <v>5.0508816999999997</v>
      </c>
      <c r="AT635" s="35" t="str">
        <f t="shared" si="142"/>
        <v>1,1.5,0.5</v>
      </c>
    </row>
    <row r="636" spans="13:46" ht="11.25" x14ac:dyDescent="0.15">
      <c r="M636" s="30" t="str">
        <f t="shared" si="140"/>
        <v>7,3,9</v>
      </c>
      <c r="N636" s="30">
        <f t="shared" si="148"/>
        <v>7</v>
      </c>
      <c r="O636" s="30">
        <f t="shared" si="149"/>
        <v>3</v>
      </c>
      <c r="P636" s="30">
        <f t="shared" si="145"/>
        <v>9</v>
      </c>
      <c r="Q636" s="30">
        <f t="shared" si="151"/>
        <v>0.99034650000000013</v>
      </c>
      <c r="R636" s="30">
        <f t="shared" si="151"/>
        <v>2.8008866250000004</v>
      </c>
      <c r="S636" s="30">
        <f t="shared" si="151"/>
        <v>3.9823379999999999</v>
      </c>
      <c r="T636" s="30">
        <f t="shared" si="151"/>
        <v>4.5347006250000002</v>
      </c>
      <c r="U636" s="30">
        <f t="shared" si="151"/>
        <v>4.4579744999999997</v>
      </c>
      <c r="V636" s="30">
        <f t="shared" si="151"/>
        <v>3.752159625</v>
      </c>
      <c r="W636" s="30">
        <f t="shared" si="151"/>
        <v>2.4172559999999992</v>
      </c>
      <c r="X636" s="30">
        <f t="shared" si="151"/>
        <v>2.2754981250000004</v>
      </c>
      <c r="Y636" s="30">
        <f t="shared" si="151"/>
        <v>3.7731225000000004</v>
      </c>
      <c r="Z636" s="30">
        <f t="shared" si="151"/>
        <v>4.6416581250000002</v>
      </c>
      <c r="AA636" s="30">
        <f t="shared" si="151"/>
        <v>4.8811049999999998</v>
      </c>
      <c r="AB636" s="30">
        <f t="shared" si="151"/>
        <v>4.4914631250000001</v>
      </c>
      <c r="AC636" s="30">
        <f t="shared" si="151"/>
        <v>3.4727324999999998</v>
      </c>
      <c r="AD636" s="30">
        <f t="shared" si="151"/>
        <v>3.268764</v>
      </c>
      <c r="AE636" s="30">
        <f t="shared" si="151"/>
        <v>4.4534726250000007</v>
      </c>
      <c r="AF636" s="30">
        <f t="shared" si="151"/>
        <v>5.0090925000000004</v>
      </c>
      <c r="AG636" s="30">
        <f t="shared" si="150"/>
        <v>4.9356236249999998</v>
      </c>
      <c r="AH636" s="30">
        <f t="shared" si="150"/>
        <v>4.233066</v>
      </c>
      <c r="AI636" s="30">
        <f t="shared" si="150"/>
        <v>3.970144125</v>
      </c>
      <c r="AJ636" s="30">
        <f t="shared" si="150"/>
        <v>4.8419369999999997</v>
      </c>
      <c r="AK636" s="30">
        <f t="shared" si="150"/>
        <v>5.0846411250000001</v>
      </c>
      <c r="AL636" s="30">
        <f t="shared" si="150"/>
        <v>4.6982565000000003</v>
      </c>
      <c r="AM636" s="30">
        <f t="shared" si="150"/>
        <v>4.3796385000000004</v>
      </c>
      <c r="AN636" s="30">
        <f t="shared" si="150"/>
        <v>4.9385156250000009</v>
      </c>
      <c r="AO636" s="30">
        <f t="shared" si="150"/>
        <v>4.8683040000000002</v>
      </c>
      <c r="AP636" s="30">
        <f t="shared" si="150"/>
        <v>4.4972471250000003</v>
      </c>
      <c r="AQ636" s="30">
        <f t="shared" si="150"/>
        <v>4.7432085000000006</v>
      </c>
      <c r="AR636" s="30">
        <f t="shared" si="150"/>
        <v>4.3229700000000006</v>
      </c>
      <c r="AS636" s="30">
        <f t="shared" si="141"/>
        <v>5.0846411250000001</v>
      </c>
      <c r="AT636" s="35" t="str">
        <f t="shared" si="142"/>
        <v>1,1.5,0.5</v>
      </c>
    </row>
    <row r="637" spans="13:46" ht="11.25" x14ac:dyDescent="0.15">
      <c r="M637" s="30" t="str">
        <f t="shared" si="140"/>
        <v>7,3,10</v>
      </c>
      <c r="N637" s="30">
        <f t="shared" si="148"/>
        <v>7</v>
      </c>
      <c r="O637" s="30">
        <f t="shared" si="149"/>
        <v>3</v>
      </c>
      <c r="P637" s="30">
        <f t="shared" si="145"/>
        <v>10</v>
      </c>
      <c r="Q637" s="30">
        <f t="shared" si="151"/>
        <v>0.53372519999999946</v>
      </c>
      <c r="R637" s="30">
        <f t="shared" si="151"/>
        <v>2.5457884999999996</v>
      </c>
      <c r="S637" s="30">
        <f t="shared" si="151"/>
        <v>3.8785951999999999</v>
      </c>
      <c r="T637" s="30">
        <f t="shared" si="151"/>
        <v>4.5321452999999998</v>
      </c>
      <c r="U637" s="30">
        <f t="shared" si="151"/>
        <v>4.5064387999999997</v>
      </c>
      <c r="V637" s="30">
        <f t="shared" si="151"/>
        <v>3.8014756999999997</v>
      </c>
      <c r="W637" s="30">
        <f t="shared" si="151"/>
        <v>2.4172559999999992</v>
      </c>
      <c r="X637" s="30">
        <f t="shared" si="151"/>
        <v>2.0028749999999995</v>
      </c>
      <c r="Y637" s="30">
        <f t="shared" si="151"/>
        <v>3.6553597</v>
      </c>
      <c r="Z637" s="30">
        <f t="shared" si="151"/>
        <v>4.6285878</v>
      </c>
      <c r="AA637" s="30">
        <f t="shared" si="151"/>
        <v>4.9225592999999996</v>
      </c>
      <c r="AB637" s="30">
        <f t="shared" si="151"/>
        <v>4.5372742000000006</v>
      </c>
      <c r="AC637" s="30">
        <f t="shared" si="151"/>
        <v>3.4727324999999998</v>
      </c>
      <c r="AD637" s="30">
        <f t="shared" si="151"/>
        <v>3.1369812000000001</v>
      </c>
      <c r="AE637" s="30">
        <f t="shared" si="151"/>
        <v>4.4298873000000007</v>
      </c>
      <c r="AF637" s="30">
        <f t="shared" si="151"/>
        <v>5.0435368</v>
      </c>
      <c r="AG637" s="30">
        <f t="shared" si="150"/>
        <v>4.9779297000000007</v>
      </c>
      <c r="AH637" s="30">
        <f t="shared" si="150"/>
        <v>4.233066</v>
      </c>
      <c r="AI637" s="30">
        <f t="shared" si="150"/>
        <v>3.9360438000000002</v>
      </c>
      <c r="AJ637" s="30">
        <f t="shared" si="150"/>
        <v>4.869371300000001</v>
      </c>
      <c r="AK637" s="30">
        <f t="shared" si="150"/>
        <v>5.1234422000000004</v>
      </c>
      <c r="AL637" s="30">
        <f t="shared" si="150"/>
        <v>4.6982565000000003</v>
      </c>
      <c r="AM637" s="30">
        <f t="shared" si="150"/>
        <v>4.4000628000000006</v>
      </c>
      <c r="AN637" s="30">
        <f t="shared" si="150"/>
        <v>4.9738117000000006</v>
      </c>
      <c r="AO637" s="30">
        <f t="shared" si="150"/>
        <v>4.8683040000000002</v>
      </c>
      <c r="AP637" s="30">
        <f t="shared" si="150"/>
        <v>4.5290382000000005</v>
      </c>
      <c r="AQ637" s="30">
        <f t="shared" si="150"/>
        <v>4.7432085000000006</v>
      </c>
      <c r="AR637" s="30">
        <f t="shared" si="150"/>
        <v>4.3229700000000006</v>
      </c>
      <c r="AS637" s="30">
        <f t="shared" si="141"/>
        <v>5.1234422000000004</v>
      </c>
      <c r="AT637" s="35" t="str">
        <f t="shared" si="142"/>
        <v>1,1.5,0.5</v>
      </c>
    </row>
    <row r="638" spans="13:46" ht="11.25" x14ac:dyDescent="0.15">
      <c r="M638" s="30" t="str">
        <f t="shared" si="140"/>
        <v>7,4,1</v>
      </c>
      <c r="N638" s="30">
        <f t="shared" si="148"/>
        <v>7</v>
      </c>
      <c r="O638" s="30">
        <f t="shared" si="149"/>
        <v>4</v>
      </c>
      <c r="P638" s="30">
        <f t="shared" si="145"/>
        <v>1</v>
      </c>
      <c r="Q638" s="30">
        <f t="shared" si="151"/>
        <v>4.5</v>
      </c>
      <c r="R638" s="30">
        <f t="shared" si="151"/>
        <v>4.742146</v>
      </c>
      <c r="S638" s="30">
        <f t="shared" si="151"/>
        <v>4.7485839999999993</v>
      </c>
      <c r="T638" s="30">
        <f t="shared" si="151"/>
        <v>4.5193139999999996</v>
      </c>
      <c r="U638" s="30">
        <f t="shared" si="151"/>
        <v>4.0543359999999993</v>
      </c>
      <c r="V638" s="30">
        <f t="shared" si="151"/>
        <v>3.3536499999999996</v>
      </c>
      <c r="W638" s="30">
        <f t="shared" si="151"/>
        <v>2.4172559999999992</v>
      </c>
      <c r="X638" s="30">
        <f t="shared" si="151"/>
        <v>4.2866924999999991</v>
      </c>
      <c r="Y638" s="30">
        <f t="shared" si="151"/>
        <v>4.6071010000000001</v>
      </c>
      <c r="Z638" s="30">
        <f t="shared" si="151"/>
        <v>4.6918015000000004</v>
      </c>
      <c r="AA638" s="30">
        <f t="shared" si="151"/>
        <v>4.540794</v>
      </c>
      <c r="AB638" s="30">
        <f t="shared" si="151"/>
        <v>4.1540784999999998</v>
      </c>
      <c r="AC638" s="30">
        <f t="shared" si="151"/>
        <v>3.5316549999999998</v>
      </c>
      <c r="AD638" s="30">
        <f t="shared" si="151"/>
        <v>4.1395200000000001</v>
      </c>
      <c r="AE638" s="30">
        <f t="shared" si="151"/>
        <v>4.5381909999999994</v>
      </c>
      <c r="AF638" s="30">
        <f t="shared" si="151"/>
        <v>4.7011539999999989</v>
      </c>
      <c r="AG638" s="30">
        <f t="shared" si="150"/>
        <v>4.6284089999999996</v>
      </c>
      <c r="AH638" s="30">
        <f t="shared" si="150"/>
        <v>4.3199559999999995</v>
      </c>
      <c r="AI638" s="30">
        <f t="shared" si="150"/>
        <v>4.0584825000000002</v>
      </c>
      <c r="AJ638" s="30">
        <f t="shared" si="150"/>
        <v>4.5354159999999997</v>
      </c>
      <c r="AK638" s="30">
        <f t="shared" si="150"/>
        <v>4.7766415000000002</v>
      </c>
      <c r="AL638" s="30">
        <f t="shared" si="150"/>
        <v>4.782159</v>
      </c>
      <c r="AM638" s="30">
        <f t="shared" si="150"/>
        <v>4.0435799999999995</v>
      </c>
      <c r="AN638" s="30">
        <f t="shared" si="150"/>
        <v>4.5987759999999991</v>
      </c>
      <c r="AO638" s="30">
        <f t="shared" si="150"/>
        <v>4.9182640000000006</v>
      </c>
      <c r="AP638" s="30">
        <f t="shared" si="150"/>
        <v>4.0948124999999997</v>
      </c>
      <c r="AQ638" s="30">
        <f t="shared" si="150"/>
        <v>4.7282710000000003</v>
      </c>
      <c r="AR638" s="30">
        <f t="shared" si="150"/>
        <v>4.21218</v>
      </c>
      <c r="AS638" s="30">
        <f t="shared" si="141"/>
        <v>4.9182640000000006</v>
      </c>
      <c r="AT638" s="35" t="str">
        <f t="shared" si="142"/>
        <v>1,2,0</v>
      </c>
    </row>
    <row r="639" spans="13:46" ht="11.25" x14ac:dyDescent="0.15">
      <c r="M639" s="30" t="str">
        <f t="shared" si="140"/>
        <v>7,4,2</v>
      </c>
      <c r="N639" s="30">
        <f t="shared" si="148"/>
        <v>7</v>
      </c>
      <c r="O639" s="30">
        <f t="shared" si="149"/>
        <v>4</v>
      </c>
      <c r="P639" s="30">
        <f t="shared" si="145"/>
        <v>2</v>
      </c>
      <c r="Q639" s="30">
        <f t="shared" si="151"/>
        <v>4.27752</v>
      </c>
      <c r="R639" s="30">
        <f t="shared" si="151"/>
        <v>4.6496460000000006</v>
      </c>
      <c r="S639" s="30">
        <f t="shared" si="151"/>
        <v>4.7489039999999996</v>
      </c>
      <c r="T639" s="30">
        <f t="shared" si="151"/>
        <v>4.5752939999999995</v>
      </c>
      <c r="U639" s="30">
        <f t="shared" si="151"/>
        <v>4.1288159999999996</v>
      </c>
      <c r="V639" s="30">
        <f t="shared" si="151"/>
        <v>3.4094699999999998</v>
      </c>
      <c r="W639" s="30">
        <f t="shared" si="151"/>
        <v>2.4172559999999992</v>
      </c>
      <c r="X639" s="30">
        <f t="shared" si="151"/>
        <v>4.1739799999999994</v>
      </c>
      <c r="Y639" s="30">
        <f t="shared" si="151"/>
        <v>4.5912509999999997</v>
      </c>
      <c r="Z639" s="30">
        <f t="shared" si="151"/>
        <v>4.7356540000000003</v>
      </c>
      <c r="AA639" s="30">
        <f t="shared" si="151"/>
        <v>4.607189</v>
      </c>
      <c r="AB639" s="30">
        <f t="shared" si="151"/>
        <v>4.2058559999999998</v>
      </c>
      <c r="AC639" s="30">
        <f t="shared" si="151"/>
        <v>3.5316549999999998</v>
      </c>
      <c r="AD639" s="30">
        <f t="shared" si="151"/>
        <v>4.1074999999999999</v>
      </c>
      <c r="AE639" s="30">
        <f t="shared" si="151"/>
        <v>4.5699159999999992</v>
      </c>
      <c r="AF639" s="30">
        <f t="shared" si="151"/>
        <v>4.7594639999999995</v>
      </c>
      <c r="AG639" s="30">
        <f t="shared" si="150"/>
        <v>4.6761439999999999</v>
      </c>
      <c r="AH639" s="30">
        <f t="shared" si="150"/>
        <v>4.3199559999999995</v>
      </c>
      <c r="AI639" s="30">
        <f t="shared" si="150"/>
        <v>4.0780799999999999</v>
      </c>
      <c r="AJ639" s="30">
        <f t="shared" si="150"/>
        <v>4.585640999999999</v>
      </c>
      <c r="AK639" s="30">
        <f t="shared" si="150"/>
        <v>4.8203339999999999</v>
      </c>
      <c r="AL639" s="30">
        <f t="shared" si="150"/>
        <v>4.782159</v>
      </c>
      <c r="AM639" s="30">
        <f t="shared" si="150"/>
        <v>4.0857200000000002</v>
      </c>
      <c r="AN639" s="30">
        <f t="shared" si="150"/>
        <v>4.6384259999999999</v>
      </c>
      <c r="AO639" s="30">
        <f t="shared" si="150"/>
        <v>4.9182640000000006</v>
      </c>
      <c r="AP639" s="30">
        <f t="shared" si="150"/>
        <v>4.13042</v>
      </c>
      <c r="AQ639" s="30">
        <f t="shared" si="150"/>
        <v>4.7282710000000003</v>
      </c>
      <c r="AR639" s="30">
        <f t="shared" si="150"/>
        <v>4.21218</v>
      </c>
      <c r="AS639" s="30">
        <f t="shared" si="141"/>
        <v>4.9182640000000006</v>
      </c>
      <c r="AT639" s="35" t="str">
        <f t="shared" si="142"/>
        <v>1,2,0</v>
      </c>
    </row>
    <row r="640" spans="13:46" ht="11.25" x14ac:dyDescent="0.15">
      <c r="M640" s="30" t="str">
        <f t="shared" si="140"/>
        <v>7,4,3</v>
      </c>
      <c r="N640" s="30">
        <f t="shared" si="148"/>
        <v>7</v>
      </c>
      <c r="O640" s="30">
        <f t="shared" si="149"/>
        <v>4</v>
      </c>
      <c r="P640" s="30">
        <f t="shared" si="145"/>
        <v>3</v>
      </c>
      <c r="Q640" s="30">
        <f t="shared" si="151"/>
        <v>3.98034</v>
      </c>
      <c r="R640" s="30">
        <f t="shared" si="151"/>
        <v>4.5052710000000005</v>
      </c>
      <c r="S640" s="30">
        <f t="shared" si="151"/>
        <v>4.7160240000000009</v>
      </c>
      <c r="T640" s="30">
        <f t="shared" si="151"/>
        <v>4.6125990000000003</v>
      </c>
      <c r="U640" s="30">
        <f t="shared" si="151"/>
        <v>4.1949959999999997</v>
      </c>
      <c r="V640" s="30">
        <f t="shared" si="151"/>
        <v>3.4632149999999999</v>
      </c>
      <c r="W640" s="30">
        <f t="shared" si="151"/>
        <v>2.4172559999999992</v>
      </c>
      <c r="X640" s="30">
        <f t="shared" si="151"/>
        <v>4.0093924999999997</v>
      </c>
      <c r="Y640" s="30">
        <f t="shared" si="151"/>
        <v>4.5422010000000004</v>
      </c>
      <c r="Z640" s="30">
        <f t="shared" si="151"/>
        <v>4.7608315000000001</v>
      </c>
      <c r="AA640" s="30">
        <f t="shared" si="151"/>
        <v>4.6652839999999998</v>
      </c>
      <c r="AB640" s="30">
        <f t="shared" si="151"/>
        <v>4.2555584999999994</v>
      </c>
      <c r="AC640" s="30">
        <f t="shared" si="151"/>
        <v>3.5316549999999998</v>
      </c>
      <c r="AD640" s="30">
        <f t="shared" si="151"/>
        <v>4.0422799999999999</v>
      </c>
      <c r="AE640" s="30">
        <f t="shared" si="151"/>
        <v>4.5829659999999999</v>
      </c>
      <c r="AF640" s="30">
        <f t="shared" si="151"/>
        <v>4.8094739999999998</v>
      </c>
      <c r="AG640" s="30">
        <f t="shared" si="150"/>
        <v>4.7218039999999997</v>
      </c>
      <c r="AH640" s="30">
        <f t="shared" si="150"/>
        <v>4.3199559999999995</v>
      </c>
      <c r="AI640" s="30">
        <f t="shared" si="150"/>
        <v>4.0790024999999996</v>
      </c>
      <c r="AJ640" s="30">
        <f t="shared" si="150"/>
        <v>4.6275659999999998</v>
      </c>
      <c r="AK640" s="30">
        <f t="shared" si="150"/>
        <v>4.8619515</v>
      </c>
      <c r="AL640" s="30">
        <f t="shared" si="150"/>
        <v>4.782159</v>
      </c>
      <c r="AM640" s="30">
        <f t="shared" si="150"/>
        <v>4.1195599999999999</v>
      </c>
      <c r="AN640" s="30">
        <f t="shared" si="150"/>
        <v>4.6760009999999994</v>
      </c>
      <c r="AO640" s="30">
        <f t="shared" si="150"/>
        <v>4.9182640000000006</v>
      </c>
      <c r="AP640" s="30">
        <f t="shared" si="150"/>
        <v>4.1639524999999997</v>
      </c>
      <c r="AQ640" s="30">
        <f t="shared" si="150"/>
        <v>4.7282710000000003</v>
      </c>
      <c r="AR640" s="30">
        <f t="shared" si="150"/>
        <v>4.21218</v>
      </c>
      <c r="AS640" s="30">
        <f t="shared" si="141"/>
        <v>4.9182640000000006</v>
      </c>
      <c r="AT640" s="35" t="str">
        <f t="shared" si="142"/>
        <v>1,2,0</v>
      </c>
    </row>
    <row r="641" spans="13:46" ht="11.25" x14ac:dyDescent="0.15">
      <c r="M641" s="30" t="str">
        <f t="shared" si="140"/>
        <v>7,4,4</v>
      </c>
      <c r="N641" s="30">
        <f t="shared" si="148"/>
        <v>7</v>
      </c>
      <c r="O641" s="30">
        <f t="shared" si="149"/>
        <v>4</v>
      </c>
      <c r="P641" s="30">
        <f t="shared" si="145"/>
        <v>4</v>
      </c>
      <c r="Q641" s="30">
        <f t="shared" si="151"/>
        <v>3.6615599999999993</v>
      </c>
      <c r="R641" s="30">
        <f t="shared" si="151"/>
        <v>4.3458959999999998</v>
      </c>
      <c r="S641" s="30">
        <f t="shared" si="151"/>
        <v>4.6735439999999997</v>
      </c>
      <c r="T641" s="30">
        <f t="shared" si="151"/>
        <v>4.6445039999999995</v>
      </c>
      <c r="U641" s="30">
        <f t="shared" si="151"/>
        <v>4.2587759999999992</v>
      </c>
      <c r="V641" s="30">
        <f t="shared" si="151"/>
        <v>3.5163599999999997</v>
      </c>
      <c r="W641" s="30">
        <f t="shared" si="151"/>
        <v>2.4172559999999992</v>
      </c>
      <c r="X641" s="30">
        <f t="shared" si="151"/>
        <v>3.829804999999999</v>
      </c>
      <c r="Y641" s="30">
        <f t="shared" si="151"/>
        <v>4.4835510000000003</v>
      </c>
      <c r="Z641" s="30">
        <f t="shared" si="151"/>
        <v>4.7806090000000001</v>
      </c>
      <c r="AA641" s="30">
        <f t="shared" si="151"/>
        <v>4.7209789999999998</v>
      </c>
      <c r="AB641" s="30">
        <f t="shared" si="151"/>
        <v>4.3046610000000003</v>
      </c>
      <c r="AC641" s="30">
        <f t="shared" si="151"/>
        <v>3.5316549999999998</v>
      </c>
      <c r="AD641" s="30">
        <f t="shared" si="151"/>
        <v>3.9674599999999995</v>
      </c>
      <c r="AE641" s="30">
        <f t="shared" si="151"/>
        <v>4.5906159999999989</v>
      </c>
      <c r="AF641" s="30">
        <f t="shared" ref="AF641:AR704" si="152">(AF$5)^2/2*INDEX($F$4:$F$25*$G$4:$G$25,$N641,1)+(AF$6)^2/2*INDEX($H$4:$H$25*$I$4:$I$25,$O641,1)+(AF$7)^2/2*INDEX($J$4:$J$25*$K$4:$K$25,$P641,1)+AF$5*AF$6*INDEX($G$4:$G$25,$N641,1)*INDEX($H$4:$H$25,$O641,1)+(AF$5*INDEX($G$4:$G$25,$N641,1)+AF$6*INDEX($I$4:$I$25,$O641,1))*AF$7*INDEX($J$4:$J$25,$P641,1)</f>
        <v>4.8570840000000004</v>
      </c>
      <c r="AG641" s="30">
        <f t="shared" si="152"/>
        <v>4.766864</v>
      </c>
      <c r="AH641" s="30">
        <f t="shared" si="152"/>
        <v>4.3199559999999995</v>
      </c>
      <c r="AI641" s="30">
        <f t="shared" si="152"/>
        <v>4.0745249999999995</v>
      </c>
      <c r="AJ641" s="30">
        <f t="shared" si="152"/>
        <v>4.6670909999999992</v>
      </c>
      <c r="AK641" s="30">
        <f t="shared" si="152"/>
        <v>4.9029690000000006</v>
      </c>
      <c r="AL641" s="30">
        <f t="shared" si="152"/>
        <v>4.782159</v>
      </c>
      <c r="AM641" s="30">
        <f t="shared" si="152"/>
        <v>4.1509999999999998</v>
      </c>
      <c r="AN641" s="30">
        <f t="shared" si="152"/>
        <v>4.7129760000000003</v>
      </c>
      <c r="AO641" s="30">
        <f t="shared" si="152"/>
        <v>4.9182640000000006</v>
      </c>
      <c r="AP641" s="30">
        <f t="shared" si="152"/>
        <v>4.196885</v>
      </c>
      <c r="AQ641" s="30">
        <f t="shared" si="152"/>
        <v>4.7282710000000003</v>
      </c>
      <c r="AR641" s="30">
        <f t="shared" si="152"/>
        <v>4.21218</v>
      </c>
      <c r="AS641" s="30">
        <f t="shared" si="141"/>
        <v>4.9182640000000006</v>
      </c>
      <c r="AT641" s="35" t="str">
        <f t="shared" si="142"/>
        <v>1,2,0</v>
      </c>
    </row>
    <row r="642" spans="13:46" ht="11.25" x14ac:dyDescent="0.15">
      <c r="M642" s="30" t="str">
        <f t="shared" si="140"/>
        <v>7,4,5</v>
      </c>
      <c r="N642" s="30">
        <f t="shared" si="148"/>
        <v>7</v>
      </c>
      <c r="O642" s="30">
        <f t="shared" si="149"/>
        <v>4</v>
      </c>
      <c r="P642" s="30">
        <f t="shared" si="145"/>
        <v>5</v>
      </c>
      <c r="Q642" s="30">
        <f t="shared" ref="Q642:AF705" si="153">(Q$5)^2/2*INDEX($F$4:$F$25*$G$4:$G$25,$N642,1)+(Q$6)^2/2*INDEX($H$4:$H$25*$I$4:$I$25,$O642,1)+(Q$7)^2/2*INDEX($J$4:$J$25*$K$4:$K$25,$P642,1)+Q$5*Q$6*INDEX($G$4:$G$25,$N642,1)*INDEX($H$4:$H$25,$O642,1)+(Q$5*INDEX($G$4:$G$25,$N642,1)+Q$6*INDEX($I$4:$I$25,$O642,1))*Q$7*INDEX($J$4:$J$25,$P642,1)</f>
        <v>3.3564599999999993</v>
      </c>
      <c r="R642" s="30">
        <f t="shared" si="153"/>
        <v>4.196021</v>
      </c>
      <c r="S642" s="30">
        <f t="shared" si="153"/>
        <v>4.6371439999999993</v>
      </c>
      <c r="T642" s="30">
        <f t="shared" si="153"/>
        <v>4.6798289999999998</v>
      </c>
      <c r="U642" s="30">
        <f t="shared" si="153"/>
        <v>4.3240759999999998</v>
      </c>
      <c r="V642" s="30">
        <f t="shared" si="153"/>
        <v>3.5698849999999993</v>
      </c>
      <c r="W642" s="30">
        <f t="shared" si="153"/>
        <v>2.4172559999999992</v>
      </c>
      <c r="X642" s="30">
        <f t="shared" si="153"/>
        <v>3.6597174999999993</v>
      </c>
      <c r="Y642" s="30">
        <f t="shared" si="153"/>
        <v>4.4309809999999992</v>
      </c>
      <c r="Z642" s="30">
        <f t="shared" si="153"/>
        <v>4.8038065000000003</v>
      </c>
      <c r="AA642" s="30">
        <f t="shared" si="153"/>
        <v>4.7781939999999992</v>
      </c>
      <c r="AB642" s="30">
        <f t="shared" si="153"/>
        <v>4.3541434999999993</v>
      </c>
      <c r="AC642" s="30">
        <f t="shared" si="153"/>
        <v>3.5316549999999998</v>
      </c>
      <c r="AD642" s="30">
        <f t="shared" si="153"/>
        <v>3.8987199999999995</v>
      </c>
      <c r="AE642" s="30">
        <f t="shared" si="153"/>
        <v>4.6016859999999991</v>
      </c>
      <c r="AF642" s="30">
        <f t="shared" si="153"/>
        <v>4.9062139999999994</v>
      </c>
      <c r="AG642" s="30">
        <f t="shared" si="152"/>
        <v>4.8123039999999992</v>
      </c>
      <c r="AH642" s="30">
        <f t="shared" si="152"/>
        <v>4.3199559999999995</v>
      </c>
      <c r="AI642" s="30">
        <f t="shared" si="152"/>
        <v>4.0734674999999996</v>
      </c>
      <c r="AJ642" s="30">
        <f t="shared" si="152"/>
        <v>4.7081359999999997</v>
      </c>
      <c r="AK642" s="30">
        <f t="shared" si="152"/>
        <v>4.9443665000000001</v>
      </c>
      <c r="AL642" s="30">
        <f t="shared" si="152"/>
        <v>4.782159</v>
      </c>
      <c r="AM642" s="30">
        <f t="shared" si="152"/>
        <v>4.183959999999999</v>
      </c>
      <c r="AN642" s="30">
        <f t="shared" si="152"/>
        <v>4.7503310000000001</v>
      </c>
      <c r="AO642" s="30">
        <f t="shared" si="152"/>
        <v>4.9182640000000006</v>
      </c>
      <c r="AP642" s="30">
        <f t="shared" si="152"/>
        <v>4.2301974999999992</v>
      </c>
      <c r="AQ642" s="30">
        <f t="shared" si="152"/>
        <v>4.7282710000000003</v>
      </c>
      <c r="AR642" s="30">
        <f t="shared" si="152"/>
        <v>4.21218</v>
      </c>
      <c r="AS642" s="30">
        <f t="shared" si="141"/>
        <v>4.9443665000000001</v>
      </c>
      <c r="AT642" s="35" t="str">
        <f t="shared" si="142"/>
        <v>1,1.5,0.5</v>
      </c>
    </row>
    <row r="643" spans="13:46" ht="11.25" x14ac:dyDescent="0.15">
      <c r="M643" s="30" t="str">
        <f t="shared" si="140"/>
        <v>7,4,6</v>
      </c>
      <c r="N643" s="30">
        <f t="shared" si="148"/>
        <v>7</v>
      </c>
      <c r="O643" s="30">
        <f t="shared" si="149"/>
        <v>4</v>
      </c>
      <c r="P643" s="30">
        <f t="shared" si="145"/>
        <v>6</v>
      </c>
      <c r="Q643" s="30">
        <f t="shared" si="153"/>
        <v>3.0779999999999998</v>
      </c>
      <c r="R643" s="30">
        <f t="shared" si="153"/>
        <v>4.0646459999999998</v>
      </c>
      <c r="S643" s="30">
        <f t="shared" si="153"/>
        <v>4.612584</v>
      </c>
      <c r="T643" s="30">
        <f t="shared" si="153"/>
        <v>4.7218140000000002</v>
      </c>
      <c r="U643" s="30">
        <f t="shared" si="153"/>
        <v>4.3923360000000002</v>
      </c>
      <c r="V643" s="30">
        <f t="shared" si="153"/>
        <v>3.6241499999999993</v>
      </c>
      <c r="W643" s="30">
        <f t="shared" si="153"/>
        <v>2.4172559999999992</v>
      </c>
      <c r="X643" s="30">
        <f t="shared" si="153"/>
        <v>3.5081299999999995</v>
      </c>
      <c r="Y643" s="30">
        <f t="shared" si="153"/>
        <v>4.3902509999999992</v>
      </c>
      <c r="Z643" s="30">
        <f t="shared" si="153"/>
        <v>4.8336639999999997</v>
      </c>
      <c r="AA643" s="30">
        <f t="shared" si="153"/>
        <v>4.8383690000000001</v>
      </c>
      <c r="AB643" s="30">
        <f t="shared" si="153"/>
        <v>4.4043659999999996</v>
      </c>
      <c r="AC643" s="30">
        <f t="shared" si="153"/>
        <v>3.5316549999999998</v>
      </c>
      <c r="AD643" s="30">
        <f t="shared" si="153"/>
        <v>3.8418199999999998</v>
      </c>
      <c r="AE643" s="30">
        <f t="shared" si="153"/>
        <v>4.6194159999999993</v>
      </c>
      <c r="AF643" s="30">
        <f t="shared" si="153"/>
        <v>4.958304</v>
      </c>
      <c r="AG643" s="30">
        <f t="shared" si="152"/>
        <v>4.8584839999999998</v>
      </c>
      <c r="AH643" s="30">
        <f t="shared" si="152"/>
        <v>4.3199559999999995</v>
      </c>
      <c r="AI643" s="30">
        <f t="shared" si="152"/>
        <v>4.0790699999999998</v>
      </c>
      <c r="AJ643" s="30">
        <f t="shared" si="152"/>
        <v>4.7521409999999991</v>
      </c>
      <c r="AK643" s="30">
        <f t="shared" si="152"/>
        <v>4.986504</v>
      </c>
      <c r="AL643" s="30">
        <f t="shared" si="152"/>
        <v>4.782159</v>
      </c>
      <c r="AM643" s="30">
        <f t="shared" si="152"/>
        <v>4.2198799999999999</v>
      </c>
      <c r="AN643" s="30">
        <f t="shared" si="152"/>
        <v>4.7884259999999994</v>
      </c>
      <c r="AO643" s="30">
        <f t="shared" si="152"/>
        <v>4.9182640000000006</v>
      </c>
      <c r="AP643" s="30">
        <f t="shared" si="152"/>
        <v>4.2642499999999997</v>
      </c>
      <c r="AQ643" s="30">
        <f t="shared" si="152"/>
        <v>4.7282710000000003</v>
      </c>
      <c r="AR643" s="30">
        <f t="shared" si="152"/>
        <v>4.21218</v>
      </c>
      <c r="AS643" s="30">
        <f t="shared" si="141"/>
        <v>4.986504</v>
      </c>
      <c r="AT643" s="35" t="str">
        <f t="shared" si="142"/>
        <v>1,1.5,0.5</v>
      </c>
    </row>
    <row r="644" spans="13:46" ht="11.25" x14ac:dyDescent="0.15">
      <c r="M644" s="30" t="str">
        <f t="shared" si="140"/>
        <v>7,4,7</v>
      </c>
      <c r="N644" s="30">
        <f t="shared" si="148"/>
        <v>7</v>
      </c>
      <c r="O644" s="30">
        <f t="shared" si="149"/>
        <v>4</v>
      </c>
      <c r="P644" s="30">
        <f t="shared" si="145"/>
        <v>7</v>
      </c>
      <c r="Q644" s="30">
        <f t="shared" si="153"/>
        <v>2.4172559999999992</v>
      </c>
      <c r="R644" s="30">
        <f t="shared" si="153"/>
        <v>3.6677959999999992</v>
      </c>
      <c r="S644" s="30">
        <f t="shared" si="153"/>
        <v>4.41812</v>
      </c>
      <c r="T644" s="30">
        <f t="shared" si="153"/>
        <v>4.6682279999999992</v>
      </c>
      <c r="U644" s="30">
        <f t="shared" si="153"/>
        <v>4.41812</v>
      </c>
      <c r="V644" s="30">
        <f t="shared" si="153"/>
        <v>3.6677959999999992</v>
      </c>
      <c r="W644" s="30">
        <f t="shared" si="153"/>
        <v>2.4172559999999992</v>
      </c>
      <c r="X644" s="30">
        <f t="shared" si="153"/>
        <v>3.0910674999999994</v>
      </c>
      <c r="Y644" s="30">
        <f t="shared" si="153"/>
        <v>4.1796169999999995</v>
      </c>
      <c r="Z644" s="30">
        <f t="shared" si="153"/>
        <v>4.7679504999999995</v>
      </c>
      <c r="AA644" s="30">
        <f t="shared" si="153"/>
        <v>4.8560679999999996</v>
      </c>
      <c r="AB644" s="30">
        <f t="shared" si="153"/>
        <v>4.4439694999999997</v>
      </c>
      <c r="AC644" s="30">
        <f t="shared" si="153"/>
        <v>3.5316549999999998</v>
      </c>
      <c r="AD644" s="30">
        <f t="shared" si="153"/>
        <v>3.6150159999999993</v>
      </c>
      <c r="AE644" s="30">
        <f t="shared" si="153"/>
        <v>4.5415749999999999</v>
      </c>
      <c r="AF644" s="30">
        <f t="shared" si="153"/>
        <v>4.9679180000000001</v>
      </c>
      <c r="AG644" s="30">
        <f t="shared" si="152"/>
        <v>4.8940449999999993</v>
      </c>
      <c r="AH644" s="30">
        <f t="shared" si="152"/>
        <v>4.3199559999999995</v>
      </c>
      <c r="AI644" s="30">
        <f t="shared" si="152"/>
        <v>3.9891014999999994</v>
      </c>
      <c r="AJ644" s="30">
        <f t="shared" si="152"/>
        <v>4.7536699999999996</v>
      </c>
      <c r="AK644" s="30">
        <f t="shared" si="152"/>
        <v>5.0180224999999998</v>
      </c>
      <c r="AL644" s="30">
        <f t="shared" si="152"/>
        <v>4.782159</v>
      </c>
      <c r="AM644" s="30">
        <f t="shared" si="152"/>
        <v>4.2133240000000001</v>
      </c>
      <c r="AN644" s="30">
        <f t="shared" si="152"/>
        <v>4.8159019999999995</v>
      </c>
      <c r="AO644" s="30">
        <f t="shared" si="152"/>
        <v>4.9182640000000006</v>
      </c>
      <c r="AP644" s="30">
        <f t="shared" si="152"/>
        <v>4.2876835</v>
      </c>
      <c r="AQ644" s="30">
        <f t="shared" si="152"/>
        <v>4.7282710000000003</v>
      </c>
      <c r="AR644" s="30">
        <f t="shared" si="152"/>
        <v>4.21218</v>
      </c>
      <c r="AS644" s="30">
        <f t="shared" si="141"/>
        <v>5.0180224999999998</v>
      </c>
      <c r="AT644" s="35" t="str">
        <f t="shared" si="142"/>
        <v>1,1.5,0.5</v>
      </c>
    </row>
    <row r="645" spans="13:46" ht="11.25" x14ac:dyDescent="0.15">
      <c r="M645" s="30" t="str">
        <f t="shared" si="140"/>
        <v>7,4,8</v>
      </c>
      <c r="N645" s="30">
        <f t="shared" si="148"/>
        <v>7</v>
      </c>
      <c r="O645" s="30">
        <f t="shared" si="149"/>
        <v>4</v>
      </c>
      <c r="P645" s="30">
        <f t="shared" si="145"/>
        <v>8</v>
      </c>
      <c r="Q645" s="30">
        <f t="shared" si="153"/>
        <v>1.6284671999999998</v>
      </c>
      <c r="R645" s="30">
        <f t="shared" si="153"/>
        <v>3.182026</v>
      </c>
      <c r="S645" s="30">
        <f t="shared" si="153"/>
        <v>4.1667471999999997</v>
      </c>
      <c r="T645" s="30">
        <f t="shared" si="153"/>
        <v>4.5826308000000004</v>
      </c>
      <c r="U645" s="30">
        <f t="shared" si="153"/>
        <v>4.4296767999999993</v>
      </c>
      <c r="V645" s="30">
        <f t="shared" si="153"/>
        <v>3.7078851999999998</v>
      </c>
      <c r="W645" s="30">
        <f t="shared" si="153"/>
        <v>2.4172559999999992</v>
      </c>
      <c r="X645" s="30">
        <f t="shared" si="153"/>
        <v>2.5850849999999994</v>
      </c>
      <c r="Y645" s="30">
        <f t="shared" si="153"/>
        <v>3.9120741999999997</v>
      </c>
      <c r="Z645" s="30">
        <f t="shared" si="153"/>
        <v>4.6702257999999999</v>
      </c>
      <c r="AA645" s="30">
        <f t="shared" si="153"/>
        <v>4.8595398000000003</v>
      </c>
      <c r="AB645" s="30">
        <f t="shared" si="153"/>
        <v>4.4800161999999997</v>
      </c>
      <c r="AC645" s="30">
        <f t="shared" si="153"/>
        <v>3.5316549999999998</v>
      </c>
      <c r="AD645" s="30">
        <f t="shared" si="153"/>
        <v>3.3313031999999998</v>
      </c>
      <c r="AE645" s="30">
        <f t="shared" si="153"/>
        <v>4.4317227999999993</v>
      </c>
      <c r="AF645" s="30">
        <f t="shared" si="153"/>
        <v>4.9633047999999995</v>
      </c>
      <c r="AG645" s="30">
        <f t="shared" si="152"/>
        <v>4.9260491999999996</v>
      </c>
      <c r="AH645" s="30">
        <f t="shared" si="152"/>
        <v>4.3199559999999995</v>
      </c>
      <c r="AI645" s="30">
        <f t="shared" si="152"/>
        <v>3.8671217999999996</v>
      </c>
      <c r="AJ645" s="30">
        <f t="shared" si="152"/>
        <v>4.7409717999999996</v>
      </c>
      <c r="AK645" s="30">
        <f t="shared" si="152"/>
        <v>5.0459841999999995</v>
      </c>
      <c r="AL645" s="30">
        <f t="shared" si="152"/>
        <v>4.782159</v>
      </c>
      <c r="AM645" s="30">
        <f t="shared" si="152"/>
        <v>4.1925407999999997</v>
      </c>
      <c r="AN645" s="30">
        <f t="shared" si="152"/>
        <v>4.8398211999999994</v>
      </c>
      <c r="AO645" s="30">
        <f t="shared" si="152"/>
        <v>4.9182640000000006</v>
      </c>
      <c r="AP645" s="30">
        <f t="shared" si="152"/>
        <v>4.3075601999999993</v>
      </c>
      <c r="AQ645" s="30">
        <f t="shared" si="152"/>
        <v>4.7282710000000003</v>
      </c>
      <c r="AR645" s="30">
        <f t="shared" si="152"/>
        <v>4.21218</v>
      </c>
      <c r="AS645" s="30">
        <f t="shared" si="141"/>
        <v>5.0459841999999995</v>
      </c>
      <c r="AT645" s="35" t="str">
        <f t="shared" si="142"/>
        <v>1,1.5,0.5</v>
      </c>
    </row>
    <row r="646" spans="13:46" ht="11.25" x14ac:dyDescent="0.15">
      <c r="M646" s="30" t="str">
        <f t="shared" si="140"/>
        <v>7,4,9</v>
      </c>
      <c r="N646" s="30">
        <f t="shared" si="148"/>
        <v>7</v>
      </c>
      <c r="O646" s="30">
        <f t="shared" si="149"/>
        <v>4</v>
      </c>
      <c r="P646" s="30">
        <f t="shared" si="145"/>
        <v>9</v>
      </c>
      <c r="Q646" s="30">
        <f t="shared" si="153"/>
        <v>0.99034650000000013</v>
      </c>
      <c r="R646" s="30">
        <f t="shared" si="153"/>
        <v>2.8008866250000004</v>
      </c>
      <c r="S646" s="30">
        <f t="shared" si="153"/>
        <v>3.9823379999999999</v>
      </c>
      <c r="T646" s="30">
        <f t="shared" si="153"/>
        <v>4.5347006250000002</v>
      </c>
      <c r="U646" s="30">
        <f t="shared" si="153"/>
        <v>4.4579744999999997</v>
      </c>
      <c r="V646" s="30">
        <f t="shared" si="153"/>
        <v>3.752159625</v>
      </c>
      <c r="W646" s="30">
        <f t="shared" si="153"/>
        <v>2.4172559999999992</v>
      </c>
      <c r="X646" s="30">
        <f t="shared" si="153"/>
        <v>2.1837331249999998</v>
      </c>
      <c r="Y646" s="30">
        <f t="shared" si="153"/>
        <v>3.7114949999999998</v>
      </c>
      <c r="Z646" s="30">
        <f t="shared" si="153"/>
        <v>4.6101681250000004</v>
      </c>
      <c r="AA646" s="30">
        <f t="shared" si="153"/>
        <v>4.8797525000000004</v>
      </c>
      <c r="AB646" s="30">
        <f t="shared" si="153"/>
        <v>4.5202481250000002</v>
      </c>
      <c r="AC646" s="30">
        <f t="shared" si="153"/>
        <v>3.5316549999999998</v>
      </c>
      <c r="AD646" s="30">
        <f t="shared" si="153"/>
        <v>3.114554</v>
      </c>
      <c r="AE646" s="30">
        <f t="shared" si="153"/>
        <v>4.3595376249999997</v>
      </c>
      <c r="AF646" s="30">
        <f t="shared" si="153"/>
        <v>4.9754325000000001</v>
      </c>
      <c r="AG646" s="30">
        <f t="shared" si="152"/>
        <v>4.9622386249999995</v>
      </c>
      <c r="AH646" s="30">
        <f t="shared" si="152"/>
        <v>4.3199559999999995</v>
      </c>
      <c r="AI646" s="30">
        <f t="shared" si="152"/>
        <v>3.782809125</v>
      </c>
      <c r="AJ646" s="30">
        <f t="shared" si="152"/>
        <v>4.7450144999999999</v>
      </c>
      <c r="AK646" s="30">
        <f t="shared" si="152"/>
        <v>5.0781311249999996</v>
      </c>
      <c r="AL646" s="30">
        <f t="shared" si="152"/>
        <v>4.782159</v>
      </c>
      <c r="AM646" s="30">
        <f t="shared" si="152"/>
        <v>4.1884984999999997</v>
      </c>
      <c r="AN646" s="30">
        <f t="shared" si="152"/>
        <v>4.8679256249999998</v>
      </c>
      <c r="AO646" s="30">
        <f t="shared" si="152"/>
        <v>4.9182640000000006</v>
      </c>
      <c r="AP646" s="30">
        <f t="shared" si="152"/>
        <v>4.331622125</v>
      </c>
      <c r="AQ646" s="30">
        <f t="shared" si="152"/>
        <v>4.7282710000000003</v>
      </c>
      <c r="AR646" s="30">
        <f t="shared" si="152"/>
        <v>4.21218</v>
      </c>
      <c r="AS646" s="30">
        <f t="shared" si="141"/>
        <v>5.0781311249999996</v>
      </c>
      <c r="AT646" s="35" t="str">
        <f t="shared" si="142"/>
        <v>1,1.5,0.5</v>
      </c>
    </row>
    <row r="647" spans="13:46" ht="11.25" x14ac:dyDescent="0.15">
      <c r="M647" s="30" t="str">
        <f t="shared" si="140"/>
        <v>7,4,10</v>
      </c>
      <c r="N647" s="30">
        <f t="shared" si="148"/>
        <v>7</v>
      </c>
      <c r="O647" s="30">
        <f t="shared" si="149"/>
        <v>4</v>
      </c>
      <c r="P647" s="30">
        <f t="shared" si="145"/>
        <v>10</v>
      </c>
      <c r="Q647" s="30">
        <f t="shared" si="153"/>
        <v>0.53372519999999946</v>
      </c>
      <c r="R647" s="30">
        <f t="shared" si="153"/>
        <v>2.5457884999999996</v>
      </c>
      <c r="S647" s="30">
        <f t="shared" si="153"/>
        <v>3.8785951999999999</v>
      </c>
      <c r="T647" s="30">
        <f t="shared" si="153"/>
        <v>4.5321452999999998</v>
      </c>
      <c r="U647" s="30">
        <f t="shared" si="153"/>
        <v>4.5064387999999997</v>
      </c>
      <c r="V647" s="30">
        <f t="shared" si="153"/>
        <v>3.8014756999999997</v>
      </c>
      <c r="W647" s="30">
        <f t="shared" si="153"/>
        <v>2.4172559999999992</v>
      </c>
      <c r="X647" s="30">
        <f t="shared" si="153"/>
        <v>1.9084224999999992</v>
      </c>
      <c r="Y647" s="30">
        <f t="shared" si="153"/>
        <v>3.5915821999999995</v>
      </c>
      <c r="Z647" s="30">
        <f t="shared" si="153"/>
        <v>4.5954853</v>
      </c>
      <c r="AA647" s="30">
        <f t="shared" si="153"/>
        <v>4.9201318000000001</v>
      </c>
      <c r="AB647" s="30">
        <f t="shared" si="153"/>
        <v>4.5655216999999997</v>
      </c>
      <c r="AC647" s="30">
        <f t="shared" si="153"/>
        <v>3.5316549999999998</v>
      </c>
      <c r="AD647" s="30">
        <f t="shared" si="153"/>
        <v>2.9784711999999995</v>
      </c>
      <c r="AE647" s="30">
        <f t="shared" si="153"/>
        <v>4.3327273000000002</v>
      </c>
      <c r="AF647" s="30">
        <f t="shared" si="153"/>
        <v>5.0077268000000004</v>
      </c>
      <c r="AG647" s="30">
        <f t="shared" si="152"/>
        <v>5.0034697000000001</v>
      </c>
      <c r="AH647" s="30">
        <f t="shared" si="152"/>
        <v>4.3199559999999995</v>
      </c>
      <c r="AI647" s="30">
        <f t="shared" si="152"/>
        <v>3.7438712999999995</v>
      </c>
      <c r="AJ647" s="30">
        <f t="shared" si="152"/>
        <v>4.7692237999999998</v>
      </c>
      <c r="AK647" s="30">
        <f t="shared" si="152"/>
        <v>5.1153197000000006</v>
      </c>
      <c r="AL647" s="30">
        <f t="shared" si="152"/>
        <v>4.782159</v>
      </c>
      <c r="AM647" s="30">
        <f t="shared" si="152"/>
        <v>4.2046228000000001</v>
      </c>
      <c r="AN647" s="30">
        <f t="shared" si="152"/>
        <v>4.9010716999999993</v>
      </c>
      <c r="AO647" s="30">
        <f t="shared" si="152"/>
        <v>4.9182640000000006</v>
      </c>
      <c r="AP647" s="30">
        <f t="shared" si="152"/>
        <v>4.3607256999999997</v>
      </c>
      <c r="AQ647" s="30">
        <f t="shared" si="152"/>
        <v>4.7282710000000003</v>
      </c>
      <c r="AR647" s="30">
        <f t="shared" si="152"/>
        <v>4.21218</v>
      </c>
      <c r="AS647" s="30">
        <f t="shared" si="141"/>
        <v>5.1153197000000006</v>
      </c>
      <c r="AT647" s="35" t="str">
        <f t="shared" si="142"/>
        <v>1,1.5,0.5</v>
      </c>
    </row>
    <row r="648" spans="13:46" ht="11.25" x14ac:dyDescent="0.15">
      <c r="M648" s="30" t="str">
        <f t="shared" si="140"/>
        <v>7,5,1</v>
      </c>
      <c r="N648" s="30">
        <f t="shared" si="148"/>
        <v>7</v>
      </c>
      <c r="O648" s="30">
        <f t="shared" si="149"/>
        <v>5</v>
      </c>
      <c r="P648" s="30">
        <f t="shared" si="145"/>
        <v>1</v>
      </c>
      <c r="Q648" s="30">
        <f t="shared" si="153"/>
        <v>4.5</v>
      </c>
      <c r="R648" s="30">
        <f t="shared" si="153"/>
        <v>4.742146</v>
      </c>
      <c r="S648" s="30">
        <f t="shared" si="153"/>
        <v>4.7485839999999993</v>
      </c>
      <c r="T648" s="30">
        <f t="shared" si="153"/>
        <v>4.5193139999999996</v>
      </c>
      <c r="U648" s="30">
        <f t="shared" si="153"/>
        <v>4.0543359999999993</v>
      </c>
      <c r="V648" s="30">
        <f t="shared" si="153"/>
        <v>3.3536499999999996</v>
      </c>
      <c r="W648" s="30">
        <f t="shared" si="153"/>
        <v>2.4172559999999992</v>
      </c>
      <c r="X648" s="30">
        <f t="shared" si="153"/>
        <v>4.2256549999999997</v>
      </c>
      <c r="Y648" s="30">
        <f t="shared" si="153"/>
        <v>4.5701509999999992</v>
      </c>
      <c r="Z648" s="30">
        <f t="shared" si="153"/>
        <v>4.6789389999999997</v>
      </c>
      <c r="AA648" s="30">
        <f t="shared" si="153"/>
        <v>4.5520189999999996</v>
      </c>
      <c r="AB648" s="30">
        <f t="shared" si="153"/>
        <v>4.1893909999999996</v>
      </c>
      <c r="AC648" s="30">
        <f t="shared" si="153"/>
        <v>3.591054999999999</v>
      </c>
      <c r="AD648" s="30">
        <f t="shared" si="153"/>
        <v>4.0356199999999998</v>
      </c>
      <c r="AE648" s="30">
        <f t="shared" si="153"/>
        <v>4.4824659999999996</v>
      </c>
      <c r="AF648" s="30">
        <f t="shared" si="153"/>
        <v>4.6936039999999997</v>
      </c>
      <c r="AG648" s="30">
        <f t="shared" si="152"/>
        <v>4.6690339999999999</v>
      </c>
      <c r="AH648" s="30">
        <f t="shared" si="152"/>
        <v>4.4087559999999995</v>
      </c>
      <c r="AI648" s="30">
        <f t="shared" si="152"/>
        <v>3.9298950000000001</v>
      </c>
      <c r="AJ648" s="30">
        <f t="shared" si="152"/>
        <v>4.4790910000000004</v>
      </c>
      <c r="AK648" s="30">
        <f t="shared" si="152"/>
        <v>4.7925789999999999</v>
      </c>
      <c r="AL648" s="30">
        <f t="shared" si="152"/>
        <v>4.8703589999999997</v>
      </c>
      <c r="AM648" s="30">
        <f t="shared" si="152"/>
        <v>3.9084799999999995</v>
      </c>
      <c r="AN648" s="30">
        <f t="shared" si="152"/>
        <v>4.5600259999999997</v>
      </c>
      <c r="AO648" s="30">
        <f t="shared" si="152"/>
        <v>4.9758639999999996</v>
      </c>
      <c r="AP648" s="30">
        <f t="shared" si="152"/>
        <v>3.9713749999999992</v>
      </c>
      <c r="AQ648" s="30">
        <f t="shared" si="152"/>
        <v>4.7252709999999993</v>
      </c>
      <c r="AR648" s="30">
        <f t="shared" si="152"/>
        <v>4.1185799999999997</v>
      </c>
      <c r="AS648" s="30">
        <f t="shared" si="141"/>
        <v>4.9758639999999996</v>
      </c>
      <c r="AT648" s="35" t="str">
        <f t="shared" si="142"/>
        <v>1,2,0</v>
      </c>
    </row>
    <row r="649" spans="13:46" ht="11.25" x14ac:dyDescent="0.15">
      <c r="M649" s="30" t="str">
        <f t="shared" ref="M649:M712" si="154">N649&amp;","&amp;O649&amp;","&amp;P649</f>
        <v>7,5,2</v>
      </c>
      <c r="N649" s="30">
        <f t="shared" si="148"/>
        <v>7</v>
      </c>
      <c r="O649" s="30">
        <f t="shared" si="149"/>
        <v>5</v>
      </c>
      <c r="P649" s="30">
        <f t="shared" si="145"/>
        <v>2</v>
      </c>
      <c r="Q649" s="30">
        <f t="shared" si="153"/>
        <v>4.27752</v>
      </c>
      <c r="R649" s="30">
        <f t="shared" si="153"/>
        <v>4.6496460000000006</v>
      </c>
      <c r="S649" s="30">
        <f t="shared" si="153"/>
        <v>4.7489039999999996</v>
      </c>
      <c r="T649" s="30">
        <f t="shared" si="153"/>
        <v>4.5752939999999995</v>
      </c>
      <c r="U649" s="30">
        <f t="shared" si="153"/>
        <v>4.1288159999999996</v>
      </c>
      <c r="V649" s="30">
        <f t="shared" si="153"/>
        <v>3.4094699999999998</v>
      </c>
      <c r="W649" s="30">
        <f t="shared" si="153"/>
        <v>2.4172559999999992</v>
      </c>
      <c r="X649" s="30">
        <f t="shared" si="153"/>
        <v>4.1106049999999996</v>
      </c>
      <c r="Y649" s="30">
        <f t="shared" si="153"/>
        <v>4.5524310000000003</v>
      </c>
      <c r="Z649" s="30">
        <f t="shared" si="153"/>
        <v>4.7213890000000003</v>
      </c>
      <c r="AA649" s="30">
        <f t="shared" si="153"/>
        <v>4.6174789999999994</v>
      </c>
      <c r="AB649" s="30">
        <f t="shared" si="153"/>
        <v>4.2407009999999996</v>
      </c>
      <c r="AC649" s="30">
        <f t="shared" si="153"/>
        <v>3.591054999999999</v>
      </c>
      <c r="AD649" s="30">
        <f t="shared" si="153"/>
        <v>3.99986</v>
      </c>
      <c r="AE649" s="30">
        <f t="shared" si="153"/>
        <v>4.5113859999999999</v>
      </c>
      <c r="AF649" s="30">
        <f t="shared" si="153"/>
        <v>4.750043999999999</v>
      </c>
      <c r="AG649" s="30">
        <f t="shared" si="152"/>
        <v>4.7158339999999992</v>
      </c>
      <c r="AH649" s="30">
        <f t="shared" si="152"/>
        <v>4.4087559999999995</v>
      </c>
      <c r="AI649" s="30">
        <f t="shared" si="152"/>
        <v>3.9452850000000002</v>
      </c>
      <c r="AJ649" s="30">
        <f t="shared" si="152"/>
        <v>4.5265109999999993</v>
      </c>
      <c r="AK649" s="30">
        <f t="shared" si="152"/>
        <v>4.8348689999999994</v>
      </c>
      <c r="AL649" s="30">
        <f t="shared" si="152"/>
        <v>4.8703589999999997</v>
      </c>
      <c r="AM649" s="30">
        <f t="shared" si="152"/>
        <v>3.9468799999999997</v>
      </c>
      <c r="AN649" s="30">
        <f t="shared" si="152"/>
        <v>4.5978060000000003</v>
      </c>
      <c r="AO649" s="30">
        <f t="shared" si="152"/>
        <v>4.9758639999999996</v>
      </c>
      <c r="AP649" s="30">
        <f t="shared" si="152"/>
        <v>4.0046449999999991</v>
      </c>
      <c r="AQ649" s="30">
        <f t="shared" si="152"/>
        <v>4.7252709999999993</v>
      </c>
      <c r="AR649" s="30">
        <f t="shared" si="152"/>
        <v>4.1185799999999997</v>
      </c>
      <c r="AS649" s="30">
        <f t="shared" ref="AS649:AS712" si="155">MAX(Q649:AR649)</f>
        <v>4.9758639999999996</v>
      </c>
      <c r="AT649" s="35" t="str">
        <f t="shared" ref="AT649:AT712" si="156">INDEX($Q$1:$AR$1,1,MATCH(AS649,Q649:AR649,0))</f>
        <v>1,2,0</v>
      </c>
    </row>
    <row r="650" spans="13:46" ht="11.25" x14ac:dyDescent="0.15">
      <c r="M650" s="30" t="str">
        <f t="shared" si="154"/>
        <v>7,5,3</v>
      </c>
      <c r="N650" s="30">
        <f t="shared" si="148"/>
        <v>7</v>
      </c>
      <c r="O650" s="30">
        <f t="shared" si="149"/>
        <v>5</v>
      </c>
      <c r="P650" s="30">
        <f t="shared" si="145"/>
        <v>3</v>
      </c>
      <c r="Q650" s="30">
        <f t="shared" si="153"/>
        <v>3.98034</v>
      </c>
      <c r="R650" s="30">
        <f t="shared" si="153"/>
        <v>4.5052710000000005</v>
      </c>
      <c r="S650" s="30">
        <f t="shared" si="153"/>
        <v>4.7160240000000009</v>
      </c>
      <c r="T650" s="30">
        <f t="shared" si="153"/>
        <v>4.6125990000000003</v>
      </c>
      <c r="U650" s="30">
        <f t="shared" si="153"/>
        <v>4.1949959999999997</v>
      </c>
      <c r="V650" s="30">
        <f t="shared" si="153"/>
        <v>3.4632149999999999</v>
      </c>
      <c r="W650" s="30">
        <f t="shared" si="153"/>
        <v>2.4172559999999992</v>
      </c>
      <c r="X650" s="30">
        <f t="shared" si="153"/>
        <v>3.9436799999999996</v>
      </c>
      <c r="Y650" s="30">
        <f t="shared" si="153"/>
        <v>4.5015110000000007</v>
      </c>
      <c r="Z650" s="30">
        <f t="shared" si="153"/>
        <v>4.7451639999999999</v>
      </c>
      <c r="AA650" s="30">
        <f t="shared" si="153"/>
        <v>4.6746389999999991</v>
      </c>
      <c r="AB650" s="30">
        <f t="shared" si="153"/>
        <v>4.289936</v>
      </c>
      <c r="AC650" s="30">
        <f t="shared" si="153"/>
        <v>3.591054999999999</v>
      </c>
      <c r="AD650" s="30">
        <f t="shared" si="153"/>
        <v>3.9308999999999998</v>
      </c>
      <c r="AE650" s="30">
        <f t="shared" si="153"/>
        <v>4.5216309999999993</v>
      </c>
      <c r="AF650" s="30">
        <f t="shared" si="153"/>
        <v>4.798184</v>
      </c>
      <c r="AG650" s="30">
        <f t="shared" si="152"/>
        <v>4.7605589999999989</v>
      </c>
      <c r="AH650" s="30">
        <f t="shared" si="152"/>
        <v>4.4087559999999995</v>
      </c>
      <c r="AI650" s="30">
        <f t="shared" si="152"/>
        <v>3.9420000000000002</v>
      </c>
      <c r="AJ650" s="30">
        <f t="shared" si="152"/>
        <v>4.5656309999999998</v>
      </c>
      <c r="AK650" s="30">
        <f t="shared" si="152"/>
        <v>4.8750839999999993</v>
      </c>
      <c r="AL650" s="30">
        <f t="shared" si="152"/>
        <v>4.8703589999999997</v>
      </c>
      <c r="AM650" s="30">
        <f t="shared" si="152"/>
        <v>3.9769799999999997</v>
      </c>
      <c r="AN650" s="30">
        <f t="shared" si="152"/>
        <v>4.6335109999999995</v>
      </c>
      <c r="AO650" s="30">
        <f t="shared" si="152"/>
        <v>4.9758639999999996</v>
      </c>
      <c r="AP650" s="30">
        <f t="shared" si="152"/>
        <v>4.0358399999999994</v>
      </c>
      <c r="AQ650" s="30">
        <f t="shared" si="152"/>
        <v>4.7252709999999993</v>
      </c>
      <c r="AR650" s="30">
        <f t="shared" si="152"/>
        <v>4.1185799999999997</v>
      </c>
      <c r="AS650" s="30">
        <f t="shared" si="155"/>
        <v>4.9758639999999996</v>
      </c>
      <c r="AT650" s="35" t="str">
        <f t="shared" si="156"/>
        <v>1,2,0</v>
      </c>
    </row>
    <row r="651" spans="13:46" ht="11.25" x14ac:dyDescent="0.15">
      <c r="M651" s="30" t="str">
        <f t="shared" si="154"/>
        <v>7,5,4</v>
      </c>
      <c r="N651" s="30">
        <f t="shared" si="148"/>
        <v>7</v>
      </c>
      <c r="O651" s="30">
        <f t="shared" si="149"/>
        <v>5</v>
      </c>
      <c r="P651" s="30">
        <f t="shared" si="145"/>
        <v>4</v>
      </c>
      <c r="Q651" s="30">
        <f t="shared" si="153"/>
        <v>3.6615599999999993</v>
      </c>
      <c r="R651" s="30">
        <f t="shared" si="153"/>
        <v>4.3458959999999998</v>
      </c>
      <c r="S651" s="30">
        <f t="shared" si="153"/>
        <v>4.6735439999999997</v>
      </c>
      <c r="T651" s="30">
        <f t="shared" si="153"/>
        <v>4.6445039999999995</v>
      </c>
      <c r="U651" s="30">
        <f t="shared" si="153"/>
        <v>4.2587759999999992</v>
      </c>
      <c r="V651" s="30">
        <f t="shared" si="153"/>
        <v>3.5163599999999997</v>
      </c>
      <c r="W651" s="30">
        <f t="shared" si="153"/>
        <v>2.4172559999999992</v>
      </c>
      <c r="X651" s="30">
        <f t="shared" si="153"/>
        <v>3.7617549999999995</v>
      </c>
      <c r="Y651" s="30">
        <f t="shared" si="153"/>
        <v>4.4409910000000004</v>
      </c>
      <c r="Z651" s="30">
        <f t="shared" si="153"/>
        <v>4.7635389999999997</v>
      </c>
      <c r="AA651" s="30">
        <f t="shared" si="153"/>
        <v>4.729398999999999</v>
      </c>
      <c r="AB651" s="30">
        <f t="shared" si="153"/>
        <v>4.338571</v>
      </c>
      <c r="AC651" s="30">
        <f t="shared" si="153"/>
        <v>3.591054999999999</v>
      </c>
      <c r="AD651" s="30">
        <f t="shared" si="153"/>
        <v>3.8523399999999999</v>
      </c>
      <c r="AE651" s="30">
        <f t="shared" si="153"/>
        <v>4.5264759999999988</v>
      </c>
      <c r="AF651" s="30">
        <f t="shared" si="153"/>
        <v>4.8439239999999995</v>
      </c>
      <c r="AG651" s="30">
        <f t="shared" si="152"/>
        <v>4.8046839999999991</v>
      </c>
      <c r="AH651" s="30">
        <f t="shared" si="152"/>
        <v>4.4087559999999995</v>
      </c>
      <c r="AI651" s="30">
        <f t="shared" si="152"/>
        <v>3.9333150000000003</v>
      </c>
      <c r="AJ651" s="30">
        <f t="shared" si="152"/>
        <v>4.6023510000000005</v>
      </c>
      <c r="AK651" s="30">
        <f t="shared" si="152"/>
        <v>4.9146989999999988</v>
      </c>
      <c r="AL651" s="30">
        <f t="shared" si="152"/>
        <v>4.8703589999999997</v>
      </c>
      <c r="AM651" s="30">
        <f t="shared" si="152"/>
        <v>4.0046799999999996</v>
      </c>
      <c r="AN651" s="30">
        <f t="shared" si="152"/>
        <v>4.6686159999999992</v>
      </c>
      <c r="AO651" s="30">
        <f t="shared" si="152"/>
        <v>4.9758639999999996</v>
      </c>
      <c r="AP651" s="30">
        <f t="shared" si="152"/>
        <v>4.0664350000000002</v>
      </c>
      <c r="AQ651" s="30">
        <f t="shared" si="152"/>
        <v>4.7252709999999993</v>
      </c>
      <c r="AR651" s="30">
        <f t="shared" si="152"/>
        <v>4.1185799999999997</v>
      </c>
      <c r="AS651" s="30">
        <f t="shared" si="155"/>
        <v>4.9758639999999996</v>
      </c>
      <c r="AT651" s="35" t="str">
        <f t="shared" si="156"/>
        <v>1,2,0</v>
      </c>
    </row>
    <row r="652" spans="13:46" ht="11.25" x14ac:dyDescent="0.15">
      <c r="M652" s="30" t="str">
        <f t="shared" si="154"/>
        <v>7,5,5</v>
      </c>
      <c r="N652" s="30">
        <f t="shared" si="148"/>
        <v>7</v>
      </c>
      <c r="O652" s="30">
        <f t="shared" si="149"/>
        <v>5</v>
      </c>
      <c r="P652" s="30">
        <f t="shared" si="145"/>
        <v>5</v>
      </c>
      <c r="Q652" s="30">
        <f t="shared" si="153"/>
        <v>3.3564599999999993</v>
      </c>
      <c r="R652" s="30">
        <f t="shared" si="153"/>
        <v>4.196021</v>
      </c>
      <c r="S652" s="30">
        <f t="shared" si="153"/>
        <v>4.6371439999999993</v>
      </c>
      <c r="T652" s="30">
        <f t="shared" si="153"/>
        <v>4.6798289999999998</v>
      </c>
      <c r="U652" s="30">
        <f t="shared" si="153"/>
        <v>4.3240759999999998</v>
      </c>
      <c r="V652" s="30">
        <f t="shared" si="153"/>
        <v>3.5698849999999993</v>
      </c>
      <c r="W652" s="30">
        <f t="shared" si="153"/>
        <v>2.4172559999999992</v>
      </c>
      <c r="X652" s="30">
        <f t="shared" si="153"/>
        <v>3.5893299999999995</v>
      </c>
      <c r="Y652" s="30">
        <f t="shared" si="153"/>
        <v>4.3865509999999999</v>
      </c>
      <c r="Z652" s="30">
        <f t="shared" si="153"/>
        <v>4.7853339999999998</v>
      </c>
      <c r="AA652" s="30">
        <f t="shared" si="153"/>
        <v>4.7856789999999982</v>
      </c>
      <c r="AB652" s="30">
        <f t="shared" si="153"/>
        <v>4.3875859999999998</v>
      </c>
      <c r="AC652" s="30">
        <f t="shared" si="153"/>
        <v>3.591054999999999</v>
      </c>
      <c r="AD652" s="30">
        <f t="shared" si="153"/>
        <v>3.7798599999999993</v>
      </c>
      <c r="AE652" s="30">
        <f t="shared" si="153"/>
        <v>4.5347409999999986</v>
      </c>
      <c r="AF652" s="30">
        <f t="shared" si="153"/>
        <v>4.8911839999999991</v>
      </c>
      <c r="AG652" s="30">
        <f t="shared" si="152"/>
        <v>4.8491889999999991</v>
      </c>
      <c r="AH652" s="30">
        <f t="shared" si="152"/>
        <v>4.4087559999999995</v>
      </c>
      <c r="AI652" s="30">
        <f t="shared" si="152"/>
        <v>3.9280499999999998</v>
      </c>
      <c r="AJ652" s="30">
        <f t="shared" si="152"/>
        <v>4.6405909999999997</v>
      </c>
      <c r="AK652" s="30">
        <f t="shared" si="152"/>
        <v>4.954693999999999</v>
      </c>
      <c r="AL652" s="30">
        <f t="shared" si="152"/>
        <v>4.8703589999999997</v>
      </c>
      <c r="AM652" s="30">
        <f t="shared" si="152"/>
        <v>4.0338999999999992</v>
      </c>
      <c r="AN652" s="30">
        <f t="shared" si="152"/>
        <v>4.7041009999999996</v>
      </c>
      <c r="AO652" s="30">
        <f t="shared" si="152"/>
        <v>4.9758639999999996</v>
      </c>
      <c r="AP652" s="30">
        <f t="shared" si="152"/>
        <v>4.0974099999999991</v>
      </c>
      <c r="AQ652" s="30">
        <f t="shared" si="152"/>
        <v>4.7252709999999993</v>
      </c>
      <c r="AR652" s="30">
        <f t="shared" si="152"/>
        <v>4.1185799999999997</v>
      </c>
      <c r="AS652" s="30">
        <f t="shared" si="155"/>
        <v>4.9758639999999996</v>
      </c>
      <c r="AT652" s="35" t="str">
        <f t="shared" si="156"/>
        <v>1,2,0</v>
      </c>
    </row>
    <row r="653" spans="13:46" ht="11.25" x14ac:dyDescent="0.15">
      <c r="M653" s="30" t="str">
        <f t="shared" si="154"/>
        <v>7,5,6</v>
      </c>
      <c r="N653" s="30">
        <f t="shared" si="148"/>
        <v>7</v>
      </c>
      <c r="O653" s="30">
        <f t="shared" si="149"/>
        <v>5</v>
      </c>
      <c r="P653" s="30">
        <f t="shared" si="145"/>
        <v>6</v>
      </c>
      <c r="Q653" s="30">
        <f t="shared" si="153"/>
        <v>3.0779999999999998</v>
      </c>
      <c r="R653" s="30">
        <f t="shared" si="153"/>
        <v>4.0646459999999998</v>
      </c>
      <c r="S653" s="30">
        <f t="shared" si="153"/>
        <v>4.612584</v>
      </c>
      <c r="T653" s="30">
        <f t="shared" si="153"/>
        <v>4.7218140000000002</v>
      </c>
      <c r="U653" s="30">
        <f t="shared" si="153"/>
        <v>4.3923360000000002</v>
      </c>
      <c r="V653" s="30">
        <f t="shared" si="153"/>
        <v>3.6241499999999993</v>
      </c>
      <c r="W653" s="30">
        <f t="shared" si="153"/>
        <v>2.4172559999999992</v>
      </c>
      <c r="X653" s="30">
        <f t="shared" si="153"/>
        <v>3.4354049999999994</v>
      </c>
      <c r="Y653" s="30">
        <f t="shared" si="153"/>
        <v>4.3439509999999997</v>
      </c>
      <c r="Z653" s="30">
        <f t="shared" si="153"/>
        <v>4.8137889999999999</v>
      </c>
      <c r="AA653" s="30">
        <f t="shared" si="153"/>
        <v>4.8449189999999991</v>
      </c>
      <c r="AB653" s="30">
        <f t="shared" si="153"/>
        <v>4.437341</v>
      </c>
      <c r="AC653" s="30">
        <f t="shared" si="153"/>
        <v>3.591054999999999</v>
      </c>
      <c r="AD653" s="30">
        <f t="shared" si="153"/>
        <v>3.7192199999999995</v>
      </c>
      <c r="AE653" s="30">
        <f t="shared" si="153"/>
        <v>4.5496659999999993</v>
      </c>
      <c r="AF653" s="30">
        <f t="shared" si="153"/>
        <v>4.9414039999999986</v>
      </c>
      <c r="AG653" s="30">
        <f t="shared" si="152"/>
        <v>4.8944339999999986</v>
      </c>
      <c r="AH653" s="30">
        <f t="shared" si="152"/>
        <v>4.4087559999999995</v>
      </c>
      <c r="AI653" s="30">
        <f t="shared" si="152"/>
        <v>3.9294449999999999</v>
      </c>
      <c r="AJ653" s="30">
        <f t="shared" si="152"/>
        <v>4.6817909999999996</v>
      </c>
      <c r="AK653" s="30">
        <f t="shared" si="152"/>
        <v>4.9954289999999988</v>
      </c>
      <c r="AL653" s="30">
        <f t="shared" si="152"/>
        <v>4.8703589999999997</v>
      </c>
      <c r="AM653" s="30">
        <f t="shared" si="152"/>
        <v>4.0660799999999995</v>
      </c>
      <c r="AN653" s="30">
        <f t="shared" si="152"/>
        <v>4.7403259999999996</v>
      </c>
      <c r="AO653" s="30">
        <f t="shared" si="152"/>
        <v>4.9758639999999996</v>
      </c>
      <c r="AP653" s="30">
        <f t="shared" si="152"/>
        <v>4.1291249999999993</v>
      </c>
      <c r="AQ653" s="30">
        <f t="shared" si="152"/>
        <v>4.7252709999999993</v>
      </c>
      <c r="AR653" s="30">
        <f t="shared" si="152"/>
        <v>4.1185799999999997</v>
      </c>
      <c r="AS653" s="30">
        <f t="shared" si="155"/>
        <v>4.9954289999999988</v>
      </c>
      <c r="AT653" s="35" t="str">
        <f t="shared" si="156"/>
        <v>1,1.5,0.5</v>
      </c>
    </row>
    <row r="654" spans="13:46" ht="11.25" x14ac:dyDescent="0.15">
      <c r="M654" s="30" t="str">
        <f t="shared" si="154"/>
        <v>7,5,7</v>
      </c>
      <c r="N654" s="30">
        <f t="shared" si="148"/>
        <v>7</v>
      </c>
      <c r="O654" s="30">
        <f t="shared" si="149"/>
        <v>5</v>
      </c>
      <c r="P654" s="30">
        <f t="shared" si="145"/>
        <v>7</v>
      </c>
      <c r="Q654" s="30">
        <f t="shared" si="153"/>
        <v>2.4172559999999992</v>
      </c>
      <c r="R654" s="30">
        <f t="shared" si="153"/>
        <v>3.6677959999999992</v>
      </c>
      <c r="S654" s="30">
        <f t="shared" si="153"/>
        <v>4.41812</v>
      </c>
      <c r="T654" s="30">
        <f t="shared" si="153"/>
        <v>4.6682279999999992</v>
      </c>
      <c r="U654" s="30">
        <f t="shared" si="153"/>
        <v>4.41812</v>
      </c>
      <c r="V654" s="30">
        <f t="shared" si="153"/>
        <v>3.6677959999999992</v>
      </c>
      <c r="W654" s="30">
        <f t="shared" si="153"/>
        <v>2.4172559999999992</v>
      </c>
      <c r="X654" s="30">
        <f t="shared" si="153"/>
        <v>3.0160049999999989</v>
      </c>
      <c r="Y654" s="30">
        <f t="shared" si="153"/>
        <v>4.1314469999999996</v>
      </c>
      <c r="Z654" s="30">
        <f t="shared" si="153"/>
        <v>4.7466729999999995</v>
      </c>
      <c r="AA654" s="30">
        <f t="shared" si="153"/>
        <v>4.8616829999999993</v>
      </c>
      <c r="AB654" s="30">
        <f t="shared" si="153"/>
        <v>4.4764769999999992</v>
      </c>
      <c r="AC654" s="30">
        <f t="shared" si="153"/>
        <v>3.591054999999999</v>
      </c>
      <c r="AD654" s="30">
        <f t="shared" si="153"/>
        <v>3.4886759999999994</v>
      </c>
      <c r="AE654" s="30">
        <f t="shared" si="153"/>
        <v>4.4690199999999987</v>
      </c>
      <c r="AF654" s="30">
        <f t="shared" si="153"/>
        <v>4.9491479999999992</v>
      </c>
      <c r="AG654" s="30">
        <f t="shared" si="152"/>
        <v>4.9290599999999989</v>
      </c>
      <c r="AH654" s="30">
        <f t="shared" si="152"/>
        <v>4.4087559999999995</v>
      </c>
      <c r="AI654" s="30">
        <f t="shared" si="152"/>
        <v>3.8352689999999994</v>
      </c>
      <c r="AJ654" s="30">
        <f t="shared" si="152"/>
        <v>4.6805149999999998</v>
      </c>
      <c r="AK654" s="30">
        <f t="shared" si="152"/>
        <v>5.0255449999999993</v>
      </c>
      <c r="AL654" s="30">
        <f t="shared" si="152"/>
        <v>4.8703589999999997</v>
      </c>
      <c r="AM654" s="30">
        <f t="shared" si="152"/>
        <v>4.0557839999999992</v>
      </c>
      <c r="AN654" s="30">
        <f t="shared" si="152"/>
        <v>4.7659319999999994</v>
      </c>
      <c r="AO654" s="30">
        <f t="shared" si="152"/>
        <v>4.9758639999999996</v>
      </c>
      <c r="AP654" s="30">
        <f t="shared" si="152"/>
        <v>4.1502209999999993</v>
      </c>
      <c r="AQ654" s="30">
        <f t="shared" si="152"/>
        <v>4.7252709999999993</v>
      </c>
      <c r="AR654" s="30">
        <f t="shared" si="152"/>
        <v>4.1185799999999997</v>
      </c>
      <c r="AS654" s="30">
        <f t="shared" si="155"/>
        <v>5.0255449999999993</v>
      </c>
      <c r="AT654" s="35" t="str">
        <f t="shared" si="156"/>
        <v>1,1.5,0.5</v>
      </c>
    </row>
    <row r="655" spans="13:46" ht="11.25" x14ac:dyDescent="0.15">
      <c r="M655" s="30" t="str">
        <f t="shared" si="154"/>
        <v>7,5,8</v>
      </c>
      <c r="N655" s="30">
        <f t="shared" si="148"/>
        <v>7</v>
      </c>
      <c r="O655" s="30">
        <f t="shared" si="149"/>
        <v>5</v>
      </c>
      <c r="P655" s="30">
        <f t="shared" si="145"/>
        <v>8</v>
      </c>
      <c r="Q655" s="30">
        <f t="shared" si="153"/>
        <v>1.6284671999999998</v>
      </c>
      <c r="R655" s="30">
        <f t="shared" si="153"/>
        <v>3.182026</v>
      </c>
      <c r="S655" s="30">
        <f t="shared" si="153"/>
        <v>4.1667471999999997</v>
      </c>
      <c r="T655" s="30">
        <f t="shared" si="153"/>
        <v>4.5826308000000004</v>
      </c>
      <c r="U655" s="30">
        <f t="shared" si="153"/>
        <v>4.4296767999999993</v>
      </c>
      <c r="V655" s="30">
        <f t="shared" si="153"/>
        <v>3.7078851999999998</v>
      </c>
      <c r="W655" s="30">
        <f t="shared" si="153"/>
        <v>2.4172559999999992</v>
      </c>
      <c r="X655" s="30">
        <f t="shared" si="153"/>
        <v>2.5076849999999995</v>
      </c>
      <c r="Y655" s="30">
        <f t="shared" si="153"/>
        <v>3.8620341999999996</v>
      </c>
      <c r="Z655" s="30">
        <f t="shared" si="153"/>
        <v>4.6475457999999996</v>
      </c>
      <c r="AA655" s="30">
        <f t="shared" si="153"/>
        <v>4.864219799999999</v>
      </c>
      <c r="AB655" s="30">
        <f t="shared" si="153"/>
        <v>4.5120562</v>
      </c>
      <c r="AC655" s="30">
        <f t="shared" si="153"/>
        <v>3.591054999999999</v>
      </c>
      <c r="AD655" s="30">
        <f t="shared" si="153"/>
        <v>3.2012231999999998</v>
      </c>
      <c r="AE655" s="30">
        <f t="shared" si="153"/>
        <v>4.3563627999999994</v>
      </c>
      <c r="AF655" s="30">
        <f t="shared" si="153"/>
        <v>4.9426647999999993</v>
      </c>
      <c r="AG655" s="30">
        <f t="shared" si="152"/>
        <v>4.960129199999999</v>
      </c>
      <c r="AH655" s="30">
        <f t="shared" si="152"/>
        <v>4.4087559999999995</v>
      </c>
      <c r="AI655" s="30">
        <f t="shared" si="152"/>
        <v>3.7090817999999999</v>
      </c>
      <c r="AJ655" s="30">
        <f t="shared" si="152"/>
        <v>4.6650118000000003</v>
      </c>
      <c r="AK655" s="30">
        <f t="shared" si="152"/>
        <v>5.0521041999999987</v>
      </c>
      <c r="AL655" s="30">
        <f t="shared" si="152"/>
        <v>4.8703589999999997</v>
      </c>
      <c r="AM655" s="30">
        <f t="shared" si="152"/>
        <v>4.0312608000000001</v>
      </c>
      <c r="AN655" s="30">
        <f t="shared" si="152"/>
        <v>4.787981199999999</v>
      </c>
      <c r="AO655" s="30">
        <f t="shared" si="152"/>
        <v>4.9758639999999996</v>
      </c>
      <c r="AP655" s="30">
        <f t="shared" si="152"/>
        <v>4.1677601999999991</v>
      </c>
      <c r="AQ655" s="30">
        <f t="shared" si="152"/>
        <v>4.7252709999999993</v>
      </c>
      <c r="AR655" s="30">
        <f t="shared" si="152"/>
        <v>4.1185799999999997</v>
      </c>
      <c r="AS655" s="30">
        <f t="shared" si="155"/>
        <v>5.0521041999999987</v>
      </c>
      <c r="AT655" s="35" t="str">
        <f t="shared" si="156"/>
        <v>1,1.5,0.5</v>
      </c>
    </row>
    <row r="656" spans="13:46" ht="11.25" x14ac:dyDescent="0.15">
      <c r="M656" s="30" t="str">
        <f t="shared" si="154"/>
        <v>7,5,9</v>
      </c>
      <c r="N656" s="30">
        <f t="shared" si="148"/>
        <v>7</v>
      </c>
      <c r="O656" s="30">
        <f t="shared" si="149"/>
        <v>5</v>
      </c>
      <c r="P656" s="30">
        <f t="shared" si="145"/>
        <v>9</v>
      </c>
      <c r="Q656" s="30">
        <f t="shared" si="153"/>
        <v>0.99034650000000013</v>
      </c>
      <c r="R656" s="30">
        <f t="shared" si="153"/>
        <v>2.8008866250000004</v>
      </c>
      <c r="S656" s="30">
        <f t="shared" si="153"/>
        <v>3.9823379999999999</v>
      </c>
      <c r="T656" s="30">
        <f t="shared" si="153"/>
        <v>4.5347006250000002</v>
      </c>
      <c r="U656" s="30">
        <f t="shared" si="153"/>
        <v>4.4579744999999997</v>
      </c>
      <c r="V656" s="30">
        <f t="shared" si="153"/>
        <v>3.752159625</v>
      </c>
      <c r="W656" s="30">
        <f t="shared" si="153"/>
        <v>2.4172559999999992</v>
      </c>
      <c r="X656" s="30">
        <f t="shared" si="153"/>
        <v>2.103995625</v>
      </c>
      <c r="Y656" s="30">
        <f t="shared" si="153"/>
        <v>3.6595849999999999</v>
      </c>
      <c r="Z656" s="30">
        <f t="shared" si="153"/>
        <v>4.5860856250000008</v>
      </c>
      <c r="AA656" s="30">
        <f t="shared" si="153"/>
        <v>4.8834974999999989</v>
      </c>
      <c r="AB656" s="30">
        <f t="shared" si="153"/>
        <v>4.5518206249999995</v>
      </c>
      <c r="AC656" s="30">
        <f t="shared" si="153"/>
        <v>3.591054999999999</v>
      </c>
      <c r="AD656" s="30">
        <f t="shared" si="153"/>
        <v>2.980734</v>
      </c>
      <c r="AE656" s="30">
        <f t="shared" si="153"/>
        <v>4.2813726249999995</v>
      </c>
      <c r="AF656" s="30">
        <f t="shared" si="153"/>
        <v>4.9529224999999997</v>
      </c>
      <c r="AG656" s="30">
        <f t="shared" si="152"/>
        <v>4.9953836249999988</v>
      </c>
      <c r="AH656" s="30">
        <f t="shared" si="152"/>
        <v>4.4087559999999995</v>
      </c>
      <c r="AI656" s="30">
        <f t="shared" si="152"/>
        <v>3.6205616249999997</v>
      </c>
      <c r="AJ656" s="30">
        <f t="shared" si="152"/>
        <v>4.6662495000000002</v>
      </c>
      <c r="AK656" s="30">
        <f t="shared" si="152"/>
        <v>5.0828486249999987</v>
      </c>
      <c r="AL656" s="30">
        <f t="shared" si="152"/>
        <v>4.8703589999999997</v>
      </c>
      <c r="AM656" s="30">
        <f t="shared" si="152"/>
        <v>4.0234784999999995</v>
      </c>
      <c r="AN656" s="30">
        <f t="shared" si="152"/>
        <v>4.8142156249999992</v>
      </c>
      <c r="AO656" s="30">
        <f t="shared" si="152"/>
        <v>4.9758639999999996</v>
      </c>
      <c r="AP656" s="30">
        <f t="shared" si="152"/>
        <v>4.1894846249999995</v>
      </c>
      <c r="AQ656" s="30">
        <f t="shared" si="152"/>
        <v>4.7252709999999993</v>
      </c>
      <c r="AR656" s="30">
        <f t="shared" si="152"/>
        <v>4.1185799999999997</v>
      </c>
      <c r="AS656" s="30">
        <f t="shared" si="155"/>
        <v>5.0828486249999987</v>
      </c>
      <c r="AT656" s="35" t="str">
        <f t="shared" si="156"/>
        <v>1,1.5,0.5</v>
      </c>
    </row>
    <row r="657" spans="13:46" ht="11.25" x14ac:dyDescent="0.15">
      <c r="M657" s="30" t="str">
        <f t="shared" si="154"/>
        <v>7,5,10</v>
      </c>
      <c r="N657" s="30">
        <f t="shared" si="148"/>
        <v>7</v>
      </c>
      <c r="O657" s="30">
        <f t="shared" si="149"/>
        <v>5</v>
      </c>
      <c r="P657" s="30">
        <f t="shared" si="145"/>
        <v>10</v>
      </c>
      <c r="Q657" s="30">
        <f t="shared" si="153"/>
        <v>0.53372519999999946</v>
      </c>
      <c r="R657" s="30">
        <f t="shared" si="153"/>
        <v>2.5457884999999996</v>
      </c>
      <c r="S657" s="30">
        <f t="shared" si="153"/>
        <v>3.8785951999999999</v>
      </c>
      <c r="T657" s="30">
        <f t="shared" si="153"/>
        <v>4.5321452999999998</v>
      </c>
      <c r="U657" s="30">
        <f t="shared" si="153"/>
        <v>4.5064387999999997</v>
      </c>
      <c r="V657" s="30">
        <f t="shared" si="153"/>
        <v>3.8014756999999997</v>
      </c>
      <c r="W657" s="30">
        <f t="shared" si="153"/>
        <v>2.4172559999999992</v>
      </c>
      <c r="X657" s="30">
        <f t="shared" si="153"/>
        <v>1.8263474999999996</v>
      </c>
      <c r="Y657" s="30">
        <f t="shared" si="153"/>
        <v>3.5378021999999998</v>
      </c>
      <c r="Z657" s="30">
        <f t="shared" si="153"/>
        <v>4.5700003000000002</v>
      </c>
      <c r="AA657" s="30">
        <f t="shared" si="153"/>
        <v>4.9229417999999994</v>
      </c>
      <c r="AB657" s="30">
        <f t="shared" si="153"/>
        <v>4.5966266999999998</v>
      </c>
      <c r="AC657" s="30">
        <f t="shared" si="153"/>
        <v>3.591054999999999</v>
      </c>
      <c r="AD657" s="30">
        <f t="shared" si="153"/>
        <v>2.8409111999999999</v>
      </c>
      <c r="AE657" s="30">
        <f t="shared" si="153"/>
        <v>4.2517572999999995</v>
      </c>
      <c r="AF657" s="30">
        <f t="shared" ref="AF657:AR720" si="157">(AF$5)^2/2*INDEX($F$4:$F$25*$G$4:$G$25,$N657,1)+(AF$6)^2/2*INDEX($H$4:$H$25*$I$4:$I$25,$O657,1)+(AF$7)^2/2*INDEX($J$4:$J$25*$K$4:$K$25,$P657,1)+AF$5*AF$6*INDEX($G$4:$G$25,$N657,1)*INDEX($H$4:$H$25,$O657,1)+(AF$5*INDEX($G$4:$G$25,$N657,1)+AF$6*INDEX($I$4:$I$25,$O657,1))*AF$7*INDEX($J$4:$J$25,$P657,1)</f>
        <v>4.9833467999999996</v>
      </c>
      <c r="AG657" s="30">
        <f t="shared" si="157"/>
        <v>5.0356796999999993</v>
      </c>
      <c r="AH657" s="30">
        <f t="shared" si="157"/>
        <v>4.4087559999999995</v>
      </c>
      <c r="AI657" s="30">
        <f t="shared" si="157"/>
        <v>3.5774162999999999</v>
      </c>
      <c r="AJ657" s="30">
        <f t="shared" si="157"/>
        <v>4.6876537999999996</v>
      </c>
      <c r="AK657" s="30">
        <f t="shared" si="157"/>
        <v>5.1186346999999994</v>
      </c>
      <c r="AL657" s="30">
        <f t="shared" si="157"/>
        <v>4.8703589999999997</v>
      </c>
      <c r="AM657" s="30">
        <f t="shared" si="157"/>
        <v>4.0358627999999994</v>
      </c>
      <c r="AN657" s="30">
        <f t="shared" si="157"/>
        <v>4.8454917000000002</v>
      </c>
      <c r="AO657" s="30">
        <f t="shared" si="157"/>
        <v>4.9758639999999996</v>
      </c>
      <c r="AP657" s="30">
        <f t="shared" si="157"/>
        <v>4.2162506999999998</v>
      </c>
      <c r="AQ657" s="30">
        <f t="shared" si="157"/>
        <v>4.7252709999999993</v>
      </c>
      <c r="AR657" s="30">
        <f t="shared" si="157"/>
        <v>4.1185799999999997</v>
      </c>
      <c r="AS657" s="30">
        <f t="shared" si="155"/>
        <v>5.1186346999999994</v>
      </c>
      <c r="AT657" s="35" t="str">
        <f t="shared" si="156"/>
        <v>1,1.5,0.5</v>
      </c>
    </row>
    <row r="658" spans="13:46" ht="11.25" x14ac:dyDescent="0.15">
      <c r="M658" s="30" t="str">
        <f t="shared" si="154"/>
        <v>7,6,1</v>
      </c>
      <c r="N658" s="30">
        <f t="shared" si="148"/>
        <v>7</v>
      </c>
      <c r="O658" s="30">
        <f t="shared" si="149"/>
        <v>6</v>
      </c>
      <c r="P658" s="30">
        <f t="shared" si="145"/>
        <v>1</v>
      </c>
      <c r="Q658" s="30">
        <f t="shared" ref="Q658:AF721" si="158">(Q$5)^2/2*INDEX($F$4:$F$25*$G$4:$G$25,$N658,1)+(Q$6)^2/2*INDEX($H$4:$H$25*$I$4:$I$25,$O658,1)+(Q$7)^2/2*INDEX($J$4:$J$25*$K$4:$K$25,$P658,1)+Q$5*Q$6*INDEX($G$4:$G$25,$N658,1)*INDEX($H$4:$H$25,$O658,1)+(Q$5*INDEX($G$4:$G$25,$N658,1)+Q$6*INDEX($I$4:$I$25,$O658,1))*Q$7*INDEX($J$4:$J$25,$P658,1)</f>
        <v>4.5</v>
      </c>
      <c r="R658" s="30">
        <f t="shared" si="158"/>
        <v>4.742146</v>
      </c>
      <c r="S658" s="30">
        <f t="shared" si="158"/>
        <v>4.7485839999999993</v>
      </c>
      <c r="T658" s="30">
        <f t="shared" si="158"/>
        <v>4.5193139999999996</v>
      </c>
      <c r="U658" s="30">
        <f t="shared" si="158"/>
        <v>4.0543359999999993</v>
      </c>
      <c r="V658" s="30">
        <f t="shared" si="158"/>
        <v>3.3536499999999996</v>
      </c>
      <c r="W658" s="30">
        <f t="shared" si="158"/>
        <v>2.4172559999999992</v>
      </c>
      <c r="X658" s="30">
        <f t="shared" si="158"/>
        <v>4.1715</v>
      </c>
      <c r="Y658" s="30">
        <f t="shared" si="158"/>
        <v>4.5387709999999997</v>
      </c>
      <c r="Z658" s="30">
        <f t="shared" si="158"/>
        <v>4.6703340000000004</v>
      </c>
      <c r="AA658" s="30">
        <f t="shared" si="158"/>
        <v>4.5661889999999996</v>
      </c>
      <c r="AB658" s="30">
        <f t="shared" si="158"/>
        <v>4.2263359999999999</v>
      </c>
      <c r="AC658" s="30">
        <f t="shared" si="158"/>
        <v>3.6507749999999994</v>
      </c>
      <c r="AD658" s="30">
        <f t="shared" si="158"/>
        <v>3.9435000000000002</v>
      </c>
      <c r="AE658" s="30">
        <f t="shared" si="158"/>
        <v>4.4358960000000005</v>
      </c>
      <c r="AF658" s="30">
        <f t="shared" si="158"/>
        <v>4.6925840000000001</v>
      </c>
      <c r="AG658" s="30">
        <f t="shared" si="157"/>
        <v>4.7135639999999999</v>
      </c>
      <c r="AH658" s="30">
        <f t="shared" si="157"/>
        <v>4.4988359999999998</v>
      </c>
      <c r="AI658" s="30">
        <f t="shared" si="157"/>
        <v>3.8160000000000003</v>
      </c>
      <c r="AJ658" s="30">
        <f t="shared" si="157"/>
        <v>4.4335209999999998</v>
      </c>
      <c r="AK658" s="30">
        <f t="shared" si="157"/>
        <v>4.815334</v>
      </c>
      <c r="AL658" s="30">
        <f t="shared" si="157"/>
        <v>4.9614389999999995</v>
      </c>
      <c r="AM658" s="30">
        <f t="shared" si="157"/>
        <v>3.7890000000000001</v>
      </c>
      <c r="AN658" s="30">
        <f t="shared" si="157"/>
        <v>4.5316460000000003</v>
      </c>
      <c r="AO658" s="30">
        <f t="shared" si="157"/>
        <v>5.0385840000000002</v>
      </c>
      <c r="AP658" s="30">
        <f t="shared" si="157"/>
        <v>3.8625000000000003</v>
      </c>
      <c r="AQ658" s="30">
        <f t="shared" si="157"/>
        <v>4.7302710000000001</v>
      </c>
      <c r="AR658" s="30">
        <f t="shared" si="157"/>
        <v>4.0365000000000002</v>
      </c>
      <c r="AS658" s="30">
        <f t="shared" si="155"/>
        <v>5.0385840000000002</v>
      </c>
      <c r="AT658" s="35" t="str">
        <f t="shared" si="156"/>
        <v>1,2,0</v>
      </c>
    </row>
    <row r="659" spans="13:46" ht="11.25" x14ac:dyDescent="0.15">
      <c r="M659" s="30" t="str">
        <f t="shared" si="154"/>
        <v>7,6,2</v>
      </c>
      <c r="N659" s="30">
        <f t="shared" si="148"/>
        <v>7</v>
      </c>
      <c r="O659" s="30">
        <f t="shared" si="149"/>
        <v>6</v>
      </c>
      <c r="P659" s="30">
        <f t="shared" ref="P659:P722" si="159">P649</f>
        <v>2</v>
      </c>
      <c r="Q659" s="30">
        <f t="shared" si="158"/>
        <v>4.27752</v>
      </c>
      <c r="R659" s="30">
        <f t="shared" si="158"/>
        <v>4.6496460000000006</v>
      </c>
      <c r="S659" s="30">
        <f t="shared" si="158"/>
        <v>4.7489039999999996</v>
      </c>
      <c r="T659" s="30">
        <f t="shared" si="158"/>
        <v>4.5752939999999995</v>
      </c>
      <c r="U659" s="30">
        <f t="shared" si="158"/>
        <v>4.1288159999999996</v>
      </c>
      <c r="V659" s="30">
        <f t="shared" si="158"/>
        <v>3.4094699999999998</v>
      </c>
      <c r="W659" s="30">
        <f t="shared" si="158"/>
        <v>2.4172559999999992</v>
      </c>
      <c r="X659" s="30">
        <f t="shared" si="158"/>
        <v>4.0543750000000003</v>
      </c>
      <c r="Y659" s="30">
        <f t="shared" si="158"/>
        <v>4.5193910000000006</v>
      </c>
      <c r="Z659" s="30">
        <f t="shared" si="158"/>
        <v>4.7115390000000001</v>
      </c>
      <c r="AA659" s="30">
        <f t="shared" si="158"/>
        <v>4.6308189999999989</v>
      </c>
      <c r="AB659" s="30">
        <f t="shared" si="158"/>
        <v>4.2772309999999996</v>
      </c>
      <c r="AC659" s="30">
        <f t="shared" si="158"/>
        <v>3.6507749999999994</v>
      </c>
      <c r="AD659" s="30">
        <f t="shared" si="158"/>
        <v>3.90442</v>
      </c>
      <c r="AE659" s="30">
        <f t="shared" si="158"/>
        <v>4.4623260000000009</v>
      </c>
      <c r="AF659" s="30">
        <f t="shared" si="158"/>
        <v>4.7473640000000001</v>
      </c>
      <c r="AG659" s="30">
        <f t="shared" si="157"/>
        <v>4.7595339999999995</v>
      </c>
      <c r="AH659" s="30">
        <f t="shared" si="157"/>
        <v>4.4988359999999998</v>
      </c>
      <c r="AI659" s="30">
        <f t="shared" si="157"/>
        <v>3.827655</v>
      </c>
      <c r="AJ659" s="30">
        <f t="shared" si="157"/>
        <v>4.4784509999999997</v>
      </c>
      <c r="AK659" s="30">
        <f t="shared" si="157"/>
        <v>4.8563789999999996</v>
      </c>
      <c r="AL659" s="30">
        <f t="shared" si="157"/>
        <v>4.9614389999999995</v>
      </c>
      <c r="AM659" s="30">
        <f t="shared" si="157"/>
        <v>3.8240800000000004</v>
      </c>
      <c r="AN659" s="30">
        <f t="shared" si="157"/>
        <v>4.5677659999999998</v>
      </c>
      <c r="AO659" s="30">
        <f t="shared" si="157"/>
        <v>5.0385840000000002</v>
      </c>
      <c r="AP659" s="30">
        <f t="shared" si="157"/>
        <v>3.8936950000000001</v>
      </c>
      <c r="AQ659" s="30">
        <f t="shared" si="157"/>
        <v>4.7302710000000001</v>
      </c>
      <c r="AR659" s="30">
        <f t="shared" si="157"/>
        <v>4.0365000000000002</v>
      </c>
      <c r="AS659" s="30">
        <f t="shared" si="155"/>
        <v>5.0385840000000002</v>
      </c>
      <c r="AT659" s="35" t="str">
        <f t="shared" si="156"/>
        <v>1,2,0</v>
      </c>
    </row>
    <row r="660" spans="13:46" ht="11.25" x14ac:dyDescent="0.15">
      <c r="M660" s="30" t="str">
        <f t="shared" si="154"/>
        <v>7,6,3</v>
      </c>
      <c r="N660" s="30">
        <f t="shared" si="148"/>
        <v>7</v>
      </c>
      <c r="O660" s="30">
        <f t="shared" si="149"/>
        <v>6</v>
      </c>
      <c r="P660" s="30">
        <f t="shared" si="159"/>
        <v>3</v>
      </c>
      <c r="Q660" s="30">
        <f t="shared" si="158"/>
        <v>3.98034</v>
      </c>
      <c r="R660" s="30">
        <f t="shared" si="158"/>
        <v>4.5052710000000005</v>
      </c>
      <c r="S660" s="30">
        <f t="shared" si="158"/>
        <v>4.7160240000000009</v>
      </c>
      <c r="T660" s="30">
        <f t="shared" si="158"/>
        <v>4.6125990000000003</v>
      </c>
      <c r="U660" s="30">
        <f t="shared" si="158"/>
        <v>4.1949959999999997</v>
      </c>
      <c r="V660" s="30">
        <f t="shared" si="158"/>
        <v>3.4632149999999999</v>
      </c>
      <c r="W660" s="30">
        <f t="shared" si="158"/>
        <v>2.4172559999999992</v>
      </c>
      <c r="X660" s="30">
        <f t="shared" si="158"/>
        <v>3.8853749999999998</v>
      </c>
      <c r="Y660" s="30">
        <f t="shared" si="158"/>
        <v>4.4668109999999999</v>
      </c>
      <c r="Z660" s="30">
        <f t="shared" si="158"/>
        <v>4.7340689999999999</v>
      </c>
      <c r="AA660" s="30">
        <f t="shared" si="158"/>
        <v>4.6871489999999998</v>
      </c>
      <c r="AB660" s="30">
        <f t="shared" si="158"/>
        <v>4.3260509999999996</v>
      </c>
      <c r="AC660" s="30">
        <f t="shared" si="158"/>
        <v>3.6507749999999994</v>
      </c>
      <c r="AD660" s="30">
        <f t="shared" si="158"/>
        <v>3.8321400000000003</v>
      </c>
      <c r="AE660" s="30">
        <f t="shared" si="158"/>
        <v>4.4700810000000004</v>
      </c>
      <c r="AF660" s="30">
        <f t="shared" si="158"/>
        <v>4.793844</v>
      </c>
      <c r="AG660" s="30">
        <f t="shared" si="157"/>
        <v>4.8034289999999995</v>
      </c>
      <c r="AH660" s="30">
        <f t="shared" si="157"/>
        <v>4.4988359999999998</v>
      </c>
      <c r="AI660" s="30">
        <f t="shared" si="157"/>
        <v>3.8206350000000002</v>
      </c>
      <c r="AJ660" s="30">
        <f t="shared" si="157"/>
        <v>4.5150810000000003</v>
      </c>
      <c r="AK660" s="30">
        <f t="shared" si="157"/>
        <v>4.8953489999999995</v>
      </c>
      <c r="AL660" s="30">
        <f t="shared" si="157"/>
        <v>4.9614389999999995</v>
      </c>
      <c r="AM660" s="30">
        <f t="shared" si="157"/>
        <v>3.8508600000000004</v>
      </c>
      <c r="AN660" s="30">
        <f t="shared" si="157"/>
        <v>4.6018109999999997</v>
      </c>
      <c r="AO660" s="30">
        <f t="shared" si="157"/>
        <v>5.0385840000000002</v>
      </c>
      <c r="AP660" s="30">
        <f t="shared" si="157"/>
        <v>3.9228149999999999</v>
      </c>
      <c r="AQ660" s="30">
        <f t="shared" si="157"/>
        <v>4.7302710000000001</v>
      </c>
      <c r="AR660" s="30">
        <f t="shared" si="157"/>
        <v>4.0365000000000002</v>
      </c>
      <c r="AS660" s="30">
        <f t="shared" si="155"/>
        <v>5.0385840000000002</v>
      </c>
      <c r="AT660" s="35" t="str">
        <f t="shared" si="156"/>
        <v>1,2,0</v>
      </c>
    </row>
    <row r="661" spans="13:46" ht="11.25" x14ac:dyDescent="0.15">
      <c r="M661" s="30" t="str">
        <f t="shared" si="154"/>
        <v>7,6,4</v>
      </c>
      <c r="N661" s="30">
        <f t="shared" si="148"/>
        <v>7</v>
      </c>
      <c r="O661" s="30">
        <f t="shared" si="149"/>
        <v>6</v>
      </c>
      <c r="P661" s="30">
        <f t="shared" si="159"/>
        <v>4</v>
      </c>
      <c r="Q661" s="30">
        <f t="shared" si="158"/>
        <v>3.6615599999999993</v>
      </c>
      <c r="R661" s="30">
        <f t="shared" si="158"/>
        <v>4.3458959999999998</v>
      </c>
      <c r="S661" s="30">
        <f t="shared" si="158"/>
        <v>4.6735439999999997</v>
      </c>
      <c r="T661" s="30">
        <f t="shared" si="158"/>
        <v>4.6445039999999995</v>
      </c>
      <c r="U661" s="30">
        <f t="shared" si="158"/>
        <v>4.2587759999999992</v>
      </c>
      <c r="V661" s="30">
        <f t="shared" si="158"/>
        <v>3.5163599999999997</v>
      </c>
      <c r="W661" s="30">
        <f t="shared" si="158"/>
        <v>2.4172559999999992</v>
      </c>
      <c r="X661" s="30">
        <f t="shared" si="158"/>
        <v>3.7013749999999996</v>
      </c>
      <c r="Y661" s="30">
        <f t="shared" si="158"/>
        <v>4.4046310000000002</v>
      </c>
      <c r="Z661" s="30">
        <f t="shared" si="158"/>
        <v>4.7511989999999997</v>
      </c>
      <c r="AA661" s="30">
        <f t="shared" si="158"/>
        <v>4.7410789999999992</v>
      </c>
      <c r="AB661" s="30">
        <f t="shared" si="158"/>
        <v>4.3742710000000002</v>
      </c>
      <c r="AC661" s="30">
        <f t="shared" si="158"/>
        <v>3.6507749999999994</v>
      </c>
      <c r="AD661" s="30">
        <f t="shared" si="158"/>
        <v>3.7502599999999999</v>
      </c>
      <c r="AE661" s="30">
        <f t="shared" si="158"/>
        <v>4.4724360000000001</v>
      </c>
      <c r="AF661" s="30">
        <f t="shared" si="158"/>
        <v>4.837924000000001</v>
      </c>
      <c r="AG661" s="30">
        <f t="shared" si="157"/>
        <v>4.846724</v>
      </c>
      <c r="AH661" s="30">
        <f t="shared" si="157"/>
        <v>4.4988359999999998</v>
      </c>
      <c r="AI661" s="30">
        <f t="shared" si="157"/>
        <v>3.8082150000000006</v>
      </c>
      <c r="AJ661" s="30">
        <f t="shared" si="157"/>
        <v>4.5493109999999994</v>
      </c>
      <c r="AK661" s="30">
        <f t="shared" si="157"/>
        <v>4.933719</v>
      </c>
      <c r="AL661" s="30">
        <f t="shared" si="157"/>
        <v>4.9614389999999995</v>
      </c>
      <c r="AM661" s="30">
        <f t="shared" si="157"/>
        <v>3.8752400000000002</v>
      </c>
      <c r="AN661" s="30">
        <f t="shared" si="157"/>
        <v>4.635256</v>
      </c>
      <c r="AO661" s="30">
        <f t="shared" si="157"/>
        <v>5.0385840000000002</v>
      </c>
      <c r="AP661" s="30">
        <f t="shared" si="157"/>
        <v>3.9513350000000003</v>
      </c>
      <c r="AQ661" s="30">
        <f t="shared" si="157"/>
        <v>4.7302710000000001</v>
      </c>
      <c r="AR661" s="30">
        <f t="shared" si="157"/>
        <v>4.0365000000000002</v>
      </c>
      <c r="AS661" s="30">
        <f t="shared" si="155"/>
        <v>5.0385840000000002</v>
      </c>
      <c r="AT661" s="35" t="str">
        <f t="shared" si="156"/>
        <v>1,2,0</v>
      </c>
    </row>
    <row r="662" spans="13:46" ht="11.25" x14ac:dyDescent="0.15">
      <c r="M662" s="30" t="str">
        <f t="shared" si="154"/>
        <v>7,6,5</v>
      </c>
      <c r="N662" s="30">
        <f t="shared" si="148"/>
        <v>7</v>
      </c>
      <c r="O662" s="30">
        <f t="shared" si="149"/>
        <v>6</v>
      </c>
      <c r="P662" s="30">
        <f t="shared" si="159"/>
        <v>5</v>
      </c>
      <c r="Q662" s="30">
        <f t="shared" si="158"/>
        <v>3.3564599999999993</v>
      </c>
      <c r="R662" s="30">
        <f t="shared" si="158"/>
        <v>4.196021</v>
      </c>
      <c r="S662" s="30">
        <f t="shared" si="158"/>
        <v>4.6371439999999993</v>
      </c>
      <c r="T662" s="30">
        <f t="shared" si="158"/>
        <v>4.6798289999999998</v>
      </c>
      <c r="U662" s="30">
        <f t="shared" si="158"/>
        <v>4.3240759999999998</v>
      </c>
      <c r="V662" s="30">
        <f t="shared" si="158"/>
        <v>3.5698849999999993</v>
      </c>
      <c r="W662" s="30">
        <f t="shared" si="158"/>
        <v>2.4172559999999992</v>
      </c>
      <c r="X662" s="30">
        <f t="shared" si="158"/>
        <v>3.5268749999999995</v>
      </c>
      <c r="Y662" s="30">
        <f t="shared" si="158"/>
        <v>4.3485309999999995</v>
      </c>
      <c r="Z662" s="30">
        <f t="shared" si="158"/>
        <v>4.7717489999999998</v>
      </c>
      <c r="AA662" s="30">
        <f t="shared" si="158"/>
        <v>4.7965289999999996</v>
      </c>
      <c r="AB662" s="30">
        <f t="shared" si="158"/>
        <v>4.4228709999999998</v>
      </c>
      <c r="AC662" s="30">
        <f t="shared" si="158"/>
        <v>3.6507749999999994</v>
      </c>
      <c r="AD662" s="30">
        <f t="shared" si="158"/>
        <v>3.6744599999999998</v>
      </c>
      <c r="AE662" s="30">
        <f t="shared" si="158"/>
        <v>4.4782109999999999</v>
      </c>
      <c r="AF662" s="30">
        <f t="shared" si="158"/>
        <v>4.8835239999999995</v>
      </c>
      <c r="AG662" s="30">
        <f t="shared" si="157"/>
        <v>4.8903989999999995</v>
      </c>
      <c r="AH662" s="30">
        <f t="shared" si="157"/>
        <v>4.4988359999999998</v>
      </c>
      <c r="AI662" s="30">
        <f t="shared" si="157"/>
        <v>3.7992150000000002</v>
      </c>
      <c r="AJ662" s="30">
        <f t="shared" si="157"/>
        <v>4.5850609999999996</v>
      </c>
      <c r="AK662" s="30">
        <f t="shared" si="157"/>
        <v>4.9724690000000002</v>
      </c>
      <c r="AL662" s="30">
        <f t="shared" si="157"/>
        <v>4.9614389999999995</v>
      </c>
      <c r="AM662" s="30">
        <f t="shared" si="157"/>
        <v>3.9011399999999998</v>
      </c>
      <c r="AN662" s="30">
        <f t="shared" si="157"/>
        <v>4.6690810000000003</v>
      </c>
      <c r="AO662" s="30">
        <f t="shared" si="157"/>
        <v>5.0385840000000002</v>
      </c>
      <c r="AP662" s="30">
        <f t="shared" si="157"/>
        <v>3.980235</v>
      </c>
      <c r="AQ662" s="30">
        <f t="shared" si="157"/>
        <v>4.7302710000000001</v>
      </c>
      <c r="AR662" s="30">
        <f t="shared" si="157"/>
        <v>4.0365000000000002</v>
      </c>
      <c r="AS662" s="30">
        <f t="shared" si="155"/>
        <v>5.0385840000000002</v>
      </c>
      <c r="AT662" s="35" t="str">
        <f t="shared" si="156"/>
        <v>1,2,0</v>
      </c>
    </row>
    <row r="663" spans="13:46" ht="11.25" x14ac:dyDescent="0.15">
      <c r="M663" s="30" t="str">
        <f t="shared" si="154"/>
        <v>7,6,6</v>
      </c>
      <c r="N663" s="30">
        <f t="shared" si="148"/>
        <v>7</v>
      </c>
      <c r="O663" s="30">
        <f t="shared" si="149"/>
        <v>6</v>
      </c>
      <c r="P663" s="30">
        <f t="shared" si="159"/>
        <v>6</v>
      </c>
      <c r="Q663" s="30">
        <f t="shared" si="158"/>
        <v>3.0779999999999998</v>
      </c>
      <c r="R663" s="30">
        <f t="shared" si="158"/>
        <v>4.0646459999999998</v>
      </c>
      <c r="S663" s="30">
        <f t="shared" si="158"/>
        <v>4.612584</v>
      </c>
      <c r="T663" s="30">
        <f t="shared" si="158"/>
        <v>4.7218140000000002</v>
      </c>
      <c r="U663" s="30">
        <f t="shared" si="158"/>
        <v>4.3923360000000002</v>
      </c>
      <c r="V663" s="30">
        <f t="shared" si="158"/>
        <v>3.6241499999999993</v>
      </c>
      <c r="W663" s="30">
        <f t="shared" si="158"/>
        <v>2.4172559999999992</v>
      </c>
      <c r="X663" s="30">
        <f t="shared" si="158"/>
        <v>3.3708749999999998</v>
      </c>
      <c r="Y663" s="30">
        <f t="shared" si="158"/>
        <v>4.304271</v>
      </c>
      <c r="Z663" s="30">
        <f t="shared" si="158"/>
        <v>4.798959</v>
      </c>
      <c r="AA663" s="30">
        <f t="shared" si="158"/>
        <v>4.854938999999999</v>
      </c>
      <c r="AB663" s="30">
        <f t="shared" si="158"/>
        <v>4.4722109999999997</v>
      </c>
      <c r="AC663" s="30">
        <f t="shared" si="158"/>
        <v>3.6507749999999994</v>
      </c>
      <c r="AD663" s="30">
        <f t="shared" si="158"/>
        <v>3.6105</v>
      </c>
      <c r="AE663" s="30">
        <f t="shared" si="158"/>
        <v>4.4906459999999999</v>
      </c>
      <c r="AF663" s="30">
        <f t="shared" si="158"/>
        <v>4.9320839999999997</v>
      </c>
      <c r="AG663" s="30">
        <f t="shared" si="157"/>
        <v>4.9348139999999994</v>
      </c>
      <c r="AH663" s="30">
        <f t="shared" si="157"/>
        <v>4.4988359999999998</v>
      </c>
      <c r="AI663" s="30">
        <f t="shared" si="157"/>
        <v>3.796875</v>
      </c>
      <c r="AJ663" s="30">
        <f t="shared" si="157"/>
        <v>4.6237709999999996</v>
      </c>
      <c r="AK663" s="30">
        <f t="shared" si="157"/>
        <v>5.0119589999999992</v>
      </c>
      <c r="AL663" s="30">
        <f t="shared" si="157"/>
        <v>4.9614389999999995</v>
      </c>
      <c r="AM663" s="30">
        <f t="shared" si="157"/>
        <v>3.93</v>
      </c>
      <c r="AN663" s="30">
        <f t="shared" si="157"/>
        <v>4.703646</v>
      </c>
      <c r="AO663" s="30">
        <f t="shared" si="157"/>
        <v>5.0385840000000002</v>
      </c>
      <c r="AP663" s="30">
        <f t="shared" si="157"/>
        <v>4.0098750000000001</v>
      </c>
      <c r="AQ663" s="30">
        <f t="shared" si="157"/>
        <v>4.7302710000000001</v>
      </c>
      <c r="AR663" s="30">
        <f t="shared" si="157"/>
        <v>4.0365000000000002</v>
      </c>
      <c r="AS663" s="30">
        <f t="shared" si="155"/>
        <v>5.0385840000000002</v>
      </c>
      <c r="AT663" s="35" t="str">
        <f t="shared" si="156"/>
        <v>1,2,0</v>
      </c>
    </row>
    <row r="664" spans="13:46" ht="11.25" x14ac:dyDescent="0.15">
      <c r="M664" s="30" t="str">
        <f t="shared" si="154"/>
        <v>7,6,7</v>
      </c>
      <c r="N664" s="30">
        <f t="shared" si="148"/>
        <v>7</v>
      </c>
      <c r="O664" s="30">
        <f t="shared" si="149"/>
        <v>6</v>
      </c>
      <c r="P664" s="30">
        <f t="shared" si="159"/>
        <v>7</v>
      </c>
      <c r="Q664" s="30">
        <f t="shared" si="158"/>
        <v>2.4172559999999992</v>
      </c>
      <c r="R664" s="30">
        <f t="shared" si="158"/>
        <v>3.6677959999999992</v>
      </c>
      <c r="S664" s="30">
        <f t="shared" si="158"/>
        <v>4.41812</v>
      </c>
      <c r="T664" s="30">
        <f t="shared" si="158"/>
        <v>4.6682279999999992</v>
      </c>
      <c r="U664" s="30">
        <f t="shared" si="158"/>
        <v>4.41812</v>
      </c>
      <c r="V664" s="30">
        <f t="shared" si="158"/>
        <v>3.6677959999999992</v>
      </c>
      <c r="W664" s="30">
        <f t="shared" si="158"/>
        <v>2.4172559999999992</v>
      </c>
      <c r="X664" s="30">
        <f t="shared" si="158"/>
        <v>2.9493999999999998</v>
      </c>
      <c r="Y664" s="30">
        <f t="shared" si="158"/>
        <v>4.0901069999999997</v>
      </c>
      <c r="Z664" s="30">
        <f t="shared" si="158"/>
        <v>4.7305980000000005</v>
      </c>
      <c r="AA664" s="30">
        <f t="shared" si="158"/>
        <v>4.8708729999999996</v>
      </c>
      <c r="AB664" s="30">
        <f t="shared" si="158"/>
        <v>4.5109319999999995</v>
      </c>
      <c r="AC664" s="30">
        <f t="shared" si="158"/>
        <v>3.6507749999999994</v>
      </c>
      <c r="AD664" s="30">
        <f t="shared" si="158"/>
        <v>3.376636</v>
      </c>
      <c r="AE664" s="30">
        <f t="shared" si="158"/>
        <v>4.4075100000000003</v>
      </c>
      <c r="AF664" s="30">
        <f t="shared" si="158"/>
        <v>4.9381680000000001</v>
      </c>
      <c r="AG664" s="30">
        <f t="shared" si="157"/>
        <v>4.9686099999999991</v>
      </c>
      <c r="AH664" s="30">
        <f t="shared" si="157"/>
        <v>4.4988359999999998</v>
      </c>
      <c r="AI664" s="30">
        <f t="shared" si="157"/>
        <v>3.6989640000000001</v>
      </c>
      <c r="AJ664" s="30">
        <f t="shared" si="157"/>
        <v>4.620004999999999</v>
      </c>
      <c r="AK664" s="30">
        <f t="shared" si="157"/>
        <v>5.0408299999999997</v>
      </c>
      <c r="AL664" s="30">
        <f t="shared" si="157"/>
        <v>4.9614389999999995</v>
      </c>
      <c r="AM664" s="30">
        <f t="shared" si="157"/>
        <v>3.9163840000000003</v>
      </c>
      <c r="AN664" s="30">
        <f t="shared" si="157"/>
        <v>4.7275919999999996</v>
      </c>
      <c r="AO664" s="30">
        <f t="shared" si="157"/>
        <v>5.0385840000000002</v>
      </c>
      <c r="AP664" s="30">
        <f t="shared" si="157"/>
        <v>4.0288960000000005</v>
      </c>
      <c r="AQ664" s="30">
        <f t="shared" si="157"/>
        <v>4.7302710000000001</v>
      </c>
      <c r="AR664" s="30">
        <f t="shared" si="157"/>
        <v>4.0365000000000002</v>
      </c>
      <c r="AS664" s="30">
        <f t="shared" si="155"/>
        <v>5.0408299999999997</v>
      </c>
      <c r="AT664" s="35" t="str">
        <f t="shared" si="156"/>
        <v>1,1.5,0.5</v>
      </c>
    </row>
    <row r="665" spans="13:46" ht="11.25" x14ac:dyDescent="0.15">
      <c r="M665" s="30" t="str">
        <f t="shared" si="154"/>
        <v>7,6,8</v>
      </c>
      <c r="N665" s="30">
        <f t="shared" si="148"/>
        <v>7</v>
      </c>
      <c r="O665" s="30">
        <f t="shared" si="149"/>
        <v>6</v>
      </c>
      <c r="P665" s="30">
        <f t="shared" si="159"/>
        <v>8</v>
      </c>
      <c r="Q665" s="30">
        <f t="shared" si="158"/>
        <v>1.6284671999999998</v>
      </c>
      <c r="R665" s="30">
        <f t="shared" si="158"/>
        <v>3.182026</v>
      </c>
      <c r="S665" s="30">
        <f t="shared" si="158"/>
        <v>4.1667471999999997</v>
      </c>
      <c r="T665" s="30">
        <f t="shared" si="158"/>
        <v>4.5826308000000004</v>
      </c>
      <c r="U665" s="30">
        <f t="shared" si="158"/>
        <v>4.4296767999999993</v>
      </c>
      <c r="V665" s="30">
        <f t="shared" si="158"/>
        <v>3.7078851999999998</v>
      </c>
      <c r="W665" s="30">
        <f t="shared" si="158"/>
        <v>2.4172559999999992</v>
      </c>
      <c r="X665" s="30">
        <f t="shared" si="158"/>
        <v>2.4390049999999999</v>
      </c>
      <c r="Y665" s="30">
        <f t="shared" si="158"/>
        <v>3.8190341999999999</v>
      </c>
      <c r="Z665" s="30">
        <f t="shared" si="158"/>
        <v>4.6302257999999998</v>
      </c>
      <c r="AA665" s="30">
        <f t="shared" si="158"/>
        <v>4.8725797999999987</v>
      </c>
      <c r="AB665" s="30">
        <f t="shared" si="158"/>
        <v>4.5460961999999991</v>
      </c>
      <c r="AC665" s="30">
        <f t="shared" si="158"/>
        <v>3.6507749999999994</v>
      </c>
      <c r="AD665" s="30">
        <f t="shared" si="158"/>
        <v>3.0858632000000004</v>
      </c>
      <c r="AE665" s="30">
        <f t="shared" si="158"/>
        <v>4.2923628000000011</v>
      </c>
      <c r="AF665" s="30">
        <f t="shared" si="158"/>
        <v>4.9300248</v>
      </c>
      <c r="AG665" s="30">
        <f t="shared" si="157"/>
        <v>4.9988491999999995</v>
      </c>
      <c r="AH665" s="30">
        <f t="shared" si="157"/>
        <v>4.4988359999999998</v>
      </c>
      <c r="AI665" s="30">
        <f t="shared" si="157"/>
        <v>3.5690418000000004</v>
      </c>
      <c r="AJ665" s="30">
        <f t="shared" si="157"/>
        <v>4.6020117999999997</v>
      </c>
      <c r="AK665" s="30">
        <f t="shared" si="157"/>
        <v>5.0661442000000001</v>
      </c>
      <c r="AL665" s="30">
        <f t="shared" si="157"/>
        <v>4.9614389999999995</v>
      </c>
      <c r="AM665" s="30">
        <f t="shared" si="157"/>
        <v>3.8885408000000004</v>
      </c>
      <c r="AN665" s="30">
        <f t="shared" si="157"/>
        <v>4.7479811999999999</v>
      </c>
      <c r="AO665" s="30">
        <f t="shared" si="157"/>
        <v>5.0385840000000002</v>
      </c>
      <c r="AP665" s="30">
        <f t="shared" si="157"/>
        <v>4.0443601999999998</v>
      </c>
      <c r="AQ665" s="30">
        <f t="shared" si="157"/>
        <v>4.7302710000000001</v>
      </c>
      <c r="AR665" s="30">
        <f t="shared" si="157"/>
        <v>4.0365000000000002</v>
      </c>
      <c r="AS665" s="30">
        <f t="shared" si="155"/>
        <v>5.0661442000000001</v>
      </c>
      <c r="AT665" s="35" t="str">
        <f t="shared" si="156"/>
        <v>1,1.5,0.5</v>
      </c>
    </row>
    <row r="666" spans="13:46" ht="11.25" x14ac:dyDescent="0.15">
      <c r="M666" s="30" t="str">
        <f t="shared" si="154"/>
        <v>7,6,9</v>
      </c>
      <c r="N666" s="30">
        <f t="shared" si="148"/>
        <v>7</v>
      </c>
      <c r="O666" s="30">
        <f t="shared" si="149"/>
        <v>6</v>
      </c>
      <c r="P666" s="30">
        <f t="shared" si="159"/>
        <v>9</v>
      </c>
      <c r="Q666" s="30">
        <f t="shared" si="158"/>
        <v>0.99034650000000013</v>
      </c>
      <c r="R666" s="30">
        <f t="shared" si="158"/>
        <v>2.8008866250000004</v>
      </c>
      <c r="S666" s="30">
        <f t="shared" si="158"/>
        <v>3.9823379999999999</v>
      </c>
      <c r="T666" s="30">
        <f t="shared" si="158"/>
        <v>4.5347006250000002</v>
      </c>
      <c r="U666" s="30">
        <f t="shared" si="158"/>
        <v>4.4579744999999997</v>
      </c>
      <c r="V666" s="30">
        <f t="shared" si="158"/>
        <v>3.752159625</v>
      </c>
      <c r="W666" s="30">
        <f t="shared" si="158"/>
        <v>2.4172559999999992</v>
      </c>
      <c r="X666" s="30">
        <f t="shared" si="158"/>
        <v>2.0332406250000004</v>
      </c>
      <c r="Y666" s="30">
        <f t="shared" si="158"/>
        <v>3.6149250000000004</v>
      </c>
      <c r="Z666" s="30">
        <f t="shared" si="158"/>
        <v>4.5675206250000002</v>
      </c>
      <c r="AA666" s="30">
        <f t="shared" si="158"/>
        <v>4.8910274999999999</v>
      </c>
      <c r="AB666" s="30">
        <f t="shared" si="158"/>
        <v>4.5854456249999993</v>
      </c>
      <c r="AC666" s="30">
        <f t="shared" si="158"/>
        <v>3.6507749999999994</v>
      </c>
      <c r="AD666" s="30">
        <f t="shared" si="158"/>
        <v>2.8620540000000005</v>
      </c>
      <c r="AE666" s="30">
        <f t="shared" si="158"/>
        <v>4.2148826250000004</v>
      </c>
      <c r="AF666" s="30">
        <f t="shared" si="158"/>
        <v>4.938622500000001</v>
      </c>
      <c r="AG666" s="30">
        <f t="shared" si="157"/>
        <v>5.0332736249999996</v>
      </c>
      <c r="AH666" s="30">
        <f t="shared" si="157"/>
        <v>4.4988359999999998</v>
      </c>
      <c r="AI666" s="30">
        <f t="shared" si="157"/>
        <v>3.4767866250000008</v>
      </c>
      <c r="AJ666" s="30">
        <f t="shared" si="157"/>
        <v>4.6007594999999997</v>
      </c>
      <c r="AK666" s="30">
        <f t="shared" si="157"/>
        <v>5.0956436249999992</v>
      </c>
      <c r="AL666" s="30">
        <f t="shared" si="157"/>
        <v>4.9614389999999995</v>
      </c>
      <c r="AM666" s="30">
        <f t="shared" si="157"/>
        <v>3.8774385000000002</v>
      </c>
      <c r="AN666" s="30">
        <f t="shared" si="157"/>
        <v>4.7725556249999999</v>
      </c>
      <c r="AO666" s="30">
        <f t="shared" si="157"/>
        <v>5.0385840000000002</v>
      </c>
      <c r="AP666" s="30">
        <f t="shared" si="157"/>
        <v>4.0640096250000006</v>
      </c>
      <c r="AQ666" s="30">
        <f t="shared" si="157"/>
        <v>4.7302710000000001</v>
      </c>
      <c r="AR666" s="30">
        <f t="shared" si="157"/>
        <v>4.0365000000000002</v>
      </c>
      <c r="AS666" s="30">
        <f t="shared" si="155"/>
        <v>5.0956436249999992</v>
      </c>
      <c r="AT666" s="35" t="str">
        <f t="shared" si="156"/>
        <v>1,1.5,0.5</v>
      </c>
    </row>
    <row r="667" spans="13:46" ht="11.25" x14ac:dyDescent="0.15">
      <c r="M667" s="30" t="str">
        <f t="shared" si="154"/>
        <v>7,6,10</v>
      </c>
      <c r="N667" s="30">
        <f t="shared" si="148"/>
        <v>7</v>
      </c>
      <c r="O667" s="30">
        <f t="shared" si="149"/>
        <v>6</v>
      </c>
      <c r="P667" s="30">
        <f t="shared" si="159"/>
        <v>10</v>
      </c>
      <c r="Q667" s="30">
        <f t="shared" si="158"/>
        <v>0.53372519999999946</v>
      </c>
      <c r="R667" s="30">
        <f t="shared" si="158"/>
        <v>2.5457884999999996</v>
      </c>
      <c r="S667" s="30">
        <f t="shared" si="158"/>
        <v>3.8785951999999999</v>
      </c>
      <c r="T667" s="30">
        <f t="shared" si="158"/>
        <v>4.5321452999999998</v>
      </c>
      <c r="U667" s="30">
        <f t="shared" si="158"/>
        <v>4.5064387999999997</v>
      </c>
      <c r="V667" s="30">
        <f t="shared" si="158"/>
        <v>3.8014756999999997</v>
      </c>
      <c r="W667" s="30">
        <f t="shared" si="158"/>
        <v>2.4172559999999992</v>
      </c>
      <c r="X667" s="30">
        <f t="shared" si="158"/>
        <v>1.7535174999999998</v>
      </c>
      <c r="Y667" s="30">
        <f t="shared" si="158"/>
        <v>3.4914822000000001</v>
      </c>
      <c r="Z667" s="30">
        <f t="shared" si="158"/>
        <v>4.5501903000000006</v>
      </c>
      <c r="AA667" s="30">
        <f t="shared" si="158"/>
        <v>4.9296417999999989</v>
      </c>
      <c r="AB667" s="30">
        <f t="shared" si="158"/>
        <v>4.6298367000000002</v>
      </c>
      <c r="AC667" s="30">
        <f t="shared" si="158"/>
        <v>3.6507749999999994</v>
      </c>
      <c r="AD667" s="30">
        <f t="shared" si="158"/>
        <v>2.7189112</v>
      </c>
      <c r="AE667" s="30">
        <f t="shared" si="158"/>
        <v>4.1827773000000006</v>
      </c>
      <c r="AF667" s="30">
        <f t="shared" si="158"/>
        <v>4.9673867999999999</v>
      </c>
      <c r="AG667" s="30">
        <f t="shared" si="157"/>
        <v>5.0727396999999996</v>
      </c>
      <c r="AH667" s="30">
        <f t="shared" si="157"/>
        <v>4.4988359999999998</v>
      </c>
      <c r="AI667" s="30">
        <f t="shared" si="157"/>
        <v>3.4299063000000003</v>
      </c>
      <c r="AJ667" s="30">
        <f t="shared" si="157"/>
        <v>4.6196738000000002</v>
      </c>
      <c r="AK667" s="30">
        <f t="shared" si="157"/>
        <v>5.1301847</v>
      </c>
      <c r="AL667" s="30">
        <f t="shared" si="157"/>
        <v>4.9614389999999995</v>
      </c>
      <c r="AM667" s="30">
        <f t="shared" si="157"/>
        <v>3.8865028000000006</v>
      </c>
      <c r="AN667" s="30">
        <f t="shared" si="157"/>
        <v>4.8021717000000006</v>
      </c>
      <c r="AO667" s="30">
        <f t="shared" si="157"/>
        <v>5.0385840000000002</v>
      </c>
      <c r="AP667" s="30">
        <f t="shared" si="157"/>
        <v>4.0887007000000004</v>
      </c>
      <c r="AQ667" s="30">
        <f t="shared" si="157"/>
        <v>4.7302710000000001</v>
      </c>
      <c r="AR667" s="30">
        <f t="shared" si="157"/>
        <v>4.0365000000000002</v>
      </c>
      <c r="AS667" s="30">
        <f t="shared" si="155"/>
        <v>5.1301847</v>
      </c>
      <c r="AT667" s="35" t="str">
        <f t="shared" si="156"/>
        <v>1,1.5,0.5</v>
      </c>
    </row>
    <row r="668" spans="13:46" ht="11.25" x14ac:dyDescent="0.15">
      <c r="M668" s="30" t="str">
        <f t="shared" si="154"/>
        <v>7,7,1</v>
      </c>
      <c r="N668" s="30">
        <f t="shared" si="148"/>
        <v>7</v>
      </c>
      <c r="O668" s="30">
        <f t="shared" si="149"/>
        <v>7</v>
      </c>
      <c r="P668" s="30">
        <f t="shared" si="159"/>
        <v>1</v>
      </c>
      <c r="Q668" s="30">
        <f t="shared" si="158"/>
        <v>4.5</v>
      </c>
      <c r="R668" s="30">
        <f t="shared" si="158"/>
        <v>4.742146</v>
      </c>
      <c r="S668" s="30">
        <f t="shared" si="158"/>
        <v>4.7485839999999993</v>
      </c>
      <c r="T668" s="30">
        <f t="shared" si="158"/>
        <v>4.5193139999999996</v>
      </c>
      <c r="U668" s="30">
        <f t="shared" si="158"/>
        <v>4.0543359999999993</v>
      </c>
      <c r="V668" s="30">
        <f t="shared" si="158"/>
        <v>3.3536499999999996</v>
      </c>
      <c r="W668" s="30">
        <f t="shared" si="158"/>
        <v>2.4172559999999992</v>
      </c>
      <c r="X668" s="30">
        <f t="shared" si="158"/>
        <v>4.0721105</v>
      </c>
      <c r="Y668" s="30">
        <f t="shared" si="158"/>
        <v>4.4701314999999999</v>
      </c>
      <c r="Z668" s="30">
        <f t="shared" si="158"/>
        <v>4.6324445000000001</v>
      </c>
      <c r="AA668" s="30">
        <f t="shared" si="158"/>
        <v>4.5590494999999995</v>
      </c>
      <c r="AB668" s="30">
        <f t="shared" si="158"/>
        <v>4.2499465000000001</v>
      </c>
      <c r="AC668" s="30">
        <f t="shared" si="158"/>
        <v>3.7051354999999995</v>
      </c>
      <c r="AD668" s="30">
        <f t="shared" si="158"/>
        <v>3.7661419999999999</v>
      </c>
      <c r="AE668" s="30">
        <f t="shared" si="158"/>
        <v>4.3200379999999994</v>
      </c>
      <c r="AF668" s="30">
        <f t="shared" si="158"/>
        <v>4.6382259999999995</v>
      </c>
      <c r="AG668" s="30">
        <f t="shared" si="157"/>
        <v>4.7207059999999998</v>
      </c>
      <c r="AH668" s="30">
        <f t="shared" si="157"/>
        <v>4.5674779999999995</v>
      </c>
      <c r="AI668" s="30">
        <f t="shared" si="157"/>
        <v>3.5820944999999997</v>
      </c>
      <c r="AJ668" s="30">
        <f t="shared" si="157"/>
        <v>4.2918655000000001</v>
      </c>
      <c r="AK668" s="30">
        <f t="shared" si="157"/>
        <v>4.7659284999999993</v>
      </c>
      <c r="AL668" s="30">
        <f t="shared" si="157"/>
        <v>5.0042834999999997</v>
      </c>
      <c r="AM668" s="30">
        <f t="shared" si="157"/>
        <v>3.5199679999999995</v>
      </c>
      <c r="AN668" s="30">
        <f t="shared" si="157"/>
        <v>4.3856139999999995</v>
      </c>
      <c r="AO668" s="30">
        <f t="shared" si="157"/>
        <v>5.0155519999999996</v>
      </c>
      <c r="AP668" s="30">
        <f t="shared" si="157"/>
        <v>3.5797624999999993</v>
      </c>
      <c r="AQ668" s="30">
        <f t="shared" si="157"/>
        <v>4.6012834999999992</v>
      </c>
      <c r="AR668" s="30">
        <f t="shared" si="157"/>
        <v>3.7614779999999994</v>
      </c>
      <c r="AS668" s="30">
        <f t="shared" si="155"/>
        <v>5.0155519999999996</v>
      </c>
      <c r="AT668" s="35" t="str">
        <f t="shared" si="156"/>
        <v>1,2,0</v>
      </c>
    </row>
    <row r="669" spans="13:46" ht="11.25" x14ac:dyDescent="0.15">
      <c r="M669" s="30" t="str">
        <f t="shared" si="154"/>
        <v>7,7,2</v>
      </c>
      <c r="N669" s="30">
        <f t="shared" si="148"/>
        <v>7</v>
      </c>
      <c r="O669" s="30">
        <f t="shared" si="149"/>
        <v>7</v>
      </c>
      <c r="P669" s="30">
        <f t="shared" si="159"/>
        <v>2</v>
      </c>
      <c r="Q669" s="30">
        <f t="shared" si="158"/>
        <v>4.27752</v>
      </c>
      <c r="R669" s="30">
        <f t="shared" si="158"/>
        <v>4.6496460000000006</v>
      </c>
      <c r="S669" s="30">
        <f t="shared" si="158"/>
        <v>4.7489039999999996</v>
      </c>
      <c r="T669" s="30">
        <f t="shared" si="158"/>
        <v>4.5752939999999995</v>
      </c>
      <c r="U669" s="30">
        <f t="shared" si="158"/>
        <v>4.1288159999999996</v>
      </c>
      <c r="V669" s="30">
        <f t="shared" si="158"/>
        <v>3.4094699999999998</v>
      </c>
      <c r="W669" s="30">
        <f t="shared" si="158"/>
        <v>2.4172559999999992</v>
      </c>
      <c r="X669" s="30">
        <f t="shared" si="158"/>
        <v>3.9513154999999998</v>
      </c>
      <c r="Y669" s="30">
        <f t="shared" si="158"/>
        <v>4.4478154999999999</v>
      </c>
      <c r="Z669" s="30">
        <f t="shared" si="158"/>
        <v>4.6714474999999993</v>
      </c>
      <c r="AA669" s="30">
        <f t="shared" si="158"/>
        <v>4.6222114999999997</v>
      </c>
      <c r="AB669" s="30">
        <f t="shared" si="158"/>
        <v>4.3001074999999993</v>
      </c>
      <c r="AC669" s="30">
        <f t="shared" si="158"/>
        <v>3.7051354999999995</v>
      </c>
      <c r="AD669" s="30">
        <f t="shared" si="158"/>
        <v>3.7211899999999996</v>
      </c>
      <c r="AE669" s="30">
        <f t="shared" si="158"/>
        <v>4.3420639999999997</v>
      </c>
      <c r="AF669" s="30">
        <f t="shared" si="158"/>
        <v>4.6900699999999995</v>
      </c>
      <c r="AG669" s="30">
        <f t="shared" si="157"/>
        <v>4.7652079999999994</v>
      </c>
      <c r="AH669" s="30">
        <f t="shared" si="157"/>
        <v>4.5674779999999995</v>
      </c>
      <c r="AI669" s="30">
        <f t="shared" si="157"/>
        <v>3.5871434999999998</v>
      </c>
      <c r="AJ669" s="30">
        <f t="shared" si="157"/>
        <v>4.3323915</v>
      </c>
      <c r="AK669" s="30">
        <f t="shared" si="157"/>
        <v>4.8047714999999993</v>
      </c>
      <c r="AL669" s="30">
        <f t="shared" si="157"/>
        <v>5.0042834999999997</v>
      </c>
      <c r="AM669" s="30">
        <f t="shared" si="157"/>
        <v>3.5491759999999997</v>
      </c>
      <c r="AN669" s="30">
        <f t="shared" si="157"/>
        <v>4.4187979999999998</v>
      </c>
      <c r="AO669" s="30">
        <f t="shared" si="157"/>
        <v>5.0155519999999996</v>
      </c>
      <c r="AP669" s="30">
        <f t="shared" si="157"/>
        <v>3.6072874999999991</v>
      </c>
      <c r="AQ669" s="30">
        <f t="shared" si="157"/>
        <v>4.6012834999999992</v>
      </c>
      <c r="AR669" s="30">
        <f t="shared" si="157"/>
        <v>3.7614779999999994</v>
      </c>
      <c r="AS669" s="30">
        <f t="shared" si="155"/>
        <v>5.0155519999999996</v>
      </c>
      <c r="AT669" s="35" t="str">
        <f t="shared" si="156"/>
        <v>1,2,0</v>
      </c>
    </row>
    <row r="670" spans="13:46" ht="11.25" x14ac:dyDescent="0.15">
      <c r="M670" s="30" t="str">
        <f t="shared" si="154"/>
        <v>7,7,3</v>
      </c>
      <c r="N670" s="30">
        <f t="shared" si="148"/>
        <v>7</v>
      </c>
      <c r="O670" s="30">
        <f t="shared" si="149"/>
        <v>7</v>
      </c>
      <c r="P670" s="30">
        <f t="shared" si="159"/>
        <v>3</v>
      </c>
      <c r="Q670" s="30">
        <f t="shared" si="158"/>
        <v>3.98034</v>
      </c>
      <c r="R670" s="30">
        <f t="shared" si="158"/>
        <v>4.5052710000000005</v>
      </c>
      <c r="S670" s="30">
        <f t="shared" si="158"/>
        <v>4.7160240000000009</v>
      </c>
      <c r="T670" s="30">
        <f t="shared" si="158"/>
        <v>4.6125990000000003</v>
      </c>
      <c r="U670" s="30">
        <f t="shared" si="158"/>
        <v>4.1949959999999997</v>
      </c>
      <c r="V670" s="30">
        <f t="shared" si="158"/>
        <v>3.4632149999999999</v>
      </c>
      <c r="W670" s="30">
        <f t="shared" si="158"/>
        <v>2.4172559999999992</v>
      </c>
      <c r="X670" s="30">
        <f t="shared" si="158"/>
        <v>3.7786455000000001</v>
      </c>
      <c r="Y670" s="30">
        <f t="shared" si="158"/>
        <v>4.3922995</v>
      </c>
      <c r="Z670" s="30">
        <f t="shared" si="158"/>
        <v>4.6917755000000003</v>
      </c>
      <c r="AA670" s="30">
        <f t="shared" si="158"/>
        <v>4.6770734999999997</v>
      </c>
      <c r="AB670" s="30">
        <f t="shared" si="158"/>
        <v>4.3481934999999998</v>
      </c>
      <c r="AC670" s="30">
        <f t="shared" si="158"/>
        <v>3.7051354999999995</v>
      </c>
      <c r="AD670" s="30">
        <f t="shared" si="158"/>
        <v>3.6430379999999998</v>
      </c>
      <c r="AE670" s="30">
        <f t="shared" si="158"/>
        <v>4.3454149999999991</v>
      </c>
      <c r="AF670" s="30">
        <f t="shared" si="158"/>
        <v>4.7336140000000002</v>
      </c>
      <c r="AG670" s="30">
        <f t="shared" si="157"/>
        <v>4.8076349999999994</v>
      </c>
      <c r="AH670" s="30">
        <f t="shared" si="157"/>
        <v>4.5674779999999995</v>
      </c>
      <c r="AI670" s="30">
        <f t="shared" si="157"/>
        <v>3.5735174999999995</v>
      </c>
      <c r="AJ670" s="30">
        <f t="shared" si="157"/>
        <v>4.3646174999999996</v>
      </c>
      <c r="AK670" s="30">
        <f t="shared" si="157"/>
        <v>4.8415394999999997</v>
      </c>
      <c r="AL670" s="30">
        <f t="shared" si="157"/>
        <v>5.0042834999999997</v>
      </c>
      <c r="AM670" s="30">
        <f t="shared" si="157"/>
        <v>3.5700839999999996</v>
      </c>
      <c r="AN670" s="30">
        <f t="shared" si="157"/>
        <v>4.4499069999999996</v>
      </c>
      <c r="AO670" s="30">
        <f t="shared" si="157"/>
        <v>5.0155519999999996</v>
      </c>
      <c r="AP670" s="30">
        <f t="shared" si="157"/>
        <v>3.6327374999999993</v>
      </c>
      <c r="AQ670" s="30">
        <f t="shared" si="157"/>
        <v>4.6012834999999992</v>
      </c>
      <c r="AR670" s="30">
        <f t="shared" si="157"/>
        <v>3.7614779999999994</v>
      </c>
      <c r="AS670" s="30">
        <f t="shared" si="155"/>
        <v>5.0155519999999996</v>
      </c>
      <c r="AT670" s="35" t="str">
        <f t="shared" si="156"/>
        <v>1,2,0</v>
      </c>
    </row>
    <row r="671" spans="13:46" ht="11.25" x14ac:dyDescent="0.15">
      <c r="M671" s="30" t="str">
        <f t="shared" si="154"/>
        <v>7,7,4</v>
      </c>
      <c r="N671" s="30">
        <f t="shared" si="148"/>
        <v>7</v>
      </c>
      <c r="O671" s="30">
        <f t="shared" si="149"/>
        <v>7</v>
      </c>
      <c r="P671" s="30">
        <f t="shared" si="159"/>
        <v>4</v>
      </c>
      <c r="Q671" s="30">
        <f t="shared" si="158"/>
        <v>3.6615599999999993</v>
      </c>
      <c r="R671" s="30">
        <f t="shared" si="158"/>
        <v>4.3458959999999998</v>
      </c>
      <c r="S671" s="30">
        <f t="shared" si="158"/>
        <v>4.6735439999999997</v>
      </c>
      <c r="T671" s="30">
        <f t="shared" si="158"/>
        <v>4.6445039999999995</v>
      </c>
      <c r="U671" s="30">
        <f t="shared" si="158"/>
        <v>4.2587759999999992</v>
      </c>
      <c r="V671" s="30">
        <f t="shared" si="158"/>
        <v>3.5163599999999997</v>
      </c>
      <c r="W671" s="30">
        <f t="shared" si="158"/>
        <v>2.4172559999999992</v>
      </c>
      <c r="X671" s="30">
        <f t="shared" si="158"/>
        <v>3.5909754999999994</v>
      </c>
      <c r="Y671" s="30">
        <f t="shared" si="158"/>
        <v>4.3271834999999994</v>
      </c>
      <c r="Z671" s="30">
        <f t="shared" si="158"/>
        <v>4.7067034999999997</v>
      </c>
      <c r="AA671" s="30">
        <f t="shared" si="158"/>
        <v>4.729535499999999</v>
      </c>
      <c r="AB671" s="30">
        <f t="shared" si="158"/>
        <v>4.3956795</v>
      </c>
      <c r="AC671" s="30">
        <f t="shared" si="158"/>
        <v>3.7051354999999995</v>
      </c>
      <c r="AD671" s="30">
        <f t="shared" si="158"/>
        <v>3.5552859999999997</v>
      </c>
      <c r="AE671" s="30">
        <f t="shared" si="158"/>
        <v>4.3433659999999996</v>
      </c>
      <c r="AF671" s="30">
        <f t="shared" si="158"/>
        <v>4.7747580000000003</v>
      </c>
      <c r="AG671" s="30">
        <f t="shared" si="157"/>
        <v>4.8494619999999991</v>
      </c>
      <c r="AH671" s="30">
        <f t="shared" si="157"/>
        <v>4.5674779999999995</v>
      </c>
      <c r="AI671" s="30">
        <f t="shared" si="157"/>
        <v>3.5544914999999992</v>
      </c>
      <c r="AJ671" s="30">
        <f t="shared" si="157"/>
        <v>4.3944434999999995</v>
      </c>
      <c r="AK671" s="30">
        <f t="shared" si="157"/>
        <v>4.8777074999999996</v>
      </c>
      <c r="AL671" s="30">
        <f t="shared" si="157"/>
        <v>5.0042834999999997</v>
      </c>
      <c r="AM671" s="30">
        <f t="shared" si="157"/>
        <v>3.5885919999999993</v>
      </c>
      <c r="AN671" s="30">
        <f t="shared" si="157"/>
        <v>4.480416</v>
      </c>
      <c r="AO671" s="30">
        <f t="shared" si="157"/>
        <v>5.0155519999999996</v>
      </c>
      <c r="AP671" s="30">
        <f t="shared" si="157"/>
        <v>3.6575874999999995</v>
      </c>
      <c r="AQ671" s="30">
        <f t="shared" si="157"/>
        <v>4.6012834999999992</v>
      </c>
      <c r="AR671" s="30">
        <f t="shared" si="157"/>
        <v>3.7614779999999994</v>
      </c>
      <c r="AS671" s="30">
        <f t="shared" si="155"/>
        <v>5.0155519999999996</v>
      </c>
      <c r="AT671" s="35" t="str">
        <f t="shared" si="156"/>
        <v>1,2,0</v>
      </c>
    </row>
    <row r="672" spans="13:46" ht="11.25" x14ac:dyDescent="0.15">
      <c r="M672" s="30" t="str">
        <f t="shared" si="154"/>
        <v>7,7,5</v>
      </c>
      <c r="N672" s="30">
        <f t="shared" si="148"/>
        <v>7</v>
      </c>
      <c r="O672" s="30">
        <f t="shared" si="149"/>
        <v>7</v>
      </c>
      <c r="P672" s="30">
        <f t="shared" si="159"/>
        <v>5</v>
      </c>
      <c r="Q672" s="30">
        <f t="shared" si="158"/>
        <v>3.3564599999999993</v>
      </c>
      <c r="R672" s="30">
        <f t="shared" si="158"/>
        <v>4.196021</v>
      </c>
      <c r="S672" s="30">
        <f t="shared" si="158"/>
        <v>4.6371439999999993</v>
      </c>
      <c r="T672" s="30">
        <f t="shared" si="158"/>
        <v>4.6798289999999998</v>
      </c>
      <c r="U672" s="30">
        <f t="shared" si="158"/>
        <v>4.3240759999999998</v>
      </c>
      <c r="V672" s="30">
        <f t="shared" si="158"/>
        <v>3.5698849999999993</v>
      </c>
      <c r="W672" s="30">
        <f t="shared" si="158"/>
        <v>2.4172559999999992</v>
      </c>
      <c r="X672" s="30">
        <f t="shared" si="158"/>
        <v>3.4128054999999997</v>
      </c>
      <c r="Y672" s="30">
        <f t="shared" si="158"/>
        <v>4.2681474999999995</v>
      </c>
      <c r="Z672" s="30">
        <f t="shared" si="158"/>
        <v>4.7250514999999993</v>
      </c>
      <c r="AA672" s="30">
        <f t="shared" si="158"/>
        <v>4.7835174999999994</v>
      </c>
      <c r="AB672" s="30">
        <f t="shared" si="158"/>
        <v>4.4435454999999999</v>
      </c>
      <c r="AC672" s="30">
        <f t="shared" si="158"/>
        <v>3.7051354999999995</v>
      </c>
      <c r="AD672" s="30">
        <f t="shared" si="158"/>
        <v>3.4736139999999995</v>
      </c>
      <c r="AE672" s="30">
        <f t="shared" si="158"/>
        <v>4.3447369999999994</v>
      </c>
      <c r="AF672" s="30">
        <f t="shared" si="158"/>
        <v>4.8174219999999996</v>
      </c>
      <c r="AG672" s="30">
        <f t="shared" si="157"/>
        <v>4.8916689999999994</v>
      </c>
      <c r="AH672" s="30">
        <f t="shared" si="157"/>
        <v>4.5674779999999995</v>
      </c>
      <c r="AI672" s="30">
        <f t="shared" si="157"/>
        <v>3.5388854999999992</v>
      </c>
      <c r="AJ672" s="30">
        <f t="shared" si="157"/>
        <v>4.4257894999999996</v>
      </c>
      <c r="AK672" s="30">
        <f t="shared" si="157"/>
        <v>4.9142554999999994</v>
      </c>
      <c r="AL672" s="30">
        <f t="shared" si="157"/>
        <v>5.0042834999999997</v>
      </c>
      <c r="AM672" s="30">
        <f t="shared" si="157"/>
        <v>3.6086199999999993</v>
      </c>
      <c r="AN672" s="30">
        <f t="shared" si="157"/>
        <v>4.5113049999999992</v>
      </c>
      <c r="AO672" s="30">
        <f t="shared" si="157"/>
        <v>5.0155519999999996</v>
      </c>
      <c r="AP672" s="30">
        <f t="shared" si="157"/>
        <v>3.6828174999999992</v>
      </c>
      <c r="AQ672" s="30">
        <f t="shared" si="157"/>
        <v>4.6012834999999992</v>
      </c>
      <c r="AR672" s="30">
        <f t="shared" si="157"/>
        <v>3.7614779999999994</v>
      </c>
      <c r="AS672" s="30">
        <f t="shared" si="155"/>
        <v>5.0155519999999996</v>
      </c>
      <c r="AT672" s="35" t="str">
        <f t="shared" si="156"/>
        <v>1,2,0</v>
      </c>
    </row>
    <row r="673" spans="13:46" ht="11.25" x14ac:dyDescent="0.15">
      <c r="M673" s="30" t="str">
        <f t="shared" si="154"/>
        <v>7,7,6</v>
      </c>
      <c r="N673" s="30">
        <f t="shared" si="148"/>
        <v>7</v>
      </c>
      <c r="O673" s="30">
        <f t="shared" si="149"/>
        <v>7</v>
      </c>
      <c r="P673" s="30">
        <f t="shared" si="159"/>
        <v>6</v>
      </c>
      <c r="Q673" s="30">
        <f t="shared" si="158"/>
        <v>3.0779999999999998</v>
      </c>
      <c r="R673" s="30">
        <f t="shared" si="158"/>
        <v>4.0646459999999998</v>
      </c>
      <c r="S673" s="30">
        <f t="shared" si="158"/>
        <v>4.612584</v>
      </c>
      <c r="T673" s="30">
        <f t="shared" si="158"/>
        <v>4.7218140000000002</v>
      </c>
      <c r="U673" s="30">
        <f t="shared" si="158"/>
        <v>4.3923360000000002</v>
      </c>
      <c r="V673" s="30">
        <f t="shared" si="158"/>
        <v>3.6241499999999993</v>
      </c>
      <c r="W673" s="30">
        <f t="shared" si="158"/>
        <v>2.4172559999999992</v>
      </c>
      <c r="X673" s="30">
        <f t="shared" si="158"/>
        <v>3.2531355</v>
      </c>
      <c r="Y673" s="30">
        <f t="shared" si="158"/>
        <v>4.2209515</v>
      </c>
      <c r="Z673" s="30">
        <f t="shared" si="158"/>
        <v>4.7500594999999999</v>
      </c>
      <c r="AA673" s="30">
        <f t="shared" si="158"/>
        <v>4.8404594999999997</v>
      </c>
      <c r="AB673" s="30">
        <f t="shared" si="158"/>
        <v>4.4921514999999994</v>
      </c>
      <c r="AC673" s="30">
        <f t="shared" si="158"/>
        <v>3.7051354999999995</v>
      </c>
      <c r="AD673" s="30">
        <f t="shared" si="158"/>
        <v>3.4037819999999996</v>
      </c>
      <c r="AE673" s="30">
        <f t="shared" si="158"/>
        <v>4.3527679999999993</v>
      </c>
      <c r="AF673" s="30">
        <f t="shared" ref="AF673:AR736" si="160">(AF$5)^2/2*INDEX($F$4:$F$25*$G$4:$G$25,$N673,1)+(AF$6)^2/2*INDEX($H$4:$H$25*$I$4:$I$25,$O673,1)+(AF$7)^2/2*INDEX($J$4:$J$25*$K$4:$K$25,$P673,1)+AF$5*AF$6*INDEX($G$4:$G$25,$N673,1)*INDEX($H$4:$H$25,$O673,1)+(AF$5*INDEX($G$4:$G$25,$N673,1)+AF$6*INDEX($I$4:$I$25,$O673,1))*AF$7*INDEX($J$4:$J$25,$P673,1)</f>
        <v>4.8630459999999989</v>
      </c>
      <c r="AG673" s="30">
        <f t="shared" si="160"/>
        <v>4.9346159999999992</v>
      </c>
      <c r="AH673" s="30">
        <f t="shared" si="160"/>
        <v>4.5674779999999995</v>
      </c>
      <c r="AI673" s="30">
        <f t="shared" si="160"/>
        <v>3.5299394999999993</v>
      </c>
      <c r="AJ673" s="30">
        <f t="shared" si="160"/>
        <v>4.4600954999999995</v>
      </c>
      <c r="AK673" s="30">
        <f t="shared" si="160"/>
        <v>4.9515434999999997</v>
      </c>
      <c r="AL673" s="30">
        <f t="shared" si="160"/>
        <v>5.0042834999999997</v>
      </c>
      <c r="AM673" s="30">
        <f t="shared" si="160"/>
        <v>3.6316079999999995</v>
      </c>
      <c r="AN673" s="30">
        <f t="shared" si="160"/>
        <v>4.5429339999999989</v>
      </c>
      <c r="AO673" s="30">
        <f t="shared" si="160"/>
        <v>5.0155519999999996</v>
      </c>
      <c r="AP673" s="30">
        <f t="shared" si="160"/>
        <v>3.7087874999999997</v>
      </c>
      <c r="AQ673" s="30">
        <f t="shared" si="160"/>
        <v>4.6012834999999992</v>
      </c>
      <c r="AR673" s="30">
        <f t="shared" si="160"/>
        <v>3.7614779999999994</v>
      </c>
      <c r="AS673" s="30">
        <f t="shared" si="155"/>
        <v>5.0155519999999996</v>
      </c>
      <c r="AT673" s="35" t="str">
        <f t="shared" si="156"/>
        <v>1,2,0</v>
      </c>
    </row>
    <row r="674" spans="13:46" ht="11.25" x14ac:dyDescent="0.15">
      <c r="M674" s="30" t="str">
        <f t="shared" si="154"/>
        <v>7,7,7</v>
      </c>
      <c r="N674" s="30">
        <f t="shared" si="148"/>
        <v>7</v>
      </c>
      <c r="O674" s="30">
        <f t="shared" si="149"/>
        <v>7</v>
      </c>
      <c r="P674" s="30">
        <f t="shared" si="159"/>
        <v>7</v>
      </c>
      <c r="Q674" s="30">
        <f t="shared" ref="Q674:AF737" si="161">(Q$5)^2/2*INDEX($F$4:$F$25*$G$4:$G$25,$N674,1)+(Q$6)^2/2*INDEX($H$4:$H$25*$I$4:$I$25,$O674,1)+(Q$7)^2/2*INDEX($J$4:$J$25*$K$4:$K$25,$P674,1)+Q$5*Q$6*INDEX($G$4:$G$25,$N674,1)*INDEX($H$4:$H$25,$O674,1)+(Q$5*INDEX($G$4:$G$25,$N674,1)+Q$6*INDEX($I$4:$I$25,$O674,1))*Q$7*INDEX($J$4:$J$25,$P674,1)</f>
        <v>2.4172559999999992</v>
      </c>
      <c r="R674" s="30">
        <f t="shared" si="161"/>
        <v>3.6677959999999992</v>
      </c>
      <c r="S674" s="30">
        <f t="shared" si="161"/>
        <v>4.41812</v>
      </c>
      <c r="T674" s="30">
        <f t="shared" si="161"/>
        <v>4.6682279999999992</v>
      </c>
      <c r="U674" s="30">
        <f t="shared" si="161"/>
        <v>4.41812</v>
      </c>
      <c r="V674" s="30">
        <f t="shared" si="161"/>
        <v>3.6677959999999992</v>
      </c>
      <c r="W674" s="30">
        <f t="shared" si="161"/>
        <v>2.4172559999999992</v>
      </c>
      <c r="X674" s="30">
        <f t="shared" si="161"/>
        <v>2.8279904999999994</v>
      </c>
      <c r="Y674" s="30">
        <f t="shared" si="161"/>
        <v>4.0038514999999997</v>
      </c>
      <c r="Z674" s="30">
        <f t="shared" si="161"/>
        <v>4.6794964999999991</v>
      </c>
      <c r="AA674" s="30">
        <f t="shared" si="161"/>
        <v>4.8549255000000002</v>
      </c>
      <c r="AB674" s="30">
        <f t="shared" si="161"/>
        <v>4.5301384999999996</v>
      </c>
      <c r="AC674" s="30">
        <f t="shared" si="161"/>
        <v>3.7051354999999995</v>
      </c>
      <c r="AD674" s="30">
        <f t="shared" si="161"/>
        <v>3.1640459999999995</v>
      </c>
      <c r="AE674" s="30">
        <f t="shared" si="161"/>
        <v>4.2652279999999996</v>
      </c>
      <c r="AF674" s="30">
        <f t="shared" si="161"/>
        <v>4.8661940000000001</v>
      </c>
      <c r="AG674" s="30">
        <f t="shared" si="160"/>
        <v>4.9669439999999998</v>
      </c>
      <c r="AH674" s="30">
        <f t="shared" si="160"/>
        <v>4.5674779999999995</v>
      </c>
      <c r="AI674" s="30">
        <f t="shared" si="160"/>
        <v>3.4254224999999989</v>
      </c>
      <c r="AJ674" s="30">
        <f t="shared" si="160"/>
        <v>4.4519254999999998</v>
      </c>
      <c r="AK674" s="30">
        <f t="shared" si="160"/>
        <v>4.9782124999999997</v>
      </c>
      <c r="AL674" s="30">
        <f t="shared" si="160"/>
        <v>5.0042834999999997</v>
      </c>
      <c r="AM674" s="30">
        <f t="shared" si="160"/>
        <v>3.6121199999999991</v>
      </c>
      <c r="AN674" s="30">
        <f t="shared" si="160"/>
        <v>4.5639439999999993</v>
      </c>
      <c r="AO674" s="30">
        <f t="shared" si="160"/>
        <v>5.0155519999999996</v>
      </c>
      <c r="AP674" s="30">
        <f t="shared" si="160"/>
        <v>3.7241384999999996</v>
      </c>
      <c r="AQ674" s="30">
        <f t="shared" si="160"/>
        <v>4.6012834999999992</v>
      </c>
      <c r="AR674" s="30">
        <f t="shared" si="160"/>
        <v>3.7614779999999994</v>
      </c>
      <c r="AS674" s="30">
        <f t="shared" si="155"/>
        <v>5.0155519999999996</v>
      </c>
      <c r="AT674" s="35" t="str">
        <f t="shared" si="156"/>
        <v>1,2,0</v>
      </c>
    </row>
    <row r="675" spans="13:46" ht="11.25" x14ac:dyDescent="0.15">
      <c r="M675" s="30" t="str">
        <f t="shared" si="154"/>
        <v>7,7,8</v>
      </c>
      <c r="N675" s="30">
        <f t="shared" si="148"/>
        <v>7</v>
      </c>
      <c r="O675" s="30">
        <f t="shared" si="149"/>
        <v>7</v>
      </c>
      <c r="P675" s="30">
        <f t="shared" si="159"/>
        <v>8</v>
      </c>
      <c r="Q675" s="30">
        <f t="shared" si="161"/>
        <v>1.6284671999999998</v>
      </c>
      <c r="R675" s="30">
        <f t="shared" si="161"/>
        <v>3.182026</v>
      </c>
      <c r="S675" s="30">
        <f t="shared" si="161"/>
        <v>4.1667471999999997</v>
      </c>
      <c r="T675" s="30">
        <f t="shared" si="161"/>
        <v>4.5826308000000004</v>
      </c>
      <c r="U675" s="30">
        <f t="shared" si="161"/>
        <v>4.4296767999999993</v>
      </c>
      <c r="V675" s="30">
        <f t="shared" si="161"/>
        <v>3.7078851999999998</v>
      </c>
      <c r="W675" s="30">
        <f t="shared" si="161"/>
        <v>2.4172559999999992</v>
      </c>
      <c r="X675" s="30">
        <f t="shared" si="161"/>
        <v>2.3139254999999999</v>
      </c>
      <c r="Y675" s="30">
        <f t="shared" si="161"/>
        <v>3.7298426999999998</v>
      </c>
      <c r="Z675" s="30">
        <f t="shared" si="161"/>
        <v>4.5769222999999997</v>
      </c>
      <c r="AA675" s="30">
        <f t="shared" si="161"/>
        <v>4.8551643000000002</v>
      </c>
      <c r="AB675" s="30">
        <f t="shared" si="161"/>
        <v>4.5645686999999997</v>
      </c>
      <c r="AC675" s="30">
        <f t="shared" si="161"/>
        <v>3.7051354999999995</v>
      </c>
      <c r="AD675" s="30">
        <f t="shared" si="161"/>
        <v>2.8674011999999998</v>
      </c>
      <c r="AE675" s="30">
        <f t="shared" si="161"/>
        <v>4.1456767999999995</v>
      </c>
      <c r="AF675" s="30">
        <f t="shared" si="161"/>
        <v>4.8551148</v>
      </c>
      <c r="AG675" s="30">
        <f t="shared" si="160"/>
        <v>4.9957151999999994</v>
      </c>
      <c r="AH675" s="30">
        <f t="shared" si="160"/>
        <v>4.5674779999999995</v>
      </c>
      <c r="AI675" s="30">
        <f t="shared" si="160"/>
        <v>3.2888942999999995</v>
      </c>
      <c r="AJ675" s="30">
        <f t="shared" si="160"/>
        <v>4.4295282999999994</v>
      </c>
      <c r="AK675" s="30">
        <f t="shared" si="160"/>
        <v>5.0013246999999996</v>
      </c>
      <c r="AL675" s="30">
        <f t="shared" si="160"/>
        <v>5.0042834999999997</v>
      </c>
      <c r="AM675" s="30">
        <f t="shared" si="160"/>
        <v>3.5784047999999995</v>
      </c>
      <c r="AN675" s="30">
        <f t="shared" si="160"/>
        <v>4.5813971999999996</v>
      </c>
      <c r="AO675" s="30">
        <f t="shared" si="160"/>
        <v>5.0155519999999996</v>
      </c>
      <c r="AP675" s="30">
        <f t="shared" si="160"/>
        <v>3.7359326999999993</v>
      </c>
      <c r="AQ675" s="30">
        <f t="shared" si="160"/>
        <v>4.6012834999999992</v>
      </c>
      <c r="AR675" s="30">
        <f t="shared" si="160"/>
        <v>3.7614779999999994</v>
      </c>
      <c r="AS675" s="30">
        <f t="shared" si="155"/>
        <v>5.0155519999999996</v>
      </c>
      <c r="AT675" s="35" t="str">
        <f t="shared" si="156"/>
        <v>1,2,0</v>
      </c>
    </row>
    <row r="676" spans="13:46" ht="11.25" x14ac:dyDescent="0.15">
      <c r="M676" s="30" t="str">
        <f t="shared" si="154"/>
        <v>7,7,9</v>
      </c>
      <c r="N676" s="30">
        <f t="shared" si="148"/>
        <v>7</v>
      </c>
      <c r="O676" s="30">
        <f t="shared" si="149"/>
        <v>7</v>
      </c>
      <c r="P676" s="30">
        <f t="shared" si="159"/>
        <v>9</v>
      </c>
      <c r="Q676" s="30">
        <f t="shared" si="161"/>
        <v>0.99034650000000013</v>
      </c>
      <c r="R676" s="30">
        <f t="shared" si="161"/>
        <v>2.8008866250000004</v>
      </c>
      <c r="S676" s="30">
        <f t="shared" si="161"/>
        <v>3.9823379999999999</v>
      </c>
      <c r="T676" s="30">
        <f t="shared" si="161"/>
        <v>4.5347006250000002</v>
      </c>
      <c r="U676" s="30">
        <f t="shared" si="161"/>
        <v>4.4579744999999997</v>
      </c>
      <c r="V676" s="30">
        <f t="shared" si="161"/>
        <v>3.752159625</v>
      </c>
      <c r="W676" s="30">
        <f t="shared" si="161"/>
        <v>2.4172559999999992</v>
      </c>
      <c r="X676" s="30">
        <f t="shared" si="161"/>
        <v>1.9044911250000003</v>
      </c>
      <c r="Y676" s="30">
        <f t="shared" si="161"/>
        <v>3.5227975000000002</v>
      </c>
      <c r="Z676" s="30">
        <f t="shared" si="161"/>
        <v>4.5120151249999996</v>
      </c>
      <c r="AA676" s="30">
        <f t="shared" si="161"/>
        <v>4.8721440000000005</v>
      </c>
      <c r="AB676" s="30">
        <f t="shared" si="161"/>
        <v>4.6031841249999994</v>
      </c>
      <c r="AC676" s="30">
        <f t="shared" si="161"/>
        <v>3.7051354999999995</v>
      </c>
      <c r="AD676" s="30">
        <f t="shared" si="161"/>
        <v>2.6377199999999998</v>
      </c>
      <c r="AE676" s="30">
        <f t="shared" si="161"/>
        <v>4.0637926249999996</v>
      </c>
      <c r="AF676" s="30">
        <f t="shared" si="161"/>
        <v>4.8607765000000001</v>
      </c>
      <c r="AG676" s="30">
        <f t="shared" si="160"/>
        <v>5.0286716249999994</v>
      </c>
      <c r="AH676" s="30">
        <f t="shared" si="160"/>
        <v>4.5674779999999995</v>
      </c>
      <c r="AI676" s="30">
        <f t="shared" si="160"/>
        <v>3.1900331249999994</v>
      </c>
      <c r="AJ676" s="30">
        <f t="shared" si="160"/>
        <v>4.4238719999999994</v>
      </c>
      <c r="AK676" s="30">
        <f t="shared" si="160"/>
        <v>5.0286221250000001</v>
      </c>
      <c r="AL676" s="30">
        <f t="shared" si="160"/>
        <v>5.0042834999999997</v>
      </c>
      <c r="AM676" s="30">
        <f t="shared" si="160"/>
        <v>3.5614304999999993</v>
      </c>
      <c r="AN676" s="30">
        <f t="shared" si="160"/>
        <v>4.6030356249999995</v>
      </c>
      <c r="AO676" s="30">
        <f t="shared" si="160"/>
        <v>5.0155519999999996</v>
      </c>
      <c r="AP676" s="30">
        <f t="shared" si="160"/>
        <v>3.7519121249999996</v>
      </c>
      <c r="AQ676" s="30">
        <f t="shared" si="160"/>
        <v>4.6012834999999992</v>
      </c>
      <c r="AR676" s="30">
        <f t="shared" si="160"/>
        <v>3.7614779999999994</v>
      </c>
      <c r="AS676" s="30">
        <f t="shared" si="155"/>
        <v>5.0286716249999994</v>
      </c>
      <c r="AT676" s="35" t="str">
        <f t="shared" si="156"/>
        <v>1.5,1,0.5</v>
      </c>
    </row>
    <row r="677" spans="13:46" ht="11.25" x14ac:dyDescent="0.15">
      <c r="M677" s="30" t="str">
        <f t="shared" si="154"/>
        <v>7,7,10</v>
      </c>
      <c r="N677" s="30">
        <f t="shared" si="148"/>
        <v>7</v>
      </c>
      <c r="O677" s="30">
        <f t="shared" si="149"/>
        <v>7</v>
      </c>
      <c r="P677" s="30">
        <f t="shared" si="159"/>
        <v>10</v>
      </c>
      <c r="Q677" s="30">
        <f t="shared" si="161"/>
        <v>0.53372519999999946</v>
      </c>
      <c r="R677" s="30">
        <f t="shared" si="161"/>
        <v>2.5457884999999996</v>
      </c>
      <c r="S677" s="30">
        <f t="shared" si="161"/>
        <v>3.8785951999999999</v>
      </c>
      <c r="T677" s="30">
        <f t="shared" si="161"/>
        <v>4.5321452999999998</v>
      </c>
      <c r="U677" s="30">
        <f t="shared" si="161"/>
        <v>4.5064387999999997</v>
      </c>
      <c r="V677" s="30">
        <f t="shared" si="161"/>
        <v>3.8014756999999997</v>
      </c>
      <c r="W677" s="30">
        <f t="shared" si="161"/>
        <v>2.4172559999999992</v>
      </c>
      <c r="X677" s="30">
        <f t="shared" si="161"/>
        <v>1.6210979999999995</v>
      </c>
      <c r="Y677" s="30">
        <f t="shared" si="161"/>
        <v>3.3964186999999999</v>
      </c>
      <c r="Z677" s="30">
        <f t="shared" si="161"/>
        <v>4.4924827999999994</v>
      </c>
      <c r="AA677" s="30">
        <f t="shared" si="161"/>
        <v>4.9092903000000003</v>
      </c>
      <c r="AB677" s="30">
        <f t="shared" si="161"/>
        <v>4.6468411999999999</v>
      </c>
      <c r="AC677" s="30">
        <f t="shared" si="161"/>
        <v>3.7051354999999995</v>
      </c>
      <c r="AD677" s="30">
        <f t="shared" si="161"/>
        <v>2.4887051999999996</v>
      </c>
      <c r="AE677" s="30">
        <f t="shared" si="161"/>
        <v>4.0272832999999997</v>
      </c>
      <c r="AF677" s="30">
        <f t="shared" si="161"/>
        <v>4.8866047999999997</v>
      </c>
      <c r="AG677" s="30">
        <f t="shared" si="160"/>
        <v>5.0666697000000003</v>
      </c>
      <c r="AH677" s="30">
        <f t="shared" si="160"/>
        <v>4.5674779999999995</v>
      </c>
      <c r="AI677" s="30">
        <f t="shared" si="160"/>
        <v>3.1365467999999996</v>
      </c>
      <c r="AJ677" s="30">
        <f t="shared" si="160"/>
        <v>4.4383822999999989</v>
      </c>
      <c r="AK677" s="30">
        <f t="shared" si="160"/>
        <v>5.0609612000000004</v>
      </c>
      <c r="AL677" s="30">
        <f t="shared" si="160"/>
        <v>5.0042834999999997</v>
      </c>
      <c r="AM677" s="30">
        <f t="shared" si="160"/>
        <v>3.5646227999999995</v>
      </c>
      <c r="AN677" s="30">
        <f t="shared" si="160"/>
        <v>4.6297157000000002</v>
      </c>
      <c r="AO677" s="30">
        <f t="shared" si="160"/>
        <v>5.0155519999999996</v>
      </c>
      <c r="AP677" s="30">
        <f t="shared" si="160"/>
        <v>3.7729331999999989</v>
      </c>
      <c r="AQ677" s="30">
        <f t="shared" si="160"/>
        <v>4.6012834999999992</v>
      </c>
      <c r="AR677" s="30">
        <f t="shared" si="160"/>
        <v>3.7614779999999994</v>
      </c>
      <c r="AS677" s="30">
        <f t="shared" si="155"/>
        <v>5.0666697000000003</v>
      </c>
      <c r="AT677" s="35" t="str">
        <f t="shared" si="156"/>
        <v>1.5,1,0.5</v>
      </c>
    </row>
    <row r="678" spans="13:46" ht="11.25" x14ac:dyDescent="0.15">
      <c r="M678" s="30" t="str">
        <f t="shared" si="154"/>
        <v>7,8,1</v>
      </c>
      <c r="N678" s="30">
        <f t="shared" si="148"/>
        <v>7</v>
      </c>
      <c r="O678" s="30">
        <f t="shared" si="149"/>
        <v>8</v>
      </c>
      <c r="P678" s="30">
        <f t="shared" si="159"/>
        <v>1</v>
      </c>
      <c r="Q678" s="30">
        <f t="shared" si="161"/>
        <v>4.5</v>
      </c>
      <c r="R678" s="30">
        <f t="shared" si="161"/>
        <v>4.742146</v>
      </c>
      <c r="S678" s="30">
        <f t="shared" si="161"/>
        <v>4.7485839999999993</v>
      </c>
      <c r="T678" s="30">
        <f t="shared" si="161"/>
        <v>4.5193139999999996</v>
      </c>
      <c r="U678" s="30">
        <f t="shared" si="161"/>
        <v>4.0543359999999993</v>
      </c>
      <c r="V678" s="30">
        <f t="shared" si="161"/>
        <v>3.3536499999999996</v>
      </c>
      <c r="W678" s="30">
        <f t="shared" si="161"/>
        <v>2.4172559999999992</v>
      </c>
      <c r="X678" s="30">
        <f t="shared" si="161"/>
        <v>3.9623425999999999</v>
      </c>
      <c r="Y678" s="30">
        <f t="shared" si="161"/>
        <v>4.3928235999999998</v>
      </c>
      <c r="Z678" s="30">
        <f t="shared" si="161"/>
        <v>4.5875965999999995</v>
      </c>
      <c r="AA678" s="30">
        <f t="shared" si="161"/>
        <v>4.5466616000000002</v>
      </c>
      <c r="AB678" s="30">
        <f t="shared" si="161"/>
        <v>4.2700186000000002</v>
      </c>
      <c r="AC678" s="30">
        <f t="shared" si="161"/>
        <v>3.7576675999999996</v>
      </c>
      <c r="AD678" s="30">
        <f t="shared" si="161"/>
        <v>3.5677904000000003</v>
      </c>
      <c r="AE678" s="30">
        <f t="shared" si="161"/>
        <v>4.1866063999999996</v>
      </c>
      <c r="AF678" s="30">
        <f t="shared" si="161"/>
        <v>4.5697144000000005</v>
      </c>
      <c r="AG678" s="30">
        <f t="shared" si="160"/>
        <v>4.7171143999999998</v>
      </c>
      <c r="AH678" s="30">
        <f t="shared" si="160"/>
        <v>4.6288064000000002</v>
      </c>
      <c r="AI678" s="30">
        <f t="shared" si="160"/>
        <v>3.3163434000000001</v>
      </c>
      <c r="AJ678" s="30">
        <f t="shared" si="160"/>
        <v>4.1234944000000002</v>
      </c>
      <c r="AK678" s="30">
        <f t="shared" si="160"/>
        <v>4.6949374000000006</v>
      </c>
      <c r="AL678" s="30">
        <f t="shared" si="160"/>
        <v>5.0306724000000003</v>
      </c>
      <c r="AM678" s="30">
        <f t="shared" si="160"/>
        <v>3.2080016000000002</v>
      </c>
      <c r="AN678" s="30">
        <f t="shared" si="160"/>
        <v>4.2034875999999999</v>
      </c>
      <c r="AO678" s="30">
        <f t="shared" si="160"/>
        <v>4.9632655999999997</v>
      </c>
      <c r="AP678" s="30">
        <f t="shared" si="160"/>
        <v>3.2427650000000003</v>
      </c>
      <c r="AQ678" s="30">
        <f t="shared" si="160"/>
        <v>4.4265860000000004</v>
      </c>
      <c r="AR678" s="30">
        <f t="shared" si="160"/>
        <v>3.4206336000000004</v>
      </c>
      <c r="AS678" s="30">
        <f t="shared" si="155"/>
        <v>5.0306724000000003</v>
      </c>
      <c r="AT678" s="35" t="str">
        <f t="shared" si="156"/>
        <v>1.5,1.5,0</v>
      </c>
    </row>
    <row r="679" spans="13:46" ht="11.25" x14ac:dyDescent="0.15">
      <c r="M679" s="30" t="str">
        <f t="shared" si="154"/>
        <v>7,8,2</v>
      </c>
      <c r="N679" s="30">
        <f t="shared" si="148"/>
        <v>7</v>
      </c>
      <c r="O679" s="30">
        <f t="shared" si="149"/>
        <v>8</v>
      </c>
      <c r="P679" s="30">
        <f t="shared" si="159"/>
        <v>2</v>
      </c>
      <c r="Q679" s="30">
        <f t="shared" si="161"/>
        <v>4.27752</v>
      </c>
      <c r="R679" s="30">
        <f t="shared" si="161"/>
        <v>4.6496460000000006</v>
      </c>
      <c r="S679" s="30">
        <f t="shared" si="161"/>
        <v>4.7489039999999996</v>
      </c>
      <c r="T679" s="30">
        <f t="shared" si="161"/>
        <v>4.5752939999999995</v>
      </c>
      <c r="U679" s="30">
        <f t="shared" si="161"/>
        <v>4.1288159999999996</v>
      </c>
      <c r="V679" s="30">
        <f t="shared" si="161"/>
        <v>3.4094699999999998</v>
      </c>
      <c r="W679" s="30">
        <f t="shared" si="161"/>
        <v>2.4172559999999992</v>
      </c>
      <c r="X679" s="30">
        <f t="shared" si="161"/>
        <v>3.8375355999999998</v>
      </c>
      <c r="Y679" s="30">
        <f t="shared" si="161"/>
        <v>4.3672979999999999</v>
      </c>
      <c r="Z679" s="30">
        <f t="shared" si="161"/>
        <v>4.6241924000000001</v>
      </c>
      <c r="AA679" s="30">
        <f t="shared" si="161"/>
        <v>4.6082187999999995</v>
      </c>
      <c r="AB679" s="30">
        <f t="shared" si="161"/>
        <v>4.3193771999999999</v>
      </c>
      <c r="AC679" s="30">
        <f t="shared" si="161"/>
        <v>3.7576675999999996</v>
      </c>
      <c r="AD679" s="30">
        <f t="shared" si="161"/>
        <v>3.5164192000000001</v>
      </c>
      <c r="AE679" s="30">
        <f t="shared" si="161"/>
        <v>4.2038180000000001</v>
      </c>
      <c r="AF679" s="30">
        <f t="shared" si="161"/>
        <v>4.6183487999999997</v>
      </c>
      <c r="AG679" s="30">
        <f t="shared" si="160"/>
        <v>4.7600115999999995</v>
      </c>
      <c r="AH679" s="30">
        <f t="shared" si="160"/>
        <v>4.6288064000000002</v>
      </c>
      <c r="AI679" s="30">
        <f t="shared" si="160"/>
        <v>3.3141708000000003</v>
      </c>
      <c r="AJ679" s="30">
        <f t="shared" si="160"/>
        <v>4.1592060000000002</v>
      </c>
      <c r="AK679" s="30">
        <f t="shared" si="160"/>
        <v>4.7313732000000002</v>
      </c>
      <c r="AL679" s="30">
        <f t="shared" si="160"/>
        <v>5.0306724000000003</v>
      </c>
      <c r="AM679" s="30">
        <f t="shared" si="160"/>
        <v>3.2307904000000001</v>
      </c>
      <c r="AN679" s="30">
        <f t="shared" si="160"/>
        <v>4.2334620000000003</v>
      </c>
      <c r="AO679" s="30">
        <f t="shared" si="160"/>
        <v>4.9632655999999997</v>
      </c>
      <c r="AP679" s="30">
        <f t="shared" si="160"/>
        <v>3.2662780000000002</v>
      </c>
      <c r="AQ679" s="30">
        <f t="shared" si="160"/>
        <v>4.4265860000000004</v>
      </c>
      <c r="AR679" s="30">
        <f t="shared" si="160"/>
        <v>3.4206336000000004</v>
      </c>
      <c r="AS679" s="30">
        <f t="shared" si="155"/>
        <v>5.0306724000000003</v>
      </c>
      <c r="AT679" s="35" t="str">
        <f t="shared" si="156"/>
        <v>1.5,1.5,0</v>
      </c>
    </row>
    <row r="680" spans="13:46" ht="11.25" x14ac:dyDescent="0.15">
      <c r="M680" s="30" t="str">
        <f t="shared" si="154"/>
        <v>7,8,3</v>
      </c>
      <c r="N680" s="30">
        <f t="shared" si="148"/>
        <v>7</v>
      </c>
      <c r="O680" s="30">
        <f t="shared" si="149"/>
        <v>8</v>
      </c>
      <c r="P680" s="30">
        <f t="shared" si="159"/>
        <v>3</v>
      </c>
      <c r="Q680" s="30">
        <f t="shared" si="161"/>
        <v>3.98034</v>
      </c>
      <c r="R680" s="30">
        <f t="shared" si="161"/>
        <v>4.5052710000000005</v>
      </c>
      <c r="S680" s="30">
        <f t="shared" si="161"/>
        <v>4.7160240000000009</v>
      </c>
      <c r="T680" s="30">
        <f t="shared" si="161"/>
        <v>4.6125990000000003</v>
      </c>
      <c r="U680" s="30">
        <f t="shared" si="161"/>
        <v>4.1949959999999997</v>
      </c>
      <c r="V680" s="30">
        <f t="shared" si="161"/>
        <v>3.4632149999999999</v>
      </c>
      <c r="W680" s="30">
        <f t="shared" si="161"/>
        <v>2.4172559999999992</v>
      </c>
      <c r="X680" s="30">
        <f t="shared" si="161"/>
        <v>3.6608535999999998</v>
      </c>
      <c r="Y680" s="30">
        <f t="shared" si="161"/>
        <v>4.3085724000000001</v>
      </c>
      <c r="Z680" s="30">
        <f t="shared" si="161"/>
        <v>4.6421132000000007</v>
      </c>
      <c r="AA680" s="30">
        <f t="shared" si="161"/>
        <v>4.6614760000000004</v>
      </c>
      <c r="AB680" s="30">
        <f t="shared" si="161"/>
        <v>4.3666608</v>
      </c>
      <c r="AC680" s="30">
        <f t="shared" si="161"/>
        <v>3.7576675999999996</v>
      </c>
      <c r="AD680" s="30">
        <f t="shared" si="161"/>
        <v>3.4318480000000005</v>
      </c>
      <c r="AE680" s="30">
        <f t="shared" si="161"/>
        <v>4.2023545999999996</v>
      </c>
      <c r="AF680" s="30">
        <f t="shared" si="161"/>
        <v>4.6586832000000005</v>
      </c>
      <c r="AG680" s="30">
        <f t="shared" si="160"/>
        <v>4.8008337999999995</v>
      </c>
      <c r="AH680" s="30">
        <f t="shared" si="160"/>
        <v>4.6288064000000002</v>
      </c>
      <c r="AI680" s="30">
        <f t="shared" si="160"/>
        <v>3.2933232000000006</v>
      </c>
      <c r="AJ680" s="30">
        <f t="shared" si="160"/>
        <v>4.1866175999999999</v>
      </c>
      <c r="AK680" s="30">
        <f t="shared" si="160"/>
        <v>4.7657340000000001</v>
      </c>
      <c r="AL680" s="30">
        <f t="shared" si="160"/>
        <v>5.0306724000000003</v>
      </c>
      <c r="AM680" s="30">
        <f t="shared" si="160"/>
        <v>3.2452792000000006</v>
      </c>
      <c r="AN680" s="30">
        <f t="shared" si="160"/>
        <v>4.2613614000000002</v>
      </c>
      <c r="AO680" s="30">
        <f t="shared" si="160"/>
        <v>4.9632655999999997</v>
      </c>
      <c r="AP680" s="30">
        <f t="shared" si="160"/>
        <v>3.2877160000000001</v>
      </c>
      <c r="AQ680" s="30">
        <f t="shared" si="160"/>
        <v>4.4265860000000004</v>
      </c>
      <c r="AR680" s="30">
        <f t="shared" si="160"/>
        <v>3.4206336000000004</v>
      </c>
      <c r="AS680" s="30">
        <f t="shared" si="155"/>
        <v>5.0306724000000003</v>
      </c>
      <c r="AT680" s="35" t="str">
        <f t="shared" si="156"/>
        <v>1.5,1.5,0</v>
      </c>
    </row>
    <row r="681" spans="13:46" ht="11.25" x14ac:dyDescent="0.15">
      <c r="M681" s="30" t="str">
        <f t="shared" si="154"/>
        <v>7,8,4</v>
      </c>
      <c r="N681" s="30">
        <f t="shared" si="148"/>
        <v>7</v>
      </c>
      <c r="O681" s="30">
        <f t="shared" si="149"/>
        <v>8</v>
      </c>
      <c r="P681" s="30">
        <f t="shared" si="159"/>
        <v>4</v>
      </c>
      <c r="Q681" s="30">
        <f t="shared" si="161"/>
        <v>3.6615599999999993</v>
      </c>
      <c r="R681" s="30">
        <f t="shared" si="161"/>
        <v>4.3458959999999998</v>
      </c>
      <c r="S681" s="30">
        <f t="shared" si="161"/>
        <v>4.6735439999999997</v>
      </c>
      <c r="T681" s="30">
        <f t="shared" si="161"/>
        <v>4.6445039999999995</v>
      </c>
      <c r="U681" s="30">
        <f t="shared" si="161"/>
        <v>4.2587759999999992</v>
      </c>
      <c r="V681" s="30">
        <f t="shared" si="161"/>
        <v>3.5163599999999997</v>
      </c>
      <c r="W681" s="30">
        <f t="shared" si="161"/>
        <v>2.4172559999999992</v>
      </c>
      <c r="X681" s="30">
        <f t="shared" si="161"/>
        <v>3.4691715999999992</v>
      </c>
      <c r="Y681" s="30">
        <f t="shared" si="161"/>
        <v>4.2402467999999995</v>
      </c>
      <c r="Z681" s="30">
        <f t="shared" si="161"/>
        <v>4.6546339999999997</v>
      </c>
      <c r="AA681" s="30">
        <f t="shared" si="161"/>
        <v>4.7123331999999998</v>
      </c>
      <c r="AB681" s="30">
        <f t="shared" si="161"/>
        <v>4.4133443999999997</v>
      </c>
      <c r="AC681" s="30">
        <f t="shared" si="161"/>
        <v>3.7576675999999996</v>
      </c>
      <c r="AD681" s="30">
        <f t="shared" si="161"/>
        <v>3.3376767999999997</v>
      </c>
      <c r="AE681" s="30">
        <f t="shared" si="161"/>
        <v>4.1954911999999993</v>
      </c>
      <c r="AF681" s="30">
        <f t="shared" si="161"/>
        <v>4.6966175999999997</v>
      </c>
      <c r="AG681" s="30">
        <f t="shared" si="160"/>
        <v>4.841056</v>
      </c>
      <c r="AH681" s="30">
        <f t="shared" si="160"/>
        <v>4.6288064000000002</v>
      </c>
      <c r="AI681" s="30">
        <f t="shared" si="160"/>
        <v>3.2670756000000001</v>
      </c>
      <c r="AJ681" s="30">
        <f t="shared" si="160"/>
        <v>4.2116292</v>
      </c>
      <c r="AK681" s="30">
        <f t="shared" si="160"/>
        <v>4.7994947999999997</v>
      </c>
      <c r="AL681" s="30">
        <f t="shared" si="160"/>
        <v>5.0306724000000003</v>
      </c>
      <c r="AM681" s="30">
        <f t="shared" si="160"/>
        <v>3.2573680000000005</v>
      </c>
      <c r="AN681" s="30">
        <f t="shared" si="160"/>
        <v>4.2886607999999997</v>
      </c>
      <c r="AO681" s="30">
        <f t="shared" si="160"/>
        <v>4.9632655999999997</v>
      </c>
      <c r="AP681" s="30">
        <f t="shared" si="160"/>
        <v>3.3085540000000009</v>
      </c>
      <c r="AQ681" s="30">
        <f t="shared" si="160"/>
        <v>4.4265860000000004</v>
      </c>
      <c r="AR681" s="30">
        <f t="shared" si="160"/>
        <v>3.4206336000000004</v>
      </c>
      <c r="AS681" s="30">
        <f t="shared" si="155"/>
        <v>5.0306724000000003</v>
      </c>
      <c r="AT681" s="35" t="str">
        <f t="shared" si="156"/>
        <v>1.5,1.5,0</v>
      </c>
    </row>
    <row r="682" spans="13:46" ht="11.25" x14ac:dyDescent="0.15">
      <c r="M682" s="30" t="str">
        <f t="shared" si="154"/>
        <v>7,8,5</v>
      </c>
      <c r="N682" s="30">
        <f t="shared" si="148"/>
        <v>7</v>
      </c>
      <c r="O682" s="30">
        <f t="shared" si="149"/>
        <v>8</v>
      </c>
      <c r="P682" s="30">
        <f t="shared" si="159"/>
        <v>5</v>
      </c>
      <c r="Q682" s="30">
        <f t="shared" si="161"/>
        <v>3.3564599999999993</v>
      </c>
      <c r="R682" s="30">
        <f t="shared" si="161"/>
        <v>4.196021</v>
      </c>
      <c r="S682" s="30">
        <f t="shared" si="161"/>
        <v>4.6371439999999993</v>
      </c>
      <c r="T682" s="30">
        <f t="shared" si="161"/>
        <v>4.6798289999999998</v>
      </c>
      <c r="U682" s="30">
        <f t="shared" si="161"/>
        <v>4.3240759999999998</v>
      </c>
      <c r="V682" s="30">
        <f t="shared" si="161"/>
        <v>3.5698849999999993</v>
      </c>
      <c r="W682" s="30">
        <f t="shared" si="161"/>
        <v>2.4172559999999992</v>
      </c>
      <c r="X682" s="30">
        <f t="shared" si="161"/>
        <v>3.2869895999999996</v>
      </c>
      <c r="Y682" s="30">
        <f t="shared" si="161"/>
        <v>4.1780011999999989</v>
      </c>
      <c r="Z682" s="30">
        <f t="shared" si="161"/>
        <v>4.6705747999999989</v>
      </c>
      <c r="AA682" s="30">
        <f t="shared" si="161"/>
        <v>4.7647103999999993</v>
      </c>
      <c r="AB682" s="30">
        <f t="shared" si="161"/>
        <v>4.4604079999999993</v>
      </c>
      <c r="AC682" s="30">
        <f t="shared" si="161"/>
        <v>3.7576675999999996</v>
      </c>
      <c r="AD682" s="30">
        <f t="shared" si="161"/>
        <v>3.2495855999999996</v>
      </c>
      <c r="AE682" s="30">
        <f t="shared" si="161"/>
        <v>4.1920477999999992</v>
      </c>
      <c r="AF682" s="30">
        <f t="shared" si="161"/>
        <v>4.7360720000000001</v>
      </c>
      <c r="AG682" s="30">
        <f t="shared" si="160"/>
        <v>4.8816581999999995</v>
      </c>
      <c r="AH682" s="30">
        <f t="shared" si="160"/>
        <v>4.6288064000000002</v>
      </c>
      <c r="AI682" s="30">
        <f t="shared" si="160"/>
        <v>3.2442479999999998</v>
      </c>
      <c r="AJ682" s="30">
        <f t="shared" si="160"/>
        <v>4.2381608000000002</v>
      </c>
      <c r="AK682" s="30">
        <f t="shared" si="160"/>
        <v>4.8336356</v>
      </c>
      <c r="AL682" s="30">
        <f t="shared" si="160"/>
        <v>5.0306724000000003</v>
      </c>
      <c r="AM682" s="30">
        <f t="shared" si="160"/>
        <v>3.2709767999999997</v>
      </c>
      <c r="AN682" s="30">
        <f t="shared" si="160"/>
        <v>4.3163402</v>
      </c>
      <c r="AO682" s="30">
        <f t="shared" si="160"/>
        <v>4.9632655999999997</v>
      </c>
      <c r="AP682" s="30">
        <f t="shared" si="160"/>
        <v>3.3297720000000002</v>
      </c>
      <c r="AQ682" s="30">
        <f t="shared" si="160"/>
        <v>4.4265860000000004</v>
      </c>
      <c r="AR682" s="30">
        <f t="shared" si="160"/>
        <v>3.4206336000000004</v>
      </c>
      <c r="AS682" s="30">
        <f t="shared" si="155"/>
        <v>5.0306724000000003</v>
      </c>
      <c r="AT682" s="35" t="str">
        <f t="shared" si="156"/>
        <v>1.5,1.5,0</v>
      </c>
    </row>
    <row r="683" spans="13:46" ht="11.25" x14ac:dyDescent="0.15">
      <c r="M683" s="30" t="str">
        <f t="shared" si="154"/>
        <v>7,8,6</v>
      </c>
      <c r="N683" s="30">
        <f t="shared" si="148"/>
        <v>7</v>
      </c>
      <c r="O683" s="30">
        <f t="shared" si="149"/>
        <v>8</v>
      </c>
      <c r="P683" s="30">
        <f t="shared" si="159"/>
        <v>6</v>
      </c>
      <c r="Q683" s="30">
        <f t="shared" si="161"/>
        <v>3.0779999999999998</v>
      </c>
      <c r="R683" s="30">
        <f t="shared" si="161"/>
        <v>4.0646459999999998</v>
      </c>
      <c r="S683" s="30">
        <f t="shared" si="161"/>
        <v>4.612584</v>
      </c>
      <c r="T683" s="30">
        <f t="shared" si="161"/>
        <v>4.7218140000000002</v>
      </c>
      <c r="U683" s="30">
        <f t="shared" si="161"/>
        <v>4.3923360000000002</v>
      </c>
      <c r="V683" s="30">
        <f t="shared" si="161"/>
        <v>3.6241499999999993</v>
      </c>
      <c r="W683" s="30">
        <f t="shared" si="161"/>
        <v>2.4172559999999992</v>
      </c>
      <c r="X683" s="30">
        <f t="shared" si="161"/>
        <v>3.1233075999999995</v>
      </c>
      <c r="Y683" s="30">
        <f t="shared" si="161"/>
        <v>4.1275956000000003</v>
      </c>
      <c r="Z683" s="30">
        <f t="shared" si="161"/>
        <v>4.6931756</v>
      </c>
      <c r="AA683" s="30">
        <f t="shared" si="161"/>
        <v>4.8200475999999997</v>
      </c>
      <c r="AB683" s="30">
        <f t="shared" si="161"/>
        <v>4.5082116000000001</v>
      </c>
      <c r="AC683" s="30">
        <f t="shared" si="161"/>
        <v>3.7576675999999996</v>
      </c>
      <c r="AD683" s="30">
        <f t="shared" si="161"/>
        <v>3.1733343999999999</v>
      </c>
      <c r="AE683" s="30">
        <f t="shared" si="161"/>
        <v>4.1952643999999992</v>
      </c>
      <c r="AF683" s="30">
        <f t="shared" si="161"/>
        <v>4.7784864000000002</v>
      </c>
      <c r="AG683" s="30">
        <f t="shared" si="160"/>
        <v>4.9230003999999994</v>
      </c>
      <c r="AH683" s="30">
        <f t="shared" si="160"/>
        <v>4.6288064000000002</v>
      </c>
      <c r="AI683" s="30">
        <f t="shared" si="160"/>
        <v>3.2280804000000001</v>
      </c>
      <c r="AJ683" s="30">
        <f t="shared" si="160"/>
        <v>4.2676523999999993</v>
      </c>
      <c r="AK683" s="30">
        <f t="shared" si="160"/>
        <v>4.8685163999999999</v>
      </c>
      <c r="AL683" s="30">
        <f t="shared" si="160"/>
        <v>5.0306724000000003</v>
      </c>
      <c r="AM683" s="30">
        <f t="shared" si="160"/>
        <v>3.2875456000000005</v>
      </c>
      <c r="AN683" s="30">
        <f t="shared" si="160"/>
        <v>4.3447595999999997</v>
      </c>
      <c r="AO683" s="30">
        <f t="shared" si="160"/>
        <v>4.9632655999999997</v>
      </c>
      <c r="AP683" s="30">
        <f t="shared" si="160"/>
        <v>3.3517300000000003</v>
      </c>
      <c r="AQ683" s="30">
        <f t="shared" si="160"/>
        <v>4.4265860000000004</v>
      </c>
      <c r="AR683" s="30">
        <f t="shared" si="160"/>
        <v>3.4206336000000004</v>
      </c>
      <c r="AS683" s="30">
        <f t="shared" si="155"/>
        <v>5.0306724000000003</v>
      </c>
      <c r="AT683" s="35" t="str">
        <f t="shared" si="156"/>
        <v>1.5,1.5,0</v>
      </c>
    </row>
    <row r="684" spans="13:46" ht="11.25" x14ac:dyDescent="0.15">
      <c r="M684" s="30" t="str">
        <f t="shared" si="154"/>
        <v>7,8,7</v>
      </c>
      <c r="N684" s="30">
        <f t="shared" si="148"/>
        <v>7</v>
      </c>
      <c r="O684" s="30">
        <f t="shared" si="149"/>
        <v>8</v>
      </c>
      <c r="P684" s="30">
        <f t="shared" si="159"/>
        <v>7</v>
      </c>
      <c r="Q684" s="30">
        <f t="shared" si="161"/>
        <v>2.4172559999999992</v>
      </c>
      <c r="R684" s="30">
        <f t="shared" si="161"/>
        <v>3.6677959999999992</v>
      </c>
      <c r="S684" s="30">
        <f t="shared" si="161"/>
        <v>4.41812</v>
      </c>
      <c r="T684" s="30">
        <f t="shared" si="161"/>
        <v>4.6682279999999992</v>
      </c>
      <c r="U684" s="30">
        <f t="shared" si="161"/>
        <v>4.41812</v>
      </c>
      <c r="V684" s="30">
        <f t="shared" si="161"/>
        <v>3.6677959999999992</v>
      </c>
      <c r="W684" s="30">
        <f t="shared" si="161"/>
        <v>2.4172559999999992</v>
      </c>
      <c r="X684" s="30">
        <f t="shared" si="161"/>
        <v>2.6941505999999995</v>
      </c>
      <c r="Y684" s="30">
        <f t="shared" si="161"/>
        <v>3.907286</v>
      </c>
      <c r="Z684" s="30">
        <f t="shared" si="161"/>
        <v>4.6202053999999997</v>
      </c>
      <c r="AA684" s="30">
        <f t="shared" si="161"/>
        <v>4.8329088000000002</v>
      </c>
      <c r="AB684" s="30">
        <f t="shared" si="161"/>
        <v>4.545396199999999</v>
      </c>
      <c r="AC684" s="30">
        <f t="shared" si="161"/>
        <v>3.7576675999999996</v>
      </c>
      <c r="AD684" s="30">
        <f t="shared" si="161"/>
        <v>2.9271792000000003</v>
      </c>
      <c r="AE684" s="30">
        <f t="shared" si="161"/>
        <v>4.1029099999999996</v>
      </c>
      <c r="AF684" s="30">
        <f t="shared" si="161"/>
        <v>4.7784247999999998</v>
      </c>
      <c r="AG684" s="30">
        <f t="shared" si="160"/>
        <v>4.9537236</v>
      </c>
      <c r="AH684" s="30">
        <f t="shared" si="160"/>
        <v>4.6288064000000002</v>
      </c>
      <c r="AI684" s="30">
        <f t="shared" si="160"/>
        <v>3.1163417999999998</v>
      </c>
      <c r="AJ684" s="30">
        <f t="shared" si="160"/>
        <v>4.2546679999999997</v>
      </c>
      <c r="AK684" s="30">
        <f t="shared" si="160"/>
        <v>4.8927782000000004</v>
      </c>
      <c r="AL684" s="30">
        <f t="shared" si="160"/>
        <v>5.0306724000000003</v>
      </c>
      <c r="AM684" s="30">
        <f t="shared" si="160"/>
        <v>3.2616384000000003</v>
      </c>
      <c r="AN684" s="30">
        <f t="shared" si="160"/>
        <v>4.3625600000000002</v>
      </c>
      <c r="AO684" s="30">
        <f t="shared" si="160"/>
        <v>4.9632655999999997</v>
      </c>
      <c r="AP684" s="30">
        <f t="shared" si="160"/>
        <v>3.3630690000000003</v>
      </c>
      <c r="AQ684" s="30">
        <f t="shared" si="160"/>
        <v>4.4265860000000004</v>
      </c>
      <c r="AR684" s="30">
        <f t="shared" si="160"/>
        <v>3.4206336000000004</v>
      </c>
      <c r="AS684" s="30">
        <f t="shared" si="155"/>
        <v>5.0306724000000003</v>
      </c>
      <c r="AT684" s="35" t="str">
        <f t="shared" si="156"/>
        <v>1.5,1.5,0</v>
      </c>
    </row>
    <row r="685" spans="13:46" ht="11.25" x14ac:dyDescent="0.15">
      <c r="M685" s="30" t="str">
        <f t="shared" si="154"/>
        <v>7,8,8</v>
      </c>
      <c r="N685" s="30">
        <f t="shared" ref="N685:N748" si="162">N585+1</f>
        <v>7</v>
      </c>
      <c r="O685" s="30">
        <f t="shared" ref="O685:O748" si="163">O585</f>
        <v>8</v>
      </c>
      <c r="P685" s="30">
        <f t="shared" si="159"/>
        <v>8</v>
      </c>
      <c r="Q685" s="30">
        <f t="shared" si="161"/>
        <v>1.6284671999999998</v>
      </c>
      <c r="R685" s="30">
        <f t="shared" si="161"/>
        <v>3.182026</v>
      </c>
      <c r="S685" s="30">
        <f t="shared" si="161"/>
        <v>4.1667471999999997</v>
      </c>
      <c r="T685" s="30">
        <f t="shared" si="161"/>
        <v>4.5826308000000004</v>
      </c>
      <c r="U685" s="30">
        <f t="shared" si="161"/>
        <v>4.4296767999999993</v>
      </c>
      <c r="V685" s="30">
        <f t="shared" si="161"/>
        <v>3.7078851999999998</v>
      </c>
      <c r="W685" s="30">
        <f t="shared" si="161"/>
        <v>2.4172559999999992</v>
      </c>
      <c r="X685" s="30">
        <f t="shared" si="161"/>
        <v>2.1760736000000001</v>
      </c>
      <c r="Y685" s="30">
        <f t="shared" si="161"/>
        <v>3.6300675999999998</v>
      </c>
      <c r="Z685" s="30">
        <f t="shared" si="161"/>
        <v>4.5152239999999999</v>
      </c>
      <c r="AA685" s="30">
        <f t="shared" si="161"/>
        <v>4.8315427999999994</v>
      </c>
      <c r="AB685" s="30">
        <f t="shared" si="161"/>
        <v>4.5790239999999995</v>
      </c>
      <c r="AC685" s="30">
        <f t="shared" si="161"/>
        <v>3.7576675999999996</v>
      </c>
      <c r="AD685" s="30">
        <f t="shared" si="161"/>
        <v>2.6241152000000003</v>
      </c>
      <c r="AE685" s="30">
        <f t="shared" si="161"/>
        <v>3.9785443999999996</v>
      </c>
      <c r="AF685" s="30">
        <f t="shared" si="161"/>
        <v>4.7641360000000006</v>
      </c>
      <c r="AG685" s="30">
        <f t="shared" si="160"/>
        <v>4.9808899999999996</v>
      </c>
      <c r="AH685" s="30">
        <f t="shared" si="160"/>
        <v>4.6288064000000002</v>
      </c>
      <c r="AI685" s="30">
        <f t="shared" si="160"/>
        <v>2.9725920000000001</v>
      </c>
      <c r="AJ685" s="30">
        <f t="shared" si="160"/>
        <v>4.2274563999999994</v>
      </c>
      <c r="AK685" s="30">
        <f t="shared" si="160"/>
        <v>4.9134831999999999</v>
      </c>
      <c r="AL685" s="30">
        <f t="shared" si="160"/>
        <v>5.0306724000000003</v>
      </c>
      <c r="AM685" s="30">
        <f t="shared" si="160"/>
        <v>3.2215040000000004</v>
      </c>
      <c r="AN685" s="30">
        <f t="shared" si="160"/>
        <v>4.3768036000000006</v>
      </c>
      <c r="AO685" s="30">
        <f t="shared" si="160"/>
        <v>4.9632655999999997</v>
      </c>
      <c r="AP685" s="30">
        <f t="shared" si="160"/>
        <v>3.3708512000000006</v>
      </c>
      <c r="AQ685" s="30">
        <f t="shared" si="160"/>
        <v>4.4265860000000004</v>
      </c>
      <c r="AR685" s="30">
        <f t="shared" si="160"/>
        <v>3.4206336000000004</v>
      </c>
      <c r="AS685" s="30">
        <f t="shared" si="155"/>
        <v>5.0306724000000003</v>
      </c>
      <c r="AT685" s="35" t="str">
        <f t="shared" si="156"/>
        <v>1.5,1.5,0</v>
      </c>
    </row>
    <row r="686" spans="13:46" ht="11.25" x14ac:dyDescent="0.15">
      <c r="M686" s="30" t="str">
        <f t="shared" si="154"/>
        <v>7,8,9</v>
      </c>
      <c r="N686" s="30">
        <f t="shared" si="162"/>
        <v>7</v>
      </c>
      <c r="O686" s="30">
        <f t="shared" si="163"/>
        <v>8</v>
      </c>
      <c r="P686" s="30">
        <f t="shared" si="159"/>
        <v>9</v>
      </c>
      <c r="Q686" s="30">
        <f t="shared" si="161"/>
        <v>0.99034650000000013</v>
      </c>
      <c r="R686" s="30">
        <f t="shared" si="161"/>
        <v>2.8008866250000004</v>
      </c>
      <c r="S686" s="30">
        <f t="shared" si="161"/>
        <v>3.9823379999999999</v>
      </c>
      <c r="T686" s="30">
        <f t="shared" si="161"/>
        <v>4.5347006250000002</v>
      </c>
      <c r="U686" s="30">
        <f t="shared" si="161"/>
        <v>4.4579744999999997</v>
      </c>
      <c r="V686" s="30">
        <f t="shared" si="161"/>
        <v>3.752159625</v>
      </c>
      <c r="W686" s="30">
        <f t="shared" si="161"/>
        <v>2.4172559999999992</v>
      </c>
      <c r="X686" s="30">
        <f t="shared" si="161"/>
        <v>1.7626272250000004</v>
      </c>
      <c r="Y686" s="30">
        <f t="shared" si="161"/>
        <v>3.4198128000000003</v>
      </c>
      <c r="Z686" s="30">
        <f t="shared" si="161"/>
        <v>4.4479096249999994</v>
      </c>
      <c r="AA686" s="30">
        <f t="shared" si="161"/>
        <v>4.8469176999999997</v>
      </c>
      <c r="AB686" s="30">
        <f t="shared" si="161"/>
        <v>4.6168370249999997</v>
      </c>
      <c r="AC686" s="30">
        <f t="shared" si="161"/>
        <v>3.7576675999999996</v>
      </c>
      <c r="AD686" s="30">
        <f t="shared" si="161"/>
        <v>2.3880148000000005</v>
      </c>
      <c r="AE686" s="30">
        <f t="shared" si="161"/>
        <v>3.8918458249999999</v>
      </c>
      <c r="AF686" s="30">
        <f t="shared" si="161"/>
        <v>4.7665880999999999</v>
      </c>
      <c r="AG686" s="30">
        <f t="shared" si="160"/>
        <v>5.0122416249999997</v>
      </c>
      <c r="AH686" s="30">
        <f t="shared" si="160"/>
        <v>4.6288064000000002</v>
      </c>
      <c r="AI686" s="30">
        <f t="shared" si="160"/>
        <v>2.8665092250000006</v>
      </c>
      <c r="AJ686" s="30">
        <f t="shared" si="160"/>
        <v>4.2169857000000004</v>
      </c>
      <c r="AK686" s="30">
        <f t="shared" si="160"/>
        <v>4.938373425</v>
      </c>
      <c r="AL686" s="30">
        <f t="shared" si="160"/>
        <v>5.0306724000000003</v>
      </c>
      <c r="AM686" s="30">
        <f t="shared" si="160"/>
        <v>3.1981105000000003</v>
      </c>
      <c r="AN686" s="30">
        <f t="shared" si="160"/>
        <v>4.3952324249999997</v>
      </c>
      <c r="AO686" s="30">
        <f t="shared" si="160"/>
        <v>4.9632655999999997</v>
      </c>
      <c r="AP686" s="30">
        <f t="shared" si="160"/>
        <v>3.3828186250000005</v>
      </c>
      <c r="AQ686" s="30">
        <f t="shared" si="160"/>
        <v>4.4265860000000004</v>
      </c>
      <c r="AR686" s="30">
        <f t="shared" si="160"/>
        <v>3.4206336000000004</v>
      </c>
      <c r="AS686" s="30">
        <f t="shared" si="155"/>
        <v>5.0306724000000003</v>
      </c>
      <c r="AT686" s="35" t="str">
        <f t="shared" si="156"/>
        <v>1.5,1.5,0</v>
      </c>
    </row>
    <row r="687" spans="13:46" ht="11.25" x14ac:dyDescent="0.15">
      <c r="M687" s="30" t="str">
        <f t="shared" si="154"/>
        <v>7,8,10</v>
      </c>
      <c r="N687" s="30">
        <f t="shared" si="162"/>
        <v>7</v>
      </c>
      <c r="O687" s="30">
        <f t="shared" si="163"/>
        <v>8</v>
      </c>
      <c r="P687" s="30">
        <f t="shared" si="159"/>
        <v>10</v>
      </c>
      <c r="Q687" s="30">
        <f t="shared" si="161"/>
        <v>0.53372519999999946</v>
      </c>
      <c r="R687" s="30">
        <f t="shared" si="161"/>
        <v>2.5457884999999996</v>
      </c>
      <c r="S687" s="30">
        <f t="shared" si="161"/>
        <v>3.8785951999999999</v>
      </c>
      <c r="T687" s="30">
        <f t="shared" si="161"/>
        <v>4.5321452999999998</v>
      </c>
      <c r="U687" s="30">
        <f t="shared" si="161"/>
        <v>4.5064387999999997</v>
      </c>
      <c r="V687" s="30">
        <f t="shared" si="161"/>
        <v>3.8014756999999997</v>
      </c>
      <c r="W687" s="30">
        <f t="shared" si="161"/>
        <v>2.4172559999999992</v>
      </c>
      <c r="X687" s="30">
        <f t="shared" si="161"/>
        <v>1.4752220999999999</v>
      </c>
      <c r="Y687" s="30">
        <f t="shared" si="161"/>
        <v>3.2902244</v>
      </c>
      <c r="Z687" s="30">
        <f t="shared" si="161"/>
        <v>4.4259700999999998</v>
      </c>
      <c r="AA687" s="30">
        <f t="shared" si="161"/>
        <v>4.8824591999999996</v>
      </c>
      <c r="AB687" s="30">
        <f t="shared" si="161"/>
        <v>4.6596916999999998</v>
      </c>
      <c r="AC687" s="30">
        <f t="shared" si="161"/>
        <v>3.7576675999999996</v>
      </c>
      <c r="AD687" s="30">
        <f t="shared" si="161"/>
        <v>2.2325808</v>
      </c>
      <c r="AE687" s="30">
        <f t="shared" si="161"/>
        <v>3.8505220999999996</v>
      </c>
      <c r="AF687" s="30">
        <f t="shared" si="161"/>
        <v>4.7892068000000005</v>
      </c>
      <c r="AG687" s="30">
        <f t="shared" si="160"/>
        <v>5.0486348999999997</v>
      </c>
      <c r="AH687" s="30">
        <f t="shared" si="160"/>
        <v>4.6288064000000002</v>
      </c>
      <c r="AI687" s="30">
        <f t="shared" si="160"/>
        <v>2.8058013000000006</v>
      </c>
      <c r="AJ687" s="30">
        <f t="shared" si="160"/>
        <v>4.2266816</v>
      </c>
      <c r="AK687" s="30">
        <f t="shared" si="160"/>
        <v>4.9683052999999999</v>
      </c>
      <c r="AL687" s="30">
        <f t="shared" si="160"/>
        <v>5.0306724000000003</v>
      </c>
      <c r="AM687" s="30">
        <f t="shared" si="160"/>
        <v>3.1948836000000003</v>
      </c>
      <c r="AN687" s="30">
        <f t="shared" si="160"/>
        <v>4.4187029000000004</v>
      </c>
      <c r="AO687" s="30">
        <f t="shared" si="160"/>
        <v>4.9632655999999997</v>
      </c>
      <c r="AP687" s="30">
        <f t="shared" si="160"/>
        <v>3.3998277000000003</v>
      </c>
      <c r="AQ687" s="30">
        <f t="shared" si="160"/>
        <v>4.4265860000000004</v>
      </c>
      <c r="AR687" s="30">
        <f t="shared" si="160"/>
        <v>3.4206336000000004</v>
      </c>
      <c r="AS687" s="30">
        <f t="shared" si="155"/>
        <v>5.0486348999999997</v>
      </c>
      <c r="AT687" s="35" t="str">
        <f t="shared" si="156"/>
        <v>1.5,1,0.5</v>
      </c>
    </row>
    <row r="688" spans="13:46" ht="11.25" x14ac:dyDescent="0.15">
      <c r="M688" s="30" t="str">
        <f t="shared" si="154"/>
        <v>7,9,1</v>
      </c>
      <c r="N688" s="30">
        <f t="shared" si="162"/>
        <v>7</v>
      </c>
      <c r="O688" s="30">
        <f t="shared" si="163"/>
        <v>9</v>
      </c>
      <c r="P688" s="30">
        <f t="shared" si="159"/>
        <v>1</v>
      </c>
      <c r="Q688" s="30">
        <f t="shared" si="161"/>
        <v>4.5</v>
      </c>
      <c r="R688" s="30">
        <f t="shared" si="161"/>
        <v>4.742146</v>
      </c>
      <c r="S688" s="30">
        <f t="shared" si="161"/>
        <v>4.7485839999999993</v>
      </c>
      <c r="T688" s="30">
        <f t="shared" si="161"/>
        <v>4.5193139999999996</v>
      </c>
      <c r="U688" s="30">
        <f t="shared" si="161"/>
        <v>4.0543359999999993</v>
      </c>
      <c r="V688" s="30">
        <f t="shared" si="161"/>
        <v>3.3536499999999996</v>
      </c>
      <c r="W688" s="30">
        <f t="shared" si="161"/>
        <v>2.4172559999999992</v>
      </c>
      <c r="X688" s="30">
        <f t="shared" si="161"/>
        <v>3.8749912708333332</v>
      </c>
      <c r="Y688" s="30">
        <f t="shared" si="161"/>
        <v>4.3338299791666675</v>
      </c>
      <c r="Z688" s="30">
        <f t="shared" si="161"/>
        <v>4.5569606875000002</v>
      </c>
      <c r="AA688" s="30">
        <f t="shared" si="161"/>
        <v>4.5443833958333339</v>
      </c>
      <c r="AB688" s="30">
        <f t="shared" si="161"/>
        <v>4.2960981041666662</v>
      </c>
      <c r="AC688" s="30">
        <f t="shared" si="161"/>
        <v>3.8121048124999999</v>
      </c>
      <c r="AD688" s="30">
        <f t="shared" si="161"/>
        <v>3.4098775833333335</v>
      </c>
      <c r="AE688" s="30">
        <f t="shared" si="161"/>
        <v>4.0854090000000003</v>
      </c>
      <c r="AF688" s="30">
        <f t="shared" si="161"/>
        <v>4.5252324166666664</v>
      </c>
      <c r="AG688" s="30">
        <f t="shared" si="160"/>
        <v>4.7293478333333336</v>
      </c>
      <c r="AH688" s="30">
        <f t="shared" si="160"/>
        <v>4.6977552500000002</v>
      </c>
      <c r="AI688" s="30">
        <f t="shared" si="160"/>
        <v>3.1046589375</v>
      </c>
      <c r="AJ688" s="30">
        <f t="shared" si="160"/>
        <v>3.9968830625000002</v>
      </c>
      <c r="AK688" s="30">
        <f t="shared" si="160"/>
        <v>4.6533991874999998</v>
      </c>
      <c r="AL688" s="30">
        <f t="shared" si="160"/>
        <v>5.0742073125000005</v>
      </c>
      <c r="AM688" s="30">
        <f t="shared" si="160"/>
        <v>2.9593353333333337</v>
      </c>
      <c r="AN688" s="30">
        <f t="shared" si="160"/>
        <v>4.0682521666666664</v>
      </c>
      <c r="AO688" s="30">
        <f t="shared" si="160"/>
        <v>4.9414610000000003</v>
      </c>
      <c r="AP688" s="30">
        <f t="shared" si="160"/>
        <v>2.9739067708333335</v>
      </c>
      <c r="AQ688" s="30">
        <f t="shared" si="160"/>
        <v>4.2995163125000007</v>
      </c>
      <c r="AR688" s="30">
        <f t="shared" si="160"/>
        <v>3.1483732500000001</v>
      </c>
      <c r="AS688" s="30">
        <f t="shared" si="155"/>
        <v>5.0742073125000005</v>
      </c>
      <c r="AT688" s="35" t="str">
        <f t="shared" si="156"/>
        <v>1.5,1.5,0</v>
      </c>
    </row>
    <row r="689" spans="13:46" ht="11.25" x14ac:dyDescent="0.15">
      <c r="M689" s="30" t="str">
        <f t="shared" si="154"/>
        <v>7,9,2</v>
      </c>
      <c r="N689" s="30">
        <f t="shared" si="162"/>
        <v>7</v>
      </c>
      <c r="O689" s="30">
        <f t="shared" si="163"/>
        <v>9</v>
      </c>
      <c r="P689" s="30">
        <f t="shared" si="159"/>
        <v>2</v>
      </c>
      <c r="Q689" s="30">
        <f t="shared" si="161"/>
        <v>4.27752</v>
      </c>
      <c r="R689" s="30">
        <f t="shared" si="161"/>
        <v>4.6496460000000006</v>
      </c>
      <c r="S689" s="30">
        <f t="shared" si="161"/>
        <v>4.7489039999999996</v>
      </c>
      <c r="T689" s="30">
        <f t="shared" si="161"/>
        <v>4.5752939999999995</v>
      </c>
      <c r="U689" s="30">
        <f t="shared" si="161"/>
        <v>4.1288159999999996</v>
      </c>
      <c r="V689" s="30">
        <f t="shared" si="161"/>
        <v>3.4094699999999998</v>
      </c>
      <c r="W689" s="30">
        <f t="shared" si="161"/>
        <v>2.4172559999999992</v>
      </c>
      <c r="X689" s="30">
        <f t="shared" si="161"/>
        <v>3.7469927291666663</v>
      </c>
      <c r="Y689" s="30">
        <f t="shared" si="161"/>
        <v>4.3057511458333337</v>
      </c>
      <c r="Z689" s="30">
        <f t="shared" si="161"/>
        <v>4.5916415624999996</v>
      </c>
      <c r="AA689" s="30">
        <f t="shared" si="161"/>
        <v>4.6046639791666664</v>
      </c>
      <c r="AB689" s="30">
        <f t="shared" si="161"/>
        <v>4.3448183958333333</v>
      </c>
      <c r="AC689" s="30">
        <f t="shared" si="161"/>
        <v>3.8121048124999999</v>
      </c>
      <c r="AD689" s="30">
        <f t="shared" si="161"/>
        <v>3.3533999166666666</v>
      </c>
      <c r="AE689" s="30">
        <f t="shared" si="161"/>
        <v>4.09879075</v>
      </c>
      <c r="AF689" s="30">
        <f t="shared" ref="AF689:AR752" si="164">(AF$5)^2/2*INDEX($F$4:$F$25*$G$4:$G$25,$N689,1)+(AF$6)^2/2*INDEX($H$4:$H$25*$I$4:$I$25,$O689,1)+(AF$7)^2/2*INDEX($J$4:$J$25*$K$4:$K$25,$P689,1)+AF$5*AF$6*INDEX($G$4:$G$25,$N689,1)*INDEX($H$4:$H$25,$O689,1)+(AF$5*INDEX($G$4:$G$25,$N689,1)+AF$6*INDEX($I$4:$I$25,$O689,1))*AF$7*INDEX($J$4:$J$25,$P689,1)</f>
        <v>4.5713135833333336</v>
      </c>
      <c r="AG689" s="30">
        <f t="shared" si="164"/>
        <v>4.7709684166666664</v>
      </c>
      <c r="AH689" s="30">
        <f t="shared" si="164"/>
        <v>4.6977552500000002</v>
      </c>
      <c r="AI689" s="30">
        <f t="shared" si="164"/>
        <v>3.0967415625000001</v>
      </c>
      <c r="AJ689" s="30">
        <f t="shared" si="164"/>
        <v>4.0287648125000004</v>
      </c>
      <c r="AK689" s="30">
        <f t="shared" si="164"/>
        <v>4.6879200624999999</v>
      </c>
      <c r="AL689" s="30">
        <f t="shared" si="164"/>
        <v>5.0742073125000005</v>
      </c>
      <c r="AM689" s="30">
        <f t="shared" si="164"/>
        <v>2.9770176666666668</v>
      </c>
      <c r="AN689" s="30">
        <f t="shared" si="164"/>
        <v>4.0956733333333339</v>
      </c>
      <c r="AO689" s="30">
        <f t="shared" si="164"/>
        <v>4.9414610000000003</v>
      </c>
      <c r="AP689" s="30">
        <f t="shared" si="164"/>
        <v>2.9942282291666666</v>
      </c>
      <c r="AQ689" s="30">
        <f t="shared" si="164"/>
        <v>4.2995163125000007</v>
      </c>
      <c r="AR689" s="30">
        <f t="shared" si="164"/>
        <v>3.1483732500000001</v>
      </c>
      <c r="AS689" s="30">
        <f t="shared" si="155"/>
        <v>5.0742073125000005</v>
      </c>
      <c r="AT689" s="35" t="str">
        <f t="shared" si="156"/>
        <v>1.5,1.5,0</v>
      </c>
    </row>
    <row r="690" spans="13:46" ht="11.25" x14ac:dyDescent="0.15">
      <c r="M690" s="30" t="str">
        <f t="shared" si="154"/>
        <v>7,9,3</v>
      </c>
      <c r="N690" s="30">
        <f t="shared" si="162"/>
        <v>7</v>
      </c>
      <c r="O690" s="30">
        <f t="shared" si="163"/>
        <v>9</v>
      </c>
      <c r="P690" s="30">
        <f t="shared" si="159"/>
        <v>3</v>
      </c>
      <c r="Q690" s="30">
        <f t="shared" ref="Q690:AF753" si="165">(Q$5)^2/2*INDEX($F$4:$F$25*$G$4:$G$25,$N690,1)+(Q$6)^2/2*INDEX($H$4:$H$25*$I$4:$I$25,$O690,1)+(Q$7)^2/2*INDEX($J$4:$J$25*$K$4:$K$25,$P690,1)+Q$5*Q$6*INDEX($G$4:$G$25,$N690,1)*INDEX($H$4:$H$25,$O690,1)+(Q$5*INDEX($G$4:$G$25,$N690,1)+Q$6*INDEX($I$4:$I$25,$O690,1))*Q$7*INDEX($J$4:$J$25,$P690,1)</f>
        <v>3.98034</v>
      </c>
      <c r="R690" s="30">
        <f t="shared" si="165"/>
        <v>4.5052710000000005</v>
      </c>
      <c r="S690" s="30">
        <f t="shared" si="165"/>
        <v>4.7160240000000009</v>
      </c>
      <c r="T690" s="30">
        <f t="shared" si="165"/>
        <v>4.6125990000000003</v>
      </c>
      <c r="U690" s="30">
        <f t="shared" si="165"/>
        <v>4.1949959999999997</v>
      </c>
      <c r="V690" s="30">
        <f t="shared" si="165"/>
        <v>3.4632149999999999</v>
      </c>
      <c r="W690" s="30">
        <f t="shared" si="165"/>
        <v>2.4172559999999992</v>
      </c>
      <c r="X690" s="30">
        <f t="shared" si="165"/>
        <v>3.5671191874999999</v>
      </c>
      <c r="Y690" s="30">
        <f t="shared" si="165"/>
        <v>4.2444723125000001</v>
      </c>
      <c r="Z690" s="30">
        <f t="shared" si="165"/>
        <v>4.6076474375000007</v>
      </c>
      <c r="AA690" s="30">
        <f t="shared" si="165"/>
        <v>4.6566445625000004</v>
      </c>
      <c r="AB690" s="30">
        <f t="shared" si="165"/>
        <v>4.3914636874999999</v>
      </c>
      <c r="AC690" s="30">
        <f t="shared" si="165"/>
        <v>3.8121048124999999</v>
      </c>
      <c r="AD690" s="30">
        <f t="shared" si="165"/>
        <v>3.2637222499999998</v>
      </c>
      <c r="AE690" s="30">
        <f t="shared" si="165"/>
        <v>4.0934974999999998</v>
      </c>
      <c r="AF690" s="30">
        <f t="shared" si="165"/>
        <v>4.6090947500000006</v>
      </c>
      <c r="AG690" s="30">
        <f t="shared" si="164"/>
        <v>4.8105139999999995</v>
      </c>
      <c r="AH690" s="30">
        <f t="shared" si="164"/>
        <v>4.6977552500000002</v>
      </c>
      <c r="AI690" s="30">
        <f t="shared" si="164"/>
        <v>3.0701491875000002</v>
      </c>
      <c r="AJ690" s="30">
        <f t="shared" si="164"/>
        <v>4.0523465625000004</v>
      </c>
      <c r="AK690" s="30">
        <f t="shared" si="164"/>
        <v>4.7203659375000004</v>
      </c>
      <c r="AL690" s="30">
        <f t="shared" si="164"/>
        <v>5.0742073125000005</v>
      </c>
      <c r="AM690" s="30">
        <f t="shared" si="164"/>
        <v>2.9864000000000002</v>
      </c>
      <c r="AN690" s="30">
        <f t="shared" si="164"/>
        <v>4.1210195000000001</v>
      </c>
      <c r="AO690" s="30">
        <f t="shared" si="164"/>
        <v>4.9414610000000003</v>
      </c>
      <c r="AP690" s="30">
        <f t="shared" si="164"/>
        <v>3.0124746875000001</v>
      </c>
      <c r="AQ690" s="30">
        <f t="shared" si="164"/>
        <v>4.2995163125000007</v>
      </c>
      <c r="AR690" s="30">
        <f t="shared" si="164"/>
        <v>3.1483732500000001</v>
      </c>
      <c r="AS690" s="30">
        <f t="shared" si="155"/>
        <v>5.0742073125000005</v>
      </c>
      <c r="AT690" s="35" t="str">
        <f t="shared" si="156"/>
        <v>1.5,1.5,0</v>
      </c>
    </row>
    <row r="691" spans="13:46" ht="11.25" x14ac:dyDescent="0.15">
      <c r="M691" s="30" t="str">
        <f t="shared" si="154"/>
        <v>7,9,4</v>
      </c>
      <c r="N691" s="30">
        <f t="shared" si="162"/>
        <v>7</v>
      </c>
      <c r="O691" s="30">
        <f t="shared" si="163"/>
        <v>9</v>
      </c>
      <c r="P691" s="30">
        <f t="shared" si="159"/>
        <v>4</v>
      </c>
      <c r="Q691" s="30">
        <f t="shared" si="165"/>
        <v>3.6615599999999993</v>
      </c>
      <c r="R691" s="30">
        <f t="shared" si="165"/>
        <v>4.3458959999999998</v>
      </c>
      <c r="S691" s="30">
        <f t="shared" si="165"/>
        <v>4.6735439999999997</v>
      </c>
      <c r="T691" s="30">
        <f t="shared" si="165"/>
        <v>4.6445039999999995</v>
      </c>
      <c r="U691" s="30">
        <f t="shared" si="165"/>
        <v>4.2587759999999992</v>
      </c>
      <c r="V691" s="30">
        <f t="shared" si="165"/>
        <v>3.5163599999999997</v>
      </c>
      <c r="W691" s="30">
        <f t="shared" si="165"/>
        <v>2.4172559999999992</v>
      </c>
      <c r="X691" s="30">
        <f t="shared" si="165"/>
        <v>3.3722456458333325</v>
      </c>
      <c r="Y691" s="30">
        <f t="shared" si="165"/>
        <v>4.1735934791666667</v>
      </c>
      <c r="Z691" s="30">
        <f t="shared" si="165"/>
        <v>4.6182533125000003</v>
      </c>
      <c r="AA691" s="30">
        <f t="shared" si="165"/>
        <v>4.7062251458333337</v>
      </c>
      <c r="AB691" s="30">
        <f t="shared" si="165"/>
        <v>4.4375089791666671</v>
      </c>
      <c r="AC691" s="30">
        <f t="shared" si="165"/>
        <v>3.8121048124999999</v>
      </c>
      <c r="AD691" s="30">
        <f t="shared" si="165"/>
        <v>3.1644445833333332</v>
      </c>
      <c r="AE691" s="30">
        <f t="shared" si="165"/>
        <v>4.0828042499999997</v>
      </c>
      <c r="AF691" s="30">
        <f t="shared" si="165"/>
        <v>4.6444759166666669</v>
      </c>
      <c r="AG691" s="30">
        <f t="shared" si="164"/>
        <v>4.8494595833333332</v>
      </c>
      <c r="AH691" s="30">
        <f t="shared" si="164"/>
        <v>4.6977552500000002</v>
      </c>
      <c r="AI691" s="30">
        <f t="shared" si="164"/>
        <v>3.0381568125</v>
      </c>
      <c r="AJ691" s="30">
        <f t="shared" si="164"/>
        <v>4.0735283125000006</v>
      </c>
      <c r="AK691" s="30">
        <f t="shared" si="164"/>
        <v>4.7522118124999997</v>
      </c>
      <c r="AL691" s="30">
        <f t="shared" si="164"/>
        <v>5.0742073125000005</v>
      </c>
      <c r="AM691" s="30">
        <f t="shared" si="164"/>
        <v>2.9933823333333334</v>
      </c>
      <c r="AN691" s="30">
        <f t="shared" si="164"/>
        <v>4.1457656666666667</v>
      </c>
      <c r="AO691" s="30">
        <f t="shared" si="164"/>
        <v>4.9414610000000003</v>
      </c>
      <c r="AP691" s="30">
        <f t="shared" si="164"/>
        <v>3.0301211458333337</v>
      </c>
      <c r="AQ691" s="30">
        <f t="shared" si="164"/>
        <v>4.2995163125000007</v>
      </c>
      <c r="AR691" s="30">
        <f t="shared" si="164"/>
        <v>3.1483732500000001</v>
      </c>
      <c r="AS691" s="30">
        <f t="shared" si="155"/>
        <v>5.0742073125000005</v>
      </c>
      <c r="AT691" s="35" t="str">
        <f t="shared" si="156"/>
        <v>1.5,1.5,0</v>
      </c>
    </row>
    <row r="692" spans="13:46" ht="11.25" x14ac:dyDescent="0.15">
      <c r="M692" s="30" t="str">
        <f t="shared" si="154"/>
        <v>7,9,5</v>
      </c>
      <c r="N692" s="30">
        <f t="shared" si="162"/>
        <v>7</v>
      </c>
      <c r="O692" s="30">
        <f t="shared" si="163"/>
        <v>9</v>
      </c>
      <c r="P692" s="30">
        <f t="shared" si="159"/>
        <v>5</v>
      </c>
      <c r="Q692" s="30">
        <f t="shared" si="165"/>
        <v>3.3564599999999993</v>
      </c>
      <c r="R692" s="30">
        <f t="shared" si="165"/>
        <v>4.196021</v>
      </c>
      <c r="S692" s="30">
        <f t="shared" si="165"/>
        <v>4.6371439999999993</v>
      </c>
      <c r="T692" s="30">
        <f t="shared" si="165"/>
        <v>4.6798289999999998</v>
      </c>
      <c r="U692" s="30">
        <f t="shared" si="165"/>
        <v>4.3240759999999998</v>
      </c>
      <c r="V692" s="30">
        <f t="shared" si="165"/>
        <v>3.5698849999999993</v>
      </c>
      <c r="W692" s="30">
        <f t="shared" si="165"/>
        <v>2.4172559999999992</v>
      </c>
      <c r="X692" s="30">
        <f t="shared" si="165"/>
        <v>3.1868721041666661</v>
      </c>
      <c r="Y692" s="30">
        <f t="shared" si="165"/>
        <v>4.1087946458333331</v>
      </c>
      <c r="Z692" s="30">
        <f t="shared" si="165"/>
        <v>4.6322791875</v>
      </c>
      <c r="AA692" s="30">
        <f t="shared" si="165"/>
        <v>4.7573257291666664</v>
      </c>
      <c r="AB692" s="30">
        <f t="shared" si="165"/>
        <v>4.4839342708333332</v>
      </c>
      <c r="AC692" s="30">
        <f t="shared" si="165"/>
        <v>3.8121048124999999</v>
      </c>
      <c r="AD692" s="30">
        <f t="shared" si="165"/>
        <v>3.0712469166666665</v>
      </c>
      <c r="AE692" s="30">
        <f t="shared" si="165"/>
        <v>4.0755309999999998</v>
      </c>
      <c r="AF692" s="30">
        <f t="shared" si="165"/>
        <v>4.6813770833333326</v>
      </c>
      <c r="AG692" s="30">
        <f t="shared" si="164"/>
        <v>4.8887851666666666</v>
      </c>
      <c r="AH692" s="30">
        <f t="shared" si="164"/>
        <v>4.6977552500000002</v>
      </c>
      <c r="AI692" s="30">
        <f t="shared" si="164"/>
        <v>3.0095844375</v>
      </c>
      <c r="AJ692" s="30">
        <f t="shared" si="164"/>
        <v>4.0962300625000001</v>
      </c>
      <c r="AK692" s="30">
        <f t="shared" si="164"/>
        <v>4.7844376874999996</v>
      </c>
      <c r="AL692" s="30">
        <f t="shared" si="164"/>
        <v>5.0742073125000005</v>
      </c>
      <c r="AM692" s="30">
        <f t="shared" si="164"/>
        <v>3.0018846666666663</v>
      </c>
      <c r="AN692" s="30">
        <f t="shared" si="164"/>
        <v>4.1708918333333331</v>
      </c>
      <c r="AO692" s="30">
        <f t="shared" si="164"/>
        <v>4.9414610000000003</v>
      </c>
      <c r="AP692" s="30">
        <f t="shared" si="164"/>
        <v>3.0481476041666666</v>
      </c>
      <c r="AQ692" s="30">
        <f t="shared" si="164"/>
        <v>4.2995163125000007</v>
      </c>
      <c r="AR692" s="30">
        <f t="shared" si="164"/>
        <v>3.1483732500000001</v>
      </c>
      <c r="AS692" s="30">
        <f t="shared" si="155"/>
        <v>5.0742073125000005</v>
      </c>
      <c r="AT692" s="35" t="str">
        <f t="shared" si="156"/>
        <v>1.5,1.5,0</v>
      </c>
    </row>
    <row r="693" spans="13:46" ht="11.25" x14ac:dyDescent="0.15">
      <c r="M693" s="30" t="str">
        <f t="shared" si="154"/>
        <v>7,9,6</v>
      </c>
      <c r="N693" s="30">
        <f t="shared" si="162"/>
        <v>7</v>
      </c>
      <c r="O693" s="30">
        <f t="shared" si="163"/>
        <v>9</v>
      </c>
      <c r="P693" s="30">
        <f t="shared" si="159"/>
        <v>6</v>
      </c>
      <c r="Q693" s="30">
        <f t="shared" si="165"/>
        <v>3.0779999999999998</v>
      </c>
      <c r="R693" s="30">
        <f t="shared" si="165"/>
        <v>4.0646459999999998</v>
      </c>
      <c r="S693" s="30">
        <f t="shared" si="165"/>
        <v>4.612584</v>
      </c>
      <c r="T693" s="30">
        <f t="shared" si="165"/>
        <v>4.7218140000000002</v>
      </c>
      <c r="U693" s="30">
        <f t="shared" si="165"/>
        <v>4.3923360000000002</v>
      </c>
      <c r="V693" s="30">
        <f t="shared" si="165"/>
        <v>3.6241499999999993</v>
      </c>
      <c r="W693" s="30">
        <f t="shared" si="165"/>
        <v>2.4172559999999992</v>
      </c>
      <c r="X693" s="30">
        <f t="shared" si="165"/>
        <v>3.0199985624999997</v>
      </c>
      <c r="Y693" s="30">
        <f t="shared" si="165"/>
        <v>4.0558358124999998</v>
      </c>
      <c r="Z693" s="30">
        <f t="shared" si="165"/>
        <v>4.6529650624999999</v>
      </c>
      <c r="AA693" s="30">
        <f t="shared" si="165"/>
        <v>4.8113863124999998</v>
      </c>
      <c r="AB693" s="30">
        <f t="shared" si="165"/>
        <v>4.5310995624999997</v>
      </c>
      <c r="AC693" s="30">
        <f t="shared" si="165"/>
        <v>3.8121048124999999</v>
      </c>
      <c r="AD693" s="30">
        <f t="shared" si="165"/>
        <v>2.9898892500000001</v>
      </c>
      <c r="AE693" s="30">
        <f t="shared" si="165"/>
        <v>4.07491775</v>
      </c>
      <c r="AF693" s="30">
        <f t="shared" si="165"/>
        <v>4.7212382499999999</v>
      </c>
      <c r="AG693" s="30">
        <f t="shared" si="164"/>
        <v>4.9288507499999996</v>
      </c>
      <c r="AH693" s="30">
        <f t="shared" si="164"/>
        <v>4.6977552500000002</v>
      </c>
      <c r="AI693" s="30">
        <f t="shared" si="164"/>
        <v>2.9876720624999997</v>
      </c>
      <c r="AJ693" s="30">
        <f t="shared" si="164"/>
        <v>4.1218918125000004</v>
      </c>
      <c r="AK693" s="30">
        <f t="shared" si="164"/>
        <v>4.8174035624999991</v>
      </c>
      <c r="AL693" s="30">
        <f t="shared" si="164"/>
        <v>5.0742073125000005</v>
      </c>
      <c r="AM693" s="30">
        <f t="shared" si="164"/>
        <v>3.0133470000000004</v>
      </c>
      <c r="AN693" s="30">
        <f t="shared" si="164"/>
        <v>4.196758</v>
      </c>
      <c r="AO693" s="30">
        <f t="shared" si="164"/>
        <v>4.9414610000000003</v>
      </c>
      <c r="AP693" s="30">
        <f t="shared" si="164"/>
        <v>3.0669140625000004</v>
      </c>
      <c r="AQ693" s="30">
        <f t="shared" si="164"/>
        <v>4.2995163125000007</v>
      </c>
      <c r="AR693" s="30">
        <f t="shared" si="164"/>
        <v>3.1483732500000001</v>
      </c>
      <c r="AS693" s="30">
        <f t="shared" si="155"/>
        <v>5.0742073125000005</v>
      </c>
      <c r="AT693" s="35" t="str">
        <f t="shared" si="156"/>
        <v>1.5,1.5,0</v>
      </c>
    </row>
    <row r="694" spans="13:46" ht="11.25" x14ac:dyDescent="0.15">
      <c r="M694" s="30" t="str">
        <f t="shared" si="154"/>
        <v>7,9,7</v>
      </c>
      <c r="N694" s="30">
        <f t="shared" si="162"/>
        <v>7</v>
      </c>
      <c r="O694" s="30">
        <f t="shared" si="163"/>
        <v>9</v>
      </c>
      <c r="P694" s="30">
        <f t="shared" si="159"/>
        <v>7</v>
      </c>
      <c r="Q694" s="30">
        <f t="shared" si="165"/>
        <v>2.4172559999999992</v>
      </c>
      <c r="R694" s="30">
        <f t="shared" si="165"/>
        <v>3.6677959999999992</v>
      </c>
      <c r="S694" s="30">
        <f t="shared" si="165"/>
        <v>4.41812</v>
      </c>
      <c r="T694" s="30">
        <f t="shared" si="165"/>
        <v>4.6682279999999992</v>
      </c>
      <c r="U694" s="30">
        <f t="shared" si="165"/>
        <v>4.41812</v>
      </c>
      <c r="V694" s="30">
        <f t="shared" si="165"/>
        <v>3.6677959999999992</v>
      </c>
      <c r="W694" s="30">
        <f t="shared" si="165"/>
        <v>2.4172559999999992</v>
      </c>
      <c r="X694" s="30">
        <f t="shared" si="165"/>
        <v>2.5876500208333328</v>
      </c>
      <c r="Y694" s="30">
        <f t="shared" si="165"/>
        <v>3.8329729791666667</v>
      </c>
      <c r="Z694" s="30">
        <f t="shared" si="165"/>
        <v>4.5780799375000001</v>
      </c>
      <c r="AA694" s="30">
        <f t="shared" si="165"/>
        <v>4.8229708958333326</v>
      </c>
      <c r="AB694" s="30">
        <f t="shared" si="165"/>
        <v>4.5676458541666669</v>
      </c>
      <c r="AC694" s="30">
        <f t="shared" si="165"/>
        <v>3.8121048124999999</v>
      </c>
      <c r="AD694" s="30">
        <f t="shared" si="165"/>
        <v>2.7386275833333329</v>
      </c>
      <c r="AE694" s="30">
        <f t="shared" si="165"/>
        <v>3.9787334999999997</v>
      </c>
      <c r="AF694" s="30">
        <f t="shared" si="165"/>
        <v>4.7186234166666665</v>
      </c>
      <c r="AG694" s="30">
        <f t="shared" si="164"/>
        <v>4.9582973333333324</v>
      </c>
      <c r="AH694" s="30">
        <f t="shared" si="164"/>
        <v>4.6977552500000002</v>
      </c>
      <c r="AI694" s="30">
        <f t="shared" si="164"/>
        <v>2.8701886874999998</v>
      </c>
      <c r="AJ694" s="30">
        <f t="shared" si="164"/>
        <v>4.1050775625</v>
      </c>
      <c r="AK694" s="30">
        <f t="shared" si="164"/>
        <v>4.8397504375000002</v>
      </c>
      <c r="AL694" s="30">
        <f t="shared" si="164"/>
        <v>5.0742073125000005</v>
      </c>
      <c r="AM694" s="30">
        <f t="shared" si="164"/>
        <v>2.9823333333333331</v>
      </c>
      <c r="AN694" s="30">
        <f t="shared" si="164"/>
        <v>4.2120051666666667</v>
      </c>
      <c r="AO694" s="30">
        <f t="shared" si="164"/>
        <v>4.9414610000000003</v>
      </c>
      <c r="AP694" s="30">
        <f t="shared" si="164"/>
        <v>3.0750615208333336</v>
      </c>
      <c r="AQ694" s="30">
        <f t="shared" si="164"/>
        <v>4.2995163125000007</v>
      </c>
      <c r="AR694" s="30">
        <f t="shared" si="164"/>
        <v>3.1483732500000001</v>
      </c>
      <c r="AS694" s="30">
        <f t="shared" si="155"/>
        <v>5.0742073125000005</v>
      </c>
      <c r="AT694" s="35" t="str">
        <f t="shared" si="156"/>
        <v>1.5,1.5,0</v>
      </c>
    </row>
    <row r="695" spans="13:46" ht="11.25" x14ac:dyDescent="0.15">
      <c r="M695" s="30" t="str">
        <f t="shared" si="154"/>
        <v>7,9,8</v>
      </c>
      <c r="N695" s="30">
        <f t="shared" si="162"/>
        <v>7</v>
      </c>
      <c r="O695" s="30">
        <f t="shared" si="163"/>
        <v>9</v>
      </c>
      <c r="P695" s="30">
        <f t="shared" si="159"/>
        <v>8</v>
      </c>
      <c r="Q695" s="30">
        <f t="shared" si="165"/>
        <v>1.6284671999999998</v>
      </c>
      <c r="R695" s="30">
        <f t="shared" si="165"/>
        <v>3.182026</v>
      </c>
      <c r="S695" s="30">
        <f t="shared" si="165"/>
        <v>4.1667471999999997</v>
      </c>
      <c r="T695" s="30">
        <f t="shared" si="165"/>
        <v>4.5826308000000004</v>
      </c>
      <c r="U695" s="30">
        <f t="shared" si="165"/>
        <v>4.4296767999999993</v>
      </c>
      <c r="V695" s="30">
        <f t="shared" si="165"/>
        <v>3.7078851999999998</v>
      </c>
      <c r="W695" s="30">
        <f t="shared" si="165"/>
        <v>2.4172559999999992</v>
      </c>
      <c r="X695" s="30">
        <f t="shared" si="165"/>
        <v>2.0663814791666666</v>
      </c>
      <c r="Y695" s="30">
        <f t="shared" si="165"/>
        <v>3.5532013458333336</v>
      </c>
      <c r="Z695" s="30">
        <f t="shared" si="165"/>
        <v>4.4711836125</v>
      </c>
      <c r="AA695" s="30">
        <f t="shared" si="165"/>
        <v>4.8203282791666666</v>
      </c>
      <c r="AB695" s="30">
        <f t="shared" si="165"/>
        <v>4.600635345833334</v>
      </c>
      <c r="AC695" s="30">
        <f t="shared" si="165"/>
        <v>3.8121048124999999</v>
      </c>
      <c r="AD695" s="30">
        <f t="shared" si="165"/>
        <v>2.4304571166666666</v>
      </c>
      <c r="AE695" s="30">
        <f t="shared" si="165"/>
        <v>3.8505380499999999</v>
      </c>
      <c r="AF695" s="30">
        <f t="shared" si="165"/>
        <v>4.7017813833333335</v>
      </c>
      <c r="AG695" s="30">
        <f t="shared" si="164"/>
        <v>4.984187116666666</v>
      </c>
      <c r="AH695" s="30">
        <f t="shared" si="164"/>
        <v>4.6977552500000002</v>
      </c>
      <c r="AI695" s="30">
        <f t="shared" si="164"/>
        <v>2.7206941125000004</v>
      </c>
      <c r="AJ695" s="30">
        <f t="shared" si="164"/>
        <v>4.0740361125</v>
      </c>
      <c r="AK695" s="30">
        <f t="shared" si="164"/>
        <v>4.8585405124999994</v>
      </c>
      <c r="AL695" s="30">
        <f t="shared" si="164"/>
        <v>5.0742073125000005</v>
      </c>
      <c r="AM695" s="30">
        <f t="shared" si="164"/>
        <v>2.9370924666666669</v>
      </c>
      <c r="AN695" s="30">
        <f t="shared" si="164"/>
        <v>4.2236955333333341</v>
      </c>
      <c r="AO695" s="30">
        <f t="shared" si="164"/>
        <v>4.9414610000000003</v>
      </c>
      <c r="AP695" s="30">
        <f t="shared" si="164"/>
        <v>3.0796521791666667</v>
      </c>
      <c r="AQ695" s="30">
        <f t="shared" si="164"/>
        <v>4.2995163125000007</v>
      </c>
      <c r="AR695" s="30">
        <f t="shared" si="164"/>
        <v>3.1483732500000001</v>
      </c>
      <c r="AS695" s="30">
        <f t="shared" si="155"/>
        <v>5.0742073125000005</v>
      </c>
      <c r="AT695" s="35" t="str">
        <f t="shared" si="156"/>
        <v>1.5,1.5,0</v>
      </c>
    </row>
    <row r="696" spans="13:46" ht="11.25" x14ac:dyDescent="0.15">
      <c r="M696" s="30" t="str">
        <f t="shared" si="154"/>
        <v>7,9,9</v>
      </c>
      <c r="N696" s="30">
        <f t="shared" si="162"/>
        <v>7</v>
      </c>
      <c r="O696" s="30">
        <f t="shared" si="163"/>
        <v>9</v>
      </c>
      <c r="P696" s="30">
        <f t="shared" si="159"/>
        <v>9</v>
      </c>
      <c r="Q696" s="30">
        <f t="shared" si="165"/>
        <v>0.99034650000000013</v>
      </c>
      <c r="R696" s="30">
        <f t="shared" si="165"/>
        <v>2.8008866250000004</v>
      </c>
      <c r="S696" s="30">
        <f t="shared" si="165"/>
        <v>3.9823379999999999</v>
      </c>
      <c r="T696" s="30">
        <f t="shared" si="165"/>
        <v>4.5347006250000002</v>
      </c>
      <c r="U696" s="30">
        <f t="shared" si="165"/>
        <v>4.4579744999999997</v>
      </c>
      <c r="V696" s="30">
        <f t="shared" si="165"/>
        <v>3.752159625</v>
      </c>
      <c r="W696" s="30">
        <f t="shared" si="165"/>
        <v>2.4172559999999992</v>
      </c>
      <c r="X696" s="30">
        <f t="shared" si="165"/>
        <v>1.6497435625000001</v>
      </c>
      <c r="Y696" s="30">
        <f t="shared" si="165"/>
        <v>3.3403933125000003</v>
      </c>
      <c r="Z696" s="30">
        <f t="shared" si="165"/>
        <v>4.4019543125</v>
      </c>
      <c r="AA696" s="30">
        <f t="shared" si="165"/>
        <v>4.8344265625</v>
      </c>
      <c r="AB696" s="30">
        <f t="shared" si="165"/>
        <v>4.6378100624999998</v>
      </c>
      <c r="AC696" s="30">
        <f t="shared" si="165"/>
        <v>3.8121048124999999</v>
      </c>
      <c r="AD696" s="30">
        <f t="shared" si="165"/>
        <v>2.1892502500000002</v>
      </c>
      <c r="AE696" s="30">
        <f t="shared" si="165"/>
        <v>3.7600096249999999</v>
      </c>
      <c r="AF696" s="30">
        <f t="shared" si="165"/>
        <v>4.7016802500000008</v>
      </c>
      <c r="AG696" s="30">
        <f t="shared" si="164"/>
        <v>5.0142621250000001</v>
      </c>
      <c r="AH696" s="30">
        <f t="shared" si="164"/>
        <v>4.6977552500000002</v>
      </c>
      <c r="AI696" s="30">
        <f t="shared" si="164"/>
        <v>2.6088665625000003</v>
      </c>
      <c r="AJ696" s="30">
        <f t="shared" si="164"/>
        <v>4.0597355625000002</v>
      </c>
      <c r="AK696" s="30">
        <f t="shared" si="164"/>
        <v>4.8815158125</v>
      </c>
      <c r="AL696" s="30">
        <f t="shared" si="164"/>
        <v>5.0742073125000005</v>
      </c>
      <c r="AM696" s="30">
        <f t="shared" si="164"/>
        <v>2.9085925000000001</v>
      </c>
      <c r="AN696" s="30">
        <f t="shared" si="164"/>
        <v>4.2395711250000003</v>
      </c>
      <c r="AO696" s="30">
        <f t="shared" si="164"/>
        <v>4.9414610000000003</v>
      </c>
      <c r="AP696" s="30">
        <f t="shared" si="164"/>
        <v>3.0884280625000002</v>
      </c>
      <c r="AQ696" s="30">
        <f t="shared" si="164"/>
        <v>4.2995163125000007</v>
      </c>
      <c r="AR696" s="30">
        <f t="shared" si="164"/>
        <v>3.1483732500000001</v>
      </c>
      <c r="AS696" s="30">
        <f t="shared" si="155"/>
        <v>5.0742073125000005</v>
      </c>
      <c r="AT696" s="35" t="str">
        <f t="shared" si="156"/>
        <v>1.5,1.5,0</v>
      </c>
    </row>
    <row r="697" spans="13:46" ht="11.25" x14ac:dyDescent="0.15">
      <c r="M697" s="30" t="str">
        <f t="shared" si="154"/>
        <v>7,9,10</v>
      </c>
      <c r="N697" s="30">
        <f t="shared" si="162"/>
        <v>7</v>
      </c>
      <c r="O697" s="30">
        <f t="shared" si="163"/>
        <v>9</v>
      </c>
      <c r="P697" s="30">
        <f t="shared" si="159"/>
        <v>10</v>
      </c>
      <c r="Q697" s="30">
        <f t="shared" si="165"/>
        <v>0.53372519999999946</v>
      </c>
      <c r="R697" s="30">
        <f t="shared" si="165"/>
        <v>2.5457884999999996</v>
      </c>
      <c r="S697" s="30">
        <f t="shared" si="165"/>
        <v>3.8785951999999999</v>
      </c>
      <c r="T697" s="30">
        <f t="shared" si="165"/>
        <v>4.5321452999999998</v>
      </c>
      <c r="U697" s="30">
        <f t="shared" si="165"/>
        <v>4.5064387999999997</v>
      </c>
      <c r="V697" s="30">
        <f t="shared" si="165"/>
        <v>3.8014756999999997</v>
      </c>
      <c r="W697" s="30">
        <f t="shared" si="165"/>
        <v>2.4172559999999992</v>
      </c>
      <c r="X697" s="30">
        <f t="shared" si="165"/>
        <v>1.359146895833333</v>
      </c>
      <c r="Y697" s="30">
        <f t="shared" si="165"/>
        <v>3.2082516791666666</v>
      </c>
      <c r="Z697" s="30">
        <f t="shared" si="165"/>
        <v>4.3780998625000001</v>
      </c>
      <c r="AA697" s="30">
        <f t="shared" si="165"/>
        <v>4.868691445833333</v>
      </c>
      <c r="AB697" s="30">
        <f t="shared" si="165"/>
        <v>4.6800264291666664</v>
      </c>
      <c r="AC697" s="30">
        <f t="shared" si="165"/>
        <v>3.8121048124999999</v>
      </c>
      <c r="AD697" s="30">
        <f t="shared" si="165"/>
        <v>2.0287097833333334</v>
      </c>
      <c r="AE697" s="30">
        <f t="shared" si="165"/>
        <v>3.7148560499999999</v>
      </c>
      <c r="AF697" s="30">
        <f t="shared" si="165"/>
        <v>4.7217457166666668</v>
      </c>
      <c r="AG697" s="30">
        <f t="shared" si="164"/>
        <v>5.0493787833333332</v>
      </c>
      <c r="AH697" s="30">
        <f t="shared" si="164"/>
        <v>4.6977552500000002</v>
      </c>
      <c r="AI697" s="30">
        <f t="shared" si="164"/>
        <v>2.5424138625000001</v>
      </c>
      <c r="AJ697" s="30">
        <f t="shared" si="164"/>
        <v>4.0656016125000001</v>
      </c>
      <c r="AK697" s="30">
        <f t="shared" si="164"/>
        <v>4.9095327625000005</v>
      </c>
      <c r="AL697" s="30">
        <f t="shared" si="164"/>
        <v>5.0742073125000005</v>
      </c>
      <c r="AM697" s="30">
        <f t="shared" si="164"/>
        <v>2.9002591333333338</v>
      </c>
      <c r="AN697" s="30">
        <f t="shared" si="164"/>
        <v>4.2604883666666673</v>
      </c>
      <c r="AO697" s="30">
        <f t="shared" si="164"/>
        <v>4.9414610000000003</v>
      </c>
      <c r="AP697" s="30">
        <f t="shared" si="164"/>
        <v>3.1022455958333337</v>
      </c>
      <c r="AQ697" s="30">
        <f t="shared" si="164"/>
        <v>4.2995163125000007</v>
      </c>
      <c r="AR697" s="30">
        <f t="shared" si="164"/>
        <v>3.1483732500000001</v>
      </c>
      <c r="AS697" s="30">
        <f t="shared" si="155"/>
        <v>5.0742073125000005</v>
      </c>
      <c r="AT697" s="35" t="str">
        <f t="shared" si="156"/>
        <v>1.5,1.5,0</v>
      </c>
    </row>
    <row r="698" spans="13:46" ht="11.25" x14ac:dyDescent="0.15">
      <c r="M698" s="30" t="str">
        <f t="shared" si="154"/>
        <v>7,10,1</v>
      </c>
      <c r="N698" s="30">
        <f t="shared" si="162"/>
        <v>7</v>
      </c>
      <c r="O698" s="30">
        <f t="shared" si="163"/>
        <v>10</v>
      </c>
      <c r="P698" s="30">
        <f t="shared" si="159"/>
        <v>1</v>
      </c>
      <c r="Q698" s="30">
        <f t="shared" si="165"/>
        <v>4.5</v>
      </c>
      <c r="R698" s="30">
        <f t="shared" si="165"/>
        <v>4.742146</v>
      </c>
      <c r="S698" s="30">
        <f t="shared" si="165"/>
        <v>4.7485839999999993</v>
      </c>
      <c r="T698" s="30">
        <f t="shared" si="165"/>
        <v>4.5193139999999996</v>
      </c>
      <c r="U698" s="30">
        <f t="shared" si="165"/>
        <v>4.0543359999999993</v>
      </c>
      <c r="V698" s="30">
        <f t="shared" si="165"/>
        <v>3.3536499999999996</v>
      </c>
      <c r="W698" s="30">
        <f t="shared" si="165"/>
        <v>2.4172559999999992</v>
      </c>
      <c r="X698" s="30">
        <f t="shared" si="165"/>
        <v>3.8117190999999999</v>
      </c>
      <c r="Y698" s="30">
        <f t="shared" si="165"/>
        <v>4.2945638500000003</v>
      </c>
      <c r="Z698" s="30">
        <f t="shared" si="165"/>
        <v>4.5417006000000004</v>
      </c>
      <c r="AA698" s="30">
        <f t="shared" si="165"/>
        <v>4.5531293499999999</v>
      </c>
      <c r="AB698" s="30">
        <f t="shared" si="165"/>
        <v>4.3288501000000004</v>
      </c>
      <c r="AC698" s="30">
        <f t="shared" si="165"/>
        <v>3.8688628499999997</v>
      </c>
      <c r="AD698" s="30">
        <f t="shared" si="165"/>
        <v>3.2960614000000001</v>
      </c>
      <c r="AE698" s="30">
        <f t="shared" si="165"/>
        <v>4.0196049</v>
      </c>
      <c r="AF698" s="30">
        <f t="shared" si="165"/>
        <v>4.5074404000000001</v>
      </c>
      <c r="AG698" s="30">
        <f t="shared" si="164"/>
        <v>4.7595678999999995</v>
      </c>
      <c r="AH698" s="30">
        <f t="shared" si="164"/>
        <v>4.7759874</v>
      </c>
      <c r="AI698" s="30">
        <f t="shared" si="164"/>
        <v>2.9530268999999998</v>
      </c>
      <c r="AJ698" s="30">
        <f t="shared" si="164"/>
        <v>3.9172691499999996</v>
      </c>
      <c r="AK698" s="30">
        <f t="shared" si="164"/>
        <v>4.6458034000000001</v>
      </c>
      <c r="AL698" s="30">
        <f t="shared" si="164"/>
        <v>5.1386296500000004</v>
      </c>
      <c r="AM698" s="30">
        <f t="shared" si="164"/>
        <v>2.7826155999999997</v>
      </c>
      <c r="AN698" s="30">
        <f t="shared" si="164"/>
        <v>3.9875566</v>
      </c>
      <c r="AO698" s="30">
        <f t="shared" si="164"/>
        <v>4.9567896000000005</v>
      </c>
      <c r="AP698" s="30">
        <f t="shared" si="164"/>
        <v>2.7848275</v>
      </c>
      <c r="AQ698" s="30">
        <f t="shared" si="164"/>
        <v>4.2304672500000002</v>
      </c>
      <c r="AR698" s="30">
        <f t="shared" si="164"/>
        <v>2.9596626000000001</v>
      </c>
      <c r="AS698" s="30">
        <f t="shared" si="155"/>
        <v>5.1386296500000004</v>
      </c>
      <c r="AT698" s="35" t="str">
        <f t="shared" si="156"/>
        <v>1.5,1.5,0</v>
      </c>
    </row>
    <row r="699" spans="13:46" ht="11.25" x14ac:dyDescent="0.15">
      <c r="M699" s="30" t="str">
        <f t="shared" si="154"/>
        <v>7,10,2</v>
      </c>
      <c r="N699" s="30">
        <f t="shared" si="162"/>
        <v>7</v>
      </c>
      <c r="O699" s="30">
        <f t="shared" si="163"/>
        <v>10</v>
      </c>
      <c r="P699" s="30">
        <f t="shared" si="159"/>
        <v>2</v>
      </c>
      <c r="Q699" s="30">
        <f t="shared" si="165"/>
        <v>4.27752</v>
      </c>
      <c r="R699" s="30">
        <f t="shared" si="165"/>
        <v>4.6496460000000006</v>
      </c>
      <c r="S699" s="30">
        <f t="shared" si="165"/>
        <v>4.7489039999999996</v>
      </c>
      <c r="T699" s="30">
        <f t="shared" si="165"/>
        <v>4.5752939999999995</v>
      </c>
      <c r="U699" s="30">
        <f t="shared" si="165"/>
        <v>4.1288159999999996</v>
      </c>
      <c r="V699" s="30">
        <f t="shared" si="165"/>
        <v>3.4094699999999998</v>
      </c>
      <c r="W699" s="30">
        <f t="shared" si="165"/>
        <v>2.4172559999999992</v>
      </c>
      <c r="X699" s="30">
        <f t="shared" si="165"/>
        <v>3.6813993499999995</v>
      </c>
      <c r="Y699" s="30">
        <f t="shared" si="165"/>
        <v>4.2646280499999998</v>
      </c>
      <c r="Z699" s="30">
        <f t="shared" si="165"/>
        <v>4.5749887499999993</v>
      </c>
      <c r="AA699" s="30">
        <f t="shared" si="165"/>
        <v>4.6124814499999998</v>
      </c>
      <c r="AB699" s="30">
        <f t="shared" si="165"/>
        <v>4.3771061499999995</v>
      </c>
      <c r="AC699" s="30">
        <f t="shared" si="165"/>
        <v>3.8688628499999997</v>
      </c>
      <c r="AD699" s="30">
        <f t="shared" si="165"/>
        <v>3.2358698000000001</v>
      </c>
      <c r="AE699" s="30">
        <f t="shared" si="165"/>
        <v>4.0302011999999996</v>
      </c>
      <c r="AF699" s="30">
        <f t="shared" si="165"/>
        <v>4.5516645999999996</v>
      </c>
      <c r="AG699" s="30">
        <f t="shared" si="164"/>
        <v>4.8002599999999997</v>
      </c>
      <c r="AH699" s="30">
        <f t="shared" si="164"/>
        <v>4.7759874</v>
      </c>
      <c r="AI699" s="30">
        <f t="shared" si="164"/>
        <v>2.9409313500000001</v>
      </c>
      <c r="AJ699" s="30">
        <f t="shared" si="164"/>
        <v>3.9463654500000001</v>
      </c>
      <c r="AK699" s="30">
        <f t="shared" si="164"/>
        <v>4.6789315499999997</v>
      </c>
      <c r="AL699" s="30">
        <f t="shared" si="164"/>
        <v>5.1386296500000004</v>
      </c>
      <c r="AM699" s="30">
        <f t="shared" si="164"/>
        <v>2.7965840000000002</v>
      </c>
      <c r="AN699" s="30">
        <f t="shared" si="164"/>
        <v>4.0131208000000003</v>
      </c>
      <c r="AO699" s="30">
        <f t="shared" si="164"/>
        <v>4.9567896000000005</v>
      </c>
      <c r="AP699" s="30">
        <f t="shared" si="164"/>
        <v>2.8028277499999996</v>
      </c>
      <c r="AQ699" s="30">
        <f t="shared" si="164"/>
        <v>4.2304672500000002</v>
      </c>
      <c r="AR699" s="30">
        <f t="shared" si="164"/>
        <v>2.9596626000000001</v>
      </c>
      <c r="AS699" s="30">
        <f t="shared" si="155"/>
        <v>5.1386296500000004</v>
      </c>
      <c r="AT699" s="35" t="str">
        <f t="shared" si="156"/>
        <v>1.5,1.5,0</v>
      </c>
    </row>
    <row r="700" spans="13:46" ht="11.25" x14ac:dyDescent="0.15">
      <c r="M700" s="30" t="str">
        <f t="shared" si="154"/>
        <v>7,10,3</v>
      </c>
      <c r="N700" s="30">
        <f t="shared" si="162"/>
        <v>7</v>
      </c>
      <c r="O700" s="30">
        <f t="shared" si="163"/>
        <v>10</v>
      </c>
      <c r="P700" s="30">
        <f t="shared" si="159"/>
        <v>3</v>
      </c>
      <c r="Q700" s="30">
        <f t="shared" si="165"/>
        <v>3.98034</v>
      </c>
      <c r="R700" s="30">
        <f t="shared" si="165"/>
        <v>4.5052710000000005</v>
      </c>
      <c r="S700" s="30">
        <f t="shared" si="165"/>
        <v>4.7160240000000009</v>
      </c>
      <c r="T700" s="30">
        <f t="shared" si="165"/>
        <v>4.6125990000000003</v>
      </c>
      <c r="U700" s="30">
        <f t="shared" si="165"/>
        <v>4.1949959999999997</v>
      </c>
      <c r="V700" s="30">
        <f t="shared" si="165"/>
        <v>3.4632149999999999</v>
      </c>
      <c r="W700" s="30">
        <f t="shared" si="165"/>
        <v>2.4172559999999992</v>
      </c>
      <c r="X700" s="30">
        <f t="shared" si="165"/>
        <v>3.4992045999999997</v>
      </c>
      <c r="Y700" s="30">
        <f t="shared" si="165"/>
        <v>4.2014922500000003</v>
      </c>
      <c r="Z700" s="30">
        <f t="shared" si="165"/>
        <v>4.5896018999999999</v>
      </c>
      <c r="AA700" s="30">
        <f t="shared" si="165"/>
        <v>4.6635335499999995</v>
      </c>
      <c r="AB700" s="30">
        <f t="shared" si="165"/>
        <v>4.4232871999999999</v>
      </c>
      <c r="AC700" s="30">
        <f t="shared" si="165"/>
        <v>3.8688628499999997</v>
      </c>
      <c r="AD700" s="30">
        <f t="shared" si="165"/>
        <v>3.1424782000000002</v>
      </c>
      <c r="AE700" s="30">
        <f t="shared" si="165"/>
        <v>4.0221225</v>
      </c>
      <c r="AF700" s="30">
        <f t="shared" si="165"/>
        <v>4.5875888000000007</v>
      </c>
      <c r="AG700" s="30">
        <f t="shared" si="164"/>
        <v>4.8388770999999995</v>
      </c>
      <c r="AH700" s="30">
        <f t="shared" si="164"/>
        <v>4.7759874</v>
      </c>
      <c r="AI700" s="30">
        <f t="shared" si="164"/>
        <v>2.9101607999999999</v>
      </c>
      <c r="AJ700" s="30">
        <f t="shared" si="164"/>
        <v>3.9671617499999998</v>
      </c>
      <c r="AK700" s="30">
        <f t="shared" si="164"/>
        <v>4.7099846999999997</v>
      </c>
      <c r="AL700" s="30">
        <f t="shared" si="164"/>
        <v>5.1386296500000004</v>
      </c>
      <c r="AM700" s="30">
        <f t="shared" si="164"/>
        <v>2.8022524000000004</v>
      </c>
      <c r="AN700" s="30">
        <f t="shared" si="164"/>
        <v>4.0366100000000005</v>
      </c>
      <c r="AO700" s="30">
        <f t="shared" si="164"/>
        <v>4.9567896000000005</v>
      </c>
      <c r="AP700" s="30">
        <f t="shared" si="164"/>
        <v>2.8187529999999996</v>
      </c>
      <c r="AQ700" s="30">
        <f t="shared" si="164"/>
        <v>4.2304672500000002</v>
      </c>
      <c r="AR700" s="30">
        <f t="shared" si="164"/>
        <v>2.9596626000000001</v>
      </c>
      <c r="AS700" s="30">
        <f t="shared" si="155"/>
        <v>5.1386296500000004</v>
      </c>
      <c r="AT700" s="35" t="str">
        <f t="shared" si="156"/>
        <v>1.5,1.5,0</v>
      </c>
    </row>
    <row r="701" spans="13:46" ht="11.25" x14ac:dyDescent="0.15">
      <c r="M701" s="30" t="str">
        <f t="shared" si="154"/>
        <v>7,10,4</v>
      </c>
      <c r="N701" s="30">
        <f t="shared" si="162"/>
        <v>7</v>
      </c>
      <c r="O701" s="30">
        <f t="shared" si="163"/>
        <v>10</v>
      </c>
      <c r="P701" s="30">
        <f t="shared" si="159"/>
        <v>4</v>
      </c>
      <c r="Q701" s="30">
        <f t="shared" si="165"/>
        <v>3.6615599999999993</v>
      </c>
      <c r="R701" s="30">
        <f t="shared" si="165"/>
        <v>4.3458959999999998</v>
      </c>
      <c r="S701" s="30">
        <f t="shared" si="165"/>
        <v>4.6735439999999997</v>
      </c>
      <c r="T701" s="30">
        <f t="shared" si="165"/>
        <v>4.6445039999999995</v>
      </c>
      <c r="U701" s="30">
        <f t="shared" si="165"/>
        <v>4.2587759999999992</v>
      </c>
      <c r="V701" s="30">
        <f t="shared" si="165"/>
        <v>3.5163599999999997</v>
      </c>
      <c r="W701" s="30">
        <f t="shared" si="165"/>
        <v>2.4172559999999992</v>
      </c>
      <c r="X701" s="30">
        <f t="shared" si="165"/>
        <v>3.3020098499999992</v>
      </c>
      <c r="Y701" s="30">
        <f t="shared" si="165"/>
        <v>4.12875645</v>
      </c>
      <c r="Z701" s="30">
        <f t="shared" si="165"/>
        <v>4.5988150500000007</v>
      </c>
      <c r="AA701" s="30">
        <f t="shared" si="165"/>
        <v>4.7121856500000003</v>
      </c>
      <c r="AB701" s="30">
        <f t="shared" si="165"/>
        <v>4.4688682499999999</v>
      </c>
      <c r="AC701" s="30">
        <f t="shared" si="165"/>
        <v>3.8688628499999997</v>
      </c>
      <c r="AD701" s="30">
        <f t="shared" si="165"/>
        <v>3.0394866</v>
      </c>
      <c r="AE701" s="30">
        <f t="shared" si="165"/>
        <v>4.0086437999999998</v>
      </c>
      <c r="AF701" s="30">
        <f t="shared" si="165"/>
        <v>4.6211130000000002</v>
      </c>
      <c r="AG701" s="30">
        <f t="shared" si="164"/>
        <v>4.8768941999999997</v>
      </c>
      <c r="AH701" s="30">
        <f t="shared" si="164"/>
        <v>4.7759874</v>
      </c>
      <c r="AI701" s="30">
        <f t="shared" si="164"/>
        <v>2.8739902499999999</v>
      </c>
      <c r="AJ701" s="30">
        <f t="shared" si="164"/>
        <v>3.9855580499999999</v>
      </c>
      <c r="AK701" s="30">
        <f t="shared" si="164"/>
        <v>4.7404378500000002</v>
      </c>
      <c r="AL701" s="30">
        <f t="shared" si="164"/>
        <v>5.1386296500000004</v>
      </c>
      <c r="AM701" s="30">
        <f t="shared" si="164"/>
        <v>2.8055208</v>
      </c>
      <c r="AN701" s="30">
        <f t="shared" si="164"/>
        <v>4.0594991999999994</v>
      </c>
      <c r="AO701" s="30">
        <f t="shared" si="164"/>
        <v>4.9567896000000005</v>
      </c>
      <c r="AP701" s="30">
        <f t="shared" si="164"/>
        <v>2.8340782500000001</v>
      </c>
      <c r="AQ701" s="30">
        <f t="shared" si="164"/>
        <v>4.2304672500000002</v>
      </c>
      <c r="AR701" s="30">
        <f t="shared" si="164"/>
        <v>2.9596626000000001</v>
      </c>
      <c r="AS701" s="30">
        <f t="shared" si="155"/>
        <v>5.1386296500000004</v>
      </c>
      <c r="AT701" s="35" t="str">
        <f t="shared" si="156"/>
        <v>1.5,1.5,0</v>
      </c>
    </row>
    <row r="702" spans="13:46" ht="11.25" x14ac:dyDescent="0.15">
      <c r="M702" s="30" t="str">
        <f t="shared" si="154"/>
        <v>7,10,5</v>
      </c>
      <c r="N702" s="30">
        <f t="shared" si="162"/>
        <v>7</v>
      </c>
      <c r="O702" s="30">
        <f t="shared" si="163"/>
        <v>10</v>
      </c>
      <c r="P702" s="30">
        <f t="shared" si="159"/>
        <v>5</v>
      </c>
      <c r="Q702" s="30">
        <f t="shared" si="165"/>
        <v>3.3564599999999993</v>
      </c>
      <c r="R702" s="30">
        <f t="shared" si="165"/>
        <v>4.196021</v>
      </c>
      <c r="S702" s="30">
        <f t="shared" si="165"/>
        <v>4.6371439999999993</v>
      </c>
      <c r="T702" s="30">
        <f t="shared" si="165"/>
        <v>4.6798289999999998</v>
      </c>
      <c r="U702" s="30">
        <f t="shared" si="165"/>
        <v>4.3240759999999998</v>
      </c>
      <c r="V702" s="30">
        <f t="shared" si="165"/>
        <v>3.5698849999999993</v>
      </c>
      <c r="W702" s="30">
        <f t="shared" si="165"/>
        <v>2.4172559999999992</v>
      </c>
      <c r="X702" s="30">
        <f t="shared" si="165"/>
        <v>3.1143150999999998</v>
      </c>
      <c r="Y702" s="30">
        <f t="shared" si="165"/>
        <v>4.0621006499999996</v>
      </c>
      <c r="Z702" s="30">
        <f t="shared" si="165"/>
        <v>4.6114481999999999</v>
      </c>
      <c r="AA702" s="30">
        <f t="shared" si="165"/>
        <v>4.7623577499999996</v>
      </c>
      <c r="AB702" s="30">
        <f t="shared" si="165"/>
        <v>4.5148292999999997</v>
      </c>
      <c r="AC702" s="30">
        <f t="shared" si="165"/>
        <v>3.8688628499999997</v>
      </c>
      <c r="AD702" s="30">
        <f t="shared" si="165"/>
        <v>2.9425749999999997</v>
      </c>
      <c r="AE702" s="30">
        <f t="shared" si="165"/>
        <v>3.9985850999999997</v>
      </c>
      <c r="AF702" s="30">
        <f t="shared" si="165"/>
        <v>4.6561572</v>
      </c>
      <c r="AG702" s="30">
        <f t="shared" si="164"/>
        <v>4.9152912999999989</v>
      </c>
      <c r="AH702" s="30">
        <f t="shared" si="164"/>
        <v>4.7759874</v>
      </c>
      <c r="AI702" s="30">
        <f t="shared" si="164"/>
        <v>2.8412397</v>
      </c>
      <c r="AJ702" s="30">
        <f t="shared" si="164"/>
        <v>4.0054743499999992</v>
      </c>
      <c r="AK702" s="30">
        <f t="shared" si="164"/>
        <v>4.7712709999999996</v>
      </c>
      <c r="AL702" s="30">
        <f t="shared" si="164"/>
        <v>5.1386296500000004</v>
      </c>
      <c r="AM702" s="30">
        <f t="shared" si="164"/>
        <v>2.8103091999999998</v>
      </c>
      <c r="AN702" s="30">
        <f t="shared" si="164"/>
        <v>4.0827684</v>
      </c>
      <c r="AO702" s="30">
        <f t="shared" si="164"/>
        <v>4.9567896000000005</v>
      </c>
      <c r="AP702" s="30">
        <f t="shared" si="164"/>
        <v>2.8497835</v>
      </c>
      <c r="AQ702" s="30">
        <f t="shared" si="164"/>
        <v>4.2304672500000002</v>
      </c>
      <c r="AR702" s="30">
        <f t="shared" si="164"/>
        <v>2.9596626000000001</v>
      </c>
      <c r="AS702" s="30">
        <f t="shared" si="155"/>
        <v>5.1386296500000004</v>
      </c>
      <c r="AT702" s="35" t="str">
        <f t="shared" si="156"/>
        <v>1.5,1.5,0</v>
      </c>
    </row>
    <row r="703" spans="13:46" ht="11.25" x14ac:dyDescent="0.15">
      <c r="M703" s="30" t="str">
        <f t="shared" si="154"/>
        <v>7,10,6</v>
      </c>
      <c r="N703" s="30">
        <f t="shared" si="162"/>
        <v>7</v>
      </c>
      <c r="O703" s="30">
        <f t="shared" si="163"/>
        <v>10</v>
      </c>
      <c r="P703" s="30">
        <f t="shared" si="159"/>
        <v>6</v>
      </c>
      <c r="Q703" s="30">
        <f t="shared" si="165"/>
        <v>3.0779999999999998</v>
      </c>
      <c r="R703" s="30">
        <f t="shared" si="165"/>
        <v>4.0646459999999998</v>
      </c>
      <c r="S703" s="30">
        <f t="shared" si="165"/>
        <v>4.612584</v>
      </c>
      <c r="T703" s="30">
        <f t="shared" si="165"/>
        <v>4.7218140000000002</v>
      </c>
      <c r="U703" s="30">
        <f t="shared" si="165"/>
        <v>4.3923360000000002</v>
      </c>
      <c r="V703" s="30">
        <f t="shared" si="165"/>
        <v>3.6241499999999993</v>
      </c>
      <c r="W703" s="30">
        <f t="shared" si="165"/>
        <v>2.4172559999999992</v>
      </c>
      <c r="X703" s="30">
        <f t="shared" si="165"/>
        <v>2.9451203499999994</v>
      </c>
      <c r="Y703" s="30">
        <f t="shared" si="165"/>
        <v>4.0072848499999996</v>
      </c>
      <c r="Z703" s="30">
        <f t="shared" si="165"/>
        <v>4.6307413499999992</v>
      </c>
      <c r="AA703" s="30">
        <f t="shared" si="165"/>
        <v>4.8154898499999987</v>
      </c>
      <c r="AB703" s="30">
        <f t="shared" si="165"/>
        <v>4.56153035</v>
      </c>
      <c r="AC703" s="30">
        <f t="shared" si="165"/>
        <v>3.8688628499999997</v>
      </c>
      <c r="AD703" s="30">
        <f t="shared" si="165"/>
        <v>2.8575033999999997</v>
      </c>
      <c r="AE703" s="30">
        <f t="shared" si="165"/>
        <v>3.9951863999999997</v>
      </c>
      <c r="AF703" s="30">
        <f t="shared" si="165"/>
        <v>4.6941614000000005</v>
      </c>
      <c r="AG703" s="30">
        <f t="shared" si="164"/>
        <v>4.9544283999999994</v>
      </c>
      <c r="AH703" s="30">
        <f t="shared" si="164"/>
        <v>4.7759874</v>
      </c>
      <c r="AI703" s="30">
        <f t="shared" si="164"/>
        <v>2.8151491499999999</v>
      </c>
      <c r="AJ703" s="30">
        <f t="shared" si="164"/>
        <v>4.0283506500000001</v>
      </c>
      <c r="AK703" s="30">
        <f t="shared" si="164"/>
        <v>4.8028441500000003</v>
      </c>
      <c r="AL703" s="30">
        <f t="shared" si="164"/>
        <v>5.1386296500000004</v>
      </c>
      <c r="AM703" s="30">
        <f t="shared" si="164"/>
        <v>2.8180575999999999</v>
      </c>
      <c r="AN703" s="30">
        <f t="shared" si="164"/>
        <v>4.1067775999999991</v>
      </c>
      <c r="AO703" s="30">
        <f t="shared" si="164"/>
        <v>4.9567896000000005</v>
      </c>
      <c r="AP703" s="30">
        <f t="shared" si="164"/>
        <v>2.8662287499999999</v>
      </c>
      <c r="AQ703" s="30">
        <f t="shared" si="164"/>
        <v>4.2304672500000002</v>
      </c>
      <c r="AR703" s="30">
        <f t="shared" si="164"/>
        <v>2.9596626000000001</v>
      </c>
      <c r="AS703" s="30">
        <f t="shared" si="155"/>
        <v>5.1386296500000004</v>
      </c>
      <c r="AT703" s="35" t="str">
        <f t="shared" si="156"/>
        <v>1.5,1.5,0</v>
      </c>
    </row>
    <row r="704" spans="13:46" ht="11.25" x14ac:dyDescent="0.15">
      <c r="M704" s="30" t="str">
        <f t="shared" si="154"/>
        <v>7,10,7</v>
      </c>
      <c r="N704" s="30">
        <f t="shared" si="162"/>
        <v>7</v>
      </c>
      <c r="O704" s="30">
        <f t="shared" si="163"/>
        <v>10</v>
      </c>
      <c r="P704" s="30">
        <f t="shared" si="159"/>
        <v>7</v>
      </c>
      <c r="Q704" s="30">
        <f t="shared" si="165"/>
        <v>2.4172559999999992</v>
      </c>
      <c r="R704" s="30">
        <f t="shared" si="165"/>
        <v>3.6677959999999992</v>
      </c>
      <c r="S704" s="30">
        <f t="shared" si="165"/>
        <v>4.41812</v>
      </c>
      <c r="T704" s="30">
        <f t="shared" si="165"/>
        <v>4.6682279999999992</v>
      </c>
      <c r="U704" s="30">
        <f t="shared" si="165"/>
        <v>4.41812</v>
      </c>
      <c r="V704" s="30">
        <f t="shared" si="165"/>
        <v>3.6677959999999992</v>
      </c>
      <c r="W704" s="30">
        <f t="shared" si="165"/>
        <v>2.4172559999999992</v>
      </c>
      <c r="X704" s="30">
        <f t="shared" si="165"/>
        <v>2.5104505999999995</v>
      </c>
      <c r="Y704" s="30">
        <f t="shared" si="165"/>
        <v>3.7825650499999997</v>
      </c>
      <c r="Z704" s="30">
        <f t="shared" si="165"/>
        <v>4.5544634999999998</v>
      </c>
      <c r="AA704" s="30">
        <f t="shared" si="165"/>
        <v>4.826145949999999</v>
      </c>
      <c r="AB704" s="30">
        <f t="shared" si="165"/>
        <v>4.5976123999999992</v>
      </c>
      <c r="AC704" s="30">
        <f t="shared" si="165"/>
        <v>3.8688628499999997</v>
      </c>
      <c r="AD704" s="30">
        <f t="shared" si="165"/>
        <v>2.6025277999999998</v>
      </c>
      <c r="AE704" s="30">
        <f t="shared" si="165"/>
        <v>3.8962166999999996</v>
      </c>
      <c r="AF704" s="30">
        <f t="shared" si="165"/>
        <v>4.6896895999999995</v>
      </c>
      <c r="AG704" s="30">
        <f t="shared" si="164"/>
        <v>4.9829464999999997</v>
      </c>
      <c r="AH704" s="30">
        <f t="shared" si="164"/>
        <v>4.7759874</v>
      </c>
      <c r="AI704" s="30">
        <f t="shared" si="164"/>
        <v>2.6934876000000001</v>
      </c>
      <c r="AJ704" s="30">
        <f t="shared" si="164"/>
        <v>4.0087509499999996</v>
      </c>
      <c r="AK704" s="30">
        <f t="shared" si="164"/>
        <v>4.8237983</v>
      </c>
      <c r="AL704" s="30">
        <f t="shared" si="164"/>
        <v>5.1386296500000004</v>
      </c>
      <c r="AM704" s="30">
        <f t="shared" si="164"/>
        <v>2.7833299999999999</v>
      </c>
      <c r="AN704" s="30">
        <f t="shared" si="164"/>
        <v>4.1201677999999999</v>
      </c>
      <c r="AO704" s="30">
        <f t="shared" si="164"/>
        <v>4.9567896000000005</v>
      </c>
      <c r="AP704" s="30">
        <f t="shared" si="164"/>
        <v>2.872055</v>
      </c>
      <c r="AQ704" s="30">
        <f t="shared" si="164"/>
        <v>4.2304672500000002</v>
      </c>
      <c r="AR704" s="30">
        <f t="shared" si="164"/>
        <v>2.9596626000000001</v>
      </c>
      <c r="AS704" s="30">
        <f t="shared" si="155"/>
        <v>5.1386296500000004</v>
      </c>
      <c r="AT704" s="35" t="str">
        <f t="shared" si="156"/>
        <v>1.5,1.5,0</v>
      </c>
    </row>
    <row r="705" spans="13:46" ht="11.25" x14ac:dyDescent="0.15">
      <c r="M705" s="30" t="str">
        <f t="shared" si="154"/>
        <v>7,10,8</v>
      </c>
      <c r="N705" s="30">
        <f t="shared" si="162"/>
        <v>7</v>
      </c>
      <c r="O705" s="30">
        <f t="shared" si="163"/>
        <v>10</v>
      </c>
      <c r="P705" s="30">
        <f t="shared" si="159"/>
        <v>8</v>
      </c>
      <c r="Q705" s="30">
        <f t="shared" si="165"/>
        <v>1.6284671999999998</v>
      </c>
      <c r="R705" s="30">
        <f t="shared" si="165"/>
        <v>3.182026</v>
      </c>
      <c r="S705" s="30">
        <f t="shared" si="165"/>
        <v>4.1667471999999997</v>
      </c>
      <c r="T705" s="30">
        <f t="shared" si="165"/>
        <v>4.5826308000000004</v>
      </c>
      <c r="U705" s="30">
        <f t="shared" si="165"/>
        <v>4.4296767999999993</v>
      </c>
      <c r="V705" s="30">
        <f t="shared" si="165"/>
        <v>3.7078851999999998</v>
      </c>
      <c r="W705" s="30">
        <f t="shared" si="165"/>
        <v>2.4172559999999992</v>
      </c>
      <c r="X705" s="30">
        <f t="shared" si="165"/>
        <v>1.9868608499999998</v>
      </c>
      <c r="Y705" s="30">
        <f t="shared" si="165"/>
        <v>3.5009364499999998</v>
      </c>
      <c r="Z705" s="30">
        <f t="shared" si="165"/>
        <v>4.44617445</v>
      </c>
      <c r="AA705" s="30">
        <f t="shared" si="165"/>
        <v>4.8225748499999996</v>
      </c>
      <c r="AB705" s="30">
        <f t="shared" si="165"/>
        <v>4.63013765</v>
      </c>
      <c r="AC705" s="30">
        <f t="shared" si="165"/>
        <v>3.8688628499999997</v>
      </c>
      <c r="AD705" s="30">
        <f t="shared" si="165"/>
        <v>2.2906434</v>
      </c>
      <c r="AE705" s="30">
        <f t="shared" si="165"/>
        <v>3.7652357999999997</v>
      </c>
      <c r="AF705" s="30">
        <f t="shared" ref="AF705:AR768" si="166">(AF$5)^2/2*INDEX($F$4:$F$25*$G$4:$G$25,$N705,1)+(AF$6)^2/2*INDEX($H$4:$H$25*$I$4:$I$25,$O705,1)+(AF$7)^2/2*INDEX($J$4:$J$25*$K$4:$K$25,$P705,1)+AF$5*AF$6*INDEX($G$4:$G$25,$N705,1)*INDEX($H$4:$H$25,$O705,1)+(AF$5*INDEX($G$4:$G$25,$N705,1)+AF$6*INDEX($I$4:$I$25,$O705,1))*AF$7*INDEX($J$4:$J$25,$P705,1)</f>
        <v>4.6709905999999997</v>
      </c>
      <c r="AG705" s="30">
        <f t="shared" si="166"/>
        <v>5.0079077999999999</v>
      </c>
      <c r="AH705" s="30">
        <f t="shared" si="166"/>
        <v>4.7759874</v>
      </c>
      <c r="AI705" s="30">
        <f t="shared" si="166"/>
        <v>2.53981485</v>
      </c>
      <c r="AJ705" s="30">
        <f t="shared" si="166"/>
        <v>3.9749240499999998</v>
      </c>
      <c r="AK705" s="30">
        <f t="shared" si="166"/>
        <v>4.8411956499999995</v>
      </c>
      <c r="AL705" s="30">
        <f t="shared" si="166"/>
        <v>5.1386296500000004</v>
      </c>
      <c r="AM705" s="30">
        <f t="shared" si="166"/>
        <v>2.7343751999999997</v>
      </c>
      <c r="AN705" s="30">
        <f t="shared" si="166"/>
        <v>4.1300011999999997</v>
      </c>
      <c r="AO705" s="30">
        <f t="shared" si="166"/>
        <v>4.9567896000000005</v>
      </c>
      <c r="AP705" s="30">
        <f t="shared" si="166"/>
        <v>2.87432445</v>
      </c>
      <c r="AQ705" s="30">
        <f t="shared" si="166"/>
        <v>4.2304672500000002</v>
      </c>
      <c r="AR705" s="30">
        <f t="shared" si="166"/>
        <v>2.9596626000000001</v>
      </c>
      <c r="AS705" s="30">
        <f t="shared" si="155"/>
        <v>5.1386296500000004</v>
      </c>
      <c r="AT705" s="35" t="str">
        <f t="shared" si="156"/>
        <v>1.5,1.5,0</v>
      </c>
    </row>
    <row r="706" spans="13:46" ht="11.25" x14ac:dyDescent="0.15">
      <c r="M706" s="30" t="str">
        <f t="shared" si="154"/>
        <v>7,10,9</v>
      </c>
      <c r="N706" s="30">
        <f t="shared" si="162"/>
        <v>7</v>
      </c>
      <c r="O706" s="30">
        <f t="shared" si="163"/>
        <v>10</v>
      </c>
      <c r="P706" s="30">
        <f t="shared" si="159"/>
        <v>9</v>
      </c>
      <c r="Q706" s="30">
        <f t="shared" ref="Q706:AF769" si="167">(Q$5)^2/2*INDEX($F$4:$F$25*$G$4:$G$25,$N706,1)+(Q$6)^2/2*INDEX($H$4:$H$25*$I$4:$I$25,$O706,1)+(Q$7)^2/2*INDEX($J$4:$J$25*$K$4:$K$25,$P706,1)+Q$5*Q$6*INDEX($G$4:$G$25,$N706,1)*INDEX($H$4:$H$25,$O706,1)+(Q$5*INDEX($G$4:$G$25,$N706,1)+Q$6*INDEX($I$4:$I$25,$O706,1))*Q$7*INDEX($J$4:$J$25,$P706,1)</f>
        <v>0.99034650000000013</v>
      </c>
      <c r="R706" s="30">
        <f t="shared" si="167"/>
        <v>2.8008866250000004</v>
      </c>
      <c r="S706" s="30">
        <f t="shared" si="167"/>
        <v>3.9823379999999999</v>
      </c>
      <c r="T706" s="30">
        <f t="shared" si="167"/>
        <v>4.5347006250000002</v>
      </c>
      <c r="U706" s="30">
        <f t="shared" si="167"/>
        <v>4.4579744999999997</v>
      </c>
      <c r="V706" s="30">
        <f t="shared" si="167"/>
        <v>3.752159625</v>
      </c>
      <c r="W706" s="30">
        <f t="shared" si="167"/>
        <v>2.4172559999999992</v>
      </c>
      <c r="X706" s="30">
        <f t="shared" si="167"/>
        <v>1.567901725</v>
      </c>
      <c r="Y706" s="30">
        <f t="shared" si="167"/>
        <v>3.2862714500000001</v>
      </c>
      <c r="Z706" s="30">
        <f t="shared" si="167"/>
        <v>4.3755524250000004</v>
      </c>
      <c r="AA706" s="30">
        <f t="shared" si="167"/>
        <v>4.8357446499999996</v>
      </c>
      <c r="AB706" s="30">
        <f t="shared" si="167"/>
        <v>4.6668481249999996</v>
      </c>
      <c r="AC706" s="30">
        <f t="shared" si="167"/>
        <v>3.8688628499999997</v>
      </c>
      <c r="AD706" s="30">
        <f t="shared" si="167"/>
        <v>2.0457225999999999</v>
      </c>
      <c r="AE706" s="30">
        <f t="shared" si="167"/>
        <v>3.6719219249999999</v>
      </c>
      <c r="AF706" s="30">
        <f t="shared" si="167"/>
        <v>4.6690325000000001</v>
      </c>
      <c r="AG706" s="30">
        <f t="shared" si="166"/>
        <v>5.0370543249999997</v>
      </c>
      <c r="AH706" s="30">
        <f t="shared" si="166"/>
        <v>4.7759874</v>
      </c>
      <c r="AI706" s="30">
        <f t="shared" si="166"/>
        <v>2.423809125</v>
      </c>
      <c r="AJ706" s="30">
        <f t="shared" si="166"/>
        <v>3.9578380500000003</v>
      </c>
      <c r="AK706" s="30">
        <f t="shared" si="166"/>
        <v>4.8627782249999996</v>
      </c>
      <c r="AL706" s="30">
        <f t="shared" si="166"/>
        <v>5.1386296500000004</v>
      </c>
      <c r="AM706" s="30">
        <f t="shared" si="166"/>
        <v>2.7021613000000002</v>
      </c>
      <c r="AN706" s="30">
        <f t="shared" si="166"/>
        <v>4.144019825</v>
      </c>
      <c r="AO706" s="30">
        <f t="shared" si="166"/>
        <v>4.9567896000000005</v>
      </c>
      <c r="AP706" s="30">
        <f t="shared" si="166"/>
        <v>2.8807791250000001</v>
      </c>
      <c r="AQ706" s="30">
        <f t="shared" si="166"/>
        <v>4.2304672500000002</v>
      </c>
      <c r="AR706" s="30">
        <f t="shared" si="166"/>
        <v>2.9596626000000001</v>
      </c>
      <c r="AS706" s="30">
        <f t="shared" si="155"/>
        <v>5.1386296500000004</v>
      </c>
      <c r="AT706" s="35" t="str">
        <f t="shared" si="156"/>
        <v>1.5,1.5,0</v>
      </c>
    </row>
    <row r="707" spans="13:46" ht="11.25" x14ac:dyDescent="0.15">
      <c r="M707" s="30" t="str">
        <f t="shared" si="154"/>
        <v>7,10,10</v>
      </c>
      <c r="N707" s="30">
        <f t="shared" si="162"/>
        <v>7</v>
      </c>
      <c r="O707" s="30">
        <f t="shared" si="163"/>
        <v>10</v>
      </c>
      <c r="P707" s="30">
        <f t="shared" si="159"/>
        <v>10</v>
      </c>
      <c r="Q707" s="30">
        <f t="shared" si="167"/>
        <v>0.53372519999999946</v>
      </c>
      <c r="R707" s="30">
        <f t="shared" si="167"/>
        <v>2.5457884999999996</v>
      </c>
      <c r="S707" s="30">
        <f t="shared" si="167"/>
        <v>3.8785951999999999</v>
      </c>
      <c r="T707" s="30">
        <f t="shared" si="167"/>
        <v>4.5321452999999998</v>
      </c>
      <c r="U707" s="30">
        <f t="shared" si="167"/>
        <v>4.5064387999999997</v>
      </c>
      <c r="V707" s="30">
        <f t="shared" si="167"/>
        <v>3.8014756999999997</v>
      </c>
      <c r="W707" s="30">
        <f t="shared" si="167"/>
        <v>2.4172559999999992</v>
      </c>
      <c r="X707" s="30">
        <f t="shared" si="167"/>
        <v>1.2749838499999995</v>
      </c>
      <c r="Y707" s="30">
        <f t="shared" si="167"/>
        <v>3.1522728500000001</v>
      </c>
      <c r="Z707" s="30">
        <f t="shared" si="167"/>
        <v>4.3503052499999999</v>
      </c>
      <c r="AA707" s="30">
        <f t="shared" si="167"/>
        <v>4.8690810499999992</v>
      </c>
      <c r="AB707" s="30">
        <f t="shared" si="167"/>
        <v>4.7086002499999999</v>
      </c>
      <c r="AC707" s="30">
        <f t="shared" si="167"/>
        <v>3.8688628499999997</v>
      </c>
      <c r="AD707" s="30">
        <f t="shared" si="167"/>
        <v>1.8814681999999998</v>
      </c>
      <c r="AE707" s="30">
        <f t="shared" si="167"/>
        <v>3.6239829000000001</v>
      </c>
      <c r="AF707" s="30">
        <f t="shared" si="167"/>
        <v>4.6872410000000002</v>
      </c>
      <c r="AG707" s="30">
        <f t="shared" si="166"/>
        <v>5.0712424999999994</v>
      </c>
      <c r="AH707" s="30">
        <f t="shared" si="166"/>
        <v>4.7759874</v>
      </c>
      <c r="AI707" s="30">
        <f t="shared" si="166"/>
        <v>2.35317825</v>
      </c>
      <c r="AJ707" s="30">
        <f t="shared" si="166"/>
        <v>3.96091865</v>
      </c>
      <c r="AK707" s="30">
        <f t="shared" si="166"/>
        <v>4.8894024499999995</v>
      </c>
      <c r="AL707" s="30">
        <f t="shared" si="166"/>
        <v>5.1386296500000004</v>
      </c>
      <c r="AM707" s="30">
        <f t="shared" si="166"/>
        <v>2.6901140000000003</v>
      </c>
      <c r="AN707" s="30">
        <f t="shared" si="166"/>
        <v>4.1630801000000002</v>
      </c>
      <c r="AO707" s="30">
        <f t="shared" si="166"/>
        <v>4.9567896000000005</v>
      </c>
      <c r="AP707" s="30">
        <f t="shared" si="166"/>
        <v>2.8922754499999996</v>
      </c>
      <c r="AQ707" s="30">
        <f t="shared" si="166"/>
        <v>4.2304672500000002</v>
      </c>
      <c r="AR707" s="30">
        <f t="shared" si="166"/>
        <v>2.9596626000000001</v>
      </c>
      <c r="AS707" s="30">
        <f t="shared" si="155"/>
        <v>5.1386296500000004</v>
      </c>
      <c r="AT707" s="35" t="str">
        <f t="shared" si="156"/>
        <v>1.5,1.5,0</v>
      </c>
    </row>
    <row r="708" spans="13:46" ht="11.25" x14ac:dyDescent="0.15">
      <c r="M708" s="30" t="str">
        <f t="shared" si="154"/>
        <v>8,1,1</v>
      </c>
      <c r="N708" s="30">
        <f t="shared" si="162"/>
        <v>8</v>
      </c>
      <c r="O708" s="30">
        <f t="shared" si="163"/>
        <v>1</v>
      </c>
      <c r="P708" s="30">
        <f t="shared" si="159"/>
        <v>1</v>
      </c>
      <c r="Q708" s="30">
        <f t="shared" si="167"/>
        <v>4.5</v>
      </c>
      <c r="R708" s="30">
        <f t="shared" si="167"/>
        <v>4.7702352000000001</v>
      </c>
      <c r="S708" s="30">
        <f t="shared" si="167"/>
        <v>4.7409408000000006</v>
      </c>
      <c r="T708" s="30">
        <f t="shared" si="167"/>
        <v>4.4121167999999997</v>
      </c>
      <c r="U708" s="30">
        <f t="shared" si="167"/>
        <v>3.7837632000000001</v>
      </c>
      <c r="V708" s="30">
        <f t="shared" si="167"/>
        <v>2.85588</v>
      </c>
      <c r="W708" s="30">
        <f t="shared" si="167"/>
        <v>1.6284671999999998</v>
      </c>
      <c r="X708" s="30">
        <f t="shared" si="167"/>
        <v>4.5</v>
      </c>
      <c r="Y708" s="30">
        <f t="shared" si="167"/>
        <v>4.7702352000000001</v>
      </c>
      <c r="Z708" s="30">
        <f t="shared" si="167"/>
        <v>4.7409408000000006</v>
      </c>
      <c r="AA708" s="30">
        <f t="shared" si="167"/>
        <v>4.4121167999999997</v>
      </c>
      <c r="AB708" s="30">
        <f t="shared" si="167"/>
        <v>3.7837632000000001</v>
      </c>
      <c r="AC708" s="30">
        <f t="shared" si="167"/>
        <v>2.85588</v>
      </c>
      <c r="AD708" s="30">
        <f t="shared" si="167"/>
        <v>4.5</v>
      </c>
      <c r="AE708" s="30">
        <f t="shared" si="167"/>
        <v>4.7702352000000001</v>
      </c>
      <c r="AF708" s="30">
        <f t="shared" si="167"/>
        <v>4.7409408000000006</v>
      </c>
      <c r="AG708" s="30">
        <f t="shared" si="166"/>
        <v>4.4121167999999997</v>
      </c>
      <c r="AH708" s="30">
        <f t="shared" si="166"/>
        <v>3.7837632000000001</v>
      </c>
      <c r="AI708" s="30">
        <f t="shared" si="166"/>
        <v>4.5</v>
      </c>
      <c r="AJ708" s="30">
        <f t="shared" si="166"/>
        <v>4.7702352000000001</v>
      </c>
      <c r="AK708" s="30">
        <f t="shared" si="166"/>
        <v>4.7409408000000006</v>
      </c>
      <c r="AL708" s="30">
        <f t="shared" si="166"/>
        <v>4.4121167999999997</v>
      </c>
      <c r="AM708" s="30">
        <f t="shared" si="166"/>
        <v>4.5</v>
      </c>
      <c r="AN708" s="30">
        <f t="shared" si="166"/>
        <v>4.7702352000000001</v>
      </c>
      <c r="AO708" s="30">
        <f t="shared" si="166"/>
        <v>4.7409408000000006</v>
      </c>
      <c r="AP708" s="30">
        <f t="shared" si="166"/>
        <v>4.5</v>
      </c>
      <c r="AQ708" s="30">
        <f t="shared" si="166"/>
        <v>4.7702352000000001</v>
      </c>
      <c r="AR708" s="30">
        <f t="shared" si="166"/>
        <v>4.5</v>
      </c>
      <c r="AS708" s="30">
        <f t="shared" si="155"/>
        <v>4.7702352000000001</v>
      </c>
      <c r="AT708" s="35" t="str">
        <f t="shared" si="156"/>
        <v>0.5,0,2.5</v>
      </c>
    </row>
    <row r="709" spans="13:46" ht="11.25" x14ac:dyDescent="0.15">
      <c r="M709" s="30" t="str">
        <f t="shared" si="154"/>
        <v>8,1,2</v>
      </c>
      <c r="N709" s="30">
        <f t="shared" si="162"/>
        <v>8</v>
      </c>
      <c r="O709" s="30">
        <f t="shared" si="163"/>
        <v>1</v>
      </c>
      <c r="P709" s="30">
        <f t="shared" si="159"/>
        <v>2</v>
      </c>
      <c r="Q709" s="30">
        <f t="shared" si="167"/>
        <v>4.27752</v>
      </c>
      <c r="R709" s="30">
        <f t="shared" si="167"/>
        <v>4.6797351999999997</v>
      </c>
      <c r="S709" s="30">
        <f t="shared" si="167"/>
        <v>4.7444608000000006</v>
      </c>
      <c r="T709" s="30">
        <f t="shared" si="167"/>
        <v>4.4716968000000001</v>
      </c>
      <c r="U709" s="30">
        <f t="shared" si="167"/>
        <v>3.8614432000000001</v>
      </c>
      <c r="V709" s="30">
        <f t="shared" si="167"/>
        <v>2.9137</v>
      </c>
      <c r="W709" s="30">
        <f t="shared" si="167"/>
        <v>1.6284671999999998</v>
      </c>
      <c r="X709" s="30">
        <f t="shared" si="167"/>
        <v>4.3955000000000002</v>
      </c>
      <c r="Y709" s="30">
        <f t="shared" si="167"/>
        <v>4.7625551999999995</v>
      </c>
      <c r="Z709" s="30">
        <f t="shared" si="167"/>
        <v>4.7921208000000002</v>
      </c>
      <c r="AA709" s="30">
        <f t="shared" si="167"/>
        <v>4.4841967999999994</v>
      </c>
      <c r="AB709" s="30">
        <f t="shared" si="167"/>
        <v>3.8387832000000004</v>
      </c>
      <c r="AC709" s="30">
        <f t="shared" si="167"/>
        <v>2.85588</v>
      </c>
      <c r="AD709" s="30">
        <f t="shared" si="167"/>
        <v>4.4811199999999998</v>
      </c>
      <c r="AE709" s="30">
        <f t="shared" si="167"/>
        <v>4.8130152000000006</v>
      </c>
      <c r="AF709" s="30">
        <f t="shared" si="167"/>
        <v>4.8074208000000009</v>
      </c>
      <c r="AG709" s="30">
        <f t="shared" si="166"/>
        <v>4.4643367999999999</v>
      </c>
      <c r="AH709" s="30">
        <f t="shared" si="166"/>
        <v>3.7837632000000001</v>
      </c>
      <c r="AI709" s="30">
        <f t="shared" si="166"/>
        <v>4.5343799999999996</v>
      </c>
      <c r="AJ709" s="30">
        <f t="shared" si="166"/>
        <v>4.8311152000000002</v>
      </c>
      <c r="AK709" s="30">
        <f t="shared" si="166"/>
        <v>4.7903608000000002</v>
      </c>
      <c r="AL709" s="30">
        <f t="shared" si="166"/>
        <v>4.4121167999999997</v>
      </c>
      <c r="AM709" s="30">
        <f t="shared" si="166"/>
        <v>4.5552799999999998</v>
      </c>
      <c r="AN709" s="30">
        <f t="shared" si="166"/>
        <v>4.8168552</v>
      </c>
      <c r="AO709" s="30">
        <f t="shared" si="166"/>
        <v>4.7409408000000006</v>
      </c>
      <c r="AP709" s="30">
        <f t="shared" si="166"/>
        <v>4.5438200000000002</v>
      </c>
      <c r="AQ709" s="30">
        <f t="shared" si="166"/>
        <v>4.7702352000000001</v>
      </c>
      <c r="AR709" s="30">
        <f t="shared" si="166"/>
        <v>4.5</v>
      </c>
      <c r="AS709" s="30">
        <f t="shared" si="155"/>
        <v>4.8311152000000002</v>
      </c>
      <c r="AT709" s="35" t="str">
        <f t="shared" si="156"/>
        <v>0.5,1.5,1</v>
      </c>
    </row>
    <row r="710" spans="13:46" ht="11.25" x14ac:dyDescent="0.15">
      <c r="M710" s="30" t="str">
        <f t="shared" si="154"/>
        <v>8,1,3</v>
      </c>
      <c r="N710" s="30">
        <f t="shared" si="162"/>
        <v>8</v>
      </c>
      <c r="O710" s="30">
        <f t="shared" si="163"/>
        <v>1</v>
      </c>
      <c r="P710" s="30">
        <f t="shared" si="159"/>
        <v>3</v>
      </c>
      <c r="Q710" s="30">
        <f t="shared" si="167"/>
        <v>3.98034</v>
      </c>
      <c r="R710" s="30">
        <f t="shared" si="167"/>
        <v>4.5373602000000002</v>
      </c>
      <c r="S710" s="30">
        <f t="shared" si="167"/>
        <v>4.7147807999999998</v>
      </c>
      <c r="T710" s="30">
        <f t="shared" si="167"/>
        <v>4.5126018000000006</v>
      </c>
      <c r="U710" s="30">
        <f t="shared" si="167"/>
        <v>3.9308231999999999</v>
      </c>
      <c r="V710" s="30">
        <f t="shared" si="167"/>
        <v>2.9694450000000003</v>
      </c>
      <c r="W710" s="30">
        <f t="shared" si="167"/>
        <v>1.6284671999999998</v>
      </c>
      <c r="X710" s="30">
        <f t="shared" si="167"/>
        <v>4.2391249999999996</v>
      </c>
      <c r="Y710" s="30">
        <f t="shared" si="167"/>
        <v>4.7216752</v>
      </c>
      <c r="Z710" s="30">
        <f t="shared" si="167"/>
        <v>4.8246257999999997</v>
      </c>
      <c r="AA710" s="30">
        <f t="shared" si="167"/>
        <v>4.5479767999999998</v>
      </c>
      <c r="AB710" s="30">
        <f t="shared" si="167"/>
        <v>3.8917282000000002</v>
      </c>
      <c r="AC710" s="30">
        <f t="shared" si="167"/>
        <v>2.85588</v>
      </c>
      <c r="AD710" s="30">
        <f t="shared" si="167"/>
        <v>4.4290400000000005</v>
      </c>
      <c r="AE710" s="30">
        <f t="shared" si="167"/>
        <v>4.8371202000000002</v>
      </c>
      <c r="AF710" s="30">
        <f t="shared" si="167"/>
        <v>4.8656008000000011</v>
      </c>
      <c r="AG710" s="30">
        <f t="shared" si="166"/>
        <v>4.5144818000000004</v>
      </c>
      <c r="AH710" s="30">
        <f t="shared" si="166"/>
        <v>3.7837632000000001</v>
      </c>
      <c r="AI710" s="30">
        <f t="shared" si="166"/>
        <v>4.5500850000000002</v>
      </c>
      <c r="AJ710" s="30">
        <f t="shared" si="166"/>
        <v>4.8836952</v>
      </c>
      <c r="AK710" s="30">
        <f t="shared" si="166"/>
        <v>4.8377058000000002</v>
      </c>
      <c r="AL710" s="30">
        <f t="shared" si="166"/>
        <v>4.4121167999999997</v>
      </c>
      <c r="AM710" s="30">
        <f t="shared" si="166"/>
        <v>4.6022600000000002</v>
      </c>
      <c r="AN710" s="30">
        <f t="shared" si="166"/>
        <v>4.8614002000000003</v>
      </c>
      <c r="AO710" s="30">
        <f t="shared" si="166"/>
        <v>4.7409408000000006</v>
      </c>
      <c r="AP710" s="30">
        <f t="shared" si="166"/>
        <v>4.5855649999999999</v>
      </c>
      <c r="AQ710" s="30">
        <f t="shared" si="166"/>
        <v>4.7702352000000001</v>
      </c>
      <c r="AR710" s="30">
        <f t="shared" si="166"/>
        <v>4.5</v>
      </c>
      <c r="AS710" s="30">
        <f t="shared" si="155"/>
        <v>4.8836952</v>
      </c>
      <c r="AT710" s="35" t="str">
        <f t="shared" si="156"/>
        <v>0.5,1.5,1</v>
      </c>
    </row>
    <row r="711" spans="13:46" ht="11.25" x14ac:dyDescent="0.15">
      <c r="M711" s="30" t="str">
        <f t="shared" si="154"/>
        <v>8,1,4</v>
      </c>
      <c r="N711" s="30">
        <f t="shared" si="162"/>
        <v>8</v>
      </c>
      <c r="O711" s="30">
        <f t="shared" si="163"/>
        <v>1</v>
      </c>
      <c r="P711" s="30">
        <f t="shared" si="159"/>
        <v>4</v>
      </c>
      <c r="Q711" s="30">
        <f t="shared" si="167"/>
        <v>3.6615599999999993</v>
      </c>
      <c r="R711" s="30">
        <f t="shared" si="167"/>
        <v>4.3799852000000001</v>
      </c>
      <c r="S711" s="30">
        <f t="shared" si="167"/>
        <v>4.6755008</v>
      </c>
      <c r="T711" s="30">
        <f t="shared" si="167"/>
        <v>4.5481067999999993</v>
      </c>
      <c r="U711" s="30">
        <f t="shared" si="167"/>
        <v>3.9978032000000003</v>
      </c>
      <c r="V711" s="30">
        <f t="shared" si="167"/>
        <v>3.0245899999999999</v>
      </c>
      <c r="W711" s="30">
        <f t="shared" si="167"/>
        <v>1.6284671999999998</v>
      </c>
      <c r="X711" s="30">
        <f t="shared" si="167"/>
        <v>4.0677499999999993</v>
      </c>
      <c r="Y711" s="30">
        <f t="shared" si="167"/>
        <v>4.6711951999999997</v>
      </c>
      <c r="Z711" s="30">
        <f t="shared" si="167"/>
        <v>4.8517308000000003</v>
      </c>
      <c r="AA711" s="30">
        <f t="shared" si="167"/>
        <v>4.6093568000000005</v>
      </c>
      <c r="AB711" s="30">
        <f t="shared" si="167"/>
        <v>3.9440732000000001</v>
      </c>
      <c r="AC711" s="30">
        <f t="shared" si="167"/>
        <v>2.85588</v>
      </c>
      <c r="AD711" s="30">
        <f t="shared" si="167"/>
        <v>4.3673599999999997</v>
      </c>
      <c r="AE711" s="30">
        <f t="shared" si="167"/>
        <v>4.8558252</v>
      </c>
      <c r="AF711" s="30">
        <f t="shared" si="167"/>
        <v>4.9213808000000006</v>
      </c>
      <c r="AG711" s="30">
        <f t="shared" si="166"/>
        <v>4.5640268000000006</v>
      </c>
      <c r="AH711" s="30">
        <f t="shared" si="166"/>
        <v>3.7837632000000001</v>
      </c>
      <c r="AI711" s="30">
        <f t="shared" si="166"/>
        <v>4.5603899999999999</v>
      </c>
      <c r="AJ711" s="30">
        <f t="shared" si="166"/>
        <v>4.9338752000000001</v>
      </c>
      <c r="AK711" s="30">
        <f t="shared" si="166"/>
        <v>4.8844507999999998</v>
      </c>
      <c r="AL711" s="30">
        <f t="shared" si="166"/>
        <v>4.4121167999999997</v>
      </c>
      <c r="AM711" s="30">
        <f t="shared" si="166"/>
        <v>4.6468400000000001</v>
      </c>
      <c r="AN711" s="30">
        <f t="shared" si="166"/>
        <v>4.9053452000000011</v>
      </c>
      <c r="AO711" s="30">
        <f t="shared" si="166"/>
        <v>4.7409408000000006</v>
      </c>
      <c r="AP711" s="30">
        <f t="shared" si="166"/>
        <v>4.6267100000000001</v>
      </c>
      <c r="AQ711" s="30">
        <f t="shared" si="166"/>
        <v>4.7702352000000001</v>
      </c>
      <c r="AR711" s="30">
        <f t="shared" si="166"/>
        <v>4.5</v>
      </c>
      <c r="AS711" s="30">
        <f t="shared" si="155"/>
        <v>4.9338752000000001</v>
      </c>
      <c r="AT711" s="35" t="str">
        <f t="shared" si="156"/>
        <v>0.5,1.5,1</v>
      </c>
    </row>
    <row r="712" spans="13:46" ht="11.25" x14ac:dyDescent="0.15">
      <c r="M712" s="30" t="str">
        <f t="shared" si="154"/>
        <v>8,1,5</v>
      </c>
      <c r="N712" s="30">
        <f t="shared" si="162"/>
        <v>8</v>
      </c>
      <c r="O712" s="30">
        <f t="shared" si="163"/>
        <v>1</v>
      </c>
      <c r="P712" s="30">
        <f t="shared" si="159"/>
        <v>5</v>
      </c>
      <c r="Q712" s="30">
        <f t="shared" si="167"/>
        <v>3.3564599999999993</v>
      </c>
      <c r="R712" s="30">
        <f t="shared" si="167"/>
        <v>4.2321101999999993</v>
      </c>
      <c r="S712" s="30">
        <f t="shared" si="167"/>
        <v>4.6423007999999992</v>
      </c>
      <c r="T712" s="30">
        <f t="shared" si="167"/>
        <v>4.5870318000000001</v>
      </c>
      <c r="U712" s="30">
        <f t="shared" si="167"/>
        <v>4.0663032000000001</v>
      </c>
      <c r="V712" s="30">
        <f t="shared" si="167"/>
        <v>3.0801149999999997</v>
      </c>
      <c r="W712" s="30">
        <f t="shared" si="167"/>
        <v>1.6284671999999998</v>
      </c>
      <c r="X712" s="30">
        <f t="shared" si="167"/>
        <v>3.905875</v>
      </c>
      <c r="Y712" s="30">
        <f t="shared" si="167"/>
        <v>4.6267952000000001</v>
      </c>
      <c r="Z712" s="30">
        <f t="shared" si="167"/>
        <v>4.8822557999999994</v>
      </c>
      <c r="AA712" s="30">
        <f t="shared" si="167"/>
        <v>4.6722567999999995</v>
      </c>
      <c r="AB712" s="30">
        <f t="shared" si="167"/>
        <v>3.9967981999999997</v>
      </c>
      <c r="AC712" s="30">
        <f t="shared" si="167"/>
        <v>2.85588</v>
      </c>
      <c r="AD712" s="30">
        <f t="shared" si="167"/>
        <v>4.3117599999999996</v>
      </c>
      <c r="AE712" s="30">
        <f t="shared" si="167"/>
        <v>4.877950199999999</v>
      </c>
      <c r="AF712" s="30">
        <f t="shared" si="167"/>
        <v>4.9786808000000002</v>
      </c>
      <c r="AG712" s="30">
        <f t="shared" si="166"/>
        <v>4.6139517999999997</v>
      </c>
      <c r="AH712" s="30">
        <f t="shared" si="166"/>
        <v>3.7837632000000001</v>
      </c>
      <c r="AI712" s="30">
        <f t="shared" si="166"/>
        <v>4.5741149999999999</v>
      </c>
      <c r="AJ712" s="30">
        <f t="shared" si="166"/>
        <v>4.9855751999999995</v>
      </c>
      <c r="AK712" s="30">
        <f t="shared" si="166"/>
        <v>4.9315758000000001</v>
      </c>
      <c r="AL712" s="30">
        <f t="shared" si="166"/>
        <v>4.4121167999999997</v>
      </c>
      <c r="AM712" s="30">
        <f t="shared" si="166"/>
        <v>4.6929400000000001</v>
      </c>
      <c r="AN712" s="30">
        <f t="shared" si="166"/>
        <v>4.9496701999999999</v>
      </c>
      <c r="AO712" s="30">
        <f t="shared" si="166"/>
        <v>4.7409408000000006</v>
      </c>
      <c r="AP712" s="30">
        <f t="shared" si="166"/>
        <v>4.6682350000000001</v>
      </c>
      <c r="AQ712" s="30">
        <f t="shared" si="166"/>
        <v>4.7702352000000001</v>
      </c>
      <c r="AR712" s="30">
        <f t="shared" si="166"/>
        <v>4.5</v>
      </c>
      <c r="AS712" s="30">
        <f t="shared" si="155"/>
        <v>4.9855751999999995</v>
      </c>
      <c r="AT712" s="35" t="str">
        <f t="shared" si="156"/>
        <v>0.5,1.5,1</v>
      </c>
    </row>
    <row r="713" spans="13:46" ht="11.25" x14ac:dyDescent="0.15">
      <c r="M713" s="30" t="str">
        <f t="shared" ref="M713:M776" si="168">N713&amp;","&amp;O713&amp;","&amp;P713</f>
        <v>8,1,6</v>
      </c>
      <c r="N713" s="30">
        <f t="shared" si="162"/>
        <v>8</v>
      </c>
      <c r="O713" s="30">
        <f t="shared" si="163"/>
        <v>1</v>
      </c>
      <c r="P713" s="30">
        <f t="shared" si="159"/>
        <v>6</v>
      </c>
      <c r="Q713" s="30">
        <f t="shared" si="167"/>
        <v>3.0779999999999998</v>
      </c>
      <c r="R713" s="30">
        <f t="shared" si="167"/>
        <v>4.1027351999999997</v>
      </c>
      <c r="S713" s="30">
        <f t="shared" si="167"/>
        <v>4.6209407999999996</v>
      </c>
      <c r="T713" s="30">
        <f t="shared" si="167"/>
        <v>4.6326168000000001</v>
      </c>
      <c r="U713" s="30">
        <f t="shared" si="167"/>
        <v>4.1377632000000002</v>
      </c>
      <c r="V713" s="30">
        <f t="shared" si="167"/>
        <v>3.1363799999999999</v>
      </c>
      <c r="W713" s="30">
        <f t="shared" si="167"/>
        <v>1.6284671999999998</v>
      </c>
      <c r="X713" s="30">
        <f t="shared" si="167"/>
        <v>3.7624999999999997</v>
      </c>
      <c r="Y713" s="30">
        <f t="shared" si="167"/>
        <v>4.5942352</v>
      </c>
      <c r="Z713" s="30">
        <f t="shared" si="167"/>
        <v>4.9194408000000003</v>
      </c>
      <c r="AA713" s="30">
        <f t="shared" si="167"/>
        <v>4.7381168000000002</v>
      </c>
      <c r="AB713" s="30">
        <f t="shared" si="167"/>
        <v>4.0502631999999998</v>
      </c>
      <c r="AC713" s="30">
        <f t="shared" si="167"/>
        <v>2.85588</v>
      </c>
      <c r="AD713" s="30">
        <f t="shared" si="167"/>
        <v>4.2679999999999998</v>
      </c>
      <c r="AE713" s="30">
        <f t="shared" si="167"/>
        <v>4.9067352</v>
      </c>
      <c r="AF713" s="30">
        <f t="shared" si="167"/>
        <v>5.0389408000000007</v>
      </c>
      <c r="AG713" s="30">
        <f t="shared" si="166"/>
        <v>4.6646168000000001</v>
      </c>
      <c r="AH713" s="30">
        <f t="shared" si="166"/>
        <v>3.7837632000000001</v>
      </c>
      <c r="AI713" s="30">
        <f t="shared" si="166"/>
        <v>4.5945</v>
      </c>
      <c r="AJ713" s="30">
        <f t="shared" si="166"/>
        <v>5.0402351999999997</v>
      </c>
      <c r="AK713" s="30">
        <f t="shared" si="166"/>
        <v>4.9794407999999999</v>
      </c>
      <c r="AL713" s="30">
        <f t="shared" si="166"/>
        <v>4.4121167999999997</v>
      </c>
      <c r="AM713" s="30">
        <f t="shared" si="166"/>
        <v>4.742</v>
      </c>
      <c r="AN713" s="30">
        <f t="shared" si="166"/>
        <v>4.9947352000000009</v>
      </c>
      <c r="AO713" s="30">
        <f t="shared" si="166"/>
        <v>4.7409408000000006</v>
      </c>
      <c r="AP713" s="30">
        <f t="shared" si="166"/>
        <v>4.7104999999999997</v>
      </c>
      <c r="AQ713" s="30">
        <f t="shared" si="166"/>
        <v>4.7702352000000001</v>
      </c>
      <c r="AR713" s="30">
        <f t="shared" si="166"/>
        <v>4.5</v>
      </c>
      <c r="AS713" s="30">
        <f t="shared" ref="AS713:AS776" si="169">MAX(Q713:AR713)</f>
        <v>5.0402351999999997</v>
      </c>
      <c r="AT713" s="35" t="str">
        <f t="shared" ref="AT713:AT776" si="170">INDEX($Q$1:$AR$1,1,MATCH(AS713,Q713:AR713,0))</f>
        <v>0.5,1.5,1</v>
      </c>
    </row>
    <row r="714" spans="13:46" ht="11.25" x14ac:dyDescent="0.15">
      <c r="M714" s="30" t="str">
        <f t="shared" si="168"/>
        <v>8,1,7</v>
      </c>
      <c r="N714" s="30">
        <f t="shared" si="162"/>
        <v>8</v>
      </c>
      <c r="O714" s="30">
        <f t="shared" si="163"/>
        <v>1</v>
      </c>
      <c r="P714" s="30">
        <f t="shared" si="159"/>
        <v>7</v>
      </c>
      <c r="Q714" s="30">
        <f t="shared" si="167"/>
        <v>2.4172559999999992</v>
      </c>
      <c r="R714" s="30">
        <f t="shared" si="167"/>
        <v>3.7078851999999998</v>
      </c>
      <c r="S714" s="30">
        <f t="shared" si="167"/>
        <v>4.4296767999999993</v>
      </c>
      <c r="T714" s="30">
        <f t="shared" si="167"/>
        <v>4.5826307999999996</v>
      </c>
      <c r="U714" s="30">
        <f t="shared" si="167"/>
        <v>4.1667471999999997</v>
      </c>
      <c r="V714" s="30">
        <f t="shared" si="167"/>
        <v>3.1820259999999996</v>
      </c>
      <c r="W714" s="30">
        <f t="shared" si="167"/>
        <v>1.6284671999999998</v>
      </c>
      <c r="X714" s="30">
        <f t="shared" si="167"/>
        <v>3.3536499999999996</v>
      </c>
      <c r="Y714" s="30">
        <f t="shared" si="167"/>
        <v>4.3917712</v>
      </c>
      <c r="Z714" s="30">
        <f t="shared" si="167"/>
        <v>4.8610547999999998</v>
      </c>
      <c r="AA714" s="30">
        <f t="shared" si="167"/>
        <v>4.7615008000000003</v>
      </c>
      <c r="AB714" s="30">
        <f t="shared" si="167"/>
        <v>4.0931091999999998</v>
      </c>
      <c r="AC714" s="30">
        <f t="shared" si="167"/>
        <v>2.85588</v>
      </c>
      <c r="AD714" s="30">
        <f t="shared" si="167"/>
        <v>4.0543359999999993</v>
      </c>
      <c r="AE714" s="30">
        <f t="shared" si="167"/>
        <v>4.8399491999999995</v>
      </c>
      <c r="AF714" s="30">
        <f t="shared" si="167"/>
        <v>5.0567248000000005</v>
      </c>
      <c r="AG714" s="30">
        <f t="shared" si="166"/>
        <v>4.7046627999999995</v>
      </c>
      <c r="AH714" s="30">
        <f t="shared" si="166"/>
        <v>3.7837632000000001</v>
      </c>
      <c r="AI714" s="30">
        <f t="shared" si="166"/>
        <v>4.5193139999999996</v>
      </c>
      <c r="AJ714" s="30">
        <f t="shared" si="166"/>
        <v>5.0524192000000001</v>
      </c>
      <c r="AK714" s="30">
        <f t="shared" si="166"/>
        <v>5.0166868000000004</v>
      </c>
      <c r="AL714" s="30">
        <f t="shared" si="166"/>
        <v>4.4121167999999997</v>
      </c>
      <c r="AM714" s="30">
        <f t="shared" si="166"/>
        <v>4.7485839999999993</v>
      </c>
      <c r="AN714" s="30">
        <f t="shared" si="166"/>
        <v>5.0291812</v>
      </c>
      <c r="AO714" s="30">
        <f t="shared" si="166"/>
        <v>4.7409408000000006</v>
      </c>
      <c r="AP714" s="30">
        <f t="shared" si="166"/>
        <v>4.742146</v>
      </c>
      <c r="AQ714" s="30">
        <f t="shared" si="166"/>
        <v>4.7702352000000001</v>
      </c>
      <c r="AR714" s="30">
        <f t="shared" si="166"/>
        <v>4.5</v>
      </c>
      <c r="AS714" s="30">
        <f t="shared" si="169"/>
        <v>5.0567248000000005</v>
      </c>
      <c r="AT714" s="35" t="str">
        <f t="shared" si="170"/>
        <v>1,1,1</v>
      </c>
    </row>
    <row r="715" spans="13:46" ht="11.25" x14ac:dyDescent="0.15">
      <c r="M715" s="30" t="str">
        <f t="shared" si="168"/>
        <v>8,1,8</v>
      </c>
      <c r="N715" s="30">
        <f t="shared" si="162"/>
        <v>8</v>
      </c>
      <c r="O715" s="30">
        <f t="shared" si="163"/>
        <v>1</v>
      </c>
      <c r="P715" s="30">
        <f t="shared" si="159"/>
        <v>8</v>
      </c>
      <c r="Q715" s="30">
        <f t="shared" si="167"/>
        <v>1.6284671999999998</v>
      </c>
      <c r="R715" s="30">
        <f t="shared" si="167"/>
        <v>3.2241152</v>
      </c>
      <c r="S715" s="30">
        <f t="shared" si="167"/>
        <v>4.1815040000000003</v>
      </c>
      <c r="T715" s="30">
        <f t="shared" si="167"/>
        <v>4.5006335999999996</v>
      </c>
      <c r="U715" s="30">
        <f t="shared" si="167"/>
        <v>4.1815040000000003</v>
      </c>
      <c r="V715" s="30">
        <f t="shared" si="167"/>
        <v>3.2241152</v>
      </c>
      <c r="W715" s="30">
        <f t="shared" si="167"/>
        <v>1.6284671999999998</v>
      </c>
      <c r="X715" s="30">
        <f t="shared" si="167"/>
        <v>2.85588</v>
      </c>
      <c r="Y715" s="30">
        <f t="shared" si="167"/>
        <v>4.1323984000000005</v>
      </c>
      <c r="Z715" s="30">
        <f t="shared" si="167"/>
        <v>4.7706575999999998</v>
      </c>
      <c r="AA715" s="30">
        <f t="shared" si="167"/>
        <v>4.7706575999999998</v>
      </c>
      <c r="AB715" s="30">
        <f t="shared" si="167"/>
        <v>4.1323983999999996</v>
      </c>
      <c r="AC715" s="30">
        <f t="shared" si="167"/>
        <v>2.85588</v>
      </c>
      <c r="AD715" s="30">
        <f t="shared" si="167"/>
        <v>3.7837632000000001</v>
      </c>
      <c r="AE715" s="30">
        <f t="shared" si="167"/>
        <v>4.7411519999999996</v>
      </c>
      <c r="AF715" s="30">
        <f t="shared" si="167"/>
        <v>5.0602816000000006</v>
      </c>
      <c r="AG715" s="30">
        <f t="shared" si="166"/>
        <v>4.7411519999999996</v>
      </c>
      <c r="AH715" s="30">
        <f t="shared" si="166"/>
        <v>3.7837632000000001</v>
      </c>
      <c r="AI715" s="30">
        <f t="shared" si="166"/>
        <v>4.4121167999999997</v>
      </c>
      <c r="AJ715" s="30">
        <f t="shared" si="166"/>
        <v>5.050376</v>
      </c>
      <c r="AK715" s="30">
        <f t="shared" si="166"/>
        <v>5.050376</v>
      </c>
      <c r="AL715" s="30">
        <f t="shared" si="166"/>
        <v>4.4121167999999997</v>
      </c>
      <c r="AM715" s="30">
        <f t="shared" si="166"/>
        <v>4.7409408000000006</v>
      </c>
      <c r="AN715" s="30">
        <f t="shared" si="166"/>
        <v>5.0600704000000007</v>
      </c>
      <c r="AO715" s="30">
        <f t="shared" si="166"/>
        <v>4.7409408000000006</v>
      </c>
      <c r="AP715" s="30">
        <f t="shared" si="166"/>
        <v>4.7702352000000001</v>
      </c>
      <c r="AQ715" s="30">
        <f t="shared" si="166"/>
        <v>4.7702352000000001</v>
      </c>
      <c r="AR715" s="30">
        <f t="shared" si="166"/>
        <v>4.5</v>
      </c>
      <c r="AS715" s="30">
        <f t="shared" si="169"/>
        <v>5.0602816000000006</v>
      </c>
      <c r="AT715" s="35" t="str">
        <f t="shared" si="170"/>
        <v>1,1,1</v>
      </c>
    </row>
    <row r="716" spans="13:46" ht="11.25" x14ac:dyDescent="0.15">
      <c r="M716" s="30" t="str">
        <f t="shared" si="168"/>
        <v>8,1,9</v>
      </c>
      <c r="N716" s="30">
        <f t="shared" si="162"/>
        <v>8</v>
      </c>
      <c r="O716" s="30">
        <f t="shared" si="163"/>
        <v>1</v>
      </c>
      <c r="P716" s="30">
        <f t="shared" si="159"/>
        <v>9</v>
      </c>
      <c r="Q716" s="30">
        <f t="shared" si="167"/>
        <v>0.99034650000000013</v>
      </c>
      <c r="R716" s="30">
        <f t="shared" si="167"/>
        <v>2.8449758250000001</v>
      </c>
      <c r="S716" s="30">
        <f t="shared" si="167"/>
        <v>4.0002948000000007</v>
      </c>
      <c r="T716" s="30">
        <f t="shared" si="167"/>
        <v>4.4563034249999998</v>
      </c>
      <c r="U716" s="30">
        <f t="shared" si="167"/>
        <v>4.2130017000000004</v>
      </c>
      <c r="V716" s="30">
        <f t="shared" si="167"/>
        <v>3.270389625</v>
      </c>
      <c r="W716" s="30">
        <f t="shared" si="167"/>
        <v>1.6284671999999998</v>
      </c>
      <c r="X716" s="30">
        <f t="shared" si="167"/>
        <v>2.4627406250000003</v>
      </c>
      <c r="Y716" s="30">
        <f t="shared" si="167"/>
        <v>3.9399892000000003</v>
      </c>
      <c r="Z716" s="30">
        <f t="shared" si="167"/>
        <v>4.7179274250000001</v>
      </c>
      <c r="AA716" s="30">
        <f t="shared" si="167"/>
        <v>4.7965552999999996</v>
      </c>
      <c r="AB716" s="30">
        <f t="shared" si="167"/>
        <v>4.1758728249999999</v>
      </c>
      <c r="AC716" s="30">
        <f t="shared" si="167"/>
        <v>2.85588</v>
      </c>
      <c r="AD716" s="30">
        <f t="shared" si="167"/>
        <v>3.5801540000000003</v>
      </c>
      <c r="AE716" s="30">
        <f t="shared" si="167"/>
        <v>4.6800218250000007</v>
      </c>
      <c r="AF716" s="30">
        <f t="shared" si="167"/>
        <v>5.0805793000000001</v>
      </c>
      <c r="AG716" s="30">
        <f t="shared" si="166"/>
        <v>4.7818264250000002</v>
      </c>
      <c r="AH716" s="30">
        <f t="shared" si="166"/>
        <v>3.7837632000000001</v>
      </c>
      <c r="AI716" s="30">
        <f t="shared" si="166"/>
        <v>4.342586625</v>
      </c>
      <c r="AJ716" s="30">
        <f t="shared" si="166"/>
        <v>5.0650737000000001</v>
      </c>
      <c r="AK716" s="30">
        <f t="shared" si="166"/>
        <v>5.088250425</v>
      </c>
      <c r="AL716" s="30">
        <f t="shared" si="166"/>
        <v>4.4121167999999997</v>
      </c>
      <c r="AM716" s="30">
        <f t="shared" si="166"/>
        <v>4.7500385000000005</v>
      </c>
      <c r="AN716" s="30">
        <f t="shared" si="166"/>
        <v>5.0951448250000002</v>
      </c>
      <c r="AO716" s="30">
        <f t="shared" si="166"/>
        <v>4.7409408000000006</v>
      </c>
      <c r="AP716" s="30">
        <f t="shared" si="166"/>
        <v>4.8025096249999999</v>
      </c>
      <c r="AQ716" s="30">
        <f t="shared" si="166"/>
        <v>4.7702352000000001</v>
      </c>
      <c r="AR716" s="30">
        <f t="shared" si="166"/>
        <v>4.5</v>
      </c>
      <c r="AS716" s="30">
        <f t="shared" si="169"/>
        <v>5.0951448250000002</v>
      </c>
      <c r="AT716" s="35" t="str">
        <f t="shared" si="170"/>
        <v>0.5,2,0.5</v>
      </c>
    </row>
    <row r="717" spans="13:46" ht="11.25" x14ac:dyDescent="0.15">
      <c r="M717" s="30" t="str">
        <f t="shared" si="168"/>
        <v>8,1,10</v>
      </c>
      <c r="N717" s="30">
        <f t="shared" si="162"/>
        <v>8</v>
      </c>
      <c r="O717" s="30">
        <f t="shared" si="163"/>
        <v>1</v>
      </c>
      <c r="P717" s="30">
        <f t="shared" si="159"/>
        <v>10</v>
      </c>
      <c r="Q717" s="30">
        <f t="shared" si="167"/>
        <v>0.53372519999999946</v>
      </c>
      <c r="R717" s="30">
        <f t="shared" si="167"/>
        <v>2.5918776999999995</v>
      </c>
      <c r="S717" s="30">
        <f t="shared" si="167"/>
        <v>3.8997519999999999</v>
      </c>
      <c r="T717" s="30">
        <f t="shared" si="167"/>
        <v>4.4573480999999999</v>
      </c>
      <c r="U717" s="30">
        <f t="shared" si="167"/>
        <v>4.2646660000000001</v>
      </c>
      <c r="V717" s="30">
        <f t="shared" si="167"/>
        <v>3.3217056999999999</v>
      </c>
      <c r="W717" s="30">
        <f t="shared" si="167"/>
        <v>1.6284671999999998</v>
      </c>
      <c r="X717" s="30">
        <f t="shared" si="167"/>
        <v>2.1956424999999999</v>
      </c>
      <c r="Y717" s="30">
        <f t="shared" si="167"/>
        <v>3.8282464000000003</v>
      </c>
      <c r="Z717" s="30">
        <f t="shared" si="167"/>
        <v>4.7105721000000003</v>
      </c>
      <c r="AA717" s="30">
        <f t="shared" si="167"/>
        <v>4.8426195999999999</v>
      </c>
      <c r="AB717" s="30">
        <f t="shared" si="167"/>
        <v>4.2243889000000001</v>
      </c>
      <c r="AC717" s="30">
        <f t="shared" si="167"/>
        <v>2.85588</v>
      </c>
      <c r="AD717" s="30">
        <f t="shared" si="167"/>
        <v>3.4572111999999997</v>
      </c>
      <c r="AE717" s="30">
        <f t="shared" si="167"/>
        <v>4.6642665000000001</v>
      </c>
      <c r="AF717" s="30">
        <f t="shared" si="167"/>
        <v>5.1210436000000001</v>
      </c>
      <c r="AG717" s="30">
        <f t="shared" si="166"/>
        <v>4.8275424999999998</v>
      </c>
      <c r="AH717" s="30">
        <f t="shared" si="166"/>
        <v>3.7837632000000001</v>
      </c>
      <c r="AI717" s="30">
        <f t="shared" si="166"/>
        <v>4.3184313000000003</v>
      </c>
      <c r="AJ717" s="30">
        <f t="shared" si="166"/>
        <v>5.0999379999999999</v>
      </c>
      <c r="AK717" s="30">
        <f t="shared" si="166"/>
        <v>5.1311665</v>
      </c>
      <c r="AL717" s="30">
        <f t="shared" si="166"/>
        <v>4.4121167999999997</v>
      </c>
      <c r="AM717" s="30">
        <f t="shared" si="166"/>
        <v>4.7793028</v>
      </c>
      <c r="AN717" s="30">
        <f t="shared" si="166"/>
        <v>5.1352609000000005</v>
      </c>
      <c r="AO717" s="30">
        <f t="shared" si="166"/>
        <v>4.7409408000000006</v>
      </c>
      <c r="AP717" s="30">
        <f t="shared" si="166"/>
        <v>4.8398257000000005</v>
      </c>
      <c r="AQ717" s="30">
        <f t="shared" si="166"/>
        <v>4.7702352000000001</v>
      </c>
      <c r="AR717" s="30">
        <f t="shared" si="166"/>
        <v>4.5</v>
      </c>
      <c r="AS717" s="30">
        <f t="shared" si="169"/>
        <v>5.1352609000000005</v>
      </c>
      <c r="AT717" s="35" t="str">
        <f t="shared" si="170"/>
        <v>0.5,2,0.5</v>
      </c>
    </row>
    <row r="718" spans="13:46" ht="11.25" x14ac:dyDescent="0.15">
      <c r="M718" s="30" t="str">
        <f t="shared" si="168"/>
        <v>8,2,1</v>
      </c>
      <c r="N718" s="30">
        <f t="shared" si="162"/>
        <v>8</v>
      </c>
      <c r="O718" s="30">
        <f t="shared" si="163"/>
        <v>2</v>
      </c>
      <c r="P718" s="30">
        <f t="shared" si="159"/>
        <v>1</v>
      </c>
      <c r="Q718" s="30">
        <f t="shared" si="167"/>
        <v>4.5</v>
      </c>
      <c r="R718" s="30">
        <f t="shared" si="167"/>
        <v>4.7702352000000001</v>
      </c>
      <c r="S718" s="30">
        <f t="shared" si="167"/>
        <v>4.7409408000000006</v>
      </c>
      <c r="T718" s="30">
        <f t="shared" si="167"/>
        <v>4.4121167999999997</v>
      </c>
      <c r="U718" s="30">
        <f t="shared" si="167"/>
        <v>3.7837632000000001</v>
      </c>
      <c r="V718" s="30">
        <f t="shared" si="167"/>
        <v>2.85588</v>
      </c>
      <c r="W718" s="30">
        <f t="shared" si="167"/>
        <v>1.6284671999999998</v>
      </c>
      <c r="X718" s="30">
        <f t="shared" si="167"/>
        <v>4.4318600000000004</v>
      </c>
      <c r="Y718" s="30">
        <f t="shared" si="167"/>
        <v>4.7281452000000002</v>
      </c>
      <c r="Z718" s="30">
        <f t="shared" si="167"/>
        <v>4.7249008000000003</v>
      </c>
      <c r="AA718" s="30">
        <f t="shared" si="167"/>
        <v>4.4221267999999991</v>
      </c>
      <c r="AB718" s="30">
        <f t="shared" si="167"/>
        <v>3.8198232000000001</v>
      </c>
      <c r="AC718" s="30">
        <f t="shared" si="167"/>
        <v>2.9179900000000001</v>
      </c>
      <c r="AD718" s="30">
        <f t="shared" si="167"/>
        <v>4.3864400000000003</v>
      </c>
      <c r="AE718" s="30">
        <f t="shared" si="167"/>
        <v>4.7087751999999998</v>
      </c>
      <c r="AF718" s="30">
        <f t="shared" si="167"/>
        <v>4.7315807999999997</v>
      </c>
      <c r="AG718" s="30">
        <f t="shared" si="166"/>
        <v>4.4548568</v>
      </c>
      <c r="AH718" s="30">
        <f t="shared" si="166"/>
        <v>3.8786032000000001</v>
      </c>
      <c r="AI718" s="30">
        <f t="shared" si="166"/>
        <v>4.36374</v>
      </c>
      <c r="AJ718" s="30">
        <f t="shared" si="166"/>
        <v>4.7121251999999991</v>
      </c>
      <c r="AK718" s="30">
        <f t="shared" si="166"/>
        <v>4.7609807999999996</v>
      </c>
      <c r="AL718" s="30">
        <f t="shared" si="166"/>
        <v>4.5103068000000004</v>
      </c>
      <c r="AM718" s="30">
        <f t="shared" si="166"/>
        <v>4.3637600000000001</v>
      </c>
      <c r="AN718" s="30">
        <f t="shared" si="166"/>
        <v>4.7381951999999998</v>
      </c>
      <c r="AO718" s="30">
        <f t="shared" si="166"/>
        <v>4.8131008000000008</v>
      </c>
      <c r="AP718" s="30">
        <f t="shared" si="166"/>
        <v>4.3864999999999998</v>
      </c>
      <c r="AQ718" s="30">
        <f t="shared" si="166"/>
        <v>4.7869852000000002</v>
      </c>
      <c r="AR718" s="30">
        <f t="shared" si="166"/>
        <v>4.4319600000000001</v>
      </c>
      <c r="AS718" s="30">
        <f t="shared" si="169"/>
        <v>4.8131008000000008</v>
      </c>
      <c r="AT718" s="35" t="str">
        <f t="shared" si="170"/>
        <v>1,2,0</v>
      </c>
    </row>
    <row r="719" spans="13:46" ht="11.25" x14ac:dyDescent="0.15">
      <c r="M719" s="30" t="str">
        <f t="shared" si="168"/>
        <v>8,2,2</v>
      </c>
      <c r="N719" s="30">
        <f t="shared" si="162"/>
        <v>8</v>
      </c>
      <c r="O719" s="30">
        <f t="shared" si="163"/>
        <v>2</v>
      </c>
      <c r="P719" s="30">
        <f t="shared" si="159"/>
        <v>2</v>
      </c>
      <c r="Q719" s="30">
        <f t="shared" si="167"/>
        <v>4.27752</v>
      </c>
      <c r="R719" s="30">
        <f t="shared" si="167"/>
        <v>4.6797351999999997</v>
      </c>
      <c r="S719" s="30">
        <f t="shared" si="167"/>
        <v>4.7444608000000006</v>
      </c>
      <c r="T719" s="30">
        <f t="shared" si="167"/>
        <v>4.4716968000000001</v>
      </c>
      <c r="U719" s="30">
        <f t="shared" si="167"/>
        <v>3.8614432000000001</v>
      </c>
      <c r="V719" s="30">
        <f t="shared" si="167"/>
        <v>2.9137</v>
      </c>
      <c r="W719" s="30">
        <f t="shared" si="167"/>
        <v>1.6284671999999998</v>
      </c>
      <c r="X719" s="30">
        <f t="shared" si="167"/>
        <v>4.3247099999999996</v>
      </c>
      <c r="Y719" s="30">
        <f t="shared" si="167"/>
        <v>4.7183451999999999</v>
      </c>
      <c r="Z719" s="30">
        <f t="shared" si="167"/>
        <v>4.7744908000000006</v>
      </c>
      <c r="AA719" s="30">
        <f t="shared" si="167"/>
        <v>4.4931467999999999</v>
      </c>
      <c r="AB719" s="30">
        <f t="shared" si="167"/>
        <v>3.8743132</v>
      </c>
      <c r="AC719" s="30">
        <f t="shared" si="167"/>
        <v>2.9179900000000001</v>
      </c>
      <c r="AD719" s="30">
        <f t="shared" si="167"/>
        <v>4.3633199999999999</v>
      </c>
      <c r="AE719" s="30">
        <f t="shared" si="167"/>
        <v>4.7483751999999999</v>
      </c>
      <c r="AF719" s="30">
        <f t="shared" si="167"/>
        <v>4.7959408000000003</v>
      </c>
      <c r="AG719" s="30">
        <f t="shared" si="166"/>
        <v>4.5060167999999994</v>
      </c>
      <c r="AH719" s="30">
        <f t="shared" si="166"/>
        <v>3.8786032000000001</v>
      </c>
      <c r="AI719" s="30">
        <f t="shared" si="166"/>
        <v>4.3933499999999999</v>
      </c>
      <c r="AJ719" s="30">
        <f t="shared" si="166"/>
        <v>4.7698251999999997</v>
      </c>
      <c r="AK719" s="30">
        <f t="shared" si="166"/>
        <v>4.8088107999999998</v>
      </c>
      <c r="AL719" s="30">
        <f t="shared" si="166"/>
        <v>4.5103068000000004</v>
      </c>
      <c r="AM719" s="30">
        <f t="shared" si="166"/>
        <v>4.4147999999999996</v>
      </c>
      <c r="AN719" s="30">
        <f t="shared" si="166"/>
        <v>4.7826952</v>
      </c>
      <c r="AO719" s="30">
        <f t="shared" si="166"/>
        <v>4.8131008000000008</v>
      </c>
      <c r="AP719" s="30">
        <f t="shared" si="166"/>
        <v>4.42767</v>
      </c>
      <c r="AQ719" s="30">
        <f t="shared" si="166"/>
        <v>4.7869852000000002</v>
      </c>
      <c r="AR719" s="30">
        <f t="shared" si="166"/>
        <v>4.4319600000000001</v>
      </c>
      <c r="AS719" s="30">
        <f t="shared" si="169"/>
        <v>4.8131008000000008</v>
      </c>
      <c r="AT719" s="35" t="str">
        <f t="shared" si="170"/>
        <v>1,2,0</v>
      </c>
    </row>
    <row r="720" spans="13:46" ht="11.25" x14ac:dyDescent="0.15">
      <c r="M720" s="30" t="str">
        <f t="shared" si="168"/>
        <v>8,2,3</v>
      </c>
      <c r="N720" s="30">
        <f t="shared" si="162"/>
        <v>8</v>
      </c>
      <c r="O720" s="30">
        <f t="shared" si="163"/>
        <v>2</v>
      </c>
      <c r="P720" s="30">
        <f t="shared" si="159"/>
        <v>3</v>
      </c>
      <c r="Q720" s="30">
        <f t="shared" si="167"/>
        <v>3.98034</v>
      </c>
      <c r="R720" s="30">
        <f t="shared" si="167"/>
        <v>4.5373602000000002</v>
      </c>
      <c r="S720" s="30">
        <f t="shared" si="167"/>
        <v>4.7147807999999998</v>
      </c>
      <c r="T720" s="30">
        <f t="shared" si="167"/>
        <v>4.5126018000000006</v>
      </c>
      <c r="U720" s="30">
        <f t="shared" si="167"/>
        <v>3.9308231999999999</v>
      </c>
      <c r="V720" s="30">
        <f t="shared" si="167"/>
        <v>2.9694450000000003</v>
      </c>
      <c r="W720" s="30">
        <f t="shared" si="167"/>
        <v>1.6284671999999998</v>
      </c>
      <c r="X720" s="30">
        <f t="shared" si="167"/>
        <v>4.1656849999999999</v>
      </c>
      <c r="Y720" s="30">
        <f t="shared" si="167"/>
        <v>4.6753452000000006</v>
      </c>
      <c r="Z720" s="30">
        <f t="shared" si="167"/>
        <v>4.8054058000000008</v>
      </c>
      <c r="AA720" s="30">
        <f t="shared" si="167"/>
        <v>4.5558668000000004</v>
      </c>
      <c r="AB720" s="30">
        <f t="shared" si="167"/>
        <v>3.9267282000000003</v>
      </c>
      <c r="AC720" s="30">
        <f t="shared" si="167"/>
        <v>2.9179900000000001</v>
      </c>
      <c r="AD720" s="30">
        <f t="shared" si="167"/>
        <v>4.3070000000000004</v>
      </c>
      <c r="AE720" s="30">
        <f t="shared" si="167"/>
        <v>4.7693002</v>
      </c>
      <c r="AF720" s="30">
        <f t="shared" si="167"/>
        <v>4.8520008000000008</v>
      </c>
      <c r="AG720" s="30">
        <f t="shared" si="166"/>
        <v>4.5551018000000001</v>
      </c>
      <c r="AH720" s="30">
        <f t="shared" si="166"/>
        <v>3.8786032000000001</v>
      </c>
      <c r="AI720" s="30">
        <f t="shared" si="166"/>
        <v>4.4042849999999998</v>
      </c>
      <c r="AJ720" s="30">
        <f t="shared" si="166"/>
        <v>4.8192252</v>
      </c>
      <c r="AK720" s="30">
        <f t="shared" si="166"/>
        <v>4.8545657999999996</v>
      </c>
      <c r="AL720" s="30">
        <f t="shared" si="166"/>
        <v>4.5103068000000004</v>
      </c>
      <c r="AM720" s="30">
        <f t="shared" si="166"/>
        <v>4.4575399999999998</v>
      </c>
      <c r="AN720" s="30">
        <f t="shared" si="166"/>
        <v>4.8251201999999997</v>
      </c>
      <c r="AO720" s="30">
        <f t="shared" si="166"/>
        <v>4.8131008000000008</v>
      </c>
      <c r="AP720" s="30">
        <f t="shared" si="166"/>
        <v>4.4667649999999997</v>
      </c>
      <c r="AQ720" s="30">
        <f t="shared" si="166"/>
        <v>4.7869852000000002</v>
      </c>
      <c r="AR720" s="30">
        <f t="shared" si="166"/>
        <v>4.4319600000000001</v>
      </c>
      <c r="AS720" s="30">
        <f t="shared" si="169"/>
        <v>4.8545657999999996</v>
      </c>
      <c r="AT720" s="35" t="str">
        <f t="shared" si="170"/>
        <v>1,1.5,0.5</v>
      </c>
    </row>
    <row r="721" spans="13:46" ht="11.25" x14ac:dyDescent="0.15">
      <c r="M721" s="30" t="str">
        <f t="shared" si="168"/>
        <v>8,2,4</v>
      </c>
      <c r="N721" s="30">
        <f t="shared" si="162"/>
        <v>8</v>
      </c>
      <c r="O721" s="30">
        <f t="shared" si="163"/>
        <v>2</v>
      </c>
      <c r="P721" s="30">
        <f t="shared" si="159"/>
        <v>4</v>
      </c>
      <c r="Q721" s="30">
        <f t="shared" si="167"/>
        <v>3.6615599999999993</v>
      </c>
      <c r="R721" s="30">
        <f t="shared" si="167"/>
        <v>4.3799852000000001</v>
      </c>
      <c r="S721" s="30">
        <f t="shared" si="167"/>
        <v>4.6755008</v>
      </c>
      <c r="T721" s="30">
        <f t="shared" si="167"/>
        <v>4.5481067999999993</v>
      </c>
      <c r="U721" s="30">
        <f t="shared" si="167"/>
        <v>3.9978032000000003</v>
      </c>
      <c r="V721" s="30">
        <f t="shared" si="167"/>
        <v>3.0245899999999999</v>
      </c>
      <c r="W721" s="30">
        <f t="shared" si="167"/>
        <v>1.6284671999999998</v>
      </c>
      <c r="X721" s="30">
        <f t="shared" si="167"/>
        <v>3.9916599999999995</v>
      </c>
      <c r="Y721" s="30">
        <f t="shared" si="167"/>
        <v>4.6227451999999998</v>
      </c>
      <c r="Z721" s="30">
        <f t="shared" si="167"/>
        <v>4.8309208000000003</v>
      </c>
      <c r="AA721" s="30">
        <f t="shared" si="167"/>
        <v>4.6161867999999995</v>
      </c>
      <c r="AB721" s="30">
        <f t="shared" si="167"/>
        <v>3.9785431999999998</v>
      </c>
      <c r="AC721" s="30">
        <f t="shared" si="167"/>
        <v>2.9179900000000001</v>
      </c>
      <c r="AD721" s="30">
        <f t="shared" si="167"/>
        <v>4.2410800000000002</v>
      </c>
      <c r="AE721" s="30">
        <f t="shared" si="167"/>
        <v>4.7848252000000002</v>
      </c>
      <c r="AF721" s="30">
        <f t="shared" ref="AF721:AR784" si="171">(AF$5)^2/2*INDEX($F$4:$F$25*$G$4:$G$25,$N721,1)+(AF$6)^2/2*INDEX($H$4:$H$25*$I$4:$I$25,$O721,1)+(AF$7)^2/2*INDEX($J$4:$J$25*$K$4:$K$25,$P721,1)+AF$5*AF$6*INDEX($G$4:$G$25,$N721,1)*INDEX($H$4:$H$25,$O721,1)+(AF$5*INDEX($G$4:$G$25,$N721,1)+AF$6*INDEX($I$4:$I$25,$O721,1))*AF$7*INDEX($J$4:$J$25,$P721,1)</f>
        <v>4.9056607999999997</v>
      </c>
      <c r="AG721" s="30">
        <f t="shared" si="171"/>
        <v>4.6035868000000004</v>
      </c>
      <c r="AH721" s="30">
        <f t="shared" si="171"/>
        <v>3.8786032000000001</v>
      </c>
      <c r="AI721" s="30">
        <f t="shared" si="171"/>
        <v>4.4098199999999999</v>
      </c>
      <c r="AJ721" s="30">
        <f t="shared" si="171"/>
        <v>4.8662251999999997</v>
      </c>
      <c r="AK721" s="30">
        <f t="shared" si="171"/>
        <v>4.8997207999999999</v>
      </c>
      <c r="AL721" s="30">
        <f t="shared" si="171"/>
        <v>4.5103068000000004</v>
      </c>
      <c r="AM721" s="30">
        <f t="shared" si="171"/>
        <v>4.4978800000000003</v>
      </c>
      <c r="AN721" s="30">
        <f t="shared" si="171"/>
        <v>4.8669452</v>
      </c>
      <c r="AO721" s="30">
        <f t="shared" si="171"/>
        <v>4.8131008000000008</v>
      </c>
      <c r="AP721" s="30">
        <f t="shared" si="171"/>
        <v>4.5052599999999998</v>
      </c>
      <c r="AQ721" s="30">
        <f t="shared" si="171"/>
        <v>4.7869852000000002</v>
      </c>
      <c r="AR721" s="30">
        <f t="shared" si="171"/>
        <v>4.4319600000000001</v>
      </c>
      <c r="AS721" s="30">
        <f t="shared" si="169"/>
        <v>4.9056607999999997</v>
      </c>
      <c r="AT721" s="35" t="str">
        <f t="shared" si="170"/>
        <v>1,1,1</v>
      </c>
    </row>
    <row r="722" spans="13:46" ht="11.25" x14ac:dyDescent="0.15">
      <c r="M722" s="30" t="str">
        <f t="shared" si="168"/>
        <v>8,2,5</v>
      </c>
      <c r="N722" s="30">
        <f t="shared" si="162"/>
        <v>8</v>
      </c>
      <c r="O722" s="30">
        <f t="shared" si="163"/>
        <v>2</v>
      </c>
      <c r="P722" s="30">
        <f t="shared" si="159"/>
        <v>5</v>
      </c>
      <c r="Q722" s="30">
        <f t="shared" ref="Q722:AF785" si="172">(Q$5)^2/2*INDEX($F$4:$F$25*$G$4:$G$25,$N722,1)+(Q$6)^2/2*INDEX($H$4:$H$25*$I$4:$I$25,$O722,1)+(Q$7)^2/2*INDEX($J$4:$J$25*$K$4:$K$25,$P722,1)+Q$5*Q$6*INDEX($G$4:$G$25,$N722,1)*INDEX($H$4:$H$25,$O722,1)+(Q$5*INDEX($G$4:$G$25,$N722,1)+Q$6*INDEX($I$4:$I$25,$O722,1))*Q$7*INDEX($J$4:$J$25,$P722,1)</f>
        <v>3.3564599999999993</v>
      </c>
      <c r="R722" s="30">
        <f t="shared" si="172"/>
        <v>4.2321101999999993</v>
      </c>
      <c r="S722" s="30">
        <f t="shared" si="172"/>
        <v>4.6423007999999992</v>
      </c>
      <c r="T722" s="30">
        <f t="shared" si="172"/>
        <v>4.5870318000000001</v>
      </c>
      <c r="U722" s="30">
        <f t="shared" si="172"/>
        <v>4.0663032000000001</v>
      </c>
      <c r="V722" s="30">
        <f t="shared" si="172"/>
        <v>3.0801149999999997</v>
      </c>
      <c r="W722" s="30">
        <f t="shared" si="172"/>
        <v>1.6284671999999998</v>
      </c>
      <c r="X722" s="30">
        <f t="shared" si="172"/>
        <v>3.8271349999999993</v>
      </c>
      <c r="Y722" s="30">
        <f t="shared" si="172"/>
        <v>4.5762251999999997</v>
      </c>
      <c r="Z722" s="30">
        <f t="shared" si="172"/>
        <v>4.8598558000000001</v>
      </c>
      <c r="AA722" s="30">
        <f t="shared" si="172"/>
        <v>4.6780267999999996</v>
      </c>
      <c r="AB722" s="30">
        <f t="shared" si="172"/>
        <v>4.0307382</v>
      </c>
      <c r="AC722" s="30">
        <f t="shared" si="172"/>
        <v>2.9179900000000001</v>
      </c>
      <c r="AD722" s="30">
        <f t="shared" si="172"/>
        <v>4.1812399999999998</v>
      </c>
      <c r="AE722" s="30">
        <f t="shared" si="172"/>
        <v>4.8037701999999998</v>
      </c>
      <c r="AF722" s="30">
        <f t="shared" si="172"/>
        <v>4.9608407999999997</v>
      </c>
      <c r="AG722" s="30">
        <f t="shared" si="171"/>
        <v>4.6524517999999997</v>
      </c>
      <c r="AH722" s="30">
        <f t="shared" si="171"/>
        <v>3.8786032000000001</v>
      </c>
      <c r="AI722" s="30">
        <f t="shared" si="171"/>
        <v>4.4187749999999992</v>
      </c>
      <c r="AJ722" s="30">
        <f t="shared" si="171"/>
        <v>4.9147451999999987</v>
      </c>
      <c r="AK722" s="30">
        <f t="shared" si="171"/>
        <v>4.9452557999999991</v>
      </c>
      <c r="AL722" s="30">
        <f t="shared" si="171"/>
        <v>4.5103068000000004</v>
      </c>
      <c r="AM722" s="30">
        <f t="shared" si="171"/>
        <v>4.5397400000000001</v>
      </c>
      <c r="AN722" s="30">
        <f t="shared" si="171"/>
        <v>4.9091502</v>
      </c>
      <c r="AO722" s="30">
        <f t="shared" si="171"/>
        <v>4.8131008000000008</v>
      </c>
      <c r="AP722" s="30">
        <f t="shared" si="171"/>
        <v>4.5441349999999998</v>
      </c>
      <c r="AQ722" s="30">
        <f t="shared" si="171"/>
        <v>4.7869852000000002</v>
      </c>
      <c r="AR722" s="30">
        <f t="shared" si="171"/>
        <v>4.4319600000000001</v>
      </c>
      <c r="AS722" s="30">
        <f t="shared" si="169"/>
        <v>4.9608407999999997</v>
      </c>
      <c r="AT722" s="35" t="str">
        <f t="shared" si="170"/>
        <v>1,1,1</v>
      </c>
    </row>
    <row r="723" spans="13:46" ht="11.25" x14ac:dyDescent="0.15">
      <c r="M723" s="30" t="str">
        <f t="shared" si="168"/>
        <v>8,2,6</v>
      </c>
      <c r="N723" s="30">
        <f t="shared" si="162"/>
        <v>8</v>
      </c>
      <c r="O723" s="30">
        <f t="shared" si="163"/>
        <v>2</v>
      </c>
      <c r="P723" s="30">
        <f t="shared" ref="P723:P786" si="173">P713</f>
        <v>6</v>
      </c>
      <c r="Q723" s="30">
        <f t="shared" si="172"/>
        <v>3.0779999999999998</v>
      </c>
      <c r="R723" s="30">
        <f t="shared" si="172"/>
        <v>4.1027351999999997</v>
      </c>
      <c r="S723" s="30">
        <f t="shared" si="172"/>
        <v>4.6209407999999996</v>
      </c>
      <c r="T723" s="30">
        <f t="shared" si="172"/>
        <v>4.6326168000000001</v>
      </c>
      <c r="U723" s="30">
        <f t="shared" si="172"/>
        <v>4.1377632000000002</v>
      </c>
      <c r="V723" s="30">
        <f t="shared" si="172"/>
        <v>3.1363799999999999</v>
      </c>
      <c r="W723" s="30">
        <f t="shared" si="172"/>
        <v>1.6284671999999998</v>
      </c>
      <c r="X723" s="30">
        <f t="shared" si="172"/>
        <v>3.6811099999999994</v>
      </c>
      <c r="Y723" s="30">
        <f t="shared" si="172"/>
        <v>4.5415451999999998</v>
      </c>
      <c r="Z723" s="30">
        <f t="shared" si="172"/>
        <v>4.8954508000000008</v>
      </c>
      <c r="AA723" s="30">
        <f t="shared" si="172"/>
        <v>4.7428267999999996</v>
      </c>
      <c r="AB723" s="30">
        <f t="shared" si="172"/>
        <v>4.0836731999999998</v>
      </c>
      <c r="AC723" s="30">
        <f t="shared" si="172"/>
        <v>2.9179900000000001</v>
      </c>
      <c r="AD723" s="30">
        <f t="shared" si="172"/>
        <v>4.1332399999999998</v>
      </c>
      <c r="AE723" s="30">
        <f t="shared" si="172"/>
        <v>4.8293751999999994</v>
      </c>
      <c r="AF723" s="30">
        <f t="shared" si="172"/>
        <v>5.0189807999999996</v>
      </c>
      <c r="AG723" s="30">
        <f t="shared" si="171"/>
        <v>4.7020568000000003</v>
      </c>
      <c r="AH723" s="30">
        <f t="shared" si="171"/>
        <v>3.8786032000000001</v>
      </c>
      <c r="AI723" s="30">
        <f t="shared" si="171"/>
        <v>4.4343899999999996</v>
      </c>
      <c r="AJ723" s="30">
        <f t="shared" si="171"/>
        <v>4.9662252000000002</v>
      </c>
      <c r="AK723" s="30">
        <f t="shared" si="171"/>
        <v>4.9915307999999996</v>
      </c>
      <c r="AL723" s="30">
        <f t="shared" si="171"/>
        <v>4.5103068000000004</v>
      </c>
      <c r="AM723" s="30">
        <f t="shared" si="171"/>
        <v>4.5845599999999997</v>
      </c>
      <c r="AN723" s="30">
        <f t="shared" si="171"/>
        <v>4.9520951999999996</v>
      </c>
      <c r="AO723" s="30">
        <f t="shared" si="171"/>
        <v>4.8131008000000008</v>
      </c>
      <c r="AP723" s="30">
        <f t="shared" si="171"/>
        <v>4.5837500000000002</v>
      </c>
      <c r="AQ723" s="30">
        <f t="shared" si="171"/>
        <v>4.7869852000000002</v>
      </c>
      <c r="AR723" s="30">
        <f t="shared" si="171"/>
        <v>4.4319600000000001</v>
      </c>
      <c r="AS723" s="30">
        <f t="shared" si="169"/>
        <v>5.0189807999999996</v>
      </c>
      <c r="AT723" s="35" t="str">
        <f t="shared" si="170"/>
        <v>1,1,1</v>
      </c>
    </row>
    <row r="724" spans="13:46" ht="11.25" x14ac:dyDescent="0.15">
      <c r="M724" s="30" t="str">
        <f t="shared" si="168"/>
        <v>8,2,7</v>
      </c>
      <c r="N724" s="30">
        <f t="shared" si="162"/>
        <v>8</v>
      </c>
      <c r="O724" s="30">
        <f t="shared" si="163"/>
        <v>2</v>
      </c>
      <c r="P724" s="30">
        <f t="shared" si="173"/>
        <v>7</v>
      </c>
      <c r="Q724" s="30">
        <f t="shared" si="172"/>
        <v>2.4172559999999992</v>
      </c>
      <c r="R724" s="30">
        <f t="shared" si="172"/>
        <v>3.7078851999999998</v>
      </c>
      <c r="S724" s="30">
        <f t="shared" si="172"/>
        <v>4.4296767999999993</v>
      </c>
      <c r="T724" s="30">
        <f t="shared" si="172"/>
        <v>4.5826307999999996</v>
      </c>
      <c r="U724" s="30">
        <f t="shared" si="172"/>
        <v>4.1667471999999997</v>
      </c>
      <c r="V724" s="30">
        <f t="shared" si="172"/>
        <v>3.1820259999999996</v>
      </c>
      <c r="W724" s="30">
        <f t="shared" si="172"/>
        <v>1.6284671999999998</v>
      </c>
      <c r="X724" s="30">
        <f t="shared" si="172"/>
        <v>3.2696099999999992</v>
      </c>
      <c r="Y724" s="30">
        <f t="shared" si="172"/>
        <v>4.3369611999999993</v>
      </c>
      <c r="Z724" s="30">
        <f t="shared" si="172"/>
        <v>4.8354748000000001</v>
      </c>
      <c r="AA724" s="30">
        <f t="shared" si="172"/>
        <v>4.7651507999999998</v>
      </c>
      <c r="AB724" s="30">
        <f t="shared" si="172"/>
        <v>4.1259892000000002</v>
      </c>
      <c r="AC724" s="30">
        <f t="shared" si="172"/>
        <v>2.9179900000000001</v>
      </c>
      <c r="AD724" s="30">
        <f t="shared" si="172"/>
        <v>3.9153359999999999</v>
      </c>
      <c r="AE724" s="30">
        <f t="shared" si="172"/>
        <v>4.7594092000000003</v>
      </c>
      <c r="AF724" s="30">
        <f t="shared" si="172"/>
        <v>5.0346447999999997</v>
      </c>
      <c r="AG724" s="30">
        <f t="shared" si="171"/>
        <v>4.7410427999999998</v>
      </c>
      <c r="AH724" s="30">
        <f t="shared" si="171"/>
        <v>3.8786032000000001</v>
      </c>
      <c r="AI724" s="30">
        <f t="shared" si="171"/>
        <v>4.3544339999999995</v>
      </c>
      <c r="AJ724" s="30">
        <f t="shared" si="171"/>
        <v>4.9752291999999994</v>
      </c>
      <c r="AK724" s="30">
        <f t="shared" si="171"/>
        <v>5.0271868</v>
      </c>
      <c r="AL724" s="30">
        <f t="shared" si="171"/>
        <v>4.5103068000000004</v>
      </c>
      <c r="AM724" s="30">
        <f t="shared" si="171"/>
        <v>4.5869039999999996</v>
      </c>
      <c r="AN724" s="30">
        <f t="shared" si="171"/>
        <v>4.9844211999999999</v>
      </c>
      <c r="AO724" s="30">
        <f t="shared" si="171"/>
        <v>4.8131008000000008</v>
      </c>
      <c r="AP724" s="30">
        <f t="shared" si="171"/>
        <v>4.6127459999999996</v>
      </c>
      <c r="AQ724" s="30">
        <f t="shared" si="171"/>
        <v>4.7869852000000002</v>
      </c>
      <c r="AR724" s="30">
        <f t="shared" si="171"/>
        <v>4.4319600000000001</v>
      </c>
      <c r="AS724" s="30">
        <f t="shared" si="169"/>
        <v>5.0346447999999997</v>
      </c>
      <c r="AT724" s="35" t="str">
        <f t="shared" si="170"/>
        <v>1,1,1</v>
      </c>
    </row>
    <row r="725" spans="13:46" ht="11.25" x14ac:dyDescent="0.15">
      <c r="M725" s="30" t="str">
        <f t="shared" si="168"/>
        <v>8,2,8</v>
      </c>
      <c r="N725" s="30">
        <f t="shared" si="162"/>
        <v>8</v>
      </c>
      <c r="O725" s="30">
        <f t="shared" si="163"/>
        <v>2</v>
      </c>
      <c r="P725" s="30">
        <f t="shared" si="173"/>
        <v>8</v>
      </c>
      <c r="Q725" s="30">
        <f t="shared" si="172"/>
        <v>1.6284671999999998</v>
      </c>
      <c r="R725" s="30">
        <f t="shared" si="172"/>
        <v>3.2241152</v>
      </c>
      <c r="S725" s="30">
        <f t="shared" si="172"/>
        <v>4.1815040000000003</v>
      </c>
      <c r="T725" s="30">
        <f t="shared" si="172"/>
        <v>4.5006335999999996</v>
      </c>
      <c r="U725" s="30">
        <f t="shared" si="172"/>
        <v>4.1815040000000003</v>
      </c>
      <c r="V725" s="30">
        <f t="shared" si="172"/>
        <v>3.2241152</v>
      </c>
      <c r="W725" s="30">
        <f t="shared" si="172"/>
        <v>1.6284671999999998</v>
      </c>
      <c r="X725" s="30">
        <f t="shared" si="172"/>
        <v>2.76919</v>
      </c>
      <c r="Y725" s="30">
        <f t="shared" si="172"/>
        <v>4.0754684000000001</v>
      </c>
      <c r="Z725" s="30">
        <f t="shared" si="172"/>
        <v>4.7434875999999999</v>
      </c>
      <c r="AA725" s="30">
        <f t="shared" si="172"/>
        <v>4.7732475999999995</v>
      </c>
      <c r="AB725" s="30">
        <f t="shared" si="172"/>
        <v>4.1647484000000006</v>
      </c>
      <c r="AC725" s="30">
        <f t="shared" si="172"/>
        <v>2.9179900000000001</v>
      </c>
      <c r="AD725" s="30">
        <f t="shared" si="172"/>
        <v>3.6405231999999996</v>
      </c>
      <c r="AE725" s="30">
        <f t="shared" si="172"/>
        <v>4.657432</v>
      </c>
      <c r="AF725" s="30">
        <f t="shared" si="172"/>
        <v>5.0360816000000002</v>
      </c>
      <c r="AG725" s="30">
        <f t="shared" si="171"/>
        <v>4.7764720000000001</v>
      </c>
      <c r="AH725" s="30">
        <f t="shared" si="171"/>
        <v>3.8786032000000001</v>
      </c>
      <c r="AI725" s="30">
        <f t="shared" si="171"/>
        <v>4.2424667999999999</v>
      </c>
      <c r="AJ725" s="30">
        <f t="shared" si="171"/>
        <v>4.9700059999999997</v>
      </c>
      <c r="AK725" s="30">
        <f t="shared" si="171"/>
        <v>5.0592860000000002</v>
      </c>
      <c r="AL725" s="30">
        <f t="shared" si="171"/>
        <v>4.5103068000000004</v>
      </c>
      <c r="AM725" s="30">
        <f t="shared" si="171"/>
        <v>4.5750207999999999</v>
      </c>
      <c r="AN725" s="30">
        <f t="shared" si="171"/>
        <v>5.0131904</v>
      </c>
      <c r="AO725" s="30">
        <f t="shared" si="171"/>
        <v>4.8131008000000008</v>
      </c>
      <c r="AP725" s="30">
        <f t="shared" si="171"/>
        <v>4.6381851999999997</v>
      </c>
      <c r="AQ725" s="30">
        <f t="shared" si="171"/>
        <v>4.7869852000000002</v>
      </c>
      <c r="AR725" s="30">
        <f t="shared" si="171"/>
        <v>4.4319600000000001</v>
      </c>
      <c r="AS725" s="30">
        <f t="shared" si="169"/>
        <v>5.0592860000000002</v>
      </c>
      <c r="AT725" s="35" t="str">
        <f t="shared" si="170"/>
        <v>1,1.5,0.5</v>
      </c>
    </row>
    <row r="726" spans="13:46" ht="11.25" x14ac:dyDescent="0.15">
      <c r="M726" s="30" t="str">
        <f t="shared" si="168"/>
        <v>8,2,9</v>
      </c>
      <c r="N726" s="30">
        <f t="shared" si="162"/>
        <v>8</v>
      </c>
      <c r="O726" s="30">
        <f t="shared" si="163"/>
        <v>2</v>
      </c>
      <c r="P726" s="30">
        <f t="shared" si="173"/>
        <v>9</v>
      </c>
      <c r="Q726" s="30">
        <f t="shared" si="172"/>
        <v>0.99034650000000013</v>
      </c>
      <c r="R726" s="30">
        <f t="shared" si="172"/>
        <v>2.8449758250000001</v>
      </c>
      <c r="S726" s="30">
        <f t="shared" si="172"/>
        <v>4.0002948000000007</v>
      </c>
      <c r="T726" s="30">
        <f t="shared" si="172"/>
        <v>4.4563034249999998</v>
      </c>
      <c r="U726" s="30">
        <f t="shared" si="172"/>
        <v>4.2130017000000004</v>
      </c>
      <c r="V726" s="30">
        <f t="shared" si="172"/>
        <v>3.270389625</v>
      </c>
      <c r="W726" s="30">
        <f t="shared" si="172"/>
        <v>1.6284671999999998</v>
      </c>
      <c r="X726" s="30">
        <f t="shared" si="172"/>
        <v>2.3734006249999999</v>
      </c>
      <c r="Y726" s="30">
        <f t="shared" si="172"/>
        <v>3.8809391999999998</v>
      </c>
      <c r="Z726" s="30">
        <f t="shared" si="172"/>
        <v>4.6891674250000008</v>
      </c>
      <c r="AA726" s="30">
        <f t="shared" si="172"/>
        <v>4.7980853000000003</v>
      </c>
      <c r="AB726" s="30">
        <f t="shared" si="172"/>
        <v>4.2076928250000005</v>
      </c>
      <c r="AC726" s="30">
        <f t="shared" si="172"/>
        <v>2.9179900000000001</v>
      </c>
      <c r="AD726" s="30">
        <f t="shared" si="172"/>
        <v>3.432674</v>
      </c>
      <c r="AE726" s="30">
        <f t="shared" si="172"/>
        <v>4.5931218250000008</v>
      </c>
      <c r="AF726" s="30">
        <f t="shared" si="172"/>
        <v>5.0542593</v>
      </c>
      <c r="AG726" s="30">
        <f t="shared" si="171"/>
        <v>4.8160864249999999</v>
      </c>
      <c r="AH726" s="30">
        <f t="shared" si="171"/>
        <v>3.8786032000000001</v>
      </c>
      <c r="AI726" s="30">
        <f t="shared" si="171"/>
        <v>4.1681666250000005</v>
      </c>
      <c r="AJ726" s="30">
        <f t="shared" si="171"/>
        <v>4.9815236999999994</v>
      </c>
      <c r="AK726" s="30">
        <f t="shared" si="171"/>
        <v>5.095570425</v>
      </c>
      <c r="AL726" s="30">
        <f t="shared" si="171"/>
        <v>4.5103068000000004</v>
      </c>
      <c r="AM726" s="30">
        <f t="shared" si="171"/>
        <v>4.5798784999999995</v>
      </c>
      <c r="AN726" s="30">
        <f t="shared" si="171"/>
        <v>5.0461448249999998</v>
      </c>
      <c r="AO726" s="30">
        <f t="shared" si="171"/>
        <v>4.8131008000000008</v>
      </c>
      <c r="AP726" s="30">
        <f t="shared" si="171"/>
        <v>4.6678096250000003</v>
      </c>
      <c r="AQ726" s="30">
        <f t="shared" si="171"/>
        <v>4.7869852000000002</v>
      </c>
      <c r="AR726" s="30">
        <f t="shared" si="171"/>
        <v>4.4319600000000001</v>
      </c>
      <c r="AS726" s="30">
        <f t="shared" si="169"/>
        <v>5.095570425</v>
      </c>
      <c r="AT726" s="35" t="str">
        <f t="shared" si="170"/>
        <v>1,1.5,0.5</v>
      </c>
    </row>
    <row r="727" spans="13:46" ht="11.25" x14ac:dyDescent="0.15">
      <c r="M727" s="30" t="str">
        <f t="shared" si="168"/>
        <v>8,2,10</v>
      </c>
      <c r="N727" s="30">
        <f t="shared" si="162"/>
        <v>8</v>
      </c>
      <c r="O727" s="30">
        <f t="shared" si="163"/>
        <v>2</v>
      </c>
      <c r="P727" s="30">
        <f t="shared" si="173"/>
        <v>10</v>
      </c>
      <c r="Q727" s="30">
        <f t="shared" si="172"/>
        <v>0.53372519999999946</v>
      </c>
      <c r="R727" s="30">
        <f t="shared" si="172"/>
        <v>2.5918776999999995</v>
      </c>
      <c r="S727" s="30">
        <f t="shared" si="172"/>
        <v>3.8997519999999999</v>
      </c>
      <c r="T727" s="30">
        <f t="shared" si="172"/>
        <v>4.4573480999999999</v>
      </c>
      <c r="U727" s="30">
        <f t="shared" si="172"/>
        <v>4.2646660000000001</v>
      </c>
      <c r="V727" s="30">
        <f t="shared" si="172"/>
        <v>3.3217056999999999</v>
      </c>
      <c r="W727" s="30">
        <f t="shared" si="172"/>
        <v>1.6284671999999998</v>
      </c>
      <c r="X727" s="30">
        <f t="shared" si="172"/>
        <v>2.1036524999999995</v>
      </c>
      <c r="Y727" s="30">
        <f t="shared" si="172"/>
        <v>3.7670763999999997</v>
      </c>
      <c r="Z727" s="30">
        <f t="shared" si="172"/>
        <v>4.6802220999999999</v>
      </c>
      <c r="AA727" s="30">
        <f t="shared" si="172"/>
        <v>4.8430895999999999</v>
      </c>
      <c r="AB727" s="30">
        <f t="shared" si="172"/>
        <v>4.2556788999999995</v>
      </c>
      <c r="AC727" s="30">
        <f t="shared" si="172"/>
        <v>2.9179900000000001</v>
      </c>
      <c r="AD727" s="30">
        <f t="shared" si="172"/>
        <v>3.3054911999999996</v>
      </c>
      <c r="AE727" s="30">
        <f t="shared" si="172"/>
        <v>4.5741864999999997</v>
      </c>
      <c r="AF727" s="30">
        <f t="shared" si="172"/>
        <v>5.0926036000000003</v>
      </c>
      <c r="AG727" s="30">
        <f t="shared" si="171"/>
        <v>4.8607424999999997</v>
      </c>
      <c r="AH727" s="30">
        <f t="shared" si="171"/>
        <v>3.8786032000000001</v>
      </c>
      <c r="AI727" s="30">
        <f t="shared" si="171"/>
        <v>4.1392413000000001</v>
      </c>
      <c r="AJ727" s="30">
        <f t="shared" si="171"/>
        <v>5.0132080000000006</v>
      </c>
      <c r="AK727" s="30">
        <f t="shared" si="171"/>
        <v>5.1368964999999998</v>
      </c>
      <c r="AL727" s="30">
        <f t="shared" si="171"/>
        <v>4.5103068000000004</v>
      </c>
      <c r="AM727" s="30">
        <f t="shared" si="171"/>
        <v>4.6049027999999996</v>
      </c>
      <c r="AN727" s="30">
        <f t="shared" si="171"/>
        <v>5.0841408999999995</v>
      </c>
      <c r="AO727" s="30">
        <f t="shared" si="171"/>
        <v>4.8131008000000008</v>
      </c>
      <c r="AP727" s="30">
        <f t="shared" si="171"/>
        <v>4.7024756999999999</v>
      </c>
      <c r="AQ727" s="30">
        <f t="shared" si="171"/>
        <v>4.7869852000000002</v>
      </c>
      <c r="AR727" s="30">
        <f t="shared" si="171"/>
        <v>4.4319600000000001</v>
      </c>
      <c r="AS727" s="30">
        <f t="shared" si="169"/>
        <v>5.1368964999999998</v>
      </c>
      <c r="AT727" s="35" t="str">
        <f t="shared" si="170"/>
        <v>1,1.5,0.5</v>
      </c>
    </row>
    <row r="728" spans="13:46" ht="11.25" x14ac:dyDescent="0.15">
      <c r="M728" s="30" t="str">
        <f t="shared" si="168"/>
        <v>8,3,1</v>
      </c>
      <c r="N728" s="30">
        <f t="shared" si="162"/>
        <v>8</v>
      </c>
      <c r="O728" s="30">
        <f t="shared" si="163"/>
        <v>3</v>
      </c>
      <c r="P728" s="30">
        <f t="shared" si="173"/>
        <v>1</v>
      </c>
      <c r="Q728" s="30">
        <f t="shared" si="172"/>
        <v>4.5</v>
      </c>
      <c r="R728" s="30">
        <f t="shared" si="172"/>
        <v>4.7702352000000001</v>
      </c>
      <c r="S728" s="30">
        <f t="shared" si="172"/>
        <v>4.7409408000000006</v>
      </c>
      <c r="T728" s="30">
        <f t="shared" si="172"/>
        <v>4.4121167999999997</v>
      </c>
      <c r="U728" s="30">
        <f t="shared" si="172"/>
        <v>3.7837632000000001</v>
      </c>
      <c r="V728" s="30">
        <f t="shared" si="172"/>
        <v>2.85588</v>
      </c>
      <c r="W728" s="30">
        <f t="shared" si="172"/>
        <v>1.6284671999999998</v>
      </c>
      <c r="X728" s="30">
        <f t="shared" si="172"/>
        <v>4.3569575</v>
      </c>
      <c r="Y728" s="30">
        <f t="shared" si="172"/>
        <v>4.6804177000000005</v>
      </c>
      <c r="Z728" s="30">
        <f t="shared" si="172"/>
        <v>4.7043482999999995</v>
      </c>
      <c r="AA728" s="30">
        <f t="shared" si="172"/>
        <v>4.4287492999999998</v>
      </c>
      <c r="AB728" s="30">
        <f t="shared" si="172"/>
        <v>3.8536206999999996</v>
      </c>
      <c r="AC728" s="30">
        <f t="shared" si="172"/>
        <v>2.9789625000000002</v>
      </c>
      <c r="AD728" s="30">
        <f t="shared" si="172"/>
        <v>4.2593300000000003</v>
      </c>
      <c r="AE728" s="30">
        <f t="shared" si="172"/>
        <v>4.6360152000000001</v>
      </c>
      <c r="AF728" s="30">
        <f t="shared" si="172"/>
        <v>4.7131708000000003</v>
      </c>
      <c r="AG728" s="30">
        <f t="shared" si="171"/>
        <v>4.4907968</v>
      </c>
      <c r="AH728" s="30">
        <f t="shared" si="171"/>
        <v>3.9688932000000001</v>
      </c>
      <c r="AI728" s="30">
        <f t="shared" si="171"/>
        <v>4.2071175000000007</v>
      </c>
      <c r="AJ728" s="30">
        <f t="shared" si="171"/>
        <v>4.6370277000000009</v>
      </c>
      <c r="AK728" s="30">
        <f t="shared" si="171"/>
        <v>4.7674082999999996</v>
      </c>
      <c r="AL728" s="30">
        <f t="shared" si="171"/>
        <v>4.5982593000000005</v>
      </c>
      <c r="AM728" s="30">
        <f t="shared" si="171"/>
        <v>4.2003199999999996</v>
      </c>
      <c r="AN728" s="30">
        <f t="shared" si="171"/>
        <v>4.6834552</v>
      </c>
      <c r="AO728" s="30">
        <f t="shared" si="171"/>
        <v>4.8670608000000009</v>
      </c>
      <c r="AP728" s="30">
        <f t="shared" si="171"/>
        <v>4.2389375000000005</v>
      </c>
      <c r="AQ728" s="30">
        <f t="shared" si="171"/>
        <v>4.7752977000000003</v>
      </c>
      <c r="AR728" s="30">
        <f t="shared" si="171"/>
        <v>4.3229700000000006</v>
      </c>
      <c r="AS728" s="30">
        <f t="shared" si="169"/>
        <v>4.8670608000000009</v>
      </c>
      <c r="AT728" s="35" t="str">
        <f t="shared" si="170"/>
        <v>1,2,0</v>
      </c>
    </row>
    <row r="729" spans="13:46" ht="11.25" x14ac:dyDescent="0.15">
      <c r="M729" s="30" t="str">
        <f t="shared" si="168"/>
        <v>8,3,2</v>
      </c>
      <c r="N729" s="30">
        <f t="shared" si="162"/>
        <v>8</v>
      </c>
      <c r="O729" s="30">
        <f t="shared" si="163"/>
        <v>3</v>
      </c>
      <c r="P729" s="30">
        <f t="shared" si="173"/>
        <v>2</v>
      </c>
      <c r="Q729" s="30">
        <f t="shared" si="172"/>
        <v>4.27752</v>
      </c>
      <c r="R729" s="30">
        <f t="shared" si="172"/>
        <v>4.6797351999999997</v>
      </c>
      <c r="S729" s="30">
        <f t="shared" si="172"/>
        <v>4.7444608000000006</v>
      </c>
      <c r="T729" s="30">
        <f t="shared" si="172"/>
        <v>4.4716968000000001</v>
      </c>
      <c r="U729" s="30">
        <f t="shared" si="172"/>
        <v>3.8614432000000001</v>
      </c>
      <c r="V729" s="30">
        <f t="shared" si="172"/>
        <v>2.9137</v>
      </c>
      <c r="W729" s="30">
        <f t="shared" si="172"/>
        <v>1.6284671999999998</v>
      </c>
      <c r="X729" s="30">
        <f t="shared" si="172"/>
        <v>4.2469324999999998</v>
      </c>
      <c r="Y729" s="30">
        <f t="shared" si="172"/>
        <v>4.6683177000000002</v>
      </c>
      <c r="Z729" s="30">
        <f t="shared" si="172"/>
        <v>4.7522132999999993</v>
      </c>
      <c r="AA729" s="30">
        <f t="shared" si="172"/>
        <v>4.4986192999999997</v>
      </c>
      <c r="AB729" s="30">
        <f t="shared" si="172"/>
        <v>3.9075357000000004</v>
      </c>
      <c r="AC729" s="30">
        <f t="shared" si="172"/>
        <v>2.9789625000000002</v>
      </c>
      <c r="AD729" s="30">
        <f t="shared" si="172"/>
        <v>4.2316099999999999</v>
      </c>
      <c r="AE729" s="30">
        <f t="shared" si="172"/>
        <v>4.6721652000000002</v>
      </c>
      <c r="AF729" s="30">
        <f t="shared" si="172"/>
        <v>4.7752308000000001</v>
      </c>
      <c r="AG729" s="30">
        <f t="shared" si="171"/>
        <v>4.5408067999999995</v>
      </c>
      <c r="AH729" s="30">
        <f t="shared" si="171"/>
        <v>3.9688932000000001</v>
      </c>
      <c r="AI729" s="30">
        <f t="shared" si="171"/>
        <v>4.2315525000000003</v>
      </c>
      <c r="AJ729" s="30">
        <f t="shared" si="171"/>
        <v>4.6912777000000006</v>
      </c>
      <c r="AK729" s="30">
        <f t="shared" si="171"/>
        <v>4.8135133000000003</v>
      </c>
      <c r="AL729" s="30">
        <f t="shared" si="171"/>
        <v>4.5982593000000005</v>
      </c>
      <c r="AM729" s="30">
        <f t="shared" si="171"/>
        <v>4.2467600000000001</v>
      </c>
      <c r="AN729" s="30">
        <f t="shared" si="171"/>
        <v>4.7256552000000003</v>
      </c>
      <c r="AO729" s="30">
        <f t="shared" si="171"/>
        <v>4.8670608000000009</v>
      </c>
      <c r="AP729" s="30">
        <f t="shared" si="171"/>
        <v>4.2772325000000002</v>
      </c>
      <c r="AQ729" s="30">
        <f t="shared" si="171"/>
        <v>4.7752977000000003</v>
      </c>
      <c r="AR729" s="30">
        <f t="shared" si="171"/>
        <v>4.3229700000000006</v>
      </c>
      <c r="AS729" s="30">
        <f t="shared" si="169"/>
        <v>4.8670608000000009</v>
      </c>
      <c r="AT729" s="35" t="str">
        <f t="shared" si="170"/>
        <v>1,2,0</v>
      </c>
    </row>
    <row r="730" spans="13:46" ht="11.25" x14ac:dyDescent="0.15">
      <c r="M730" s="30" t="str">
        <f t="shared" si="168"/>
        <v>8,3,3</v>
      </c>
      <c r="N730" s="30">
        <f t="shared" si="162"/>
        <v>8</v>
      </c>
      <c r="O730" s="30">
        <f t="shared" si="163"/>
        <v>3</v>
      </c>
      <c r="P730" s="30">
        <f t="shared" si="173"/>
        <v>3</v>
      </c>
      <c r="Q730" s="30">
        <f t="shared" si="172"/>
        <v>3.98034</v>
      </c>
      <c r="R730" s="30">
        <f t="shared" si="172"/>
        <v>4.5373602000000002</v>
      </c>
      <c r="S730" s="30">
        <f t="shared" si="172"/>
        <v>4.7147807999999998</v>
      </c>
      <c r="T730" s="30">
        <f t="shared" si="172"/>
        <v>4.5126018000000006</v>
      </c>
      <c r="U730" s="30">
        <f t="shared" si="172"/>
        <v>3.9308231999999999</v>
      </c>
      <c r="V730" s="30">
        <f t="shared" si="172"/>
        <v>2.9694450000000003</v>
      </c>
      <c r="W730" s="30">
        <f t="shared" si="172"/>
        <v>1.6284671999999998</v>
      </c>
      <c r="X730" s="30">
        <f t="shared" si="172"/>
        <v>4.0850325000000005</v>
      </c>
      <c r="Y730" s="30">
        <f t="shared" si="172"/>
        <v>4.6230177000000001</v>
      </c>
      <c r="Z730" s="30">
        <f t="shared" si="172"/>
        <v>4.7814033</v>
      </c>
      <c r="AA730" s="30">
        <f t="shared" si="172"/>
        <v>4.5601893000000002</v>
      </c>
      <c r="AB730" s="30">
        <f t="shared" si="172"/>
        <v>3.9593756999999998</v>
      </c>
      <c r="AC730" s="30">
        <f t="shared" si="172"/>
        <v>2.9789625000000002</v>
      </c>
      <c r="AD730" s="30">
        <f t="shared" si="172"/>
        <v>4.1706900000000005</v>
      </c>
      <c r="AE730" s="30">
        <f t="shared" si="172"/>
        <v>4.6896401999999995</v>
      </c>
      <c r="AF730" s="30">
        <f t="shared" si="172"/>
        <v>4.8289908000000006</v>
      </c>
      <c r="AG730" s="30">
        <f t="shared" si="171"/>
        <v>4.5887418000000002</v>
      </c>
      <c r="AH730" s="30">
        <f t="shared" si="171"/>
        <v>3.9688932000000001</v>
      </c>
      <c r="AI730" s="30">
        <f t="shared" si="171"/>
        <v>4.2373124999999998</v>
      </c>
      <c r="AJ730" s="30">
        <f t="shared" si="171"/>
        <v>4.7372277</v>
      </c>
      <c r="AK730" s="30">
        <f t="shared" si="171"/>
        <v>4.8575432999999997</v>
      </c>
      <c r="AL730" s="30">
        <f t="shared" si="171"/>
        <v>4.5982593000000005</v>
      </c>
      <c r="AM730" s="30">
        <f t="shared" si="171"/>
        <v>4.2849000000000004</v>
      </c>
      <c r="AN730" s="30">
        <f t="shared" si="171"/>
        <v>4.7657802</v>
      </c>
      <c r="AO730" s="30">
        <f t="shared" si="171"/>
        <v>4.8670608000000009</v>
      </c>
      <c r="AP730" s="30">
        <f t="shared" si="171"/>
        <v>4.3134525000000004</v>
      </c>
      <c r="AQ730" s="30">
        <f t="shared" si="171"/>
        <v>4.7752977000000003</v>
      </c>
      <c r="AR730" s="30">
        <f t="shared" si="171"/>
        <v>4.3229700000000006</v>
      </c>
      <c r="AS730" s="30">
        <f t="shared" si="169"/>
        <v>4.8670608000000009</v>
      </c>
      <c r="AT730" s="35" t="str">
        <f t="shared" si="170"/>
        <v>1,2,0</v>
      </c>
    </row>
    <row r="731" spans="13:46" ht="11.25" x14ac:dyDescent="0.15">
      <c r="M731" s="30" t="str">
        <f t="shared" si="168"/>
        <v>8,3,4</v>
      </c>
      <c r="N731" s="30">
        <f t="shared" si="162"/>
        <v>8</v>
      </c>
      <c r="O731" s="30">
        <f t="shared" si="163"/>
        <v>3</v>
      </c>
      <c r="P731" s="30">
        <f t="shared" si="173"/>
        <v>4</v>
      </c>
      <c r="Q731" s="30">
        <f t="shared" si="172"/>
        <v>3.6615599999999993</v>
      </c>
      <c r="R731" s="30">
        <f t="shared" si="172"/>
        <v>4.3799852000000001</v>
      </c>
      <c r="S731" s="30">
        <f t="shared" si="172"/>
        <v>4.6755008</v>
      </c>
      <c r="T731" s="30">
        <f t="shared" si="172"/>
        <v>4.5481067999999993</v>
      </c>
      <c r="U731" s="30">
        <f t="shared" si="172"/>
        <v>3.9978032000000003</v>
      </c>
      <c r="V731" s="30">
        <f t="shared" si="172"/>
        <v>3.0245899999999999</v>
      </c>
      <c r="W731" s="30">
        <f t="shared" si="172"/>
        <v>1.6284671999999998</v>
      </c>
      <c r="X731" s="30">
        <f t="shared" si="172"/>
        <v>3.9081324999999998</v>
      </c>
      <c r="Y731" s="30">
        <f t="shared" si="172"/>
        <v>4.5681177000000002</v>
      </c>
      <c r="Z731" s="30">
        <f t="shared" si="172"/>
        <v>4.8051933</v>
      </c>
      <c r="AA731" s="30">
        <f t="shared" si="172"/>
        <v>4.6193592999999993</v>
      </c>
      <c r="AB731" s="30">
        <f t="shared" si="172"/>
        <v>4.0106157000000007</v>
      </c>
      <c r="AC731" s="30">
        <f t="shared" si="172"/>
        <v>2.9789625000000002</v>
      </c>
      <c r="AD731" s="30">
        <f t="shared" si="172"/>
        <v>4.1001700000000003</v>
      </c>
      <c r="AE731" s="30">
        <f t="shared" si="172"/>
        <v>4.7017151999999998</v>
      </c>
      <c r="AF731" s="30">
        <f t="shared" si="172"/>
        <v>4.8803508000000004</v>
      </c>
      <c r="AG731" s="30">
        <f t="shared" si="171"/>
        <v>4.6360767999999997</v>
      </c>
      <c r="AH731" s="30">
        <f t="shared" si="171"/>
        <v>3.9688932000000001</v>
      </c>
      <c r="AI731" s="30">
        <f t="shared" si="171"/>
        <v>4.2376725000000004</v>
      </c>
      <c r="AJ731" s="30">
        <f t="shared" si="171"/>
        <v>4.7807777000000007</v>
      </c>
      <c r="AK731" s="30">
        <f t="shared" si="171"/>
        <v>4.9009733000000004</v>
      </c>
      <c r="AL731" s="30">
        <f t="shared" si="171"/>
        <v>4.5982593000000005</v>
      </c>
      <c r="AM731" s="30">
        <f t="shared" si="171"/>
        <v>4.32064</v>
      </c>
      <c r="AN731" s="30">
        <f t="shared" si="171"/>
        <v>4.8053052000000003</v>
      </c>
      <c r="AO731" s="30">
        <f t="shared" si="171"/>
        <v>4.8670608000000009</v>
      </c>
      <c r="AP731" s="30">
        <f t="shared" si="171"/>
        <v>4.3490725000000001</v>
      </c>
      <c r="AQ731" s="30">
        <f t="shared" si="171"/>
        <v>4.7752977000000003</v>
      </c>
      <c r="AR731" s="30">
        <f t="shared" si="171"/>
        <v>4.3229700000000006</v>
      </c>
      <c r="AS731" s="30">
        <f t="shared" si="169"/>
        <v>4.9009733000000004</v>
      </c>
      <c r="AT731" s="35" t="str">
        <f t="shared" si="170"/>
        <v>1,1.5,0.5</v>
      </c>
    </row>
    <row r="732" spans="13:46" ht="11.25" x14ac:dyDescent="0.15">
      <c r="M732" s="30" t="str">
        <f t="shared" si="168"/>
        <v>8,3,5</v>
      </c>
      <c r="N732" s="30">
        <f t="shared" si="162"/>
        <v>8</v>
      </c>
      <c r="O732" s="30">
        <f t="shared" si="163"/>
        <v>3</v>
      </c>
      <c r="P732" s="30">
        <f t="shared" si="173"/>
        <v>5</v>
      </c>
      <c r="Q732" s="30">
        <f t="shared" si="172"/>
        <v>3.3564599999999993</v>
      </c>
      <c r="R732" s="30">
        <f t="shared" si="172"/>
        <v>4.2321101999999993</v>
      </c>
      <c r="S732" s="30">
        <f t="shared" si="172"/>
        <v>4.6423007999999992</v>
      </c>
      <c r="T732" s="30">
        <f t="shared" si="172"/>
        <v>4.5870318000000001</v>
      </c>
      <c r="U732" s="30">
        <f t="shared" si="172"/>
        <v>4.0663032000000001</v>
      </c>
      <c r="V732" s="30">
        <f t="shared" si="172"/>
        <v>3.0801149999999997</v>
      </c>
      <c r="W732" s="30">
        <f t="shared" si="172"/>
        <v>1.6284671999999998</v>
      </c>
      <c r="X732" s="30">
        <f t="shared" si="172"/>
        <v>3.7407325</v>
      </c>
      <c r="Y732" s="30">
        <f t="shared" si="172"/>
        <v>4.5192977000000001</v>
      </c>
      <c r="Z732" s="30">
        <f t="shared" si="172"/>
        <v>4.8324032999999993</v>
      </c>
      <c r="AA732" s="30">
        <f t="shared" si="172"/>
        <v>4.6800492999999994</v>
      </c>
      <c r="AB732" s="30">
        <f t="shared" si="172"/>
        <v>4.0622356999999996</v>
      </c>
      <c r="AC732" s="30">
        <f t="shared" si="172"/>
        <v>2.9789625000000002</v>
      </c>
      <c r="AD732" s="30">
        <f t="shared" si="172"/>
        <v>4.0357299999999992</v>
      </c>
      <c r="AE732" s="30">
        <f t="shared" si="172"/>
        <v>4.7172101999999994</v>
      </c>
      <c r="AF732" s="30">
        <f t="shared" si="172"/>
        <v>4.9332308000000005</v>
      </c>
      <c r="AG732" s="30">
        <f t="shared" si="171"/>
        <v>4.6837917999999998</v>
      </c>
      <c r="AH732" s="30">
        <f t="shared" si="171"/>
        <v>3.9688932000000001</v>
      </c>
      <c r="AI732" s="30">
        <f t="shared" si="171"/>
        <v>4.2414524999999994</v>
      </c>
      <c r="AJ732" s="30">
        <f t="shared" si="171"/>
        <v>4.8258477000000006</v>
      </c>
      <c r="AK732" s="30">
        <f t="shared" si="171"/>
        <v>4.9447833000000001</v>
      </c>
      <c r="AL732" s="30">
        <f t="shared" si="171"/>
        <v>4.5982593000000005</v>
      </c>
      <c r="AM732" s="30">
        <f t="shared" si="171"/>
        <v>4.3578999999999999</v>
      </c>
      <c r="AN732" s="30">
        <f t="shared" si="171"/>
        <v>4.8452102000000004</v>
      </c>
      <c r="AO732" s="30">
        <f t="shared" si="171"/>
        <v>4.8670608000000009</v>
      </c>
      <c r="AP732" s="30">
        <f t="shared" si="171"/>
        <v>4.3850724999999997</v>
      </c>
      <c r="AQ732" s="30">
        <f t="shared" si="171"/>
        <v>4.7752977000000003</v>
      </c>
      <c r="AR732" s="30">
        <f t="shared" si="171"/>
        <v>4.3229700000000006</v>
      </c>
      <c r="AS732" s="30">
        <f t="shared" si="169"/>
        <v>4.9447833000000001</v>
      </c>
      <c r="AT732" s="35" t="str">
        <f t="shared" si="170"/>
        <v>1,1.5,0.5</v>
      </c>
    </row>
    <row r="733" spans="13:46" ht="11.25" x14ac:dyDescent="0.15">
      <c r="M733" s="30" t="str">
        <f t="shared" si="168"/>
        <v>8,3,6</v>
      </c>
      <c r="N733" s="30">
        <f t="shared" si="162"/>
        <v>8</v>
      </c>
      <c r="O733" s="30">
        <f t="shared" si="163"/>
        <v>3</v>
      </c>
      <c r="P733" s="30">
        <f t="shared" si="173"/>
        <v>6</v>
      </c>
      <c r="Q733" s="30">
        <f t="shared" si="172"/>
        <v>3.0779999999999998</v>
      </c>
      <c r="R733" s="30">
        <f t="shared" si="172"/>
        <v>4.1027351999999997</v>
      </c>
      <c r="S733" s="30">
        <f t="shared" si="172"/>
        <v>4.6209407999999996</v>
      </c>
      <c r="T733" s="30">
        <f t="shared" si="172"/>
        <v>4.6326168000000001</v>
      </c>
      <c r="U733" s="30">
        <f t="shared" si="172"/>
        <v>4.1377632000000002</v>
      </c>
      <c r="V733" s="30">
        <f t="shared" si="172"/>
        <v>3.1363799999999999</v>
      </c>
      <c r="W733" s="30">
        <f t="shared" si="172"/>
        <v>1.6284671999999998</v>
      </c>
      <c r="X733" s="30">
        <f t="shared" si="172"/>
        <v>3.5918324999999998</v>
      </c>
      <c r="Y733" s="30">
        <f t="shared" si="172"/>
        <v>4.4823177000000003</v>
      </c>
      <c r="Z733" s="30">
        <f t="shared" si="172"/>
        <v>4.8662732999999996</v>
      </c>
      <c r="AA733" s="30">
        <f t="shared" si="172"/>
        <v>4.7436992999999994</v>
      </c>
      <c r="AB733" s="30">
        <f t="shared" si="172"/>
        <v>4.1145956999999997</v>
      </c>
      <c r="AC733" s="30">
        <f t="shared" si="172"/>
        <v>2.9789625000000002</v>
      </c>
      <c r="AD733" s="30">
        <f t="shared" si="172"/>
        <v>3.9831299999999996</v>
      </c>
      <c r="AE733" s="30">
        <f t="shared" si="172"/>
        <v>4.7393651999999999</v>
      </c>
      <c r="AF733" s="30">
        <f t="shared" si="172"/>
        <v>4.9890708000000004</v>
      </c>
      <c r="AG733" s="30">
        <f t="shared" si="171"/>
        <v>4.7322467999999995</v>
      </c>
      <c r="AH733" s="30">
        <f t="shared" si="171"/>
        <v>3.9688932000000001</v>
      </c>
      <c r="AI733" s="30">
        <f t="shared" si="171"/>
        <v>4.2518925000000003</v>
      </c>
      <c r="AJ733" s="30">
        <f t="shared" si="171"/>
        <v>4.8738776999999995</v>
      </c>
      <c r="AK733" s="30">
        <f t="shared" si="171"/>
        <v>4.9893333000000002</v>
      </c>
      <c r="AL733" s="30">
        <f t="shared" si="171"/>
        <v>4.5982593000000005</v>
      </c>
      <c r="AM733" s="30">
        <f t="shared" si="171"/>
        <v>4.3981200000000005</v>
      </c>
      <c r="AN733" s="30">
        <f t="shared" si="171"/>
        <v>4.8858552</v>
      </c>
      <c r="AO733" s="30">
        <f t="shared" si="171"/>
        <v>4.8670608000000009</v>
      </c>
      <c r="AP733" s="30">
        <f t="shared" si="171"/>
        <v>4.4218124999999997</v>
      </c>
      <c r="AQ733" s="30">
        <f t="shared" si="171"/>
        <v>4.7752977000000003</v>
      </c>
      <c r="AR733" s="30">
        <f t="shared" si="171"/>
        <v>4.3229700000000006</v>
      </c>
      <c r="AS733" s="30">
        <f t="shared" si="169"/>
        <v>4.9893333000000002</v>
      </c>
      <c r="AT733" s="35" t="str">
        <f t="shared" si="170"/>
        <v>1,1.5,0.5</v>
      </c>
    </row>
    <row r="734" spans="13:46" ht="11.25" x14ac:dyDescent="0.15">
      <c r="M734" s="30" t="str">
        <f t="shared" si="168"/>
        <v>8,3,7</v>
      </c>
      <c r="N734" s="30">
        <f t="shared" si="162"/>
        <v>8</v>
      </c>
      <c r="O734" s="30">
        <f t="shared" si="163"/>
        <v>3</v>
      </c>
      <c r="P734" s="30">
        <f t="shared" si="173"/>
        <v>7</v>
      </c>
      <c r="Q734" s="30">
        <f t="shared" si="172"/>
        <v>2.4172559999999992</v>
      </c>
      <c r="R734" s="30">
        <f t="shared" si="172"/>
        <v>3.7078851999999998</v>
      </c>
      <c r="S734" s="30">
        <f t="shared" si="172"/>
        <v>4.4296767999999993</v>
      </c>
      <c r="T734" s="30">
        <f t="shared" si="172"/>
        <v>4.5826307999999996</v>
      </c>
      <c r="U734" s="30">
        <f t="shared" si="172"/>
        <v>4.1667471999999997</v>
      </c>
      <c r="V734" s="30">
        <f t="shared" si="172"/>
        <v>3.1820259999999996</v>
      </c>
      <c r="W734" s="30">
        <f t="shared" si="172"/>
        <v>1.6284671999999998</v>
      </c>
      <c r="X734" s="30">
        <f t="shared" si="172"/>
        <v>3.1774574999999996</v>
      </c>
      <c r="Y734" s="30">
        <f t="shared" si="172"/>
        <v>4.2754337000000007</v>
      </c>
      <c r="Z734" s="30">
        <f t="shared" si="172"/>
        <v>4.8045722999999994</v>
      </c>
      <c r="AA734" s="30">
        <f t="shared" si="172"/>
        <v>4.7648732999999996</v>
      </c>
      <c r="AB734" s="30">
        <f t="shared" si="172"/>
        <v>4.1563366999999998</v>
      </c>
      <c r="AC734" s="30">
        <f t="shared" si="172"/>
        <v>2.9789625000000002</v>
      </c>
      <c r="AD734" s="30">
        <f t="shared" si="172"/>
        <v>3.7606259999999994</v>
      </c>
      <c r="AE734" s="30">
        <f t="shared" si="172"/>
        <v>4.6659492</v>
      </c>
      <c r="AF734" s="30">
        <f t="shared" si="172"/>
        <v>5.0024347999999996</v>
      </c>
      <c r="AG734" s="30">
        <f t="shared" si="171"/>
        <v>4.7700828</v>
      </c>
      <c r="AH734" s="30">
        <f t="shared" si="171"/>
        <v>3.9688932000000001</v>
      </c>
      <c r="AI734" s="30">
        <f t="shared" si="171"/>
        <v>4.1667614999999998</v>
      </c>
      <c r="AJ734" s="30">
        <f t="shared" si="171"/>
        <v>4.8794316999999996</v>
      </c>
      <c r="AK734" s="30">
        <f t="shared" si="171"/>
        <v>5.0232642999999992</v>
      </c>
      <c r="AL734" s="30">
        <f t="shared" si="171"/>
        <v>4.5982593000000005</v>
      </c>
      <c r="AM734" s="30">
        <f t="shared" si="171"/>
        <v>4.3958639999999995</v>
      </c>
      <c r="AN734" s="30">
        <f t="shared" si="171"/>
        <v>4.9158812000000003</v>
      </c>
      <c r="AO734" s="30">
        <f t="shared" si="171"/>
        <v>4.8670608000000009</v>
      </c>
      <c r="AP734" s="30">
        <f t="shared" si="171"/>
        <v>4.4479335000000004</v>
      </c>
      <c r="AQ734" s="30">
        <f t="shared" si="171"/>
        <v>4.7752977000000003</v>
      </c>
      <c r="AR734" s="30">
        <f t="shared" si="171"/>
        <v>4.3229700000000006</v>
      </c>
      <c r="AS734" s="30">
        <f t="shared" si="169"/>
        <v>5.0232642999999992</v>
      </c>
      <c r="AT734" s="35" t="str">
        <f t="shared" si="170"/>
        <v>1,1.5,0.5</v>
      </c>
    </row>
    <row r="735" spans="13:46" ht="11.25" x14ac:dyDescent="0.15">
      <c r="M735" s="30" t="str">
        <f t="shared" si="168"/>
        <v>8,3,8</v>
      </c>
      <c r="N735" s="30">
        <f t="shared" si="162"/>
        <v>8</v>
      </c>
      <c r="O735" s="30">
        <f t="shared" si="163"/>
        <v>3</v>
      </c>
      <c r="P735" s="30">
        <f t="shared" si="173"/>
        <v>8</v>
      </c>
      <c r="Q735" s="30">
        <f t="shared" si="172"/>
        <v>1.6284671999999998</v>
      </c>
      <c r="R735" s="30">
        <f t="shared" si="172"/>
        <v>3.2241152</v>
      </c>
      <c r="S735" s="30">
        <f t="shared" si="172"/>
        <v>4.1815040000000003</v>
      </c>
      <c r="T735" s="30">
        <f t="shared" si="172"/>
        <v>4.5006335999999996</v>
      </c>
      <c r="U735" s="30">
        <f t="shared" si="172"/>
        <v>4.1815040000000003</v>
      </c>
      <c r="V735" s="30">
        <f t="shared" si="172"/>
        <v>3.2241152</v>
      </c>
      <c r="W735" s="30">
        <f t="shared" si="172"/>
        <v>1.6284671999999998</v>
      </c>
      <c r="X735" s="30">
        <f t="shared" si="172"/>
        <v>2.6741625</v>
      </c>
      <c r="Y735" s="30">
        <f t="shared" si="172"/>
        <v>4.0116408999999997</v>
      </c>
      <c r="Z735" s="30">
        <f t="shared" si="172"/>
        <v>4.7108600999999997</v>
      </c>
      <c r="AA735" s="30">
        <f t="shared" si="172"/>
        <v>4.7718200999999993</v>
      </c>
      <c r="AB735" s="30">
        <f t="shared" si="172"/>
        <v>4.1945209000000006</v>
      </c>
      <c r="AC735" s="30">
        <f t="shared" si="172"/>
        <v>2.9789625000000002</v>
      </c>
      <c r="AD735" s="30">
        <f t="shared" si="172"/>
        <v>3.4812132</v>
      </c>
      <c r="AE735" s="30">
        <f t="shared" si="172"/>
        <v>4.5605220000000006</v>
      </c>
      <c r="AF735" s="30">
        <f t="shared" si="172"/>
        <v>5.0015716000000001</v>
      </c>
      <c r="AG735" s="30">
        <f t="shared" si="171"/>
        <v>4.8043619999999994</v>
      </c>
      <c r="AH735" s="30">
        <f t="shared" si="171"/>
        <v>3.9688932000000001</v>
      </c>
      <c r="AI735" s="30">
        <f t="shared" si="171"/>
        <v>4.0496192999999998</v>
      </c>
      <c r="AJ735" s="30">
        <f t="shared" si="171"/>
        <v>4.8707585</v>
      </c>
      <c r="AK735" s="30">
        <f t="shared" si="171"/>
        <v>5.0536384999999999</v>
      </c>
      <c r="AL735" s="30">
        <f t="shared" si="171"/>
        <v>4.5982593000000005</v>
      </c>
      <c r="AM735" s="30">
        <f t="shared" si="171"/>
        <v>4.3793807999999999</v>
      </c>
      <c r="AN735" s="30">
        <f t="shared" si="171"/>
        <v>4.9423504000000005</v>
      </c>
      <c r="AO735" s="30">
        <f t="shared" si="171"/>
        <v>4.8670608000000009</v>
      </c>
      <c r="AP735" s="30">
        <f t="shared" si="171"/>
        <v>4.4704977000000001</v>
      </c>
      <c r="AQ735" s="30">
        <f t="shared" si="171"/>
        <v>4.7752977000000003</v>
      </c>
      <c r="AR735" s="30">
        <f t="shared" si="171"/>
        <v>4.3229700000000006</v>
      </c>
      <c r="AS735" s="30">
        <f t="shared" si="169"/>
        <v>5.0536384999999999</v>
      </c>
      <c r="AT735" s="35" t="str">
        <f t="shared" si="170"/>
        <v>1,1.5,0.5</v>
      </c>
    </row>
    <row r="736" spans="13:46" ht="11.25" x14ac:dyDescent="0.15">
      <c r="M736" s="30" t="str">
        <f t="shared" si="168"/>
        <v>8,3,9</v>
      </c>
      <c r="N736" s="30">
        <f t="shared" si="162"/>
        <v>8</v>
      </c>
      <c r="O736" s="30">
        <f t="shared" si="163"/>
        <v>3</v>
      </c>
      <c r="P736" s="30">
        <f t="shared" si="173"/>
        <v>9</v>
      </c>
      <c r="Q736" s="30">
        <f t="shared" si="172"/>
        <v>0.99034650000000013</v>
      </c>
      <c r="R736" s="30">
        <f t="shared" si="172"/>
        <v>2.8449758250000001</v>
      </c>
      <c r="S736" s="30">
        <f t="shared" si="172"/>
        <v>4.0002948000000007</v>
      </c>
      <c r="T736" s="30">
        <f t="shared" si="172"/>
        <v>4.4563034249999998</v>
      </c>
      <c r="U736" s="30">
        <f t="shared" si="172"/>
        <v>4.2130017000000004</v>
      </c>
      <c r="V736" s="30">
        <f t="shared" si="172"/>
        <v>3.270389625</v>
      </c>
      <c r="W736" s="30">
        <f t="shared" si="172"/>
        <v>1.6284671999999998</v>
      </c>
      <c r="X736" s="30">
        <f t="shared" si="172"/>
        <v>2.2754981250000004</v>
      </c>
      <c r="Y736" s="30">
        <f t="shared" si="172"/>
        <v>3.8148117000000004</v>
      </c>
      <c r="Z736" s="30">
        <f t="shared" si="172"/>
        <v>4.6548149250000002</v>
      </c>
      <c r="AA736" s="30">
        <f t="shared" si="172"/>
        <v>4.7955077999999993</v>
      </c>
      <c r="AB736" s="30">
        <f t="shared" si="172"/>
        <v>4.2368903250000001</v>
      </c>
      <c r="AC736" s="30">
        <f t="shared" si="172"/>
        <v>2.9789625000000002</v>
      </c>
      <c r="AD736" s="30">
        <f t="shared" si="172"/>
        <v>3.268764</v>
      </c>
      <c r="AE736" s="30">
        <f t="shared" si="172"/>
        <v>4.4927618250000005</v>
      </c>
      <c r="AF736" s="30">
        <f t="shared" si="172"/>
        <v>5.0174493000000009</v>
      </c>
      <c r="AG736" s="30">
        <f t="shared" si="171"/>
        <v>4.8428264250000002</v>
      </c>
      <c r="AH736" s="30">
        <f t="shared" si="171"/>
        <v>3.9688932000000001</v>
      </c>
      <c r="AI736" s="30">
        <f t="shared" si="171"/>
        <v>3.970144125</v>
      </c>
      <c r="AJ736" s="30">
        <f t="shared" si="171"/>
        <v>4.8788262000000007</v>
      </c>
      <c r="AK736" s="30">
        <f t="shared" si="171"/>
        <v>5.0881979250000002</v>
      </c>
      <c r="AL736" s="30">
        <f t="shared" si="171"/>
        <v>4.5982593000000005</v>
      </c>
      <c r="AM736" s="30">
        <f t="shared" si="171"/>
        <v>4.3796385000000004</v>
      </c>
      <c r="AN736" s="30">
        <f t="shared" si="171"/>
        <v>4.9730048250000003</v>
      </c>
      <c r="AO736" s="30">
        <f t="shared" si="171"/>
        <v>4.8670608000000009</v>
      </c>
      <c r="AP736" s="30">
        <f t="shared" si="171"/>
        <v>4.4972471250000003</v>
      </c>
      <c r="AQ736" s="30">
        <f t="shared" si="171"/>
        <v>4.7752977000000003</v>
      </c>
      <c r="AR736" s="30">
        <f t="shared" si="171"/>
        <v>4.3229700000000006</v>
      </c>
      <c r="AS736" s="30">
        <f t="shared" si="169"/>
        <v>5.0881979250000002</v>
      </c>
      <c r="AT736" s="35" t="str">
        <f t="shared" si="170"/>
        <v>1,1.5,0.5</v>
      </c>
    </row>
    <row r="737" spans="13:46" ht="11.25" x14ac:dyDescent="0.15">
      <c r="M737" s="30" t="str">
        <f t="shared" si="168"/>
        <v>8,3,10</v>
      </c>
      <c r="N737" s="30">
        <f t="shared" si="162"/>
        <v>8</v>
      </c>
      <c r="O737" s="30">
        <f t="shared" si="163"/>
        <v>3</v>
      </c>
      <c r="P737" s="30">
        <f t="shared" si="173"/>
        <v>10</v>
      </c>
      <c r="Q737" s="30">
        <f t="shared" si="172"/>
        <v>0.53372519999999946</v>
      </c>
      <c r="R737" s="30">
        <f t="shared" si="172"/>
        <v>2.5918776999999995</v>
      </c>
      <c r="S737" s="30">
        <f t="shared" si="172"/>
        <v>3.8997519999999999</v>
      </c>
      <c r="T737" s="30">
        <f t="shared" si="172"/>
        <v>4.4573480999999999</v>
      </c>
      <c r="U737" s="30">
        <f t="shared" si="172"/>
        <v>4.2646660000000001</v>
      </c>
      <c r="V737" s="30">
        <f t="shared" si="172"/>
        <v>3.3217056999999999</v>
      </c>
      <c r="W737" s="30">
        <f t="shared" si="172"/>
        <v>1.6284671999999998</v>
      </c>
      <c r="X737" s="30">
        <f t="shared" si="172"/>
        <v>2.0028749999999995</v>
      </c>
      <c r="Y737" s="30">
        <f t="shared" si="172"/>
        <v>3.6986489000000002</v>
      </c>
      <c r="Z737" s="30">
        <f t="shared" si="172"/>
        <v>4.6441445999999997</v>
      </c>
      <c r="AA737" s="30">
        <f t="shared" si="172"/>
        <v>4.8393620999999998</v>
      </c>
      <c r="AB737" s="30">
        <f t="shared" si="172"/>
        <v>4.2843014000000004</v>
      </c>
      <c r="AC737" s="30">
        <f t="shared" si="172"/>
        <v>2.9789625000000002</v>
      </c>
      <c r="AD737" s="30">
        <f t="shared" si="172"/>
        <v>3.1369812000000001</v>
      </c>
      <c r="AE737" s="30">
        <f t="shared" si="172"/>
        <v>4.4703765000000004</v>
      </c>
      <c r="AF737" s="30">
        <f t="shared" ref="AF737:AR800" si="174">(AF$5)^2/2*INDEX($F$4:$F$25*$G$4:$G$25,$N737,1)+(AF$6)^2/2*INDEX($H$4:$H$25*$I$4:$I$25,$O737,1)+(AF$7)^2/2*INDEX($J$4:$J$25*$K$4:$K$25,$P737,1)+AF$5*AF$6*INDEX($G$4:$G$25,$N737,1)*INDEX($H$4:$H$25,$O737,1)+(AF$5*INDEX($G$4:$G$25,$N737,1)+AF$6*INDEX($I$4:$I$25,$O737,1))*AF$7*INDEX($J$4:$J$25,$P737,1)</f>
        <v>5.0534936000000013</v>
      </c>
      <c r="AG737" s="30">
        <f t="shared" si="174"/>
        <v>4.8863325</v>
      </c>
      <c r="AH737" s="30">
        <f t="shared" si="174"/>
        <v>3.9688932000000001</v>
      </c>
      <c r="AI737" s="30">
        <f t="shared" si="174"/>
        <v>3.9360438000000002</v>
      </c>
      <c r="AJ737" s="30">
        <f t="shared" si="174"/>
        <v>4.9070605</v>
      </c>
      <c r="AK737" s="30">
        <f t="shared" si="174"/>
        <v>5.1277989999999996</v>
      </c>
      <c r="AL737" s="30">
        <f t="shared" si="174"/>
        <v>4.5982593000000005</v>
      </c>
      <c r="AM737" s="30">
        <f t="shared" si="174"/>
        <v>4.4000628000000006</v>
      </c>
      <c r="AN737" s="30">
        <f t="shared" si="174"/>
        <v>5.0087009</v>
      </c>
      <c r="AO737" s="30">
        <f t="shared" si="174"/>
        <v>4.8670608000000009</v>
      </c>
      <c r="AP737" s="30">
        <f t="shared" si="174"/>
        <v>4.5290382000000005</v>
      </c>
      <c r="AQ737" s="30">
        <f t="shared" si="174"/>
        <v>4.7752977000000003</v>
      </c>
      <c r="AR737" s="30">
        <f t="shared" si="174"/>
        <v>4.3229700000000006</v>
      </c>
      <c r="AS737" s="30">
        <f t="shared" si="169"/>
        <v>5.1277989999999996</v>
      </c>
      <c r="AT737" s="35" t="str">
        <f t="shared" si="170"/>
        <v>1,1.5,0.5</v>
      </c>
    </row>
    <row r="738" spans="13:46" ht="11.25" x14ac:dyDescent="0.15">
      <c r="M738" s="30" t="str">
        <f t="shared" si="168"/>
        <v>8,4,1</v>
      </c>
      <c r="N738" s="30">
        <f t="shared" si="162"/>
        <v>8</v>
      </c>
      <c r="O738" s="30">
        <f t="shared" si="163"/>
        <v>4</v>
      </c>
      <c r="P738" s="30">
        <f t="shared" si="173"/>
        <v>1</v>
      </c>
      <c r="Q738" s="30">
        <f t="shared" ref="Q738:AF801" si="175">(Q$5)^2/2*INDEX($F$4:$F$25*$G$4:$G$25,$N738,1)+(Q$6)^2/2*INDEX($H$4:$H$25*$I$4:$I$25,$O738,1)+(Q$7)^2/2*INDEX($J$4:$J$25*$K$4:$K$25,$P738,1)+Q$5*Q$6*INDEX($G$4:$G$25,$N738,1)*INDEX($H$4:$H$25,$O738,1)+(Q$5*INDEX($G$4:$G$25,$N738,1)+Q$6*INDEX($I$4:$I$25,$O738,1))*Q$7*INDEX($J$4:$J$25,$P738,1)</f>
        <v>4.5</v>
      </c>
      <c r="R738" s="30">
        <f t="shared" si="175"/>
        <v>4.7702352000000001</v>
      </c>
      <c r="S738" s="30">
        <f t="shared" si="175"/>
        <v>4.7409408000000006</v>
      </c>
      <c r="T738" s="30">
        <f t="shared" si="175"/>
        <v>4.4121167999999997</v>
      </c>
      <c r="U738" s="30">
        <f t="shared" si="175"/>
        <v>3.7837632000000001</v>
      </c>
      <c r="V738" s="30">
        <f t="shared" si="175"/>
        <v>2.85588</v>
      </c>
      <c r="W738" s="30">
        <f t="shared" si="175"/>
        <v>1.6284671999999998</v>
      </c>
      <c r="X738" s="30">
        <f t="shared" si="175"/>
        <v>4.2866924999999991</v>
      </c>
      <c r="Y738" s="30">
        <f t="shared" si="175"/>
        <v>4.6363901999999992</v>
      </c>
      <c r="Z738" s="30">
        <f t="shared" si="175"/>
        <v>4.6865582999999997</v>
      </c>
      <c r="AA738" s="30">
        <f t="shared" si="175"/>
        <v>4.4371968000000006</v>
      </c>
      <c r="AB738" s="30">
        <f t="shared" si="175"/>
        <v>3.8883057000000001</v>
      </c>
      <c r="AC738" s="30">
        <f t="shared" si="175"/>
        <v>3.0398849999999999</v>
      </c>
      <c r="AD738" s="30">
        <f t="shared" si="175"/>
        <v>4.1395200000000001</v>
      </c>
      <c r="AE738" s="30">
        <f t="shared" si="175"/>
        <v>4.5686802000000002</v>
      </c>
      <c r="AF738" s="30">
        <f t="shared" si="175"/>
        <v>4.6983107999999998</v>
      </c>
      <c r="AG738" s="30">
        <f t="shared" si="174"/>
        <v>4.5284118000000007</v>
      </c>
      <c r="AH738" s="30">
        <f t="shared" si="174"/>
        <v>4.0589832000000001</v>
      </c>
      <c r="AI738" s="30">
        <f t="shared" si="174"/>
        <v>4.0584825000000002</v>
      </c>
      <c r="AJ738" s="30">
        <f t="shared" si="174"/>
        <v>4.5671052000000003</v>
      </c>
      <c r="AK738" s="30">
        <f t="shared" si="174"/>
        <v>4.7761983000000008</v>
      </c>
      <c r="AL738" s="30">
        <f t="shared" si="174"/>
        <v>4.6857617999999999</v>
      </c>
      <c r="AM738" s="30">
        <f t="shared" si="174"/>
        <v>4.0435799999999995</v>
      </c>
      <c r="AN738" s="30">
        <f t="shared" si="174"/>
        <v>4.6316652000000005</v>
      </c>
      <c r="AO738" s="30">
        <f t="shared" si="174"/>
        <v>4.9202208000000009</v>
      </c>
      <c r="AP738" s="30">
        <f t="shared" si="174"/>
        <v>4.0948124999999997</v>
      </c>
      <c r="AQ738" s="30">
        <f t="shared" si="174"/>
        <v>4.7623601999999998</v>
      </c>
      <c r="AR738" s="30">
        <f t="shared" si="174"/>
        <v>4.21218</v>
      </c>
      <c r="AS738" s="30">
        <f t="shared" si="169"/>
        <v>4.9202208000000009</v>
      </c>
      <c r="AT738" s="35" t="str">
        <f t="shared" si="170"/>
        <v>1,2,0</v>
      </c>
    </row>
    <row r="739" spans="13:46" ht="11.25" x14ac:dyDescent="0.15">
      <c r="M739" s="30" t="str">
        <f t="shared" si="168"/>
        <v>8,4,2</v>
      </c>
      <c r="N739" s="30">
        <f t="shared" si="162"/>
        <v>8</v>
      </c>
      <c r="O739" s="30">
        <f t="shared" si="163"/>
        <v>4</v>
      </c>
      <c r="P739" s="30">
        <f t="shared" si="173"/>
        <v>2</v>
      </c>
      <c r="Q739" s="30">
        <f t="shared" si="175"/>
        <v>4.27752</v>
      </c>
      <c r="R739" s="30">
        <f t="shared" si="175"/>
        <v>4.6797351999999997</v>
      </c>
      <c r="S739" s="30">
        <f t="shared" si="175"/>
        <v>4.7444608000000006</v>
      </c>
      <c r="T739" s="30">
        <f t="shared" si="175"/>
        <v>4.4716968000000001</v>
      </c>
      <c r="U739" s="30">
        <f t="shared" si="175"/>
        <v>3.8614432000000001</v>
      </c>
      <c r="V739" s="30">
        <f t="shared" si="175"/>
        <v>2.9137</v>
      </c>
      <c r="W739" s="30">
        <f t="shared" si="175"/>
        <v>1.6284671999999998</v>
      </c>
      <c r="X739" s="30">
        <f t="shared" si="175"/>
        <v>4.1739799999999994</v>
      </c>
      <c r="Y739" s="30">
        <f t="shared" si="175"/>
        <v>4.6221402000000005</v>
      </c>
      <c r="Z739" s="30">
        <f t="shared" si="175"/>
        <v>4.7328108000000002</v>
      </c>
      <c r="AA739" s="30">
        <f t="shared" si="175"/>
        <v>4.5059918000000003</v>
      </c>
      <c r="AB739" s="30">
        <f t="shared" si="175"/>
        <v>3.9416831999999999</v>
      </c>
      <c r="AC739" s="30">
        <f t="shared" si="175"/>
        <v>3.0398849999999999</v>
      </c>
      <c r="AD739" s="30">
        <f t="shared" si="175"/>
        <v>4.1074999999999999</v>
      </c>
      <c r="AE739" s="30">
        <f t="shared" si="175"/>
        <v>4.6016051999999998</v>
      </c>
      <c r="AF739" s="30">
        <f t="shared" si="175"/>
        <v>4.7582208000000001</v>
      </c>
      <c r="AG739" s="30">
        <f t="shared" si="174"/>
        <v>4.5773467999999999</v>
      </c>
      <c r="AH739" s="30">
        <f t="shared" si="174"/>
        <v>4.0589832000000001</v>
      </c>
      <c r="AI739" s="30">
        <f t="shared" si="174"/>
        <v>4.0780799999999999</v>
      </c>
      <c r="AJ739" s="30">
        <f t="shared" si="174"/>
        <v>4.6181301999999995</v>
      </c>
      <c r="AK739" s="30">
        <f t="shared" si="174"/>
        <v>4.8206907999999995</v>
      </c>
      <c r="AL739" s="30">
        <f t="shared" si="174"/>
        <v>4.6857617999999999</v>
      </c>
      <c r="AM739" s="30">
        <f t="shared" si="174"/>
        <v>4.0857200000000002</v>
      </c>
      <c r="AN739" s="30">
        <f t="shared" si="174"/>
        <v>4.6717151999999995</v>
      </c>
      <c r="AO739" s="30">
        <f t="shared" si="174"/>
        <v>4.9202208000000009</v>
      </c>
      <c r="AP739" s="30">
        <f t="shared" si="174"/>
        <v>4.13042</v>
      </c>
      <c r="AQ739" s="30">
        <f t="shared" si="174"/>
        <v>4.7623601999999998</v>
      </c>
      <c r="AR739" s="30">
        <f t="shared" si="174"/>
        <v>4.21218</v>
      </c>
      <c r="AS739" s="30">
        <f t="shared" si="169"/>
        <v>4.9202208000000009</v>
      </c>
      <c r="AT739" s="35" t="str">
        <f t="shared" si="170"/>
        <v>1,2,0</v>
      </c>
    </row>
    <row r="740" spans="13:46" ht="11.25" x14ac:dyDescent="0.15">
      <c r="M740" s="30" t="str">
        <f t="shared" si="168"/>
        <v>8,4,3</v>
      </c>
      <c r="N740" s="30">
        <f t="shared" si="162"/>
        <v>8</v>
      </c>
      <c r="O740" s="30">
        <f t="shared" si="163"/>
        <v>4</v>
      </c>
      <c r="P740" s="30">
        <f t="shared" si="173"/>
        <v>3</v>
      </c>
      <c r="Q740" s="30">
        <f t="shared" si="175"/>
        <v>3.98034</v>
      </c>
      <c r="R740" s="30">
        <f t="shared" si="175"/>
        <v>4.5373602000000002</v>
      </c>
      <c r="S740" s="30">
        <f t="shared" si="175"/>
        <v>4.7147807999999998</v>
      </c>
      <c r="T740" s="30">
        <f t="shared" si="175"/>
        <v>4.5126018000000006</v>
      </c>
      <c r="U740" s="30">
        <f t="shared" si="175"/>
        <v>3.9308231999999999</v>
      </c>
      <c r="V740" s="30">
        <f t="shared" si="175"/>
        <v>2.9694450000000003</v>
      </c>
      <c r="W740" s="30">
        <f t="shared" si="175"/>
        <v>1.6284671999999998</v>
      </c>
      <c r="X740" s="30">
        <f t="shared" si="175"/>
        <v>4.0093924999999997</v>
      </c>
      <c r="Y740" s="30">
        <f t="shared" si="175"/>
        <v>4.5746902</v>
      </c>
      <c r="Z740" s="30">
        <f t="shared" si="175"/>
        <v>4.7603883000000007</v>
      </c>
      <c r="AA740" s="30">
        <f t="shared" si="175"/>
        <v>4.5664867999999998</v>
      </c>
      <c r="AB740" s="30">
        <f t="shared" si="175"/>
        <v>3.9929857000000002</v>
      </c>
      <c r="AC740" s="30">
        <f t="shared" si="175"/>
        <v>3.0398849999999999</v>
      </c>
      <c r="AD740" s="30">
        <f t="shared" si="175"/>
        <v>4.0422799999999999</v>
      </c>
      <c r="AE740" s="30">
        <f t="shared" si="175"/>
        <v>4.6158552000000004</v>
      </c>
      <c r="AF740" s="30">
        <f t="shared" si="175"/>
        <v>4.8098308000000003</v>
      </c>
      <c r="AG740" s="30">
        <f t="shared" si="174"/>
        <v>4.6242068000000005</v>
      </c>
      <c r="AH740" s="30">
        <f t="shared" si="174"/>
        <v>4.0589832000000001</v>
      </c>
      <c r="AI740" s="30">
        <f t="shared" si="174"/>
        <v>4.0790024999999996</v>
      </c>
      <c r="AJ740" s="30">
        <f t="shared" si="174"/>
        <v>4.6608552000000003</v>
      </c>
      <c r="AK740" s="30">
        <f t="shared" si="174"/>
        <v>4.8631083000000004</v>
      </c>
      <c r="AL740" s="30">
        <f t="shared" si="174"/>
        <v>4.6857617999999999</v>
      </c>
      <c r="AM740" s="30">
        <f t="shared" si="174"/>
        <v>4.1195599999999999</v>
      </c>
      <c r="AN740" s="30">
        <f t="shared" si="174"/>
        <v>4.7096901999999998</v>
      </c>
      <c r="AO740" s="30">
        <f t="shared" si="174"/>
        <v>4.9202208000000009</v>
      </c>
      <c r="AP740" s="30">
        <f t="shared" si="174"/>
        <v>4.1639524999999997</v>
      </c>
      <c r="AQ740" s="30">
        <f t="shared" si="174"/>
        <v>4.7623601999999998</v>
      </c>
      <c r="AR740" s="30">
        <f t="shared" si="174"/>
        <v>4.21218</v>
      </c>
      <c r="AS740" s="30">
        <f t="shared" si="169"/>
        <v>4.9202208000000009</v>
      </c>
      <c r="AT740" s="35" t="str">
        <f t="shared" si="170"/>
        <v>1,2,0</v>
      </c>
    </row>
    <row r="741" spans="13:46" ht="11.25" x14ac:dyDescent="0.15">
      <c r="M741" s="30" t="str">
        <f t="shared" si="168"/>
        <v>8,4,4</v>
      </c>
      <c r="N741" s="30">
        <f t="shared" si="162"/>
        <v>8</v>
      </c>
      <c r="O741" s="30">
        <f t="shared" si="163"/>
        <v>4</v>
      </c>
      <c r="P741" s="30">
        <f t="shared" si="173"/>
        <v>4</v>
      </c>
      <c r="Q741" s="30">
        <f t="shared" si="175"/>
        <v>3.6615599999999993</v>
      </c>
      <c r="R741" s="30">
        <f t="shared" si="175"/>
        <v>4.3799852000000001</v>
      </c>
      <c r="S741" s="30">
        <f t="shared" si="175"/>
        <v>4.6755008</v>
      </c>
      <c r="T741" s="30">
        <f t="shared" si="175"/>
        <v>4.5481067999999993</v>
      </c>
      <c r="U741" s="30">
        <f t="shared" si="175"/>
        <v>3.9978032000000003</v>
      </c>
      <c r="V741" s="30">
        <f t="shared" si="175"/>
        <v>3.0245899999999999</v>
      </c>
      <c r="W741" s="30">
        <f t="shared" si="175"/>
        <v>1.6284671999999998</v>
      </c>
      <c r="X741" s="30">
        <f t="shared" si="175"/>
        <v>3.829804999999999</v>
      </c>
      <c r="Y741" s="30">
        <f t="shared" si="175"/>
        <v>4.5176401999999998</v>
      </c>
      <c r="Z741" s="30">
        <f t="shared" si="175"/>
        <v>4.7825658000000004</v>
      </c>
      <c r="AA741" s="30">
        <f t="shared" si="175"/>
        <v>4.6245817999999996</v>
      </c>
      <c r="AB741" s="30">
        <f t="shared" si="175"/>
        <v>4.0436882000000001</v>
      </c>
      <c r="AC741" s="30">
        <f t="shared" si="175"/>
        <v>3.0398849999999999</v>
      </c>
      <c r="AD741" s="30">
        <f t="shared" si="175"/>
        <v>3.9674599999999995</v>
      </c>
      <c r="AE741" s="30">
        <f t="shared" si="175"/>
        <v>4.6247052000000002</v>
      </c>
      <c r="AF741" s="30">
        <f t="shared" si="175"/>
        <v>4.8590408000000007</v>
      </c>
      <c r="AG741" s="30">
        <f t="shared" si="174"/>
        <v>4.6704667999999998</v>
      </c>
      <c r="AH741" s="30">
        <f t="shared" si="174"/>
        <v>4.0589832000000001</v>
      </c>
      <c r="AI741" s="30">
        <f t="shared" si="174"/>
        <v>4.0745249999999995</v>
      </c>
      <c r="AJ741" s="30">
        <f t="shared" si="174"/>
        <v>4.7011801999999996</v>
      </c>
      <c r="AK741" s="30">
        <f t="shared" si="174"/>
        <v>4.9049258</v>
      </c>
      <c r="AL741" s="30">
        <f t="shared" si="174"/>
        <v>4.6857617999999999</v>
      </c>
      <c r="AM741" s="30">
        <f t="shared" si="174"/>
        <v>4.1509999999999998</v>
      </c>
      <c r="AN741" s="30">
        <f t="shared" si="174"/>
        <v>4.7470652000000007</v>
      </c>
      <c r="AO741" s="30">
        <f t="shared" si="174"/>
        <v>4.9202208000000009</v>
      </c>
      <c r="AP741" s="30">
        <f t="shared" si="174"/>
        <v>4.196885</v>
      </c>
      <c r="AQ741" s="30">
        <f t="shared" si="174"/>
        <v>4.7623601999999998</v>
      </c>
      <c r="AR741" s="30">
        <f t="shared" si="174"/>
        <v>4.21218</v>
      </c>
      <c r="AS741" s="30">
        <f t="shared" si="169"/>
        <v>4.9202208000000009</v>
      </c>
      <c r="AT741" s="35" t="str">
        <f t="shared" si="170"/>
        <v>1,2,0</v>
      </c>
    </row>
    <row r="742" spans="13:46" ht="11.25" x14ac:dyDescent="0.15">
      <c r="M742" s="30" t="str">
        <f t="shared" si="168"/>
        <v>8,4,5</v>
      </c>
      <c r="N742" s="30">
        <f t="shared" si="162"/>
        <v>8</v>
      </c>
      <c r="O742" s="30">
        <f t="shared" si="163"/>
        <v>4</v>
      </c>
      <c r="P742" s="30">
        <f t="shared" si="173"/>
        <v>5</v>
      </c>
      <c r="Q742" s="30">
        <f t="shared" si="175"/>
        <v>3.3564599999999993</v>
      </c>
      <c r="R742" s="30">
        <f t="shared" si="175"/>
        <v>4.2321101999999993</v>
      </c>
      <c r="S742" s="30">
        <f t="shared" si="175"/>
        <v>4.6423007999999992</v>
      </c>
      <c r="T742" s="30">
        <f t="shared" si="175"/>
        <v>4.5870318000000001</v>
      </c>
      <c r="U742" s="30">
        <f t="shared" si="175"/>
        <v>4.0663032000000001</v>
      </c>
      <c r="V742" s="30">
        <f t="shared" si="175"/>
        <v>3.0801149999999997</v>
      </c>
      <c r="W742" s="30">
        <f t="shared" si="175"/>
        <v>1.6284671999999998</v>
      </c>
      <c r="X742" s="30">
        <f t="shared" si="175"/>
        <v>3.6597174999999993</v>
      </c>
      <c r="Y742" s="30">
        <f t="shared" si="175"/>
        <v>4.4666701999999994</v>
      </c>
      <c r="Z742" s="30">
        <f t="shared" si="175"/>
        <v>4.8081632999999995</v>
      </c>
      <c r="AA742" s="30">
        <f t="shared" si="175"/>
        <v>4.6841967999999996</v>
      </c>
      <c r="AB742" s="30">
        <f t="shared" si="175"/>
        <v>4.0947706999999998</v>
      </c>
      <c r="AC742" s="30">
        <f t="shared" si="175"/>
        <v>3.0398849999999999</v>
      </c>
      <c r="AD742" s="30">
        <f t="shared" si="175"/>
        <v>3.8987199999999995</v>
      </c>
      <c r="AE742" s="30">
        <f t="shared" si="175"/>
        <v>4.6369752000000002</v>
      </c>
      <c r="AF742" s="30">
        <f t="shared" si="175"/>
        <v>4.9097708000000004</v>
      </c>
      <c r="AG742" s="30">
        <f t="shared" si="174"/>
        <v>4.7171067999999998</v>
      </c>
      <c r="AH742" s="30">
        <f t="shared" si="174"/>
        <v>4.0589832000000001</v>
      </c>
      <c r="AI742" s="30">
        <f t="shared" si="174"/>
        <v>4.0734674999999996</v>
      </c>
      <c r="AJ742" s="30">
        <f t="shared" si="174"/>
        <v>4.7430251999999999</v>
      </c>
      <c r="AK742" s="30">
        <f t="shared" si="174"/>
        <v>4.9471233000000003</v>
      </c>
      <c r="AL742" s="30">
        <f t="shared" si="174"/>
        <v>4.6857617999999999</v>
      </c>
      <c r="AM742" s="30">
        <f t="shared" si="174"/>
        <v>4.183959999999999</v>
      </c>
      <c r="AN742" s="30">
        <f t="shared" si="174"/>
        <v>4.7848202000000004</v>
      </c>
      <c r="AO742" s="30">
        <f t="shared" si="174"/>
        <v>4.9202208000000009</v>
      </c>
      <c r="AP742" s="30">
        <f t="shared" si="174"/>
        <v>4.2301974999999992</v>
      </c>
      <c r="AQ742" s="30">
        <f t="shared" si="174"/>
        <v>4.7623601999999998</v>
      </c>
      <c r="AR742" s="30">
        <f t="shared" si="174"/>
        <v>4.21218</v>
      </c>
      <c r="AS742" s="30">
        <f t="shared" si="169"/>
        <v>4.9471233000000003</v>
      </c>
      <c r="AT742" s="35" t="str">
        <f t="shared" si="170"/>
        <v>1,1.5,0.5</v>
      </c>
    </row>
    <row r="743" spans="13:46" ht="11.25" x14ac:dyDescent="0.15">
      <c r="M743" s="30" t="str">
        <f t="shared" si="168"/>
        <v>8,4,6</v>
      </c>
      <c r="N743" s="30">
        <f t="shared" si="162"/>
        <v>8</v>
      </c>
      <c r="O743" s="30">
        <f t="shared" si="163"/>
        <v>4</v>
      </c>
      <c r="P743" s="30">
        <f t="shared" si="173"/>
        <v>6</v>
      </c>
      <c r="Q743" s="30">
        <f t="shared" si="175"/>
        <v>3.0779999999999998</v>
      </c>
      <c r="R743" s="30">
        <f t="shared" si="175"/>
        <v>4.1027351999999997</v>
      </c>
      <c r="S743" s="30">
        <f t="shared" si="175"/>
        <v>4.6209407999999996</v>
      </c>
      <c r="T743" s="30">
        <f t="shared" si="175"/>
        <v>4.6326168000000001</v>
      </c>
      <c r="U743" s="30">
        <f t="shared" si="175"/>
        <v>4.1377632000000002</v>
      </c>
      <c r="V743" s="30">
        <f t="shared" si="175"/>
        <v>3.1363799999999999</v>
      </c>
      <c r="W743" s="30">
        <f t="shared" si="175"/>
        <v>1.6284671999999998</v>
      </c>
      <c r="X743" s="30">
        <f t="shared" si="175"/>
        <v>3.5081299999999995</v>
      </c>
      <c r="Y743" s="30">
        <f t="shared" si="175"/>
        <v>4.4275401999999993</v>
      </c>
      <c r="Z743" s="30">
        <f t="shared" si="175"/>
        <v>4.8404208000000004</v>
      </c>
      <c r="AA743" s="30">
        <f t="shared" si="175"/>
        <v>4.7467718000000003</v>
      </c>
      <c r="AB743" s="30">
        <f t="shared" si="175"/>
        <v>4.1465931999999999</v>
      </c>
      <c r="AC743" s="30">
        <f t="shared" si="175"/>
        <v>3.0398849999999999</v>
      </c>
      <c r="AD743" s="30">
        <f t="shared" si="175"/>
        <v>3.8418199999999998</v>
      </c>
      <c r="AE743" s="30">
        <f t="shared" si="175"/>
        <v>4.6559051999999994</v>
      </c>
      <c r="AF743" s="30">
        <f t="shared" si="175"/>
        <v>4.9634608</v>
      </c>
      <c r="AG743" s="30">
        <f t="shared" si="174"/>
        <v>4.7644868000000002</v>
      </c>
      <c r="AH743" s="30">
        <f t="shared" si="174"/>
        <v>4.0589832000000001</v>
      </c>
      <c r="AI743" s="30">
        <f t="shared" si="174"/>
        <v>4.0790699999999998</v>
      </c>
      <c r="AJ743" s="30">
        <f t="shared" si="174"/>
        <v>4.7878302000000001</v>
      </c>
      <c r="AK743" s="30">
        <f t="shared" si="174"/>
        <v>4.9900608000000002</v>
      </c>
      <c r="AL743" s="30">
        <f t="shared" si="174"/>
        <v>4.6857617999999999</v>
      </c>
      <c r="AM743" s="30">
        <f t="shared" si="174"/>
        <v>4.2198799999999999</v>
      </c>
      <c r="AN743" s="30">
        <f t="shared" si="174"/>
        <v>4.8233151999999997</v>
      </c>
      <c r="AO743" s="30">
        <f t="shared" si="174"/>
        <v>4.9202208000000009</v>
      </c>
      <c r="AP743" s="30">
        <f t="shared" si="174"/>
        <v>4.2642499999999997</v>
      </c>
      <c r="AQ743" s="30">
        <f t="shared" si="174"/>
        <v>4.7623601999999998</v>
      </c>
      <c r="AR743" s="30">
        <f t="shared" si="174"/>
        <v>4.21218</v>
      </c>
      <c r="AS743" s="30">
        <f t="shared" si="169"/>
        <v>4.9900608000000002</v>
      </c>
      <c r="AT743" s="35" t="str">
        <f t="shared" si="170"/>
        <v>1,1.5,0.5</v>
      </c>
    </row>
    <row r="744" spans="13:46" ht="11.25" x14ac:dyDescent="0.15">
      <c r="M744" s="30" t="str">
        <f t="shared" si="168"/>
        <v>8,4,7</v>
      </c>
      <c r="N744" s="30">
        <f t="shared" si="162"/>
        <v>8</v>
      </c>
      <c r="O744" s="30">
        <f t="shared" si="163"/>
        <v>4</v>
      </c>
      <c r="P744" s="30">
        <f t="shared" si="173"/>
        <v>7</v>
      </c>
      <c r="Q744" s="30">
        <f t="shared" si="175"/>
        <v>2.4172559999999992</v>
      </c>
      <c r="R744" s="30">
        <f t="shared" si="175"/>
        <v>3.7078851999999998</v>
      </c>
      <c r="S744" s="30">
        <f t="shared" si="175"/>
        <v>4.4296767999999993</v>
      </c>
      <c r="T744" s="30">
        <f t="shared" si="175"/>
        <v>4.5826307999999996</v>
      </c>
      <c r="U744" s="30">
        <f t="shared" si="175"/>
        <v>4.1667471999999997</v>
      </c>
      <c r="V744" s="30">
        <f t="shared" si="175"/>
        <v>3.1820259999999996</v>
      </c>
      <c r="W744" s="30">
        <f t="shared" si="175"/>
        <v>1.6284671999999998</v>
      </c>
      <c r="X744" s="30">
        <f t="shared" si="175"/>
        <v>3.0910674999999994</v>
      </c>
      <c r="Y744" s="30">
        <f t="shared" si="175"/>
        <v>4.2185061999999993</v>
      </c>
      <c r="Z744" s="30">
        <f t="shared" si="175"/>
        <v>4.7771072999999999</v>
      </c>
      <c r="AA744" s="30">
        <f t="shared" si="175"/>
        <v>4.7668707999999995</v>
      </c>
      <c r="AB744" s="30">
        <f t="shared" si="175"/>
        <v>4.1877966999999998</v>
      </c>
      <c r="AC744" s="30">
        <f t="shared" si="175"/>
        <v>3.0398849999999999</v>
      </c>
      <c r="AD744" s="30">
        <f t="shared" si="175"/>
        <v>3.6150159999999993</v>
      </c>
      <c r="AE744" s="30">
        <f t="shared" si="175"/>
        <v>4.5792641999999999</v>
      </c>
      <c r="AF744" s="30">
        <f t="shared" si="175"/>
        <v>4.9746747999999998</v>
      </c>
      <c r="AG744" s="30">
        <f t="shared" si="174"/>
        <v>4.8012478000000005</v>
      </c>
      <c r="AH744" s="30">
        <f t="shared" si="174"/>
        <v>4.0589832000000001</v>
      </c>
      <c r="AI744" s="30">
        <f t="shared" si="174"/>
        <v>3.9891014999999994</v>
      </c>
      <c r="AJ744" s="30">
        <f t="shared" si="174"/>
        <v>4.7901591999999997</v>
      </c>
      <c r="AK744" s="30">
        <f t="shared" si="174"/>
        <v>5.0223792999999999</v>
      </c>
      <c r="AL744" s="30">
        <f t="shared" si="174"/>
        <v>4.6857617999999999</v>
      </c>
      <c r="AM744" s="30">
        <f t="shared" si="174"/>
        <v>4.2133240000000001</v>
      </c>
      <c r="AN744" s="30">
        <f t="shared" si="174"/>
        <v>4.8511912000000006</v>
      </c>
      <c r="AO744" s="30">
        <f t="shared" si="174"/>
        <v>4.9202208000000009</v>
      </c>
      <c r="AP744" s="30">
        <f t="shared" si="174"/>
        <v>4.2876835</v>
      </c>
      <c r="AQ744" s="30">
        <f t="shared" si="174"/>
        <v>4.7623601999999998</v>
      </c>
      <c r="AR744" s="30">
        <f t="shared" si="174"/>
        <v>4.21218</v>
      </c>
      <c r="AS744" s="30">
        <f t="shared" si="169"/>
        <v>5.0223792999999999</v>
      </c>
      <c r="AT744" s="35" t="str">
        <f t="shared" si="170"/>
        <v>1,1.5,0.5</v>
      </c>
    </row>
    <row r="745" spans="13:46" ht="11.25" x14ac:dyDescent="0.15">
      <c r="M745" s="30" t="str">
        <f t="shared" si="168"/>
        <v>8,4,8</v>
      </c>
      <c r="N745" s="30">
        <f t="shared" si="162"/>
        <v>8</v>
      </c>
      <c r="O745" s="30">
        <f t="shared" si="163"/>
        <v>4</v>
      </c>
      <c r="P745" s="30">
        <f t="shared" si="173"/>
        <v>8</v>
      </c>
      <c r="Q745" s="30">
        <f t="shared" si="175"/>
        <v>1.6284671999999998</v>
      </c>
      <c r="R745" s="30">
        <f t="shared" si="175"/>
        <v>3.2241152</v>
      </c>
      <c r="S745" s="30">
        <f t="shared" si="175"/>
        <v>4.1815040000000003</v>
      </c>
      <c r="T745" s="30">
        <f t="shared" si="175"/>
        <v>4.5006335999999996</v>
      </c>
      <c r="U745" s="30">
        <f t="shared" si="175"/>
        <v>4.1815040000000003</v>
      </c>
      <c r="V745" s="30">
        <f t="shared" si="175"/>
        <v>3.2241152</v>
      </c>
      <c r="W745" s="30">
        <f t="shared" si="175"/>
        <v>1.6284671999999998</v>
      </c>
      <c r="X745" s="30">
        <f t="shared" si="175"/>
        <v>2.5850849999999994</v>
      </c>
      <c r="Y745" s="30">
        <f t="shared" si="175"/>
        <v>3.9525633999999998</v>
      </c>
      <c r="Z745" s="30">
        <f t="shared" si="175"/>
        <v>4.6817826</v>
      </c>
      <c r="AA745" s="30">
        <f t="shared" si="175"/>
        <v>4.7727425999999999</v>
      </c>
      <c r="AB745" s="30">
        <f t="shared" si="175"/>
        <v>4.2254433999999996</v>
      </c>
      <c r="AC745" s="30">
        <f t="shared" si="175"/>
        <v>3.0398849999999999</v>
      </c>
      <c r="AD745" s="30">
        <f t="shared" si="175"/>
        <v>3.3313031999999998</v>
      </c>
      <c r="AE745" s="30">
        <f t="shared" si="175"/>
        <v>4.470612</v>
      </c>
      <c r="AF745" s="30">
        <f t="shared" si="175"/>
        <v>4.9716616</v>
      </c>
      <c r="AG745" s="30">
        <f t="shared" si="174"/>
        <v>4.8344520000000006</v>
      </c>
      <c r="AH745" s="30">
        <f t="shared" si="174"/>
        <v>4.0589832000000001</v>
      </c>
      <c r="AI745" s="30">
        <f t="shared" si="174"/>
        <v>3.8671217999999996</v>
      </c>
      <c r="AJ745" s="30">
        <f t="shared" si="174"/>
        <v>4.7782610000000005</v>
      </c>
      <c r="AK745" s="30">
        <f t="shared" si="174"/>
        <v>5.0511409999999994</v>
      </c>
      <c r="AL745" s="30">
        <f t="shared" si="174"/>
        <v>4.6857617999999999</v>
      </c>
      <c r="AM745" s="30">
        <f t="shared" si="174"/>
        <v>4.1925407999999997</v>
      </c>
      <c r="AN745" s="30">
        <f t="shared" si="174"/>
        <v>4.8755103999999996</v>
      </c>
      <c r="AO745" s="30">
        <f t="shared" si="174"/>
        <v>4.9202208000000009</v>
      </c>
      <c r="AP745" s="30">
        <f t="shared" si="174"/>
        <v>4.3075601999999993</v>
      </c>
      <c r="AQ745" s="30">
        <f t="shared" si="174"/>
        <v>4.7623601999999998</v>
      </c>
      <c r="AR745" s="30">
        <f t="shared" si="174"/>
        <v>4.21218</v>
      </c>
      <c r="AS745" s="30">
        <f t="shared" si="169"/>
        <v>5.0511409999999994</v>
      </c>
      <c r="AT745" s="35" t="str">
        <f t="shared" si="170"/>
        <v>1,1.5,0.5</v>
      </c>
    </row>
    <row r="746" spans="13:46" ht="11.25" x14ac:dyDescent="0.15">
      <c r="M746" s="30" t="str">
        <f t="shared" si="168"/>
        <v>8,4,9</v>
      </c>
      <c r="N746" s="30">
        <f t="shared" si="162"/>
        <v>8</v>
      </c>
      <c r="O746" s="30">
        <f t="shared" si="163"/>
        <v>4</v>
      </c>
      <c r="P746" s="30">
        <f t="shared" si="173"/>
        <v>9</v>
      </c>
      <c r="Q746" s="30">
        <f t="shared" si="175"/>
        <v>0.99034650000000013</v>
      </c>
      <c r="R746" s="30">
        <f t="shared" si="175"/>
        <v>2.8449758250000001</v>
      </c>
      <c r="S746" s="30">
        <f t="shared" si="175"/>
        <v>4.0002948000000007</v>
      </c>
      <c r="T746" s="30">
        <f t="shared" si="175"/>
        <v>4.4563034249999998</v>
      </c>
      <c r="U746" s="30">
        <f t="shared" si="175"/>
        <v>4.2130017000000004</v>
      </c>
      <c r="V746" s="30">
        <f t="shared" si="175"/>
        <v>3.270389625</v>
      </c>
      <c r="W746" s="30">
        <f t="shared" si="175"/>
        <v>1.6284671999999998</v>
      </c>
      <c r="X746" s="30">
        <f t="shared" si="175"/>
        <v>2.1837331249999998</v>
      </c>
      <c r="Y746" s="30">
        <f t="shared" si="175"/>
        <v>3.7535841999999997</v>
      </c>
      <c r="Z746" s="30">
        <f t="shared" si="175"/>
        <v>4.6241249250000003</v>
      </c>
      <c r="AA746" s="30">
        <f t="shared" si="175"/>
        <v>4.7953553000000007</v>
      </c>
      <c r="AB746" s="30">
        <f t="shared" si="175"/>
        <v>4.267275325</v>
      </c>
      <c r="AC746" s="30">
        <f t="shared" si="175"/>
        <v>3.0398849999999999</v>
      </c>
      <c r="AD746" s="30">
        <f t="shared" si="175"/>
        <v>3.114554</v>
      </c>
      <c r="AE746" s="30">
        <f t="shared" si="175"/>
        <v>4.3996268250000004</v>
      </c>
      <c r="AF746" s="30">
        <f t="shared" si="175"/>
        <v>4.9853892999999996</v>
      </c>
      <c r="AG746" s="30">
        <f t="shared" si="174"/>
        <v>4.8718414250000004</v>
      </c>
      <c r="AH746" s="30">
        <f t="shared" si="174"/>
        <v>4.0589832000000001</v>
      </c>
      <c r="AI746" s="30">
        <f t="shared" si="174"/>
        <v>3.782809125</v>
      </c>
      <c r="AJ746" s="30">
        <f t="shared" si="174"/>
        <v>4.7831036999999998</v>
      </c>
      <c r="AK746" s="30">
        <f t="shared" si="174"/>
        <v>5.0840879250000004</v>
      </c>
      <c r="AL746" s="30">
        <f t="shared" si="174"/>
        <v>4.6857617999999999</v>
      </c>
      <c r="AM746" s="30">
        <f t="shared" si="174"/>
        <v>4.1884984999999997</v>
      </c>
      <c r="AN746" s="30">
        <f t="shared" si="174"/>
        <v>4.904014825</v>
      </c>
      <c r="AO746" s="30">
        <f t="shared" si="174"/>
        <v>4.9202208000000009</v>
      </c>
      <c r="AP746" s="30">
        <f t="shared" si="174"/>
        <v>4.331622125</v>
      </c>
      <c r="AQ746" s="30">
        <f t="shared" si="174"/>
        <v>4.7623601999999998</v>
      </c>
      <c r="AR746" s="30">
        <f t="shared" si="174"/>
        <v>4.21218</v>
      </c>
      <c r="AS746" s="30">
        <f t="shared" si="169"/>
        <v>5.0840879250000004</v>
      </c>
      <c r="AT746" s="35" t="str">
        <f t="shared" si="170"/>
        <v>1,1.5,0.5</v>
      </c>
    </row>
    <row r="747" spans="13:46" ht="11.25" x14ac:dyDescent="0.15">
      <c r="M747" s="30" t="str">
        <f t="shared" si="168"/>
        <v>8,4,10</v>
      </c>
      <c r="N747" s="30">
        <f t="shared" si="162"/>
        <v>8</v>
      </c>
      <c r="O747" s="30">
        <f t="shared" si="163"/>
        <v>4</v>
      </c>
      <c r="P747" s="30">
        <f t="shared" si="173"/>
        <v>10</v>
      </c>
      <c r="Q747" s="30">
        <f t="shared" si="175"/>
        <v>0.53372519999999946</v>
      </c>
      <c r="R747" s="30">
        <f t="shared" si="175"/>
        <v>2.5918776999999995</v>
      </c>
      <c r="S747" s="30">
        <f t="shared" si="175"/>
        <v>3.8997519999999999</v>
      </c>
      <c r="T747" s="30">
        <f t="shared" si="175"/>
        <v>4.4573480999999999</v>
      </c>
      <c r="U747" s="30">
        <f t="shared" si="175"/>
        <v>4.2646660000000001</v>
      </c>
      <c r="V747" s="30">
        <f t="shared" si="175"/>
        <v>3.3217056999999999</v>
      </c>
      <c r="W747" s="30">
        <f t="shared" si="175"/>
        <v>1.6284671999999998</v>
      </c>
      <c r="X747" s="30">
        <f t="shared" si="175"/>
        <v>1.9084224999999992</v>
      </c>
      <c r="Y747" s="30">
        <f t="shared" si="175"/>
        <v>3.6352713999999997</v>
      </c>
      <c r="Z747" s="30">
        <f t="shared" si="175"/>
        <v>4.6118421000000005</v>
      </c>
      <c r="AA747" s="30">
        <f t="shared" si="175"/>
        <v>4.8381346000000001</v>
      </c>
      <c r="AB747" s="30">
        <f t="shared" si="175"/>
        <v>4.3141489000000002</v>
      </c>
      <c r="AC747" s="30">
        <f t="shared" si="175"/>
        <v>3.0398849999999999</v>
      </c>
      <c r="AD747" s="30">
        <f t="shared" si="175"/>
        <v>2.9784711999999995</v>
      </c>
      <c r="AE747" s="30">
        <f t="shared" si="175"/>
        <v>4.3740164999999998</v>
      </c>
      <c r="AF747" s="30">
        <f t="shared" si="175"/>
        <v>5.0192835999999996</v>
      </c>
      <c r="AG747" s="30">
        <f t="shared" si="174"/>
        <v>4.9142725</v>
      </c>
      <c r="AH747" s="30">
        <f t="shared" si="174"/>
        <v>4.0589832000000001</v>
      </c>
      <c r="AI747" s="30">
        <f t="shared" si="174"/>
        <v>3.7438712999999995</v>
      </c>
      <c r="AJ747" s="30">
        <f t="shared" si="174"/>
        <v>4.8081130000000005</v>
      </c>
      <c r="AK747" s="30">
        <f t="shared" si="174"/>
        <v>5.1220765000000004</v>
      </c>
      <c r="AL747" s="30">
        <f t="shared" si="174"/>
        <v>4.6857617999999999</v>
      </c>
      <c r="AM747" s="30">
        <f t="shared" si="174"/>
        <v>4.2046228000000001</v>
      </c>
      <c r="AN747" s="30">
        <f t="shared" si="174"/>
        <v>4.9375609000000003</v>
      </c>
      <c r="AO747" s="30">
        <f t="shared" si="174"/>
        <v>4.9202208000000009</v>
      </c>
      <c r="AP747" s="30">
        <f t="shared" si="174"/>
        <v>4.3607256999999997</v>
      </c>
      <c r="AQ747" s="30">
        <f t="shared" si="174"/>
        <v>4.7623601999999998</v>
      </c>
      <c r="AR747" s="30">
        <f t="shared" si="174"/>
        <v>4.21218</v>
      </c>
      <c r="AS747" s="30">
        <f t="shared" si="169"/>
        <v>5.1220765000000004</v>
      </c>
      <c r="AT747" s="35" t="str">
        <f t="shared" si="170"/>
        <v>1,1.5,0.5</v>
      </c>
    </row>
    <row r="748" spans="13:46" ht="11.25" x14ac:dyDescent="0.15">
      <c r="M748" s="30" t="str">
        <f t="shared" si="168"/>
        <v>8,5,1</v>
      </c>
      <c r="N748" s="30">
        <f t="shared" si="162"/>
        <v>8</v>
      </c>
      <c r="O748" s="30">
        <f t="shared" si="163"/>
        <v>5</v>
      </c>
      <c r="P748" s="30">
        <f t="shared" si="173"/>
        <v>1</v>
      </c>
      <c r="Q748" s="30">
        <f t="shared" si="175"/>
        <v>4.5</v>
      </c>
      <c r="R748" s="30">
        <f t="shared" si="175"/>
        <v>4.7702352000000001</v>
      </c>
      <c r="S748" s="30">
        <f t="shared" si="175"/>
        <v>4.7409408000000006</v>
      </c>
      <c r="T748" s="30">
        <f t="shared" si="175"/>
        <v>4.4121167999999997</v>
      </c>
      <c r="U748" s="30">
        <f t="shared" si="175"/>
        <v>3.7837632000000001</v>
      </c>
      <c r="V748" s="30">
        <f t="shared" si="175"/>
        <v>2.85588</v>
      </c>
      <c r="W748" s="30">
        <f t="shared" si="175"/>
        <v>1.6284671999999998</v>
      </c>
      <c r="X748" s="30">
        <f t="shared" si="175"/>
        <v>4.2256549999999997</v>
      </c>
      <c r="Y748" s="30">
        <f t="shared" si="175"/>
        <v>4.5998402</v>
      </c>
      <c r="Z748" s="30">
        <f t="shared" si="175"/>
        <v>4.6744957999999999</v>
      </c>
      <c r="AA748" s="30">
        <f t="shared" si="175"/>
        <v>4.4496217999999992</v>
      </c>
      <c r="AB748" s="30">
        <f t="shared" si="175"/>
        <v>3.9252181999999998</v>
      </c>
      <c r="AC748" s="30">
        <f t="shared" si="175"/>
        <v>3.1012849999999998</v>
      </c>
      <c r="AD748" s="30">
        <f t="shared" si="175"/>
        <v>4.0356199999999998</v>
      </c>
      <c r="AE748" s="30">
        <f t="shared" si="175"/>
        <v>4.5137551999999994</v>
      </c>
      <c r="AF748" s="30">
        <f t="shared" si="175"/>
        <v>4.6923607999999994</v>
      </c>
      <c r="AG748" s="30">
        <f t="shared" si="174"/>
        <v>4.571436799999999</v>
      </c>
      <c r="AH748" s="30">
        <f t="shared" si="174"/>
        <v>4.1509831999999998</v>
      </c>
      <c r="AI748" s="30">
        <f t="shared" si="174"/>
        <v>3.9298950000000001</v>
      </c>
      <c r="AJ748" s="30">
        <f t="shared" si="174"/>
        <v>4.5119802</v>
      </c>
      <c r="AK748" s="30">
        <f t="shared" si="174"/>
        <v>4.7945357999999993</v>
      </c>
      <c r="AL748" s="30">
        <f t="shared" si="174"/>
        <v>4.7775617999999991</v>
      </c>
      <c r="AM748" s="30">
        <f t="shared" si="174"/>
        <v>3.9084799999999995</v>
      </c>
      <c r="AN748" s="30">
        <f t="shared" si="174"/>
        <v>4.5945152</v>
      </c>
      <c r="AO748" s="30">
        <f t="shared" si="174"/>
        <v>4.9810207999999996</v>
      </c>
      <c r="AP748" s="30">
        <f t="shared" si="174"/>
        <v>3.9713749999999992</v>
      </c>
      <c r="AQ748" s="30">
        <f t="shared" si="174"/>
        <v>4.7613601999999995</v>
      </c>
      <c r="AR748" s="30">
        <f t="shared" si="174"/>
        <v>4.1185799999999997</v>
      </c>
      <c r="AS748" s="30">
        <f t="shared" si="169"/>
        <v>4.9810207999999996</v>
      </c>
      <c r="AT748" s="35" t="str">
        <f t="shared" si="170"/>
        <v>1,2,0</v>
      </c>
    </row>
    <row r="749" spans="13:46" ht="11.25" x14ac:dyDescent="0.15">
      <c r="M749" s="30" t="str">
        <f t="shared" si="168"/>
        <v>8,5,2</v>
      </c>
      <c r="N749" s="30">
        <f t="shared" ref="N749:N812" si="176">N649+1</f>
        <v>8</v>
      </c>
      <c r="O749" s="30">
        <f t="shared" ref="O749:O812" si="177">O649</f>
        <v>5</v>
      </c>
      <c r="P749" s="30">
        <f t="shared" si="173"/>
        <v>2</v>
      </c>
      <c r="Q749" s="30">
        <f t="shared" si="175"/>
        <v>4.27752</v>
      </c>
      <c r="R749" s="30">
        <f t="shared" si="175"/>
        <v>4.6797351999999997</v>
      </c>
      <c r="S749" s="30">
        <f t="shared" si="175"/>
        <v>4.7444608000000006</v>
      </c>
      <c r="T749" s="30">
        <f t="shared" si="175"/>
        <v>4.4716968000000001</v>
      </c>
      <c r="U749" s="30">
        <f t="shared" si="175"/>
        <v>3.8614432000000001</v>
      </c>
      <c r="V749" s="30">
        <f t="shared" si="175"/>
        <v>2.9137</v>
      </c>
      <c r="W749" s="30">
        <f t="shared" si="175"/>
        <v>1.6284671999999998</v>
      </c>
      <c r="X749" s="30">
        <f t="shared" si="175"/>
        <v>4.1106049999999996</v>
      </c>
      <c r="Y749" s="30">
        <f t="shared" si="175"/>
        <v>4.5837202000000001</v>
      </c>
      <c r="Z749" s="30">
        <f t="shared" si="175"/>
        <v>4.7193458000000001</v>
      </c>
      <c r="AA749" s="30">
        <f t="shared" si="175"/>
        <v>4.5174817999999997</v>
      </c>
      <c r="AB749" s="30">
        <f t="shared" si="175"/>
        <v>3.9781282</v>
      </c>
      <c r="AC749" s="30">
        <f t="shared" si="175"/>
        <v>3.1012849999999998</v>
      </c>
      <c r="AD749" s="30">
        <f t="shared" si="175"/>
        <v>3.99986</v>
      </c>
      <c r="AE749" s="30">
        <f t="shared" si="175"/>
        <v>4.5438751999999987</v>
      </c>
      <c r="AF749" s="30">
        <f t="shared" si="175"/>
        <v>4.7504007999999995</v>
      </c>
      <c r="AG749" s="30">
        <f t="shared" si="174"/>
        <v>4.619436799999999</v>
      </c>
      <c r="AH749" s="30">
        <f t="shared" si="174"/>
        <v>4.1509831999999998</v>
      </c>
      <c r="AI749" s="30">
        <f t="shared" si="174"/>
        <v>3.9452850000000002</v>
      </c>
      <c r="AJ749" s="30">
        <f t="shared" si="174"/>
        <v>4.5602001999999997</v>
      </c>
      <c r="AK749" s="30">
        <f t="shared" si="174"/>
        <v>4.8376257999999996</v>
      </c>
      <c r="AL749" s="30">
        <f t="shared" si="174"/>
        <v>4.7775617999999991</v>
      </c>
      <c r="AM749" s="30">
        <f t="shared" si="174"/>
        <v>3.9468799999999997</v>
      </c>
      <c r="AN749" s="30">
        <f t="shared" si="174"/>
        <v>4.6326951999999997</v>
      </c>
      <c r="AO749" s="30">
        <f t="shared" si="174"/>
        <v>4.9810207999999996</v>
      </c>
      <c r="AP749" s="30">
        <f t="shared" si="174"/>
        <v>4.0046449999999991</v>
      </c>
      <c r="AQ749" s="30">
        <f t="shared" si="174"/>
        <v>4.7613601999999995</v>
      </c>
      <c r="AR749" s="30">
        <f t="shared" si="174"/>
        <v>4.1185799999999997</v>
      </c>
      <c r="AS749" s="30">
        <f t="shared" si="169"/>
        <v>4.9810207999999996</v>
      </c>
      <c r="AT749" s="35" t="str">
        <f t="shared" si="170"/>
        <v>1,2,0</v>
      </c>
    </row>
    <row r="750" spans="13:46" ht="11.25" x14ac:dyDescent="0.15">
      <c r="M750" s="30" t="str">
        <f t="shared" si="168"/>
        <v>8,5,3</v>
      </c>
      <c r="N750" s="30">
        <f t="shared" si="176"/>
        <v>8</v>
      </c>
      <c r="O750" s="30">
        <f t="shared" si="177"/>
        <v>5</v>
      </c>
      <c r="P750" s="30">
        <f t="shared" si="173"/>
        <v>3</v>
      </c>
      <c r="Q750" s="30">
        <f t="shared" si="175"/>
        <v>3.98034</v>
      </c>
      <c r="R750" s="30">
        <f t="shared" si="175"/>
        <v>4.5373602000000002</v>
      </c>
      <c r="S750" s="30">
        <f t="shared" si="175"/>
        <v>4.7147807999999998</v>
      </c>
      <c r="T750" s="30">
        <f t="shared" si="175"/>
        <v>4.5126018000000006</v>
      </c>
      <c r="U750" s="30">
        <f t="shared" si="175"/>
        <v>3.9308231999999999</v>
      </c>
      <c r="V750" s="30">
        <f t="shared" si="175"/>
        <v>2.9694450000000003</v>
      </c>
      <c r="W750" s="30">
        <f t="shared" si="175"/>
        <v>1.6284671999999998</v>
      </c>
      <c r="X750" s="30">
        <f t="shared" si="175"/>
        <v>3.9436799999999996</v>
      </c>
      <c r="Y750" s="30">
        <f t="shared" si="175"/>
        <v>4.5344002000000003</v>
      </c>
      <c r="Z750" s="30">
        <f t="shared" si="175"/>
        <v>4.7455208000000004</v>
      </c>
      <c r="AA750" s="30">
        <f t="shared" si="175"/>
        <v>4.5770417999999999</v>
      </c>
      <c r="AB750" s="30">
        <f t="shared" si="175"/>
        <v>4.0289631999999997</v>
      </c>
      <c r="AC750" s="30">
        <f t="shared" si="175"/>
        <v>3.1012849999999998</v>
      </c>
      <c r="AD750" s="30">
        <f t="shared" si="175"/>
        <v>3.9308999999999998</v>
      </c>
      <c r="AE750" s="30">
        <f t="shared" si="175"/>
        <v>4.5553201999999997</v>
      </c>
      <c r="AF750" s="30">
        <f t="shared" si="175"/>
        <v>4.8001407999999994</v>
      </c>
      <c r="AG750" s="30">
        <f t="shared" si="174"/>
        <v>4.6653617999999994</v>
      </c>
      <c r="AH750" s="30">
        <f t="shared" si="174"/>
        <v>4.1509831999999998</v>
      </c>
      <c r="AI750" s="30">
        <f t="shared" si="174"/>
        <v>3.9420000000000002</v>
      </c>
      <c r="AJ750" s="30">
        <f t="shared" si="174"/>
        <v>4.6001202000000001</v>
      </c>
      <c r="AK750" s="30">
        <f t="shared" si="174"/>
        <v>4.8786407999999994</v>
      </c>
      <c r="AL750" s="30">
        <f t="shared" si="174"/>
        <v>4.7775617999999991</v>
      </c>
      <c r="AM750" s="30">
        <f t="shared" si="174"/>
        <v>3.9769799999999997</v>
      </c>
      <c r="AN750" s="30">
        <f t="shared" si="174"/>
        <v>4.6688001999999997</v>
      </c>
      <c r="AO750" s="30">
        <f t="shared" si="174"/>
        <v>4.9810207999999996</v>
      </c>
      <c r="AP750" s="30">
        <f t="shared" si="174"/>
        <v>4.0358399999999994</v>
      </c>
      <c r="AQ750" s="30">
        <f t="shared" si="174"/>
        <v>4.7613601999999995</v>
      </c>
      <c r="AR750" s="30">
        <f t="shared" si="174"/>
        <v>4.1185799999999997</v>
      </c>
      <c r="AS750" s="30">
        <f t="shared" si="169"/>
        <v>4.9810207999999996</v>
      </c>
      <c r="AT750" s="35" t="str">
        <f t="shared" si="170"/>
        <v>1,2,0</v>
      </c>
    </row>
    <row r="751" spans="13:46" ht="11.25" x14ac:dyDescent="0.15">
      <c r="M751" s="30" t="str">
        <f t="shared" si="168"/>
        <v>8,5,4</v>
      </c>
      <c r="N751" s="30">
        <f t="shared" si="176"/>
        <v>8</v>
      </c>
      <c r="O751" s="30">
        <f t="shared" si="177"/>
        <v>5</v>
      </c>
      <c r="P751" s="30">
        <f t="shared" si="173"/>
        <v>4</v>
      </c>
      <c r="Q751" s="30">
        <f t="shared" si="175"/>
        <v>3.6615599999999993</v>
      </c>
      <c r="R751" s="30">
        <f t="shared" si="175"/>
        <v>4.3799852000000001</v>
      </c>
      <c r="S751" s="30">
        <f t="shared" si="175"/>
        <v>4.6755008</v>
      </c>
      <c r="T751" s="30">
        <f t="shared" si="175"/>
        <v>4.5481067999999993</v>
      </c>
      <c r="U751" s="30">
        <f t="shared" si="175"/>
        <v>3.9978032000000003</v>
      </c>
      <c r="V751" s="30">
        <f t="shared" si="175"/>
        <v>3.0245899999999999</v>
      </c>
      <c r="W751" s="30">
        <f t="shared" si="175"/>
        <v>1.6284671999999998</v>
      </c>
      <c r="X751" s="30">
        <f t="shared" si="175"/>
        <v>3.7617549999999995</v>
      </c>
      <c r="Y751" s="30">
        <f t="shared" si="175"/>
        <v>4.4754801999999998</v>
      </c>
      <c r="Z751" s="30">
        <f t="shared" si="175"/>
        <v>4.7662958</v>
      </c>
      <c r="AA751" s="30">
        <f t="shared" si="175"/>
        <v>4.6342017999999996</v>
      </c>
      <c r="AB751" s="30">
        <f t="shared" si="175"/>
        <v>4.0791982000000004</v>
      </c>
      <c r="AC751" s="30">
        <f t="shared" si="175"/>
        <v>3.1012849999999998</v>
      </c>
      <c r="AD751" s="30">
        <f t="shared" si="175"/>
        <v>3.8523399999999999</v>
      </c>
      <c r="AE751" s="30">
        <f t="shared" si="175"/>
        <v>4.5613651999999991</v>
      </c>
      <c r="AF751" s="30">
        <f t="shared" si="175"/>
        <v>4.8474807999999996</v>
      </c>
      <c r="AG751" s="30">
        <f t="shared" si="174"/>
        <v>4.7106867999999995</v>
      </c>
      <c r="AH751" s="30">
        <f t="shared" si="174"/>
        <v>4.1509831999999998</v>
      </c>
      <c r="AI751" s="30">
        <f t="shared" si="174"/>
        <v>3.9333150000000003</v>
      </c>
      <c r="AJ751" s="30">
        <f t="shared" si="174"/>
        <v>4.6376401999999999</v>
      </c>
      <c r="AK751" s="30">
        <f t="shared" si="174"/>
        <v>4.9190557999999998</v>
      </c>
      <c r="AL751" s="30">
        <f t="shared" si="174"/>
        <v>4.7775617999999991</v>
      </c>
      <c r="AM751" s="30">
        <f t="shared" si="174"/>
        <v>4.0046799999999996</v>
      </c>
      <c r="AN751" s="30">
        <f t="shared" si="174"/>
        <v>4.7043052000000003</v>
      </c>
      <c r="AO751" s="30">
        <f t="shared" si="174"/>
        <v>4.9810207999999996</v>
      </c>
      <c r="AP751" s="30">
        <f t="shared" si="174"/>
        <v>4.0664350000000002</v>
      </c>
      <c r="AQ751" s="30">
        <f t="shared" si="174"/>
        <v>4.7613601999999995</v>
      </c>
      <c r="AR751" s="30">
        <f t="shared" si="174"/>
        <v>4.1185799999999997</v>
      </c>
      <c r="AS751" s="30">
        <f t="shared" si="169"/>
        <v>4.9810207999999996</v>
      </c>
      <c r="AT751" s="35" t="str">
        <f t="shared" si="170"/>
        <v>1,2,0</v>
      </c>
    </row>
    <row r="752" spans="13:46" ht="11.25" x14ac:dyDescent="0.15">
      <c r="M752" s="30" t="str">
        <f t="shared" si="168"/>
        <v>8,5,5</v>
      </c>
      <c r="N752" s="30">
        <f t="shared" si="176"/>
        <v>8</v>
      </c>
      <c r="O752" s="30">
        <f t="shared" si="177"/>
        <v>5</v>
      </c>
      <c r="P752" s="30">
        <f t="shared" si="173"/>
        <v>5</v>
      </c>
      <c r="Q752" s="30">
        <f t="shared" si="175"/>
        <v>3.3564599999999993</v>
      </c>
      <c r="R752" s="30">
        <f t="shared" si="175"/>
        <v>4.2321101999999993</v>
      </c>
      <c r="S752" s="30">
        <f t="shared" si="175"/>
        <v>4.6423007999999992</v>
      </c>
      <c r="T752" s="30">
        <f t="shared" si="175"/>
        <v>4.5870318000000001</v>
      </c>
      <c r="U752" s="30">
        <f t="shared" si="175"/>
        <v>4.0663032000000001</v>
      </c>
      <c r="V752" s="30">
        <f t="shared" si="175"/>
        <v>3.0801149999999997</v>
      </c>
      <c r="W752" s="30">
        <f t="shared" si="175"/>
        <v>1.6284671999999998</v>
      </c>
      <c r="X752" s="30">
        <f t="shared" si="175"/>
        <v>3.5893299999999995</v>
      </c>
      <c r="Y752" s="30">
        <f t="shared" si="175"/>
        <v>4.4226401999999991</v>
      </c>
      <c r="Z752" s="30">
        <f t="shared" si="175"/>
        <v>4.7904907999999997</v>
      </c>
      <c r="AA752" s="30">
        <f t="shared" si="175"/>
        <v>4.6928817999999994</v>
      </c>
      <c r="AB752" s="30">
        <f t="shared" si="175"/>
        <v>4.1298132000000001</v>
      </c>
      <c r="AC752" s="30">
        <f t="shared" si="175"/>
        <v>3.1012849999999998</v>
      </c>
      <c r="AD752" s="30">
        <f t="shared" si="175"/>
        <v>3.7798599999999993</v>
      </c>
      <c r="AE752" s="30">
        <f t="shared" si="175"/>
        <v>4.5708301999999987</v>
      </c>
      <c r="AF752" s="30">
        <f t="shared" si="175"/>
        <v>4.896340799999999</v>
      </c>
      <c r="AG752" s="30">
        <f t="shared" si="174"/>
        <v>4.7563917999999994</v>
      </c>
      <c r="AH752" s="30">
        <f t="shared" si="174"/>
        <v>4.1509831999999998</v>
      </c>
      <c r="AI752" s="30">
        <f t="shared" si="174"/>
        <v>3.9280499999999998</v>
      </c>
      <c r="AJ752" s="30">
        <f t="shared" si="174"/>
        <v>4.6766801999999998</v>
      </c>
      <c r="AK752" s="30">
        <f t="shared" si="174"/>
        <v>4.959850799999999</v>
      </c>
      <c r="AL752" s="30">
        <f t="shared" si="174"/>
        <v>4.7775617999999991</v>
      </c>
      <c r="AM752" s="30">
        <f t="shared" si="174"/>
        <v>4.0338999999999992</v>
      </c>
      <c r="AN752" s="30">
        <f t="shared" si="174"/>
        <v>4.7401901999999989</v>
      </c>
      <c r="AO752" s="30">
        <f t="shared" si="174"/>
        <v>4.9810207999999996</v>
      </c>
      <c r="AP752" s="30">
        <f t="shared" si="174"/>
        <v>4.0974099999999991</v>
      </c>
      <c r="AQ752" s="30">
        <f t="shared" si="174"/>
        <v>4.7613601999999995</v>
      </c>
      <c r="AR752" s="30">
        <f t="shared" si="174"/>
        <v>4.1185799999999997</v>
      </c>
      <c r="AS752" s="30">
        <f t="shared" si="169"/>
        <v>4.9810207999999996</v>
      </c>
      <c r="AT752" s="35" t="str">
        <f t="shared" si="170"/>
        <v>1,2,0</v>
      </c>
    </row>
    <row r="753" spans="13:46" ht="11.25" x14ac:dyDescent="0.15">
      <c r="M753" s="30" t="str">
        <f t="shared" si="168"/>
        <v>8,5,6</v>
      </c>
      <c r="N753" s="30">
        <f t="shared" si="176"/>
        <v>8</v>
      </c>
      <c r="O753" s="30">
        <f t="shared" si="177"/>
        <v>5</v>
      </c>
      <c r="P753" s="30">
        <f t="shared" si="173"/>
        <v>6</v>
      </c>
      <c r="Q753" s="30">
        <f t="shared" si="175"/>
        <v>3.0779999999999998</v>
      </c>
      <c r="R753" s="30">
        <f t="shared" si="175"/>
        <v>4.1027351999999997</v>
      </c>
      <c r="S753" s="30">
        <f t="shared" si="175"/>
        <v>4.6209407999999996</v>
      </c>
      <c r="T753" s="30">
        <f t="shared" si="175"/>
        <v>4.6326168000000001</v>
      </c>
      <c r="U753" s="30">
        <f t="shared" si="175"/>
        <v>4.1377632000000002</v>
      </c>
      <c r="V753" s="30">
        <f t="shared" si="175"/>
        <v>3.1363799999999999</v>
      </c>
      <c r="W753" s="30">
        <f t="shared" si="175"/>
        <v>1.6284671999999998</v>
      </c>
      <c r="X753" s="30">
        <f t="shared" si="175"/>
        <v>3.4354049999999994</v>
      </c>
      <c r="Y753" s="30">
        <f t="shared" si="175"/>
        <v>4.3816401999999997</v>
      </c>
      <c r="Z753" s="30">
        <f t="shared" si="175"/>
        <v>4.8213457999999996</v>
      </c>
      <c r="AA753" s="30">
        <f t="shared" si="175"/>
        <v>4.7545217999999991</v>
      </c>
      <c r="AB753" s="30">
        <f t="shared" si="175"/>
        <v>4.1811682000000001</v>
      </c>
      <c r="AC753" s="30">
        <f t="shared" si="175"/>
        <v>3.1012849999999998</v>
      </c>
      <c r="AD753" s="30">
        <f t="shared" si="175"/>
        <v>3.7192199999999995</v>
      </c>
      <c r="AE753" s="30">
        <f t="shared" si="175"/>
        <v>4.5869551999999985</v>
      </c>
      <c r="AF753" s="30">
        <f t="shared" ref="AF753:AR816" si="178">(AF$5)^2/2*INDEX($F$4:$F$25*$G$4:$G$25,$N753,1)+(AF$6)^2/2*INDEX($H$4:$H$25*$I$4:$I$25,$O753,1)+(AF$7)^2/2*INDEX($J$4:$J$25*$K$4:$K$25,$P753,1)+AF$5*AF$6*INDEX($G$4:$G$25,$N753,1)*INDEX($H$4:$H$25,$O753,1)+(AF$5*INDEX($G$4:$G$25,$N753,1)+AF$6*INDEX($I$4:$I$25,$O753,1))*AF$7*INDEX($J$4:$J$25,$P753,1)</f>
        <v>4.9481608000000001</v>
      </c>
      <c r="AG753" s="30">
        <f t="shared" si="178"/>
        <v>4.8028367999999997</v>
      </c>
      <c r="AH753" s="30">
        <f t="shared" si="178"/>
        <v>4.1509831999999998</v>
      </c>
      <c r="AI753" s="30">
        <f t="shared" si="178"/>
        <v>3.9294449999999999</v>
      </c>
      <c r="AJ753" s="30">
        <f t="shared" si="178"/>
        <v>4.7186801999999997</v>
      </c>
      <c r="AK753" s="30">
        <f t="shared" si="178"/>
        <v>5.0013857999999995</v>
      </c>
      <c r="AL753" s="30">
        <f t="shared" si="178"/>
        <v>4.7775617999999991</v>
      </c>
      <c r="AM753" s="30">
        <f t="shared" si="178"/>
        <v>4.0660799999999995</v>
      </c>
      <c r="AN753" s="30">
        <f t="shared" si="178"/>
        <v>4.7768151999999997</v>
      </c>
      <c r="AO753" s="30">
        <f t="shared" si="178"/>
        <v>4.9810207999999996</v>
      </c>
      <c r="AP753" s="30">
        <f t="shared" si="178"/>
        <v>4.1291249999999993</v>
      </c>
      <c r="AQ753" s="30">
        <f t="shared" si="178"/>
        <v>4.7613601999999995</v>
      </c>
      <c r="AR753" s="30">
        <f t="shared" si="178"/>
        <v>4.1185799999999997</v>
      </c>
      <c r="AS753" s="30">
        <f t="shared" si="169"/>
        <v>5.0013857999999995</v>
      </c>
      <c r="AT753" s="35" t="str">
        <f t="shared" si="170"/>
        <v>1,1.5,0.5</v>
      </c>
    </row>
    <row r="754" spans="13:46" ht="11.25" x14ac:dyDescent="0.15">
      <c r="M754" s="30" t="str">
        <f t="shared" si="168"/>
        <v>8,5,7</v>
      </c>
      <c r="N754" s="30">
        <f t="shared" si="176"/>
        <v>8</v>
      </c>
      <c r="O754" s="30">
        <f t="shared" si="177"/>
        <v>5</v>
      </c>
      <c r="P754" s="30">
        <f t="shared" si="173"/>
        <v>7</v>
      </c>
      <c r="Q754" s="30">
        <f t="shared" ref="Q754:AF817" si="179">(Q$5)^2/2*INDEX($F$4:$F$25*$G$4:$G$25,$N754,1)+(Q$6)^2/2*INDEX($H$4:$H$25*$I$4:$I$25,$O754,1)+(Q$7)^2/2*INDEX($J$4:$J$25*$K$4:$K$25,$P754,1)+Q$5*Q$6*INDEX($G$4:$G$25,$N754,1)*INDEX($H$4:$H$25,$O754,1)+(Q$5*INDEX($G$4:$G$25,$N754,1)+Q$6*INDEX($I$4:$I$25,$O754,1))*Q$7*INDEX($J$4:$J$25,$P754,1)</f>
        <v>2.4172559999999992</v>
      </c>
      <c r="R754" s="30">
        <f t="shared" si="179"/>
        <v>3.7078851999999998</v>
      </c>
      <c r="S754" s="30">
        <f t="shared" si="179"/>
        <v>4.4296767999999993</v>
      </c>
      <c r="T754" s="30">
        <f t="shared" si="179"/>
        <v>4.5826307999999996</v>
      </c>
      <c r="U754" s="30">
        <f t="shared" si="179"/>
        <v>4.1667471999999997</v>
      </c>
      <c r="V754" s="30">
        <f t="shared" si="179"/>
        <v>3.1820259999999996</v>
      </c>
      <c r="W754" s="30">
        <f t="shared" si="179"/>
        <v>1.6284671999999998</v>
      </c>
      <c r="X754" s="30">
        <f t="shared" si="179"/>
        <v>3.0160049999999989</v>
      </c>
      <c r="Y754" s="30">
        <f t="shared" si="179"/>
        <v>4.1707361999999994</v>
      </c>
      <c r="Z754" s="30">
        <f t="shared" si="179"/>
        <v>4.7566297999999998</v>
      </c>
      <c r="AA754" s="30">
        <f t="shared" si="179"/>
        <v>4.7736857999999991</v>
      </c>
      <c r="AB754" s="30">
        <f t="shared" si="179"/>
        <v>4.2219042</v>
      </c>
      <c r="AC754" s="30">
        <f t="shared" si="179"/>
        <v>3.1012849999999998</v>
      </c>
      <c r="AD754" s="30">
        <f t="shared" si="179"/>
        <v>3.4886759999999994</v>
      </c>
      <c r="AE754" s="30">
        <f t="shared" si="179"/>
        <v>4.5075091999999994</v>
      </c>
      <c r="AF754" s="30">
        <f t="shared" si="179"/>
        <v>4.9575047999999997</v>
      </c>
      <c r="AG754" s="30">
        <f t="shared" si="178"/>
        <v>4.8386627999999998</v>
      </c>
      <c r="AH754" s="30">
        <f t="shared" si="178"/>
        <v>4.1509831999999998</v>
      </c>
      <c r="AI754" s="30">
        <f t="shared" si="178"/>
        <v>3.8352689999999994</v>
      </c>
      <c r="AJ754" s="30">
        <f t="shared" si="178"/>
        <v>4.7182041999999997</v>
      </c>
      <c r="AK754" s="30">
        <f t="shared" si="178"/>
        <v>5.032301799999999</v>
      </c>
      <c r="AL754" s="30">
        <f t="shared" si="178"/>
        <v>4.7775617999999991</v>
      </c>
      <c r="AM754" s="30">
        <f t="shared" si="178"/>
        <v>4.0557839999999992</v>
      </c>
      <c r="AN754" s="30">
        <f t="shared" si="178"/>
        <v>4.8028211999999995</v>
      </c>
      <c r="AO754" s="30">
        <f t="shared" si="178"/>
        <v>4.9810207999999996</v>
      </c>
      <c r="AP754" s="30">
        <f t="shared" si="178"/>
        <v>4.1502209999999993</v>
      </c>
      <c r="AQ754" s="30">
        <f t="shared" si="178"/>
        <v>4.7613601999999995</v>
      </c>
      <c r="AR754" s="30">
        <f t="shared" si="178"/>
        <v>4.1185799999999997</v>
      </c>
      <c r="AS754" s="30">
        <f t="shared" si="169"/>
        <v>5.032301799999999</v>
      </c>
      <c r="AT754" s="35" t="str">
        <f t="shared" si="170"/>
        <v>1,1.5,0.5</v>
      </c>
    </row>
    <row r="755" spans="13:46" ht="11.25" x14ac:dyDescent="0.15">
      <c r="M755" s="30" t="str">
        <f t="shared" si="168"/>
        <v>8,5,8</v>
      </c>
      <c r="N755" s="30">
        <f t="shared" si="176"/>
        <v>8</v>
      </c>
      <c r="O755" s="30">
        <f t="shared" si="177"/>
        <v>5</v>
      </c>
      <c r="P755" s="30">
        <f t="shared" si="173"/>
        <v>8</v>
      </c>
      <c r="Q755" s="30">
        <f t="shared" si="179"/>
        <v>1.6284671999999998</v>
      </c>
      <c r="R755" s="30">
        <f t="shared" si="179"/>
        <v>3.2241152</v>
      </c>
      <c r="S755" s="30">
        <f t="shared" si="179"/>
        <v>4.1815040000000003</v>
      </c>
      <c r="T755" s="30">
        <f t="shared" si="179"/>
        <v>4.5006335999999996</v>
      </c>
      <c r="U755" s="30">
        <f t="shared" si="179"/>
        <v>4.1815040000000003</v>
      </c>
      <c r="V755" s="30">
        <f t="shared" si="179"/>
        <v>3.2241152</v>
      </c>
      <c r="W755" s="30">
        <f t="shared" si="179"/>
        <v>1.6284671999999998</v>
      </c>
      <c r="X755" s="30">
        <f t="shared" si="179"/>
        <v>2.5076849999999995</v>
      </c>
      <c r="Y755" s="30">
        <f t="shared" si="179"/>
        <v>3.9029233999999997</v>
      </c>
      <c r="Z755" s="30">
        <f t="shared" si="179"/>
        <v>4.6599026000000006</v>
      </c>
      <c r="AA755" s="30">
        <f t="shared" si="179"/>
        <v>4.7786226000000003</v>
      </c>
      <c r="AB755" s="30">
        <f t="shared" si="179"/>
        <v>4.2590833999999997</v>
      </c>
      <c r="AC755" s="30">
        <f t="shared" si="179"/>
        <v>3.1012849999999998</v>
      </c>
      <c r="AD755" s="30">
        <f t="shared" si="179"/>
        <v>3.2012231999999998</v>
      </c>
      <c r="AE755" s="30">
        <f t="shared" si="179"/>
        <v>4.3960519999999992</v>
      </c>
      <c r="AF755" s="30">
        <f t="shared" si="179"/>
        <v>4.9526215999999996</v>
      </c>
      <c r="AG755" s="30">
        <f t="shared" si="178"/>
        <v>4.8709319999999998</v>
      </c>
      <c r="AH755" s="30">
        <f t="shared" si="178"/>
        <v>4.1509831999999998</v>
      </c>
      <c r="AI755" s="30">
        <f t="shared" si="178"/>
        <v>3.7090817999999999</v>
      </c>
      <c r="AJ755" s="30">
        <f t="shared" si="178"/>
        <v>4.7035010000000002</v>
      </c>
      <c r="AK755" s="30">
        <f t="shared" si="178"/>
        <v>5.0596610000000002</v>
      </c>
      <c r="AL755" s="30">
        <f t="shared" si="178"/>
        <v>4.7775617999999991</v>
      </c>
      <c r="AM755" s="30">
        <f t="shared" si="178"/>
        <v>4.0312608000000001</v>
      </c>
      <c r="AN755" s="30">
        <f t="shared" si="178"/>
        <v>4.8252704</v>
      </c>
      <c r="AO755" s="30">
        <f t="shared" si="178"/>
        <v>4.9810207999999996</v>
      </c>
      <c r="AP755" s="30">
        <f t="shared" si="178"/>
        <v>4.1677601999999991</v>
      </c>
      <c r="AQ755" s="30">
        <f t="shared" si="178"/>
        <v>4.7613601999999995</v>
      </c>
      <c r="AR755" s="30">
        <f t="shared" si="178"/>
        <v>4.1185799999999997</v>
      </c>
      <c r="AS755" s="30">
        <f t="shared" si="169"/>
        <v>5.0596610000000002</v>
      </c>
      <c r="AT755" s="35" t="str">
        <f t="shared" si="170"/>
        <v>1,1.5,0.5</v>
      </c>
    </row>
    <row r="756" spans="13:46" ht="11.25" x14ac:dyDescent="0.15">
      <c r="M756" s="30" t="str">
        <f t="shared" si="168"/>
        <v>8,5,9</v>
      </c>
      <c r="N756" s="30">
        <f t="shared" si="176"/>
        <v>8</v>
      </c>
      <c r="O756" s="30">
        <f t="shared" si="177"/>
        <v>5</v>
      </c>
      <c r="P756" s="30">
        <f t="shared" si="173"/>
        <v>9</v>
      </c>
      <c r="Q756" s="30">
        <f t="shared" si="179"/>
        <v>0.99034650000000013</v>
      </c>
      <c r="R756" s="30">
        <f t="shared" si="179"/>
        <v>2.8449758250000001</v>
      </c>
      <c r="S756" s="30">
        <f t="shared" si="179"/>
        <v>4.0002948000000007</v>
      </c>
      <c r="T756" s="30">
        <f t="shared" si="179"/>
        <v>4.4563034249999998</v>
      </c>
      <c r="U756" s="30">
        <f t="shared" si="179"/>
        <v>4.2130017000000004</v>
      </c>
      <c r="V756" s="30">
        <f t="shared" si="179"/>
        <v>3.270389625</v>
      </c>
      <c r="W756" s="30">
        <f t="shared" si="179"/>
        <v>1.6284671999999998</v>
      </c>
      <c r="X756" s="30">
        <f t="shared" si="179"/>
        <v>2.103995625</v>
      </c>
      <c r="Y756" s="30">
        <f t="shared" si="179"/>
        <v>3.7020742000000002</v>
      </c>
      <c r="Z756" s="30">
        <f t="shared" si="179"/>
        <v>4.6008424249999997</v>
      </c>
      <c r="AA756" s="30">
        <f t="shared" si="179"/>
        <v>4.8003003</v>
      </c>
      <c r="AB756" s="30">
        <f t="shared" si="179"/>
        <v>4.3004478249999991</v>
      </c>
      <c r="AC756" s="30">
        <f t="shared" si="179"/>
        <v>3.1012849999999998</v>
      </c>
      <c r="AD756" s="30">
        <f t="shared" si="179"/>
        <v>2.980734</v>
      </c>
      <c r="AE756" s="30">
        <f t="shared" si="179"/>
        <v>4.3222618249999991</v>
      </c>
      <c r="AF756" s="30">
        <f t="shared" si="179"/>
        <v>4.9644792999999998</v>
      </c>
      <c r="AG756" s="30">
        <f t="shared" si="178"/>
        <v>4.9073864249999994</v>
      </c>
      <c r="AH756" s="30">
        <f t="shared" si="178"/>
        <v>4.1509831999999998</v>
      </c>
      <c r="AI756" s="30">
        <f t="shared" si="178"/>
        <v>3.6205616249999997</v>
      </c>
      <c r="AJ756" s="30">
        <f t="shared" si="178"/>
        <v>4.7055387</v>
      </c>
      <c r="AK756" s="30">
        <f t="shared" si="178"/>
        <v>5.0912054250000001</v>
      </c>
      <c r="AL756" s="30">
        <f t="shared" si="178"/>
        <v>4.7775617999999991</v>
      </c>
      <c r="AM756" s="30">
        <f t="shared" si="178"/>
        <v>4.0234784999999995</v>
      </c>
      <c r="AN756" s="30">
        <f t="shared" si="178"/>
        <v>4.8519048250000001</v>
      </c>
      <c r="AO756" s="30">
        <f t="shared" si="178"/>
        <v>4.9810207999999996</v>
      </c>
      <c r="AP756" s="30">
        <f t="shared" si="178"/>
        <v>4.1894846249999995</v>
      </c>
      <c r="AQ756" s="30">
        <f t="shared" si="178"/>
        <v>4.7613601999999995</v>
      </c>
      <c r="AR756" s="30">
        <f t="shared" si="178"/>
        <v>4.1185799999999997</v>
      </c>
      <c r="AS756" s="30">
        <f t="shared" si="169"/>
        <v>5.0912054250000001</v>
      </c>
      <c r="AT756" s="35" t="str">
        <f t="shared" si="170"/>
        <v>1,1.5,0.5</v>
      </c>
    </row>
    <row r="757" spans="13:46" ht="11.25" x14ac:dyDescent="0.15">
      <c r="M757" s="30" t="str">
        <f t="shared" si="168"/>
        <v>8,5,10</v>
      </c>
      <c r="N757" s="30">
        <f t="shared" si="176"/>
        <v>8</v>
      </c>
      <c r="O757" s="30">
        <f t="shared" si="177"/>
        <v>5</v>
      </c>
      <c r="P757" s="30">
        <f t="shared" si="173"/>
        <v>10</v>
      </c>
      <c r="Q757" s="30">
        <f t="shared" si="179"/>
        <v>0.53372519999999946</v>
      </c>
      <c r="R757" s="30">
        <f t="shared" si="179"/>
        <v>2.5918776999999995</v>
      </c>
      <c r="S757" s="30">
        <f t="shared" si="179"/>
        <v>3.8997519999999999</v>
      </c>
      <c r="T757" s="30">
        <f t="shared" si="179"/>
        <v>4.4573480999999999</v>
      </c>
      <c r="U757" s="30">
        <f t="shared" si="179"/>
        <v>4.2646660000000001</v>
      </c>
      <c r="V757" s="30">
        <f t="shared" si="179"/>
        <v>3.3217056999999999</v>
      </c>
      <c r="W757" s="30">
        <f t="shared" si="179"/>
        <v>1.6284671999999998</v>
      </c>
      <c r="X757" s="30">
        <f t="shared" si="179"/>
        <v>1.8263474999999996</v>
      </c>
      <c r="Y757" s="30">
        <f t="shared" si="179"/>
        <v>3.5818913999999999</v>
      </c>
      <c r="Z757" s="30">
        <f t="shared" si="179"/>
        <v>4.5871570999999998</v>
      </c>
      <c r="AA757" s="30">
        <f t="shared" si="179"/>
        <v>4.8421446000000001</v>
      </c>
      <c r="AB757" s="30">
        <f t="shared" si="179"/>
        <v>4.3468539000000002</v>
      </c>
      <c r="AC757" s="30">
        <f t="shared" si="179"/>
        <v>3.1012849999999998</v>
      </c>
      <c r="AD757" s="30">
        <f t="shared" si="179"/>
        <v>2.8409111999999999</v>
      </c>
      <c r="AE757" s="30">
        <f t="shared" si="179"/>
        <v>4.293846499999999</v>
      </c>
      <c r="AF757" s="30">
        <f t="shared" si="179"/>
        <v>4.9965036000000005</v>
      </c>
      <c r="AG757" s="30">
        <f t="shared" si="178"/>
        <v>4.9488824999999999</v>
      </c>
      <c r="AH757" s="30">
        <f t="shared" si="178"/>
        <v>4.1509831999999998</v>
      </c>
      <c r="AI757" s="30">
        <f t="shared" si="178"/>
        <v>3.5774162999999999</v>
      </c>
      <c r="AJ757" s="30">
        <f t="shared" si="178"/>
        <v>4.7277430000000003</v>
      </c>
      <c r="AK757" s="30">
        <f t="shared" si="178"/>
        <v>5.1277914999999998</v>
      </c>
      <c r="AL757" s="30">
        <f t="shared" si="178"/>
        <v>4.7775617999999991</v>
      </c>
      <c r="AM757" s="30">
        <f t="shared" si="178"/>
        <v>4.0358627999999994</v>
      </c>
      <c r="AN757" s="30">
        <f t="shared" si="178"/>
        <v>4.8835808999999992</v>
      </c>
      <c r="AO757" s="30">
        <f t="shared" si="178"/>
        <v>4.9810207999999996</v>
      </c>
      <c r="AP757" s="30">
        <f t="shared" si="178"/>
        <v>4.2162506999999998</v>
      </c>
      <c r="AQ757" s="30">
        <f t="shared" si="178"/>
        <v>4.7613601999999995</v>
      </c>
      <c r="AR757" s="30">
        <f t="shared" si="178"/>
        <v>4.1185799999999997</v>
      </c>
      <c r="AS757" s="30">
        <f t="shared" si="169"/>
        <v>5.1277914999999998</v>
      </c>
      <c r="AT757" s="35" t="str">
        <f t="shared" si="170"/>
        <v>1,1.5,0.5</v>
      </c>
    </row>
    <row r="758" spans="13:46" ht="11.25" x14ac:dyDescent="0.15">
      <c r="M758" s="30" t="str">
        <f t="shared" si="168"/>
        <v>8,6,1</v>
      </c>
      <c r="N758" s="30">
        <f t="shared" si="176"/>
        <v>8</v>
      </c>
      <c r="O758" s="30">
        <f t="shared" si="177"/>
        <v>6</v>
      </c>
      <c r="P758" s="30">
        <f t="shared" si="173"/>
        <v>1</v>
      </c>
      <c r="Q758" s="30">
        <f t="shared" si="179"/>
        <v>4.5</v>
      </c>
      <c r="R758" s="30">
        <f t="shared" si="179"/>
        <v>4.7702352000000001</v>
      </c>
      <c r="S758" s="30">
        <f t="shared" si="179"/>
        <v>4.7409408000000006</v>
      </c>
      <c r="T758" s="30">
        <f t="shared" si="179"/>
        <v>4.4121167999999997</v>
      </c>
      <c r="U758" s="30">
        <f t="shared" si="179"/>
        <v>3.7837632000000001</v>
      </c>
      <c r="V758" s="30">
        <f t="shared" si="179"/>
        <v>2.85588</v>
      </c>
      <c r="W758" s="30">
        <f t="shared" si="179"/>
        <v>1.6284671999999998</v>
      </c>
      <c r="X758" s="30">
        <f t="shared" si="179"/>
        <v>4.1715</v>
      </c>
      <c r="Y758" s="30">
        <f t="shared" si="179"/>
        <v>4.5688601999999996</v>
      </c>
      <c r="Z758" s="30">
        <f t="shared" si="179"/>
        <v>4.6666907999999996</v>
      </c>
      <c r="AA758" s="30">
        <f t="shared" si="179"/>
        <v>4.4649918</v>
      </c>
      <c r="AB758" s="30">
        <f t="shared" si="179"/>
        <v>3.9637631999999998</v>
      </c>
      <c r="AC758" s="30">
        <f t="shared" si="179"/>
        <v>3.1630050000000001</v>
      </c>
      <c r="AD758" s="30">
        <f t="shared" si="179"/>
        <v>3.9435000000000002</v>
      </c>
      <c r="AE758" s="30">
        <f t="shared" si="179"/>
        <v>4.4679852000000002</v>
      </c>
      <c r="AF758" s="30">
        <f t="shared" si="179"/>
        <v>4.6929407999999997</v>
      </c>
      <c r="AG758" s="30">
        <f t="shared" si="178"/>
        <v>4.6183667999999996</v>
      </c>
      <c r="AH758" s="30">
        <f t="shared" si="178"/>
        <v>4.2442631999999998</v>
      </c>
      <c r="AI758" s="30">
        <f t="shared" si="178"/>
        <v>3.8160000000000003</v>
      </c>
      <c r="AJ758" s="30">
        <f t="shared" si="178"/>
        <v>4.4676101999999993</v>
      </c>
      <c r="AK758" s="30">
        <f t="shared" si="178"/>
        <v>4.8196908000000001</v>
      </c>
      <c r="AL758" s="30">
        <f t="shared" si="178"/>
        <v>4.8722417999999994</v>
      </c>
      <c r="AM758" s="30">
        <f t="shared" si="178"/>
        <v>3.7890000000000001</v>
      </c>
      <c r="AN758" s="30">
        <f t="shared" si="178"/>
        <v>4.5677352000000004</v>
      </c>
      <c r="AO758" s="30">
        <f t="shared" si="178"/>
        <v>5.0469407999999998</v>
      </c>
      <c r="AP758" s="30">
        <f t="shared" si="178"/>
        <v>3.8625000000000003</v>
      </c>
      <c r="AQ758" s="30">
        <f t="shared" si="178"/>
        <v>4.7683602</v>
      </c>
      <c r="AR758" s="30">
        <f t="shared" si="178"/>
        <v>4.0365000000000002</v>
      </c>
      <c r="AS758" s="30">
        <f t="shared" si="169"/>
        <v>5.0469407999999998</v>
      </c>
      <c r="AT758" s="35" t="str">
        <f t="shared" si="170"/>
        <v>1,2,0</v>
      </c>
    </row>
    <row r="759" spans="13:46" ht="11.25" x14ac:dyDescent="0.15">
      <c r="M759" s="30" t="str">
        <f t="shared" si="168"/>
        <v>8,6,2</v>
      </c>
      <c r="N759" s="30">
        <f t="shared" si="176"/>
        <v>8</v>
      </c>
      <c r="O759" s="30">
        <f t="shared" si="177"/>
        <v>6</v>
      </c>
      <c r="P759" s="30">
        <f t="shared" si="173"/>
        <v>2</v>
      </c>
      <c r="Q759" s="30">
        <f t="shared" si="179"/>
        <v>4.27752</v>
      </c>
      <c r="R759" s="30">
        <f t="shared" si="179"/>
        <v>4.6797351999999997</v>
      </c>
      <c r="S759" s="30">
        <f t="shared" si="179"/>
        <v>4.7444608000000006</v>
      </c>
      <c r="T759" s="30">
        <f t="shared" si="179"/>
        <v>4.4716968000000001</v>
      </c>
      <c r="U759" s="30">
        <f t="shared" si="179"/>
        <v>3.8614432000000001</v>
      </c>
      <c r="V759" s="30">
        <f t="shared" si="179"/>
        <v>2.9137</v>
      </c>
      <c r="W759" s="30">
        <f t="shared" si="179"/>
        <v>1.6284671999999998</v>
      </c>
      <c r="X759" s="30">
        <f t="shared" si="179"/>
        <v>4.0543750000000003</v>
      </c>
      <c r="Y759" s="30">
        <f t="shared" si="179"/>
        <v>4.5510801999999995</v>
      </c>
      <c r="Z759" s="30">
        <f t="shared" si="179"/>
        <v>4.7102957999999999</v>
      </c>
      <c r="AA759" s="30">
        <f t="shared" si="179"/>
        <v>4.5320218000000008</v>
      </c>
      <c r="AB759" s="30">
        <f t="shared" si="179"/>
        <v>4.0162582000000002</v>
      </c>
      <c r="AC759" s="30">
        <f t="shared" si="179"/>
        <v>3.1630050000000001</v>
      </c>
      <c r="AD759" s="30">
        <f t="shared" si="179"/>
        <v>3.90442</v>
      </c>
      <c r="AE759" s="30">
        <f t="shared" si="179"/>
        <v>4.4956152000000005</v>
      </c>
      <c r="AF759" s="30">
        <f t="shared" si="179"/>
        <v>4.7493207999999996</v>
      </c>
      <c r="AG759" s="30">
        <f t="shared" si="178"/>
        <v>4.6655367999999999</v>
      </c>
      <c r="AH759" s="30">
        <f t="shared" si="178"/>
        <v>4.2442631999999998</v>
      </c>
      <c r="AI759" s="30">
        <f t="shared" si="178"/>
        <v>3.827655</v>
      </c>
      <c r="AJ759" s="30">
        <f t="shared" si="178"/>
        <v>4.5133402</v>
      </c>
      <c r="AK759" s="30">
        <f t="shared" si="178"/>
        <v>4.8615358000000004</v>
      </c>
      <c r="AL759" s="30">
        <f t="shared" si="178"/>
        <v>4.8722417999999994</v>
      </c>
      <c r="AM759" s="30">
        <f t="shared" si="178"/>
        <v>3.8240800000000004</v>
      </c>
      <c r="AN759" s="30">
        <f t="shared" si="178"/>
        <v>4.6042551999999999</v>
      </c>
      <c r="AO759" s="30">
        <f t="shared" si="178"/>
        <v>5.0469407999999998</v>
      </c>
      <c r="AP759" s="30">
        <f t="shared" si="178"/>
        <v>3.8936950000000001</v>
      </c>
      <c r="AQ759" s="30">
        <f t="shared" si="178"/>
        <v>4.7683602</v>
      </c>
      <c r="AR759" s="30">
        <f t="shared" si="178"/>
        <v>4.0365000000000002</v>
      </c>
      <c r="AS759" s="30">
        <f t="shared" si="169"/>
        <v>5.0469407999999998</v>
      </c>
      <c r="AT759" s="35" t="str">
        <f t="shared" si="170"/>
        <v>1,2,0</v>
      </c>
    </row>
    <row r="760" spans="13:46" ht="11.25" x14ac:dyDescent="0.15">
      <c r="M760" s="30" t="str">
        <f t="shared" si="168"/>
        <v>8,6,3</v>
      </c>
      <c r="N760" s="30">
        <f t="shared" si="176"/>
        <v>8</v>
      </c>
      <c r="O760" s="30">
        <f t="shared" si="177"/>
        <v>6</v>
      </c>
      <c r="P760" s="30">
        <f t="shared" si="173"/>
        <v>3</v>
      </c>
      <c r="Q760" s="30">
        <f t="shared" si="179"/>
        <v>3.98034</v>
      </c>
      <c r="R760" s="30">
        <f t="shared" si="179"/>
        <v>4.5373602000000002</v>
      </c>
      <c r="S760" s="30">
        <f t="shared" si="179"/>
        <v>4.7147807999999998</v>
      </c>
      <c r="T760" s="30">
        <f t="shared" si="179"/>
        <v>4.5126018000000006</v>
      </c>
      <c r="U760" s="30">
        <f t="shared" si="179"/>
        <v>3.9308231999999999</v>
      </c>
      <c r="V760" s="30">
        <f t="shared" si="179"/>
        <v>2.9694450000000003</v>
      </c>
      <c r="W760" s="30">
        <f t="shared" si="179"/>
        <v>1.6284671999999998</v>
      </c>
      <c r="X760" s="30">
        <f t="shared" si="179"/>
        <v>3.8853749999999998</v>
      </c>
      <c r="Y760" s="30">
        <f t="shared" si="179"/>
        <v>4.5001002000000003</v>
      </c>
      <c r="Z760" s="30">
        <f t="shared" si="179"/>
        <v>4.7352258000000003</v>
      </c>
      <c r="AA760" s="30">
        <f t="shared" si="179"/>
        <v>4.5907517999999996</v>
      </c>
      <c r="AB760" s="30">
        <f t="shared" si="179"/>
        <v>4.0666782000000001</v>
      </c>
      <c r="AC760" s="30">
        <f t="shared" si="179"/>
        <v>3.1630050000000001</v>
      </c>
      <c r="AD760" s="30">
        <f t="shared" si="179"/>
        <v>3.8321400000000003</v>
      </c>
      <c r="AE760" s="30">
        <f t="shared" si="179"/>
        <v>4.5045701999999999</v>
      </c>
      <c r="AF760" s="30">
        <f t="shared" si="179"/>
        <v>4.7974008000000001</v>
      </c>
      <c r="AG760" s="30">
        <f t="shared" si="178"/>
        <v>4.7106317999999998</v>
      </c>
      <c r="AH760" s="30">
        <f t="shared" si="178"/>
        <v>4.2442631999999998</v>
      </c>
      <c r="AI760" s="30">
        <f t="shared" si="178"/>
        <v>3.8206350000000002</v>
      </c>
      <c r="AJ760" s="30">
        <f t="shared" si="178"/>
        <v>4.5507701999999997</v>
      </c>
      <c r="AK760" s="30">
        <f t="shared" si="178"/>
        <v>4.9013058000000003</v>
      </c>
      <c r="AL760" s="30">
        <f t="shared" si="178"/>
        <v>4.8722417999999994</v>
      </c>
      <c r="AM760" s="30">
        <f t="shared" si="178"/>
        <v>3.8508600000000004</v>
      </c>
      <c r="AN760" s="30">
        <f t="shared" si="178"/>
        <v>4.6387002000000006</v>
      </c>
      <c r="AO760" s="30">
        <f t="shared" si="178"/>
        <v>5.0469407999999998</v>
      </c>
      <c r="AP760" s="30">
        <f t="shared" si="178"/>
        <v>3.9228149999999999</v>
      </c>
      <c r="AQ760" s="30">
        <f t="shared" si="178"/>
        <v>4.7683602</v>
      </c>
      <c r="AR760" s="30">
        <f t="shared" si="178"/>
        <v>4.0365000000000002</v>
      </c>
      <c r="AS760" s="30">
        <f t="shared" si="169"/>
        <v>5.0469407999999998</v>
      </c>
      <c r="AT760" s="35" t="str">
        <f t="shared" si="170"/>
        <v>1,2,0</v>
      </c>
    </row>
    <row r="761" spans="13:46" ht="11.25" x14ac:dyDescent="0.15">
      <c r="M761" s="30" t="str">
        <f t="shared" si="168"/>
        <v>8,6,4</v>
      </c>
      <c r="N761" s="30">
        <f t="shared" si="176"/>
        <v>8</v>
      </c>
      <c r="O761" s="30">
        <f t="shared" si="177"/>
        <v>6</v>
      </c>
      <c r="P761" s="30">
        <f t="shared" si="173"/>
        <v>4</v>
      </c>
      <c r="Q761" s="30">
        <f t="shared" si="179"/>
        <v>3.6615599999999993</v>
      </c>
      <c r="R761" s="30">
        <f t="shared" si="179"/>
        <v>4.3799852000000001</v>
      </c>
      <c r="S761" s="30">
        <f t="shared" si="179"/>
        <v>4.6755008</v>
      </c>
      <c r="T761" s="30">
        <f t="shared" si="179"/>
        <v>4.5481067999999993</v>
      </c>
      <c r="U761" s="30">
        <f t="shared" si="179"/>
        <v>3.9978032000000003</v>
      </c>
      <c r="V761" s="30">
        <f t="shared" si="179"/>
        <v>3.0245899999999999</v>
      </c>
      <c r="W761" s="30">
        <f t="shared" si="179"/>
        <v>1.6284671999999998</v>
      </c>
      <c r="X761" s="30">
        <f t="shared" si="179"/>
        <v>3.7013749999999996</v>
      </c>
      <c r="Y761" s="30">
        <f t="shared" si="179"/>
        <v>4.4395201999999996</v>
      </c>
      <c r="Z761" s="30">
        <f t="shared" si="179"/>
        <v>4.7547557999999999</v>
      </c>
      <c r="AA761" s="30">
        <f t="shared" si="179"/>
        <v>4.6470818000000005</v>
      </c>
      <c r="AB761" s="30">
        <f t="shared" si="179"/>
        <v>4.1164982000000006</v>
      </c>
      <c r="AC761" s="30">
        <f t="shared" si="179"/>
        <v>3.1630050000000001</v>
      </c>
      <c r="AD761" s="30">
        <f t="shared" si="179"/>
        <v>3.7502599999999999</v>
      </c>
      <c r="AE761" s="30">
        <f t="shared" si="179"/>
        <v>4.5081252000000003</v>
      </c>
      <c r="AF761" s="30">
        <f t="shared" si="179"/>
        <v>4.8430807999999992</v>
      </c>
      <c r="AG761" s="30">
        <f t="shared" si="178"/>
        <v>4.7551268000000002</v>
      </c>
      <c r="AH761" s="30">
        <f t="shared" si="178"/>
        <v>4.2442631999999998</v>
      </c>
      <c r="AI761" s="30">
        <f t="shared" si="178"/>
        <v>3.8082150000000006</v>
      </c>
      <c r="AJ761" s="30">
        <f t="shared" si="178"/>
        <v>4.5858001999999995</v>
      </c>
      <c r="AK761" s="30">
        <f t="shared" si="178"/>
        <v>4.9404757999999998</v>
      </c>
      <c r="AL761" s="30">
        <f t="shared" si="178"/>
        <v>4.8722417999999994</v>
      </c>
      <c r="AM761" s="30">
        <f t="shared" si="178"/>
        <v>3.8752400000000002</v>
      </c>
      <c r="AN761" s="30">
        <f t="shared" si="178"/>
        <v>4.6725452000000001</v>
      </c>
      <c r="AO761" s="30">
        <f t="shared" si="178"/>
        <v>5.0469407999999998</v>
      </c>
      <c r="AP761" s="30">
        <f t="shared" si="178"/>
        <v>3.9513350000000003</v>
      </c>
      <c r="AQ761" s="30">
        <f t="shared" si="178"/>
        <v>4.7683602</v>
      </c>
      <c r="AR761" s="30">
        <f t="shared" si="178"/>
        <v>4.0365000000000002</v>
      </c>
      <c r="AS761" s="30">
        <f t="shared" si="169"/>
        <v>5.0469407999999998</v>
      </c>
      <c r="AT761" s="35" t="str">
        <f t="shared" si="170"/>
        <v>1,2,0</v>
      </c>
    </row>
    <row r="762" spans="13:46" ht="11.25" x14ac:dyDescent="0.15">
      <c r="M762" s="30" t="str">
        <f t="shared" si="168"/>
        <v>8,6,5</v>
      </c>
      <c r="N762" s="30">
        <f t="shared" si="176"/>
        <v>8</v>
      </c>
      <c r="O762" s="30">
        <f t="shared" si="177"/>
        <v>6</v>
      </c>
      <c r="P762" s="30">
        <f t="shared" si="173"/>
        <v>5</v>
      </c>
      <c r="Q762" s="30">
        <f t="shared" si="179"/>
        <v>3.3564599999999993</v>
      </c>
      <c r="R762" s="30">
        <f t="shared" si="179"/>
        <v>4.2321101999999993</v>
      </c>
      <c r="S762" s="30">
        <f t="shared" si="179"/>
        <v>4.6423007999999992</v>
      </c>
      <c r="T762" s="30">
        <f t="shared" si="179"/>
        <v>4.5870318000000001</v>
      </c>
      <c r="U762" s="30">
        <f t="shared" si="179"/>
        <v>4.0663032000000001</v>
      </c>
      <c r="V762" s="30">
        <f t="shared" si="179"/>
        <v>3.0801149999999997</v>
      </c>
      <c r="W762" s="30">
        <f t="shared" si="179"/>
        <v>1.6284671999999998</v>
      </c>
      <c r="X762" s="30">
        <f t="shared" si="179"/>
        <v>3.5268749999999995</v>
      </c>
      <c r="Y762" s="30">
        <f t="shared" si="179"/>
        <v>4.3850201999999996</v>
      </c>
      <c r="Z762" s="30">
        <f t="shared" si="179"/>
        <v>4.7777057999999997</v>
      </c>
      <c r="AA762" s="30">
        <f t="shared" si="179"/>
        <v>4.7049317999999998</v>
      </c>
      <c r="AB762" s="30">
        <f t="shared" si="179"/>
        <v>4.1666981999999999</v>
      </c>
      <c r="AC762" s="30">
        <f t="shared" si="179"/>
        <v>3.1630050000000001</v>
      </c>
      <c r="AD762" s="30">
        <f t="shared" si="179"/>
        <v>3.6744599999999998</v>
      </c>
      <c r="AE762" s="30">
        <f t="shared" si="179"/>
        <v>4.5151002</v>
      </c>
      <c r="AF762" s="30">
        <f t="shared" si="179"/>
        <v>4.8902807999999993</v>
      </c>
      <c r="AG762" s="30">
        <f t="shared" si="178"/>
        <v>4.8000017999999995</v>
      </c>
      <c r="AH762" s="30">
        <f t="shared" si="178"/>
        <v>4.2442631999999998</v>
      </c>
      <c r="AI762" s="30">
        <f t="shared" si="178"/>
        <v>3.7992150000000002</v>
      </c>
      <c r="AJ762" s="30">
        <f t="shared" si="178"/>
        <v>4.6223501999999996</v>
      </c>
      <c r="AK762" s="30">
        <f t="shared" si="178"/>
        <v>4.9800257999999999</v>
      </c>
      <c r="AL762" s="30">
        <f t="shared" si="178"/>
        <v>4.8722417999999994</v>
      </c>
      <c r="AM762" s="30">
        <f t="shared" si="178"/>
        <v>3.9011399999999998</v>
      </c>
      <c r="AN762" s="30">
        <f t="shared" si="178"/>
        <v>4.7067702000000002</v>
      </c>
      <c r="AO762" s="30">
        <f t="shared" si="178"/>
        <v>5.0469407999999998</v>
      </c>
      <c r="AP762" s="30">
        <f t="shared" si="178"/>
        <v>3.980235</v>
      </c>
      <c r="AQ762" s="30">
        <f t="shared" si="178"/>
        <v>4.7683602</v>
      </c>
      <c r="AR762" s="30">
        <f t="shared" si="178"/>
        <v>4.0365000000000002</v>
      </c>
      <c r="AS762" s="30">
        <f t="shared" si="169"/>
        <v>5.0469407999999998</v>
      </c>
      <c r="AT762" s="35" t="str">
        <f t="shared" si="170"/>
        <v>1,2,0</v>
      </c>
    </row>
    <row r="763" spans="13:46" ht="11.25" x14ac:dyDescent="0.15">
      <c r="M763" s="30" t="str">
        <f t="shared" si="168"/>
        <v>8,6,6</v>
      </c>
      <c r="N763" s="30">
        <f t="shared" si="176"/>
        <v>8</v>
      </c>
      <c r="O763" s="30">
        <f t="shared" si="177"/>
        <v>6</v>
      </c>
      <c r="P763" s="30">
        <f t="shared" si="173"/>
        <v>6</v>
      </c>
      <c r="Q763" s="30">
        <f t="shared" si="179"/>
        <v>3.0779999999999998</v>
      </c>
      <c r="R763" s="30">
        <f t="shared" si="179"/>
        <v>4.1027351999999997</v>
      </c>
      <c r="S763" s="30">
        <f t="shared" si="179"/>
        <v>4.6209407999999996</v>
      </c>
      <c r="T763" s="30">
        <f t="shared" si="179"/>
        <v>4.6326168000000001</v>
      </c>
      <c r="U763" s="30">
        <f t="shared" si="179"/>
        <v>4.1377632000000002</v>
      </c>
      <c r="V763" s="30">
        <f t="shared" si="179"/>
        <v>3.1363799999999999</v>
      </c>
      <c r="W763" s="30">
        <f t="shared" si="179"/>
        <v>1.6284671999999998</v>
      </c>
      <c r="X763" s="30">
        <f t="shared" si="179"/>
        <v>3.3708749999999998</v>
      </c>
      <c r="Y763" s="30">
        <f t="shared" si="179"/>
        <v>4.3423601999999999</v>
      </c>
      <c r="Z763" s="30">
        <f t="shared" si="179"/>
        <v>4.8073157999999996</v>
      </c>
      <c r="AA763" s="30">
        <f t="shared" si="179"/>
        <v>4.7657417999999998</v>
      </c>
      <c r="AB763" s="30">
        <f t="shared" si="179"/>
        <v>4.2176381999999997</v>
      </c>
      <c r="AC763" s="30">
        <f t="shared" si="179"/>
        <v>3.1630050000000001</v>
      </c>
      <c r="AD763" s="30">
        <f t="shared" si="179"/>
        <v>3.6105</v>
      </c>
      <c r="AE763" s="30">
        <f t="shared" si="179"/>
        <v>4.5287351999999998</v>
      </c>
      <c r="AF763" s="30">
        <f t="shared" si="179"/>
        <v>4.9404407999999993</v>
      </c>
      <c r="AG763" s="30">
        <f t="shared" si="178"/>
        <v>4.8456168000000002</v>
      </c>
      <c r="AH763" s="30">
        <f t="shared" si="178"/>
        <v>4.2442631999999998</v>
      </c>
      <c r="AI763" s="30">
        <f t="shared" si="178"/>
        <v>3.796875</v>
      </c>
      <c r="AJ763" s="30">
        <f t="shared" si="178"/>
        <v>4.6618601999999996</v>
      </c>
      <c r="AK763" s="30">
        <f t="shared" si="178"/>
        <v>5.0203157999999997</v>
      </c>
      <c r="AL763" s="30">
        <f t="shared" si="178"/>
        <v>4.8722417999999994</v>
      </c>
      <c r="AM763" s="30">
        <f t="shared" si="178"/>
        <v>3.93</v>
      </c>
      <c r="AN763" s="30">
        <f t="shared" si="178"/>
        <v>4.7417352000000008</v>
      </c>
      <c r="AO763" s="30">
        <f t="shared" si="178"/>
        <v>5.0469407999999998</v>
      </c>
      <c r="AP763" s="30">
        <f t="shared" si="178"/>
        <v>4.0098750000000001</v>
      </c>
      <c r="AQ763" s="30">
        <f t="shared" si="178"/>
        <v>4.7683602</v>
      </c>
      <c r="AR763" s="30">
        <f t="shared" si="178"/>
        <v>4.0365000000000002</v>
      </c>
      <c r="AS763" s="30">
        <f t="shared" si="169"/>
        <v>5.0469407999999998</v>
      </c>
      <c r="AT763" s="35" t="str">
        <f t="shared" si="170"/>
        <v>1,2,0</v>
      </c>
    </row>
    <row r="764" spans="13:46" ht="11.25" x14ac:dyDescent="0.15">
      <c r="M764" s="30" t="str">
        <f t="shared" si="168"/>
        <v>8,6,7</v>
      </c>
      <c r="N764" s="30">
        <f t="shared" si="176"/>
        <v>8</v>
      </c>
      <c r="O764" s="30">
        <f t="shared" si="177"/>
        <v>6</v>
      </c>
      <c r="P764" s="30">
        <f t="shared" si="173"/>
        <v>7</v>
      </c>
      <c r="Q764" s="30">
        <f t="shared" si="179"/>
        <v>2.4172559999999992</v>
      </c>
      <c r="R764" s="30">
        <f t="shared" si="179"/>
        <v>3.7078851999999998</v>
      </c>
      <c r="S764" s="30">
        <f t="shared" si="179"/>
        <v>4.4296767999999993</v>
      </c>
      <c r="T764" s="30">
        <f t="shared" si="179"/>
        <v>4.5826307999999996</v>
      </c>
      <c r="U764" s="30">
        <f t="shared" si="179"/>
        <v>4.1667471999999997</v>
      </c>
      <c r="V764" s="30">
        <f t="shared" si="179"/>
        <v>3.1820259999999996</v>
      </c>
      <c r="W764" s="30">
        <f t="shared" si="179"/>
        <v>1.6284671999999998</v>
      </c>
      <c r="X764" s="30">
        <f t="shared" si="179"/>
        <v>2.9493999999999998</v>
      </c>
      <c r="Y764" s="30">
        <f t="shared" si="179"/>
        <v>4.1297961999999995</v>
      </c>
      <c r="Z764" s="30">
        <f t="shared" si="179"/>
        <v>4.7413547999999999</v>
      </c>
      <c r="AA764" s="30">
        <f t="shared" si="179"/>
        <v>4.7840758000000001</v>
      </c>
      <c r="AB764" s="30">
        <f t="shared" si="179"/>
        <v>4.2579592000000002</v>
      </c>
      <c r="AC764" s="30">
        <f t="shared" si="179"/>
        <v>3.1630050000000001</v>
      </c>
      <c r="AD764" s="30">
        <f t="shared" si="179"/>
        <v>3.376636</v>
      </c>
      <c r="AE764" s="30">
        <f t="shared" si="179"/>
        <v>4.4467992000000001</v>
      </c>
      <c r="AF764" s="30">
        <f t="shared" si="179"/>
        <v>4.9481248000000004</v>
      </c>
      <c r="AG764" s="30">
        <f t="shared" si="178"/>
        <v>4.8806127999999998</v>
      </c>
      <c r="AH764" s="30">
        <f t="shared" si="178"/>
        <v>4.2442631999999998</v>
      </c>
      <c r="AI764" s="30">
        <f t="shared" si="178"/>
        <v>3.6989640000000001</v>
      </c>
      <c r="AJ764" s="30">
        <f t="shared" si="178"/>
        <v>4.6588941999999998</v>
      </c>
      <c r="AK764" s="30">
        <f t="shared" si="178"/>
        <v>5.0499867999999992</v>
      </c>
      <c r="AL764" s="30">
        <f t="shared" si="178"/>
        <v>4.8722417999999994</v>
      </c>
      <c r="AM764" s="30">
        <f t="shared" si="178"/>
        <v>3.9163840000000003</v>
      </c>
      <c r="AN764" s="30">
        <f t="shared" si="178"/>
        <v>4.7660812000000004</v>
      </c>
      <c r="AO764" s="30">
        <f t="shared" si="178"/>
        <v>5.0469407999999998</v>
      </c>
      <c r="AP764" s="30">
        <f t="shared" si="178"/>
        <v>4.0288960000000005</v>
      </c>
      <c r="AQ764" s="30">
        <f t="shared" si="178"/>
        <v>4.7683602</v>
      </c>
      <c r="AR764" s="30">
        <f t="shared" si="178"/>
        <v>4.0365000000000002</v>
      </c>
      <c r="AS764" s="30">
        <f t="shared" si="169"/>
        <v>5.0499867999999992</v>
      </c>
      <c r="AT764" s="35" t="str">
        <f t="shared" si="170"/>
        <v>1,1.5,0.5</v>
      </c>
    </row>
    <row r="765" spans="13:46" ht="11.25" x14ac:dyDescent="0.15">
      <c r="M765" s="30" t="str">
        <f t="shared" si="168"/>
        <v>8,6,8</v>
      </c>
      <c r="N765" s="30">
        <f t="shared" si="176"/>
        <v>8</v>
      </c>
      <c r="O765" s="30">
        <f t="shared" si="177"/>
        <v>6</v>
      </c>
      <c r="P765" s="30">
        <f t="shared" si="173"/>
        <v>8</v>
      </c>
      <c r="Q765" s="30">
        <f t="shared" si="179"/>
        <v>1.6284671999999998</v>
      </c>
      <c r="R765" s="30">
        <f t="shared" si="179"/>
        <v>3.2241152</v>
      </c>
      <c r="S765" s="30">
        <f t="shared" si="179"/>
        <v>4.1815040000000003</v>
      </c>
      <c r="T765" s="30">
        <f t="shared" si="179"/>
        <v>4.5006335999999996</v>
      </c>
      <c r="U765" s="30">
        <f t="shared" si="179"/>
        <v>4.1815040000000003</v>
      </c>
      <c r="V765" s="30">
        <f t="shared" si="179"/>
        <v>3.2241152</v>
      </c>
      <c r="W765" s="30">
        <f t="shared" si="179"/>
        <v>1.6284671999999998</v>
      </c>
      <c r="X765" s="30">
        <f t="shared" si="179"/>
        <v>2.4390049999999999</v>
      </c>
      <c r="Y765" s="30">
        <f t="shared" si="179"/>
        <v>3.8603233999999995</v>
      </c>
      <c r="Z765" s="30">
        <f t="shared" si="179"/>
        <v>4.6433825999999998</v>
      </c>
      <c r="AA765" s="30">
        <f t="shared" si="179"/>
        <v>4.7881826000000007</v>
      </c>
      <c r="AB765" s="30">
        <f t="shared" si="179"/>
        <v>4.2947233999999996</v>
      </c>
      <c r="AC765" s="30">
        <f t="shared" si="179"/>
        <v>3.1630050000000001</v>
      </c>
      <c r="AD765" s="30">
        <f t="shared" si="179"/>
        <v>3.0858632000000004</v>
      </c>
      <c r="AE765" s="30">
        <f t="shared" si="179"/>
        <v>4.3328520000000008</v>
      </c>
      <c r="AF765" s="30">
        <f t="shared" si="179"/>
        <v>4.9415815999999992</v>
      </c>
      <c r="AG765" s="30">
        <f t="shared" si="178"/>
        <v>4.9120520000000001</v>
      </c>
      <c r="AH765" s="30">
        <f t="shared" si="178"/>
        <v>4.2442631999999998</v>
      </c>
      <c r="AI765" s="30">
        <f t="shared" si="178"/>
        <v>3.5690418000000004</v>
      </c>
      <c r="AJ765" s="30">
        <f t="shared" si="178"/>
        <v>4.6417009999999994</v>
      </c>
      <c r="AK765" s="30">
        <f t="shared" si="178"/>
        <v>5.0761010000000004</v>
      </c>
      <c r="AL765" s="30">
        <f t="shared" si="178"/>
        <v>4.8722417999999994</v>
      </c>
      <c r="AM765" s="30">
        <f t="shared" si="178"/>
        <v>3.8885408000000004</v>
      </c>
      <c r="AN765" s="30">
        <f t="shared" si="178"/>
        <v>4.7868704000000006</v>
      </c>
      <c r="AO765" s="30">
        <f t="shared" si="178"/>
        <v>5.0469407999999998</v>
      </c>
      <c r="AP765" s="30">
        <f t="shared" si="178"/>
        <v>4.0443601999999998</v>
      </c>
      <c r="AQ765" s="30">
        <f t="shared" si="178"/>
        <v>4.7683602</v>
      </c>
      <c r="AR765" s="30">
        <f t="shared" si="178"/>
        <v>4.0365000000000002</v>
      </c>
      <c r="AS765" s="30">
        <f t="shared" si="169"/>
        <v>5.0761010000000004</v>
      </c>
      <c r="AT765" s="35" t="str">
        <f t="shared" si="170"/>
        <v>1,1.5,0.5</v>
      </c>
    </row>
    <row r="766" spans="13:46" ht="11.25" x14ac:dyDescent="0.15">
      <c r="M766" s="30" t="str">
        <f t="shared" si="168"/>
        <v>8,6,9</v>
      </c>
      <c r="N766" s="30">
        <f t="shared" si="176"/>
        <v>8</v>
      </c>
      <c r="O766" s="30">
        <f t="shared" si="177"/>
        <v>6</v>
      </c>
      <c r="P766" s="30">
        <f t="shared" si="173"/>
        <v>9</v>
      </c>
      <c r="Q766" s="30">
        <f t="shared" si="179"/>
        <v>0.99034650000000013</v>
      </c>
      <c r="R766" s="30">
        <f t="shared" si="179"/>
        <v>2.8449758250000001</v>
      </c>
      <c r="S766" s="30">
        <f t="shared" si="179"/>
        <v>4.0002948000000007</v>
      </c>
      <c r="T766" s="30">
        <f t="shared" si="179"/>
        <v>4.4563034249999998</v>
      </c>
      <c r="U766" s="30">
        <f t="shared" si="179"/>
        <v>4.2130017000000004</v>
      </c>
      <c r="V766" s="30">
        <f t="shared" si="179"/>
        <v>3.270389625</v>
      </c>
      <c r="W766" s="30">
        <f t="shared" si="179"/>
        <v>1.6284671999999998</v>
      </c>
      <c r="X766" s="30">
        <f t="shared" si="179"/>
        <v>2.0332406250000004</v>
      </c>
      <c r="Y766" s="30">
        <f t="shared" si="179"/>
        <v>3.6578141999999998</v>
      </c>
      <c r="Z766" s="30">
        <f t="shared" si="179"/>
        <v>4.5830774249999999</v>
      </c>
      <c r="AA766" s="30">
        <f t="shared" si="179"/>
        <v>4.8090302999999999</v>
      </c>
      <c r="AB766" s="30">
        <f t="shared" si="179"/>
        <v>4.3356728249999996</v>
      </c>
      <c r="AC766" s="30">
        <f t="shared" si="179"/>
        <v>3.1630050000000001</v>
      </c>
      <c r="AD766" s="30">
        <f t="shared" si="179"/>
        <v>2.8620540000000005</v>
      </c>
      <c r="AE766" s="30">
        <f t="shared" si="179"/>
        <v>4.2565718250000009</v>
      </c>
      <c r="AF766" s="30">
        <f t="shared" si="179"/>
        <v>4.9517793000000001</v>
      </c>
      <c r="AG766" s="30">
        <f t="shared" si="178"/>
        <v>4.947676425</v>
      </c>
      <c r="AH766" s="30">
        <f t="shared" si="178"/>
        <v>4.2442631999999998</v>
      </c>
      <c r="AI766" s="30">
        <f t="shared" si="178"/>
        <v>3.4767866250000008</v>
      </c>
      <c r="AJ766" s="30">
        <f t="shared" si="178"/>
        <v>4.6412487000000002</v>
      </c>
      <c r="AK766" s="30">
        <f t="shared" si="178"/>
        <v>5.1064004250000004</v>
      </c>
      <c r="AL766" s="30">
        <f t="shared" si="178"/>
        <v>4.8722417999999994</v>
      </c>
      <c r="AM766" s="30">
        <f t="shared" si="178"/>
        <v>3.8774385000000002</v>
      </c>
      <c r="AN766" s="30">
        <f t="shared" si="178"/>
        <v>4.8118448250000005</v>
      </c>
      <c r="AO766" s="30">
        <f t="shared" si="178"/>
        <v>5.0469407999999998</v>
      </c>
      <c r="AP766" s="30">
        <f t="shared" si="178"/>
        <v>4.0640096250000006</v>
      </c>
      <c r="AQ766" s="30">
        <f t="shared" si="178"/>
        <v>4.7683602</v>
      </c>
      <c r="AR766" s="30">
        <f t="shared" si="178"/>
        <v>4.0365000000000002</v>
      </c>
      <c r="AS766" s="30">
        <f t="shared" si="169"/>
        <v>5.1064004250000004</v>
      </c>
      <c r="AT766" s="35" t="str">
        <f t="shared" si="170"/>
        <v>1,1.5,0.5</v>
      </c>
    </row>
    <row r="767" spans="13:46" ht="11.25" x14ac:dyDescent="0.15">
      <c r="M767" s="30" t="str">
        <f t="shared" si="168"/>
        <v>8,6,10</v>
      </c>
      <c r="N767" s="30">
        <f t="shared" si="176"/>
        <v>8</v>
      </c>
      <c r="O767" s="30">
        <f t="shared" si="177"/>
        <v>6</v>
      </c>
      <c r="P767" s="30">
        <f t="shared" si="173"/>
        <v>10</v>
      </c>
      <c r="Q767" s="30">
        <f t="shared" si="179"/>
        <v>0.53372519999999946</v>
      </c>
      <c r="R767" s="30">
        <f t="shared" si="179"/>
        <v>2.5918776999999995</v>
      </c>
      <c r="S767" s="30">
        <f t="shared" si="179"/>
        <v>3.8997519999999999</v>
      </c>
      <c r="T767" s="30">
        <f t="shared" si="179"/>
        <v>4.4573480999999999</v>
      </c>
      <c r="U767" s="30">
        <f t="shared" si="179"/>
        <v>4.2646660000000001</v>
      </c>
      <c r="V767" s="30">
        <f t="shared" si="179"/>
        <v>3.3217056999999999</v>
      </c>
      <c r="W767" s="30">
        <f t="shared" si="179"/>
        <v>1.6284671999999998</v>
      </c>
      <c r="X767" s="30">
        <f t="shared" si="179"/>
        <v>1.7535174999999998</v>
      </c>
      <c r="Y767" s="30">
        <f t="shared" si="179"/>
        <v>3.5359713999999998</v>
      </c>
      <c r="Z767" s="30">
        <f t="shared" si="179"/>
        <v>4.5681471</v>
      </c>
      <c r="AA767" s="30">
        <f t="shared" si="179"/>
        <v>4.8500446000000004</v>
      </c>
      <c r="AB767" s="30">
        <f t="shared" si="179"/>
        <v>4.3816639000000004</v>
      </c>
      <c r="AC767" s="30">
        <f t="shared" si="179"/>
        <v>3.1630050000000001</v>
      </c>
      <c r="AD767" s="30">
        <f t="shared" si="179"/>
        <v>2.7189112</v>
      </c>
      <c r="AE767" s="30">
        <f t="shared" si="179"/>
        <v>4.2256665000000009</v>
      </c>
      <c r="AF767" s="30">
        <f t="shared" si="179"/>
        <v>4.9821436000000006</v>
      </c>
      <c r="AG767" s="30">
        <f t="shared" si="178"/>
        <v>4.9883424999999999</v>
      </c>
      <c r="AH767" s="30">
        <f t="shared" si="178"/>
        <v>4.2442631999999998</v>
      </c>
      <c r="AI767" s="30">
        <f t="shared" si="178"/>
        <v>3.4299063000000003</v>
      </c>
      <c r="AJ767" s="30">
        <f t="shared" si="178"/>
        <v>4.6609630000000006</v>
      </c>
      <c r="AK767" s="30">
        <f t="shared" si="178"/>
        <v>5.1417415000000002</v>
      </c>
      <c r="AL767" s="30">
        <f t="shared" si="178"/>
        <v>4.8722417999999994</v>
      </c>
      <c r="AM767" s="30">
        <f t="shared" si="178"/>
        <v>3.8865028000000006</v>
      </c>
      <c r="AN767" s="30">
        <f t="shared" si="178"/>
        <v>4.8418609000000004</v>
      </c>
      <c r="AO767" s="30">
        <f t="shared" si="178"/>
        <v>5.0469407999999998</v>
      </c>
      <c r="AP767" s="30">
        <f t="shared" si="178"/>
        <v>4.0887007000000004</v>
      </c>
      <c r="AQ767" s="30">
        <f t="shared" si="178"/>
        <v>4.7683602</v>
      </c>
      <c r="AR767" s="30">
        <f t="shared" si="178"/>
        <v>4.0365000000000002</v>
      </c>
      <c r="AS767" s="30">
        <f t="shared" si="169"/>
        <v>5.1417415000000002</v>
      </c>
      <c r="AT767" s="35" t="str">
        <f t="shared" si="170"/>
        <v>1,1.5,0.5</v>
      </c>
    </row>
    <row r="768" spans="13:46" ht="11.25" x14ac:dyDescent="0.15">
      <c r="M768" s="30" t="str">
        <f t="shared" si="168"/>
        <v>8,7,1</v>
      </c>
      <c r="N768" s="30">
        <f t="shared" si="176"/>
        <v>8</v>
      </c>
      <c r="O768" s="30">
        <f t="shared" si="177"/>
        <v>7</v>
      </c>
      <c r="P768" s="30">
        <f t="shared" si="173"/>
        <v>1</v>
      </c>
      <c r="Q768" s="30">
        <f t="shared" si="179"/>
        <v>4.5</v>
      </c>
      <c r="R768" s="30">
        <f t="shared" si="179"/>
        <v>4.7702352000000001</v>
      </c>
      <c r="S768" s="30">
        <f t="shared" si="179"/>
        <v>4.7409408000000006</v>
      </c>
      <c r="T768" s="30">
        <f t="shared" si="179"/>
        <v>4.4121167999999997</v>
      </c>
      <c r="U768" s="30">
        <f t="shared" si="179"/>
        <v>3.7837632000000001</v>
      </c>
      <c r="V768" s="30">
        <f t="shared" si="179"/>
        <v>2.85588</v>
      </c>
      <c r="W768" s="30">
        <f t="shared" si="179"/>
        <v>1.6284671999999998</v>
      </c>
      <c r="X768" s="30">
        <f t="shared" si="179"/>
        <v>4.0721105</v>
      </c>
      <c r="Y768" s="30">
        <f t="shared" si="179"/>
        <v>4.5006206999999998</v>
      </c>
      <c r="Z768" s="30">
        <f t="shared" si="179"/>
        <v>4.6296012999999991</v>
      </c>
      <c r="AA768" s="30">
        <f t="shared" si="179"/>
        <v>4.4590522999999997</v>
      </c>
      <c r="AB768" s="30">
        <f t="shared" si="179"/>
        <v>3.9889736999999998</v>
      </c>
      <c r="AC768" s="30">
        <f t="shared" si="179"/>
        <v>3.2193654999999999</v>
      </c>
      <c r="AD768" s="30">
        <f t="shared" si="179"/>
        <v>3.7661419999999999</v>
      </c>
      <c r="AE768" s="30">
        <f t="shared" si="179"/>
        <v>4.3529271999999999</v>
      </c>
      <c r="AF768" s="30">
        <f t="shared" si="179"/>
        <v>4.6401827999999998</v>
      </c>
      <c r="AG768" s="30">
        <f t="shared" si="178"/>
        <v>4.6279088000000002</v>
      </c>
      <c r="AH768" s="30">
        <f t="shared" si="178"/>
        <v>4.3161052</v>
      </c>
      <c r="AI768" s="30">
        <f t="shared" si="178"/>
        <v>3.5820944999999997</v>
      </c>
      <c r="AJ768" s="30">
        <f t="shared" si="178"/>
        <v>4.3271546999999995</v>
      </c>
      <c r="AK768" s="30">
        <f t="shared" si="178"/>
        <v>4.7726852999999991</v>
      </c>
      <c r="AL768" s="30">
        <f t="shared" si="178"/>
        <v>4.9186862999999992</v>
      </c>
      <c r="AM768" s="30">
        <f t="shared" si="178"/>
        <v>3.5199679999999995</v>
      </c>
      <c r="AN768" s="30">
        <f t="shared" si="178"/>
        <v>4.4233031999999994</v>
      </c>
      <c r="AO768" s="30">
        <f t="shared" si="178"/>
        <v>5.0271087999999997</v>
      </c>
      <c r="AP768" s="30">
        <f t="shared" si="178"/>
        <v>3.5797624999999993</v>
      </c>
      <c r="AQ768" s="30">
        <f t="shared" si="178"/>
        <v>4.6413726999999998</v>
      </c>
      <c r="AR768" s="30">
        <f t="shared" si="178"/>
        <v>3.7614779999999994</v>
      </c>
      <c r="AS768" s="30">
        <f t="shared" si="169"/>
        <v>5.0271087999999997</v>
      </c>
      <c r="AT768" s="35" t="str">
        <f t="shared" si="170"/>
        <v>1,2,0</v>
      </c>
    </row>
    <row r="769" spans="13:46" ht="11.25" x14ac:dyDescent="0.15">
      <c r="M769" s="30" t="str">
        <f t="shared" si="168"/>
        <v>8,7,2</v>
      </c>
      <c r="N769" s="30">
        <f t="shared" si="176"/>
        <v>8</v>
      </c>
      <c r="O769" s="30">
        <f t="shared" si="177"/>
        <v>7</v>
      </c>
      <c r="P769" s="30">
        <f t="shared" si="173"/>
        <v>2</v>
      </c>
      <c r="Q769" s="30">
        <f t="shared" si="179"/>
        <v>4.27752</v>
      </c>
      <c r="R769" s="30">
        <f t="shared" si="179"/>
        <v>4.6797351999999997</v>
      </c>
      <c r="S769" s="30">
        <f t="shared" si="179"/>
        <v>4.7444608000000006</v>
      </c>
      <c r="T769" s="30">
        <f t="shared" si="179"/>
        <v>4.4716968000000001</v>
      </c>
      <c r="U769" s="30">
        <f t="shared" si="179"/>
        <v>3.8614432000000001</v>
      </c>
      <c r="V769" s="30">
        <f t="shared" si="179"/>
        <v>2.9137</v>
      </c>
      <c r="W769" s="30">
        <f t="shared" si="179"/>
        <v>1.6284671999999998</v>
      </c>
      <c r="X769" s="30">
        <f t="shared" si="179"/>
        <v>3.9513154999999998</v>
      </c>
      <c r="Y769" s="30">
        <f t="shared" si="179"/>
        <v>4.4799046999999996</v>
      </c>
      <c r="Z769" s="30">
        <f t="shared" si="179"/>
        <v>4.6710042999999999</v>
      </c>
      <c r="AA769" s="30">
        <f t="shared" si="179"/>
        <v>4.5246142999999996</v>
      </c>
      <c r="AB769" s="30">
        <f t="shared" si="179"/>
        <v>4.0407346999999998</v>
      </c>
      <c r="AC769" s="30">
        <f t="shared" si="179"/>
        <v>3.2193654999999999</v>
      </c>
      <c r="AD769" s="30">
        <f t="shared" si="179"/>
        <v>3.7211899999999996</v>
      </c>
      <c r="AE769" s="30">
        <f t="shared" si="179"/>
        <v>4.3761531999999992</v>
      </c>
      <c r="AF769" s="30">
        <f t="shared" ref="AF769:AR832" si="180">(AF$5)^2/2*INDEX($F$4:$F$25*$G$4:$G$25,$N769,1)+(AF$6)^2/2*INDEX($H$4:$H$25*$I$4:$I$25,$O769,1)+(AF$7)^2/2*INDEX($J$4:$J$25*$K$4:$K$25,$P769,1)+AF$5*AF$6*INDEX($G$4:$G$25,$N769,1)*INDEX($H$4:$H$25,$O769,1)+(AF$5*INDEX($G$4:$G$25,$N769,1)+AF$6*INDEX($I$4:$I$25,$O769,1))*AF$7*INDEX($J$4:$J$25,$P769,1)</f>
        <v>4.6936268000000005</v>
      </c>
      <c r="AG769" s="30">
        <f t="shared" si="180"/>
        <v>4.6736107999999996</v>
      </c>
      <c r="AH769" s="30">
        <f t="shared" si="180"/>
        <v>4.3161052</v>
      </c>
      <c r="AI769" s="30">
        <f t="shared" si="180"/>
        <v>3.5871434999999998</v>
      </c>
      <c r="AJ769" s="30">
        <f t="shared" si="180"/>
        <v>4.3684806999999992</v>
      </c>
      <c r="AK769" s="30">
        <f t="shared" si="180"/>
        <v>4.812328299999999</v>
      </c>
      <c r="AL769" s="30">
        <f t="shared" si="180"/>
        <v>4.9186862999999992</v>
      </c>
      <c r="AM769" s="30">
        <f t="shared" si="180"/>
        <v>3.5491759999999997</v>
      </c>
      <c r="AN769" s="30">
        <f t="shared" si="180"/>
        <v>4.4568871999999997</v>
      </c>
      <c r="AO769" s="30">
        <f t="shared" si="180"/>
        <v>5.0271087999999997</v>
      </c>
      <c r="AP769" s="30">
        <f t="shared" si="180"/>
        <v>3.6072874999999991</v>
      </c>
      <c r="AQ769" s="30">
        <f t="shared" si="180"/>
        <v>4.6413726999999998</v>
      </c>
      <c r="AR769" s="30">
        <f t="shared" si="180"/>
        <v>3.7614779999999994</v>
      </c>
      <c r="AS769" s="30">
        <f t="shared" si="169"/>
        <v>5.0271087999999997</v>
      </c>
      <c r="AT769" s="35" t="str">
        <f t="shared" si="170"/>
        <v>1,2,0</v>
      </c>
    </row>
    <row r="770" spans="13:46" ht="11.25" x14ac:dyDescent="0.15">
      <c r="M770" s="30" t="str">
        <f t="shared" si="168"/>
        <v>8,7,3</v>
      </c>
      <c r="N770" s="30">
        <f t="shared" si="176"/>
        <v>8</v>
      </c>
      <c r="O770" s="30">
        <f t="shared" si="177"/>
        <v>7</v>
      </c>
      <c r="P770" s="30">
        <f t="shared" si="173"/>
        <v>3</v>
      </c>
      <c r="Q770" s="30">
        <f t="shared" ref="Q770:AF833" si="181">(Q$5)^2/2*INDEX($F$4:$F$25*$G$4:$G$25,$N770,1)+(Q$6)^2/2*INDEX($H$4:$H$25*$I$4:$I$25,$O770,1)+(Q$7)^2/2*INDEX($J$4:$J$25*$K$4:$K$25,$P770,1)+Q$5*Q$6*INDEX($G$4:$G$25,$N770,1)*INDEX($H$4:$H$25,$O770,1)+(Q$5*INDEX($G$4:$G$25,$N770,1)+Q$6*INDEX($I$4:$I$25,$O770,1))*Q$7*INDEX($J$4:$J$25,$P770,1)</f>
        <v>3.98034</v>
      </c>
      <c r="R770" s="30">
        <f t="shared" si="181"/>
        <v>4.5373602000000002</v>
      </c>
      <c r="S770" s="30">
        <f t="shared" si="181"/>
        <v>4.7147807999999998</v>
      </c>
      <c r="T770" s="30">
        <f t="shared" si="181"/>
        <v>4.5126018000000006</v>
      </c>
      <c r="U770" s="30">
        <f t="shared" si="181"/>
        <v>3.9308231999999999</v>
      </c>
      <c r="V770" s="30">
        <f t="shared" si="181"/>
        <v>2.9694450000000003</v>
      </c>
      <c r="W770" s="30">
        <f t="shared" si="181"/>
        <v>1.6284671999999998</v>
      </c>
      <c r="X770" s="30">
        <f t="shared" si="181"/>
        <v>3.7786455000000001</v>
      </c>
      <c r="Y770" s="30">
        <f t="shared" si="181"/>
        <v>4.4259886999999996</v>
      </c>
      <c r="Z770" s="30">
        <f t="shared" si="181"/>
        <v>4.6937322999999997</v>
      </c>
      <c r="AA770" s="30">
        <f t="shared" si="181"/>
        <v>4.5818762999999993</v>
      </c>
      <c r="AB770" s="30">
        <f t="shared" si="181"/>
        <v>4.0904207000000001</v>
      </c>
      <c r="AC770" s="30">
        <f t="shared" si="181"/>
        <v>3.2193654999999999</v>
      </c>
      <c r="AD770" s="30">
        <f t="shared" si="181"/>
        <v>3.6430379999999998</v>
      </c>
      <c r="AE770" s="30">
        <f t="shared" si="181"/>
        <v>4.3807041999999994</v>
      </c>
      <c r="AF770" s="30">
        <f t="shared" si="181"/>
        <v>4.7387707999999993</v>
      </c>
      <c r="AG770" s="30">
        <f t="shared" si="180"/>
        <v>4.7172378000000004</v>
      </c>
      <c r="AH770" s="30">
        <f t="shared" si="180"/>
        <v>4.3161052</v>
      </c>
      <c r="AI770" s="30">
        <f t="shared" si="180"/>
        <v>3.5735174999999995</v>
      </c>
      <c r="AJ770" s="30">
        <f t="shared" si="180"/>
        <v>4.4015066999999997</v>
      </c>
      <c r="AK770" s="30">
        <f t="shared" si="180"/>
        <v>4.8498962999999993</v>
      </c>
      <c r="AL770" s="30">
        <f t="shared" si="180"/>
        <v>4.9186862999999992</v>
      </c>
      <c r="AM770" s="30">
        <f t="shared" si="180"/>
        <v>3.5700839999999996</v>
      </c>
      <c r="AN770" s="30">
        <f t="shared" si="180"/>
        <v>4.4883961999999995</v>
      </c>
      <c r="AO770" s="30">
        <f t="shared" si="180"/>
        <v>5.0271087999999997</v>
      </c>
      <c r="AP770" s="30">
        <f t="shared" si="180"/>
        <v>3.6327374999999993</v>
      </c>
      <c r="AQ770" s="30">
        <f t="shared" si="180"/>
        <v>4.6413726999999998</v>
      </c>
      <c r="AR770" s="30">
        <f t="shared" si="180"/>
        <v>3.7614779999999994</v>
      </c>
      <c r="AS770" s="30">
        <f t="shared" si="169"/>
        <v>5.0271087999999997</v>
      </c>
      <c r="AT770" s="35" t="str">
        <f t="shared" si="170"/>
        <v>1,2,0</v>
      </c>
    </row>
    <row r="771" spans="13:46" ht="11.25" x14ac:dyDescent="0.15">
      <c r="M771" s="30" t="str">
        <f t="shared" si="168"/>
        <v>8,7,4</v>
      </c>
      <c r="N771" s="30">
        <f t="shared" si="176"/>
        <v>8</v>
      </c>
      <c r="O771" s="30">
        <f t="shared" si="177"/>
        <v>7</v>
      </c>
      <c r="P771" s="30">
        <f t="shared" si="173"/>
        <v>4</v>
      </c>
      <c r="Q771" s="30">
        <f t="shared" si="181"/>
        <v>3.6615599999999993</v>
      </c>
      <c r="R771" s="30">
        <f t="shared" si="181"/>
        <v>4.3799852000000001</v>
      </c>
      <c r="S771" s="30">
        <f t="shared" si="181"/>
        <v>4.6755008</v>
      </c>
      <c r="T771" s="30">
        <f t="shared" si="181"/>
        <v>4.5481067999999993</v>
      </c>
      <c r="U771" s="30">
        <f t="shared" si="181"/>
        <v>3.9978032000000003</v>
      </c>
      <c r="V771" s="30">
        <f t="shared" si="181"/>
        <v>3.0245899999999999</v>
      </c>
      <c r="W771" s="30">
        <f t="shared" si="181"/>
        <v>1.6284671999999998</v>
      </c>
      <c r="X771" s="30">
        <f t="shared" si="181"/>
        <v>3.5909754999999994</v>
      </c>
      <c r="Y771" s="30">
        <f t="shared" si="181"/>
        <v>4.3624726999999996</v>
      </c>
      <c r="Z771" s="30">
        <f t="shared" si="181"/>
        <v>4.7110602999999998</v>
      </c>
      <c r="AA771" s="30">
        <f t="shared" si="181"/>
        <v>4.6367383000000002</v>
      </c>
      <c r="AB771" s="30">
        <f t="shared" si="181"/>
        <v>4.1395067000000001</v>
      </c>
      <c r="AC771" s="30">
        <f t="shared" si="181"/>
        <v>3.2193654999999999</v>
      </c>
      <c r="AD771" s="30">
        <f t="shared" si="181"/>
        <v>3.5552859999999997</v>
      </c>
      <c r="AE771" s="30">
        <f t="shared" si="181"/>
        <v>4.3798551999999997</v>
      </c>
      <c r="AF771" s="30">
        <f t="shared" si="181"/>
        <v>4.7815148000000001</v>
      </c>
      <c r="AG771" s="30">
        <f t="shared" si="180"/>
        <v>4.7602647999999999</v>
      </c>
      <c r="AH771" s="30">
        <f t="shared" si="180"/>
        <v>4.3161052</v>
      </c>
      <c r="AI771" s="30">
        <f t="shared" si="180"/>
        <v>3.5544914999999992</v>
      </c>
      <c r="AJ771" s="30">
        <f t="shared" si="180"/>
        <v>4.4321327000000004</v>
      </c>
      <c r="AK771" s="30">
        <f t="shared" si="180"/>
        <v>4.8868643</v>
      </c>
      <c r="AL771" s="30">
        <f t="shared" si="180"/>
        <v>4.9186862999999992</v>
      </c>
      <c r="AM771" s="30">
        <f t="shared" si="180"/>
        <v>3.5885919999999993</v>
      </c>
      <c r="AN771" s="30">
        <f t="shared" si="180"/>
        <v>4.5193051999999998</v>
      </c>
      <c r="AO771" s="30">
        <f t="shared" si="180"/>
        <v>5.0271087999999997</v>
      </c>
      <c r="AP771" s="30">
        <f t="shared" si="180"/>
        <v>3.6575874999999995</v>
      </c>
      <c r="AQ771" s="30">
        <f t="shared" si="180"/>
        <v>4.6413726999999998</v>
      </c>
      <c r="AR771" s="30">
        <f t="shared" si="180"/>
        <v>3.7614779999999994</v>
      </c>
      <c r="AS771" s="30">
        <f t="shared" si="169"/>
        <v>5.0271087999999997</v>
      </c>
      <c r="AT771" s="35" t="str">
        <f t="shared" si="170"/>
        <v>1,2,0</v>
      </c>
    </row>
    <row r="772" spans="13:46" ht="11.25" x14ac:dyDescent="0.15">
      <c r="M772" s="30" t="str">
        <f t="shared" si="168"/>
        <v>8,7,5</v>
      </c>
      <c r="N772" s="30">
        <f t="shared" si="176"/>
        <v>8</v>
      </c>
      <c r="O772" s="30">
        <f t="shared" si="177"/>
        <v>7</v>
      </c>
      <c r="P772" s="30">
        <f t="shared" si="173"/>
        <v>5</v>
      </c>
      <c r="Q772" s="30">
        <f t="shared" si="181"/>
        <v>3.3564599999999993</v>
      </c>
      <c r="R772" s="30">
        <f t="shared" si="181"/>
        <v>4.2321101999999993</v>
      </c>
      <c r="S772" s="30">
        <f t="shared" si="181"/>
        <v>4.6423007999999992</v>
      </c>
      <c r="T772" s="30">
        <f t="shared" si="181"/>
        <v>4.5870318000000001</v>
      </c>
      <c r="U772" s="30">
        <f t="shared" si="181"/>
        <v>4.0663032000000001</v>
      </c>
      <c r="V772" s="30">
        <f t="shared" si="181"/>
        <v>3.0801149999999997</v>
      </c>
      <c r="W772" s="30">
        <f t="shared" si="181"/>
        <v>1.6284671999999998</v>
      </c>
      <c r="X772" s="30">
        <f t="shared" si="181"/>
        <v>3.4128054999999997</v>
      </c>
      <c r="Y772" s="30">
        <f t="shared" si="181"/>
        <v>4.3050366999999996</v>
      </c>
      <c r="Z772" s="30">
        <f t="shared" si="181"/>
        <v>4.7318082999999991</v>
      </c>
      <c r="AA772" s="30">
        <f t="shared" si="181"/>
        <v>4.6931203000000004</v>
      </c>
      <c r="AB772" s="30">
        <f t="shared" si="181"/>
        <v>4.1889726999999999</v>
      </c>
      <c r="AC772" s="30">
        <f t="shared" si="181"/>
        <v>3.2193654999999999</v>
      </c>
      <c r="AD772" s="30">
        <f t="shared" si="181"/>
        <v>3.4736139999999995</v>
      </c>
      <c r="AE772" s="30">
        <f t="shared" si="181"/>
        <v>4.3824261999999994</v>
      </c>
      <c r="AF772" s="30">
        <f t="shared" si="181"/>
        <v>4.8257788000000001</v>
      </c>
      <c r="AG772" s="30">
        <f t="shared" si="180"/>
        <v>4.8036718</v>
      </c>
      <c r="AH772" s="30">
        <f t="shared" si="180"/>
        <v>4.3161052</v>
      </c>
      <c r="AI772" s="30">
        <f t="shared" si="180"/>
        <v>3.5388854999999992</v>
      </c>
      <c r="AJ772" s="30">
        <f t="shared" si="180"/>
        <v>4.4642786999999995</v>
      </c>
      <c r="AK772" s="30">
        <f t="shared" si="180"/>
        <v>4.9242122999999998</v>
      </c>
      <c r="AL772" s="30">
        <f t="shared" si="180"/>
        <v>4.9186862999999992</v>
      </c>
      <c r="AM772" s="30">
        <f t="shared" si="180"/>
        <v>3.6086199999999993</v>
      </c>
      <c r="AN772" s="30">
        <f t="shared" si="180"/>
        <v>4.5505941999999999</v>
      </c>
      <c r="AO772" s="30">
        <f t="shared" si="180"/>
        <v>5.0271087999999997</v>
      </c>
      <c r="AP772" s="30">
        <f t="shared" si="180"/>
        <v>3.6828174999999992</v>
      </c>
      <c r="AQ772" s="30">
        <f t="shared" si="180"/>
        <v>4.6413726999999998</v>
      </c>
      <c r="AR772" s="30">
        <f t="shared" si="180"/>
        <v>3.7614779999999994</v>
      </c>
      <c r="AS772" s="30">
        <f t="shared" si="169"/>
        <v>5.0271087999999997</v>
      </c>
      <c r="AT772" s="35" t="str">
        <f t="shared" si="170"/>
        <v>1,2,0</v>
      </c>
    </row>
    <row r="773" spans="13:46" ht="11.25" x14ac:dyDescent="0.15">
      <c r="M773" s="30" t="str">
        <f t="shared" si="168"/>
        <v>8,7,6</v>
      </c>
      <c r="N773" s="30">
        <f t="shared" si="176"/>
        <v>8</v>
      </c>
      <c r="O773" s="30">
        <f t="shared" si="177"/>
        <v>7</v>
      </c>
      <c r="P773" s="30">
        <f t="shared" si="173"/>
        <v>6</v>
      </c>
      <c r="Q773" s="30">
        <f t="shared" si="181"/>
        <v>3.0779999999999998</v>
      </c>
      <c r="R773" s="30">
        <f t="shared" si="181"/>
        <v>4.1027351999999997</v>
      </c>
      <c r="S773" s="30">
        <f t="shared" si="181"/>
        <v>4.6209407999999996</v>
      </c>
      <c r="T773" s="30">
        <f t="shared" si="181"/>
        <v>4.6326168000000001</v>
      </c>
      <c r="U773" s="30">
        <f t="shared" si="181"/>
        <v>4.1377632000000002</v>
      </c>
      <c r="V773" s="30">
        <f t="shared" si="181"/>
        <v>3.1363799999999999</v>
      </c>
      <c r="W773" s="30">
        <f t="shared" si="181"/>
        <v>1.6284671999999998</v>
      </c>
      <c r="X773" s="30">
        <f t="shared" si="181"/>
        <v>3.2531355</v>
      </c>
      <c r="Y773" s="30">
        <f t="shared" si="181"/>
        <v>4.2594406999999999</v>
      </c>
      <c r="Z773" s="30">
        <f t="shared" si="181"/>
        <v>4.7592163000000003</v>
      </c>
      <c r="AA773" s="30">
        <f t="shared" si="181"/>
        <v>4.7524622999999995</v>
      </c>
      <c r="AB773" s="30">
        <f t="shared" si="181"/>
        <v>4.2391787000000001</v>
      </c>
      <c r="AC773" s="30">
        <f t="shared" si="181"/>
        <v>3.2193654999999999</v>
      </c>
      <c r="AD773" s="30">
        <f t="shared" si="181"/>
        <v>3.4037819999999996</v>
      </c>
      <c r="AE773" s="30">
        <f t="shared" si="181"/>
        <v>4.3916571999999992</v>
      </c>
      <c r="AF773" s="30">
        <f t="shared" si="181"/>
        <v>4.8730028000000001</v>
      </c>
      <c r="AG773" s="30">
        <f t="shared" si="180"/>
        <v>4.8478187999999998</v>
      </c>
      <c r="AH773" s="30">
        <f t="shared" si="180"/>
        <v>4.3161052</v>
      </c>
      <c r="AI773" s="30">
        <f t="shared" si="180"/>
        <v>3.5299394999999993</v>
      </c>
      <c r="AJ773" s="30">
        <f t="shared" si="180"/>
        <v>4.4993846999999993</v>
      </c>
      <c r="AK773" s="30">
        <f t="shared" si="180"/>
        <v>4.9623002999999999</v>
      </c>
      <c r="AL773" s="30">
        <f t="shared" si="180"/>
        <v>4.9186862999999992</v>
      </c>
      <c r="AM773" s="30">
        <f t="shared" si="180"/>
        <v>3.6316079999999995</v>
      </c>
      <c r="AN773" s="30">
        <f t="shared" si="180"/>
        <v>4.5826231999999996</v>
      </c>
      <c r="AO773" s="30">
        <f t="shared" si="180"/>
        <v>5.0271087999999997</v>
      </c>
      <c r="AP773" s="30">
        <f t="shared" si="180"/>
        <v>3.7087874999999997</v>
      </c>
      <c r="AQ773" s="30">
        <f t="shared" si="180"/>
        <v>4.6413726999999998</v>
      </c>
      <c r="AR773" s="30">
        <f t="shared" si="180"/>
        <v>3.7614779999999994</v>
      </c>
      <c r="AS773" s="30">
        <f t="shared" si="169"/>
        <v>5.0271087999999997</v>
      </c>
      <c r="AT773" s="35" t="str">
        <f t="shared" si="170"/>
        <v>1,2,0</v>
      </c>
    </row>
    <row r="774" spans="13:46" ht="11.25" x14ac:dyDescent="0.15">
      <c r="M774" s="30" t="str">
        <f t="shared" si="168"/>
        <v>8,7,7</v>
      </c>
      <c r="N774" s="30">
        <f t="shared" si="176"/>
        <v>8</v>
      </c>
      <c r="O774" s="30">
        <f t="shared" si="177"/>
        <v>7</v>
      </c>
      <c r="P774" s="30">
        <f t="shared" si="173"/>
        <v>7</v>
      </c>
      <c r="Q774" s="30">
        <f t="shared" si="181"/>
        <v>2.4172559999999992</v>
      </c>
      <c r="R774" s="30">
        <f t="shared" si="181"/>
        <v>3.7078851999999998</v>
      </c>
      <c r="S774" s="30">
        <f t="shared" si="181"/>
        <v>4.4296767999999993</v>
      </c>
      <c r="T774" s="30">
        <f t="shared" si="181"/>
        <v>4.5826307999999996</v>
      </c>
      <c r="U774" s="30">
        <f t="shared" si="181"/>
        <v>4.1667471999999997</v>
      </c>
      <c r="V774" s="30">
        <f t="shared" si="181"/>
        <v>3.1820259999999996</v>
      </c>
      <c r="W774" s="30">
        <f t="shared" si="181"/>
        <v>1.6284671999999998</v>
      </c>
      <c r="X774" s="30">
        <f t="shared" si="181"/>
        <v>2.8279904999999994</v>
      </c>
      <c r="Y774" s="30">
        <f t="shared" si="181"/>
        <v>4.0439406999999994</v>
      </c>
      <c r="Z774" s="30">
        <f t="shared" si="181"/>
        <v>4.6910533000000001</v>
      </c>
      <c r="AA774" s="30">
        <f t="shared" si="181"/>
        <v>4.7693282999999997</v>
      </c>
      <c r="AB774" s="30">
        <f t="shared" si="181"/>
        <v>4.2787657000000001</v>
      </c>
      <c r="AC774" s="30">
        <f t="shared" si="181"/>
        <v>3.2193654999999999</v>
      </c>
      <c r="AD774" s="30">
        <f t="shared" si="181"/>
        <v>3.1640459999999995</v>
      </c>
      <c r="AE774" s="30">
        <f t="shared" si="181"/>
        <v>4.3053171999999993</v>
      </c>
      <c r="AF774" s="30">
        <f t="shared" si="181"/>
        <v>4.8777507999999994</v>
      </c>
      <c r="AG774" s="30">
        <f t="shared" si="180"/>
        <v>4.8813467999999993</v>
      </c>
      <c r="AH774" s="30">
        <f t="shared" si="180"/>
        <v>4.3161052</v>
      </c>
      <c r="AI774" s="30">
        <f t="shared" si="180"/>
        <v>3.4254224999999989</v>
      </c>
      <c r="AJ774" s="30">
        <f t="shared" si="180"/>
        <v>4.4920146999999995</v>
      </c>
      <c r="AK774" s="30">
        <f t="shared" si="180"/>
        <v>4.989769299999999</v>
      </c>
      <c r="AL774" s="30">
        <f t="shared" si="180"/>
        <v>4.9186862999999992</v>
      </c>
      <c r="AM774" s="30">
        <f t="shared" si="180"/>
        <v>3.6121199999999991</v>
      </c>
      <c r="AN774" s="30">
        <f t="shared" si="180"/>
        <v>4.6040331999999999</v>
      </c>
      <c r="AO774" s="30">
        <f t="shared" si="180"/>
        <v>5.0271087999999997</v>
      </c>
      <c r="AP774" s="30">
        <f t="shared" si="180"/>
        <v>3.7241384999999996</v>
      </c>
      <c r="AQ774" s="30">
        <f t="shared" si="180"/>
        <v>4.6413726999999998</v>
      </c>
      <c r="AR774" s="30">
        <f t="shared" si="180"/>
        <v>3.7614779999999994</v>
      </c>
      <c r="AS774" s="30">
        <f t="shared" si="169"/>
        <v>5.0271087999999997</v>
      </c>
      <c r="AT774" s="35" t="str">
        <f t="shared" si="170"/>
        <v>1,2,0</v>
      </c>
    </row>
    <row r="775" spans="13:46" ht="11.25" x14ac:dyDescent="0.15">
      <c r="M775" s="30" t="str">
        <f t="shared" si="168"/>
        <v>8,7,8</v>
      </c>
      <c r="N775" s="30">
        <f t="shared" si="176"/>
        <v>8</v>
      </c>
      <c r="O775" s="30">
        <f t="shared" si="177"/>
        <v>7</v>
      </c>
      <c r="P775" s="30">
        <f t="shared" si="173"/>
        <v>8</v>
      </c>
      <c r="Q775" s="30">
        <f t="shared" si="181"/>
        <v>1.6284671999999998</v>
      </c>
      <c r="R775" s="30">
        <f t="shared" si="181"/>
        <v>3.2241152</v>
      </c>
      <c r="S775" s="30">
        <f t="shared" si="181"/>
        <v>4.1815040000000003</v>
      </c>
      <c r="T775" s="30">
        <f t="shared" si="181"/>
        <v>4.5006335999999996</v>
      </c>
      <c r="U775" s="30">
        <f t="shared" si="181"/>
        <v>4.1815040000000003</v>
      </c>
      <c r="V775" s="30">
        <f t="shared" si="181"/>
        <v>3.2241152</v>
      </c>
      <c r="W775" s="30">
        <f t="shared" si="181"/>
        <v>1.6284671999999998</v>
      </c>
      <c r="X775" s="30">
        <f t="shared" si="181"/>
        <v>2.3139254999999999</v>
      </c>
      <c r="Y775" s="30">
        <f t="shared" si="181"/>
        <v>3.7715318999999998</v>
      </c>
      <c r="Z775" s="30">
        <f t="shared" si="181"/>
        <v>4.5908791000000004</v>
      </c>
      <c r="AA775" s="30">
        <f t="shared" si="181"/>
        <v>4.7719670999999995</v>
      </c>
      <c r="AB775" s="30">
        <f t="shared" si="181"/>
        <v>4.3147959</v>
      </c>
      <c r="AC775" s="30">
        <f t="shared" si="181"/>
        <v>3.2193654999999999</v>
      </c>
      <c r="AD775" s="30">
        <f t="shared" si="181"/>
        <v>2.8674011999999998</v>
      </c>
      <c r="AE775" s="30">
        <f t="shared" si="181"/>
        <v>4.186966</v>
      </c>
      <c r="AF775" s="30">
        <f t="shared" si="181"/>
        <v>4.8682715999999999</v>
      </c>
      <c r="AG775" s="30">
        <f t="shared" si="180"/>
        <v>4.9113179999999996</v>
      </c>
      <c r="AH775" s="30">
        <f t="shared" si="180"/>
        <v>4.3161052</v>
      </c>
      <c r="AI775" s="30">
        <f t="shared" si="180"/>
        <v>3.2888942999999995</v>
      </c>
      <c r="AJ775" s="30">
        <f t="shared" si="180"/>
        <v>4.4704174999999999</v>
      </c>
      <c r="AK775" s="30">
        <f t="shared" si="180"/>
        <v>5.0136814999999997</v>
      </c>
      <c r="AL775" s="30">
        <f t="shared" si="180"/>
        <v>4.9186862999999992</v>
      </c>
      <c r="AM775" s="30">
        <f t="shared" si="180"/>
        <v>3.5784047999999995</v>
      </c>
      <c r="AN775" s="30">
        <f t="shared" si="180"/>
        <v>4.6218863999999993</v>
      </c>
      <c r="AO775" s="30">
        <f t="shared" si="180"/>
        <v>5.0271087999999997</v>
      </c>
      <c r="AP775" s="30">
        <f t="shared" si="180"/>
        <v>3.7359326999999993</v>
      </c>
      <c r="AQ775" s="30">
        <f t="shared" si="180"/>
        <v>4.6413726999999998</v>
      </c>
      <c r="AR775" s="30">
        <f t="shared" si="180"/>
        <v>3.7614779999999994</v>
      </c>
      <c r="AS775" s="30">
        <f t="shared" si="169"/>
        <v>5.0271087999999997</v>
      </c>
      <c r="AT775" s="35" t="str">
        <f t="shared" si="170"/>
        <v>1,2,0</v>
      </c>
    </row>
    <row r="776" spans="13:46" ht="11.25" x14ac:dyDescent="0.15">
      <c r="M776" s="30" t="str">
        <f t="shared" si="168"/>
        <v>8,7,9</v>
      </c>
      <c r="N776" s="30">
        <f t="shared" si="176"/>
        <v>8</v>
      </c>
      <c r="O776" s="30">
        <f t="shared" si="177"/>
        <v>7</v>
      </c>
      <c r="P776" s="30">
        <f t="shared" si="173"/>
        <v>9</v>
      </c>
      <c r="Q776" s="30">
        <f t="shared" si="181"/>
        <v>0.99034650000000013</v>
      </c>
      <c r="R776" s="30">
        <f t="shared" si="181"/>
        <v>2.8449758250000001</v>
      </c>
      <c r="S776" s="30">
        <f t="shared" si="181"/>
        <v>4.0002948000000007</v>
      </c>
      <c r="T776" s="30">
        <f t="shared" si="181"/>
        <v>4.4563034249999998</v>
      </c>
      <c r="U776" s="30">
        <f t="shared" si="181"/>
        <v>4.2130017000000004</v>
      </c>
      <c r="V776" s="30">
        <f t="shared" si="181"/>
        <v>3.270389625</v>
      </c>
      <c r="W776" s="30">
        <f t="shared" si="181"/>
        <v>1.6284671999999998</v>
      </c>
      <c r="X776" s="30">
        <f t="shared" si="181"/>
        <v>1.9044911250000003</v>
      </c>
      <c r="Y776" s="30">
        <f t="shared" si="181"/>
        <v>3.5660867000000001</v>
      </c>
      <c r="Z776" s="30">
        <f t="shared" si="181"/>
        <v>4.5283719250000001</v>
      </c>
      <c r="AA776" s="30">
        <f t="shared" si="181"/>
        <v>4.7913468000000003</v>
      </c>
      <c r="AB776" s="30">
        <f t="shared" si="181"/>
        <v>4.3550113249999995</v>
      </c>
      <c r="AC776" s="30">
        <f t="shared" si="181"/>
        <v>3.2193654999999999</v>
      </c>
      <c r="AD776" s="30">
        <f t="shared" si="181"/>
        <v>2.6377199999999998</v>
      </c>
      <c r="AE776" s="30">
        <f t="shared" si="181"/>
        <v>4.1062818249999999</v>
      </c>
      <c r="AF776" s="30">
        <f t="shared" si="181"/>
        <v>4.8755332999999998</v>
      </c>
      <c r="AG776" s="30">
        <f t="shared" si="180"/>
        <v>4.9454744249999996</v>
      </c>
      <c r="AH776" s="30">
        <f t="shared" si="180"/>
        <v>4.3161052</v>
      </c>
      <c r="AI776" s="30">
        <f t="shared" si="180"/>
        <v>3.1900331249999994</v>
      </c>
      <c r="AJ776" s="30">
        <f t="shared" si="180"/>
        <v>4.4655611999999998</v>
      </c>
      <c r="AK776" s="30">
        <f t="shared" si="180"/>
        <v>5.0417789249999991</v>
      </c>
      <c r="AL776" s="30">
        <f t="shared" si="180"/>
        <v>4.9186862999999992</v>
      </c>
      <c r="AM776" s="30">
        <f t="shared" si="180"/>
        <v>3.5614304999999993</v>
      </c>
      <c r="AN776" s="30">
        <f t="shared" si="180"/>
        <v>4.6439248249999991</v>
      </c>
      <c r="AO776" s="30">
        <f t="shared" si="180"/>
        <v>5.0271087999999997</v>
      </c>
      <c r="AP776" s="30">
        <f t="shared" si="180"/>
        <v>3.7519121249999996</v>
      </c>
      <c r="AQ776" s="30">
        <f t="shared" si="180"/>
        <v>4.6413726999999998</v>
      </c>
      <c r="AR776" s="30">
        <f t="shared" si="180"/>
        <v>3.7614779999999994</v>
      </c>
      <c r="AS776" s="30">
        <f t="shared" si="169"/>
        <v>5.0417789249999991</v>
      </c>
      <c r="AT776" s="35" t="str">
        <f t="shared" si="170"/>
        <v>1,1.5,0.5</v>
      </c>
    </row>
    <row r="777" spans="13:46" ht="11.25" x14ac:dyDescent="0.15">
      <c r="M777" s="30" t="str">
        <f t="shared" ref="M777:M840" si="182">N777&amp;","&amp;O777&amp;","&amp;P777</f>
        <v>8,7,10</v>
      </c>
      <c r="N777" s="30">
        <f t="shared" si="176"/>
        <v>8</v>
      </c>
      <c r="O777" s="30">
        <f t="shared" si="177"/>
        <v>7</v>
      </c>
      <c r="P777" s="30">
        <f t="shared" si="173"/>
        <v>10</v>
      </c>
      <c r="Q777" s="30">
        <f t="shared" si="181"/>
        <v>0.53372519999999946</v>
      </c>
      <c r="R777" s="30">
        <f t="shared" si="181"/>
        <v>2.5918776999999995</v>
      </c>
      <c r="S777" s="30">
        <f t="shared" si="181"/>
        <v>3.8997519999999999</v>
      </c>
      <c r="T777" s="30">
        <f t="shared" si="181"/>
        <v>4.4573480999999999</v>
      </c>
      <c r="U777" s="30">
        <f t="shared" si="181"/>
        <v>4.2646660000000001</v>
      </c>
      <c r="V777" s="30">
        <f t="shared" si="181"/>
        <v>3.3217056999999999</v>
      </c>
      <c r="W777" s="30">
        <f t="shared" si="181"/>
        <v>1.6284671999999998</v>
      </c>
      <c r="X777" s="30">
        <f t="shared" si="181"/>
        <v>1.6210979999999995</v>
      </c>
      <c r="Y777" s="30">
        <f t="shared" si="181"/>
        <v>3.4413079</v>
      </c>
      <c r="Z777" s="30">
        <f t="shared" si="181"/>
        <v>4.5112395999999997</v>
      </c>
      <c r="AA777" s="30">
        <f t="shared" si="181"/>
        <v>4.8308930999999999</v>
      </c>
      <c r="AB777" s="30">
        <f t="shared" si="181"/>
        <v>4.4002683999999999</v>
      </c>
      <c r="AC777" s="30">
        <f t="shared" si="181"/>
        <v>3.2193654999999999</v>
      </c>
      <c r="AD777" s="30">
        <f t="shared" si="181"/>
        <v>2.4887051999999996</v>
      </c>
      <c r="AE777" s="30">
        <f t="shared" si="181"/>
        <v>4.0709724999999999</v>
      </c>
      <c r="AF777" s="30">
        <f t="shared" si="181"/>
        <v>4.9029615999999994</v>
      </c>
      <c r="AG777" s="30">
        <f t="shared" si="180"/>
        <v>4.9846724999999994</v>
      </c>
      <c r="AH777" s="30">
        <f t="shared" si="180"/>
        <v>4.3161052</v>
      </c>
      <c r="AI777" s="30">
        <f t="shared" si="180"/>
        <v>3.1365467999999996</v>
      </c>
      <c r="AJ777" s="30">
        <f t="shared" si="180"/>
        <v>4.4808714999999992</v>
      </c>
      <c r="AK777" s="30">
        <f t="shared" si="180"/>
        <v>5.0749179999999994</v>
      </c>
      <c r="AL777" s="30">
        <f t="shared" si="180"/>
        <v>4.9186862999999992</v>
      </c>
      <c r="AM777" s="30">
        <f t="shared" si="180"/>
        <v>3.5646227999999995</v>
      </c>
      <c r="AN777" s="30">
        <f t="shared" si="180"/>
        <v>4.6710048999999998</v>
      </c>
      <c r="AO777" s="30">
        <f t="shared" si="180"/>
        <v>5.0271087999999997</v>
      </c>
      <c r="AP777" s="30">
        <f t="shared" si="180"/>
        <v>3.7729331999999989</v>
      </c>
      <c r="AQ777" s="30">
        <f t="shared" si="180"/>
        <v>4.6413726999999998</v>
      </c>
      <c r="AR777" s="30">
        <f t="shared" si="180"/>
        <v>3.7614779999999994</v>
      </c>
      <c r="AS777" s="30">
        <f t="shared" ref="AS777:AS840" si="183">MAX(Q777:AR777)</f>
        <v>5.0749179999999994</v>
      </c>
      <c r="AT777" s="35" t="str">
        <f t="shared" ref="AT777:AT840" si="184">INDEX($Q$1:$AR$1,1,MATCH(AS777,Q777:AR777,0))</f>
        <v>1,1.5,0.5</v>
      </c>
    </row>
    <row r="778" spans="13:46" ht="11.25" x14ac:dyDescent="0.15">
      <c r="M778" s="30" t="str">
        <f t="shared" si="182"/>
        <v>8,8,1</v>
      </c>
      <c r="N778" s="30">
        <f t="shared" si="176"/>
        <v>8</v>
      </c>
      <c r="O778" s="30">
        <f t="shared" si="177"/>
        <v>8</v>
      </c>
      <c r="P778" s="30">
        <f t="shared" si="173"/>
        <v>1</v>
      </c>
      <c r="Q778" s="30">
        <f t="shared" si="181"/>
        <v>4.5</v>
      </c>
      <c r="R778" s="30">
        <f t="shared" si="181"/>
        <v>4.7702352000000001</v>
      </c>
      <c r="S778" s="30">
        <f t="shared" si="181"/>
        <v>4.7409408000000006</v>
      </c>
      <c r="T778" s="30">
        <f t="shared" si="181"/>
        <v>4.4121167999999997</v>
      </c>
      <c r="U778" s="30">
        <f t="shared" si="181"/>
        <v>3.7837632000000001</v>
      </c>
      <c r="V778" s="30">
        <f t="shared" si="181"/>
        <v>2.85588</v>
      </c>
      <c r="W778" s="30">
        <f t="shared" si="181"/>
        <v>1.6284671999999998</v>
      </c>
      <c r="X778" s="30">
        <f t="shared" si="181"/>
        <v>3.9623425999999999</v>
      </c>
      <c r="Y778" s="30">
        <f t="shared" si="181"/>
        <v>4.4237128000000006</v>
      </c>
      <c r="Z778" s="30">
        <f t="shared" si="181"/>
        <v>4.5855534000000002</v>
      </c>
      <c r="AA778" s="30">
        <f t="shared" si="181"/>
        <v>4.4478644000000003</v>
      </c>
      <c r="AB778" s="30">
        <f t="shared" si="181"/>
        <v>4.0106458000000007</v>
      </c>
      <c r="AC778" s="30">
        <f t="shared" si="181"/>
        <v>3.2738975999999997</v>
      </c>
      <c r="AD778" s="30">
        <f t="shared" si="181"/>
        <v>3.5677904000000003</v>
      </c>
      <c r="AE778" s="30">
        <f t="shared" si="181"/>
        <v>4.2202956</v>
      </c>
      <c r="AF778" s="30">
        <f t="shared" si="181"/>
        <v>4.5732712000000006</v>
      </c>
      <c r="AG778" s="30">
        <f t="shared" si="180"/>
        <v>4.6267171999999999</v>
      </c>
      <c r="AH778" s="30">
        <f t="shared" si="180"/>
        <v>4.3806336000000003</v>
      </c>
      <c r="AI778" s="30">
        <f t="shared" si="180"/>
        <v>3.3163434000000001</v>
      </c>
      <c r="AJ778" s="30">
        <f t="shared" si="180"/>
        <v>4.1599836000000003</v>
      </c>
      <c r="AK778" s="30">
        <f t="shared" si="180"/>
        <v>4.7040942000000001</v>
      </c>
      <c r="AL778" s="30">
        <f t="shared" si="180"/>
        <v>4.9486752000000003</v>
      </c>
      <c r="AM778" s="30">
        <f t="shared" si="180"/>
        <v>3.2080016000000002</v>
      </c>
      <c r="AN778" s="30">
        <f t="shared" si="180"/>
        <v>4.2427767999999997</v>
      </c>
      <c r="AO778" s="30">
        <f t="shared" si="180"/>
        <v>4.9780224000000004</v>
      </c>
      <c r="AP778" s="30">
        <f t="shared" si="180"/>
        <v>3.2427650000000003</v>
      </c>
      <c r="AQ778" s="30">
        <f t="shared" si="180"/>
        <v>4.4686751999999998</v>
      </c>
      <c r="AR778" s="30">
        <f t="shared" si="180"/>
        <v>3.4206336000000004</v>
      </c>
      <c r="AS778" s="30">
        <f t="shared" si="183"/>
        <v>4.9780224000000004</v>
      </c>
      <c r="AT778" s="35" t="str">
        <f t="shared" si="184"/>
        <v>1,2,0</v>
      </c>
    </row>
    <row r="779" spans="13:46" ht="11.25" x14ac:dyDescent="0.15">
      <c r="M779" s="30" t="str">
        <f t="shared" si="182"/>
        <v>8,8,2</v>
      </c>
      <c r="N779" s="30">
        <f t="shared" si="176"/>
        <v>8</v>
      </c>
      <c r="O779" s="30">
        <f t="shared" si="177"/>
        <v>8</v>
      </c>
      <c r="P779" s="30">
        <f t="shared" si="173"/>
        <v>2</v>
      </c>
      <c r="Q779" s="30">
        <f t="shared" si="181"/>
        <v>4.27752</v>
      </c>
      <c r="R779" s="30">
        <f t="shared" si="181"/>
        <v>4.6797351999999997</v>
      </c>
      <c r="S779" s="30">
        <f t="shared" si="181"/>
        <v>4.7444608000000006</v>
      </c>
      <c r="T779" s="30">
        <f t="shared" si="181"/>
        <v>4.4716968000000001</v>
      </c>
      <c r="U779" s="30">
        <f t="shared" si="181"/>
        <v>3.8614432000000001</v>
      </c>
      <c r="V779" s="30">
        <f t="shared" si="181"/>
        <v>2.9137</v>
      </c>
      <c r="W779" s="30">
        <f t="shared" si="181"/>
        <v>1.6284671999999998</v>
      </c>
      <c r="X779" s="30">
        <f t="shared" si="181"/>
        <v>3.8375355999999998</v>
      </c>
      <c r="Y779" s="30">
        <f t="shared" si="181"/>
        <v>4.3997872000000005</v>
      </c>
      <c r="Z779" s="30">
        <f t="shared" si="181"/>
        <v>4.6245492000000006</v>
      </c>
      <c r="AA779" s="30">
        <f t="shared" si="181"/>
        <v>4.5118216000000002</v>
      </c>
      <c r="AB779" s="30">
        <f t="shared" si="181"/>
        <v>4.0616044000000002</v>
      </c>
      <c r="AC779" s="30">
        <f t="shared" si="181"/>
        <v>3.2738975999999997</v>
      </c>
      <c r="AD779" s="30">
        <f t="shared" si="181"/>
        <v>3.5164192000000001</v>
      </c>
      <c r="AE779" s="30">
        <f t="shared" si="181"/>
        <v>4.2387072000000003</v>
      </c>
      <c r="AF779" s="30">
        <f t="shared" si="181"/>
        <v>4.6235055999999997</v>
      </c>
      <c r="AG779" s="30">
        <f t="shared" si="180"/>
        <v>4.6708143999999994</v>
      </c>
      <c r="AH779" s="30">
        <f t="shared" si="180"/>
        <v>4.3806336000000003</v>
      </c>
      <c r="AI779" s="30">
        <f t="shared" si="180"/>
        <v>3.3141708000000003</v>
      </c>
      <c r="AJ779" s="30">
        <f t="shared" si="180"/>
        <v>4.1964952000000002</v>
      </c>
      <c r="AK779" s="30">
        <f t="shared" si="180"/>
        <v>4.7413299999999996</v>
      </c>
      <c r="AL779" s="30">
        <f t="shared" si="180"/>
        <v>4.9486752000000003</v>
      </c>
      <c r="AM779" s="30">
        <f t="shared" si="180"/>
        <v>3.2307904000000001</v>
      </c>
      <c r="AN779" s="30">
        <f t="shared" si="180"/>
        <v>4.2731512000000009</v>
      </c>
      <c r="AO779" s="30">
        <f t="shared" si="180"/>
        <v>4.9780224000000004</v>
      </c>
      <c r="AP779" s="30">
        <f t="shared" si="180"/>
        <v>3.2662780000000002</v>
      </c>
      <c r="AQ779" s="30">
        <f t="shared" si="180"/>
        <v>4.4686751999999998</v>
      </c>
      <c r="AR779" s="30">
        <f t="shared" si="180"/>
        <v>3.4206336000000004</v>
      </c>
      <c r="AS779" s="30">
        <f t="shared" si="183"/>
        <v>4.9780224000000004</v>
      </c>
      <c r="AT779" s="35" t="str">
        <f t="shared" si="184"/>
        <v>1,2,0</v>
      </c>
    </row>
    <row r="780" spans="13:46" ht="11.25" x14ac:dyDescent="0.15">
      <c r="M780" s="30" t="str">
        <f t="shared" si="182"/>
        <v>8,8,3</v>
      </c>
      <c r="N780" s="30">
        <f t="shared" si="176"/>
        <v>8</v>
      </c>
      <c r="O780" s="30">
        <f t="shared" si="177"/>
        <v>8</v>
      </c>
      <c r="P780" s="30">
        <f t="shared" si="173"/>
        <v>3</v>
      </c>
      <c r="Q780" s="30">
        <f t="shared" si="181"/>
        <v>3.98034</v>
      </c>
      <c r="R780" s="30">
        <f t="shared" si="181"/>
        <v>4.5373602000000002</v>
      </c>
      <c r="S780" s="30">
        <f t="shared" si="181"/>
        <v>4.7147807999999998</v>
      </c>
      <c r="T780" s="30">
        <f t="shared" si="181"/>
        <v>4.5126018000000006</v>
      </c>
      <c r="U780" s="30">
        <f t="shared" si="181"/>
        <v>3.9308231999999999</v>
      </c>
      <c r="V780" s="30">
        <f t="shared" si="181"/>
        <v>2.9694450000000003</v>
      </c>
      <c r="W780" s="30">
        <f t="shared" si="181"/>
        <v>1.6284671999999998</v>
      </c>
      <c r="X780" s="30">
        <f t="shared" si="181"/>
        <v>3.6608535999999998</v>
      </c>
      <c r="Y780" s="30">
        <f t="shared" si="181"/>
        <v>4.3426615999999996</v>
      </c>
      <c r="Z780" s="30">
        <f t="shared" si="181"/>
        <v>4.6448700000000001</v>
      </c>
      <c r="AA780" s="30">
        <f t="shared" si="181"/>
        <v>4.5674787999999999</v>
      </c>
      <c r="AB780" s="30">
        <f t="shared" si="181"/>
        <v>4.1104880000000001</v>
      </c>
      <c r="AC780" s="30">
        <f t="shared" si="181"/>
        <v>3.2738975999999997</v>
      </c>
      <c r="AD780" s="30">
        <f t="shared" si="181"/>
        <v>3.4318480000000005</v>
      </c>
      <c r="AE780" s="30">
        <f t="shared" si="181"/>
        <v>4.2384438000000006</v>
      </c>
      <c r="AF780" s="30">
        <f t="shared" si="181"/>
        <v>4.6654400000000003</v>
      </c>
      <c r="AG780" s="30">
        <f t="shared" si="180"/>
        <v>4.7128365999999993</v>
      </c>
      <c r="AH780" s="30">
        <f t="shared" si="180"/>
        <v>4.3806336000000003</v>
      </c>
      <c r="AI780" s="30">
        <f t="shared" si="180"/>
        <v>3.2933232000000006</v>
      </c>
      <c r="AJ780" s="30">
        <f t="shared" si="180"/>
        <v>4.2247067999999999</v>
      </c>
      <c r="AK780" s="30">
        <f t="shared" si="180"/>
        <v>4.7764907999999995</v>
      </c>
      <c r="AL780" s="30">
        <f t="shared" si="180"/>
        <v>4.9486752000000003</v>
      </c>
      <c r="AM780" s="30">
        <f t="shared" si="180"/>
        <v>3.2452792000000006</v>
      </c>
      <c r="AN780" s="30">
        <f t="shared" si="180"/>
        <v>4.3014506000000008</v>
      </c>
      <c r="AO780" s="30">
        <f t="shared" si="180"/>
        <v>4.9780224000000004</v>
      </c>
      <c r="AP780" s="30">
        <f t="shared" si="180"/>
        <v>3.2877160000000001</v>
      </c>
      <c r="AQ780" s="30">
        <f t="shared" si="180"/>
        <v>4.4686751999999998</v>
      </c>
      <c r="AR780" s="30">
        <f t="shared" si="180"/>
        <v>3.4206336000000004</v>
      </c>
      <c r="AS780" s="30">
        <f t="shared" si="183"/>
        <v>4.9780224000000004</v>
      </c>
      <c r="AT780" s="35" t="str">
        <f t="shared" si="184"/>
        <v>1,2,0</v>
      </c>
    </row>
    <row r="781" spans="13:46" ht="11.25" x14ac:dyDescent="0.15">
      <c r="M781" s="30" t="str">
        <f t="shared" si="182"/>
        <v>8,8,4</v>
      </c>
      <c r="N781" s="30">
        <f t="shared" si="176"/>
        <v>8</v>
      </c>
      <c r="O781" s="30">
        <f t="shared" si="177"/>
        <v>8</v>
      </c>
      <c r="P781" s="30">
        <f t="shared" si="173"/>
        <v>4</v>
      </c>
      <c r="Q781" s="30">
        <f t="shared" si="181"/>
        <v>3.6615599999999993</v>
      </c>
      <c r="R781" s="30">
        <f t="shared" si="181"/>
        <v>4.3799852000000001</v>
      </c>
      <c r="S781" s="30">
        <f t="shared" si="181"/>
        <v>4.6755008</v>
      </c>
      <c r="T781" s="30">
        <f t="shared" si="181"/>
        <v>4.5481067999999993</v>
      </c>
      <c r="U781" s="30">
        <f t="shared" si="181"/>
        <v>3.9978032000000003</v>
      </c>
      <c r="V781" s="30">
        <f t="shared" si="181"/>
        <v>3.0245899999999999</v>
      </c>
      <c r="W781" s="30">
        <f t="shared" si="181"/>
        <v>1.6284671999999998</v>
      </c>
      <c r="X781" s="30">
        <f t="shared" si="181"/>
        <v>3.4691715999999992</v>
      </c>
      <c r="Y781" s="30">
        <f t="shared" si="181"/>
        <v>4.2759359999999997</v>
      </c>
      <c r="Z781" s="30">
        <f t="shared" si="181"/>
        <v>4.6597907999999997</v>
      </c>
      <c r="AA781" s="30">
        <f t="shared" si="181"/>
        <v>4.620736</v>
      </c>
      <c r="AB781" s="30">
        <f t="shared" si="181"/>
        <v>4.1587715999999997</v>
      </c>
      <c r="AC781" s="30">
        <f t="shared" si="181"/>
        <v>3.2738975999999997</v>
      </c>
      <c r="AD781" s="30">
        <f t="shared" si="181"/>
        <v>3.3376767999999997</v>
      </c>
      <c r="AE781" s="30">
        <f t="shared" si="181"/>
        <v>4.2327804000000002</v>
      </c>
      <c r="AF781" s="30">
        <f t="shared" si="181"/>
        <v>4.7049744000000002</v>
      </c>
      <c r="AG781" s="30">
        <f t="shared" si="180"/>
        <v>4.7542588000000006</v>
      </c>
      <c r="AH781" s="30">
        <f t="shared" si="180"/>
        <v>4.3806336000000003</v>
      </c>
      <c r="AI781" s="30">
        <f t="shared" si="180"/>
        <v>3.2670756000000001</v>
      </c>
      <c r="AJ781" s="30">
        <f t="shared" si="180"/>
        <v>4.2505183999999998</v>
      </c>
      <c r="AK781" s="30">
        <f t="shared" si="180"/>
        <v>4.8110515999999999</v>
      </c>
      <c r="AL781" s="30">
        <f t="shared" si="180"/>
        <v>4.9486752000000003</v>
      </c>
      <c r="AM781" s="30">
        <f t="shared" si="180"/>
        <v>3.2573680000000005</v>
      </c>
      <c r="AN781" s="30">
        <f t="shared" si="180"/>
        <v>4.3291500000000003</v>
      </c>
      <c r="AO781" s="30">
        <f t="shared" si="180"/>
        <v>4.9780224000000004</v>
      </c>
      <c r="AP781" s="30">
        <f t="shared" si="180"/>
        <v>3.3085540000000009</v>
      </c>
      <c r="AQ781" s="30">
        <f t="shared" si="180"/>
        <v>4.4686751999999998</v>
      </c>
      <c r="AR781" s="30">
        <f t="shared" si="180"/>
        <v>3.4206336000000004</v>
      </c>
      <c r="AS781" s="30">
        <f t="shared" si="183"/>
        <v>4.9780224000000004</v>
      </c>
      <c r="AT781" s="35" t="str">
        <f t="shared" si="184"/>
        <v>1,2,0</v>
      </c>
    </row>
    <row r="782" spans="13:46" ht="11.25" x14ac:dyDescent="0.15">
      <c r="M782" s="30" t="str">
        <f t="shared" si="182"/>
        <v>8,8,5</v>
      </c>
      <c r="N782" s="30">
        <f t="shared" si="176"/>
        <v>8</v>
      </c>
      <c r="O782" s="30">
        <f t="shared" si="177"/>
        <v>8</v>
      </c>
      <c r="P782" s="30">
        <f t="shared" si="173"/>
        <v>5</v>
      </c>
      <c r="Q782" s="30">
        <f t="shared" si="181"/>
        <v>3.3564599999999993</v>
      </c>
      <c r="R782" s="30">
        <f t="shared" si="181"/>
        <v>4.2321101999999993</v>
      </c>
      <c r="S782" s="30">
        <f t="shared" si="181"/>
        <v>4.6423007999999992</v>
      </c>
      <c r="T782" s="30">
        <f t="shared" si="181"/>
        <v>4.5870318000000001</v>
      </c>
      <c r="U782" s="30">
        <f t="shared" si="181"/>
        <v>4.0663032000000001</v>
      </c>
      <c r="V782" s="30">
        <f t="shared" si="181"/>
        <v>3.0801149999999997</v>
      </c>
      <c r="W782" s="30">
        <f t="shared" si="181"/>
        <v>1.6284671999999998</v>
      </c>
      <c r="X782" s="30">
        <f t="shared" si="181"/>
        <v>3.2869895999999996</v>
      </c>
      <c r="Y782" s="30">
        <f t="shared" si="181"/>
        <v>4.2152903999999998</v>
      </c>
      <c r="Z782" s="30">
        <f t="shared" si="181"/>
        <v>4.6781315999999995</v>
      </c>
      <c r="AA782" s="30">
        <f t="shared" si="181"/>
        <v>4.6755131999999993</v>
      </c>
      <c r="AB782" s="30">
        <f t="shared" si="181"/>
        <v>4.2074351999999999</v>
      </c>
      <c r="AC782" s="30">
        <f t="shared" si="181"/>
        <v>3.2738975999999997</v>
      </c>
      <c r="AD782" s="30">
        <f t="shared" si="181"/>
        <v>3.2495855999999996</v>
      </c>
      <c r="AE782" s="30">
        <f t="shared" si="181"/>
        <v>4.230537</v>
      </c>
      <c r="AF782" s="30">
        <f t="shared" si="181"/>
        <v>4.7460287999999995</v>
      </c>
      <c r="AG782" s="30">
        <f t="shared" si="180"/>
        <v>4.7960609999999999</v>
      </c>
      <c r="AH782" s="30">
        <f t="shared" si="180"/>
        <v>4.3806336000000003</v>
      </c>
      <c r="AI782" s="30">
        <f t="shared" si="180"/>
        <v>3.2442479999999998</v>
      </c>
      <c r="AJ782" s="30">
        <f t="shared" si="180"/>
        <v>4.2778499999999999</v>
      </c>
      <c r="AK782" s="30">
        <f t="shared" si="180"/>
        <v>4.8459924000000001</v>
      </c>
      <c r="AL782" s="30">
        <f t="shared" si="180"/>
        <v>4.9486752000000003</v>
      </c>
      <c r="AM782" s="30">
        <f t="shared" si="180"/>
        <v>3.2709767999999997</v>
      </c>
      <c r="AN782" s="30">
        <f t="shared" si="180"/>
        <v>4.3572293999999996</v>
      </c>
      <c r="AO782" s="30">
        <f t="shared" si="180"/>
        <v>4.9780224000000004</v>
      </c>
      <c r="AP782" s="30">
        <f t="shared" si="180"/>
        <v>3.3297720000000002</v>
      </c>
      <c r="AQ782" s="30">
        <f t="shared" si="180"/>
        <v>4.4686751999999998</v>
      </c>
      <c r="AR782" s="30">
        <f t="shared" si="180"/>
        <v>3.4206336000000004</v>
      </c>
      <c r="AS782" s="30">
        <f t="shared" si="183"/>
        <v>4.9780224000000004</v>
      </c>
      <c r="AT782" s="35" t="str">
        <f t="shared" si="184"/>
        <v>1,2,0</v>
      </c>
    </row>
    <row r="783" spans="13:46" ht="11.25" x14ac:dyDescent="0.15">
      <c r="M783" s="30" t="str">
        <f t="shared" si="182"/>
        <v>8,8,6</v>
      </c>
      <c r="N783" s="30">
        <f t="shared" si="176"/>
        <v>8</v>
      </c>
      <c r="O783" s="30">
        <f t="shared" si="177"/>
        <v>8</v>
      </c>
      <c r="P783" s="30">
        <f t="shared" si="173"/>
        <v>6</v>
      </c>
      <c r="Q783" s="30">
        <f t="shared" si="181"/>
        <v>3.0779999999999998</v>
      </c>
      <c r="R783" s="30">
        <f t="shared" si="181"/>
        <v>4.1027351999999997</v>
      </c>
      <c r="S783" s="30">
        <f t="shared" si="181"/>
        <v>4.6209407999999996</v>
      </c>
      <c r="T783" s="30">
        <f t="shared" si="181"/>
        <v>4.6326168000000001</v>
      </c>
      <c r="U783" s="30">
        <f t="shared" si="181"/>
        <v>4.1377632000000002</v>
      </c>
      <c r="V783" s="30">
        <f t="shared" si="181"/>
        <v>3.1363799999999999</v>
      </c>
      <c r="W783" s="30">
        <f t="shared" si="181"/>
        <v>1.6284671999999998</v>
      </c>
      <c r="X783" s="30">
        <f t="shared" si="181"/>
        <v>3.1233075999999995</v>
      </c>
      <c r="Y783" s="30">
        <f t="shared" si="181"/>
        <v>4.1664848000000001</v>
      </c>
      <c r="Z783" s="30">
        <f t="shared" si="181"/>
        <v>4.7031323999999994</v>
      </c>
      <c r="AA783" s="30">
        <f t="shared" si="181"/>
        <v>4.7332503999999993</v>
      </c>
      <c r="AB783" s="30">
        <f t="shared" si="181"/>
        <v>4.2568388000000006</v>
      </c>
      <c r="AC783" s="30">
        <f t="shared" si="181"/>
        <v>3.2738975999999997</v>
      </c>
      <c r="AD783" s="30">
        <f t="shared" si="181"/>
        <v>3.1733343999999999</v>
      </c>
      <c r="AE783" s="30">
        <f t="shared" si="181"/>
        <v>4.2349535999999999</v>
      </c>
      <c r="AF783" s="30">
        <f t="shared" si="181"/>
        <v>4.7900432000000004</v>
      </c>
      <c r="AG783" s="30">
        <f t="shared" si="180"/>
        <v>4.8386031999999997</v>
      </c>
      <c r="AH783" s="30">
        <f t="shared" si="180"/>
        <v>4.3806336000000003</v>
      </c>
      <c r="AI783" s="30">
        <f t="shared" si="180"/>
        <v>3.2280804000000001</v>
      </c>
      <c r="AJ783" s="30">
        <f t="shared" si="180"/>
        <v>4.3081416000000008</v>
      </c>
      <c r="AK783" s="30">
        <f t="shared" si="180"/>
        <v>4.8816731999999998</v>
      </c>
      <c r="AL783" s="30">
        <f t="shared" si="180"/>
        <v>4.9486752000000003</v>
      </c>
      <c r="AM783" s="30">
        <f t="shared" si="180"/>
        <v>3.2875456000000005</v>
      </c>
      <c r="AN783" s="30">
        <f t="shared" si="180"/>
        <v>4.3860488000000002</v>
      </c>
      <c r="AO783" s="30">
        <f t="shared" si="180"/>
        <v>4.9780224000000004</v>
      </c>
      <c r="AP783" s="30">
        <f t="shared" si="180"/>
        <v>3.3517300000000003</v>
      </c>
      <c r="AQ783" s="30">
        <f t="shared" si="180"/>
        <v>4.4686751999999998</v>
      </c>
      <c r="AR783" s="30">
        <f t="shared" si="180"/>
        <v>3.4206336000000004</v>
      </c>
      <c r="AS783" s="30">
        <f t="shared" si="183"/>
        <v>4.9780224000000004</v>
      </c>
      <c r="AT783" s="35" t="str">
        <f t="shared" si="184"/>
        <v>1,2,0</v>
      </c>
    </row>
    <row r="784" spans="13:46" ht="11.25" x14ac:dyDescent="0.15">
      <c r="M784" s="30" t="str">
        <f t="shared" si="182"/>
        <v>8,8,7</v>
      </c>
      <c r="N784" s="30">
        <f t="shared" si="176"/>
        <v>8</v>
      </c>
      <c r="O784" s="30">
        <f t="shared" si="177"/>
        <v>8</v>
      </c>
      <c r="P784" s="30">
        <f t="shared" si="173"/>
        <v>7</v>
      </c>
      <c r="Q784" s="30">
        <f t="shared" si="181"/>
        <v>2.4172559999999992</v>
      </c>
      <c r="R784" s="30">
        <f t="shared" si="181"/>
        <v>3.7078851999999998</v>
      </c>
      <c r="S784" s="30">
        <f t="shared" si="181"/>
        <v>4.4296767999999993</v>
      </c>
      <c r="T784" s="30">
        <f t="shared" si="181"/>
        <v>4.5826307999999996</v>
      </c>
      <c r="U784" s="30">
        <f t="shared" si="181"/>
        <v>4.1667471999999997</v>
      </c>
      <c r="V784" s="30">
        <f t="shared" si="181"/>
        <v>3.1820259999999996</v>
      </c>
      <c r="W784" s="30">
        <f t="shared" si="181"/>
        <v>1.6284671999999998</v>
      </c>
      <c r="X784" s="30">
        <f t="shared" si="181"/>
        <v>2.6941505999999995</v>
      </c>
      <c r="Y784" s="30">
        <f t="shared" si="181"/>
        <v>3.9477751999999997</v>
      </c>
      <c r="Z784" s="30">
        <f t="shared" si="181"/>
        <v>4.6325621999999997</v>
      </c>
      <c r="AA784" s="30">
        <f t="shared" si="181"/>
        <v>4.7485116000000005</v>
      </c>
      <c r="AB784" s="30">
        <f t="shared" si="181"/>
        <v>4.2956234000000002</v>
      </c>
      <c r="AC784" s="30">
        <f t="shared" si="181"/>
        <v>3.2738975999999997</v>
      </c>
      <c r="AD784" s="30">
        <f t="shared" si="181"/>
        <v>2.9271792000000003</v>
      </c>
      <c r="AE784" s="30">
        <f t="shared" si="181"/>
        <v>4.1437992000000001</v>
      </c>
      <c r="AF784" s="30">
        <f t="shared" si="181"/>
        <v>4.7915815999999998</v>
      </c>
      <c r="AG784" s="30">
        <f t="shared" si="180"/>
        <v>4.8705263999999993</v>
      </c>
      <c r="AH784" s="30">
        <f t="shared" si="180"/>
        <v>4.3806336000000003</v>
      </c>
      <c r="AI784" s="30">
        <f t="shared" si="180"/>
        <v>3.1163417999999998</v>
      </c>
      <c r="AJ784" s="30">
        <f t="shared" si="180"/>
        <v>4.2959572000000001</v>
      </c>
      <c r="AK784" s="30">
        <f t="shared" si="180"/>
        <v>4.9067349999999994</v>
      </c>
      <c r="AL784" s="30">
        <f t="shared" si="180"/>
        <v>4.9486752000000003</v>
      </c>
      <c r="AM784" s="30">
        <f t="shared" si="180"/>
        <v>3.2616384000000003</v>
      </c>
      <c r="AN784" s="30">
        <f t="shared" si="180"/>
        <v>4.4042492000000006</v>
      </c>
      <c r="AO784" s="30">
        <f t="shared" si="180"/>
        <v>4.9780224000000004</v>
      </c>
      <c r="AP784" s="30">
        <f t="shared" si="180"/>
        <v>3.3630690000000003</v>
      </c>
      <c r="AQ784" s="30">
        <f t="shared" si="180"/>
        <v>4.4686751999999998</v>
      </c>
      <c r="AR784" s="30">
        <f t="shared" si="180"/>
        <v>3.4206336000000004</v>
      </c>
      <c r="AS784" s="30">
        <f t="shared" si="183"/>
        <v>4.9780224000000004</v>
      </c>
      <c r="AT784" s="35" t="str">
        <f t="shared" si="184"/>
        <v>1,2,0</v>
      </c>
    </row>
    <row r="785" spans="13:46" ht="11.25" x14ac:dyDescent="0.15">
      <c r="M785" s="30" t="str">
        <f t="shared" si="182"/>
        <v>8,8,8</v>
      </c>
      <c r="N785" s="30">
        <f t="shared" si="176"/>
        <v>8</v>
      </c>
      <c r="O785" s="30">
        <f t="shared" si="177"/>
        <v>8</v>
      </c>
      <c r="P785" s="30">
        <f t="shared" si="173"/>
        <v>8</v>
      </c>
      <c r="Q785" s="30">
        <f t="shared" si="181"/>
        <v>1.6284671999999998</v>
      </c>
      <c r="R785" s="30">
        <f t="shared" si="181"/>
        <v>3.2241152</v>
      </c>
      <c r="S785" s="30">
        <f t="shared" si="181"/>
        <v>4.1815040000000003</v>
      </c>
      <c r="T785" s="30">
        <f t="shared" si="181"/>
        <v>4.5006335999999996</v>
      </c>
      <c r="U785" s="30">
        <f t="shared" si="181"/>
        <v>4.1815040000000003</v>
      </c>
      <c r="V785" s="30">
        <f t="shared" si="181"/>
        <v>3.2241152</v>
      </c>
      <c r="W785" s="30">
        <f t="shared" si="181"/>
        <v>1.6284671999999998</v>
      </c>
      <c r="X785" s="30">
        <f t="shared" si="181"/>
        <v>2.1760736000000001</v>
      </c>
      <c r="Y785" s="30">
        <f t="shared" si="181"/>
        <v>3.6721567999999998</v>
      </c>
      <c r="Z785" s="30">
        <f t="shared" si="181"/>
        <v>4.5299808000000006</v>
      </c>
      <c r="AA785" s="30">
        <f t="shared" si="181"/>
        <v>4.7495455999999994</v>
      </c>
      <c r="AB785" s="30">
        <f t="shared" si="181"/>
        <v>4.3308512000000006</v>
      </c>
      <c r="AC785" s="30">
        <f t="shared" si="181"/>
        <v>3.2738975999999997</v>
      </c>
      <c r="AD785" s="30">
        <f t="shared" si="181"/>
        <v>2.6241152000000003</v>
      </c>
      <c r="AE785" s="30">
        <f t="shared" si="181"/>
        <v>4.0206336</v>
      </c>
      <c r="AF785" s="30">
        <f t="shared" ref="AF785:AR848" si="185">(AF$5)^2/2*INDEX($F$4:$F$25*$G$4:$G$25,$N785,1)+(AF$6)^2/2*INDEX($H$4:$H$25*$I$4:$I$25,$O785,1)+(AF$7)^2/2*INDEX($J$4:$J$25*$K$4:$K$25,$P785,1)+AF$5*AF$6*INDEX($G$4:$G$25,$N785,1)*INDEX($H$4:$H$25,$O785,1)+(AF$5*INDEX($G$4:$G$25,$N785,1)+AF$6*INDEX($I$4:$I$25,$O785,1))*AF$7*INDEX($J$4:$J$25,$P785,1)</f>
        <v>4.7788928000000004</v>
      </c>
      <c r="AG785" s="30">
        <f t="shared" si="185"/>
        <v>4.8988928000000005</v>
      </c>
      <c r="AH785" s="30">
        <f t="shared" si="185"/>
        <v>4.3806336000000003</v>
      </c>
      <c r="AI785" s="30">
        <f t="shared" si="185"/>
        <v>2.9725920000000001</v>
      </c>
      <c r="AJ785" s="30">
        <f t="shared" si="185"/>
        <v>4.2695455999999998</v>
      </c>
      <c r="AK785" s="30">
        <f t="shared" si="185"/>
        <v>4.9282399999999997</v>
      </c>
      <c r="AL785" s="30">
        <f t="shared" si="185"/>
        <v>4.9486752000000003</v>
      </c>
      <c r="AM785" s="30">
        <f t="shared" si="185"/>
        <v>3.2215040000000004</v>
      </c>
      <c r="AN785" s="30">
        <f t="shared" si="185"/>
        <v>4.418892800000001</v>
      </c>
      <c r="AO785" s="30">
        <f t="shared" si="185"/>
        <v>4.9780224000000004</v>
      </c>
      <c r="AP785" s="30">
        <f t="shared" si="185"/>
        <v>3.3708512000000006</v>
      </c>
      <c r="AQ785" s="30">
        <f t="shared" si="185"/>
        <v>4.4686751999999998</v>
      </c>
      <c r="AR785" s="30">
        <f t="shared" si="185"/>
        <v>3.4206336000000004</v>
      </c>
      <c r="AS785" s="30">
        <f t="shared" si="183"/>
        <v>4.9780224000000004</v>
      </c>
      <c r="AT785" s="35" t="str">
        <f t="shared" si="184"/>
        <v>1,2,0</v>
      </c>
    </row>
    <row r="786" spans="13:46" ht="11.25" x14ac:dyDescent="0.15">
      <c r="M786" s="30" t="str">
        <f t="shared" si="182"/>
        <v>8,8,9</v>
      </c>
      <c r="N786" s="30">
        <f t="shared" si="176"/>
        <v>8</v>
      </c>
      <c r="O786" s="30">
        <f t="shared" si="177"/>
        <v>8</v>
      </c>
      <c r="P786" s="30">
        <f t="shared" si="173"/>
        <v>9</v>
      </c>
      <c r="Q786" s="30">
        <f t="shared" ref="Q786:AF849" si="186">(Q$5)^2/2*INDEX($F$4:$F$25*$G$4:$G$25,$N786,1)+(Q$6)^2/2*INDEX($H$4:$H$25*$I$4:$I$25,$O786,1)+(Q$7)^2/2*INDEX($J$4:$J$25*$K$4:$K$25,$P786,1)+Q$5*Q$6*INDEX($G$4:$G$25,$N786,1)*INDEX($H$4:$H$25,$O786,1)+(Q$5*INDEX($G$4:$G$25,$N786,1)+Q$6*INDEX($I$4:$I$25,$O786,1))*Q$7*INDEX($J$4:$J$25,$P786,1)</f>
        <v>0.99034650000000013</v>
      </c>
      <c r="R786" s="30">
        <f t="shared" si="186"/>
        <v>2.8449758250000001</v>
      </c>
      <c r="S786" s="30">
        <f t="shared" si="186"/>
        <v>4.0002948000000007</v>
      </c>
      <c r="T786" s="30">
        <f t="shared" si="186"/>
        <v>4.4563034249999998</v>
      </c>
      <c r="U786" s="30">
        <f t="shared" si="186"/>
        <v>4.2130017000000004</v>
      </c>
      <c r="V786" s="30">
        <f t="shared" si="186"/>
        <v>3.270389625</v>
      </c>
      <c r="W786" s="30">
        <f t="shared" si="186"/>
        <v>1.6284671999999998</v>
      </c>
      <c r="X786" s="30">
        <f t="shared" si="186"/>
        <v>1.7626272250000004</v>
      </c>
      <c r="Y786" s="30">
        <f t="shared" si="186"/>
        <v>3.4635020000000001</v>
      </c>
      <c r="Z786" s="30">
        <f t="shared" si="186"/>
        <v>4.4650664249999998</v>
      </c>
      <c r="AA786" s="30">
        <f t="shared" si="186"/>
        <v>4.7673205000000003</v>
      </c>
      <c r="AB786" s="30">
        <f t="shared" si="186"/>
        <v>4.3702642250000006</v>
      </c>
      <c r="AC786" s="30">
        <f t="shared" si="186"/>
        <v>3.2738975999999997</v>
      </c>
      <c r="AD786" s="30">
        <f t="shared" si="186"/>
        <v>2.3880148000000005</v>
      </c>
      <c r="AE786" s="30">
        <f t="shared" si="186"/>
        <v>3.9351350250000001</v>
      </c>
      <c r="AF786" s="30">
        <f t="shared" si="186"/>
        <v>4.7829449000000004</v>
      </c>
      <c r="AG786" s="30">
        <f t="shared" si="185"/>
        <v>4.9314444250000005</v>
      </c>
      <c r="AH786" s="30">
        <f t="shared" si="185"/>
        <v>4.3806336000000003</v>
      </c>
      <c r="AI786" s="30">
        <f t="shared" si="185"/>
        <v>2.8665092250000006</v>
      </c>
      <c r="AJ786" s="30">
        <f t="shared" si="185"/>
        <v>4.2598748999999998</v>
      </c>
      <c r="AK786" s="30">
        <f t="shared" si="185"/>
        <v>4.9539302249999997</v>
      </c>
      <c r="AL786" s="30">
        <f t="shared" si="185"/>
        <v>4.9486752000000003</v>
      </c>
      <c r="AM786" s="30">
        <f t="shared" si="185"/>
        <v>3.1981105000000003</v>
      </c>
      <c r="AN786" s="30">
        <f t="shared" si="185"/>
        <v>4.4377216250000009</v>
      </c>
      <c r="AO786" s="30">
        <f t="shared" si="185"/>
        <v>4.9780224000000004</v>
      </c>
      <c r="AP786" s="30">
        <f t="shared" si="185"/>
        <v>3.3828186250000005</v>
      </c>
      <c r="AQ786" s="30">
        <f t="shared" si="185"/>
        <v>4.4686751999999998</v>
      </c>
      <c r="AR786" s="30">
        <f t="shared" si="185"/>
        <v>3.4206336000000004</v>
      </c>
      <c r="AS786" s="30">
        <f t="shared" si="183"/>
        <v>4.9780224000000004</v>
      </c>
      <c r="AT786" s="35" t="str">
        <f t="shared" si="184"/>
        <v>1,2,0</v>
      </c>
    </row>
    <row r="787" spans="13:46" ht="11.25" x14ac:dyDescent="0.15">
      <c r="M787" s="30" t="str">
        <f t="shared" si="182"/>
        <v>8,8,10</v>
      </c>
      <c r="N787" s="30">
        <f t="shared" si="176"/>
        <v>8</v>
      </c>
      <c r="O787" s="30">
        <f t="shared" si="177"/>
        <v>8</v>
      </c>
      <c r="P787" s="30">
        <f t="shared" ref="P787:P850" si="187">P777</f>
        <v>10</v>
      </c>
      <c r="Q787" s="30">
        <f t="shared" si="186"/>
        <v>0.53372519999999946</v>
      </c>
      <c r="R787" s="30">
        <f t="shared" si="186"/>
        <v>2.5918776999999995</v>
      </c>
      <c r="S787" s="30">
        <f t="shared" si="186"/>
        <v>3.8997519999999999</v>
      </c>
      <c r="T787" s="30">
        <f t="shared" si="186"/>
        <v>4.4573480999999999</v>
      </c>
      <c r="U787" s="30">
        <f t="shared" si="186"/>
        <v>4.2646660000000001</v>
      </c>
      <c r="V787" s="30">
        <f t="shared" si="186"/>
        <v>3.3217056999999999</v>
      </c>
      <c r="W787" s="30">
        <f t="shared" si="186"/>
        <v>1.6284671999999998</v>
      </c>
      <c r="X787" s="30">
        <f t="shared" si="186"/>
        <v>1.4752220999999999</v>
      </c>
      <c r="Y787" s="30">
        <f t="shared" si="186"/>
        <v>3.3355135999999996</v>
      </c>
      <c r="Z787" s="30">
        <f t="shared" si="186"/>
        <v>4.4455268999999999</v>
      </c>
      <c r="AA787" s="30">
        <f t="shared" si="186"/>
        <v>4.8052619999999999</v>
      </c>
      <c r="AB787" s="30">
        <f t="shared" si="186"/>
        <v>4.4147189000000004</v>
      </c>
      <c r="AC787" s="30">
        <f t="shared" si="186"/>
        <v>3.2738975999999997</v>
      </c>
      <c r="AD787" s="30">
        <f t="shared" si="186"/>
        <v>2.2325808</v>
      </c>
      <c r="AE787" s="30">
        <f t="shared" si="186"/>
        <v>3.8950113000000002</v>
      </c>
      <c r="AF787" s="30">
        <f t="shared" si="186"/>
        <v>4.8071636000000009</v>
      </c>
      <c r="AG787" s="30">
        <f t="shared" si="185"/>
        <v>4.9690376999999994</v>
      </c>
      <c r="AH787" s="30">
        <f t="shared" si="185"/>
        <v>4.3806336000000003</v>
      </c>
      <c r="AI787" s="30">
        <f t="shared" si="185"/>
        <v>2.8058013000000006</v>
      </c>
      <c r="AJ787" s="30">
        <f t="shared" si="185"/>
        <v>4.2703708000000002</v>
      </c>
      <c r="AK787" s="30">
        <f t="shared" si="185"/>
        <v>4.9846620999999995</v>
      </c>
      <c r="AL787" s="30">
        <f t="shared" si="185"/>
        <v>4.9486752000000003</v>
      </c>
      <c r="AM787" s="30">
        <f t="shared" si="185"/>
        <v>3.1948836000000003</v>
      </c>
      <c r="AN787" s="30">
        <f t="shared" si="185"/>
        <v>4.4615921000000007</v>
      </c>
      <c r="AO787" s="30">
        <f t="shared" si="185"/>
        <v>4.9780224000000004</v>
      </c>
      <c r="AP787" s="30">
        <f t="shared" si="185"/>
        <v>3.3998277000000003</v>
      </c>
      <c r="AQ787" s="30">
        <f t="shared" si="185"/>
        <v>4.4686751999999998</v>
      </c>
      <c r="AR787" s="30">
        <f t="shared" si="185"/>
        <v>3.4206336000000004</v>
      </c>
      <c r="AS787" s="30">
        <f t="shared" si="183"/>
        <v>4.9846620999999995</v>
      </c>
      <c r="AT787" s="35" t="str">
        <f t="shared" si="184"/>
        <v>1,1.5,0.5</v>
      </c>
    </row>
    <row r="788" spans="13:46" ht="11.25" x14ac:dyDescent="0.15">
      <c r="M788" s="30" t="str">
        <f t="shared" si="182"/>
        <v>8,9,1</v>
      </c>
      <c r="N788" s="30">
        <f t="shared" si="176"/>
        <v>8</v>
      </c>
      <c r="O788" s="30">
        <f t="shared" si="177"/>
        <v>9</v>
      </c>
      <c r="P788" s="30">
        <f t="shared" si="187"/>
        <v>1</v>
      </c>
      <c r="Q788" s="30">
        <f t="shared" si="186"/>
        <v>4.5</v>
      </c>
      <c r="R788" s="30">
        <f t="shared" si="186"/>
        <v>4.7702352000000001</v>
      </c>
      <c r="S788" s="30">
        <f t="shared" si="186"/>
        <v>4.7409408000000006</v>
      </c>
      <c r="T788" s="30">
        <f t="shared" si="186"/>
        <v>4.4121167999999997</v>
      </c>
      <c r="U788" s="30">
        <f t="shared" si="186"/>
        <v>3.7837632000000001</v>
      </c>
      <c r="V788" s="30">
        <f t="shared" si="186"/>
        <v>2.85588</v>
      </c>
      <c r="W788" s="30">
        <f t="shared" si="186"/>
        <v>1.6284671999999998</v>
      </c>
      <c r="X788" s="30">
        <f t="shared" si="186"/>
        <v>3.8749912708333332</v>
      </c>
      <c r="Y788" s="30">
        <f t="shared" si="186"/>
        <v>4.3651191791666673</v>
      </c>
      <c r="Z788" s="30">
        <f t="shared" si="186"/>
        <v>4.5557174874999999</v>
      </c>
      <c r="AA788" s="30">
        <f t="shared" si="186"/>
        <v>4.446786195833333</v>
      </c>
      <c r="AB788" s="30">
        <f t="shared" si="186"/>
        <v>4.0383253041666665</v>
      </c>
      <c r="AC788" s="30">
        <f t="shared" si="186"/>
        <v>3.3303348125000003</v>
      </c>
      <c r="AD788" s="30">
        <f t="shared" si="186"/>
        <v>3.4098775833333335</v>
      </c>
      <c r="AE788" s="30">
        <f t="shared" si="186"/>
        <v>4.1198981999999997</v>
      </c>
      <c r="AF788" s="30">
        <f t="shared" si="186"/>
        <v>4.5303892166666664</v>
      </c>
      <c r="AG788" s="30">
        <f t="shared" si="185"/>
        <v>4.6413506333333334</v>
      </c>
      <c r="AH788" s="30">
        <f t="shared" si="185"/>
        <v>4.4527824500000008</v>
      </c>
      <c r="AI788" s="30">
        <f t="shared" si="185"/>
        <v>3.1046589375</v>
      </c>
      <c r="AJ788" s="30">
        <f t="shared" si="185"/>
        <v>4.0345722625000002</v>
      </c>
      <c r="AK788" s="30">
        <f t="shared" si="185"/>
        <v>4.6649559875000008</v>
      </c>
      <c r="AL788" s="30">
        <f t="shared" si="185"/>
        <v>4.9958101125000001</v>
      </c>
      <c r="AM788" s="30">
        <f t="shared" si="185"/>
        <v>2.9593353333333337</v>
      </c>
      <c r="AN788" s="30">
        <f t="shared" si="185"/>
        <v>4.109141366666667</v>
      </c>
      <c r="AO788" s="30">
        <f t="shared" si="185"/>
        <v>4.9594178000000007</v>
      </c>
      <c r="AP788" s="30">
        <f t="shared" si="185"/>
        <v>2.9739067708333335</v>
      </c>
      <c r="AQ788" s="30">
        <f t="shared" si="185"/>
        <v>4.3436055124999999</v>
      </c>
      <c r="AR788" s="30">
        <f t="shared" si="185"/>
        <v>3.1483732500000001</v>
      </c>
      <c r="AS788" s="30">
        <f t="shared" si="183"/>
        <v>4.9958101125000001</v>
      </c>
      <c r="AT788" s="35" t="str">
        <f t="shared" si="184"/>
        <v>1.5,1.5,0</v>
      </c>
    </row>
    <row r="789" spans="13:46" ht="11.25" x14ac:dyDescent="0.15">
      <c r="M789" s="30" t="str">
        <f t="shared" si="182"/>
        <v>8,9,2</v>
      </c>
      <c r="N789" s="30">
        <f t="shared" si="176"/>
        <v>8</v>
      </c>
      <c r="O789" s="30">
        <f t="shared" si="177"/>
        <v>9</v>
      </c>
      <c r="P789" s="30">
        <f t="shared" si="187"/>
        <v>2</v>
      </c>
      <c r="Q789" s="30">
        <f t="shared" si="186"/>
        <v>4.27752</v>
      </c>
      <c r="R789" s="30">
        <f t="shared" si="186"/>
        <v>4.6797351999999997</v>
      </c>
      <c r="S789" s="30">
        <f t="shared" si="186"/>
        <v>4.7444608000000006</v>
      </c>
      <c r="T789" s="30">
        <f t="shared" si="186"/>
        <v>4.4716968000000001</v>
      </c>
      <c r="U789" s="30">
        <f t="shared" si="186"/>
        <v>3.8614432000000001</v>
      </c>
      <c r="V789" s="30">
        <f t="shared" si="186"/>
        <v>2.9137</v>
      </c>
      <c r="W789" s="30">
        <f t="shared" si="186"/>
        <v>1.6284671999999998</v>
      </c>
      <c r="X789" s="30">
        <f t="shared" si="186"/>
        <v>3.7469927291666663</v>
      </c>
      <c r="Y789" s="30">
        <f t="shared" si="186"/>
        <v>4.3386403458333334</v>
      </c>
      <c r="Z789" s="30">
        <f t="shared" si="186"/>
        <v>4.5927983625</v>
      </c>
      <c r="AA789" s="30">
        <f t="shared" si="186"/>
        <v>4.5094667791666669</v>
      </c>
      <c r="AB789" s="30">
        <f t="shared" si="186"/>
        <v>4.0886455958333343</v>
      </c>
      <c r="AC789" s="30">
        <f t="shared" si="186"/>
        <v>3.3303348125000003</v>
      </c>
      <c r="AD789" s="30">
        <f t="shared" si="186"/>
        <v>3.3533999166666666</v>
      </c>
      <c r="AE789" s="30">
        <f t="shared" si="186"/>
        <v>4.1344799500000002</v>
      </c>
      <c r="AF789" s="30">
        <f t="shared" si="186"/>
        <v>4.5780703833333334</v>
      </c>
      <c r="AG789" s="30">
        <f t="shared" si="185"/>
        <v>4.6841712166666669</v>
      </c>
      <c r="AH789" s="30">
        <f t="shared" si="185"/>
        <v>4.4527824500000008</v>
      </c>
      <c r="AI789" s="30">
        <f t="shared" si="185"/>
        <v>3.0967415625000001</v>
      </c>
      <c r="AJ789" s="30">
        <f t="shared" si="185"/>
        <v>4.0672540125000003</v>
      </c>
      <c r="AK789" s="30">
        <f t="shared" si="185"/>
        <v>4.7002768625</v>
      </c>
      <c r="AL789" s="30">
        <f t="shared" si="185"/>
        <v>4.9958101125000001</v>
      </c>
      <c r="AM789" s="30">
        <f t="shared" si="185"/>
        <v>2.9770176666666668</v>
      </c>
      <c r="AN789" s="30">
        <f t="shared" si="185"/>
        <v>4.1369625333333335</v>
      </c>
      <c r="AO789" s="30">
        <f t="shared" si="185"/>
        <v>4.9594178000000007</v>
      </c>
      <c r="AP789" s="30">
        <f t="shared" si="185"/>
        <v>2.9942282291666666</v>
      </c>
      <c r="AQ789" s="30">
        <f t="shared" si="185"/>
        <v>4.3436055124999999</v>
      </c>
      <c r="AR789" s="30">
        <f t="shared" si="185"/>
        <v>3.1483732500000001</v>
      </c>
      <c r="AS789" s="30">
        <f t="shared" si="183"/>
        <v>4.9958101125000001</v>
      </c>
      <c r="AT789" s="35" t="str">
        <f t="shared" si="184"/>
        <v>1.5,1.5,0</v>
      </c>
    </row>
    <row r="790" spans="13:46" ht="11.25" x14ac:dyDescent="0.15">
      <c r="M790" s="30" t="str">
        <f t="shared" si="182"/>
        <v>8,9,3</v>
      </c>
      <c r="N790" s="30">
        <f t="shared" si="176"/>
        <v>8</v>
      </c>
      <c r="O790" s="30">
        <f t="shared" si="177"/>
        <v>9</v>
      </c>
      <c r="P790" s="30">
        <f t="shared" si="187"/>
        <v>3</v>
      </c>
      <c r="Q790" s="30">
        <f t="shared" si="186"/>
        <v>3.98034</v>
      </c>
      <c r="R790" s="30">
        <f t="shared" si="186"/>
        <v>4.5373602000000002</v>
      </c>
      <c r="S790" s="30">
        <f t="shared" si="186"/>
        <v>4.7147807999999998</v>
      </c>
      <c r="T790" s="30">
        <f t="shared" si="186"/>
        <v>4.5126018000000006</v>
      </c>
      <c r="U790" s="30">
        <f t="shared" si="186"/>
        <v>3.9308231999999999</v>
      </c>
      <c r="V790" s="30">
        <f t="shared" si="186"/>
        <v>2.9694450000000003</v>
      </c>
      <c r="W790" s="30">
        <f t="shared" si="186"/>
        <v>1.6284671999999998</v>
      </c>
      <c r="X790" s="30">
        <f t="shared" si="186"/>
        <v>3.5671191874999999</v>
      </c>
      <c r="Y790" s="30">
        <f t="shared" si="186"/>
        <v>4.2789615125000005</v>
      </c>
      <c r="Z790" s="30">
        <f t="shared" si="186"/>
        <v>4.6112042375</v>
      </c>
      <c r="AA790" s="30">
        <f t="shared" si="186"/>
        <v>4.5638473625000007</v>
      </c>
      <c r="AB790" s="30">
        <f t="shared" si="186"/>
        <v>4.1368908874999999</v>
      </c>
      <c r="AC790" s="30">
        <f t="shared" si="186"/>
        <v>3.3303348125000003</v>
      </c>
      <c r="AD790" s="30">
        <f t="shared" si="186"/>
        <v>3.2637222499999998</v>
      </c>
      <c r="AE790" s="30">
        <f t="shared" si="186"/>
        <v>4.1303867000000007</v>
      </c>
      <c r="AF790" s="30">
        <f t="shared" si="186"/>
        <v>4.6174515500000002</v>
      </c>
      <c r="AG790" s="30">
        <f t="shared" si="185"/>
        <v>4.7249167999999999</v>
      </c>
      <c r="AH790" s="30">
        <f t="shared" si="185"/>
        <v>4.4527824500000008</v>
      </c>
      <c r="AI790" s="30">
        <f t="shared" si="185"/>
        <v>3.0701491875000002</v>
      </c>
      <c r="AJ790" s="30">
        <f t="shared" si="185"/>
        <v>4.0916357625000002</v>
      </c>
      <c r="AK790" s="30">
        <f t="shared" si="185"/>
        <v>4.7335227375000004</v>
      </c>
      <c r="AL790" s="30">
        <f t="shared" si="185"/>
        <v>4.9958101125000001</v>
      </c>
      <c r="AM790" s="30">
        <f t="shared" si="185"/>
        <v>2.9864000000000002</v>
      </c>
      <c r="AN790" s="30">
        <f t="shared" si="185"/>
        <v>4.1627087000000005</v>
      </c>
      <c r="AO790" s="30">
        <f t="shared" si="185"/>
        <v>4.9594178000000007</v>
      </c>
      <c r="AP790" s="30">
        <f t="shared" si="185"/>
        <v>3.0124746875000001</v>
      </c>
      <c r="AQ790" s="30">
        <f t="shared" si="185"/>
        <v>4.3436055124999999</v>
      </c>
      <c r="AR790" s="30">
        <f t="shared" si="185"/>
        <v>3.1483732500000001</v>
      </c>
      <c r="AS790" s="30">
        <f t="shared" si="183"/>
        <v>4.9958101125000001</v>
      </c>
      <c r="AT790" s="35" t="str">
        <f t="shared" si="184"/>
        <v>1.5,1.5,0</v>
      </c>
    </row>
    <row r="791" spans="13:46" ht="11.25" x14ac:dyDescent="0.15">
      <c r="M791" s="30" t="str">
        <f t="shared" si="182"/>
        <v>8,9,4</v>
      </c>
      <c r="N791" s="30">
        <f t="shared" si="176"/>
        <v>8</v>
      </c>
      <c r="O791" s="30">
        <f t="shared" si="177"/>
        <v>9</v>
      </c>
      <c r="P791" s="30">
        <f t="shared" si="187"/>
        <v>4</v>
      </c>
      <c r="Q791" s="30">
        <f t="shared" si="186"/>
        <v>3.6615599999999993</v>
      </c>
      <c r="R791" s="30">
        <f t="shared" si="186"/>
        <v>4.3799852000000001</v>
      </c>
      <c r="S791" s="30">
        <f t="shared" si="186"/>
        <v>4.6755008</v>
      </c>
      <c r="T791" s="30">
        <f t="shared" si="186"/>
        <v>4.5481067999999993</v>
      </c>
      <c r="U791" s="30">
        <f t="shared" si="186"/>
        <v>3.9978032000000003</v>
      </c>
      <c r="V791" s="30">
        <f t="shared" si="186"/>
        <v>3.0245899999999999</v>
      </c>
      <c r="W791" s="30">
        <f t="shared" si="186"/>
        <v>1.6284671999999998</v>
      </c>
      <c r="X791" s="30">
        <f t="shared" si="186"/>
        <v>3.3722456458333325</v>
      </c>
      <c r="Y791" s="30">
        <f t="shared" si="186"/>
        <v>4.2096826791666668</v>
      </c>
      <c r="Z791" s="30">
        <f t="shared" si="186"/>
        <v>4.6242101125000001</v>
      </c>
      <c r="AA791" s="30">
        <f t="shared" si="186"/>
        <v>4.6158279458333338</v>
      </c>
      <c r="AB791" s="30">
        <f t="shared" si="186"/>
        <v>4.1845361791666669</v>
      </c>
      <c r="AC791" s="30">
        <f t="shared" si="186"/>
        <v>3.3303348125000003</v>
      </c>
      <c r="AD791" s="30">
        <f t="shared" si="186"/>
        <v>3.1644445833333332</v>
      </c>
      <c r="AE791" s="30">
        <f t="shared" si="186"/>
        <v>4.1208934500000005</v>
      </c>
      <c r="AF791" s="30">
        <f t="shared" si="186"/>
        <v>4.6544327166666672</v>
      </c>
      <c r="AG791" s="30">
        <f t="shared" si="185"/>
        <v>4.7650623833333334</v>
      </c>
      <c r="AH791" s="30">
        <f t="shared" si="185"/>
        <v>4.4527824500000008</v>
      </c>
      <c r="AI791" s="30">
        <f t="shared" si="185"/>
        <v>3.0381568125</v>
      </c>
      <c r="AJ791" s="30">
        <f t="shared" si="185"/>
        <v>4.1136175125000003</v>
      </c>
      <c r="AK791" s="30">
        <f t="shared" si="185"/>
        <v>4.7661686125000005</v>
      </c>
      <c r="AL791" s="30">
        <f t="shared" si="185"/>
        <v>4.9958101125000001</v>
      </c>
      <c r="AM791" s="30">
        <f t="shared" si="185"/>
        <v>2.9933823333333334</v>
      </c>
      <c r="AN791" s="30">
        <f t="shared" si="185"/>
        <v>4.1878548666666671</v>
      </c>
      <c r="AO791" s="30">
        <f t="shared" si="185"/>
        <v>4.9594178000000007</v>
      </c>
      <c r="AP791" s="30">
        <f t="shared" si="185"/>
        <v>3.0301211458333337</v>
      </c>
      <c r="AQ791" s="30">
        <f t="shared" si="185"/>
        <v>4.3436055124999999</v>
      </c>
      <c r="AR791" s="30">
        <f t="shared" si="185"/>
        <v>3.1483732500000001</v>
      </c>
      <c r="AS791" s="30">
        <f t="shared" si="183"/>
        <v>4.9958101125000001</v>
      </c>
      <c r="AT791" s="35" t="str">
        <f t="shared" si="184"/>
        <v>1.5,1.5,0</v>
      </c>
    </row>
    <row r="792" spans="13:46" ht="11.25" x14ac:dyDescent="0.15">
      <c r="M792" s="30" t="str">
        <f t="shared" si="182"/>
        <v>8,9,5</v>
      </c>
      <c r="N792" s="30">
        <f t="shared" si="176"/>
        <v>8</v>
      </c>
      <c r="O792" s="30">
        <f t="shared" si="177"/>
        <v>9</v>
      </c>
      <c r="P792" s="30">
        <f t="shared" si="187"/>
        <v>5</v>
      </c>
      <c r="Q792" s="30">
        <f t="shared" si="186"/>
        <v>3.3564599999999993</v>
      </c>
      <c r="R792" s="30">
        <f t="shared" si="186"/>
        <v>4.2321101999999993</v>
      </c>
      <c r="S792" s="30">
        <f t="shared" si="186"/>
        <v>4.6423007999999992</v>
      </c>
      <c r="T792" s="30">
        <f t="shared" si="186"/>
        <v>4.5870318000000001</v>
      </c>
      <c r="U792" s="30">
        <f t="shared" si="186"/>
        <v>4.0663032000000001</v>
      </c>
      <c r="V792" s="30">
        <f t="shared" si="186"/>
        <v>3.0801149999999997</v>
      </c>
      <c r="W792" s="30">
        <f t="shared" si="186"/>
        <v>1.6284671999999998</v>
      </c>
      <c r="X792" s="30">
        <f t="shared" si="186"/>
        <v>3.1868721041666661</v>
      </c>
      <c r="Y792" s="30">
        <f t="shared" si="186"/>
        <v>4.1464838458333331</v>
      </c>
      <c r="Z792" s="30">
        <f t="shared" si="186"/>
        <v>4.6406359874999996</v>
      </c>
      <c r="AA792" s="30">
        <f t="shared" si="186"/>
        <v>4.6693285291666662</v>
      </c>
      <c r="AB792" s="30">
        <f t="shared" si="186"/>
        <v>4.2325614708333337</v>
      </c>
      <c r="AC792" s="30">
        <f t="shared" si="186"/>
        <v>3.3303348125000003</v>
      </c>
      <c r="AD792" s="30">
        <f t="shared" si="186"/>
        <v>3.0712469166666665</v>
      </c>
      <c r="AE792" s="30">
        <f t="shared" si="186"/>
        <v>4.1148201999999996</v>
      </c>
      <c r="AF792" s="30">
        <f t="shared" si="186"/>
        <v>4.6929338833333336</v>
      </c>
      <c r="AG792" s="30">
        <f t="shared" si="185"/>
        <v>4.8055879666666659</v>
      </c>
      <c r="AH792" s="30">
        <f t="shared" si="185"/>
        <v>4.4527824500000008</v>
      </c>
      <c r="AI792" s="30">
        <f t="shared" si="185"/>
        <v>3.0095844375</v>
      </c>
      <c r="AJ792" s="30">
        <f t="shared" si="185"/>
        <v>4.1371192624999997</v>
      </c>
      <c r="AK792" s="30">
        <f t="shared" si="185"/>
        <v>4.7991944875000003</v>
      </c>
      <c r="AL792" s="30">
        <f t="shared" si="185"/>
        <v>4.9958101125000001</v>
      </c>
      <c r="AM792" s="30">
        <f t="shared" si="185"/>
        <v>3.0018846666666663</v>
      </c>
      <c r="AN792" s="30">
        <f t="shared" si="185"/>
        <v>4.2133810333333335</v>
      </c>
      <c r="AO792" s="30">
        <f t="shared" si="185"/>
        <v>4.9594178000000007</v>
      </c>
      <c r="AP792" s="30">
        <f t="shared" si="185"/>
        <v>3.0481476041666666</v>
      </c>
      <c r="AQ792" s="30">
        <f t="shared" si="185"/>
        <v>4.3436055124999999</v>
      </c>
      <c r="AR792" s="30">
        <f t="shared" si="185"/>
        <v>3.1483732500000001</v>
      </c>
      <c r="AS792" s="30">
        <f t="shared" si="183"/>
        <v>4.9958101125000001</v>
      </c>
      <c r="AT792" s="35" t="str">
        <f t="shared" si="184"/>
        <v>1.5,1.5,0</v>
      </c>
    </row>
    <row r="793" spans="13:46" ht="11.25" x14ac:dyDescent="0.15">
      <c r="M793" s="30" t="str">
        <f t="shared" si="182"/>
        <v>8,9,6</v>
      </c>
      <c r="N793" s="30">
        <f t="shared" si="176"/>
        <v>8</v>
      </c>
      <c r="O793" s="30">
        <f t="shared" si="177"/>
        <v>9</v>
      </c>
      <c r="P793" s="30">
        <f t="shared" si="187"/>
        <v>6</v>
      </c>
      <c r="Q793" s="30">
        <f t="shared" si="186"/>
        <v>3.0779999999999998</v>
      </c>
      <c r="R793" s="30">
        <f t="shared" si="186"/>
        <v>4.1027351999999997</v>
      </c>
      <c r="S793" s="30">
        <f t="shared" si="186"/>
        <v>4.6209407999999996</v>
      </c>
      <c r="T793" s="30">
        <f t="shared" si="186"/>
        <v>4.6326168000000001</v>
      </c>
      <c r="U793" s="30">
        <f t="shared" si="186"/>
        <v>4.1377632000000002</v>
      </c>
      <c r="V793" s="30">
        <f t="shared" si="186"/>
        <v>3.1363799999999999</v>
      </c>
      <c r="W793" s="30">
        <f t="shared" si="186"/>
        <v>1.6284671999999998</v>
      </c>
      <c r="X793" s="30">
        <f t="shared" si="186"/>
        <v>3.0199985624999997</v>
      </c>
      <c r="Y793" s="30">
        <f t="shared" si="186"/>
        <v>4.0951250125000005</v>
      </c>
      <c r="Z793" s="30">
        <f t="shared" si="186"/>
        <v>4.6637218624999992</v>
      </c>
      <c r="AA793" s="30">
        <f t="shared" si="186"/>
        <v>4.7257891125000002</v>
      </c>
      <c r="AB793" s="30">
        <f t="shared" si="186"/>
        <v>4.2813267625</v>
      </c>
      <c r="AC793" s="30">
        <f t="shared" si="186"/>
        <v>3.3303348125000003</v>
      </c>
      <c r="AD793" s="30">
        <f t="shared" si="186"/>
        <v>2.9898892500000001</v>
      </c>
      <c r="AE793" s="30">
        <f t="shared" si="186"/>
        <v>4.1154069500000006</v>
      </c>
      <c r="AF793" s="30">
        <f t="shared" si="186"/>
        <v>4.7343950499999998</v>
      </c>
      <c r="AG793" s="30">
        <f t="shared" si="185"/>
        <v>4.8468535499999996</v>
      </c>
      <c r="AH793" s="30">
        <f t="shared" si="185"/>
        <v>4.4527824500000008</v>
      </c>
      <c r="AI793" s="30">
        <f t="shared" si="185"/>
        <v>2.9876720624999997</v>
      </c>
      <c r="AJ793" s="30">
        <f t="shared" si="185"/>
        <v>4.1635810124999999</v>
      </c>
      <c r="AK793" s="30">
        <f t="shared" si="185"/>
        <v>4.8329603624999997</v>
      </c>
      <c r="AL793" s="30">
        <f t="shared" si="185"/>
        <v>4.9958101125000001</v>
      </c>
      <c r="AM793" s="30">
        <f t="shared" si="185"/>
        <v>3.0133470000000004</v>
      </c>
      <c r="AN793" s="30">
        <f t="shared" si="185"/>
        <v>4.2396472000000003</v>
      </c>
      <c r="AO793" s="30">
        <f t="shared" si="185"/>
        <v>4.9594178000000007</v>
      </c>
      <c r="AP793" s="30">
        <f t="shared" si="185"/>
        <v>3.0669140625000004</v>
      </c>
      <c r="AQ793" s="30">
        <f t="shared" si="185"/>
        <v>4.3436055124999999</v>
      </c>
      <c r="AR793" s="30">
        <f t="shared" si="185"/>
        <v>3.1483732500000001</v>
      </c>
      <c r="AS793" s="30">
        <f t="shared" si="183"/>
        <v>4.9958101125000001</v>
      </c>
      <c r="AT793" s="35" t="str">
        <f t="shared" si="184"/>
        <v>1.5,1.5,0</v>
      </c>
    </row>
    <row r="794" spans="13:46" ht="11.25" x14ac:dyDescent="0.15">
      <c r="M794" s="30" t="str">
        <f t="shared" si="182"/>
        <v>8,9,7</v>
      </c>
      <c r="N794" s="30">
        <f t="shared" si="176"/>
        <v>8</v>
      </c>
      <c r="O794" s="30">
        <f t="shared" si="177"/>
        <v>9</v>
      </c>
      <c r="P794" s="30">
        <f t="shared" si="187"/>
        <v>7</v>
      </c>
      <c r="Q794" s="30">
        <f t="shared" si="186"/>
        <v>2.4172559999999992</v>
      </c>
      <c r="R794" s="30">
        <f t="shared" si="186"/>
        <v>3.7078851999999998</v>
      </c>
      <c r="S794" s="30">
        <f t="shared" si="186"/>
        <v>4.4296767999999993</v>
      </c>
      <c r="T794" s="30">
        <f t="shared" si="186"/>
        <v>4.5826307999999996</v>
      </c>
      <c r="U794" s="30">
        <f t="shared" si="186"/>
        <v>4.1667471999999997</v>
      </c>
      <c r="V794" s="30">
        <f t="shared" si="186"/>
        <v>3.1820259999999996</v>
      </c>
      <c r="W794" s="30">
        <f t="shared" si="186"/>
        <v>1.6284671999999998</v>
      </c>
      <c r="X794" s="30">
        <f t="shared" si="186"/>
        <v>2.5876500208333328</v>
      </c>
      <c r="Y794" s="30">
        <f t="shared" si="186"/>
        <v>3.8738621791666668</v>
      </c>
      <c r="Z794" s="30">
        <f t="shared" si="186"/>
        <v>4.5912367374999992</v>
      </c>
      <c r="AA794" s="30">
        <f t="shared" si="186"/>
        <v>4.7397736958333336</v>
      </c>
      <c r="AB794" s="30">
        <f t="shared" si="186"/>
        <v>4.319473054166667</v>
      </c>
      <c r="AC794" s="30">
        <f t="shared" si="186"/>
        <v>3.3303348125000003</v>
      </c>
      <c r="AD794" s="30">
        <f t="shared" si="186"/>
        <v>2.7386275833333329</v>
      </c>
      <c r="AE794" s="30">
        <f t="shared" si="186"/>
        <v>4.0204226999999992</v>
      </c>
      <c r="AF794" s="30">
        <f t="shared" si="186"/>
        <v>4.7333802166666672</v>
      </c>
      <c r="AG794" s="30">
        <f t="shared" si="185"/>
        <v>4.8775001333333332</v>
      </c>
      <c r="AH794" s="30">
        <f t="shared" si="185"/>
        <v>4.4527824500000008</v>
      </c>
      <c r="AI794" s="30">
        <f t="shared" si="185"/>
        <v>2.8701886874999998</v>
      </c>
      <c r="AJ794" s="30">
        <f t="shared" si="185"/>
        <v>4.1475667625000003</v>
      </c>
      <c r="AK794" s="30">
        <f t="shared" si="185"/>
        <v>4.8561072374999998</v>
      </c>
      <c r="AL794" s="30">
        <f t="shared" si="185"/>
        <v>4.9958101125000001</v>
      </c>
      <c r="AM794" s="30">
        <f t="shared" si="185"/>
        <v>2.9823333333333331</v>
      </c>
      <c r="AN794" s="30">
        <f t="shared" si="185"/>
        <v>4.2552943666666669</v>
      </c>
      <c r="AO794" s="30">
        <f t="shared" si="185"/>
        <v>4.9594178000000007</v>
      </c>
      <c r="AP794" s="30">
        <f t="shared" si="185"/>
        <v>3.0750615208333336</v>
      </c>
      <c r="AQ794" s="30">
        <f t="shared" si="185"/>
        <v>4.3436055124999999</v>
      </c>
      <c r="AR794" s="30">
        <f t="shared" si="185"/>
        <v>3.1483732500000001</v>
      </c>
      <c r="AS794" s="30">
        <f t="shared" si="183"/>
        <v>4.9958101125000001</v>
      </c>
      <c r="AT794" s="35" t="str">
        <f t="shared" si="184"/>
        <v>1.5,1.5,0</v>
      </c>
    </row>
    <row r="795" spans="13:46" ht="11.25" x14ac:dyDescent="0.15">
      <c r="M795" s="30" t="str">
        <f t="shared" si="182"/>
        <v>8,9,8</v>
      </c>
      <c r="N795" s="30">
        <f t="shared" si="176"/>
        <v>8</v>
      </c>
      <c r="O795" s="30">
        <f t="shared" si="177"/>
        <v>9</v>
      </c>
      <c r="P795" s="30">
        <f t="shared" si="187"/>
        <v>8</v>
      </c>
      <c r="Q795" s="30">
        <f t="shared" si="186"/>
        <v>1.6284671999999998</v>
      </c>
      <c r="R795" s="30">
        <f t="shared" si="186"/>
        <v>3.2241152</v>
      </c>
      <c r="S795" s="30">
        <f t="shared" si="186"/>
        <v>4.1815040000000003</v>
      </c>
      <c r="T795" s="30">
        <f t="shared" si="186"/>
        <v>4.5006335999999996</v>
      </c>
      <c r="U795" s="30">
        <f t="shared" si="186"/>
        <v>4.1815040000000003</v>
      </c>
      <c r="V795" s="30">
        <f t="shared" si="186"/>
        <v>3.2241152</v>
      </c>
      <c r="W795" s="30">
        <f t="shared" si="186"/>
        <v>1.6284671999999998</v>
      </c>
      <c r="X795" s="30">
        <f t="shared" si="186"/>
        <v>2.0663814791666666</v>
      </c>
      <c r="Y795" s="30">
        <f t="shared" si="186"/>
        <v>3.5956905458333335</v>
      </c>
      <c r="Z795" s="30">
        <f t="shared" si="186"/>
        <v>4.4867404124999997</v>
      </c>
      <c r="AA795" s="30">
        <f t="shared" si="186"/>
        <v>4.7395310791666674</v>
      </c>
      <c r="AB795" s="30">
        <f t="shared" si="186"/>
        <v>4.354062545833334</v>
      </c>
      <c r="AC795" s="30">
        <f t="shared" si="186"/>
        <v>3.3303348125000003</v>
      </c>
      <c r="AD795" s="30">
        <f t="shared" si="186"/>
        <v>2.4304571166666666</v>
      </c>
      <c r="AE795" s="30">
        <f t="shared" si="186"/>
        <v>3.8934272500000002</v>
      </c>
      <c r="AF795" s="30">
        <f t="shared" si="186"/>
        <v>4.718138183333334</v>
      </c>
      <c r="AG795" s="30">
        <f t="shared" si="185"/>
        <v>4.9045899166666675</v>
      </c>
      <c r="AH795" s="30">
        <f t="shared" si="185"/>
        <v>4.4527824500000008</v>
      </c>
      <c r="AI795" s="30">
        <f t="shared" si="185"/>
        <v>2.7206941125000004</v>
      </c>
      <c r="AJ795" s="30">
        <f t="shared" si="185"/>
        <v>4.1173253125000002</v>
      </c>
      <c r="AK795" s="30">
        <f t="shared" si="185"/>
        <v>4.8756973124999998</v>
      </c>
      <c r="AL795" s="30">
        <f t="shared" si="185"/>
        <v>4.9958101125000001</v>
      </c>
      <c r="AM795" s="30">
        <f t="shared" si="185"/>
        <v>2.9370924666666669</v>
      </c>
      <c r="AN795" s="30">
        <f t="shared" si="185"/>
        <v>4.2673847333333335</v>
      </c>
      <c r="AO795" s="30">
        <f t="shared" si="185"/>
        <v>4.9594178000000007</v>
      </c>
      <c r="AP795" s="30">
        <f t="shared" si="185"/>
        <v>3.0796521791666667</v>
      </c>
      <c r="AQ795" s="30">
        <f t="shared" si="185"/>
        <v>4.3436055124999999</v>
      </c>
      <c r="AR795" s="30">
        <f t="shared" si="185"/>
        <v>3.1483732500000001</v>
      </c>
      <c r="AS795" s="30">
        <f t="shared" si="183"/>
        <v>4.9958101125000001</v>
      </c>
      <c r="AT795" s="35" t="str">
        <f t="shared" si="184"/>
        <v>1.5,1.5,0</v>
      </c>
    </row>
    <row r="796" spans="13:46" ht="11.25" x14ac:dyDescent="0.15">
      <c r="M796" s="30" t="str">
        <f t="shared" si="182"/>
        <v>8,9,9</v>
      </c>
      <c r="N796" s="30">
        <f t="shared" si="176"/>
        <v>8</v>
      </c>
      <c r="O796" s="30">
        <f t="shared" si="177"/>
        <v>9</v>
      </c>
      <c r="P796" s="30">
        <f t="shared" si="187"/>
        <v>9</v>
      </c>
      <c r="Q796" s="30">
        <f t="shared" si="186"/>
        <v>0.99034650000000013</v>
      </c>
      <c r="R796" s="30">
        <f t="shared" si="186"/>
        <v>2.8449758250000001</v>
      </c>
      <c r="S796" s="30">
        <f t="shared" si="186"/>
        <v>4.0002948000000007</v>
      </c>
      <c r="T796" s="30">
        <f t="shared" si="186"/>
        <v>4.4563034249999998</v>
      </c>
      <c r="U796" s="30">
        <f t="shared" si="186"/>
        <v>4.2130017000000004</v>
      </c>
      <c r="V796" s="30">
        <f t="shared" si="186"/>
        <v>3.270389625</v>
      </c>
      <c r="W796" s="30">
        <f t="shared" si="186"/>
        <v>1.6284671999999998</v>
      </c>
      <c r="X796" s="30">
        <f t="shared" si="186"/>
        <v>1.6497435625000001</v>
      </c>
      <c r="Y796" s="30">
        <f t="shared" si="186"/>
        <v>3.3844825125000004</v>
      </c>
      <c r="Z796" s="30">
        <f t="shared" si="186"/>
        <v>4.4199111124999995</v>
      </c>
      <c r="AA796" s="30">
        <f t="shared" si="186"/>
        <v>4.7560293624999996</v>
      </c>
      <c r="AB796" s="30">
        <f t="shared" si="186"/>
        <v>4.3928372625000005</v>
      </c>
      <c r="AC796" s="30">
        <f t="shared" si="186"/>
        <v>3.3303348125000003</v>
      </c>
      <c r="AD796" s="30">
        <f t="shared" si="186"/>
        <v>2.1892502500000002</v>
      </c>
      <c r="AE796" s="30">
        <f t="shared" si="186"/>
        <v>3.8040988250000001</v>
      </c>
      <c r="AF796" s="30">
        <f t="shared" si="186"/>
        <v>4.7196370500000011</v>
      </c>
      <c r="AG796" s="30">
        <f t="shared" si="185"/>
        <v>4.9358649250000006</v>
      </c>
      <c r="AH796" s="30">
        <f t="shared" si="185"/>
        <v>4.4527824500000008</v>
      </c>
      <c r="AI796" s="30">
        <f t="shared" si="185"/>
        <v>2.6088665625000003</v>
      </c>
      <c r="AJ796" s="30">
        <f t="shared" si="185"/>
        <v>4.1038247625000004</v>
      </c>
      <c r="AK796" s="30">
        <f t="shared" si="185"/>
        <v>4.8994726125000003</v>
      </c>
      <c r="AL796" s="30">
        <f t="shared" si="185"/>
        <v>4.9958101125000001</v>
      </c>
      <c r="AM796" s="30">
        <f t="shared" si="185"/>
        <v>2.9085925000000001</v>
      </c>
      <c r="AN796" s="30">
        <f t="shared" si="185"/>
        <v>4.2836603249999996</v>
      </c>
      <c r="AO796" s="30">
        <f t="shared" si="185"/>
        <v>4.9594178000000007</v>
      </c>
      <c r="AP796" s="30">
        <f t="shared" si="185"/>
        <v>3.0884280625000002</v>
      </c>
      <c r="AQ796" s="30">
        <f t="shared" si="185"/>
        <v>4.3436055124999999</v>
      </c>
      <c r="AR796" s="30">
        <f t="shared" si="185"/>
        <v>3.1483732500000001</v>
      </c>
      <c r="AS796" s="30">
        <f t="shared" si="183"/>
        <v>4.9958101125000001</v>
      </c>
      <c r="AT796" s="35" t="str">
        <f t="shared" si="184"/>
        <v>1.5,1.5,0</v>
      </c>
    </row>
    <row r="797" spans="13:46" ht="11.25" x14ac:dyDescent="0.15">
      <c r="M797" s="30" t="str">
        <f t="shared" si="182"/>
        <v>8,9,10</v>
      </c>
      <c r="N797" s="30">
        <f t="shared" si="176"/>
        <v>8</v>
      </c>
      <c r="O797" s="30">
        <f t="shared" si="177"/>
        <v>9</v>
      </c>
      <c r="P797" s="30">
        <f t="shared" si="187"/>
        <v>10</v>
      </c>
      <c r="Q797" s="30">
        <f t="shared" si="186"/>
        <v>0.53372519999999946</v>
      </c>
      <c r="R797" s="30">
        <f t="shared" si="186"/>
        <v>2.5918776999999995</v>
      </c>
      <c r="S797" s="30">
        <f t="shared" si="186"/>
        <v>3.8997519999999999</v>
      </c>
      <c r="T797" s="30">
        <f t="shared" si="186"/>
        <v>4.4573480999999999</v>
      </c>
      <c r="U797" s="30">
        <f t="shared" si="186"/>
        <v>4.2646660000000001</v>
      </c>
      <c r="V797" s="30">
        <f t="shared" si="186"/>
        <v>3.3217056999999999</v>
      </c>
      <c r="W797" s="30">
        <f t="shared" si="186"/>
        <v>1.6284671999999998</v>
      </c>
      <c r="X797" s="30">
        <f t="shared" si="186"/>
        <v>1.359146895833333</v>
      </c>
      <c r="Y797" s="30">
        <f t="shared" si="186"/>
        <v>3.2539408791666666</v>
      </c>
      <c r="Z797" s="30">
        <f t="shared" si="186"/>
        <v>4.3984566624999992</v>
      </c>
      <c r="AA797" s="30">
        <f t="shared" si="186"/>
        <v>4.7926942458333333</v>
      </c>
      <c r="AB797" s="30">
        <f t="shared" si="186"/>
        <v>4.4366536291666669</v>
      </c>
      <c r="AC797" s="30">
        <f t="shared" si="186"/>
        <v>3.3303348125000003</v>
      </c>
      <c r="AD797" s="30">
        <f t="shared" si="186"/>
        <v>2.0287097833333334</v>
      </c>
      <c r="AE797" s="30">
        <f t="shared" si="186"/>
        <v>3.7601452500000003</v>
      </c>
      <c r="AF797" s="30">
        <f t="shared" si="186"/>
        <v>4.7413025166666678</v>
      </c>
      <c r="AG797" s="30">
        <f t="shared" si="185"/>
        <v>4.9721815833333336</v>
      </c>
      <c r="AH797" s="30">
        <f t="shared" si="185"/>
        <v>4.4527824500000008</v>
      </c>
      <c r="AI797" s="30">
        <f t="shared" si="185"/>
        <v>2.5424138625000001</v>
      </c>
      <c r="AJ797" s="30">
        <f t="shared" si="185"/>
        <v>4.1104908125000001</v>
      </c>
      <c r="AK797" s="30">
        <f t="shared" si="185"/>
        <v>4.9282895624999998</v>
      </c>
      <c r="AL797" s="30">
        <f t="shared" si="185"/>
        <v>4.9958101125000001</v>
      </c>
      <c r="AM797" s="30">
        <f t="shared" si="185"/>
        <v>2.9002591333333338</v>
      </c>
      <c r="AN797" s="30">
        <f t="shared" si="185"/>
        <v>4.3049775666666665</v>
      </c>
      <c r="AO797" s="30">
        <f t="shared" si="185"/>
        <v>4.9594178000000007</v>
      </c>
      <c r="AP797" s="30">
        <f t="shared" si="185"/>
        <v>3.1022455958333337</v>
      </c>
      <c r="AQ797" s="30">
        <f t="shared" si="185"/>
        <v>4.3436055124999999</v>
      </c>
      <c r="AR797" s="30">
        <f t="shared" si="185"/>
        <v>3.1483732500000001</v>
      </c>
      <c r="AS797" s="30">
        <f t="shared" si="183"/>
        <v>4.9958101125000001</v>
      </c>
      <c r="AT797" s="35" t="str">
        <f t="shared" si="184"/>
        <v>1.5,1.5,0</v>
      </c>
    </row>
    <row r="798" spans="13:46" ht="11.25" x14ac:dyDescent="0.15">
      <c r="M798" s="30" t="str">
        <f t="shared" si="182"/>
        <v>8,10,1</v>
      </c>
      <c r="N798" s="30">
        <f t="shared" si="176"/>
        <v>8</v>
      </c>
      <c r="O798" s="30">
        <f t="shared" si="177"/>
        <v>10</v>
      </c>
      <c r="P798" s="30">
        <f t="shared" si="187"/>
        <v>1</v>
      </c>
      <c r="Q798" s="30">
        <f t="shared" si="186"/>
        <v>4.5</v>
      </c>
      <c r="R798" s="30">
        <f t="shared" si="186"/>
        <v>4.7702352000000001</v>
      </c>
      <c r="S798" s="30">
        <f t="shared" si="186"/>
        <v>4.7409408000000006</v>
      </c>
      <c r="T798" s="30">
        <f t="shared" si="186"/>
        <v>4.4121167999999997</v>
      </c>
      <c r="U798" s="30">
        <f t="shared" si="186"/>
        <v>3.7837632000000001</v>
      </c>
      <c r="V798" s="30">
        <f t="shared" si="186"/>
        <v>2.85588</v>
      </c>
      <c r="W798" s="30">
        <f t="shared" si="186"/>
        <v>1.6284671999999998</v>
      </c>
      <c r="X798" s="30">
        <f t="shared" si="186"/>
        <v>3.8117190999999999</v>
      </c>
      <c r="Y798" s="30">
        <f t="shared" si="186"/>
        <v>4.32625305</v>
      </c>
      <c r="Z798" s="30">
        <f t="shared" si="186"/>
        <v>4.5412574000000001</v>
      </c>
      <c r="AA798" s="30">
        <f t="shared" si="186"/>
        <v>4.4567321500000006</v>
      </c>
      <c r="AB798" s="30">
        <f t="shared" si="186"/>
        <v>4.0726773000000005</v>
      </c>
      <c r="AC798" s="30">
        <f t="shared" si="186"/>
        <v>3.3890928499999999</v>
      </c>
      <c r="AD798" s="30">
        <f t="shared" si="186"/>
        <v>3.2960614000000001</v>
      </c>
      <c r="AE798" s="30">
        <f t="shared" si="186"/>
        <v>4.0548941000000003</v>
      </c>
      <c r="AF798" s="30">
        <f t="shared" si="186"/>
        <v>4.5141971999999999</v>
      </c>
      <c r="AG798" s="30">
        <f t="shared" si="185"/>
        <v>4.6739706999999999</v>
      </c>
      <c r="AH798" s="30">
        <f t="shared" si="185"/>
        <v>4.5342146000000003</v>
      </c>
      <c r="AI798" s="30">
        <f t="shared" si="185"/>
        <v>2.9530268999999998</v>
      </c>
      <c r="AJ798" s="30">
        <f t="shared" si="185"/>
        <v>3.9561583499999999</v>
      </c>
      <c r="AK798" s="30">
        <f t="shared" si="185"/>
        <v>4.6597602</v>
      </c>
      <c r="AL798" s="30">
        <f t="shared" si="185"/>
        <v>5.0638324500000005</v>
      </c>
      <c r="AM798" s="30">
        <f t="shared" si="185"/>
        <v>2.7826155999999997</v>
      </c>
      <c r="AN798" s="30">
        <f t="shared" si="185"/>
        <v>4.0300457999999999</v>
      </c>
      <c r="AO798" s="30">
        <f t="shared" si="185"/>
        <v>4.9779464000000004</v>
      </c>
      <c r="AP798" s="30">
        <f t="shared" si="185"/>
        <v>2.7848275</v>
      </c>
      <c r="AQ798" s="30">
        <f t="shared" si="185"/>
        <v>4.2765564500000002</v>
      </c>
      <c r="AR798" s="30">
        <f t="shared" si="185"/>
        <v>2.9596626000000001</v>
      </c>
      <c r="AS798" s="30">
        <f t="shared" si="183"/>
        <v>5.0638324500000005</v>
      </c>
      <c r="AT798" s="35" t="str">
        <f t="shared" si="184"/>
        <v>1.5,1.5,0</v>
      </c>
    </row>
    <row r="799" spans="13:46" ht="11.25" x14ac:dyDescent="0.15">
      <c r="M799" s="30" t="str">
        <f t="shared" si="182"/>
        <v>8,10,2</v>
      </c>
      <c r="N799" s="30">
        <f t="shared" si="176"/>
        <v>8</v>
      </c>
      <c r="O799" s="30">
        <f t="shared" si="177"/>
        <v>10</v>
      </c>
      <c r="P799" s="30">
        <f t="shared" si="187"/>
        <v>2</v>
      </c>
      <c r="Q799" s="30">
        <f t="shared" si="186"/>
        <v>4.27752</v>
      </c>
      <c r="R799" s="30">
        <f t="shared" si="186"/>
        <v>4.6797351999999997</v>
      </c>
      <c r="S799" s="30">
        <f t="shared" si="186"/>
        <v>4.7444608000000006</v>
      </c>
      <c r="T799" s="30">
        <f t="shared" si="186"/>
        <v>4.4716968000000001</v>
      </c>
      <c r="U799" s="30">
        <f t="shared" si="186"/>
        <v>3.8614432000000001</v>
      </c>
      <c r="V799" s="30">
        <f t="shared" si="186"/>
        <v>2.9137</v>
      </c>
      <c r="W799" s="30">
        <f t="shared" si="186"/>
        <v>1.6284671999999998</v>
      </c>
      <c r="X799" s="30">
        <f t="shared" si="186"/>
        <v>3.6813993499999995</v>
      </c>
      <c r="Y799" s="30">
        <f t="shared" si="186"/>
        <v>4.2979172500000002</v>
      </c>
      <c r="Z799" s="30">
        <f t="shared" si="186"/>
        <v>4.5769455500000005</v>
      </c>
      <c r="AA799" s="30">
        <f t="shared" si="186"/>
        <v>4.5184842500000002</v>
      </c>
      <c r="AB799" s="30">
        <f t="shared" si="186"/>
        <v>4.1225333500000003</v>
      </c>
      <c r="AC799" s="30">
        <f t="shared" si="186"/>
        <v>3.3890928499999999</v>
      </c>
      <c r="AD799" s="30">
        <f t="shared" si="186"/>
        <v>3.2358698000000001</v>
      </c>
      <c r="AE799" s="30">
        <f t="shared" si="186"/>
        <v>4.0666903999999997</v>
      </c>
      <c r="AF799" s="30">
        <f t="shared" si="186"/>
        <v>4.5600214000000001</v>
      </c>
      <c r="AG799" s="30">
        <f t="shared" si="185"/>
        <v>4.7158628</v>
      </c>
      <c r="AH799" s="30">
        <f t="shared" si="185"/>
        <v>4.5342146000000003</v>
      </c>
      <c r="AI799" s="30">
        <f t="shared" si="185"/>
        <v>2.9409313500000001</v>
      </c>
      <c r="AJ799" s="30">
        <f t="shared" si="185"/>
        <v>3.9860546499999998</v>
      </c>
      <c r="AK799" s="30">
        <f t="shared" si="185"/>
        <v>4.6936883500000004</v>
      </c>
      <c r="AL799" s="30">
        <f t="shared" si="185"/>
        <v>5.0638324500000005</v>
      </c>
      <c r="AM799" s="30">
        <f t="shared" si="185"/>
        <v>2.7965840000000002</v>
      </c>
      <c r="AN799" s="30">
        <f t="shared" si="185"/>
        <v>4.0560100000000006</v>
      </c>
      <c r="AO799" s="30">
        <f t="shared" si="185"/>
        <v>4.9779464000000004</v>
      </c>
      <c r="AP799" s="30">
        <f t="shared" si="185"/>
        <v>2.8028277499999996</v>
      </c>
      <c r="AQ799" s="30">
        <f t="shared" si="185"/>
        <v>4.2765564500000002</v>
      </c>
      <c r="AR799" s="30">
        <f t="shared" si="185"/>
        <v>2.9596626000000001</v>
      </c>
      <c r="AS799" s="30">
        <f t="shared" si="183"/>
        <v>5.0638324500000005</v>
      </c>
      <c r="AT799" s="35" t="str">
        <f t="shared" si="184"/>
        <v>1.5,1.5,0</v>
      </c>
    </row>
    <row r="800" spans="13:46" ht="11.25" x14ac:dyDescent="0.15">
      <c r="M800" s="30" t="str">
        <f t="shared" si="182"/>
        <v>8,10,3</v>
      </c>
      <c r="N800" s="30">
        <f t="shared" si="176"/>
        <v>8</v>
      </c>
      <c r="O800" s="30">
        <f t="shared" si="177"/>
        <v>10</v>
      </c>
      <c r="P800" s="30">
        <f t="shared" si="187"/>
        <v>3</v>
      </c>
      <c r="Q800" s="30">
        <f t="shared" si="186"/>
        <v>3.98034</v>
      </c>
      <c r="R800" s="30">
        <f t="shared" si="186"/>
        <v>4.5373602000000002</v>
      </c>
      <c r="S800" s="30">
        <f t="shared" si="186"/>
        <v>4.7147807999999998</v>
      </c>
      <c r="T800" s="30">
        <f t="shared" si="186"/>
        <v>4.5126018000000006</v>
      </c>
      <c r="U800" s="30">
        <f t="shared" si="186"/>
        <v>3.9308231999999999</v>
      </c>
      <c r="V800" s="30">
        <f t="shared" si="186"/>
        <v>2.9694450000000003</v>
      </c>
      <c r="W800" s="30">
        <f t="shared" si="186"/>
        <v>1.6284671999999998</v>
      </c>
      <c r="X800" s="30">
        <f t="shared" si="186"/>
        <v>3.4992045999999997</v>
      </c>
      <c r="Y800" s="30">
        <f t="shared" si="186"/>
        <v>4.2363814499999997</v>
      </c>
      <c r="Z800" s="30">
        <f t="shared" si="186"/>
        <v>4.5939587</v>
      </c>
      <c r="AA800" s="30">
        <f t="shared" si="186"/>
        <v>4.5719363499999996</v>
      </c>
      <c r="AB800" s="30">
        <f t="shared" si="186"/>
        <v>4.1703144000000005</v>
      </c>
      <c r="AC800" s="30">
        <f t="shared" si="186"/>
        <v>3.3890928499999999</v>
      </c>
      <c r="AD800" s="30">
        <f t="shared" si="186"/>
        <v>3.1424782000000002</v>
      </c>
      <c r="AE800" s="30">
        <f t="shared" si="186"/>
        <v>4.0598117</v>
      </c>
      <c r="AF800" s="30">
        <f t="shared" si="186"/>
        <v>4.5975456000000001</v>
      </c>
      <c r="AG800" s="30">
        <f t="shared" si="185"/>
        <v>4.7556799000000005</v>
      </c>
      <c r="AH800" s="30">
        <f t="shared" si="185"/>
        <v>4.5342146000000003</v>
      </c>
      <c r="AI800" s="30">
        <f t="shared" si="185"/>
        <v>2.9101607999999999</v>
      </c>
      <c r="AJ800" s="30">
        <f t="shared" si="185"/>
        <v>4.0076509500000004</v>
      </c>
      <c r="AK800" s="30">
        <f t="shared" si="185"/>
        <v>4.7255415000000003</v>
      </c>
      <c r="AL800" s="30">
        <f t="shared" si="185"/>
        <v>5.0638324500000005</v>
      </c>
      <c r="AM800" s="30">
        <f t="shared" si="185"/>
        <v>2.8022524000000004</v>
      </c>
      <c r="AN800" s="30">
        <f t="shared" si="185"/>
        <v>4.0798991999999998</v>
      </c>
      <c r="AO800" s="30">
        <f t="shared" si="185"/>
        <v>4.9779464000000004</v>
      </c>
      <c r="AP800" s="30">
        <f t="shared" si="185"/>
        <v>2.8187529999999996</v>
      </c>
      <c r="AQ800" s="30">
        <f t="shared" si="185"/>
        <v>4.2765564500000002</v>
      </c>
      <c r="AR800" s="30">
        <f t="shared" si="185"/>
        <v>2.9596626000000001</v>
      </c>
      <c r="AS800" s="30">
        <f t="shared" si="183"/>
        <v>5.0638324500000005</v>
      </c>
      <c r="AT800" s="35" t="str">
        <f t="shared" si="184"/>
        <v>1.5,1.5,0</v>
      </c>
    </row>
    <row r="801" spans="13:46" ht="11.25" x14ac:dyDescent="0.15">
      <c r="M801" s="30" t="str">
        <f t="shared" si="182"/>
        <v>8,10,4</v>
      </c>
      <c r="N801" s="30">
        <f t="shared" si="176"/>
        <v>8</v>
      </c>
      <c r="O801" s="30">
        <f t="shared" si="177"/>
        <v>10</v>
      </c>
      <c r="P801" s="30">
        <f t="shared" si="187"/>
        <v>4</v>
      </c>
      <c r="Q801" s="30">
        <f t="shared" si="186"/>
        <v>3.6615599999999993</v>
      </c>
      <c r="R801" s="30">
        <f t="shared" si="186"/>
        <v>4.3799852000000001</v>
      </c>
      <c r="S801" s="30">
        <f t="shared" si="186"/>
        <v>4.6755008</v>
      </c>
      <c r="T801" s="30">
        <f t="shared" si="186"/>
        <v>4.5481067999999993</v>
      </c>
      <c r="U801" s="30">
        <f t="shared" si="186"/>
        <v>3.9978032000000003</v>
      </c>
      <c r="V801" s="30">
        <f t="shared" si="186"/>
        <v>3.0245899999999999</v>
      </c>
      <c r="W801" s="30">
        <f t="shared" si="186"/>
        <v>1.6284671999999998</v>
      </c>
      <c r="X801" s="30">
        <f t="shared" si="186"/>
        <v>3.3020098499999992</v>
      </c>
      <c r="Y801" s="30">
        <f t="shared" si="186"/>
        <v>4.1652456499999992</v>
      </c>
      <c r="Z801" s="30">
        <f t="shared" si="186"/>
        <v>4.6055718500000005</v>
      </c>
      <c r="AA801" s="30">
        <f t="shared" si="186"/>
        <v>4.6229884500000002</v>
      </c>
      <c r="AB801" s="30">
        <f t="shared" si="186"/>
        <v>4.2174954499999995</v>
      </c>
      <c r="AC801" s="30">
        <f t="shared" si="186"/>
        <v>3.3890928499999999</v>
      </c>
      <c r="AD801" s="30">
        <f t="shared" si="186"/>
        <v>3.0394866</v>
      </c>
      <c r="AE801" s="30">
        <f t="shared" si="186"/>
        <v>4.0475329999999996</v>
      </c>
      <c r="AF801" s="30">
        <f t="shared" ref="AF801:AR864" si="188">(AF$5)^2/2*INDEX($F$4:$F$25*$G$4:$G$25,$N801,1)+(AF$6)^2/2*INDEX($H$4:$H$25*$I$4:$I$25,$O801,1)+(AF$7)^2/2*INDEX($J$4:$J$25*$K$4:$K$25,$P801,1)+AF$5*AF$6*INDEX($G$4:$G$25,$N801,1)*INDEX($H$4:$H$25,$O801,1)+(AF$5*INDEX($G$4:$G$25,$N801,1)+AF$6*INDEX($I$4:$I$25,$O801,1))*AF$7*INDEX($J$4:$J$25,$P801,1)</f>
        <v>4.6326698000000004</v>
      </c>
      <c r="AG801" s="30">
        <f t="shared" si="188"/>
        <v>4.7948970000000006</v>
      </c>
      <c r="AH801" s="30">
        <f t="shared" si="188"/>
        <v>4.5342146000000003</v>
      </c>
      <c r="AI801" s="30">
        <f t="shared" si="188"/>
        <v>2.8739902499999999</v>
      </c>
      <c r="AJ801" s="30">
        <f t="shared" si="188"/>
        <v>4.0268472499999994</v>
      </c>
      <c r="AK801" s="30">
        <f t="shared" si="188"/>
        <v>4.7567946500000007</v>
      </c>
      <c r="AL801" s="30">
        <f t="shared" si="188"/>
        <v>5.0638324500000005</v>
      </c>
      <c r="AM801" s="30">
        <f t="shared" si="188"/>
        <v>2.8055208</v>
      </c>
      <c r="AN801" s="30">
        <f t="shared" si="188"/>
        <v>4.1031884000000005</v>
      </c>
      <c r="AO801" s="30">
        <f t="shared" si="188"/>
        <v>4.9779464000000004</v>
      </c>
      <c r="AP801" s="30">
        <f t="shared" si="188"/>
        <v>2.8340782500000001</v>
      </c>
      <c r="AQ801" s="30">
        <f t="shared" si="188"/>
        <v>4.2765564500000002</v>
      </c>
      <c r="AR801" s="30">
        <f t="shared" si="188"/>
        <v>2.9596626000000001</v>
      </c>
      <c r="AS801" s="30">
        <f t="shared" si="183"/>
        <v>5.0638324500000005</v>
      </c>
      <c r="AT801" s="35" t="str">
        <f t="shared" si="184"/>
        <v>1.5,1.5,0</v>
      </c>
    </row>
    <row r="802" spans="13:46" ht="11.25" x14ac:dyDescent="0.15">
      <c r="M802" s="30" t="str">
        <f t="shared" si="182"/>
        <v>8,10,5</v>
      </c>
      <c r="N802" s="30">
        <f t="shared" si="176"/>
        <v>8</v>
      </c>
      <c r="O802" s="30">
        <f t="shared" si="177"/>
        <v>10</v>
      </c>
      <c r="P802" s="30">
        <f t="shared" si="187"/>
        <v>5</v>
      </c>
      <c r="Q802" s="30">
        <f t="shared" ref="Q802:AF865" si="189">(Q$5)^2/2*INDEX($F$4:$F$25*$G$4:$G$25,$N802,1)+(Q$6)^2/2*INDEX($H$4:$H$25*$I$4:$I$25,$O802,1)+(Q$7)^2/2*INDEX($J$4:$J$25*$K$4:$K$25,$P802,1)+Q$5*Q$6*INDEX($G$4:$G$25,$N802,1)*INDEX($H$4:$H$25,$O802,1)+(Q$5*INDEX($G$4:$G$25,$N802,1)+Q$6*INDEX($I$4:$I$25,$O802,1))*Q$7*INDEX($J$4:$J$25,$P802,1)</f>
        <v>3.3564599999999993</v>
      </c>
      <c r="R802" s="30">
        <f t="shared" si="189"/>
        <v>4.2321101999999993</v>
      </c>
      <c r="S802" s="30">
        <f t="shared" si="189"/>
        <v>4.6423007999999992</v>
      </c>
      <c r="T802" s="30">
        <f t="shared" si="189"/>
        <v>4.5870318000000001</v>
      </c>
      <c r="U802" s="30">
        <f t="shared" si="189"/>
        <v>4.0663032000000001</v>
      </c>
      <c r="V802" s="30">
        <f t="shared" si="189"/>
        <v>3.0801149999999997</v>
      </c>
      <c r="W802" s="30">
        <f t="shared" si="189"/>
        <v>1.6284671999999998</v>
      </c>
      <c r="X802" s="30">
        <f t="shared" si="189"/>
        <v>3.1143150999999998</v>
      </c>
      <c r="Y802" s="30">
        <f t="shared" si="189"/>
        <v>4.1001898499999996</v>
      </c>
      <c r="Z802" s="30">
        <f t="shared" si="189"/>
        <v>4.6206049999999994</v>
      </c>
      <c r="AA802" s="30">
        <f t="shared" si="189"/>
        <v>4.6755605500000001</v>
      </c>
      <c r="AB802" s="30">
        <f t="shared" si="189"/>
        <v>4.2650565</v>
      </c>
      <c r="AC802" s="30">
        <f t="shared" si="189"/>
        <v>3.3890928499999999</v>
      </c>
      <c r="AD802" s="30">
        <f t="shared" si="189"/>
        <v>2.9425749999999997</v>
      </c>
      <c r="AE802" s="30">
        <f t="shared" si="189"/>
        <v>4.0386742999999994</v>
      </c>
      <c r="AF802" s="30">
        <f t="shared" si="189"/>
        <v>4.669314</v>
      </c>
      <c r="AG802" s="30">
        <f t="shared" si="188"/>
        <v>4.8344940999999997</v>
      </c>
      <c r="AH802" s="30">
        <f t="shared" si="188"/>
        <v>4.5342146000000003</v>
      </c>
      <c r="AI802" s="30">
        <f t="shared" si="188"/>
        <v>2.8412397</v>
      </c>
      <c r="AJ802" s="30">
        <f t="shared" si="188"/>
        <v>4.0475635499999996</v>
      </c>
      <c r="AK802" s="30">
        <f t="shared" si="188"/>
        <v>4.7884278</v>
      </c>
      <c r="AL802" s="30">
        <f t="shared" si="188"/>
        <v>5.0638324500000005</v>
      </c>
      <c r="AM802" s="30">
        <f t="shared" si="188"/>
        <v>2.8103091999999998</v>
      </c>
      <c r="AN802" s="30">
        <f t="shared" si="188"/>
        <v>4.1268576000000001</v>
      </c>
      <c r="AO802" s="30">
        <f t="shared" si="188"/>
        <v>4.9779464000000004</v>
      </c>
      <c r="AP802" s="30">
        <f t="shared" si="188"/>
        <v>2.8497835</v>
      </c>
      <c r="AQ802" s="30">
        <f t="shared" si="188"/>
        <v>4.2765564500000002</v>
      </c>
      <c r="AR802" s="30">
        <f t="shared" si="188"/>
        <v>2.9596626000000001</v>
      </c>
      <c r="AS802" s="30">
        <f t="shared" si="183"/>
        <v>5.0638324500000005</v>
      </c>
      <c r="AT802" s="35" t="str">
        <f t="shared" si="184"/>
        <v>1.5,1.5,0</v>
      </c>
    </row>
    <row r="803" spans="13:46" ht="11.25" x14ac:dyDescent="0.15">
      <c r="M803" s="30" t="str">
        <f t="shared" si="182"/>
        <v>8,10,6</v>
      </c>
      <c r="N803" s="30">
        <f t="shared" si="176"/>
        <v>8</v>
      </c>
      <c r="O803" s="30">
        <f t="shared" si="177"/>
        <v>10</v>
      </c>
      <c r="P803" s="30">
        <f t="shared" si="187"/>
        <v>6</v>
      </c>
      <c r="Q803" s="30">
        <f t="shared" si="189"/>
        <v>3.0779999999999998</v>
      </c>
      <c r="R803" s="30">
        <f t="shared" si="189"/>
        <v>4.1027351999999997</v>
      </c>
      <c r="S803" s="30">
        <f t="shared" si="189"/>
        <v>4.6209407999999996</v>
      </c>
      <c r="T803" s="30">
        <f t="shared" si="189"/>
        <v>4.6326168000000001</v>
      </c>
      <c r="U803" s="30">
        <f t="shared" si="189"/>
        <v>4.1377632000000002</v>
      </c>
      <c r="V803" s="30">
        <f t="shared" si="189"/>
        <v>3.1363799999999999</v>
      </c>
      <c r="W803" s="30">
        <f t="shared" si="189"/>
        <v>1.6284671999999998</v>
      </c>
      <c r="X803" s="30">
        <f t="shared" si="189"/>
        <v>2.9451203499999994</v>
      </c>
      <c r="Y803" s="30">
        <f t="shared" si="189"/>
        <v>4.0469740499999993</v>
      </c>
      <c r="Z803" s="30">
        <f t="shared" si="189"/>
        <v>4.6422981500000002</v>
      </c>
      <c r="AA803" s="30">
        <f t="shared" si="189"/>
        <v>4.731092649999999</v>
      </c>
      <c r="AB803" s="30">
        <f t="shared" si="189"/>
        <v>4.3133575500000001</v>
      </c>
      <c r="AC803" s="30">
        <f t="shared" si="189"/>
        <v>3.3890928499999999</v>
      </c>
      <c r="AD803" s="30">
        <f t="shared" si="189"/>
        <v>2.8575033999999997</v>
      </c>
      <c r="AE803" s="30">
        <f t="shared" si="189"/>
        <v>4.0364755999999993</v>
      </c>
      <c r="AF803" s="30">
        <f t="shared" si="189"/>
        <v>4.7089182000000003</v>
      </c>
      <c r="AG803" s="30">
        <f t="shared" si="188"/>
        <v>4.8748312</v>
      </c>
      <c r="AH803" s="30">
        <f t="shared" si="188"/>
        <v>4.5342146000000003</v>
      </c>
      <c r="AI803" s="30">
        <f t="shared" si="188"/>
        <v>2.8151491499999999</v>
      </c>
      <c r="AJ803" s="30">
        <f t="shared" si="188"/>
        <v>4.0712398499999995</v>
      </c>
      <c r="AK803" s="30">
        <f t="shared" si="188"/>
        <v>4.8208009500000006</v>
      </c>
      <c r="AL803" s="30">
        <f t="shared" si="188"/>
        <v>5.0638324500000005</v>
      </c>
      <c r="AM803" s="30">
        <f t="shared" si="188"/>
        <v>2.8180575999999999</v>
      </c>
      <c r="AN803" s="30">
        <f t="shared" si="188"/>
        <v>4.1512668000000001</v>
      </c>
      <c r="AO803" s="30">
        <f t="shared" si="188"/>
        <v>4.9779464000000004</v>
      </c>
      <c r="AP803" s="30">
        <f t="shared" si="188"/>
        <v>2.8662287499999999</v>
      </c>
      <c r="AQ803" s="30">
        <f t="shared" si="188"/>
        <v>4.2765564500000002</v>
      </c>
      <c r="AR803" s="30">
        <f t="shared" si="188"/>
        <v>2.9596626000000001</v>
      </c>
      <c r="AS803" s="30">
        <f t="shared" si="183"/>
        <v>5.0638324500000005</v>
      </c>
      <c r="AT803" s="35" t="str">
        <f t="shared" si="184"/>
        <v>1.5,1.5,0</v>
      </c>
    </row>
    <row r="804" spans="13:46" ht="11.25" x14ac:dyDescent="0.15">
      <c r="M804" s="30" t="str">
        <f t="shared" si="182"/>
        <v>8,10,7</v>
      </c>
      <c r="N804" s="30">
        <f t="shared" si="176"/>
        <v>8</v>
      </c>
      <c r="O804" s="30">
        <f t="shared" si="177"/>
        <v>10</v>
      </c>
      <c r="P804" s="30">
        <f t="shared" si="187"/>
        <v>7</v>
      </c>
      <c r="Q804" s="30">
        <f t="shared" si="189"/>
        <v>2.4172559999999992</v>
      </c>
      <c r="R804" s="30">
        <f t="shared" si="189"/>
        <v>3.7078851999999998</v>
      </c>
      <c r="S804" s="30">
        <f t="shared" si="189"/>
        <v>4.4296767999999993</v>
      </c>
      <c r="T804" s="30">
        <f t="shared" si="189"/>
        <v>4.5826307999999996</v>
      </c>
      <c r="U804" s="30">
        <f t="shared" si="189"/>
        <v>4.1667471999999997</v>
      </c>
      <c r="V804" s="30">
        <f t="shared" si="189"/>
        <v>3.1820259999999996</v>
      </c>
      <c r="W804" s="30">
        <f t="shared" si="189"/>
        <v>1.6284671999999998</v>
      </c>
      <c r="X804" s="30">
        <f t="shared" si="189"/>
        <v>2.5104505999999995</v>
      </c>
      <c r="Y804" s="30">
        <f t="shared" si="189"/>
        <v>3.8238542499999997</v>
      </c>
      <c r="Z804" s="30">
        <f t="shared" si="189"/>
        <v>4.5684202999999997</v>
      </c>
      <c r="AA804" s="30">
        <f t="shared" si="189"/>
        <v>4.7441487499999999</v>
      </c>
      <c r="AB804" s="30">
        <f t="shared" si="189"/>
        <v>4.3510396</v>
      </c>
      <c r="AC804" s="30">
        <f t="shared" si="189"/>
        <v>3.3890928499999999</v>
      </c>
      <c r="AD804" s="30">
        <f t="shared" si="189"/>
        <v>2.6025277999999998</v>
      </c>
      <c r="AE804" s="30">
        <f t="shared" si="189"/>
        <v>3.9387058999999995</v>
      </c>
      <c r="AF804" s="30">
        <f t="shared" si="189"/>
        <v>4.7060464</v>
      </c>
      <c r="AG804" s="30">
        <f t="shared" si="188"/>
        <v>4.9045493000000002</v>
      </c>
      <c r="AH804" s="30">
        <f t="shared" si="188"/>
        <v>4.5342146000000003</v>
      </c>
      <c r="AI804" s="30">
        <f t="shared" si="188"/>
        <v>2.6934876000000001</v>
      </c>
      <c r="AJ804" s="30">
        <f t="shared" si="188"/>
        <v>4.0524401499999998</v>
      </c>
      <c r="AK804" s="30">
        <f t="shared" si="188"/>
        <v>4.8425551000000002</v>
      </c>
      <c r="AL804" s="30">
        <f t="shared" si="188"/>
        <v>5.0638324500000005</v>
      </c>
      <c r="AM804" s="30">
        <f t="shared" si="188"/>
        <v>2.7833299999999999</v>
      </c>
      <c r="AN804" s="30">
        <f t="shared" si="188"/>
        <v>4.165057</v>
      </c>
      <c r="AO804" s="30">
        <f t="shared" si="188"/>
        <v>4.9779464000000004</v>
      </c>
      <c r="AP804" s="30">
        <f t="shared" si="188"/>
        <v>2.872055</v>
      </c>
      <c r="AQ804" s="30">
        <f t="shared" si="188"/>
        <v>4.2765564500000002</v>
      </c>
      <c r="AR804" s="30">
        <f t="shared" si="188"/>
        <v>2.9596626000000001</v>
      </c>
      <c r="AS804" s="30">
        <f t="shared" si="183"/>
        <v>5.0638324500000005</v>
      </c>
      <c r="AT804" s="35" t="str">
        <f t="shared" si="184"/>
        <v>1.5,1.5,0</v>
      </c>
    </row>
    <row r="805" spans="13:46" ht="11.25" x14ac:dyDescent="0.15">
      <c r="M805" s="30" t="str">
        <f t="shared" si="182"/>
        <v>8,10,8</v>
      </c>
      <c r="N805" s="30">
        <f t="shared" si="176"/>
        <v>8</v>
      </c>
      <c r="O805" s="30">
        <f t="shared" si="177"/>
        <v>10</v>
      </c>
      <c r="P805" s="30">
        <f t="shared" si="187"/>
        <v>8</v>
      </c>
      <c r="Q805" s="30">
        <f t="shared" si="189"/>
        <v>1.6284671999999998</v>
      </c>
      <c r="R805" s="30">
        <f t="shared" si="189"/>
        <v>3.2241152</v>
      </c>
      <c r="S805" s="30">
        <f t="shared" si="189"/>
        <v>4.1815040000000003</v>
      </c>
      <c r="T805" s="30">
        <f t="shared" si="189"/>
        <v>4.5006335999999996</v>
      </c>
      <c r="U805" s="30">
        <f t="shared" si="189"/>
        <v>4.1815040000000003</v>
      </c>
      <c r="V805" s="30">
        <f t="shared" si="189"/>
        <v>3.2241152</v>
      </c>
      <c r="W805" s="30">
        <f t="shared" si="189"/>
        <v>1.6284671999999998</v>
      </c>
      <c r="X805" s="30">
        <f t="shared" si="189"/>
        <v>1.9868608499999998</v>
      </c>
      <c r="Y805" s="30">
        <f t="shared" si="189"/>
        <v>3.54382565</v>
      </c>
      <c r="Z805" s="30">
        <f t="shared" si="189"/>
        <v>4.4625312499999996</v>
      </c>
      <c r="AA805" s="30">
        <f t="shared" si="189"/>
        <v>4.7429776500000003</v>
      </c>
      <c r="AB805" s="30">
        <f t="shared" si="189"/>
        <v>4.3851648500000007</v>
      </c>
      <c r="AC805" s="30">
        <f t="shared" si="189"/>
        <v>3.3890928499999999</v>
      </c>
      <c r="AD805" s="30">
        <f t="shared" si="189"/>
        <v>2.2906434</v>
      </c>
      <c r="AE805" s="30">
        <f t="shared" si="189"/>
        <v>3.8089249999999999</v>
      </c>
      <c r="AF805" s="30">
        <f t="shared" si="189"/>
        <v>4.6889474</v>
      </c>
      <c r="AG805" s="30">
        <f t="shared" si="188"/>
        <v>4.9307106000000003</v>
      </c>
      <c r="AH805" s="30">
        <f t="shared" si="188"/>
        <v>4.5342146000000003</v>
      </c>
      <c r="AI805" s="30">
        <f t="shared" si="188"/>
        <v>2.53981485</v>
      </c>
      <c r="AJ805" s="30">
        <f t="shared" si="188"/>
        <v>4.0194132500000004</v>
      </c>
      <c r="AK805" s="30">
        <f t="shared" si="188"/>
        <v>4.8607524500000006</v>
      </c>
      <c r="AL805" s="30">
        <f t="shared" si="188"/>
        <v>5.0638324500000005</v>
      </c>
      <c r="AM805" s="30">
        <f t="shared" si="188"/>
        <v>2.7343751999999997</v>
      </c>
      <c r="AN805" s="30">
        <f t="shared" si="188"/>
        <v>4.1752903999999997</v>
      </c>
      <c r="AO805" s="30">
        <f t="shared" si="188"/>
        <v>4.9779464000000004</v>
      </c>
      <c r="AP805" s="30">
        <f t="shared" si="188"/>
        <v>2.87432445</v>
      </c>
      <c r="AQ805" s="30">
        <f t="shared" si="188"/>
        <v>4.2765564500000002</v>
      </c>
      <c r="AR805" s="30">
        <f t="shared" si="188"/>
        <v>2.9596626000000001</v>
      </c>
      <c r="AS805" s="30">
        <f t="shared" si="183"/>
        <v>5.0638324500000005</v>
      </c>
      <c r="AT805" s="35" t="str">
        <f t="shared" si="184"/>
        <v>1.5,1.5,0</v>
      </c>
    </row>
    <row r="806" spans="13:46" ht="11.25" x14ac:dyDescent="0.15">
      <c r="M806" s="30" t="str">
        <f t="shared" si="182"/>
        <v>8,10,9</v>
      </c>
      <c r="N806" s="30">
        <f t="shared" si="176"/>
        <v>8</v>
      </c>
      <c r="O806" s="30">
        <f t="shared" si="177"/>
        <v>10</v>
      </c>
      <c r="P806" s="30">
        <f t="shared" si="187"/>
        <v>9</v>
      </c>
      <c r="Q806" s="30">
        <f t="shared" si="189"/>
        <v>0.99034650000000013</v>
      </c>
      <c r="R806" s="30">
        <f t="shared" si="189"/>
        <v>2.8449758250000001</v>
      </c>
      <c r="S806" s="30">
        <f t="shared" si="189"/>
        <v>4.0002948000000007</v>
      </c>
      <c r="T806" s="30">
        <f t="shared" si="189"/>
        <v>4.4563034249999998</v>
      </c>
      <c r="U806" s="30">
        <f t="shared" si="189"/>
        <v>4.2130017000000004</v>
      </c>
      <c r="V806" s="30">
        <f t="shared" si="189"/>
        <v>3.270389625</v>
      </c>
      <c r="W806" s="30">
        <f t="shared" si="189"/>
        <v>1.6284671999999998</v>
      </c>
      <c r="X806" s="30">
        <f t="shared" si="189"/>
        <v>1.567901725</v>
      </c>
      <c r="Y806" s="30">
        <f t="shared" si="189"/>
        <v>3.3307606500000002</v>
      </c>
      <c r="Z806" s="30">
        <f t="shared" si="189"/>
        <v>4.3943092250000007</v>
      </c>
      <c r="AA806" s="30">
        <f t="shared" si="189"/>
        <v>4.75854745</v>
      </c>
      <c r="AB806" s="30">
        <f t="shared" si="189"/>
        <v>4.4234753250000001</v>
      </c>
      <c r="AC806" s="30">
        <f t="shared" si="189"/>
        <v>3.3890928499999999</v>
      </c>
      <c r="AD806" s="30">
        <f t="shared" si="189"/>
        <v>2.0457225999999999</v>
      </c>
      <c r="AE806" s="30">
        <f t="shared" si="189"/>
        <v>3.716811125</v>
      </c>
      <c r="AF806" s="30">
        <f t="shared" si="189"/>
        <v>4.6885893000000003</v>
      </c>
      <c r="AG806" s="30">
        <f t="shared" si="188"/>
        <v>4.961057125</v>
      </c>
      <c r="AH806" s="30">
        <f t="shared" si="188"/>
        <v>4.5342146000000003</v>
      </c>
      <c r="AI806" s="30">
        <f t="shared" si="188"/>
        <v>2.423809125</v>
      </c>
      <c r="AJ806" s="30">
        <f t="shared" si="188"/>
        <v>4.0031272500000004</v>
      </c>
      <c r="AK806" s="30">
        <f t="shared" si="188"/>
        <v>4.8831350250000005</v>
      </c>
      <c r="AL806" s="30">
        <f t="shared" si="188"/>
        <v>5.0638324500000005</v>
      </c>
      <c r="AM806" s="30">
        <f t="shared" si="188"/>
        <v>2.7021613000000002</v>
      </c>
      <c r="AN806" s="30">
        <f t="shared" si="188"/>
        <v>4.189709025</v>
      </c>
      <c r="AO806" s="30">
        <f t="shared" si="188"/>
        <v>4.9779464000000004</v>
      </c>
      <c r="AP806" s="30">
        <f t="shared" si="188"/>
        <v>2.8807791250000001</v>
      </c>
      <c r="AQ806" s="30">
        <f t="shared" si="188"/>
        <v>4.2765564500000002</v>
      </c>
      <c r="AR806" s="30">
        <f t="shared" si="188"/>
        <v>2.9596626000000001</v>
      </c>
      <c r="AS806" s="30">
        <f t="shared" si="183"/>
        <v>5.0638324500000005</v>
      </c>
      <c r="AT806" s="35" t="str">
        <f t="shared" si="184"/>
        <v>1.5,1.5,0</v>
      </c>
    </row>
    <row r="807" spans="13:46" ht="11.25" x14ac:dyDescent="0.15">
      <c r="M807" s="30" t="str">
        <f t="shared" si="182"/>
        <v>8,10,10</v>
      </c>
      <c r="N807" s="30">
        <f t="shared" si="176"/>
        <v>8</v>
      </c>
      <c r="O807" s="30">
        <f t="shared" si="177"/>
        <v>10</v>
      </c>
      <c r="P807" s="30">
        <f t="shared" si="187"/>
        <v>10</v>
      </c>
      <c r="Q807" s="30">
        <f t="shared" si="189"/>
        <v>0.53372519999999946</v>
      </c>
      <c r="R807" s="30">
        <f t="shared" si="189"/>
        <v>2.5918776999999995</v>
      </c>
      <c r="S807" s="30">
        <f t="shared" si="189"/>
        <v>3.8997519999999999</v>
      </c>
      <c r="T807" s="30">
        <f t="shared" si="189"/>
        <v>4.4573480999999999</v>
      </c>
      <c r="U807" s="30">
        <f t="shared" si="189"/>
        <v>4.2646660000000001</v>
      </c>
      <c r="V807" s="30">
        <f t="shared" si="189"/>
        <v>3.3217056999999999</v>
      </c>
      <c r="W807" s="30">
        <f t="shared" si="189"/>
        <v>1.6284671999999998</v>
      </c>
      <c r="X807" s="30">
        <f t="shared" si="189"/>
        <v>1.2749838499999995</v>
      </c>
      <c r="Y807" s="30">
        <f t="shared" si="189"/>
        <v>3.1983620500000001</v>
      </c>
      <c r="Z807" s="30">
        <f t="shared" si="189"/>
        <v>4.3714620499999999</v>
      </c>
      <c r="AA807" s="30">
        <f t="shared" si="189"/>
        <v>4.7942838500000002</v>
      </c>
      <c r="AB807" s="30">
        <f t="shared" si="189"/>
        <v>4.4668274500000003</v>
      </c>
      <c r="AC807" s="30">
        <f t="shared" si="189"/>
        <v>3.3890928499999999</v>
      </c>
      <c r="AD807" s="30">
        <f t="shared" si="189"/>
        <v>1.8814681999999998</v>
      </c>
      <c r="AE807" s="30">
        <f t="shared" si="189"/>
        <v>3.6700721000000001</v>
      </c>
      <c r="AF807" s="30">
        <f t="shared" si="189"/>
        <v>4.7083978000000002</v>
      </c>
      <c r="AG807" s="30">
        <f t="shared" si="188"/>
        <v>4.9964452999999995</v>
      </c>
      <c r="AH807" s="30">
        <f t="shared" si="188"/>
        <v>4.5342146000000003</v>
      </c>
      <c r="AI807" s="30">
        <f t="shared" si="188"/>
        <v>2.35317825</v>
      </c>
      <c r="AJ807" s="30">
        <f t="shared" si="188"/>
        <v>4.0070078499999999</v>
      </c>
      <c r="AK807" s="30">
        <f t="shared" si="188"/>
        <v>4.9105592500000004</v>
      </c>
      <c r="AL807" s="30">
        <f t="shared" si="188"/>
        <v>5.0638324500000005</v>
      </c>
      <c r="AM807" s="30">
        <f t="shared" si="188"/>
        <v>2.6901140000000003</v>
      </c>
      <c r="AN807" s="30">
        <f t="shared" si="188"/>
        <v>4.2091693000000001</v>
      </c>
      <c r="AO807" s="30">
        <f t="shared" si="188"/>
        <v>4.9779464000000004</v>
      </c>
      <c r="AP807" s="30">
        <f t="shared" si="188"/>
        <v>2.8922754499999996</v>
      </c>
      <c r="AQ807" s="30">
        <f t="shared" si="188"/>
        <v>4.2765564500000002</v>
      </c>
      <c r="AR807" s="30">
        <f t="shared" si="188"/>
        <v>2.9596626000000001</v>
      </c>
      <c r="AS807" s="30">
        <f t="shared" si="183"/>
        <v>5.0638324500000005</v>
      </c>
      <c r="AT807" s="35" t="str">
        <f t="shared" si="184"/>
        <v>1.5,1.5,0</v>
      </c>
    </row>
    <row r="808" spans="13:46" ht="11.25" x14ac:dyDescent="0.15">
      <c r="M808" s="30" t="str">
        <f t="shared" si="182"/>
        <v>9,1,1</v>
      </c>
      <c r="N808" s="30">
        <f t="shared" si="176"/>
        <v>9</v>
      </c>
      <c r="O808" s="30">
        <f t="shared" si="177"/>
        <v>1</v>
      </c>
      <c r="P808" s="30">
        <f t="shared" si="187"/>
        <v>1</v>
      </c>
      <c r="Q808" s="30">
        <f t="shared" si="189"/>
        <v>4.5</v>
      </c>
      <c r="R808" s="30">
        <f t="shared" si="189"/>
        <v>4.8025096249999999</v>
      </c>
      <c r="S808" s="30">
        <f t="shared" si="189"/>
        <v>4.7500385000000005</v>
      </c>
      <c r="T808" s="30">
        <f t="shared" si="189"/>
        <v>4.342586625</v>
      </c>
      <c r="U808" s="30">
        <f t="shared" si="189"/>
        <v>3.5801540000000003</v>
      </c>
      <c r="V808" s="30">
        <f t="shared" si="189"/>
        <v>2.4627406250000003</v>
      </c>
      <c r="W808" s="30">
        <f t="shared" si="189"/>
        <v>0.99034650000000013</v>
      </c>
      <c r="X808" s="30">
        <f t="shared" si="189"/>
        <v>4.5</v>
      </c>
      <c r="Y808" s="30">
        <f t="shared" si="189"/>
        <v>4.8025096250000008</v>
      </c>
      <c r="Z808" s="30">
        <f t="shared" si="189"/>
        <v>4.7500385000000005</v>
      </c>
      <c r="AA808" s="30">
        <f t="shared" si="189"/>
        <v>4.342586625</v>
      </c>
      <c r="AB808" s="30">
        <f t="shared" si="189"/>
        <v>3.5801540000000003</v>
      </c>
      <c r="AC808" s="30">
        <f t="shared" si="189"/>
        <v>2.4627406250000003</v>
      </c>
      <c r="AD808" s="30">
        <f t="shared" si="189"/>
        <v>4.5</v>
      </c>
      <c r="AE808" s="30">
        <f t="shared" si="189"/>
        <v>4.8025096250000008</v>
      </c>
      <c r="AF808" s="30">
        <f t="shared" si="189"/>
        <v>4.7500385000000005</v>
      </c>
      <c r="AG808" s="30">
        <f t="shared" si="188"/>
        <v>4.342586625</v>
      </c>
      <c r="AH808" s="30">
        <f t="shared" si="188"/>
        <v>3.5801540000000003</v>
      </c>
      <c r="AI808" s="30">
        <f t="shared" si="188"/>
        <v>4.5</v>
      </c>
      <c r="AJ808" s="30">
        <f t="shared" si="188"/>
        <v>4.8025096249999999</v>
      </c>
      <c r="AK808" s="30">
        <f t="shared" si="188"/>
        <v>4.7500385000000005</v>
      </c>
      <c r="AL808" s="30">
        <f t="shared" si="188"/>
        <v>4.342586625</v>
      </c>
      <c r="AM808" s="30">
        <f t="shared" si="188"/>
        <v>4.5</v>
      </c>
      <c r="AN808" s="30">
        <f t="shared" si="188"/>
        <v>4.8025096249999999</v>
      </c>
      <c r="AO808" s="30">
        <f t="shared" si="188"/>
        <v>4.7500385000000005</v>
      </c>
      <c r="AP808" s="30">
        <f t="shared" si="188"/>
        <v>4.5</v>
      </c>
      <c r="AQ808" s="30">
        <f t="shared" si="188"/>
        <v>4.8025096249999999</v>
      </c>
      <c r="AR808" s="30">
        <f t="shared" si="188"/>
        <v>4.5</v>
      </c>
      <c r="AS808" s="30">
        <f t="shared" si="183"/>
        <v>4.8025096250000008</v>
      </c>
      <c r="AT808" s="35" t="str">
        <f t="shared" si="184"/>
        <v>0.5,0.5,2</v>
      </c>
    </row>
    <row r="809" spans="13:46" ht="11.25" x14ac:dyDescent="0.15">
      <c r="M809" s="30" t="str">
        <f t="shared" si="182"/>
        <v>9,1,2</v>
      </c>
      <c r="N809" s="30">
        <f t="shared" si="176"/>
        <v>9</v>
      </c>
      <c r="O809" s="30">
        <f t="shared" si="177"/>
        <v>1</v>
      </c>
      <c r="P809" s="30">
        <f t="shared" si="187"/>
        <v>2</v>
      </c>
      <c r="Q809" s="30">
        <f t="shared" si="189"/>
        <v>4.27752</v>
      </c>
      <c r="R809" s="30">
        <f t="shared" si="189"/>
        <v>4.7140096250000001</v>
      </c>
      <c r="S809" s="30">
        <f t="shared" si="189"/>
        <v>4.7567585000000001</v>
      </c>
      <c r="T809" s="30">
        <f t="shared" si="189"/>
        <v>4.405766625</v>
      </c>
      <c r="U809" s="30">
        <f t="shared" si="189"/>
        <v>3.6610339999999999</v>
      </c>
      <c r="V809" s="30">
        <f t="shared" si="189"/>
        <v>2.5225606250000006</v>
      </c>
      <c r="W809" s="30">
        <f t="shared" si="189"/>
        <v>0.99034650000000013</v>
      </c>
      <c r="X809" s="30">
        <f t="shared" si="189"/>
        <v>4.3955000000000002</v>
      </c>
      <c r="Y809" s="30">
        <f t="shared" si="189"/>
        <v>4.796429625</v>
      </c>
      <c r="Z809" s="30">
        <f t="shared" si="189"/>
        <v>4.8036184999999998</v>
      </c>
      <c r="AA809" s="30">
        <f t="shared" si="189"/>
        <v>4.4170666250000004</v>
      </c>
      <c r="AB809" s="30">
        <f t="shared" si="189"/>
        <v>3.6367740000000004</v>
      </c>
      <c r="AC809" s="30">
        <f t="shared" si="189"/>
        <v>2.4627406250000003</v>
      </c>
      <c r="AD809" s="30">
        <f t="shared" si="189"/>
        <v>4.4811199999999998</v>
      </c>
      <c r="AE809" s="30">
        <f t="shared" si="189"/>
        <v>4.8464896250000002</v>
      </c>
      <c r="AF809" s="30">
        <f t="shared" si="189"/>
        <v>4.8181185000000006</v>
      </c>
      <c r="AG809" s="30">
        <f t="shared" si="188"/>
        <v>4.3960066250000001</v>
      </c>
      <c r="AH809" s="30">
        <f t="shared" si="188"/>
        <v>3.5801540000000003</v>
      </c>
      <c r="AI809" s="30">
        <f t="shared" si="188"/>
        <v>4.5343799999999996</v>
      </c>
      <c r="AJ809" s="30">
        <f t="shared" si="188"/>
        <v>4.8641896249999999</v>
      </c>
      <c r="AK809" s="30">
        <f t="shared" si="188"/>
        <v>4.8002585</v>
      </c>
      <c r="AL809" s="30">
        <f t="shared" si="188"/>
        <v>4.342586625</v>
      </c>
      <c r="AM809" s="30">
        <f t="shared" si="188"/>
        <v>4.5552799999999998</v>
      </c>
      <c r="AN809" s="30">
        <f t="shared" si="188"/>
        <v>4.8495296250000006</v>
      </c>
      <c r="AO809" s="30">
        <f t="shared" si="188"/>
        <v>4.7500385000000005</v>
      </c>
      <c r="AP809" s="30">
        <f t="shared" si="188"/>
        <v>4.5438200000000002</v>
      </c>
      <c r="AQ809" s="30">
        <f t="shared" si="188"/>
        <v>4.8025096249999999</v>
      </c>
      <c r="AR809" s="30">
        <f t="shared" si="188"/>
        <v>4.5</v>
      </c>
      <c r="AS809" s="30">
        <f t="shared" si="183"/>
        <v>4.8641896249999999</v>
      </c>
      <c r="AT809" s="35" t="str">
        <f t="shared" si="184"/>
        <v>0.5,1.5,1</v>
      </c>
    </row>
    <row r="810" spans="13:46" ht="11.25" x14ac:dyDescent="0.15">
      <c r="M810" s="30" t="str">
        <f t="shared" si="182"/>
        <v>9,1,3</v>
      </c>
      <c r="N810" s="30">
        <f t="shared" si="176"/>
        <v>9</v>
      </c>
      <c r="O810" s="30">
        <f t="shared" si="177"/>
        <v>1</v>
      </c>
      <c r="P810" s="30">
        <f t="shared" si="187"/>
        <v>3</v>
      </c>
      <c r="Q810" s="30">
        <f t="shared" si="189"/>
        <v>3.98034</v>
      </c>
      <c r="R810" s="30">
        <f t="shared" si="189"/>
        <v>4.5736346250000004</v>
      </c>
      <c r="S810" s="30">
        <f t="shared" si="189"/>
        <v>4.7302785000000007</v>
      </c>
      <c r="T810" s="30">
        <f t="shared" si="189"/>
        <v>4.4502716250000001</v>
      </c>
      <c r="U810" s="30">
        <f t="shared" si="189"/>
        <v>3.7336140000000002</v>
      </c>
      <c r="V810" s="30">
        <f t="shared" si="189"/>
        <v>2.5803056250000003</v>
      </c>
      <c r="W810" s="30">
        <f t="shared" si="189"/>
        <v>0.99034650000000013</v>
      </c>
      <c r="X810" s="30">
        <f t="shared" si="189"/>
        <v>4.2391249999999996</v>
      </c>
      <c r="Y810" s="30">
        <f t="shared" si="189"/>
        <v>4.7571496250000003</v>
      </c>
      <c r="Z810" s="30">
        <f t="shared" si="189"/>
        <v>4.8385235000000009</v>
      </c>
      <c r="AA810" s="30">
        <f t="shared" si="189"/>
        <v>4.4832466250000005</v>
      </c>
      <c r="AB810" s="30">
        <f t="shared" si="189"/>
        <v>3.6913190000000005</v>
      </c>
      <c r="AC810" s="30">
        <f t="shared" si="189"/>
        <v>2.4627406250000003</v>
      </c>
      <c r="AD810" s="30">
        <f t="shared" si="189"/>
        <v>4.4290400000000005</v>
      </c>
      <c r="AE810" s="30">
        <f t="shared" si="189"/>
        <v>4.8717946250000006</v>
      </c>
      <c r="AF810" s="30">
        <f t="shared" si="189"/>
        <v>4.8778985000000006</v>
      </c>
      <c r="AG810" s="30">
        <f t="shared" si="188"/>
        <v>4.4473516250000005</v>
      </c>
      <c r="AH810" s="30">
        <f t="shared" si="188"/>
        <v>3.5801540000000003</v>
      </c>
      <c r="AI810" s="30">
        <f t="shared" si="188"/>
        <v>4.5500850000000002</v>
      </c>
      <c r="AJ810" s="30">
        <f t="shared" si="188"/>
        <v>4.9175696250000005</v>
      </c>
      <c r="AK810" s="30">
        <f t="shared" si="188"/>
        <v>4.8484034999999999</v>
      </c>
      <c r="AL810" s="30">
        <f t="shared" si="188"/>
        <v>4.342586625</v>
      </c>
      <c r="AM810" s="30">
        <f t="shared" si="188"/>
        <v>4.6022600000000002</v>
      </c>
      <c r="AN810" s="30">
        <f t="shared" si="188"/>
        <v>4.894474625</v>
      </c>
      <c r="AO810" s="30">
        <f t="shared" si="188"/>
        <v>4.7500385000000005</v>
      </c>
      <c r="AP810" s="30">
        <f t="shared" si="188"/>
        <v>4.5855649999999999</v>
      </c>
      <c r="AQ810" s="30">
        <f t="shared" si="188"/>
        <v>4.8025096249999999</v>
      </c>
      <c r="AR810" s="30">
        <f t="shared" si="188"/>
        <v>4.5</v>
      </c>
      <c r="AS810" s="30">
        <f t="shared" si="183"/>
        <v>4.9175696250000005</v>
      </c>
      <c r="AT810" s="35" t="str">
        <f t="shared" si="184"/>
        <v>0.5,1.5,1</v>
      </c>
    </row>
    <row r="811" spans="13:46" ht="11.25" x14ac:dyDescent="0.15">
      <c r="M811" s="30" t="str">
        <f t="shared" si="182"/>
        <v>9,1,4</v>
      </c>
      <c r="N811" s="30">
        <f t="shared" si="176"/>
        <v>9</v>
      </c>
      <c r="O811" s="30">
        <f t="shared" si="177"/>
        <v>1</v>
      </c>
      <c r="P811" s="30">
        <f t="shared" si="187"/>
        <v>4</v>
      </c>
      <c r="Q811" s="30">
        <f t="shared" si="189"/>
        <v>3.6615599999999993</v>
      </c>
      <c r="R811" s="30">
        <f t="shared" si="189"/>
        <v>4.4182596249999992</v>
      </c>
      <c r="S811" s="30">
        <f t="shared" si="189"/>
        <v>4.6941984999999997</v>
      </c>
      <c r="T811" s="30">
        <f t="shared" si="189"/>
        <v>4.4893766250000002</v>
      </c>
      <c r="U811" s="30">
        <f t="shared" si="189"/>
        <v>3.8037940000000003</v>
      </c>
      <c r="V811" s="30">
        <f t="shared" si="189"/>
        <v>2.6374506250000005</v>
      </c>
      <c r="W811" s="30">
        <f t="shared" si="189"/>
        <v>0.99034650000000013</v>
      </c>
      <c r="X811" s="30">
        <f t="shared" si="189"/>
        <v>4.0677499999999993</v>
      </c>
      <c r="Y811" s="30">
        <f t="shared" si="189"/>
        <v>4.7082696249999998</v>
      </c>
      <c r="Z811" s="30">
        <f t="shared" si="189"/>
        <v>4.8680285000000003</v>
      </c>
      <c r="AA811" s="30">
        <f t="shared" si="189"/>
        <v>4.547026625</v>
      </c>
      <c r="AB811" s="30">
        <f t="shared" si="189"/>
        <v>3.7452640000000006</v>
      </c>
      <c r="AC811" s="30">
        <f t="shared" si="189"/>
        <v>2.4627406250000003</v>
      </c>
      <c r="AD811" s="30">
        <f t="shared" si="189"/>
        <v>4.3673599999999997</v>
      </c>
      <c r="AE811" s="30">
        <f t="shared" si="189"/>
        <v>4.8916996250000011</v>
      </c>
      <c r="AF811" s="30">
        <f t="shared" si="189"/>
        <v>4.9352785000000008</v>
      </c>
      <c r="AG811" s="30">
        <f t="shared" si="188"/>
        <v>4.4980966250000005</v>
      </c>
      <c r="AH811" s="30">
        <f t="shared" si="188"/>
        <v>3.5801540000000003</v>
      </c>
      <c r="AI811" s="30">
        <f t="shared" si="188"/>
        <v>4.5603899999999999</v>
      </c>
      <c r="AJ811" s="30">
        <f t="shared" si="188"/>
        <v>4.9685496249999996</v>
      </c>
      <c r="AK811" s="30">
        <f t="shared" si="188"/>
        <v>4.8959485000000003</v>
      </c>
      <c r="AL811" s="30">
        <f t="shared" si="188"/>
        <v>4.342586625</v>
      </c>
      <c r="AM811" s="30">
        <f t="shared" si="188"/>
        <v>4.6468400000000001</v>
      </c>
      <c r="AN811" s="30">
        <f t="shared" si="188"/>
        <v>4.9388196250000007</v>
      </c>
      <c r="AO811" s="30">
        <f t="shared" si="188"/>
        <v>4.7500385000000005</v>
      </c>
      <c r="AP811" s="30">
        <f t="shared" si="188"/>
        <v>4.6267100000000001</v>
      </c>
      <c r="AQ811" s="30">
        <f t="shared" si="188"/>
        <v>4.8025096249999999</v>
      </c>
      <c r="AR811" s="30">
        <f t="shared" si="188"/>
        <v>4.5</v>
      </c>
      <c r="AS811" s="30">
        <f t="shared" si="183"/>
        <v>4.9685496249999996</v>
      </c>
      <c r="AT811" s="35" t="str">
        <f t="shared" si="184"/>
        <v>0.5,1.5,1</v>
      </c>
    </row>
    <row r="812" spans="13:46" ht="11.25" x14ac:dyDescent="0.15">
      <c r="M812" s="30" t="str">
        <f t="shared" si="182"/>
        <v>9,1,5</v>
      </c>
      <c r="N812" s="30">
        <f t="shared" si="176"/>
        <v>9</v>
      </c>
      <c r="O812" s="30">
        <f t="shared" si="177"/>
        <v>1</v>
      </c>
      <c r="P812" s="30">
        <f t="shared" si="187"/>
        <v>5</v>
      </c>
      <c r="Q812" s="30">
        <f t="shared" si="189"/>
        <v>3.3564599999999993</v>
      </c>
      <c r="R812" s="30">
        <f t="shared" si="189"/>
        <v>4.2723846249999999</v>
      </c>
      <c r="S812" s="30">
        <f t="shared" si="189"/>
        <v>4.6641984999999995</v>
      </c>
      <c r="T812" s="30">
        <f t="shared" si="189"/>
        <v>4.5319016249999997</v>
      </c>
      <c r="U812" s="30">
        <f t="shared" si="189"/>
        <v>3.8754939999999998</v>
      </c>
      <c r="V812" s="30">
        <f t="shared" si="189"/>
        <v>2.6949756250000001</v>
      </c>
      <c r="W812" s="30">
        <f t="shared" si="189"/>
        <v>0.99034650000000013</v>
      </c>
      <c r="X812" s="30">
        <f t="shared" si="189"/>
        <v>3.905875</v>
      </c>
      <c r="Y812" s="30">
        <f t="shared" si="189"/>
        <v>4.6654696250000001</v>
      </c>
      <c r="Z812" s="30">
        <f t="shared" si="189"/>
        <v>4.9009535</v>
      </c>
      <c r="AA812" s="30">
        <f t="shared" si="189"/>
        <v>4.6123266249999997</v>
      </c>
      <c r="AB812" s="30">
        <f t="shared" si="189"/>
        <v>3.7995890000000001</v>
      </c>
      <c r="AC812" s="30">
        <f t="shared" si="189"/>
        <v>2.4627406250000003</v>
      </c>
      <c r="AD812" s="30">
        <f t="shared" si="189"/>
        <v>4.3117599999999996</v>
      </c>
      <c r="AE812" s="30">
        <f t="shared" si="189"/>
        <v>4.9150246249999991</v>
      </c>
      <c r="AF812" s="30">
        <f t="shared" si="189"/>
        <v>4.9941785000000003</v>
      </c>
      <c r="AG812" s="30">
        <f t="shared" si="188"/>
        <v>4.5492216249999995</v>
      </c>
      <c r="AH812" s="30">
        <f t="shared" si="188"/>
        <v>3.5801540000000003</v>
      </c>
      <c r="AI812" s="30">
        <f t="shared" si="188"/>
        <v>4.5741149999999999</v>
      </c>
      <c r="AJ812" s="30">
        <f t="shared" si="188"/>
        <v>5.0210496249999998</v>
      </c>
      <c r="AK812" s="30">
        <f t="shared" si="188"/>
        <v>4.9438734999999996</v>
      </c>
      <c r="AL812" s="30">
        <f t="shared" si="188"/>
        <v>4.342586625</v>
      </c>
      <c r="AM812" s="30">
        <f t="shared" si="188"/>
        <v>4.6929400000000001</v>
      </c>
      <c r="AN812" s="30">
        <f t="shared" si="188"/>
        <v>4.9835446249999995</v>
      </c>
      <c r="AO812" s="30">
        <f t="shared" si="188"/>
        <v>4.7500385000000005</v>
      </c>
      <c r="AP812" s="30">
        <f t="shared" si="188"/>
        <v>4.6682350000000001</v>
      </c>
      <c r="AQ812" s="30">
        <f t="shared" si="188"/>
        <v>4.8025096249999999</v>
      </c>
      <c r="AR812" s="30">
        <f t="shared" si="188"/>
        <v>4.5</v>
      </c>
      <c r="AS812" s="30">
        <f t="shared" si="183"/>
        <v>5.0210496249999998</v>
      </c>
      <c r="AT812" s="35" t="str">
        <f t="shared" si="184"/>
        <v>0.5,1.5,1</v>
      </c>
    </row>
    <row r="813" spans="13:46" ht="11.25" x14ac:dyDescent="0.15">
      <c r="M813" s="30" t="str">
        <f t="shared" si="182"/>
        <v>9,1,6</v>
      </c>
      <c r="N813" s="30">
        <f t="shared" ref="N813:N876" si="190">N713+1</f>
        <v>9</v>
      </c>
      <c r="O813" s="30">
        <f t="shared" ref="O813:O876" si="191">O713</f>
        <v>1</v>
      </c>
      <c r="P813" s="30">
        <f t="shared" si="187"/>
        <v>6</v>
      </c>
      <c r="Q813" s="30">
        <f t="shared" si="189"/>
        <v>3.0779999999999998</v>
      </c>
      <c r="R813" s="30">
        <f t="shared" si="189"/>
        <v>4.1450096250000001</v>
      </c>
      <c r="S813" s="30">
        <f t="shared" si="189"/>
        <v>4.6460384999999995</v>
      </c>
      <c r="T813" s="30">
        <f t="shared" si="189"/>
        <v>4.5810866249999993</v>
      </c>
      <c r="U813" s="30">
        <f t="shared" si="189"/>
        <v>3.9501540000000004</v>
      </c>
      <c r="V813" s="30">
        <f t="shared" si="189"/>
        <v>2.7532406250000001</v>
      </c>
      <c r="W813" s="30">
        <f t="shared" si="189"/>
        <v>0.99034650000000013</v>
      </c>
      <c r="X813" s="30">
        <f t="shared" si="189"/>
        <v>3.7624999999999997</v>
      </c>
      <c r="Y813" s="30">
        <f t="shared" si="189"/>
        <v>4.6345096249999997</v>
      </c>
      <c r="Z813" s="30">
        <f t="shared" si="189"/>
        <v>4.9405384999999997</v>
      </c>
      <c r="AA813" s="30">
        <f t="shared" si="189"/>
        <v>4.6805866250000001</v>
      </c>
      <c r="AB813" s="30">
        <f t="shared" si="189"/>
        <v>3.854654</v>
      </c>
      <c r="AC813" s="30">
        <f t="shared" si="189"/>
        <v>2.4627406250000003</v>
      </c>
      <c r="AD813" s="30">
        <f t="shared" si="189"/>
        <v>4.2679999999999998</v>
      </c>
      <c r="AE813" s="30">
        <f t="shared" si="189"/>
        <v>4.945009625</v>
      </c>
      <c r="AF813" s="30">
        <f t="shared" si="189"/>
        <v>5.0560384999999997</v>
      </c>
      <c r="AG813" s="30">
        <f t="shared" si="188"/>
        <v>4.6010866249999998</v>
      </c>
      <c r="AH813" s="30">
        <f t="shared" si="188"/>
        <v>3.5801540000000003</v>
      </c>
      <c r="AI813" s="30">
        <f t="shared" si="188"/>
        <v>4.5945</v>
      </c>
      <c r="AJ813" s="30">
        <f t="shared" si="188"/>
        <v>5.0765096249999999</v>
      </c>
      <c r="AK813" s="30">
        <f t="shared" si="188"/>
        <v>4.9925385000000002</v>
      </c>
      <c r="AL813" s="30">
        <f t="shared" si="188"/>
        <v>4.342586625</v>
      </c>
      <c r="AM813" s="30">
        <f t="shared" si="188"/>
        <v>4.742</v>
      </c>
      <c r="AN813" s="30">
        <f t="shared" si="188"/>
        <v>5.0290096250000005</v>
      </c>
      <c r="AO813" s="30">
        <f t="shared" si="188"/>
        <v>4.7500385000000005</v>
      </c>
      <c r="AP813" s="30">
        <f t="shared" si="188"/>
        <v>4.7104999999999997</v>
      </c>
      <c r="AQ813" s="30">
        <f t="shared" si="188"/>
        <v>4.8025096249999999</v>
      </c>
      <c r="AR813" s="30">
        <f t="shared" si="188"/>
        <v>4.5</v>
      </c>
      <c r="AS813" s="30">
        <f t="shared" si="183"/>
        <v>5.0765096249999999</v>
      </c>
      <c r="AT813" s="35" t="str">
        <f t="shared" si="184"/>
        <v>0.5,1.5,1</v>
      </c>
    </row>
    <row r="814" spans="13:46" ht="11.25" x14ac:dyDescent="0.15">
      <c r="M814" s="30" t="str">
        <f t="shared" si="182"/>
        <v>9,1,7</v>
      </c>
      <c r="N814" s="30">
        <f t="shared" si="190"/>
        <v>9</v>
      </c>
      <c r="O814" s="30">
        <f t="shared" si="191"/>
        <v>1</v>
      </c>
      <c r="P814" s="30">
        <f t="shared" si="187"/>
        <v>7</v>
      </c>
      <c r="Q814" s="30">
        <f t="shared" si="189"/>
        <v>2.4172559999999992</v>
      </c>
      <c r="R814" s="30">
        <f t="shared" si="189"/>
        <v>3.752159625</v>
      </c>
      <c r="S814" s="30">
        <f t="shared" si="189"/>
        <v>4.4579744999999997</v>
      </c>
      <c r="T814" s="30">
        <f t="shared" si="189"/>
        <v>4.5347006249999993</v>
      </c>
      <c r="U814" s="30">
        <f t="shared" si="189"/>
        <v>3.9823379999999999</v>
      </c>
      <c r="V814" s="30">
        <f t="shared" si="189"/>
        <v>2.8008866250000004</v>
      </c>
      <c r="W814" s="30">
        <f t="shared" si="189"/>
        <v>0.99034650000000013</v>
      </c>
      <c r="X814" s="30">
        <f t="shared" si="189"/>
        <v>3.3536499999999996</v>
      </c>
      <c r="Y814" s="30">
        <f t="shared" si="189"/>
        <v>4.4336456250000005</v>
      </c>
      <c r="Z814" s="30">
        <f t="shared" si="189"/>
        <v>4.8845524999999999</v>
      </c>
      <c r="AA814" s="30">
        <f t="shared" si="189"/>
        <v>4.7063706249999999</v>
      </c>
      <c r="AB814" s="30">
        <f t="shared" si="189"/>
        <v>3.8991000000000002</v>
      </c>
      <c r="AC814" s="30">
        <f t="shared" si="189"/>
        <v>2.4627406250000003</v>
      </c>
      <c r="AD814" s="30">
        <f t="shared" si="189"/>
        <v>4.0543359999999993</v>
      </c>
      <c r="AE814" s="30">
        <f t="shared" si="189"/>
        <v>4.8794236249999994</v>
      </c>
      <c r="AF814" s="30">
        <f t="shared" si="189"/>
        <v>5.0754225000000002</v>
      </c>
      <c r="AG814" s="30">
        <f t="shared" si="188"/>
        <v>4.6423326249999999</v>
      </c>
      <c r="AH814" s="30">
        <f t="shared" si="188"/>
        <v>3.5801540000000003</v>
      </c>
      <c r="AI814" s="30">
        <f t="shared" si="188"/>
        <v>4.5193139999999996</v>
      </c>
      <c r="AJ814" s="30">
        <f t="shared" si="188"/>
        <v>5.0894936250000002</v>
      </c>
      <c r="AK814" s="30">
        <f t="shared" si="188"/>
        <v>5.0305844999999998</v>
      </c>
      <c r="AL814" s="30">
        <f t="shared" si="188"/>
        <v>4.342586625</v>
      </c>
      <c r="AM814" s="30">
        <f t="shared" si="188"/>
        <v>4.7485839999999993</v>
      </c>
      <c r="AN814" s="30">
        <f t="shared" si="188"/>
        <v>5.0638556250000004</v>
      </c>
      <c r="AO814" s="30">
        <f t="shared" si="188"/>
        <v>4.7500385000000005</v>
      </c>
      <c r="AP814" s="30">
        <f t="shared" si="188"/>
        <v>4.742146</v>
      </c>
      <c r="AQ814" s="30">
        <f t="shared" si="188"/>
        <v>4.8025096249999999</v>
      </c>
      <c r="AR814" s="30">
        <f t="shared" si="188"/>
        <v>4.5</v>
      </c>
      <c r="AS814" s="30">
        <f t="shared" si="183"/>
        <v>5.0894936250000002</v>
      </c>
      <c r="AT814" s="35" t="str">
        <f t="shared" si="184"/>
        <v>0.5,1.5,1</v>
      </c>
    </row>
    <row r="815" spans="13:46" ht="11.25" x14ac:dyDescent="0.15">
      <c r="M815" s="30" t="str">
        <f t="shared" si="182"/>
        <v>9,1,8</v>
      </c>
      <c r="N815" s="30">
        <f t="shared" si="190"/>
        <v>9</v>
      </c>
      <c r="O815" s="30">
        <f t="shared" si="191"/>
        <v>1</v>
      </c>
      <c r="P815" s="30">
        <f t="shared" si="187"/>
        <v>8</v>
      </c>
      <c r="Q815" s="30">
        <f t="shared" si="189"/>
        <v>1.6284671999999998</v>
      </c>
      <c r="R815" s="30">
        <f t="shared" si="189"/>
        <v>3.270389625</v>
      </c>
      <c r="S815" s="30">
        <f t="shared" si="189"/>
        <v>4.2130017000000004</v>
      </c>
      <c r="T815" s="30">
        <f t="shared" si="189"/>
        <v>4.4563034249999998</v>
      </c>
      <c r="U815" s="30">
        <f t="shared" si="189"/>
        <v>4.0002948000000007</v>
      </c>
      <c r="V815" s="30">
        <f t="shared" si="189"/>
        <v>2.8449758250000001</v>
      </c>
      <c r="W815" s="30">
        <f t="shared" si="189"/>
        <v>0.99034650000000013</v>
      </c>
      <c r="X815" s="30">
        <f t="shared" si="189"/>
        <v>2.85588</v>
      </c>
      <c r="Y815" s="30">
        <f t="shared" si="189"/>
        <v>4.1758728249999999</v>
      </c>
      <c r="Z815" s="30">
        <f t="shared" si="189"/>
        <v>4.7965552999999996</v>
      </c>
      <c r="AA815" s="30">
        <f t="shared" si="189"/>
        <v>4.7179274250000001</v>
      </c>
      <c r="AB815" s="30">
        <f t="shared" si="189"/>
        <v>3.9399892000000003</v>
      </c>
      <c r="AC815" s="30">
        <f t="shared" si="189"/>
        <v>2.4627406250000003</v>
      </c>
      <c r="AD815" s="30">
        <f t="shared" si="189"/>
        <v>3.7837632000000001</v>
      </c>
      <c r="AE815" s="30">
        <f t="shared" si="189"/>
        <v>4.7818264250000002</v>
      </c>
      <c r="AF815" s="30">
        <f t="shared" si="189"/>
        <v>5.0805793000000001</v>
      </c>
      <c r="AG815" s="30">
        <f t="shared" si="188"/>
        <v>4.6800218250000007</v>
      </c>
      <c r="AH815" s="30">
        <f t="shared" si="188"/>
        <v>3.5801540000000003</v>
      </c>
      <c r="AI815" s="30">
        <f t="shared" si="188"/>
        <v>4.4121167999999997</v>
      </c>
      <c r="AJ815" s="30">
        <f t="shared" si="188"/>
        <v>5.088250425</v>
      </c>
      <c r="AK815" s="30">
        <f t="shared" si="188"/>
        <v>5.0650737000000001</v>
      </c>
      <c r="AL815" s="30">
        <f t="shared" si="188"/>
        <v>4.342586625</v>
      </c>
      <c r="AM815" s="30">
        <f t="shared" si="188"/>
        <v>4.7409408000000006</v>
      </c>
      <c r="AN815" s="30">
        <f t="shared" si="188"/>
        <v>5.0951448250000002</v>
      </c>
      <c r="AO815" s="30">
        <f t="shared" si="188"/>
        <v>4.7500385000000005</v>
      </c>
      <c r="AP815" s="30">
        <f t="shared" si="188"/>
        <v>4.7702352000000001</v>
      </c>
      <c r="AQ815" s="30">
        <f t="shared" si="188"/>
        <v>4.8025096249999999</v>
      </c>
      <c r="AR815" s="30">
        <f t="shared" si="188"/>
        <v>4.5</v>
      </c>
      <c r="AS815" s="30">
        <f t="shared" si="183"/>
        <v>5.0951448250000002</v>
      </c>
      <c r="AT815" s="35" t="str">
        <f t="shared" si="184"/>
        <v>0.5,2,0.5</v>
      </c>
    </row>
    <row r="816" spans="13:46" ht="11.25" x14ac:dyDescent="0.15">
      <c r="M816" s="30" t="str">
        <f t="shared" si="182"/>
        <v>9,1,9</v>
      </c>
      <c r="N816" s="30">
        <f t="shared" si="190"/>
        <v>9</v>
      </c>
      <c r="O816" s="30">
        <f t="shared" si="191"/>
        <v>1</v>
      </c>
      <c r="P816" s="30">
        <f t="shared" si="187"/>
        <v>9</v>
      </c>
      <c r="Q816" s="30">
        <f t="shared" si="189"/>
        <v>0.99034650000000013</v>
      </c>
      <c r="R816" s="30">
        <f t="shared" si="189"/>
        <v>2.8932502500000004</v>
      </c>
      <c r="S816" s="30">
        <f t="shared" si="189"/>
        <v>4.0349925000000004</v>
      </c>
      <c r="T816" s="30">
        <f t="shared" si="189"/>
        <v>4.4155732499999996</v>
      </c>
      <c r="U816" s="30">
        <f t="shared" si="189"/>
        <v>4.0349925000000004</v>
      </c>
      <c r="V816" s="30">
        <f t="shared" si="189"/>
        <v>2.8932502500000004</v>
      </c>
      <c r="W816" s="30">
        <f t="shared" si="189"/>
        <v>0.99034650000000013</v>
      </c>
      <c r="X816" s="30">
        <f t="shared" si="189"/>
        <v>2.4627406250000003</v>
      </c>
      <c r="Y816" s="30">
        <f t="shared" si="189"/>
        <v>3.9850636250000004</v>
      </c>
      <c r="Z816" s="30">
        <f t="shared" si="189"/>
        <v>4.7462251250000005</v>
      </c>
      <c r="AA816" s="30">
        <f t="shared" si="189"/>
        <v>4.7462251250000005</v>
      </c>
      <c r="AB816" s="30">
        <f t="shared" si="189"/>
        <v>3.985063625</v>
      </c>
      <c r="AC816" s="30">
        <f t="shared" si="189"/>
        <v>2.4627406250000003</v>
      </c>
      <c r="AD816" s="30">
        <f t="shared" si="189"/>
        <v>3.5801540000000003</v>
      </c>
      <c r="AE816" s="30">
        <f t="shared" si="189"/>
        <v>4.7218962500000004</v>
      </c>
      <c r="AF816" s="30">
        <f t="shared" si="189"/>
        <v>5.1024770000000004</v>
      </c>
      <c r="AG816" s="30">
        <f t="shared" si="188"/>
        <v>4.7218962500000004</v>
      </c>
      <c r="AH816" s="30">
        <f t="shared" si="188"/>
        <v>3.5801540000000003</v>
      </c>
      <c r="AI816" s="30">
        <f t="shared" si="188"/>
        <v>4.342586625</v>
      </c>
      <c r="AJ816" s="30">
        <f t="shared" si="188"/>
        <v>5.1037481250000001</v>
      </c>
      <c r="AK816" s="30">
        <f t="shared" si="188"/>
        <v>5.1037481250000001</v>
      </c>
      <c r="AL816" s="30">
        <f t="shared" si="188"/>
        <v>4.342586625</v>
      </c>
      <c r="AM816" s="30">
        <f t="shared" si="188"/>
        <v>4.7500385000000005</v>
      </c>
      <c r="AN816" s="30">
        <f t="shared" si="188"/>
        <v>5.1306192500000005</v>
      </c>
      <c r="AO816" s="30">
        <f t="shared" si="188"/>
        <v>4.7500385000000005</v>
      </c>
      <c r="AP816" s="30">
        <f t="shared" si="188"/>
        <v>4.8025096249999999</v>
      </c>
      <c r="AQ816" s="30">
        <f t="shared" si="188"/>
        <v>4.8025096249999999</v>
      </c>
      <c r="AR816" s="30">
        <f t="shared" si="188"/>
        <v>4.5</v>
      </c>
      <c r="AS816" s="30">
        <f t="shared" si="183"/>
        <v>5.1306192500000005</v>
      </c>
      <c r="AT816" s="35" t="str">
        <f t="shared" si="184"/>
        <v>0.5,2,0.5</v>
      </c>
    </row>
    <row r="817" spans="13:46" ht="11.25" x14ac:dyDescent="0.15">
      <c r="M817" s="30" t="str">
        <f t="shared" si="182"/>
        <v>9,1,10</v>
      </c>
      <c r="N817" s="30">
        <f t="shared" si="190"/>
        <v>9</v>
      </c>
      <c r="O817" s="30">
        <f t="shared" si="191"/>
        <v>1</v>
      </c>
      <c r="P817" s="30">
        <f t="shared" si="187"/>
        <v>10</v>
      </c>
      <c r="Q817" s="30">
        <f t="shared" si="189"/>
        <v>0.53372519999999946</v>
      </c>
      <c r="R817" s="30">
        <f t="shared" si="189"/>
        <v>2.642152125</v>
      </c>
      <c r="S817" s="30">
        <f t="shared" si="189"/>
        <v>3.9376497000000001</v>
      </c>
      <c r="T817" s="30">
        <f t="shared" si="189"/>
        <v>4.4202179250000002</v>
      </c>
      <c r="U817" s="30">
        <f t="shared" si="189"/>
        <v>4.0898568000000006</v>
      </c>
      <c r="V817" s="30">
        <f t="shared" si="189"/>
        <v>2.946566325</v>
      </c>
      <c r="W817" s="30">
        <f t="shared" si="189"/>
        <v>0.99034650000000013</v>
      </c>
      <c r="X817" s="30">
        <f t="shared" si="189"/>
        <v>2.1956424999999999</v>
      </c>
      <c r="Y817" s="30">
        <f t="shared" si="189"/>
        <v>3.8749208250000002</v>
      </c>
      <c r="Z817" s="30">
        <f t="shared" si="189"/>
        <v>4.7412697999999995</v>
      </c>
      <c r="AA817" s="30">
        <f t="shared" si="189"/>
        <v>4.7946894250000005</v>
      </c>
      <c r="AB817" s="30">
        <f t="shared" si="189"/>
        <v>4.0351797000000005</v>
      </c>
      <c r="AC817" s="30">
        <f t="shared" si="189"/>
        <v>2.4627406250000003</v>
      </c>
      <c r="AD817" s="30">
        <f t="shared" si="189"/>
        <v>3.4572111999999997</v>
      </c>
      <c r="AE817" s="30">
        <f t="shared" si="189"/>
        <v>4.7073409250000005</v>
      </c>
      <c r="AF817" s="30">
        <f t="shared" ref="AF817:AR880" si="192">(AF$5)^2/2*INDEX($F$4:$F$25*$G$4:$G$25,$N817,1)+(AF$6)^2/2*INDEX($H$4:$H$25*$I$4:$I$25,$O817,1)+(AF$7)^2/2*INDEX($J$4:$J$25*$K$4:$K$25,$P817,1)+AF$5*AF$6*INDEX($G$4:$G$25,$N817,1)*INDEX($H$4:$H$25,$O817,1)+(AF$5*INDEX($G$4:$G$25,$N817,1)+AF$6*INDEX($I$4:$I$25,$O817,1))*AF$7*INDEX($J$4:$J$25,$P817,1)</f>
        <v>5.1445413000000002</v>
      </c>
      <c r="AG817" s="30">
        <f t="shared" si="192"/>
        <v>4.7688123250000007</v>
      </c>
      <c r="AH817" s="30">
        <f t="shared" si="192"/>
        <v>3.5801540000000003</v>
      </c>
      <c r="AI817" s="30">
        <f t="shared" si="192"/>
        <v>4.3184313000000003</v>
      </c>
      <c r="AJ817" s="30">
        <f t="shared" si="192"/>
        <v>5.1394124249999997</v>
      </c>
      <c r="AK817" s="30">
        <f t="shared" si="192"/>
        <v>5.1474641999999999</v>
      </c>
      <c r="AL817" s="30">
        <f t="shared" si="192"/>
        <v>4.342586625</v>
      </c>
      <c r="AM817" s="30">
        <f t="shared" si="192"/>
        <v>4.7793028</v>
      </c>
      <c r="AN817" s="30">
        <f t="shared" si="192"/>
        <v>5.1711353249999998</v>
      </c>
      <c r="AO817" s="30">
        <f t="shared" si="192"/>
        <v>4.7500385000000005</v>
      </c>
      <c r="AP817" s="30">
        <f t="shared" si="192"/>
        <v>4.8398257000000005</v>
      </c>
      <c r="AQ817" s="30">
        <f t="shared" si="192"/>
        <v>4.8025096249999999</v>
      </c>
      <c r="AR817" s="30">
        <f t="shared" si="192"/>
        <v>4.5</v>
      </c>
      <c r="AS817" s="30">
        <f t="shared" si="183"/>
        <v>5.1711353249999998</v>
      </c>
      <c r="AT817" s="35" t="str">
        <f t="shared" si="184"/>
        <v>0.5,2,0.5</v>
      </c>
    </row>
    <row r="818" spans="13:46" ht="11.25" x14ac:dyDescent="0.15">
      <c r="M818" s="30" t="str">
        <f t="shared" si="182"/>
        <v>9,2,1</v>
      </c>
      <c r="N818" s="30">
        <f t="shared" si="190"/>
        <v>9</v>
      </c>
      <c r="O818" s="30">
        <f t="shared" si="191"/>
        <v>2</v>
      </c>
      <c r="P818" s="30">
        <f t="shared" si="187"/>
        <v>1</v>
      </c>
      <c r="Q818" s="30">
        <f t="shared" ref="Q818:AF849" si="193">(Q$5)^2/2*INDEX($F$4:$F$25*$G$4:$G$25,$N818,1)+(Q$6)^2/2*INDEX($H$4:$H$25*$I$4:$I$25,$O818,1)+(Q$7)^2/2*INDEX($J$4:$J$25*$K$4:$K$25,$P818,1)+Q$5*Q$6*INDEX($G$4:$G$25,$N818,1)*INDEX($H$4:$H$25,$O818,1)+(Q$5*INDEX($G$4:$G$25,$N818,1)+Q$6*INDEX($I$4:$I$25,$O818,1))*Q$7*INDEX($J$4:$J$25,$P818,1)</f>
        <v>4.5</v>
      </c>
      <c r="R818" s="30">
        <f t="shared" si="193"/>
        <v>4.8025096249999999</v>
      </c>
      <c r="S818" s="30">
        <f t="shared" si="193"/>
        <v>4.7500385000000005</v>
      </c>
      <c r="T818" s="30">
        <f t="shared" si="193"/>
        <v>4.342586625</v>
      </c>
      <c r="U818" s="30">
        <f t="shared" si="193"/>
        <v>3.5801540000000003</v>
      </c>
      <c r="V818" s="30">
        <f t="shared" si="193"/>
        <v>2.4627406250000003</v>
      </c>
      <c r="W818" s="30">
        <f t="shared" si="193"/>
        <v>0.99034650000000013</v>
      </c>
      <c r="X818" s="30">
        <f t="shared" si="193"/>
        <v>4.4318600000000004</v>
      </c>
      <c r="Y818" s="30">
        <f t="shared" si="193"/>
        <v>4.7608196249999999</v>
      </c>
      <c r="Z818" s="30">
        <f t="shared" si="193"/>
        <v>4.7347985000000001</v>
      </c>
      <c r="AA818" s="30">
        <f t="shared" si="193"/>
        <v>4.3537966250000002</v>
      </c>
      <c r="AB818" s="30">
        <f t="shared" si="193"/>
        <v>3.6178140000000001</v>
      </c>
      <c r="AC818" s="30">
        <f t="shared" si="193"/>
        <v>2.5268506250000002</v>
      </c>
      <c r="AD818" s="30">
        <f t="shared" si="193"/>
        <v>4.3864400000000003</v>
      </c>
      <c r="AE818" s="30">
        <f t="shared" si="193"/>
        <v>4.7418496250000004</v>
      </c>
      <c r="AF818" s="30">
        <f t="shared" si="193"/>
        <v>4.7422784999999994</v>
      </c>
      <c r="AG818" s="30">
        <f t="shared" si="192"/>
        <v>4.387726625</v>
      </c>
      <c r="AH818" s="30">
        <f t="shared" si="192"/>
        <v>3.678194</v>
      </c>
      <c r="AI818" s="30">
        <f t="shared" si="192"/>
        <v>4.36374</v>
      </c>
      <c r="AJ818" s="30">
        <f t="shared" si="192"/>
        <v>4.7455996249999997</v>
      </c>
      <c r="AK818" s="30">
        <f t="shared" si="192"/>
        <v>4.7724785000000001</v>
      </c>
      <c r="AL818" s="30">
        <f t="shared" si="192"/>
        <v>4.4443766250000003</v>
      </c>
      <c r="AM818" s="30">
        <f t="shared" si="192"/>
        <v>4.3637600000000001</v>
      </c>
      <c r="AN818" s="30">
        <f t="shared" si="192"/>
        <v>4.7720696250000003</v>
      </c>
      <c r="AO818" s="30">
        <f t="shared" si="192"/>
        <v>4.8253985000000004</v>
      </c>
      <c r="AP818" s="30">
        <f t="shared" si="192"/>
        <v>4.3864999999999998</v>
      </c>
      <c r="AQ818" s="30">
        <f t="shared" si="192"/>
        <v>4.8212596249999997</v>
      </c>
      <c r="AR818" s="30">
        <f t="shared" si="192"/>
        <v>4.4319600000000001</v>
      </c>
      <c r="AS818" s="30">
        <f t="shared" si="183"/>
        <v>4.8253985000000004</v>
      </c>
      <c r="AT818" s="35" t="str">
        <f t="shared" si="184"/>
        <v>1,2,0</v>
      </c>
    </row>
    <row r="819" spans="13:46" ht="11.25" x14ac:dyDescent="0.15">
      <c r="M819" s="30" t="str">
        <f t="shared" si="182"/>
        <v>9,2,2</v>
      </c>
      <c r="N819" s="30">
        <f t="shared" si="190"/>
        <v>9</v>
      </c>
      <c r="O819" s="30">
        <f t="shared" si="191"/>
        <v>2</v>
      </c>
      <c r="P819" s="30">
        <f t="shared" si="187"/>
        <v>2</v>
      </c>
      <c r="Q819" s="30">
        <f t="shared" si="193"/>
        <v>4.27752</v>
      </c>
      <c r="R819" s="30">
        <f t="shared" si="193"/>
        <v>4.7140096250000001</v>
      </c>
      <c r="S819" s="30">
        <f t="shared" si="193"/>
        <v>4.7567585000000001</v>
      </c>
      <c r="T819" s="30">
        <f t="shared" si="193"/>
        <v>4.405766625</v>
      </c>
      <c r="U819" s="30">
        <f t="shared" si="193"/>
        <v>3.6610339999999999</v>
      </c>
      <c r="V819" s="30">
        <f t="shared" si="193"/>
        <v>2.5225606250000006</v>
      </c>
      <c r="W819" s="30">
        <f t="shared" si="193"/>
        <v>0.99034650000000013</v>
      </c>
      <c r="X819" s="30">
        <f t="shared" si="193"/>
        <v>4.3247099999999996</v>
      </c>
      <c r="Y819" s="30">
        <f t="shared" si="193"/>
        <v>4.7526196249999995</v>
      </c>
      <c r="Z819" s="30">
        <f t="shared" si="193"/>
        <v>4.7867885000000001</v>
      </c>
      <c r="AA819" s="30">
        <f t="shared" si="193"/>
        <v>4.4272166249999998</v>
      </c>
      <c r="AB819" s="30">
        <f t="shared" si="193"/>
        <v>3.6739040000000003</v>
      </c>
      <c r="AC819" s="30">
        <f t="shared" si="193"/>
        <v>2.5268506250000002</v>
      </c>
      <c r="AD819" s="30">
        <f t="shared" si="193"/>
        <v>4.3633199999999999</v>
      </c>
      <c r="AE819" s="30">
        <f t="shared" si="193"/>
        <v>4.7826496249999995</v>
      </c>
      <c r="AF819" s="30">
        <f t="shared" si="193"/>
        <v>4.8082384999999999</v>
      </c>
      <c r="AG819" s="30">
        <f t="shared" si="192"/>
        <v>4.4400866250000002</v>
      </c>
      <c r="AH819" s="30">
        <f t="shared" si="192"/>
        <v>3.678194</v>
      </c>
      <c r="AI819" s="30">
        <f t="shared" si="192"/>
        <v>4.3933499999999999</v>
      </c>
      <c r="AJ819" s="30">
        <f t="shared" si="192"/>
        <v>4.8040996249999992</v>
      </c>
      <c r="AK819" s="30">
        <f t="shared" si="192"/>
        <v>4.8211085000000002</v>
      </c>
      <c r="AL819" s="30">
        <f t="shared" si="192"/>
        <v>4.4443766250000003</v>
      </c>
      <c r="AM819" s="30">
        <f t="shared" si="192"/>
        <v>4.4147999999999996</v>
      </c>
      <c r="AN819" s="30">
        <f t="shared" si="192"/>
        <v>4.8169696249999996</v>
      </c>
      <c r="AO819" s="30">
        <f t="shared" si="192"/>
        <v>4.8253985000000004</v>
      </c>
      <c r="AP819" s="30">
        <f t="shared" si="192"/>
        <v>4.42767</v>
      </c>
      <c r="AQ819" s="30">
        <f t="shared" si="192"/>
        <v>4.8212596249999997</v>
      </c>
      <c r="AR819" s="30">
        <f t="shared" si="192"/>
        <v>4.4319600000000001</v>
      </c>
      <c r="AS819" s="30">
        <f t="shared" si="183"/>
        <v>4.8253985000000004</v>
      </c>
      <c r="AT819" s="35" t="str">
        <f t="shared" si="184"/>
        <v>1,2,0</v>
      </c>
    </row>
    <row r="820" spans="13:46" ht="11.25" x14ac:dyDescent="0.15">
      <c r="M820" s="30" t="str">
        <f t="shared" si="182"/>
        <v>9,2,3</v>
      </c>
      <c r="N820" s="30">
        <f t="shared" si="190"/>
        <v>9</v>
      </c>
      <c r="O820" s="30">
        <f t="shared" si="191"/>
        <v>2</v>
      </c>
      <c r="P820" s="30">
        <f t="shared" si="187"/>
        <v>3</v>
      </c>
      <c r="Q820" s="30">
        <f t="shared" si="193"/>
        <v>3.98034</v>
      </c>
      <c r="R820" s="30">
        <f t="shared" si="193"/>
        <v>4.5736346250000004</v>
      </c>
      <c r="S820" s="30">
        <f t="shared" si="193"/>
        <v>4.7302785000000007</v>
      </c>
      <c r="T820" s="30">
        <f t="shared" si="193"/>
        <v>4.4502716250000001</v>
      </c>
      <c r="U820" s="30">
        <f t="shared" si="193"/>
        <v>3.7336140000000002</v>
      </c>
      <c r="V820" s="30">
        <f t="shared" si="193"/>
        <v>2.5803056250000003</v>
      </c>
      <c r="W820" s="30">
        <f t="shared" si="193"/>
        <v>0.99034650000000013</v>
      </c>
      <c r="X820" s="30">
        <f t="shared" si="193"/>
        <v>4.1656849999999999</v>
      </c>
      <c r="Y820" s="30">
        <f t="shared" si="193"/>
        <v>4.711219625</v>
      </c>
      <c r="Z820" s="30">
        <f t="shared" si="193"/>
        <v>4.8201035000000001</v>
      </c>
      <c r="AA820" s="30">
        <f t="shared" si="193"/>
        <v>4.4923366250000001</v>
      </c>
      <c r="AB820" s="30">
        <f t="shared" si="193"/>
        <v>3.7279190000000004</v>
      </c>
      <c r="AC820" s="30">
        <f t="shared" si="193"/>
        <v>2.5268506250000002</v>
      </c>
      <c r="AD820" s="30">
        <f t="shared" si="193"/>
        <v>4.3070000000000004</v>
      </c>
      <c r="AE820" s="30">
        <f t="shared" si="193"/>
        <v>4.8047746250000003</v>
      </c>
      <c r="AF820" s="30">
        <f t="shared" si="193"/>
        <v>4.8658985000000001</v>
      </c>
      <c r="AG820" s="30">
        <f t="shared" si="192"/>
        <v>4.4903716250000008</v>
      </c>
      <c r="AH820" s="30">
        <f t="shared" si="192"/>
        <v>3.678194</v>
      </c>
      <c r="AI820" s="30">
        <f t="shared" si="192"/>
        <v>4.4042849999999998</v>
      </c>
      <c r="AJ820" s="30">
        <f t="shared" si="192"/>
        <v>4.8542996249999995</v>
      </c>
      <c r="AK820" s="30">
        <f t="shared" si="192"/>
        <v>4.8676634999999999</v>
      </c>
      <c r="AL820" s="30">
        <f t="shared" si="192"/>
        <v>4.4443766250000003</v>
      </c>
      <c r="AM820" s="30">
        <f t="shared" si="192"/>
        <v>4.4575399999999998</v>
      </c>
      <c r="AN820" s="30">
        <f t="shared" si="192"/>
        <v>4.8597946249999993</v>
      </c>
      <c r="AO820" s="30">
        <f t="shared" si="192"/>
        <v>4.8253985000000004</v>
      </c>
      <c r="AP820" s="30">
        <f t="shared" si="192"/>
        <v>4.4667649999999997</v>
      </c>
      <c r="AQ820" s="30">
        <f t="shared" si="192"/>
        <v>4.8212596249999997</v>
      </c>
      <c r="AR820" s="30">
        <f t="shared" si="192"/>
        <v>4.4319600000000001</v>
      </c>
      <c r="AS820" s="30">
        <f t="shared" si="183"/>
        <v>4.8676634999999999</v>
      </c>
      <c r="AT820" s="35" t="str">
        <f t="shared" si="184"/>
        <v>1,1.5,0.5</v>
      </c>
    </row>
    <row r="821" spans="13:46" ht="11.25" x14ac:dyDescent="0.15">
      <c r="M821" s="30" t="str">
        <f t="shared" si="182"/>
        <v>9,2,4</v>
      </c>
      <c r="N821" s="30">
        <f t="shared" si="190"/>
        <v>9</v>
      </c>
      <c r="O821" s="30">
        <f t="shared" si="191"/>
        <v>2</v>
      </c>
      <c r="P821" s="30">
        <f t="shared" si="187"/>
        <v>4</v>
      </c>
      <c r="Q821" s="30">
        <f t="shared" si="193"/>
        <v>3.6615599999999993</v>
      </c>
      <c r="R821" s="30">
        <f t="shared" si="193"/>
        <v>4.4182596249999992</v>
      </c>
      <c r="S821" s="30">
        <f t="shared" si="193"/>
        <v>4.6941984999999997</v>
      </c>
      <c r="T821" s="30">
        <f t="shared" si="193"/>
        <v>4.4893766250000002</v>
      </c>
      <c r="U821" s="30">
        <f t="shared" si="193"/>
        <v>3.8037940000000003</v>
      </c>
      <c r="V821" s="30">
        <f t="shared" si="193"/>
        <v>2.6374506250000005</v>
      </c>
      <c r="W821" s="30">
        <f t="shared" si="193"/>
        <v>0.99034650000000013</v>
      </c>
      <c r="X821" s="30">
        <f t="shared" si="193"/>
        <v>3.9916599999999995</v>
      </c>
      <c r="Y821" s="30">
        <f t="shared" si="193"/>
        <v>4.6602196249999999</v>
      </c>
      <c r="Z821" s="30">
        <f t="shared" si="193"/>
        <v>4.8480185000000002</v>
      </c>
      <c r="AA821" s="30">
        <f t="shared" si="193"/>
        <v>4.5550566250000006</v>
      </c>
      <c r="AB821" s="30">
        <f t="shared" si="193"/>
        <v>3.7813340000000002</v>
      </c>
      <c r="AC821" s="30">
        <f t="shared" si="193"/>
        <v>2.5268506250000002</v>
      </c>
      <c r="AD821" s="30">
        <f t="shared" si="193"/>
        <v>4.2410800000000002</v>
      </c>
      <c r="AE821" s="30">
        <f t="shared" si="193"/>
        <v>4.8214996249999995</v>
      </c>
      <c r="AF821" s="30">
        <f t="shared" si="193"/>
        <v>4.9211584999999998</v>
      </c>
      <c r="AG821" s="30">
        <f t="shared" si="192"/>
        <v>4.5400566250000001</v>
      </c>
      <c r="AH821" s="30">
        <f t="shared" si="192"/>
        <v>3.678194</v>
      </c>
      <c r="AI821" s="30">
        <f t="shared" si="192"/>
        <v>4.4098199999999999</v>
      </c>
      <c r="AJ821" s="30">
        <f t="shared" si="192"/>
        <v>4.902099625</v>
      </c>
      <c r="AK821" s="30">
        <f t="shared" si="192"/>
        <v>4.9136185000000001</v>
      </c>
      <c r="AL821" s="30">
        <f t="shared" si="192"/>
        <v>4.4443766250000003</v>
      </c>
      <c r="AM821" s="30">
        <f t="shared" si="192"/>
        <v>4.4978800000000003</v>
      </c>
      <c r="AN821" s="30">
        <f t="shared" si="192"/>
        <v>4.9020196249999994</v>
      </c>
      <c r="AO821" s="30">
        <f t="shared" si="192"/>
        <v>4.8253985000000004</v>
      </c>
      <c r="AP821" s="30">
        <f t="shared" si="192"/>
        <v>4.5052599999999998</v>
      </c>
      <c r="AQ821" s="30">
        <f t="shared" si="192"/>
        <v>4.8212596249999997</v>
      </c>
      <c r="AR821" s="30">
        <f t="shared" si="192"/>
        <v>4.4319600000000001</v>
      </c>
      <c r="AS821" s="30">
        <f t="shared" si="183"/>
        <v>4.9211584999999998</v>
      </c>
      <c r="AT821" s="35" t="str">
        <f t="shared" si="184"/>
        <v>1,1,1</v>
      </c>
    </row>
    <row r="822" spans="13:46" ht="11.25" x14ac:dyDescent="0.15">
      <c r="M822" s="30" t="str">
        <f t="shared" si="182"/>
        <v>9,2,5</v>
      </c>
      <c r="N822" s="30">
        <f t="shared" si="190"/>
        <v>9</v>
      </c>
      <c r="O822" s="30">
        <f t="shared" si="191"/>
        <v>2</v>
      </c>
      <c r="P822" s="30">
        <f t="shared" si="187"/>
        <v>5</v>
      </c>
      <c r="Q822" s="30">
        <f t="shared" si="193"/>
        <v>3.3564599999999993</v>
      </c>
      <c r="R822" s="30">
        <f t="shared" si="193"/>
        <v>4.2723846249999999</v>
      </c>
      <c r="S822" s="30">
        <f t="shared" si="193"/>
        <v>4.6641984999999995</v>
      </c>
      <c r="T822" s="30">
        <f t="shared" si="193"/>
        <v>4.5319016249999997</v>
      </c>
      <c r="U822" s="30">
        <f t="shared" si="193"/>
        <v>3.8754939999999998</v>
      </c>
      <c r="V822" s="30">
        <f t="shared" si="193"/>
        <v>2.6949756250000001</v>
      </c>
      <c r="W822" s="30">
        <f t="shared" si="193"/>
        <v>0.99034650000000013</v>
      </c>
      <c r="X822" s="30">
        <f t="shared" si="193"/>
        <v>3.8271349999999993</v>
      </c>
      <c r="Y822" s="30">
        <f t="shared" si="193"/>
        <v>4.6152996249999996</v>
      </c>
      <c r="Z822" s="30">
        <f t="shared" si="193"/>
        <v>4.8793535000000006</v>
      </c>
      <c r="AA822" s="30">
        <f t="shared" si="193"/>
        <v>4.6192966250000005</v>
      </c>
      <c r="AB822" s="30">
        <f t="shared" si="193"/>
        <v>3.8351290000000002</v>
      </c>
      <c r="AC822" s="30">
        <f t="shared" si="193"/>
        <v>2.5268506250000002</v>
      </c>
      <c r="AD822" s="30">
        <f t="shared" si="193"/>
        <v>4.1812399999999998</v>
      </c>
      <c r="AE822" s="30">
        <f t="shared" si="193"/>
        <v>4.8416446249999989</v>
      </c>
      <c r="AF822" s="30">
        <f t="shared" si="193"/>
        <v>4.9779384999999996</v>
      </c>
      <c r="AG822" s="30">
        <f t="shared" si="192"/>
        <v>4.5901216250000001</v>
      </c>
      <c r="AH822" s="30">
        <f t="shared" si="192"/>
        <v>3.678194</v>
      </c>
      <c r="AI822" s="30">
        <f t="shared" si="192"/>
        <v>4.4187749999999992</v>
      </c>
      <c r="AJ822" s="30">
        <f t="shared" si="192"/>
        <v>4.9514196249999998</v>
      </c>
      <c r="AK822" s="30">
        <f t="shared" si="192"/>
        <v>4.9599535000000001</v>
      </c>
      <c r="AL822" s="30">
        <f t="shared" si="192"/>
        <v>4.4443766250000003</v>
      </c>
      <c r="AM822" s="30">
        <f t="shared" si="192"/>
        <v>4.5397400000000001</v>
      </c>
      <c r="AN822" s="30">
        <f t="shared" si="192"/>
        <v>4.9446246249999994</v>
      </c>
      <c r="AO822" s="30">
        <f t="shared" si="192"/>
        <v>4.8253985000000004</v>
      </c>
      <c r="AP822" s="30">
        <f t="shared" si="192"/>
        <v>4.5441349999999998</v>
      </c>
      <c r="AQ822" s="30">
        <f t="shared" si="192"/>
        <v>4.8212596249999997</v>
      </c>
      <c r="AR822" s="30">
        <f t="shared" si="192"/>
        <v>4.4319600000000001</v>
      </c>
      <c r="AS822" s="30">
        <f t="shared" si="183"/>
        <v>4.9779384999999996</v>
      </c>
      <c r="AT822" s="35" t="str">
        <f t="shared" si="184"/>
        <v>1,1,1</v>
      </c>
    </row>
    <row r="823" spans="13:46" ht="11.25" x14ac:dyDescent="0.15">
      <c r="M823" s="30" t="str">
        <f t="shared" si="182"/>
        <v>9,2,6</v>
      </c>
      <c r="N823" s="30">
        <f t="shared" si="190"/>
        <v>9</v>
      </c>
      <c r="O823" s="30">
        <f t="shared" si="191"/>
        <v>2</v>
      </c>
      <c r="P823" s="30">
        <f t="shared" si="187"/>
        <v>6</v>
      </c>
      <c r="Q823" s="30">
        <f t="shared" si="193"/>
        <v>3.0779999999999998</v>
      </c>
      <c r="R823" s="30">
        <f t="shared" si="193"/>
        <v>4.1450096250000001</v>
      </c>
      <c r="S823" s="30">
        <f t="shared" si="193"/>
        <v>4.6460384999999995</v>
      </c>
      <c r="T823" s="30">
        <f t="shared" si="193"/>
        <v>4.5810866249999993</v>
      </c>
      <c r="U823" s="30">
        <f t="shared" si="193"/>
        <v>3.9501540000000004</v>
      </c>
      <c r="V823" s="30">
        <f t="shared" si="193"/>
        <v>2.7532406250000001</v>
      </c>
      <c r="W823" s="30">
        <f t="shared" si="193"/>
        <v>0.99034650000000013</v>
      </c>
      <c r="X823" s="30">
        <f t="shared" si="193"/>
        <v>3.6811099999999994</v>
      </c>
      <c r="Y823" s="30">
        <f t="shared" si="193"/>
        <v>4.5822196249999996</v>
      </c>
      <c r="Z823" s="30">
        <f t="shared" si="193"/>
        <v>4.917348500000001</v>
      </c>
      <c r="AA823" s="30">
        <f t="shared" si="193"/>
        <v>4.6864966250000002</v>
      </c>
      <c r="AB823" s="30">
        <f t="shared" si="193"/>
        <v>3.8896640000000002</v>
      </c>
      <c r="AC823" s="30">
        <f t="shared" si="193"/>
        <v>2.5268506250000002</v>
      </c>
      <c r="AD823" s="30">
        <f t="shared" si="193"/>
        <v>4.1332399999999998</v>
      </c>
      <c r="AE823" s="30">
        <f t="shared" si="193"/>
        <v>4.8684496250000002</v>
      </c>
      <c r="AF823" s="30">
        <f t="shared" si="193"/>
        <v>5.0376785000000002</v>
      </c>
      <c r="AG823" s="30">
        <f t="shared" si="192"/>
        <v>4.6409266250000005</v>
      </c>
      <c r="AH823" s="30">
        <f t="shared" si="192"/>
        <v>3.678194</v>
      </c>
      <c r="AI823" s="30">
        <f t="shared" si="192"/>
        <v>4.4343899999999996</v>
      </c>
      <c r="AJ823" s="30">
        <f t="shared" si="192"/>
        <v>5.0036996249999994</v>
      </c>
      <c r="AK823" s="30">
        <f t="shared" si="192"/>
        <v>5.0070285000000005</v>
      </c>
      <c r="AL823" s="30">
        <f t="shared" si="192"/>
        <v>4.4443766250000003</v>
      </c>
      <c r="AM823" s="30">
        <f t="shared" si="192"/>
        <v>4.5845599999999997</v>
      </c>
      <c r="AN823" s="30">
        <f t="shared" si="192"/>
        <v>4.9879696249999999</v>
      </c>
      <c r="AO823" s="30">
        <f t="shared" si="192"/>
        <v>4.8253985000000004</v>
      </c>
      <c r="AP823" s="30">
        <f t="shared" si="192"/>
        <v>4.5837500000000002</v>
      </c>
      <c r="AQ823" s="30">
        <f t="shared" si="192"/>
        <v>4.8212596249999997</v>
      </c>
      <c r="AR823" s="30">
        <f t="shared" si="192"/>
        <v>4.4319600000000001</v>
      </c>
      <c r="AS823" s="30">
        <f t="shared" si="183"/>
        <v>5.0376785000000002</v>
      </c>
      <c r="AT823" s="35" t="str">
        <f t="shared" si="184"/>
        <v>1,1,1</v>
      </c>
    </row>
    <row r="824" spans="13:46" ht="11.25" x14ac:dyDescent="0.15">
      <c r="M824" s="30" t="str">
        <f t="shared" si="182"/>
        <v>9,2,7</v>
      </c>
      <c r="N824" s="30">
        <f t="shared" si="190"/>
        <v>9</v>
      </c>
      <c r="O824" s="30">
        <f t="shared" si="191"/>
        <v>2</v>
      </c>
      <c r="P824" s="30">
        <f t="shared" si="187"/>
        <v>7</v>
      </c>
      <c r="Q824" s="30">
        <f t="shared" si="193"/>
        <v>2.4172559999999992</v>
      </c>
      <c r="R824" s="30">
        <f t="shared" si="193"/>
        <v>3.752159625</v>
      </c>
      <c r="S824" s="30">
        <f t="shared" si="193"/>
        <v>4.4579744999999997</v>
      </c>
      <c r="T824" s="30">
        <f t="shared" si="193"/>
        <v>4.5347006249999993</v>
      </c>
      <c r="U824" s="30">
        <f t="shared" si="193"/>
        <v>3.9823379999999999</v>
      </c>
      <c r="V824" s="30">
        <f t="shared" si="193"/>
        <v>2.8008866250000004</v>
      </c>
      <c r="W824" s="30">
        <f t="shared" si="193"/>
        <v>0.99034650000000013</v>
      </c>
      <c r="X824" s="30">
        <f t="shared" si="193"/>
        <v>3.2696099999999992</v>
      </c>
      <c r="Y824" s="30">
        <f t="shared" si="193"/>
        <v>4.3792356249999997</v>
      </c>
      <c r="Z824" s="30">
        <f t="shared" si="193"/>
        <v>4.8597725000000001</v>
      </c>
      <c r="AA824" s="30">
        <f t="shared" si="193"/>
        <v>4.7112206249999993</v>
      </c>
      <c r="AB824" s="30">
        <f t="shared" si="193"/>
        <v>3.9335800000000001</v>
      </c>
      <c r="AC824" s="30">
        <f t="shared" si="193"/>
        <v>2.5268506250000002</v>
      </c>
      <c r="AD824" s="30">
        <f t="shared" si="193"/>
        <v>3.9153359999999999</v>
      </c>
      <c r="AE824" s="30">
        <f t="shared" si="193"/>
        <v>4.7996836250000001</v>
      </c>
      <c r="AF824" s="30">
        <f t="shared" si="193"/>
        <v>5.0549425000000001</v>
      </c>
      <c r="AG824" s="30">
        <f t="shared" si="192"/>
        <v>4.6811126250000008</v>
      </c>
      <c r="AH824" s="30">
        <f t="shared" si="192"/>
        <v>3.678194</v>
      </c>
      <c r="AI824" s="30">
        <f t="shared" si="192"/>
        <v>4.3544339999999995</v>
      </c>
      <c r="AJ824" s="30">
        <f t="shared" si="192"/>
        <v>5.0135036250000002</v>
      </c>
      <c r="AK824" s="30">
        <f t="shared" si="192"/>
        <v>5.0434844999999999</v>
      </c>
      <c r="AL824" s="30">
        <f t="shared" si="192"/>
        <v>4.4443766250000003</v>
      </c>
      <c r="AM824" s="30">
        <f t="shared" si="192"/>
        <v>4.5869039999999996</v>
      </c>
      <c r="AN824" s="30">
        <f t="shared" si="192"/>
        <v>5.0206956250000001</v>
      </c>
      <c r="AO824" s="30">
        <f t="shared" si="192"/>
        <v>4.8253985000000004</v>
      </c>
      <c r="AP824" s="30">
        <f t="shared" si="192"/>
        <v>4.6127459999999996</v>
      </c>
      <c r="AQ824" s="30">
        <f t="shared" si="192"/>
        <v>4.8212596249999997</v>
      </c>
      <c r="AR824" s="30">
        <f t="shared" si="192"/>
        <v>4.4319600000000001</v>
      </c>
      <c r="AS824" s="30">
        <f t="shared" si="183"/>
        <v>5.0549425000000001</v>
      </c>
      <c r="AT824" s="35" t="str">
        <f t="shared" si="184"/>
        <v>1,1,1</v>
      </c>
    </row>
    <row r="825" spans="13:46" ht="11.25" x14ac:dyDescent="0.15">
      <c r="M825" s="30" t="str">
        <f t="shared" si="182"/>
        <v>9,2,8</v>
      </c>
      <c r="N825" s="30">
        <f t="shared" si="190"/>
        <v>9</v>
      </c>
      <c r="O825" s="30">
        <f t="shared" si="191"/>
        <v>2</v>
      </c>
      <c r="P825" s="30">
        <f t="shared" si="187"/>
        <v>8</v>
      </c>
      <c r="Q825" s="30">
        <f t="shared" si="193"/>
        <v>1.6284671999999998</v>
      </c>
      <c r="R825" s="30">
        <f t="shared" si="193"/>
        <v>3.270389625</v>
      </c>
      <c r="S825" s="30">
        <f t="shared" si="193"/>
        <v>4.2130017000000004</v>
      </c>
      <c r="T825" s="30">
        <f t="shared" si="193"/>
        <v>4.4563034249999998</v>
      </c>
      <c r="U825" s="30">
        <f t="shared" si="193"/>
        <v>4.0002948000000007</v>
      </c>
      <c r="V825" s="30">
        <f t="shared" si="193"/>
        <v>2.8449758250000001</v>
      </c>
      <c r="W825" s="30">
        <f t="shared" si="193"/>
        <v>0.99034650000000013</v>
      </c>
      <c r="X825" s="30">
        <f t="shared" si="193"/>
        <v>2.76919</v>
      </c>
      <c r="Y825" s="30">
        <f t="shared" si="193"/>
        <v>4.1193428250000004</v>
      </c>
      <c r="Z825" s="30">
        <f t="shared" si="193"/>
        <v>4.7701853000000005</v>
      </c>
      <c r="AA825" s="30">
        <f t="shared" si="193"/>
        <v>4.7217174250000005</v>
      </c>
      <c r="AB825" s="30">
        <f t="shared" si="193"/>
        <v>3.9739392000000002</v>
      </c>
      <c r="AC825" s="30">
        <f t="shared" si="193"/>
        <v>2.5268506250000002</v>
      </c>
      <c r="AD825" s="30">
        <f t="shared" si="193"/>
        <v>3.6405231999999996</v>
      </c>
      <c r="AE825" s="30">
        <f t="shared" si="193"/>
        <v>4.6989064249999997</v>
      </c>
      <c r="AF825" s="30">
        <f t="shared" si="193"/>
        <v>5.0579792999999995</v>
      </c>
      <c r="AG825" s="30">
        <f t="shared" si="192"/>
        <v>4.7177418250000001</v>
      </c>
      <c r="AH825" s="30">
        <f t="shared" si="192"/>
        <v>3.678194</v>
      </c>
      <c r="AI825" s="30">
        <f t="shared" si="192"/>
        <v>4.2424667999999999</v>
      </c>
      <c r="AJ825" s="30">
        <f t="shared" si="192"/>
        <v>5.0090804249999996</v>
      </c>
      <c r="AK825" s="30">
        <f t="shared" si="192"/>
        <v>5.0763837000000001</v>
      </c>
      <c r="AL825" s="30">
        <f t="shared" si="192"/>
        <v>4.4443766250000003</v>
      </c>
      <c r="AM825" s="30">
        <f t="shared" si="192"/>
        <v>4.5750207999999999</v>
      </c>
      <c r="AN825" s="30">
        <f t="shared" si="192"/>
        <v>5.0498648250000002</v>
      </c>
      <c r="AO825" s="30">
        <f t="shared" si="192"/>
        <v>4.8253985000000004</v>
      </c>
      <c r="AP825" s="30">
        <f t="shared" si="192"/>
        <v>4.6381851999999997</v>
      </c>
      <c r="AQ825" s="30">
        <f t="shared" si="192"/>
        <v>4.8212596249999997</v>
      </c>
      <c r="AR825" s="30">
        <f t="shared" si="192"/>
        <v>4.4319600000000001</v>
      </c>
      <c r="AS825" s="30">
        <f t="shared" si="183"/>
        <v>5.0763837000000001</v>
      </c>
      <c r="AT825" s="35" t="str">
        <f t="shared" si="184"/>
        <v>1,1.5,0.5</v>
      </c>
    </row>
    <row r="826" spans="13:46" ht="11.25" x14ac:dyDescent="0.15">
      <c r="M826" s="30" t="str">
        <f t="shared" si="182"/>
        <v>9,2,9</v>
      </c>
      <c r="N826" s="30">
        <f t="shared" si="190"/>
        <v>9</v>
      </c>
      <c r="O826" s="30">
        <f t="shared" si="191"/>
        <v>2</v>
      </c>
      <c r="P826" s="30">
        <f t="shared" si="187"/>
        <v>9</v>
      </c>
      <c r="Q826" s="30">
        <f t="shared" si="193"/>
        <v>0.99034650000000013</v>
      </c>
      <c r="R826" s="30">
        <f t="shared" si="193"/>
        <v>2.8932502500000004</v>
      </c>
      <c r="S826" s="30">
        <f t="shared" si="193"/>
        <v>4.0349925000000004</v>
      </c>
      <c r="T826" s="30">
        <f t="shared" si="193"/>
        <v>4.4155732499999996</v>
      </c>
      <c r="U826" s="30">
        <f t="shared" si="193"/>
        <v>4.0349925000000004</v>
      </c>
      <c r="V826" s="30">
        <f t="shared" si="193"/>
        <v>2.8932502500000004</v>
      </c>
      <c r="W826" s="30">
        <f t="shared" si="193"/>
        <v>0.99034650000000013</v>
      </c>
      <c r="X826" s="30">
        <f t="shared" si="193"/>
        <v>2.3734006249999999</v>
      </c>
      <c r="Y826" s="30">
        <f t="shared" si="193"/>
        <v>3.9264136250000004</v>
      </c>
      <c r="Z826" s="30">
        <f t="shared" si="193"/>
        <v>4.7182651250000003</v>
      </c>
      <c r="AA826" s="30">
        <f t="shared" si="193"/>
        <v>4.7489551250000002</v>
      </c>
      <c r="AB826" s="30">
        <f t="shared" si="193"/>
        <v>4.018483625</v>
      </c>
      <c r="AC826" s="30">
        <f t="shared" si="193"/>
        <v>2.5268506250000002</v>
      </c>
      <c r="AD826" s="30">
        <f t="shared" si="193"/>
        <v>3.432674</v>
      </c>
      <c r="AE826" s="30">
        <f t="shared" si="193"/>
        <v>4.6357962500000003</v>
      </c>
      <c r="AF826" s="30">
        <f t="shared" si="193"/>
        <v>5.0777570000000001</v>
      </c>
      <c r="AG826" s="30">
        <f t="shared" si="192"/>
        <v>4.7585562499999998</v>
      </c>
      <c r="AH826" s="30">
        <f t="shared" si="192"/>
        <v>3.678194</v>
      </c>
      <c r="AI826" s="30">
        <f t="shared" si="192"/>
        <v>4.1681666250000005</v>
      </c>
      <c r="AJ826" s="30">
        <f t="shared" si="192"/>
        <v>5.0213981249999993</v>
      </c>
      <c r="AK826" s="30">
        <f t="shared" si="192"/>
        <v>5.1134681249999998</v>
      </c>
      <c r="AL826" s="30">
        <f t="shared" si="192"/>
        <v>4.4443766250000003</v>
      </c>
      <c r="AM826" s="30">
        <f t="shared" si="192"/>
        <v>4.5798784999999995</v>
      </c>
      <c r="AN826" s="30">
        <f t="shared" si="192"/>
        <v>5.08321925</v>
      </c>
      <c r="AO826" s="30">
        <f t="shared" si="192"/>
        <v>4.8253985000000004</v>
      </c>
      <c r="AP826" s="30">
        <f t="shared" si="192"/>
        <v>4.6678096250000003</v>
      </c>
      <c r="AQ826" s="30">
        <f t="shared" si="192"/>
        <v>4.8212596249999997</v>
      </c>
      <c r="AR826" s="30">
        <f t="shared" si="192"/>
        <v>4.4319600000000001</v>
      </c>
      <c r="AS826" s="30">
        <f t="shared" si="183"/>
        <v>5.1134681249999998</v>
      </c>
      <c r="AT826" s="35" t="str">
        <f t="shared" si="184"/>
        <v>1,1.5,0.5</v>
      </c>
    </row>
    <row r="827" spans="13:46" ht="11.25" x14ac:dyDescent="0.15">
      <c r="M827" s="30" t="str">
        <f t="shared" si="182"/>
        <v>9,2,10</v>
      </c>
      <c r="N827" s="30">
        <f t="shared" si="190"/>
        <v>9</v>
      </c>
      <c r="O827" s="30">
        <f t="shared" si="191"/>
        <v>2</v>
      </c>
      <c r="P827" s="30">
        <f t="shared" si="187"/>
        <v>10</v>
      </c>
      <c r="Q827" s="30">
        <f t="shared" si="193"/>
        <v>0.53372519999999946</v>
      </c>
      <c r="R827" s="30">
        <f t="shared" si="193"/>
        <v>2.642152125</v>
      </c>
      <c r="S827" s="30">
        <f t="shared" si="193"/>
        <v>3.9376497000000001</v>
      </c>
      <c r="T827" s="30">
        <f t="shared" si="193"/>
        <v>4.4202179250000002</v>
      </c>
      <c r="U827" s="30">
        <f t="shared" si="193"/>
        <v>4.0898568000000006</v>
      </c>
      <c r="V827" s="30">
        <f t="shared" si="193"/>
        <v>2.946566325</v>
      </c>
      <c r="W827" s="30">
        <f t="shared" si="193"/>
        <v>0.99034650000000013</v>
      </c>
      <c r="X827" s="30">
        <f t="shared" si="193"/>
        <v>2.1036524999999995</v>
      </c>
      <c r="Y827" s="30">
        <f t="shared" si="193"/>
        <v>3.8141508249999996</v>
      </c>
      <c r="Z827" s="30">
        <f t="shared" si="193"/>
        <v>4.7117198000000009</v>
      </c>
      <c r="AA827" s="30">
        <f t="shared" si="193"/>
        <v>4.7963594250000003</v>
      </c>
      <c r="AB827" s="30">
        <f t="shared" si="193"/>
        <v>4.0680697000000006</v>
      </c>
      <c r="AC827" s="30">
        <f t="shared" si="193"/>
        <v>2.5268506250000002</v>
      </c>
      <c r="AD827" s="30">
        <f t="shared" si="193"/>
        <v>3.3054911999999996</v>
      </c>
      <c r="AE827" s="30">
        <f t="shared" si="193"/>
        <v>4.618060925</v>
      </c>
      <c r="AF827" s="30">
        <f t="shared" si="193"/>
        <v>5.1177013000000002</v>
      </c>
      <c r="AG827" s="30">
        <f t="shared" si="192"/>
        <v>4.8044123250000004</v>
      </c>
      <c r="AH827" s="30">
        <f t="shared" si="192"/>
        <v>3.678194</v>
      </c>
      <c r="AI827" s="30">
        <f t="shared" si="192"/>
        <v>4.1392413000000001</v>
      </c>
      <c r="AJ827" s="30">
        <f t="shared" si="192"/>
        <v>5.0538824249999994</v>
      </c>
      <c r="AK827" s="30">
        <f t="shared" si="192"/>
        <v>5.1555942000000003</v>
      </c>
      <c r="AL827" s="30">
        <f t="shared" si="192"/>
        <v>4.4443766250000003</v>
      </c>
      <c r="AM827" s="30">
        <f t="shared" si="192"/>
        <v>4.6049027999999996</v>
      </c>
      <c r="AN827" s="30">
        <f t="shared" si="192"/>
        <v>5.1216153249999996</v>
      </c>
      <c r="AO827" s="30">
        <f t="shared" si="192"/>
        <v>4.8253985000000004</v>
      </c>
      <c r="AP827" s="30">
        <f t="shared" si="192"/>
        <v>4.7024756999999999</v>
      </c>
      <c r="AQ827" s="30">
        <f t="shared" si="192"/>
        <v>4.8212596249999997</v>
      </c>
      <c r="AR827" s="30">
        <f t="shared" si="192"/>
        <v>4.4319600000000001</v>
      </c>
      <c r="AS827" s="30">
        <f t="shared" si="183"/>
        <v>5.1555942000000003</v>
      </c>
      <c r="AT827" s="35" t="str">
        <f t="shared" si="184"/>
        <v>1,1.5,0.5</v>
      </c>
    </row>
    <row r="828" spans="13:46" ht="11.25" x14ac:dyDescent="0.15">
      <c r="M828" s="30" t="str">
        <f t="shared" si="182"/>
        <v>9,3,1</v>
      </c>
      <c r="N828" s="30">
        <f t="shared" si="190"/>
        <v>9</v>
      </c>
      <c r="O828" s="30">
        <f t="shared" si="191"/>
        <v>3</v>
      </c>
      <c r="P828" s="30">
        <f t="shared" si="187"/>
        <v>1</v>
      </c>
      <c r="Q828" s="30">
        <f t="shared" si="193"/>
        <v>4.5</v>
      </c>
      <c r="R828" s="30">
        <f t="shared" si="193"/>
        <v>4.8025096249999999</v>
      </c>
      <c r="S828" s="30">
        <f t="shared" si="193"/>
        <v>4.7500385000000005</v>
      </c>
      <c r="T828" s="30">
        <f t="shared" si="193"/>
        <v>4.342586625</v>
      </c>
      <c r="U828" s="30">
        <f t="shared" si="193"/>
        <v>3.5801540000000003</v>
      </c>
      <c r="V828" s="30">
        <f t="shared" si="193"/>
        <v>2.4627406250000003</v>
      </c>
      <c r="W828" s="30">
        <f t="shared" si="193"/>
        <v>0.99034650000000013</v>
      </c>
      <c r="X828" s="30">
        <f t="shared" si="193"/>
        <v>4.3569575</v>
      </c>
      <c r="Y828" s="30">
        <f t="shared" si="193"/>
        <v>4.7134921250000001</v>
      </c>
      <c r="Z828" s="30">
        <f t="shared" si="193"/>
        <v>4.7150460000000001</v>
      </c>
      <c r="AA828" s="30">
        <f t="shared" si="193"/>
        <v>4.3616191250000007</v>
      </c>
      <c r="AB828" s="30">
        <f t="shared" si="193"/>
        <v>3.6532115000000003</v>
      </c>
      <c r="AC828" s="30">
        <f t="shared" si="193"/>
        <v>2.5898231250000006</v>
      </c>
      <c r="AD828" s="30">
        <f t="shared" si="193"/>
        <v>4.2593300000000003</v>
      </c>
      <c r="AE828" s="30">
        <f t="shared" si="193"/>
        <v>4.6698896249999997</v>
      </c>
      <c r="AF828" s="30">
        <f t="shared" si="193"/>
        <v>4.7254685000000007</v>
      </c>
      <c r="AG828" s="30">
        <f t="shared" si="192"/>
        <v>4.4260666250000007</v>
      </c>
      <c r="AH828" s="30">
        <f t="shared" si="192"/>
        <v>3.7716840000000005</v>
      </c>
      <c r="AI828" s="30">
        <f t="shared" si="192"/>
        <v>4.2071175000000007</v>
      </c>
      <c r="AJ828" s="30">
        <f t="shared" si="192"/>
        <v>4.6717021250000004</v>
      </c>
      <c r="AK828" s="30">
        <f t="shared" si="192"/>
        <v>4.7813060000000007</v>
      </c>
      <c r="AL828" s="30">
        <f t="shared" si="192"/>
        <v>4.5359291250000009</v>
      </c>
      <c r="AM828" s="30">
        <f t="shared" si="192"/>
        <v>4.2003199999999996</v>
      </c>
      <c r="AN828" s="30">
        <f t="shared" si="192"/>
        <v>4.7189296250000003</v>
      </c>
      <c r="AO828" s="30">
        <f t="shared" si="192"/>
        <v>4.8825585</v>
      </c>
      <c r="AP828" s="30">
        <f t="shared" si="192"/>
        <v>4.2389375000000005</v>
      </c>
      <c r="AQ828" s="30">
        <f t="shared" si="192"/>
        <v>4.8115721250000005</v>
      </c>
      <c r="AR828" s="30">
        <f t="shared" si="192"/>
        <v>4.3229700000000006</v>
      </c>
      <c r="AS828" s="30">
        <f t="shared" si="183"/>
        <v>4.8825585</v>
      </c>
      <c r="AT828" s="35" t="str">
        <f t="shared" si="184"/>
        <v>1,2,0</v>
      </c>
    </row>
    <row r="829" spans="13:46" ht="11.25" x14ac:dyDescent="0.15">
      <c r="M829" s="30" t="str">
        <f t="shared" si="182"/>
        <v>9,3,2</v>
      </c>
      <c r="N829" s="30">
        <f t="shared" si="190"/>
        <v>9</v>
      </c>
      <c r="O829" s="30">
        <f t="shared" si="191"/>
        <v>3</v>
      </c>
      <c r="P829" s="30">
        <f t="shared" si="187"/>
        <v>2</v>
      </c>
      <c r="Q829" s="30">
        <f t="shared" si="193"/>
        <v>4.27752</v>
      </c>
      <c r="R829" s="30">
        <f t="shared" si="193"/>
        <v>4.7140096250000001</v>
      </c>
      <c r="S829" s="30">
        <f t="shared" si="193"/>
        <v>4.7567585000000001</v>
      </c>
      <c r="T829" s="30">
        <f t="shared" si="193"/>
        <v>4.405766625</v>
      </c>
      <c r="U829" s="30">
        <f t="shared" si="193"/>
        <v>3.6610339999999999</v>
      </c>
      <c r="V829" s="30">
        <f t="shared" si="193"/>
        <v>2.5225606250000006</v>
      </c>
      <c r="W829" s="30">
        <f t="shared" si="193"/>
        <v>0.99034650000000013</v>
      </c>
      <c r="X829" s="30">
        <f t="shared" si="193"/>
        <v>4.2469324999999998</v>
      </c>
      <c r="Y829" s="30">
        <f t="shared" si="193"/>
        <v>4.7029921249999997</v>
      </c>
      <c r="Z829" s="30">
        <f t="shared" si="193"/>
        <v>4.7653110000000005</v>
      </c>
      <c r="AA829" s="30">
        <f t="shared" si="193"/>
        <v>4.4338891250000003</v>
      </c>
      <c r="AB829" s="30">
        <f t="shared" si="193"/>
        <v>3.7087265000000005</v>
      </c>
      <c r="AC829" s="30">
        <f t="shared" si="193"/>
        <v>2.5898231250000006</v>
      </c>
      <c r="AD829" s="30">
        <f t="shared" si="193"/>
        <v>4.2316099999999999</v>
      </c>
      <c r="AE829" s="30">
        <f t="shared" si="193"/>
        <v>4.7072396250000006</v>
      </c>
      <c r="AF829" s="30">
        <f t="shared" si="193"/>
        <v>4.7891285000000003</v>
      </c>
      <c r="AG829" s="30">
        <f t="shared" si="192"/>
        <v>4.477276625</v>
      </c>
      <c r="AH829" s="30">
        <f t="shared" si="192"/>
        <v>3.7716840000000005</v>
      </c>
      <c r="AI829" s="30">
        <f t="shared" si="192"/>
        <v>4.2315525000000003</v>
      </c>
      <c r="AJ829" s="30">
        <f t="shared" si="192"/>
        <v>4.726752125</v>
      </c>
      <c r="AK829" s="30">
        <f t="shared" si="192"/>
        <v>4.8282110000000005</v>
      </c>
      <c r="AL829" s="30">
        <f t="shared" si="192"/>
        <v>4.5359291250000009</v>
      </c>
      <c r="AM829" s="30">
        <f t="shared" si="192"/>
        <v>4.2467600000000001</v>
      </c>
      <c r="AN829" s="30">
        <f t="shared" si="192"/>
        <v>4.7615296250000005</v>
      </c>
      <c r="AO829" s="30">
        <f t="shared" si="192"/>
        <v>4.8825585</v>
      </c>
      <c r="AP829" s="30">
        <f t="shared" si="192"/>
        <v>4.2772325000000002</v>
      </c>
      <c r="AQ829" s="30">
        <f t="shared" si="192"/>
        <v>4.8115721250000005</v>
      </c>
      <c r="AR829" s="30">
        <f t="shared" si="192"/>
        <v>4.3229700000000006</v>
      </c>
      <c r="AS829" s="30">
        <f t="shared" si="183"/>
        <v>4.8825585</v>
      </c>
      <c r="AT829" s="35" t="str">
        <f t="shared" si="184"/>
        <v>1,2,0</v>
      </c>
    </row>
    <row r="830" spans="13:46" ht="11.25" x14ac:dyDescent="0.15">
      <c r="M830" s="30" t="str">
        <f t="shared" si="182"/>
        <v>9,3,3</v>
      </c>
      <c r="N830" s="30">
        <f t="shared" si="190"/>
        <v>9</v>
      </c>
      <c r="O830" s="30">
        <f t="shared" si="191"/>
        <v>3</v>
      </c>
      <c r="P830" s="30">
        <f t="shared" si="187"/>
        <v>3</v>
      </c>
      <c r="Q830" s="30">
        <f t="shared" si="193"/>
        <v>3.98034</v>
      </c>
      <c r="R830" s="30">
        <f t="shared" si="193"/>
        <v>4.5736346250000004</v>
      </c>
      <c r="S830" s="30">
        <f t="shared" si="193"/>
        <v>4.7302785000000007</v>
      </c>
      <c r="T830" s="30">
        <f t="shared" si="193"/>
        <v>4.4502716250000001</v>
      </c>
      <c r="U830" s="30">
        <f t="shared" si="193"/>
        <v>3.7336140000000002</v>
      </c>
      <c r="V830" s="30">
        <f t="shared" si="193"/>
        <v>2.5803056250000003</v>
      </c>
      <c r="W830" s="30">
        <f t="shared" si="193"/>
        <v>0.99034650000000013</v>
      </c>
      <c r="X830" s="30">
        <f t="shared" si="193"/>
        <v>4.0850325000000005</v>
      </c>
      <c r="Y830" s="30">
        <f t="shared" si="193"/>
        <v>4.6592921250000003</v>
      </c>
      <c r="Z830" s="30">
        <f t="shared" si="193"/>
        <v>4.7969010000000001</v>
      </c>
      <c r="AA830" s="30">
        <f t="shared" si="193"/>
        <v>4.4978591250000006</v>
      </c>
      <c r="AB830" s="30">
        <f t="shared" si="193"/>
        <v>3.7621665000000002</v>
      </c>
      <c r="AC830" s="30">
        <f t="shared" si="193"/>
        <v>2.5898231250000006</v>
      </c>
      <c r="AD830" s="30">
        <f t="shared" si="193"/>
        <v>4.1706900000000005</v>
      </c>
      <c r="AE830" s="30">
        <f t="shared" si="193"/>
        <v>4.7259146249999997</v>
      </c>
      <c r="AF830" s="30">
        <f t="shared" si="193"/>
        <v>4.8444885000000006</v>
      </c>
      <c r="AG830" s="30">
        <f t="shared" si="192"/>
        <v>4.5264116250000006</v>
      </c>
      <c r="AH830" s="30">
        <f t="shared" si="192"/>
        <v>3.7716840000000005</v>
      </c>
      <c r="AI830" s="30">
        <f t="shared" si="192"/>
        <v>4.2373124999999998</v>
      </c>
      <c r="AJ830" s="30">
        <f t="shared" si="192"/>
        <v>4.7735021250000003</v>
      </c>
      <c r="AK830" s="30">
        <f t="shared" si="192"/>
        <v>4.8730410000000006</v>
      </c>
      <c r="AL830" s="30">
        <f t="shared" si="192"/>
        <v>4.5359291250000009</v>
      </c>
      <c r="AM830" s="30">
        <f t="shared" si="192"/>
        <v>4.2849000000000004</v>
      </c>
      <c r="AN830" s="30">
        <f t="shared" si="192"/>
        <v>4.8020546250000002</v>
      </c>
      <c r="AO830" s="30">
        <f t="shared" si="192"/>
        <v>4.8825585</v>
      </c>
      <c r="AP830" s="30">
        <f t="shared" si="192"/>
        <v>4.3134525000000004</v>
      </c>
      <c r="AQ830" s="30">
        <f t="shared" si="192"/>
        <v>4.8115721250000005</v>
      </c>
      <c r="AR830" s="30">
        <f t="shared" si="192"/>
        <v>4.3229700000000006</v>
      </c>
      <c r="AS830" s="30">
        <f t="shared" si="183"/>
        <v>4.8825585</v>
      </c>
      <c r="AT830" s="35" t="str">
        <f t="shared" si="184"/>
        <v>1,2,0</v>
      </c>
    </row>
    <row r="831" spans="13:46" ht="11.25" x14ac:dyDescent="0.15">
      <c r="M831" s="30" t="str">
        <f t="shared" si="182"/>
        <v>9,3,4</v>
      </c>
      <c r="N831" s="30">
        <f t="shared" si="190"/>
        <v>9</v>
      </c>
      <c r="O831" s="30">
        <f t="shared" si="191"/>
        <v>3</v>
      </c>
      <c r="P831" s="30">
        <f t="shared" si="187"/>
        <v>4</v>
      </c>
      <c r="Q831" s="30">
        <f t="shared" si="193"/>
        <v>3.6615599999999993</v>
      </c>
      <c r="R831" s="30">
        <f t="shared" si="193"/>
        <v>4.4182596249999992</v>
      </c>
      <c r="S831" s="30">
        <f t="shared" si="193"/>
        <v>4.6941984999999997</v>
      </c>
      <c r="T831" s="30">
        <f t="shared" si="193"/>
        <v>4.4893766250000002</v>
      </c>
      <c r="U831" s="30">
        <f t="shared" si="193"/>
        <v>3.8037940000000003</v>
      </c>
      <c r="V831" s="30">
        <f t="shared" si="193"/>
        <v>2.6374506250000005</v>
      </c>
      <c r="W831" s="30">
        <f t="shared" si="193"/>
        <v>0.99034650000000013</v>
      </c>
      <c r="X831" s="30">
        <f t="shared" si="193"/>
        <v>3.9081324999999998</v>
      </c>
      <c r="Y831" s="30">
        <f t="shared" si="193"/>
        <v>4.6059921250000002</v>
      </c>
      <c r="Z831" s="30">
        <f t="shared" si="193"/>
        <v>4.8230909999999998</v>
      </c>
      <c r="AA831" s="30">
        <f t="shared" si="193"/>
        <v>4.5594291250000003</v>
      </c>
      <c r="AB831" s="30">
        <f t="shared" si="193"/>
        <v>3.8150065000000004</v>
      </c>
      <c r="AC831" s="30">
        <f t="shared" si="193"/>
        <v>2.5898231250000006</v>
      </c>
      <c r="AD831" s="30">
        <f t="shared" si="193"/>
        <v>4.1001700000000003</v>
      </c>
      <c r="AE831" s="30">
        <f t="shared" si="193"/>
        <v>4.7391896249999999</v>
      </c>
      <c r="AF831" s="30">
        <f t="shared" si="193"/>
        <v>4.8974485000000012</v>
      </c>
      <c r="AG831" s="30">
        <f t="shared" si="192"/>
        <v>4.5749466250000008</v>
      </c>
      <c r="AH831" s="30">
        <f t="shared" si="192"/>
        <v>3.7716840000000005</v>
      </c>
      <c r="AI831" s="30">
        <f t="shared" si="192"/>
        <v>4.2376725000000004</v>
      </c>
      <c r="AJ831" s="30">
        <f t="shared" si="192"/>
        <v>4.8178521249999999</v>
      </c>
      <c r="AK831" s="30">
        <f t="shared" si="192"/>
        <v>4.9172710000000004</v>
      </c>
      <c r="AL831" s="30">
        <f t="shared" si="192"/>
        <v>4.5359291250000009</v>
      </c>
      <c r="AM831" s="30">
        <f t="shared" si="192"/>
        <v>4.32064</v>
      </c>
      <c r="AN831" s="30">
        <f t="shared" si="192"/>
        <v>4.8419796250000005</v>
      </c>
      <c r="AO831" s="30">
        <f t="shared" si="192"/>
        <v>4.8825585</v>
      </c>
      <c r="AP831" s="30">
        <f t="shared" si="192"/>
        <v>4.3490725000000001</v>
      </c>
      <c r="AQ831" s="30">
        <f t="shared" si="192"/>
        <v>4.8115721250000005</v>
      </c>
      <c r="AR831" s="30">
        <f t="shared" si="192"/>
        <v>4.3229700000000006</v>
      </c>
      <c r="AS831" s="30">
        <f t="shared" si="183"/>
        <v>4.9172710000000004</v>
      </c>
      <c r="AT831" s="35" t="str">
        <f t="shared" si="184"/>
        <v>1,1.5,0.5</v>
      </c>
    </row>
    <row r="832" spans="13:46" ht="11.25" x14ac:dyDescent="0.15">
      <c r="M832" s="30" t="str">
        <f t="shared" si="182"/>
        <v>9,3,5</v>
      </c>
      <c r="N832" s="30">
        <f t="shared" si="190"/>
        <v>9</v>
      </c>
      <c r="O832" s="30">
        <f t="shared" si="191"/>
        <v>3</v>
      </c>
      <c r="P832" s="30">
        <f t="shared" si="187"/>
        <v>5</v>
      </c>
      <c r="Q832" s="30">
        <f t="shared" si="193"/>
        <v>3.3564599999999993</v>
      </c>
      <c r="R832" s="30">
        <f t="shared" si="193"/>
        <v>4.2723846249999999</v>
      </c>
      <c r="S832" s="30">
        <f t="shared" si="193"/>
        <v>4.6641984999999995</v>
      </c>
      <c r="T832" s="30">
        <f t="shared" si="193"/>
        <v>4.5319016249999997</v>
      </c>
      <c r="U832" s="30">
        <f t="shared" si="193"/>
        <v>3.8754939999999998</v>
      </c>
      <c r="V832" s="30">
        <f t="shared" si="193"/>
        <v>2.6949756250000001</v>
      </c>
      <c r="W832" s="30">
        <f t="shared" si="193"/>
        <v>0.99034650000000013</v>
      </c>
      <c r="X832" s="30">
        <f t="shared" si="193"/>
        <v>3.7407325</v>
      </c>
      <c r="Y832" s="30">
        <f t="shared" si="193"/>
        <v>4.558772125</v>
      </c>
      <c r="Z832" s="30">
        <f t="shared" si="193"/>
        <v>4.8527009999999997</v>
      </c>
      <c r="AA832" s="30">
        <f t="shared" si="193"/>
        <v>4.6225191250000002</v>
      </c>
      <c r="AB832" s="30">
        <f t="shared" si="193"/>
        <v>3.8682265000000005</v>
      </c>
      <c r="AC832" s="30">
        <f t="shared" si="193"/>
        <v>2.5898231250000006</v>
      </c>
      <c r="AD832" s="30">
        <f t="shared" si="193"/>
        <v>4.0357299999999992</v>
      </c>
      <c r="AE832" s="30">
        <f t="shared" si="193"/>
        <v>4.7558846250000002</v>
      </c>
      <c r="AF832" s="30">
        <f t="shared" si="193"/>
        <v>4.9519285000000011</v>
      </c>
      <c r="AG832" s="30">
        <f t="shared" si="192"/>
        <v>4.623861625</v>
      </c>
      <c r="AH832" s="30">
        <f t="shared" si="192"/>
        <v>3.7716840000000005</v>
      </c>
      <c r="AI832" s="30">
        <f t="shared" si="192"/>
        <v>4.2414524999999994</v>
      </c>
      <c r="AJ832" s="30">
        <f t="shared" si="192"/>
        <v>4.8637221250000007</v>
      </c>
      <c r="AK832" s="30">
        <f t="shared" si="192"/>
        <v>4.961881</v>
      </c>
      <c r="AL832" s="30">
        <f t="shared" si="192"/>
        <v>4.5359291250000009</v>
      </c>
      <c r="AM832" s="30">
        <f t="shared" si="192"/>
        <v>4.3578999999999999</v>
      </c>
      <c r="AN832" s="30">
        <f t="shared" si="192"/>
        <v>4.8822846250000005</v>
      </c>
      <c r="AO832" s="30">
        <f t="shared" si="192"/>
        <v>4.8825585</v>
      </c>
      <c r="AP832" s="30">
        <f t="shared" si="192"/>
        <v>4.3850724999999997</v>
      </c>
      <c r="AQ832" s="30">
        <f t="shared" si="192"/>
        <v>4.8115721250000005</v>
      </c>
      <c r="AR832" s="30">
        <f t="shared" si="192"/>
        <v>4.3229700000000006</v>
      </c>
      <c r="AS832" s="30">
        <f t="shared" si="183"/>
        <v>4.961881</v>
      </c>
      <c r="AT832" s="35" t="str">
        <f t="shared" si="184"/>
        <v>1,1.5,0.5</v>
      </c>
    </row>
    <row r="833" spans="13:46" ht="11.25" x14ac:dyDescent="0.15">
      <c r="M833" s="30" t="str">
        <f t="shared" si="182"/>
        <v>9,3,6</v>
      </c>
      <c r="N833" s="30">
        <f t="shared" si="190"/>
        <v>9</v>
      </c>
      <c r="O833" s="30">
        <f t="shared" si="191"/>
        <v>3</v>
      </c>
      <c r="P833" s="30">
        <f t="shared" si="187"/>
        <v>6</v>
      </c>
      <c r="Q833" s="30">
        <f t="shared" si="193"/>
        <v>3.0779999999999998</v>
      </c>
      <c r="R833" s="30">
        <f t="shared" si="193"/>
        <v>4.1450096250000001</v>
      </c>
      <c r="S833" s="30">
        <f t="shared" si="193"/>
        <v>4.6460384999999995</v>
      </c>
      <c r="T833" s="30">
        <f t="shared" si="193"/>
        <v>4.5810866249999993</v>
      </c>
      <c r="U833" s="30">
        <f t="shared" si="193"/>
        <v>3.9501540000000004</v>
      </c>
      <c r="V833" s="30">
        <f t="shared" si="193"/>
        <v>2.7532406250000001</v>
      </c>
      <c r="W833" s="30">
        <f t="shared" si="193"/>
        <v>0.99034650000000013</v>
      </c>
      <c r="X833" s="30">
        <f t="shared" si="193"/>
        <v>3.5918324999999998</v>
      </c>
      <c r="Y833" s="30">
        <f t="shared" si="193"/>
        <v>4.523392125</v>
      </c>
      <c r="Z833" s="30">
        <f t="shared" si="193"/>
        <v>4.8889709999999997</v>
      </c>
      <c r="AA833" s="30">
        <f t="shared" si="193"/>
        <v>4.6885691249999999</v>
      </c>
      <c r="AB833" s="30">
        <f t="shared" si="193"/>
        <v>3.9221865</v>
      </c>
      <c r="AC833" s="30">
        <f t="shared" si="193"/>
        <v>2.5898231250000006</v>
      </c>
      <c r="AD833" s="30">
        <f t="shared" si="193"/>
        <v>3.9831299999999996</v>
      </c>
      <c r="AE833" s="30">
        <f t="shared" si="193"/>
        <v>4.7792396249999998</v>
      </c>
      <c r="AF833" s="30">
        <f t="shared" ref="AF833:AR896" si="194">(AF$5)^2/2*INDEX($F$4:$F$25*$G$4:$G$25,$N833,1)+(AF$6)^2/2*INDEX($H$4:$H$25*$I$4:$I$25,$O833,1)+(AF$7)^2/2*INDEX($J$4:$J$25*$K$4:$K$25,$P833,1)+AF$5*AF$6*INDEX($G$4:$G$25,$N833,1)*INDEX($H$4:$H$25,$O833,1)+(AF$5*INDEX($G$4:$G$25,$N833,1)+AF$6*INDEX($I$4:$I$25,$O833,1))*AF$7*INDEX($J$4:$J$25,$P833,1)</f>
        <v>5.0093685000000008</v>
      </c>
      <c r="AG833" s="30">
        <f t="shared" si="194"/>
        <v>4.6735166250000004</v>
      </c>
      <c r="AH833" s="30">
        <f t="shared" si="194"/>
        <v>3.7716840000000005</v>
      </c>
      <c r="AI833" s="30">
        <f t="shared" si="194"/>
        <v>4.2518925000000003</v>
      </c>
      <c r="AJ833" s="30">
        <f t="shared" si="194"/>
        <v>4.9125521249999995</v>
      </c>
      <c r="AK833" s="30">
        <f t="shared" si="194"/>
        <v>5.0072310000000009</v>
      </c>
      <c r="AL833" s="30">
        <f t="shared" si="194"/>
        <v>4.5359291250000009</v>
      </c>
      <c r="AM833" s="30">
        <f t="shared" si="194"/>
        <v>4.3981200000000005</v>
      </c>
      <c r="AN833" s="30">
        <f t="shared" si="194"/>
        <v>4.9233296250000009</v>
      </c>
      <c r="AO833" s="30">
        <f t="shared" si="194"/>
        <v>4.8825585</v>
      </c>
      <c r="AP833" s="30">
        <f t="shared" si="194"/>
        <v>4.4218124999999997</v>
      </c>
      <c r="AQ833" s="30">
        <f t="shared" si="194"/>
        <v>4.8115721250000005</v>
      </c>
      <c r="AR833" s="30">
        <f t="shared" si="194"/>
        <v>4.3229700000000006</v>
      </c>
      <c r="AS833" s="30">
        <f t="shared" si="183"/>
        <v>5.0093685000000008</v>
      </c>
      <c r="AT833" s="35" t="str">
        <f t="shared" si="184"/>
        <v>1,1,1</v>
      </c>
    </row>
    <row r="834" spans="13:46" ht="11.25" x14ac:dyDescent="0.15">
      <c r="M834" s="30" t="str">
        <f t="shared" si="182"/>
        <v>9,3,7</v>
      </c>
      <c r="N834" s="30">
        <f t="shared" si="190"/>
        <v>9</v>
      </c>
      <c r="O834" s="30">
        <f t="shared" si="191"/>
        <v>3</v>
      </c>
      <c r="P834" s="30">
        <f t="shared" si="187"/>
        <v>7</v>
      </c>
      <c r="Q834" s="30">
        <f t="shared" ref="Q834:AF865" si="195">(Q$5)^2/2*INDEX($F$4:$F$25*$G$4:$G$25,$N834,1)+(Q$6)^2/2*INDEX($H$4:$H$25*$I$4:$I$25,$O834,1)+(Q$7)^2/2*INDEX($J$4:$J$25*$K$4:$K$25,$P834,1)+Q$5*Q$6*INDEX($G$4:$G$25,$N834,1)*INDEX($H$4:$H$25,$O834,1)+(Q$5*INDEX($G$4:$G$25,$N834,1)+Q$6*INDEX($I$4:$I$25,$O834,1))*Q$7*INDEX($J$4:$J$25,$P834,1)</f>
        <v>2.4172559999999992</v>
      </c>
      <c r="R834" s="30">
        <f t="shared" si="195"/>
        <v>3.752159625</v>
      </c>
      <c r="S834" s="30">
        <f t="shared" si="195"/>
        <v>4.4579744999999997</v>
      </c>
      <c r="T834" s="30">
        <f t="shared" si="195"/>
        <v>4.5347006249999993</v>
      </c>
      <c r="U834" s="30">
        <f t="shared" si="195"/>
        <v>3.9823379999999999</v>
      </c>
      <c r="V834" s="30">
        <f t="shared" si="195"/>
        <v>2.8008866250000004</v>
      </c>
      <c r="W834" s="30">
        <f t="shared" si="195"/>
        <v>0.99034650000000013</v>
      </c>
      <c r="X834" s="30">
        <f t="shared" si="195"/>
        <v>3.1774574999999996</v>
      </c>
      <c r="Y834" s="30">
        <f t="shared" si="195"/>
        <v>4.3181081250000002</v>
      </c>
      <c r="Z834" s="30">
        <f t="shared" si="195"/>
        <v>4.8296700000000001</v>
      </c>
      <c r="AA834" s="30">
        <f t="shared" si="195"/>
        <v>4.7121431249999999</v>
      </c>
      <c r="AB834" s="30">
        <f t="shared" si="195"/>
        <v>3.9655275000000003</v>
      </c>
      <c r="AC834" s="30">
        <f t="shared" si="195"/>
        <v>2.5898231250000006</v>
      </c>
      <c r="AD834" s="30">
        <f t="shared" si="195"/>
        <v>3.7606259999999994</v>
      </c>
      <c r="AE834" s="30">
        <f t="shared" si="195"/>
        <v>4.7070236249999997</v>
      </c>
      <c r="AF834" s="30">
        <f t="shared" si="195"/>
        <v>5.0243324999999999</v>
      </c>
      <c r="AG834" s="30">
        <f t="shared" si="194"/>
        <v>4.7125526250000007</v>
      </c>
      <c r="AH834" s="30">
        <f t="shared" si="194"/>
        <v>3.7716840000000005</v>
      </c>
      <c r="AI834" s="30">
        <f t="shared" si="194"/>
        <v>4.1667614999999998</v>
      </c>
      <c r="AJ834" s="30">
        <f t="shared" si="194"/>
        <v>4.9189061249999995</v>
      </c>
      <c r="AK834" s="30">
        <f t="shared" si="194"/>
        <v>5.0419620000000007</v>
      </c>
      <c r="AL834" s="30">
        <f t="shared" si="194"/>
        <v>4.5359291250000009</v>
      </c>
      <c r="AM834" s="30">
        <f t="shared" si="194"/>
        <v>4.3958639999999995</v>
      </c>
      <c r="AN834" s="30">
        <f t="shared" si="194"/>
        <v>4.9537556250000003</v>
      </c>
      <c r="AO834" s="30">
        <f t="shared" si="194"/>
        <v>4.8825585</v>
      </c>
      <c r="AP834" s="30">
        <f t="shared" si="194"/>
        <v>4.4479335000000004</v>
      </c>
      <c r="AQ834" s="30">
        <f t="shared" si="194"/>
        <v>4.8115721250000005</v>
      </c>
      <c r="AR834" s="30">
        <f t="shared" si="194"/>
        <v>4.3229700000000006</v>
      </c>
      <c r="AS834" s="30">
        <f t="shared" si="183"/>
        <v>5.0419620000000007</v>
      </c>
      <c r="AT834" s="35" t="str">
        <f t="shared" si="184"/>
        <v>1,1.5,0.5</v>
      </c>
    </row>
    <row r="835" spans="13:46" ht="11.25" x14ac:dyDescent="0.15">
      <c r="M835" s="30" t="str">
        <f t="shared" si="182"/>
        <v>9,3,8</v>
      </c>
      <c r="N835" s="30">
        <f t="shared" si="190"/>
        <v>9</v>
      </c>
      <c r="O835" s="30">
        <f t="shared" si="191"/>
        <v>3</v>
      </c>
      <c r="P835" s="30">
        <f t="shared" si="187"/>
        <v>8</v>
      </c>
      <c r="Q835" s="30">
        <f t="shared" si="195"/>
        <v>1.6284671999999998</v>
      </c>
      <c r="R835" s="30">
        <f t="shared" si="195"/>
        <v>3.270389625</v>
      </c>
      <c r="S835" s="30">
        <f t="shared" si="195"/>
        <v>4.2130017000000004</v>
      </c>
      <c r="T835" s="30">
        <f t="shared" si="195"/>
        <v>4.4563034249999998</v>
      </c>
      <c r="U835" s="30">
        <f t="shared" si="195"/>
        <v>4.0002948000000007</v>
      </c>
      <c r="V835" s="30">
        <f t="shared" si="195"/>
        <v>2.8449758250000001</v>
      </c>
      <c r="W835" s="30">
        <f t="shared" si="195"/>
        <v>0.99034650000000013</v>
      </c>
      <c r="X835" s="30">
        <f t="shared" si="195"/>
        <v>2.6741625</v>
      </c>
      <c r="Y835" s="30">
        <f t="shared" si="195"/>
        <v>4.0559153250000008</v>
      </c>
      <c r="Z835" s="30">
        <f t="shared" si="195"/>
        <v>4.7383578000000002</v>
      </c>
      <c r="AA835" s="30">
        <f t="shared" si="195"/>
        <v>4.7214899250000002</v>
      </c>
      <c r="AB835" s="30">
        <f t="shared" si="195"/>
        <v>4.0053117</v>
      </c>
      <c r="AC835" s="30">
        <f t="shared" si="195"/>
        <v>2.5898231250000006</v>
      </c>
      <c r="AD835" s="30">
        <f t="shared" si="195"/>
        <v>3.4812132</v>
      </c>
      <c r="AE835" s="30">
        <f t="shared" si="195"/>
        <v>4.6027964250000002</v>
      </c>
      <c r="AF835" s="30">
        <f t="shared" si="195"/>
        <v>5.0250693000000002</v>
      </c>
      <c r="AG835" s="30">
        <f t="shared" si="194"/>
        <v>4.748031825</v>
      </c>
      <c r="AH835" s="30">
        <f t="shared" si="194"/>
        <v>3.7716840000000005</v>
      </c>
      <c r="AI835" s="30">
        <f t="shared" si="194"/>
        <v>4.0496192999999998</v>
      </c>
      <c r="AJ835" s="30">
        <f t="shared" si="194"/>
        <v>4.9110329250000007</v>
      </c>
      <c r="AK835" s="30">
        <f t="shared" si="194"/>
        <v>5.0731362000000004</v>
      </c>
      <c r="AL835" s="30">
        <f t="shared" si="194"/>
        <v>4.5359291250000009</v>
      </c>
      <c r="AM835" s="30">
        <f t="shared" si="194"/>
        <v>4.3793807999999999</v>
      </c>
      <c r="AN835" s="30">
        <f t="shared" si="194"/>
        <v>4.9806248250000005</v>
      </c>
      <c r="AO835" s="30">
        <f t="shared" si="194"/>
        <v>4.8825585</v>
      </c>
      <c r="AP835" s="30">
        <f t="shared" si="194"/>
        <v>4.4704977000000001</v>
      </c>
      <c r="AQ835" s="30">
        <f t="shared" si="194"/>
        <v>4.8115721250000005</v>
      </c>
      <c r="AR835" s="30">
        <f t="shared" si="194"/>
        <v>4.3229700000000006</v>
      </c>
      <c r="AS835" s="30">
        <f t="shared" si="183"/>
        <v>5.0731362000000004</v>
      </c>
      <c r="AT835" s="35" t="str">
        <f t="shared" si="184"/>
        <v>1,1.5,0.5</v>
      </c>
    </row>
    <row r="836" spans="13:46" ht="11.25" x14ac:dyDescent="0.15">
      <c r="M836" s="30" t="str">
        <f t="shared" si="182"/>
        <v>9,3,9</v>
      </c>
      <c r="N836" s="30">
        <f t="shared" si="190"/>
        <v>9</v>
      </c>
      <c r="O836" s="30">
        <f t="shared" si="191"/>
        <v>3</v>
      </c>
      <c r="P836" s="30">
        <f t="shared" si="187"/>
        <v>9</v>
      </c>
      <c r="Q836" s="30">
        <f t="shared" si="195"/>
        <v>0.99034650000000013</v>
      </c>
      <c r="R836" s="30">
        <f t="shared" si="195"/>
        <v>2.8932502500000004</v>
      </c>
      <c r="S836" s="30">
        <f t="shared" si="195"/>
        <v>4.0349925000000004</v>
      </c>
      <c r="T836" s="30">
        <f t="shared" si="195"/>
        <v>4.4155732499999996</v>
      </c>
      <c r="U836" s="30">
        <f t="shared" si="195"/>
        <v>4.0349925000000004</v>
      </c>
      <c r="V836" s="30">
        <f t="shared" si="195"/>
        <v>2.8932502500000004</v>
      </c>
      <c r="W836" s="30">
        <f t="shared" si="195"/>
        <v>0.99034650000000013</v>
      </c>
      <c r="X836" s="30">
        <f t="shared" si="195"/>
        <v>2.2754981250000004</v>
      </c>
      <c r="Y836" s="30">
        <f t="shared" si="195"/>
        <v>3.8606861250000004</v>
      </c>
      <c r="Z836" s="30">
        <f t="shared" si="195"/>
        <v>4.6847126250000004</v>
      </c>
      <c r="AA836" s="30">
        <f t="shared" si="195"/>
        <v>4.7475776249999999</v>
      </c>
      <c r="AB836" s="30">
        <f t="shared" si="195"/>
        <v>4.0492811250000003</v>
      </c>
      <c r="AC836" s="30">
        <f t="shared" si="195"/>
        <v>2.5898231250000006</v>
      </c>
      <c r="AD836" s="30">
        <f t="shared" si="195"/>
        <v>3.268764</v>
      </c>
      <c r="AE836" s="30">
        <f t="shared" si="195"/>
        <v>4.53623625</v>
      </c>
      <c r="AF836" s="30">
        <f t="shared" si="195"/>
        <v>5.0425470000000008</v>
      </c>
      <c r="AG836" s="30">
        <f t="shared" si="194"/>
        <v>4.7876962500000007</v>
      </c>
      <c r="AH836" s="30">
        <f t="shared" si="194"/>
        <v>3.7716840000000005</v>
      </c>
      <c r="AI836" s="30">
        <f t="shared" si="194"/>
        <v>3.970144125</v>
      </c>
      <c r="AJ836" s="30">
        <f t="shared" si="194"/>
        <v>4.9199006250000004</v>
      </c>
      <c r="AK836" s="30">
        <f t="shared" si="194"/>
        <v>5.1084956250000007</v>
      </c>
      <c r="AL836" s="30">
        <f t="shared" si="194"/>
        <v>4.5359291250000009</v>
      </c>
      <c r="AM836" s="30">
        <f t="shared" si="194"/>
        <v>4.3796385000000004</v>
      </c>
      <c r="AN836" s="30">
        <f t="shared" si="194"/>
        <v>5.0116792500000003</v>
      </c>
      <c r="AO836" s="30">
        <f t="shared" si="194"/>
        <v>4.8825585</v>
      </c>
      <c r="AP836" s="30">
        <f t="shared" si="194"/>
        <v>4.4972471250000003</v>
      </c>
      <c r="AQ836" s="30">
        <f t="shared" si="194"/>
        <v>4.8115721250000005</v>
      </c>
      <c r="AR836" s="30">
        <f t="shared" si="194"/>
        <v>4.3229700000000006</v>
      </c>
      <c r="AS836" s="30">
        <f t="shared" si="183"/>
        <v>5.1084956250000007</v>
      </c>
      <c r="AT836" s="35" t="str">
        <f t="shared" si="184"/>
        <v>1,1.5,0.5</v>
      </c>
    </row>
    <row r="837" spans="13:46" ht="11.25" x14ac:dyDescent="0.15">
      <c r="M837" s="30" t="str">
        <f t="shared" si="182"/>
        <v>9,3,10</v>
      </c>
      <c r="N837" s="30">
        <f t="shared" si="190"/>
        <v>9</v>
      </c>
      <c r="O837" s="30">
        <f t="shared" si="191"/>
        <v>3</v>
      </c>
      <c r="P837" s="30">
        <f t="shared" si="187"/>
        <v>10</v>
      </c>
      <c r="Q837" s="30">
        <f t="shared" si="195"/>
        <v>0.53372519999999946</v>
      </c>
      <c r="R837" s="30">
        <f t="shared" si="195"/>
        <v>2.642152125</v>
      </c>
      <c r="S837" s="30">
        <f t="shared" si="195"/>
        <v>3.9376497000000001</v>
      </c>
      <c r="T837" s="30">
        <f t="shared" si="195"/>
        <v>4.4202179250000002</v>
      </c>
      <c r="U837" s="30">
        <f t="shared" si="195"/>
        <v>4.0898568000000006</v>
      </c>
      <c r="V837" s="30">
        <f t="shared" si="195"/>
        <v>2.946566325</v>
      </c>
      <c r="W837" s="30">
        <f t="shared" si="195"/>
        <v>0.99034650000000013</v>
      </c>
      <c r="X837" s="30">
        <f t="shared" si="195"/>
        <v>2.0028749999999995</v>
      </c>
      <c r="Y837" s="30">
        <f t="shared" si="195"/>
        <v>3.7461233250000006</v>
      </c>
      <c r="Z837" s="30">
        <f t="shared" si="195"/>
        <v>4.6764422999999997</v>
      </c>
      <c r="AA837" s="30">
        <f t="shared" si="195"/>
        <v>4.7938319250000001</v>
      </c>
      <c r="AB837" s="30">
        <f t="shared" si="195"/>
        <v>4.0982922000000004</v>
      </c>
      <c r="AC837" s="30">
        <f t="shared" si="195"/>
        <v>2.5898231250000006</v>
      </c>
      <c r="AD837" s="30">
        <f t="shared" si="195"/>
        <v>3.1369812000000001</v>
      </c>
      <c r="AE837" s="30">
        <f t="shared" si="195"/>
        <v>4.5150509250000006</v>
      </c>
      <c r="AF837" s="30">
        <f t="shared" si="195"/>
        <v>5.080191300000001</v>
      </c>
      <c r="AG837" s="30">
        <f t="shared" si="194"/>
        <v>4.8324023250000003</v>
      </c>
      <c r="AH837" s="30">
        <f t="shared" si="194"/>
        <v>3.7716840000000005</v>
      </c>
      <c r="AI837" s="30">
        <f t="shared" si="194"/>
        <v>3.9360438000000002</v>
      </c>
      <c r="AJ837" s="30">
        <f t="shared" si="194"/>
        <v>4.9489349250000014</v>
      </c>
      <c r="AK837" s="30">
        <f t="shared" si="194"/>
        <v>5.1488967000000008</v>
      </c>
      <c r="AL837" s="30">
        <f t="shared" si="194"/>
        <v>4.5359291250000009</v>
      </c>
      <c r="AM837" s="30">
        <f t="shared" si="194"/>
        <v>4.4000628000000006</v>
      </c>
      <c r="AN837" s="30">
        <f t="shared" si="194"/>
        <v>5.0477753250000008</v>
      </c>
      <c r="AO837" s="30">
        <f t="shared" si="194"/>
        <v>4.8825585</v>
      </c>
      <c r="AP837" s="30">
        <f t="shared" si="194"/>
        <v>4.5290382000000005</v>
      </c>
      <c r="AQ837" s="30">
        <f t="shared" si="194"/>
        <v>4.8115721250000005</v>
      </c>
      <c r="AR837" s="30">
        <f t="shared" si="194"/>
        <v>4.3229700000000006</v>
      </c>
      <c r="AS837" s="30">
        <f t="shared" si="183"/>
        <v>5.1488967000000008</v>
      </c>
      <c r="AT837" s="35" t="str">
        <f t="shared" si="184"/>
        <v>1,1.5,0.5</v>
      </c>
    </row>
    <row r="838" spans="13:46" ht="11.25" x14ac:dyDescent="0.15">
      <c r="M838" s="30" t="str">
        <f t="shared" si="182"/>
        <v>9,4,1</v>
      </c>
      <c r="N838" s="30">
        <f t="shared" si="190"/>
        <v>9</v>
      </c>
      <c r="O838" s="30">
        <f t="shared" si="191"/>
        <v>4</v>
      </c>
      <c r="P838" s="30">
        <f t="shared" si="187"/>
        <v>1</v>
      </c>
      <c r="Q838" s="30">
        <f t="shared" si="195"/>
        <v>4.5</v>
      </c>
      <c r="R838" s="30">
        <f t="shared" si="195"/>
        <v>4.8025096249999999</v>
      </c>
      <c r="S838" s="30">
        <f t="shared" si="195"/>
        <v>4.7500385000000005</v>
      </c>
      <c r="T838" s="30">
        <f t="shared" si="195"/>
        <v>4.342586625</v>
      </c>
      <c r="U838" s="30">
        <f t="shared" si="195"/>
        <v>3.5801540000000003</v>
      </c>
      <c r="V838" s="30">
        <f t="shared" si="195"/>
        <v>2.4627406250000003</v>
      </c>
      <c r="W838" s="30">
        <f t="shared" si="195"/>
        <v>0.99034650000000013</v>
      </c>
      <c r="X838" s="30">
        <f t="shared" si="195"/>
        <v>4.2866924999999991</v>
      </c>
      <c r="Y838" s="30">
        <f t="shared" si="195"/>
        <v>4.6698646250000007</v>
      </c>
      <c r="Z838" s="30">
        <f t="shared" si="195"/>
        <v>4.6980560000000002</v>
      </c>
      <c r="AA838" s="30">
        <f t="shared" si="195"/>
        <v>4.3712666250000005</v>
      </c>
      <c r="AB838" s="30">
        <f t="shared" si="195"/>
        <v>3.6894965000000002</v>
      </c>
      <c r="AC838" s="30">
        <f t="shared" si="195"/>
        <v>2.6527456250000006</v>
      </c>
      <c r="AD838" s="30">
        <f t="shared" si="195"/>
        <v>4.1395200000000001</v>
      </c>
      <c r="AE838" s="30">
        <f t="shared" si="195"/>
        <v>4.6033546249999997</v>
      </c>
      <c r="AF838" s="30">
        <f t="shared" si="195"/>
        <v>4.7122085</v>
      </c>
      <c r="AG838" s="30">
        <f t="shared" si="194"/>
        <v>4.4660816250000002</v>
      </c>
      <c r="AH838" s="30">
        <f t="shared" si="194"/>
        <v>3.8649740000000001</v>
      </c>
      <c r="AI838" s="30">
        <f t="shared" si="194"/>
        <v>4.0584825000000002</v>
      </c>
      <c r="AJ838" s="30">
        <f t="shared" si="194"/>
        <v>4.6029796249999997</v>
      </c>
      <c r="AK838" s="30">
        <f t="shared" si="194"/>
        <v>4.7924959999999999</v>
      </c>
      <c r="AL838" s="30">
        <f t="shared" si="194"/>
        <v>4.6270316250000008</v>
      </c>
      <c r="AM838" s="30">
        <f t="shared" si="194"/>
        <v>4.0435799999999995</v>
      </c>
      <c r="AN838" s="30">
        <f t="shared" si="194"/>
        <v>4.6687396249999997</v>
      </c>
      <c r="AO838" s="30">
        <f t="shared" si="194"/>
        <v>4.9389184999999998</v>
      </c>
      <c r="AP838" s="30">
        <f t="shared" si="194"/>
        <v>4.0948124999999997</v>
      </c>
      <c r="AQ838" s="30">
        <f t="shared" si="194"/>
        <v>4.8006346250000007</v>
      </c>
      <c r="AR838" s="30">
        <f t="shared" si="194"/>
        <v>4.21218</v>
      </c>
      <c r="AS838" s="30">
        <f t="shared" si="183"/>
        <v>4.9389184999999998</v>
      </c>
      <c r="AT838" s="35" t="str">
        <f t="shared" si="184"/>
        <v>1,2,0</v>
      </c>
    </row>
    <row r="839" spans="13:46" ht="11.25" x14ac:dyDescent="0.15">
      <c r="M839" s="30" t="str">
        <f t="shared" si="182"/>
        <v>9,4,2</v>
      </c>
      <c r="N839" s="30">
        <f t="shared" si="190"/>
        <v>9</v>
      </c>
      <c r="O839" s="30">
        <f t="shared" si="191"/>
        <v>4</v>
      </c>
      <c r="P839" s="30">
        <f t="shared" si="187"/>
        <v>2</v>
      </c>
      <c r="Q839" s="30">
        <f t="shared" si="195"/>
        <v>4.27752</v>
      </c>
      <c r="R839" s="30">
        <f t="shared" si="195"/>
        <v>4.7140096250000001</v>
      </c>
      <c r="S839" s="30">
        <f t="shared" si="195"/>
        <v>4.7567585000000001</v>
      </c>
      <c r="T839" s="30">
        <f t="shared" si="195"/>
        <v>4.405766625</v>
      </c>
      <c r="U839" s="30">
        <f t="shared" si="195"/>
        <v>3.6610339999999999</v>
      </c>
      <c r="V839" s="30">
        <f t="shared" si="195"/>
        <v>2.5225606250000006</v>
      </c>
      <c r="W839" s="30">
        <f t="shared" si="195"/>
        <v>0.99034650000000013</v>
      </c>
      <c r="X839" s="30">
        <f t="shared" si="195"/>
        <v>4.1739799999999994</v>
      </c>
      <c r="Y839" s="30">
        <f t="shared" si="195"/>
        <v>4.6572146249999999</v>
      </c>
      <c r="Z839" s="30">
        <f t="shared" si="195"/>
        <v>4.7467085000000004</v>
      </c>
      <c r="AA839" s="30">
        <f t="shared" si="195"/>
        <v>4.442461625</v>
      </c>
      <c r="AB839" s="30">
        <f t="shared" si="195"/>
        <v>3.7444740000000003</v>
      </c>
      <c r="AC839" s="30">
        <f t="shared" si="195"/>
        <v>2.6527456250000006</v>
      </c>
      <c r="AD839" s="30">
        <f t="shared" si="195"/>
        <v>4.1074999999999999</v>
      </c>
      <c r="AE839" s="30">
        <f t="shared" si="195"/>
        <v>4.6374796249999992</v>
      </c>
      <c r="AF839" s="30">
        <f t="shared" si="195"/>
        <v>4.7737185000000002</v>
      </c>
      <c r="AG839" s="30">
        <f t="shared" si="194"/>
        <v>4.5162166250000002</v>
      </c>
      <c r="AH839" s="30">
        <f t="shared" si="194"/>
        <v>3.8649740000000001</v>
      </c>
      <c r="AI839" s="30">
        <f t="shared" si="194"/>
        <v>4.0780799999999999</v>
      </c>
      <c r="AJ839" s="30">
        <f t="shared" si="194"/>
        <v>4.6548046249999997</v>
      </c>
      <c r="AK839" s="30">
        <f t="shared" si="194"/>
        <v>4.8377885000000003</v>
      </c>
      <c r="AL839" s="30">
        <f t="shared" si="194"/>
        <v>4.6270316250000008</v>
      </c>
      <c r="AM839" s="30">
        <f t="shared" si="194"/>
        <v>4.0857200000000002</v>
      </c>
      <c r="AN839" s="30">
        <f t="shared" si="194"/>
        <v>4.7091896249999996</v>
      </c>
      <c r="AO839" s="30">
        <f t="shared" si="194"/>
        <v>4.9389184999999998</v>
      </c>
      <c r="AP839" s="30">
        <f t="shared" si="194"/>
        <v>4.13042</v>
      </c>
      <c r="AQ839" s="30">
        <f t="shared" si="194"/>
        <v>4.8006346250000007</v>
      </c>
      <c r="AR839" s="30">
        <f t="shared" si="194"/>
        <v>4.21218</v>
      </c>
      <c r="AS839" s="30">
        <f t="shared" si="183"/>
        <v>4.9389184999999998</v>
      </c>
      <c r="AT839" s="35" t="str">
        <f t="shared" si="184"/>
        <v>1,2,0</v>
      </c>
    </row>
    <row r="840" spans="13:46" ht="11.25" x14ac:dyDescent="0.15">
      <c r="M840" s="30" t="str">
        <f t="shared" si="182"/>
        <v>9,4,3</v>
      </c>
      <c r="N840" s="30">
        <f t="shared" si="190"/>
        <v>9</v>
      </c>
      <c r="O840" s="30">
        <f t="shared" si="191"/>
        <v>4</v>
      </c>
      <c r="P840" s="30">
        <f t="shared" si="187"/>
        <v>3</v>
      </c>
      <c r="Q840" s="30">
        <f t="shared" si="195"/>
        <v>3.98034</v>
      </c>
      <c r="R840" s="30">
        <f t="shared" si="195"/>
        <v>4.5736346250000004</v>
      </c>
      <c r="S840" s="30">
        <f t="shared" si="195"/>
        <v>4.7302785000000007</v>
      </c>
      <c r="T840" s="30">
        <f t="shared" si="195"/>
        <v>4.4502716250000001</v>
      </c>
      <c r="U840" s="30">
        <f t="shared" si="195"/>
        <v>3.7336140000000002</v>
      </c>
      <c r="V840" s="30">
        <f t="shared" si="195"/>
        <v>2.5803056250000003</v>
      </c>
      <c r="W840" s="30">
        <f t="shared" si="195"/>
        <v>0.99034650000000013</v>
      </c>
      <c r="X840" s="30">
        <f t="shared" si="195"/>
        <v>4.0093924999999997</v>
      </c>
      <c r="Y840" s="30">
        <f t="shared" si="195"/>
        <v>4.6113646250000002</v>
      </c>
      <c r="Z840" s="30">
        <f t="shared" si="195"/>
        <v>4.7766859999999998</v>
      </c>
      <c r="AA840" s="30">
        <f t="shared" si="195"/>
        <v>4.5053566250000001</v>
      </c>
      <c r="AB840" s="30">
        <f t="shared" si="195"/>
        <v>3.7973765000000004</v>
      </c>
      <c r="AC840" s="30">
        <f t="shared" si="195"/>
        <v>2.6527456250000006</v>
      </c>
      <c r="AD840" s="30">
        <f t="shared" si="195"/>
        <v>4.0422799999999999</v>
      </c>
      <c r="AE840" s="30">
        <f t="shared" si="195"/>
        <v>4.6529296250000005</v>
      </c>
      <c r="AF840" s="30">
        <f t="shared" si="195"/>
        <v>4.8269285000000002</v>
      </c>
      <c r="AG840" s="30">
        <f t="shared" si="194"/>
        <v>4.5642766249999998</v>
      </c>
      <c r="AH840" s="30">
        <f t="shared" si="194"/>
        <v>3.8649740000000001</v>
      </c>
      <c r="AI840" s="30">
        <f t="shared" si="194"/>
        <v>4.0790024999999996</v>
      </c>
      <c r="AJ840" s="30">
        <f t="shared" si="194"/>
        <v>4.6983296249999995</v>
      </c>
      <c r="AK840" s="30">
        <f t="shared" si="194"/>
        <v>4.8810060000000002</v>
      </c>
      <c r="AL840" s="30">
        <f t="shared" si="194"/>
        <v>4.6270316250000008</v>
      </c>
      <c r="AM840" s="30">
        <f t="shared" si="194"/>
        <v>4.1195599999999999</v>
      </c>
      <c r="AN840" s="30">
        <f t="shared" si="194"/>
        <v>4.7475646249999999</v>
      </c>
      <c r="AO840" s="30">
        <f t="shared" si="194"/>
        <v>4.9389184999999998</v>
      </c>
      <c r="AP840" s="30">
        <f t="shared" si="194"/>
        <v>4.1639524999999997</v>
      </c>
      <c r="AQ840" s="30">
        <f t="shared" si="194"/>
        <v>4.8006346250000007</v>
      </c>
      <c r="AR840" s="30">
        <f t="shared" si="194"/>
        <v>4.21218</v>
      </c>
      <c r="AS840" s="30">
        <f t="shared" si="183"/>
        <v>4.9389184999999998</v>
      </c>
      <c r="AT840" s="35" t="str">
        <f t="shared" si="184"/>
        <v>1,2,0</v>
      </c>
    </row>
    <row r="841" spans="13:46" ht="11.25" x14ac:dyDescent="0.15">
      <c r="M841" s="30" t="str">
        <f t="shared" ref="M841:M904" si="196">N841&amp;","&amp;O841&amp;","&amp;P841</f>
        <v>9,4,4</v>
      </c>
      <c r="N841" s="30">
        <f t="shared" si="190"/>
        <v>9</v>
      </c>
      <c r="O841" s="30">
        <f t="shared" si="191"/>
        <v>4</v>
      </c>
      <c r="P841" s="30">
        <f t="shared" si="187"/>
        <v>4</v>
      </c>
      <c r="Q841" s="30">
        <f t="shared" si="195"/>
        <v>3.6615599999999993</v>
      </c>
      <c r="R841" s="30">
        <f t="shared" si="195"/>
        <v>4.4182596249999992</v>
      </c>
      <c r="S841" s="30">
        <f t="shared" si="195"/>
        <v>4.6941984999999997</v>
      </c>
      <c r="T841" s="30">
        <f t="shared" si="195"/>
        <v>4.4893766250000002</v>
      </c>
      <c r="U841" s="30">
        <f t="shared" si="195"/>
        <v>3.8037940000000003</v>
      </c>
      <c r="V841" s="30">
        <f t="shared" si="195"/>
        <v>2.6374506250000005</v>
      </c>
      <c r="W841" s="30">
        <f t="shared" si="195"/>
        <v>0.99034650000000013</v>
      </c>
      <c r="X841" s="30">
        <f t="shared" si="195"/>
        <v>3.829804999999999</v>
      </c>
      <c r="Y841" s="30">
        <f t="shared" si="195"/>
        <v>4.5559146249999998</v>
      </c>
      <c r="Z841" s="30">
        <f t="shared" si="195"/>
        <v>4.801263500000001</v>
      </c>
      <c r="AA841" s="30">
        <f t="shared" si="195"/>
        <v>4.5658516250000005</v>
      </c>
      <c r="AB841" s="30">
        <f t="shared" si="195"/>
        <v>3.8496790000000005</v>
      </c>
      <c r="AC841" s="30">
        <f t="shared" si="195"/>
        <v>2.6527456250000006</v>
      </c>
      <c r="AD841" s="30">
        <f t="shared" si="195"/>
        <v>3.9674599999999995</v>
      </c>
      <c r="AE841" s="30">
        <f t="shared" si="195"/>
        <v>4.6629796250000002</v>
      </c>
      <c r="AF841" s="30">
        <f t="shared" si="195"/>
        <v>4.8777384999999995</v>
      </c>
      <c r="AG841" s="30">
        <f t="shared" si="194"/>
        <v>4.6117366250000007</v>
      </c>
      <c r="AH841" s="30">
        <f t="shared" si="194"/>
        <v>3.8649740000000001</v>
      </c>
      <c r="AI841" s="30">
        <f t="shared" si="194"/>
        <v>4.0745249999999995</v>
      </c>
      <c r="AJ841" s="30">
        <f t="shared" si="194"/>
        <v>4.7394546249999996</v>
      </c>
      <c r="AK841" s="30">
        <f t="shared" si="194"/>
        <v>4.9236234999999997</v>
      </c>
      <c r="AL841" s="30">
        <f t="shared" si="194"/>
        <v>4.6270316250000008</v>
      </c>
      <c r="AM841" s="30">
        <f t="shared" si="194"/>
        <v>4.1509999999999998</v>
      </c>
      <c r="AN841" s="30">
        <f t="shared" si="194"/>
        <v>4.7853396250000007</v>
      </c>
      <c r="AO841" s="30">
        <f t="shared" si="194"/>
        <v>4.9389184999999998</v>
      </c>
      <c r="AP841" s="30">
        <f t="shared" si="194"/>
        <v>4.196885</v>
      </c>
      <c r="AQ841" s="30">
        <f t="shared" si="194"/>
        <v>4.8006346250000007</v>
      </c>
      <c r="AR841" s="30">
        <f t="shared" si="194"/>
        <v>4.21218</v>
      </c>
      <c r="AS841" s="30">
        <f t="shared" ref="AS841:AS904" si="197">MAX(Q841:AR841)</f>
        <v>4.9389184999999998</v>
      </c>
      <c r="AT841" s="35" t="str">
        <f t="shared" ref="AT841:AT904" si="198">INDEX($Q$1:$AR$1,1,MATCH(AS841,Q841:AR841,0))</f>
        <v>1,2,0</v>
      </c>
    </row>
    <row r="842" spans="13:46" ht="11.25" x14ac:dyDescent="0.15">
      <c r="M842" s="30" t="str">
        <f t="shared" si="196"/>
        <v>9,4,5</v>
      </c>
      <c r="N842" s="30">
        <f t="shared" si="190"/>
        <v>9</v>
      </c>
      <c r="O842" s="30">
        <f t="shared" si="191"/>
        <v>4</v>
      </c>
      <c r="P842" s="30">
        <f t="shared" si="187"/>
        <v>5</v>
      </c>
      <c r="Q842" s="30">
        <f t="shared" si="195"/>
        <v>3.3564599999999993</v>
      </c>
      <c r="R842" s="30">
        <f t="shared" si="195"/>
        <v>4.2723846249999999</v>
      </c>
      <c r="S842" s="30">
        <f t="shared" si="195"/>
        <v>4.6641984999999995</v>
      </c>
      <c r="T842" s="30">
        <f t="shared" si="195"/>
        <v>4.5319016249999997</v>
      </c>
      <c r="U842" s="30">
        <f t="shared" si="195"/>
        <v>3.8754939999999998</v>
      </c>
      <c r="V842" s="30">
        <f t="shared" si="195"/>
        <v>2.6949756250000001</v>
      </c>
      <c r="W842" s="30">
        <f t="shared" si="195"/>
        <v>0.99034650000000013</v>
      </c>
      <c r="X842" s="30">
        <f t="shared" si="195"/>
        <v>3.6597174999999993</v>
      </c>
      <c r="Y842" s="30">
        <f t="shared" si="195"/>
        <v>4.5065446249999992</v>
      </c>
      <c r="Z842" s="30">
        <f t="shared" si="195"/>
        <v>4.8292609999999998</v>
      </c>
      <c r="AA842" s="30">
        <f t="shared" si="195"/>
        <v>4.6278666249999993</v>
      </c>
      <c r="AB842" s="30">
        <f t="shared" si="195"/>
        <v>3.9023615</v>
      </c>
      <c r="AC842" s="30">
        <f t="shared" si="195"/>
        <v>2.6527456250000006</v>
      </c>
      <c r="AD842" s="30">
        <f t="shared" si="195"/>
        <v>3.8987199999999995</v>
      </c>
      <c r="AE842" s="30">
        <f t="shared" si="195"/>
        <v>4.6764496249999992</v>
      </c>
      <c r="AF842" s="30">
        <f t="shared" si="195"/>
        <v>4.9300684999999991</v>
      </c>
      <c r="AG842" s="30">
        <f t="shared" si="194"/>
        <v>4.6595766249999997</v>
      </c>
      <c r="AH842" s="30">
        <f t="shared" si="194"/>
        <v>3.8649740000000001</v>
      </c>
      <c r="AI842" s="30">
        <f t="shared" si="194"/>
        <v>4.0734674999999996</v>
      </c>
      <c r="AJ842" s="30">
        <f t="shared" si="194"/>
        <v>4.782099624999999</v>
      </c>
      <c r="AK842" s="30">
        <f t="shared" si="194"/>
        <v>4.966621</v>
      </c>
      <c r="AL842" s="30">
        <f t="shared" si="194"/>
        <v>4.6270316250000008</v>
      </c>
      <c r="AM842" s="30">
        <f t="shared" si="194"/>
        <v>4.183959999999999</v>
      </c>
      <c r="AN842" s="30">
        <f t="shared" si="194"/>
        <v>4.8234946249999995</v>
      </c>
      <c r="AO842" s="30">
        <f t="shared" si="194"/>
        <v>4.9389184999999998</v>
      </c>
      <c r="AP842" s="30">
        <f t="shared" si="194"/>
        <v>4.2301974999999992</v>
      </c>
      <c r="AQ842" s="30">
        <f t="shared" si="194"/>
        <v>4.8006346250000007</v>
      </c>
      <c r="AR842" s="30">
        <f t="shared" si="194"/>
        <v>4.21218</v>
      </c>
      <c r="AS842" s="30">
        <f t="shared" si="197"/>
        <v>4.966621</v>
      </c>
      <c r="AT842" s="35" t="str">
        <f t="shared" si="198"/>
        <v>1,1.5,0.5</v>
      </c>
    </row>
    <row r="843" spans="13:46" ht="11.25" x14ac:dyDescent="0.15">
      <c r="M843" s="30" t="str">
        <f t="shared" si="196"/>
        <v>9,4,6</v>
      </c>
      <c r="N843" s="30">
        <f t="shared" si="190"/>
        <v>9</v>
      </c>
      <c r="O843" s="30">
        <f t="shared" si="191"/>
        <v>4</v>
      </c>
      <c r="P843" s="30">
        <f t="shared" si="187"/>
        <v>6</v>
      </c>
      <c r="Q843" s="30">
        <f t="shared" si="195"/>
        <v>3.0779999999999998</v>
      </c>
      <c r="R843" s="30">
        <f t="shared" si="195"/>
        <v>4.1450096250000001</v>
      </c>
      <c r="S843" s="30">
        <f t="shared" si="195"/>
        <v>4.6460384999999995</v>
      </c>
      <c r="T843" s="30">
        <f t="shared" si="195"/>
        <v>4.5810866249999993</v>
      </c>
      <c r="U843" s="30">
        <f t="shared" si="195"/>
        <v>3.9501540000000004</v>
      </c>
      <c r="V843" s="30">
        <f t="shared" si="195"/>
        <v>2.7532406250000001</v>
      </c>
      <c r="W843" s="30">
        <f t="shared" si="195"/>
        <v>0.99034650000000013</v>
      </c>
      <c r="X843" s="30">
        <f t="shared" si="195"/>
        <v>3.5081299999999995</v>
      </c>
      <c r="Y843" s="30">
        <f t="shared" si="195"/>
        <v>4.4690146249999998</v>
      </c>
      <c r="Z843" s="30">
        <f t="shared" si="195"/>
        <v>4.8639185000000005</v>
      </c>
      <c r="AA843" s="30">
        <f t="shared" si="195"/>
        <v>4.6928416249999998</v>
      </c>
      <c r="AB843" s="30">
        <f t="shared" si="195"/>
        <v>3.9557840000000004</v>
      </c>
      <c r="AC843" s="30">
        <f t="shared" si="195"/>
        <v>2.6527456250000006</v>
      </c>
      <c r="AD843" s="30">
        <f t="shared" si="195"/>
        <v>3.8418199999999998</v>
      </c>
      <c r="AE843" s="30">
        <f t="shared" si="195"/>
        <v>4.696579625</v>
      </c>
      <c r="AF843" s="30">
        <f t="shared" si="195"/>
        <v>4.9853585000000002</v>
      </c>
      <c r="AG843" s="30">
        <f t="shared" si="194"/>
        <v>4.708156625</v>
      </c>
      <c r="AH843" s="30">
        <f t="shared" si="194"/>
        <v>3.8649740000000001</v>
      </c>
      <c r="AI843" s="30">
        <f t="shared" si="194"/>
        <v>4.0790699999999998</v>
      </c>
      <c r="AJ843" s="30">
        <f t="shared" si="194"/>
        <v>4.8277046249999991</v>
      </c>
      <c r="AK843" s="30">
        <f t="shared" si="194"/>
        <v>5.0103584999999997</v>
      </c>
      <c r="AL843" s="30">
        <f t="shared" si="194"/>
        <v>4.6270316250000008</v>
      </c>
      <c r="AM843" s="30">
        <f t="shared" si="194"/>
        <v>4.2198799999999999</v>
      </c>
      <c r="AN843" s="30">
        <f t="shared" si="194"/>
        <v>4.8623896250000005</v>
      </c>
      <c r="AO843" s="30">
        <f t="shared" si="194"/>
        <v>4.9389184999999998</v>
      </c>
      <c r="AP843" s="30">
        <f t="shared" si="194"/>
        <v>4.2642499999999997</v>
      </c>
      <c r="AQ843" s="30">
        <f t="shared" si="194"/>
        <v>4.8006346250000007</v>
      </c>
      <c r="AR843" s="30">
        <f t="shared" si="194"/>
        <v>4.21218</v>
      </c>
      <c r="AS843" s="30">
        <f t="shared" si="197"/>
        <v>5.0103584999999997</v>
      </c>
      <c r="AT843" s="35" t="str">
        <f t="shared" si="198"/>
        <v>1,1.5,0.5</v>
      </c>
    </row>
    <row r="844" spans="13:46" ht="11.25" x14ac:dyDescent="0.15">
      <c r="M844" s="30" t="str">
        <f t="shared" si="196"/>
        <v>9,4,7</v>
      </c>
      <c r="N844" s="30">
        <f t="shared" si="190"/>
        <v>9</v>
      </c>
      <c r="O844" s="30">
        <f t="shared" si="191"/>
        <v>4</v>
      </c>
      <c r="P844" s="30">
        <f t="shared" si="187"/>
        <v>7</v>
      </c>
      <c r="Q844" s="30">
        <f t="shared" si="195"/>
        <v>2.4172559999999992</v>
      </c>
      <c r="R844" s="30">
        <f t="shared" si="195"/>
        <v>3.752159625</v>
      </c>
      <c r="S844" s="30">
        <f t="shared" si="195"/>
        <v>4.4579744999999997</v>
      </c>
      <c r="T844" s="30">
        <f t="shared" si="195"/>
        <v>4.5347006249999993</v>
      </c>
      <c r="U844" s="30">
        <f t="shared" si="195"/>
        <v>3.9823379999999999</v>
      </c>
      <c r="V844" s="30">
        <f t="shared" si="195"/>
        <v>2.8008866250000004</v>
      </c>
      <c r="W844" s="30">
        <f t="shared" si="195"/>
        <v>0.99034650000000013</v>
      </c>
      <c r="X844" s="30">
        <f t="shared" si="195"/>
        <v>3.0910674999999994</v>
      </c>
      <c r="Y844" s="30">
        <f t="shared" si="195"/>
        <v>4.2615806249999988</v>
      </c>
      <c r="Z844" s="30">
        <f t="shared" si="195"/>
        <v>4.8030049999999997</v>
      </c>
      <c r="AA844" s="30">
        <f t="shared" si="195"/>
        <v>4.7153406249999996</v>
      </c>
      <c r="AB844" s="30">
        <f t="shared" si="195"/>
        <v>3.9985875000000002</v>
      </c>
      <c r="AC844" s="30">
        <f t="shared" si="195"/>
        <v>2.6527456250000006</v>
      </c>
      <c r="AD844" s="30">
        <f t="shared" si="195"/>
        <v>3.6150159999999993</v>
      </c>
      <c r="AE844" s="30">
        <f t="shared" si="195"/>
        <v>4.6211386249999995</v>
      </c>
      <c r="AF844" s="30">
        <f t="shared" si="195"/>
        <v>4.9981724999999999</v>
      </c>
      <c r="AG844" s="30">
        <f t="shared" si="194"/>
        <v>4.7461176250000001</v>
      </c>
      <c r="AH844" s="30">
        <f t="shared" si="194"/>
        <v>3.8649740000000001</v>
      </c>
      <c r="AI844" s="30">
        <f t="shared" si="194"/>
        <v>3.9891014999999994</v>
      </c>
      <c r="AJ844" s="30">
        <f t="shared" si="194"/>
        <v>4.8308336249999995</v>
      </c>
      <c r="AK844" s="30">
        <f t="shared" si="194"/>
        <v>5.0434770000000002</v>
      </c>
      <c r="AL844" s="30">
        <f t="shared" si="194"/>
        <v>4.6270316250000008</v>
      </c>
      <c r="AM844" s="30">
        <f t="shared" si="194"/>
        <v>4.2133240000000001</v>
      </c>
      <c r="AN844" s="30">
        <f t="shared" si="194"/>
        <v>4.8906656249999996</v>
      </c>
      <c r="AO844" s="30">
        <f t="shared" si="194"/>
        <v>4.9389184999999998</v>
      </c>
      <c r="AP844" s="30">
        <f t="shared" si="194"/>
        <v>4.2876835</v>
      </c>
      <c r="AQ844" s="30">
        <f t="shared" si="194"/>
        <v>4.8006346250000007</v>
      </c>
      <c r="AR844" s="30">
        <f t="shared" si="194"/>
        <v>4.21218</v>
      </c>
      <c r="AS844" s="30">
        <f t="shared" si="197"/>
        <v>5.0434770000000002</v>
      </c>
      <c r="AT844" s="35" t="str">
        <f t="shared" si="198"/>
        <v>1,1.5,0.5</v>
      </c>
    </row>
    <row r="845" spans="13:46" ht="11.25" x14ac:dyDescent="0.15">
      <c r="M845" s="30" t="str">
        <f t="shared" si="196"/>
        <v>9,4,8</v>
      </c>
      <c r="N845" s="30">
        <f t="shared" si="190"/>
        <v>9</v>
      </c>
      <c r="O845" s="30">
        <f t="shared" si="191"/>
        <v>4</v>
      </c>
      <c r="P845" s="30">
        <f t="shared" si="187"/>
        <v>8</v>
      </c>
      <c r="Q845" s="30">
        <f t="shared" si="195"/>
        <v>1.6284671999999998</v>
      </c>
      <c r="R845" s="30">
        <f t="shared" si="195"/>
        <v>3.270389625</v>
      </c>
      <c r="S845" s="30">
        <f t="shared" si="195"/>
        <v>4.2130017000000004</v>
      </c>
      <c r="T845" s="30">
        <f t="shared" si="195"/>
        <v>4.4563034249999998</v>
      </c>
      <c r="U845" s="30">
        <f t="shared" si="195"/>
        <v>4.0002948000000007</v>
      </c>
      <c r="V845" s="30">
        <f t="shared" si="195"/>
        <v>2.8449758250000001</v>
      </c>
      <c r="W845" s="30">
        <f t="shared" si="195"/>
        <v>0.99034650000000013</v>
      </c>
      <c r="X845" s="30">
        <f t="shared" si="195"/>
        <v>2.5850849999999994</v>
      </c>
      <c r="Y845" s="30">
        <f t="shared" si="195"/>
        <v>3.997237825</v>
      </c>
      <c r="Z845" s="30">
        <f t="shared" si="195"/>
        <v>4.7100803000000004</v>
      </c>
      <c r="AA845" s="30">
        <f t="shared" si="195"/>
        <v>4.7236124249999998</v>
      </c>
      <c r="AB845" s="30">
        <f t="shared" si="195"/>
        <v>4.0378342000000007</v>
      </c>
      <c r="AC845" s="30">
        <f t="shared" si="195"/>
        <v>2.6527456250000006</v>
      </c>
      <c r="AD845" s="30">
        <f t="shared" si="195"/>
        <v>3.3313031999999998</v>
      </c>
      <c r="AE845" s="30">
        <f t="shared" si="195"/>
        <v>4.5136864249999995</v>
      </c>
      <c r="AF845" s="30">
        <f t="shared" si="195"/>
        <v>4.9967593000000008</v>
      </c>
      <c r="AG845" s="30">
        <f t="shared" si="194"/>
        <v>4.7805218250000001</v>
      </c>
      <c r="AH845" s="30">
        <f t="shared" si="194"/>
        <v>3.8649740000000001</v>
      </c>
      <c r="AI845" s="30">
        <f t="shared" si="194"/>
        <v>3.8671217999999996</v>
      </c>
      <c r="AJ845" s="30">
        <f t="shared" si="194"/>
        <v>4.8197354249999993</v>
      </c>
      <c r="AK845" s="30">
        <f t="shared" si="194"/>
        <v>5.0730386999999997</v>
      </c>
      <c r="AL845" s="30">
        <f t="shared" si="194"/>
        <v>4.6270316250000008</v>
      </c>
      <c r="AM845" s="30">
        <f t="shared" si="194"/>
        <v>4.1925407999999997</v>
      </c>
      <c r="AN845" s="30">
        <f t="shared" si="194"/>
        <v>4.9153848250000003</v>
      </c>
      <c r="AO845" s="30">
        <f t="shared" si="194"/>
        <v>4.9389184999999998</v>
      </c>
      <c r="AP845" s="30">
        <f t="shared" si="194"/>
        <v>4.3075601999999993</v>
      </c>
      <c r="AQ845" s="30">
        <f t="shared" si="194"/>
        <v>4.8006346250000007</v>
      </c>
      <c r="AR845" s="30">
        <f t="shared" si="194"/>
        <v>4.21218</v>
      </c>
      <c r="AS845" s="30">
        <f t="shared" si="197"/>
        <v>5.0730386999999997</v>
      </c>
      <c r="AT845" s="35" t="str">
        <f t="shared" si="198"/>
        <v>1,1.5,0.5</v>
      </c>
    </row>
    <row r="846" spans="13:46" ht="11.25" x14ac:dyDescent="0.15">
      <c r="M846" s="30" t="str">
        <f t="shared" si="196"/>
        <v>9,4,9</v>
      </c>
      <c r="N846" s="30">
        <f t="shared" si="190"/>
        <v>9</v>
      </c>
      <c r="O846" s="30">
        <f t="shared" si="191"/>
        <v>4</v>
      </c>
      <c r="P846" s="30">
        <f t="shared" si="187"/>
        <v>9</v>
      </c>
      <c r="Q846" s="30">
        <f t="shared" si="195"/>
        <v>0.99034650000000013</v>
      </c>
      <c r="R846" s="30">
        <f t="shared" si="195"/>
        <v>2.8932502500000004</v>
      </c>
      <c r="S846" s="30">
        <f t="shared" si="195"/>
        <v>4.0349925000000004</v>
      </c>
      <c r="T846" s="30">
        <f t="shared" si="195"/>
        <v>4.4155732499999996</v>
      </c>
      <c r="U846" s="30">
        <f t="shared" si="195"/>
        <v>4.0349925000000004</v>
      </c>
      <c r="V846" s="30">
        <f t="shared" si="195"/>
        <v>2.8932502500000004</v>
      </c>
      <c r="W846" s="30">
        <f t="shared" si="195"/>
        <v>0.99034650000000013</v>
      </c>
      <c r="X846" s="30">
        <f t="shared" si="195"/>
        <v>2.1837331249999998</v>
      </c>
      <c r="Y846" s="30">
        <f t="shared" si="195"/>
        <v>3.7998586250000002</v>
      </c>
      <c r="Z846" s="30">
        <f t="shared" si="195"/>
        <v>4.6548226250000004</v>
      </c>
      <c r="AA846" s="30">
        <f t="shared" si="195"/>
        <v>4.7486251250000002</v>
      </c>
      <c r="AB846" s="30">
        <f t="shared" si="195"/>
        <v>4.0812661250000009</v>
      </c>
      <c r="AC846" s="30">
        <f t="shared" si="195"/>
        <v>2.6527456250000006</v>
      </c>
      <c r="AD846" s="30">
        <f t="shared" si="195"/>
        <v>3.114554</v>
      </c>
      <c r="AE846" s="30">
        <f t="shared" si="195"/>
        <v>4.4439012499999997</v>
      </c>
      <c r="AF846" s="30">
        <f t="shared" si="195"/>
        <v>5.0120870000000002</v>
      </c>
      <c r="AG846" s="30">
        <f t="shared" si="194"/>
        <v>4.8191112499999997</v>
      </c>
      <c r="AH846" s="30">
        <f t="shared" si="194"/>
        <v>3.8649740000000001</v>
      </c>
      <c r="AI846" s="30">
        <f t="shared" si="194"/>
        <v>3.782809125</v>
      </c>
      <c r="AJ846" s="30">
        <f t="shared" si="194"/>
        <v>4.8253781250000003</v>
      </c>
      <c r="AK846" s="30">
        <f t="shared" si="194"/>
        <v>5.1067856249999997</v>
      </c>
      <c r="AL846" s="30">
        <f t="shared" si="194"/>
        <v>4.6270316250000008</v>
      </c>
      <c r="AM846" s="30">
        <f t="shared" si="194"/>
        <v>4.1884984999999997</v>
      </c>
      <c r="AN846" s="30">
        <f t="shared" si="194"/>
        <v>4.9442892499999997</v>
      </c>
      <c r="AO846" s="30">
        <f t="shared" si="194"/>
        <v>4.9389184999999998</v>
      </c>
      <c r="AP846" s="30">
        <f t="shared" si="194"/>
        <v>4.331622125</v>
      </c>
      <c r="AQ846" s="30">
        <f t="shared" si="194"/>
        <v>4.8006346250000007</v>
      </c>
      <c r="AR846" s="30">
        <f t="shared" si="194"/>
        <v>4.21218</v>
      </c>
      <c r="AS846" s="30">
        <f t="shared" si="197"/>
        <v>5.1067856249999997</v>
      </c>
      <c r="AT846" s="35" t="str">
        <f t="shared" si="198"/>
        <v>1,1.5,0.5</v>
      </c>
    </row>
    <row r="847" spans="13:46" ht="11.25" x14ac:dyDescent="0.15">
      <c r="M847" s="30" t="str">
        <f t="shared" si="196"/>
        <v>9,4,10</v>
      </c>
      <c r="N847" s="30">
        <f t="shared" si="190"/>
        <v>9</v>
      </c>
      <c r="O847" s="30">
        <f t="shared" si="191"/>
        <v>4</v>
      </c>
      <c r="P847" s="30">
        <f t="shared" si="187"/>
        <v>10</v>
      </c>
      <c r="Q847" s="30">
        <f t="shared" si="195"/>
        <v>0.53372519999999946</v>
      </c>
      <c r="R847" s="30">
        <f t="shared" si="195"/>
        <v>2.642152125</v>
      </c>
      <c r="S847" s="30">
        <f t="shared" si="195"/>
        <v>3.9376497000000001</v>
      </c>
      <c r="T847" s="30">
        <f t="shared" si="195"/>
        <v>4.4202179250000002</v>
      </c>
      <c r="U847" s="30">
        <f t="shared" si="195"/>
        <v>4.0898568000000006</v>
      </c>
      <c r="V847" s="30">
        <f t="shared" si="195"/>
        <v>2.946566325</v>
      </c>
      <c r="W847" s="30">
        <f t="shared" si="195"/>
        <v>0.99034650000000013</v>
      </c>
      <c r="X847" s="30">
        <f t="shared" si="195"/>
        <v>1.9084224999999992</v>
      </c>
      <c r="Y847" s="30">
        <f t="shared" si="195"/>
        <v>3.683145825</v>
      </c>
      <c r="Z847" s="30">
        <f t="shared" si="195"/>
        <v>4.6449398000000004</v>
      </c>
      <c r="AA847" s="30">
        <f t="shared" si="195"/>
        <v>4.7938044250000003</v>
      </c>
      <c r="AB847" s="30">
        <f t="shared" si="195"/>
        <v>4.1297397</v>
      </c>
      <c r="AC847" s="30">
        <f t="shared" si="195"/>
        <v>2.6527456250000006</v>
      </c>
      <c r="AD847" s="30">
        <f t="shared" si="195"/>
        <v>2.9784711999999995</v>
      </c>
      <c r="AE847" s="30">
        <f t="shared" si="195"/>
        <v>4.4194909249999998</v>
      </c>
      <c r="AF847" s="30">
        <f t="shared" si="195"/>
        <v>5.0475813</v>
      </c>
      <c r="AG847" s="30">
        <f t="shared" si="194"/>
        <v>4.8627423250000001</v>
      </c>
      <c r="AH847" s="30">
        <f t="shared" si="194"/>
        <v>3.8649740000000001</v>
      </c>
      <c r="AI847" s="30">
        <f t="shared" si="194"/>
        <v>3.7438712999999995</v>
      </c>
      <c r="AJ847" s="30">
        <f t="shared" si="194"/>
        <v>4.851187425</v>
      </c>
      <c r="AK847" s="30">
        <f t="shared" si="194"/>
        <v>5.1455742000000004</v>
      </c>
      <c r="AL847" s="30">
        <f t="shared" si="194"/>
        <v>4.6270316250000008</v>
      </c>
      <c r="AM847" s="30">
        <f t="shared" si="194"/>
        <v>4.2046228000000001</v>
      </c>
      <c r="AN847" s="30">
        <f t="shared" si="194"/>
        <v>4.978235325</v>
      </c>
      <c r="AO847" s="30">
        <f t="shared" si="194"/>
        <v>4.9389184999999998</v>
      </c>
      <c r="AP847" s="30">
        <f t="shared" si="194"/>
        <v>4.3607256999999997</v>
      </c>
      <c r="AQ847" s="30">
        <f t="shared" si="194"/>
        <v>4.8006346250000007</v>
      </c>
      <c r="AR847" s="30">
        <f t="shared" si="194"/>
        <v>4.21218</v>
      </c>
      <c r="AS847" s="30">
        <f t="shared" si="197"/>
        <v>5.1455742000000004</v>
      </c>
      <c r="AT847" s="35" t="str">
        <f t="shared" si="198"/>
        <v>1,1.5,0.5</v>
      </c>
    </row>
    <row r="848" spans="13:46" ht="11.25" x14ac:dyDescent="0.15">
      <c r="M848" s="30" t="str">
        <f t="shared" si="196"/>
        <v>9,5,1</v>
      </c>
      <c r="N848" s="30">
        <f t="shared" si="190"/>
        <v>9</v>
      </c>
      <c r="O848" s="30">
        <f t="shared" si="191"/>
        <v>5</v>
      </c>
      <c r="P848" s="30">
        <f t="shared" si="187"/>
        <v>1</v>
      </c>
      <c r="Q848" s="30">
        <f t="shared" si="195"/>
        <v>4.5</v>
      </c>
      <c r="R848" s="30">
        <f t="shared" si="195"/>
        <v>4.8025096249999999</v>
      </c>
      <c r="S848" s="30">
        <f t="shared" si="195"/>
        <v>4.7500385000000005</v>
      </c>
      <c r="T848" s="30">
        <f t="shared" si="195"/>
        <v>4.342586625</v>
      </c>
      <c r="U848" s="30">
        <f t="shared" si="195"/>
        <v>3.5801540000000003</v>
      </c>
      <c r="V848" s="30">
        <f t="shared" si="195"/>
        <v>2.4627406250000003</v>
      </c>
      <c r="W848" s="30">
        <f t="shared" si="195"/>
        <v>0.99034650000000013</v>
      </c>
      <c r="X848" s="30">
        <f t="shared" si="195"/>
        <v>4.2256549999999997</v>
      </c>
      <c r="Y848" s="30">
        <f t="shared" si="195"/>
        <v>4.6337146249999996</v>
      </c>
      <c r="Z848" s="30">
        <f t="shared" si="195"/>
        <v>4.6867935000000003</v>
      </c>
      <c r="AA848" s="30">
        <f t="shared" si="195"/>
        <v>4.3848916249999998</v>
      </c>
      <c r="AB848" s="30">
        <f t="shared" si="195"/>
        <v>3.7280090000000001</v>
      </c>
      <c r="AC848" s="30">
        <f t="shared" si="195"/>
        <v>2.7161456250000002</v>
      </c>
      <c r="AD848" s="30">
        <f t="shared" si="195"/>
        <v>4.0356199999999998</v>
      </c>
      <c r="AE848" s="30">
        <f t="shared" si="195"/>
        <v>4.5492296249999997</v>
      </c>
      <c r="AF848" s="30">
        <f t="shared" si="195"/>
        <v>4.7078584999999995</v>
      </c>
      <c r="AG848" s="30">
        <f t="shared" si="194"/>
        <v>4.511506625</v>
      </c>
      <c r="AH848" s="30">
        <f t="shared" si="194"/>
        <v>3.9601739999999999</v>
      </c>
      <c r="AI848" s="30">
        <f t="shared" si="194"/>
        <v>3.9298950000000001</v>
      </c>
      <c r="AJ848" s="30">
        <f t="shared" si="194"/>
        <v>4.5490546250000001</v>
      </c>
      <c r="AK848" s="30">
        <f t="shared" si="194"/>
        <v>4.8132334999999991</v>
      </c>
      <c r="AL848" s="30">
        <f t="shared" si="194"/>
        <v>4.7224316249999996</v>
      </c>
      <c r="AM848" s="30">
        <f t="shared" si="194"/>
        <v>3.9084799999999995</v>
      </c>
      <c r="AN848" s="30">
        <f t="shared" si="194"/>
        <v>4.6331896249999991</v>
      </c>
      <c r="AO848" s="30">
        <f t="shared" si="194"/>
        <v>5.0029184999999998</v>
      </c>
      <c r="AP848" s="30">
        <f t="shared" si="194"/>
        <v>3.9713749999999992</v>
      </c>
      <c r="AQ848" s="30">
        <f t="shared" si="194"/>
        <v>4.8016346249999993</v>
      </c>
      <c r="AR848" s="30">
        <f t="shared" si="194"/>
        <v>4.1185799999999997</v>
      </c>
      <c r="AS848" s="30">
        <f t="shared" si="197"/>
        <v>5.0029184999999998</v>
      </c>
      <c r="AT848" s="35" t="str">
        <f t="shared" si="198"/>
        <v>1,2,0</v>
      </c>
    </row>
    <row r="849" spans="13:46" ht="11.25" x14ac:dyDescent="0.15">
      <c r="M849" s="30" t="str">
        <f t="shared" si="196"/>
        <v>9,5,2</v>
      </c>
      <c r="N849" s="30">
        <f t="shared" si="190"/>
        <v>9</v>
      </c>
      <c r="O849" s="30">
        <f t="shared" si="191"/>
        <v>5</v>
      </c>
      <c r="P849" s="30">
        <f t="shared" si="187"/>
        <v>2</v>
      </c>
      <c r="Q849" s="30">
        <f t="shared" si="195"/>
        <v>4.27752</v>
      </c>
      <c r="R849" s="30">
        <f t="shared" si="195"/>
        <v>4.7140096250000001</v>
      </c>
      <c r="S849" s="30">
        <f t="shared" si="195"/>
        <v>4.7567585000000001</v>
      </c>
      <c r="T849" s="30">
        <f t="shared" si="195"/>
        <v>4.405766625</v>
      </c>
      <c r="U849" s="30">
        <f t="shared" si="195"/>
        <v>3.6610339999999999</v>
      </c>
      <c r="V849" s="30">
        <f t="shared" si="195"/>
        <v>2.5225606250000006</v>
      </c>
      <c r="W849" s="30">
        <f t="shared" si="195"/>
        <v>0.99034650000000013</v>
      </c>
      <c r="X849" s="30">
        <f t="shared" si="195"/>
        <v>4.1106049999999996</v>
      </c>
      <c r="Y849" s="30">
        <f t="shared" si="195"/>
        <v>4.6191946250000004</v>
      </c>
      <c r="Z849" s="30">
        <f t="shared" si="195"/>
        <v>4.7340435000000003</v>
      </c>
      <c r="AA849" s="30">
        <f t="shared" si="195"/>
        <v>4.4551516250000001</v>
      </c>
      <c r="AB849" s="30">
        <f t="shared" si="195"/>
        <v>3.7825189999999997</v>
      </c>
      <c r="AC849" s="30">
        <f t="shared" si="195"/>
        <v>2.7161456250000002</v>
      </c>
      <c r="AD849" s="30">
        <f t="shared" si="195"/>
        <v>3.99986</v>
      </c>
      <c r="AE849" s="30">
        <f t="shared" si="195"/>
        <v>4.5805496249999997</v>
      </c>
      <c r="AF849" s="30">
        <f t="shared" ref="AF849:AR912" si="199">(AF$5)^2/2*INDEX($F$4:$F$25*$G$4:$G$25,$N849,1)+(AF$6)^2/2*INDEX($H$4:$H$25*$I$4:$I$25,$O849,1)+(AF$7)^2/2*INDEX($J$4:$J$25*$K$4:$K$25,$P849,1)+AF$5*AF$6*INDEX($G$4:$G$25,$N849,1)*INDEX($H$4:$H$25,$O849,1)+(AF$5*INDEX($G$4:$G$25,$N849,1)+AF$6*INDEX($I$4:$I$25,$O849,1))*AF$7*INDEX($J$4:$J$25,$P849,1)</f>
        <v>4.7674985000000003</v>
      </c>
      <c r="AG849" s="30">
        <f t="shared" si="199"/>
        <v>4.5607066249999999</v>
      </c>
      <c r="AH849" s="30">
        <f t="shared" si="199"/>
        <v>3.9601739999999999</v>
      </c>
      <c r="AI849" s="30">
        <f t="shared" si="199"/>
        <v>3.9452850000000002</v>
      </c>
      <c r="AJ849" s="30">
        <f t="shared" si="199"/>
        <v>4.5980746249999997</v>
      </c>
      <c r="AK849" s="30">
        <f t="shared" si="199"/>
        <v>4.8571234999999993</v>
      </c>
      <c r="AL849" s="30">
        <f t="shared" si="199"/>
        <v>4.7224316249999996</v>
      </c>
      <c r="AM849" s="30">
        <f t="shared" si="199"/>
        <v>3.9468799999999997</v>
      </c>
      <c r="AN849" s="30">
        <f t="shared" si="199"/>
        <v>4.6717696249999996</v>
      </c>
      <c r="AO849" s="30">
        <f t="shared" si="199"/>
        <v>5.0029184999999998</v>
      </c>
      <c r="AP849" s="30">
        <f t="shared" si="199"/>
        <v>4.0046449999999991</v>
      </c>
      <c r="AQ849" s="30">
        <f t="shared" si="199"/>
        <v>4.8016346249999993</v>
      </c>
      <c r="AR849" s="30">
        <f t="shared" si="199"/>
        <v>4.1185799999999997</v>
      </c>
      <c r="AS849" s="30">
        <f t="shared" si="197"/>
        <v>5.0029184999999998</v>
      </c>
      <c r="AT849" s="35" t="str">
        <f t="shared" si="198"/>
        <v>1,2,0</v>
      </c>
    </row>
    <row r="850" spans="13:46" ht="11.25" x14ac:dyDescent="0.15">
      <c r="M850" s="30" t="str">
        <f t="shared" si="196"/>
        <v>9,5,3</v>
      </c>
      <c r="N850" s="30">
        <f t="shared" si="190"/>
        <v>9</v>
      </c>
      <c r="O850" s="30">
        <f t="shared" si="191"/>
        <v>5</v>
      </c>
      <c r="P850" s="30">
        <f t="shared" si="187"/>
        <v>3</v>
      </c>
      <c r="Q850" s="30">
        <f t="shared" ref="Q850:AF881" si="200">(Q$5)^2/2*INDEX($F$4:$F$25*$G$4:$G$25,$N850,1)+(Q$6)^2/2*INDEX($H$4:$H$25*$I$4:$I$25,$O850,1)+(Q$7)^2/2*INDEX($J$4:$J$25*$K$4:$K$25,$P850,1)+Q$5*Q$6*INDEX($G$4:$G$25,$N850,1)*INDEX($H$4:$H$25,$O850,1)+(Q$5*INDEX($G$4:$G$25,$N850,1)+Q$6*INDEX($I$4:$I$25,$O850,1))*Q$7*INDEX($J$4:$J$25,$P850,1)</f>
        <v>3.98034</v>
      </c>
      <c r="R850" s="30">
        <f t="shared" si="200"/>
        <v>4.5736346250000004</v>
      </c>
      <c r="S850" s="30">
        <f t="shared" si="200"/>
        <v>4.7302785000000007</v>
      </c>
      <c r="T850" s="30">
        <f t="shared" si="200"/>
        <v>4.4502716250000001</v>
      </c>
      <c r="U850" s="30">
        <f t="shared" si="200"/>
        <v>3.7336140000000002</v>
      </c>
      <c r="V850" s="30">
        <f t="shared" si="200"/>
        <v>2.5803056250000003</v>
      </c>
      <c r="W850" s="30">
        <f t="shared" si="200"/>
        <v>0.99034650000000013</v>
      </c>
      <c r="X850" s="30">
        <f t="shared" si="200"/>
        <v>3.9436799999999996</v>
      </c>
      <c r="Y850" s="30">
        <f t="shared" si="200"/>
        <v>4.5714746250000005</v>
      </c>
      <c r="Z850" s="30">
        <f t="shared" si="200"/>
        <v>4.7626185000000003</v>
      </c>
      <c r="AA850" s="30">
        <f t="shared" si="200"/>
        <v>4.5171116250000001</v>
      </c>
      <c r="AB850" s="30">
        <f t="shared" si="200"/>
        <v>3.8349539999999998</v>
      </c>
      <c r="AC850" s="30">
        <f t="shared" si="200"/>
        <v>2.7161456250000002</v>
      </c>
      <c r="AD850" s="30">
        <f t="shared" si="200"/>
        <v>3.9308999999999998</v>
      </c>
      <c r="AE850" s="30">
        <f t="shared" si="200"/>
        <v>4.5931946249999998</v>
      </c>
      <c r="AF850" s="30">
        <f t="shared" si="200"/>
        <v>4.8188385</v>
      </c>
      <c r="AG850" s="30">
        <f t="shared" si="199"/>
        <v>4.6078316250000002</v>
      </c>
      <c r="AH850" s="30">
        <f t="shared" si="199"/>
        <v>3.9601739999999999</v>
      </c>
      <c r="AI850" s="30">
        <f t="shared" si="199"/>
        <v>3.9420000000000002</v>
      </c>
      <c r="AJ850" s="30">
        <f t="shared" si="199"/>
        <v>4.6387946250000001</v>
      </c>
      <c r="AK850" s="30">
        <f t="shared" si="199"/>
        <v>4.8989384999999999</v>
      </c>
      <c r="AL850" s="30">
        <f t="shared" si="199"/>
        <v>4.7224316249999996</v>
      </c>
      <c r="AM850" s="30">
        <f t="shared" si="199"/>
        <v>3.9769799999999997</v>
      </c>
      <c r="AN850" s="30">
        <f t="shared" si="199"/>
        <v>4.7082746249999996</v>
      </c>
      <c r="AO850" s="30">
        <f t="shared" si="199"/>
        <v>5.0029184999999998</v>
      </c>
      <c r="AP850" s="30">
        <f t="shared" si="199"/>
        <v>4.0358399999999994</v>
      </c>
      <c r="AQ850" s="30">
        <f t="shared" si="199"/>
        <v>4.8016346249999993</v>
      </c>
      <c r="AR850" s="30">
        <f t="shared" si="199"/>
        <v>4.1185799999999997</v>
      </c>
      <c r="AS850" s="30">
        <f t="shared" si="197"/>
        <v>5.0029184999999998</v>
      </c>
      <c r="AT850" s="35" t="str">
        <f t="shared" si="198"/>
        <v>1,2,0</v>
      </c>
    </row>
    <row r="851" spans="13:46" ht="11.25" x14ac:dyDescent="0.15">
      <c r="M851" s="30" t="str">
        <f t="shared" si="196"/>
        <v>9,5,4</v>
      </c>
      <c r="N851" s="30">
        <f t="shared" si="190"/>
        <v>9</v>
      </c>
      <c r="O851" s="30">
        <f t="shared" si="191"/>
        <v>5</v>
      </c>
      <c r="P851" s="30">
        <f t="shared" ref="P851:P914" si="201">P841</f>
        <v>4</v>
      </c>
      <c r="Q851" s="30">
        <f t="shared" si="200"/>
        <v>3.6615599999999993</v>
      </c>
      <c r="R851" s="30">
        <f t="shared" si="200"/>
        <v>4.4182596249999992</v>
      </c>
      <c r="S851" s="30">
        <f t="shared" si="200"/>
        <v>4.6941984999999997</v>
      </c>
      <c r="T851" s="30">
        <f t="shared" si="200"/>
        <v>4.4893766250000002</v>
      </c>
      <c r="U851" s="30">
        <f t="shared" si="200"/>
        <v>3.8037940000000003</v>
      </c>
      <c r="V851" s="30">
        <f t="shared" si="200"/>
        <v>2.6374506250000005</v>
      </c>
      <c r="W851" s="30">
        <f t="shared" si="200"/>
        <v>0.99034650000000013</v>
      </c>
      <c r="X851" s="30">
        <f t="shared" si="200"/>
        <v>3.7617549999999995</v>
      </c>
      <c r="Y851" s="30">
        <f t="shared" si="200"/>
        <v>4.5141546249999998</v>
      </c>
      <c r="Z851" s="30">
        <f t="shared" si="200"/>
        <v>4.7857935000000005</v>
      </c>
      <c r="AA851" s="30">
        <f t="shared" si="200"/>
        <v>4.5766716249999995</v>
      </c>
      <c r="AB851" s="30">
        <f t="shared" si="200"/>
        <v>3.8867890000000003</v>
      </c>
      <c r="AC851" s="30">
        <f t="shared" si="200"/>
        <v>2.7161456250000002</v>
      </c>
      <c r="AD851" s="30">
        <f t="shared" si="200"/>
        <v>3.8523399999999999</v>
      </c>
      <c r="AE851" s="30">
        <f t="shared" si="200"/>
        <v>4.6004396249999999</v>
      </c>
      <c r="AF851" s="30">
        <f t="shared" si="200"/>
        <v>4.8677785</v>
      </c>
      <c r="AG851" s="30">
        <f t="shared" si="199"/>
        <v>4.6543566250000001</v>
      </c>
      <c r="AH851" s="30">
        <f t="shared" si="199"/>
        <v>3.9601739999999999</v>
      </c>
      <c r="AI851" s="30">
        <f t="shared" si="199"/>
        <v>3.9333150000000003</v>
      </c>
      <c r="AJ851" s="30">
        <f t="shared" si="199"/>
        <v>4.6771146249999997</v>
      </c>
      <c r="AK851" s="30">
        <f t="shared" si="199"/>
        <v>4.9401534999999992</v>
      </c>
      <c r="AL851" s="30">
        <f t="shared" si="199"/>
        <v>4.7224316249999996</v>
      </c>
      <c r="AM851" s="30">
        <f t="shared" si="199"/>
        <v>4.0046799999999996</v>
      </c>
      <c r="AN851" s="30">
        <f t="shared" si="199"/>
        <v>4.7441796249999992</v>
      </c>
      <c r="AO851" s="30">
        <f t="shared" si="199"/>
        <v>5.0029184999999998</v>
      </c>
      <c r="AP851" s="30">
        <f t="shared" si="199"/>
        <v>4.0664350000000002</v>
      </c>
      <c r="AQ851" s="30">
        <f t="shared" si="199"/>
        <v>4.8016346249999993</v>
      </c>
      <c r="AR851" s="30">
        <f t="shared" si="199"/>
        <v>4.1185799999999997</v>
      </c>
      <c r="AS851" s="30">
        <f t="shared" si="197"/>
        <v>5.0029184999999998</v>
      </c>
      <c r="AT851" s="35" t="str">
        <f t="shared" si="198"/>
        <v>1,2,0</v>
      </c>
    </row>
    <row r="852" spans="13:46" ht="11.25" x14ac:dyDescent="0.15">
      <c r="M852" s="30" t="str">
        <f t="shared" si="196"/>
        <v>9,5,5</v>
      </c>
      <c r="N852" s="30">
        <f t="shared" si="190"/>
        <v>9</v>
      </c>
      <c r="O852" s="30">
        <f t="shared" si="191"/>
        <v>5</v>
      </c>
      <c r="P852" s="30">
        <f t="shared" si="201"/>
        <v>5</v>
      </c>
      <c r="Q852" s="30">
        <f t="shared" si="200"/>
        <v>3.3564599999999993</v>
      </c>
      <c r="R852" s="30">
        <f t="shared" si="200"/>
        <v>4.2723846249999999</v>
      </c>
      <c r="S852" s="30">
        <f t="shared" si="200"/>
        <v>4.6641984999999995</v>
      </c>
      <c r="T852" s="30">
        <f t="shared" si="200"/>
        <v>4.5319016249999997</v>
      </c>
      <c r="U852" s="30">
        <f t="shared" si="200"/>
        <v>3.8754939999999998</v>
      </c>
      <c r="V852" s="30">
        <f t="shared" si="200"/>
        <v>2.6949756250000001</v>
      </c>
      <c r="W852" s="30">
        <f t="shared" si="200"/>
        <v>0.99034650000000013</v>
      </c>
      <c r="X852" s="30">
        <f t="shared" si="200"/>
        <v>3.5893299999999995</v>
      </c>
      <c r="Y852" s="30">
        <f t="shared" si="200"/>
        <v>4.4629146249999998</v>
      </c>
      <c r="Z852" s="30">
        <f t="shared" si="200"/>
        <v>4.8123884999999991</v>
      </c>
      <c r="AA852" s="30">
        <f t="shared" si="200"/>
        <v>4.6377516249999999</v>
      </c>
      <c r="AB852" s="30">
        <f t="shared" si="200"/>
        <v>3.9390039999999997</v>
      </c>
      <c r="AC852" s="30">
        <f t="shared" si="200"/>
        <v>2.7161456250000002</v>
      </c>
      <c r="AD852" s="30">
        <f t="shared" si="200"/>
        <v>3.7798599999999993</v>
      </c>
      <c r="AE852" s="30">
        <f t="shared" si="200"/>
        <v>4.6111046249999994</v>
      </c>
      <c r="AF852" s="30">
        <f t="shared" si="200"/>
        <v>4.9182384999999993</v>
      </c>
      <c r="AG852" s="30">
        <f t="shared" si="199"/>
        <v>4.7012616249999999</v>
      </c>
      <c r="AH852" s="30">
        <f t="shared" si="199"/>
        <v>3.9601739999999999</v>
      </c>
      <c r="AI852" s="30">
        <f t="shared" si="199"/>
        <v>3.9280499999999998</v>
      </c>
      <c r="AJ852" s="30">
        <f t="shared" si="199"/>
        <v>4.7169546249999996</v>
      </c>
      <c r="AK852" s="30">
        <f t="shared" si="199"/>
        <v>4.9817484999999992</v>
      </c>
      <c r="AL852" s="30">
        <f t="shared" si="199"/>
        <v>4.7224316249999996</v>
      </c>
      <c r="AM852" s="30">
        <f t="shared" si="199"/>
        <v>4.0338999999999992</v>
      </c>
      <c r="AN852" s="30">
        <f t="shared" si="199"/>
        <v>4.7804646249999987</v>
      </c>
      <c r="AO852" s="30">
        <f t="shared" si="199"/>
        <v>5.0029184999999998</v>
      </c>
      <c r="AP852" s="30">
        <f t="shared" si="199"/>
        <v>4.0974099999999991</v>
      </c>
      <c r="AQ852" s="30">
        <f t="shared" si="199"/>
        <v>4.8016346249999993</v>
      </c>
      <c r="AR852" s="30">
        <f t="shared" si="199"/>
        <v>4.1185799999999997</v>
      </c>
      <c r="AS852" s="30">
        <f t="shared" si="197"/>
        <v>5.0029184999999998</v>
      </c>
      <c r="AT852" s="35" t="str">
        <f t="shared" si="198"/>
        <v>1,2,0</v>
      </c>
    </row>
    <row r="853" spans="13:46" ht="11.25" x14ac:dyDescent="0.15">
      <c r="M853" s="30" t="str">
        <f t="shared" si="196"/>
        <v>9,5,6</v>
      </c>
      <c r="N853" s="30">
        <f t="shared" si="190"/>
        <v>9</v>
      </c>
      <c r="O853" s="30">
        <f t="shared" si="191"/>
        <v>5</v>
      </c>
      <c r="P853" s="30">
        <f t="shared" si="201"/>
        <v>6</v>
      </c>
      <c r="Q853" s="30">
        <f t="shared" si="200"/>
        <v>3.0779999999999998</v>
      </c>
      <c r="R853" s="30">
        <f t="shared" si="200"/>
        <v>4.1450096250000001</v>
      </c>
      <c r="S853" s="30">
        <f t="shared" si="200"/>
        <v>4.6460384999999995</v>
      </c>
      <c r="T853" s="30">
        <f t="shared" si="200"/>
        <v>4.5810866249999993</v>
      </c>
      <c r="U853" s="30">
        <f t="shared" si="200"/>
        <v>3.9501540000000004</v>
      </c>
      <c r="V853" s="30">
        <f t="shared" si="200"/>
        <v>2.7532406250000001</v>
      </c>
      <c r="W853" s="30">
        <f t="shared" si="200"/>
        <v>0.99034650000000013</v>
      </c>
      <c r="X853" s="30">
        <f t="shared" si="200"/>
        <v>3.4354049999999994</v>
      </c>
      <c r="Y853" s="30">
        <f t="shared" si="200"/>
        <v>4.4235146249999993</v>
      </c>
      <c r="Z853" s="30">
        <f t="shared" si="200"/>
        <v>4.8456434999999995</v>
      </c>
      <c r="AA853" s="30">
        <f t="shared" si="200"/>
        <v>4.7017916249999994</v>
      </c>
      <c r="AB853" s="30">
        <f t="shared" si="200"/>
        <v>3.991959</v>
      </c>
      <c r="AC853" s="30">
        <f t="shared" si="200"/>
        <v>2.7161456250000002</v>
      </c>
      <c r="AD853" s="30">
        <f t="shared" si="200"/>
        <v>3.7192199999999995</v>
      </c>
      <c r="AE853" s="30">
        <f t="shared" si="200"/>
        <v>4.628429624999999</v>
      </c>
      <c r="AF853" s="30">
        <f t="shared" si="200"/>
        <v>4.9716585000000002</v>
      </c>
      <c r="AG853" s="30">
        <f t="shared" si="199"/>
        <v>4.748906625</v>
      </c>
      <c r="AH853" s="30">
        <f t="shared" si="199"/>
        <v>3.9601739999999999</v>
      </c>
      <c r="AI853" s="30">
        <f t="shared" si="199"/>
        <v>3.9294449999999999</v>
      </c>
      <c r="AJ853" s="30">
        <f t="shared" si="199"/>
        <v>4.7597546250000002</v>
      </c>
      <c r="AK853" s="30">
        <f t="shared" si="199"/>
        <v>5.0240834999999988</v>
      </c>
      <c r="AL853" s="30">
        <f t="shared" si="199"/>
        <v>4.7224316249999996</v>
      </c>
      <c r="AM853" s="30">
        <f t="shared" si="199"/>
        <v>4.0660799999999995</v>
      </c>
      <c r="AN853" s="30">
        <f t="shared" si="199"/>
        <v>4.8174896249999994</v>
      </c>
      <c r="AO853" s="30">
        <f t="shared" si="199"/>
        <v>5.0029184999999998</v>
      </c>
      <c r="AP853" s="30">
        <f t="shared" si="199"/>
        <v>4.1291249999999993</v>
      </c>
      <c r="AQ853" s="30">
        <f t="shared" si="199"/>
        <v>4.8016346249999993</v>
      </c>
      <c r="AR853" s="30">
        <f t="shared" si="199"/>
        <v>4.1185799999999997</v>
      </c>
      <c r="AS853" s="30">
        <f t="shared" si="197"/>
        <v>5.0240834999999988</v>
      </c>
      <c r="AT853" s="35" t="str">
        <f t="shared" si="198"/>
        <v>1,1.5,0.5</v>
      </c>
    </row>
    <row r="854" spans="13:46" ht="11.25" x14ac:dyDescent="0.15">
      <c r="M854" s="30" t="str">
        <f t="shared" si="196"/>
        <v>9,5,7</v>
      </c>
      <c r="N854" s="30">
        <f t="shared" si="190"/>
        <v>9</v>
      </c>
      <c r="O854" s="30">
        <f t="shared" si="191"/>
        <v>5</v>
      </c>
      <c r="P854" s="30">
        <f t="shared" si="201"/>
        <v>7</v>
      </c>
      <c r="Q854" s="30">
        <f t="shared" si="200"/>
        <v>2.4172559999999992</v>
      </c>
      <c r="R854" s="30">
        <f t="shared" si="200"/>
        <v>3.752159625</v>
      </c>
      <c r="S854" s="30">
        <f t="shared" si="200"/>
        <v>4.4579744999999997</v>
      </c>
      <c r="T854" s="30">
        <f t="shared" si="200"/>
        <v>4.5347006249999993</v>
      </c>
      <c r="U854" s="30">
        <f t="shared" si="200"/>
        <v>3.9823379999999999</v>
      </c>
      <c r="V854" s="30">
        <f t="shared" si="200"/>
        <v>2.8008866250000004</v>
      </c>
      <c r="W854" s="30">
        <f t="shared" si="200"/>
        <v>0.99034650000000013</v>
      </c>
      <c r="X854" s="30">
        <f t="shared" si="200"/>
        <v>3.0160049999999989</v>
      </c>
      <c r="Y854" s="30">
        <f t="shared" si="200"/>
        <v>4.2142106249999998</v>
      </c>
      <c r="Z854" s="30">
        <f t="shared" si="200"/>
        <v>4.7833275000000004</v>
      </c>
      <c r="AA854" s="30">
        <f t="shared" si="200"/>
        <v>4.7233556249999999</v>
      </c>
      <c r="AB854" s="30">
        <f t="shared" si="200"/>
        <v>4.0342949999999993</v>
      </c>
      <c r="AC854" s="30">
        <f t="shared" si="200"/>
        <v>2.7161456250000002</v>
      </c>
      <c r="AD854" s="30">
        <f t="shared" si="200"/>
        <v>3.4886759999999994</v>
      </c>
      <c r="AE854" s="30">
        <f t="shared" si="200"/>
        <v>4.550183624999999</v>
      </c>
      <c r="AF854" s="30">
        <f t="shared" si="200"/>
        <v>4.9826024999999996</v>
      </c>
      <c r="AG854" s="30">
        <f t="shared" si="199"/>
        <v>4.7859326249999992</v>
      </c>
      <c r="AH854" s="30">
        <f t="shared" si="199"/>
        <v>3.9601739999999999</v>
      </c>
      <c r="AI854" s="30">
        <f t="shared" si="199"/>
        <v>3.8352689999999994</v>
      </c>
      <c r="AJ854" s="30">
        <f t="shared" si="199"/>
        <v>4.7600786250000002</v>
      </c>
      <c r="AK854" s="30">
        <f t="shared" si="199"/>
        <v>5.0557994999999991</v>
      </c>
      <c r="AL854" s="30">
        <f t="shared" si="199"/>
        <v>4.7224316249999996</v>
      </c>
      <c r="AM854" s="30">
        <f t="shared" si="199"/>
        <v>4.0557839999999992</v>
      </c>
      <c r="AN854" s="30">
        <f t="shared" si="199"/>
        <v>4.8438956249999991</v>
      </c>
      <c r="AO854" s="30">
        <f t="shared" si="199"/>
        <v>5.0029184999999998</v>
      </c>
      <c r="AP854" s="30">
        <f t="shared" si="199"/>
        <v>4.1502209999999993</v>
      </c>
      <c r="AQ854" s="30">
        <f t="shared" si="199"/>
        <v>4.8016346249999993</v>
      </c>
      <c r="AR854" s="30">
        <f t="shared" si="199"/>
        <v>4.1185799999999997</v>
      </c>
      <c r="AS854" s="30">
        <f t="shared" si="197"/>
        <v>5.0557994999999991</v>
      </c>
      <c r="AT854" s="35" t="str">
        <f t="shared" si="198"/>
        <v>1,1.5,0.5</v>
      </c>
    </row>
    <row r="855" spans="13:46" ht="11.25" x14ac:dyDescent="0.15">
      <c r="M855" s="30" t="str">
        <f t="shared" si="196"/>
        <v>9,5,8</v>
      </c>
      <c r="N855" s="30">
        <f t="shared" si="190"/>
        <v>9</v>
      </c>
      <c r="O855" s="30">
        <f t="shared" si="191"/>
        <v>5</v>
      </c>
      <c r="P855" s="30">
        <f t="shared" si="201"/>
        <v>8</v>
      </c>
      <c r="Q855" s="30">
        <f t="shared" si="200"/>
        <v>1.6284671999999998</v>
      </c>
      <c r="R855" s="30">
        <f t="shared" si="200"/>
        <v>3.270389625</v>
      </c>
      <c r="S855" s="30">
        <f t="shared" si="200"/>
        <v>4.2130017000000004</v>
      </c>
      <c r="T855" s="30">
        <f t="shared" si="200"/>
        <v>4.4563034249999998</v>
      </c>
      <c r="U855" s="30">
        <f t="shared" si="200"/>
        <v>4.0002948000000007</v>
      </c>
      <c r="V855" s="30">
        <f t="shared" si="200"/>
        <v>2.8449758250000001</v>
      </c>
      <c r="W855" s="30">
        <f t="shared" si="200"/>
        <v>0.99034650000000013</v>
      </c>
      <c r="X855" s="30">
        <f t="shared" si="200"/>
        <v>2.5076849999999995</v>
      </c>
      <c r="Y855" s="30">
        <f t="shared" si="200"/>
        <v>3.9479978249999998</v>
      </c>
      <c r="Z855" s="30">
        <f t="shared" si="200"/>
        <v>4.6890003</v>
      </c>
      <c r="AA855" s="30">
        <f t="shared" si="200"/>
        <v>4.730692425</v>
      </c>
      <c r="AB855" s="30">
        <f t="shared" si="200"/>
        <v>4.0730741999999998</v>
      </c>
      <c r="AC855" s="30">
        <f t="shared" si="200"/>
        <v>2.7161456250000002</v>
      </c>
      <c r="AD855" s="30">
        <f t="shared" si="200"/>
        <v>3.2012231999999998</v>
      </c>
      <c r="AE855" s="30">
        <f t="shared" si="200"/>
        <v>4.4399264249999995</v>
      </c>
      <c r="AF855" s="30">
        <f t="shared" si="200"/>
        <v>4.9793193000000002</v>
      </c>
      <c r="AG855" s="30">
        <f t="shared" si="199"/>
        <v>4.8194018249999999</v>
      </c>
      <c r="AH855" s="30">
        <f t="shared" si="199"/>
        <v>3.9601739999999999</v>
      </c>
      <c r="AI855" s="30">
        <f t="shared" si="199"/>
        <v>3.7090817999999999</v>
      </c>
      <c r="AJ855" s="30">
        <f t="shared" si="199"/>
        <v>4.7461754250000006</v>
      </c>
      <c r="AK855" s="30">
        <f t="shared" si="199"/>
        <v>5.0839586999999993</v>
      </c>
      <c r="AL855" s="30">
        <f t="shared" si="199"/>
        <v>4.7224316249999996</v>
      </c>
      <c r="AM855" s="30">
        <f t="shared" si="199"/>
        <v>4.0312608000000001</v>
      </c>
      <c r="AN855" s="30">
        <f t="shared" si="199"/>
        <v>4.8667448249999996</v>
      </c>
      <c r="AO855" s="30">
        <f t="shared" si="199"/>
        <v>5.0029184999999998</v>
      </c>
      <c r="AP855" s="30">
        <f t="shared" si="199"/>
        <v>4.1677601999999991</v>
      </c>
      <c r="AQ855" s="30">
        <f t="shared" si="199"/>
        <v>4.8016346249999993</v>
      </c>
      <c r="AR855" s="30">
        <f t="shared" si="199"/>
        <v>4.1185799999999997</v>
      </c>
      <c r="AS855" s="30">
        <f t="shared" si="197"/>
        <v>5.0839586999999993</v>
      </c>
      <c r="AT855" s="35" t="str">
        <f t="shared" si="198"/>
        <v>1,1.5,0.5</v>
      </c>
    </row>
    <row r="856" spans="13:46" ht="11.25" x14ac:dyDescent="0.15">
      <c r="M856" s="30" t="str">
        <f t="shared" si="196"/>
        <v>9,5,9</v>
      </c>
      <c r="N856" s="30">
        <f t="shared" si="190"/>
        <v>9</v>
      </c>
      <c r="O856" s="30">
        <f t="shared" si="191"/>
        <v>5</v>
      </c>
      <c r="P856" s="30">
        <f t="shared" si="201"/>
        <v>9</v>
      </c>
      <c r="Q856" s="30">
        <f t="shared" si="200"/>
        <v>0.99034650000000013</v>
      </c>
      <c r="R856" s="30">
        <f t="shared" si="200"/>
        <v>2.8932502500000004</v>
      </c>
      <c r="S856" s="30">
        <f t="shared" si="200"/>
        <v>4.0349925000000004</v>
      </c>
      <c r="T856" s="30">
        <f t="shared" si="200"/>
        <v>4.4155732499999996</v>
      </c>
      <c r="U856" s="30">
        <f t="shared" si="200"/>
        <v>4.0349925000000004</v>
      </c>
      <c r="V856" s="30">
        <f t="shared" si="200"/>
        <v>2.8932502500000004</v>
      </c>
      <c r="W856" s="30">
        <f t="shared" si="200"/>
        <v>0.99034650000000013</v>
      </c>
      <c r="X856" s="30">
        <f t="shared" si="200"/>
        <v>2.103995625</v>
      </c>
      <c r="Y856" s="30">
        <f t="shared" si="200"/>
        <v>3.7487486250000002</v>
      </c>
      <c r="Z856" s="30">
        <f t="shared" si="200"/>
        <v>4.6323401250000007</v>
      </c>
      <c r="AA856" s="30">
        <f t="shared" si="200"/>
        <v>4.7547701250000003</v>
      </c>
      <c r="AB856" s="30">
        <f t="shared" si="200"/>
        <v>4.1160386249999998</v>
      </c>
      <c r="AC856" s="30">
        <f t="shared" si="200"/>
        <v>2.7161456250000002</v>
      </c>
      <c r="AD856" s="30">
        <f t="shared" si="200"/>
        <v>2.980734</v>
      </c>
      <c r="AE856" s="30">
        <f t="shared" si="200"/>
        <v>4.3673362499999993</v>
      </c>
      <c r="AF856" s="30">
        <f t="shared" si="200"/>
        <v>4.9927770000000002</v>
      </c>
      <c r="AG856" s="30">
        <f t="shared" si="199"/>
        <v>4.8570562499999994</v>
      </c>
      <c r="AH856" s="30">
        <f t="shared" si="199"/>
        <v>3.9601739999999999</v>
      </c>
      <c r="AI856" s="30">
        <f t="shared" si="199"/>
        <v>3.6205616249999997</v>
      </c>
      <c r="AJ856" s="30">
        <f t="shared" si="199"/>
        <v>4.7490131249999994</v>
      </c>
      <c r="AK856" s="30">
        <f t="shared" si="199"/>
        <v>5.116303125</v>
      </c>
      <c r="AL856" s="30">
        <f t="shared" si="199"/>
        <v>4.7224316249999996</v>
      </c>
      <c r="AM856" s="30">
        <f t="shared" si="199"/>
        <v>4.0234784999999995</v>
      </c>
      <c r="AN856" s="30">
        <f t="shared" si="199"/>
        <v>4.8937792499999997</v>
      </c>
      <c r="AO856" s="30">
        <f t="shared" si="199"/>
        <v>5.0029184999999998</v>
      </c>
      <c r="AP856" s="30">
        <f t="shared" si="199"/>
        <v>4.1894846249999995</v>
      </c>
      <c r="AQ856" s="30">
        <f t="shared" si="199"/>
        <v>4.8016346249999993</v>
      </c>
      <c r="AR856" s="30">
        <f t="shared" si="199"/>
        <v>4.1185799999999997</v>
      </c>
      <c r="AS856" s="30">
        <f t="shared" si="197"/>
        <v>5.116303125</v>
      </c>
      <c r="AT856" s="35" t="str">
        <f t="shared" si="198"/>
        <v>1,1.5,0.5</v>
      </c>
    </row>
    <row r="857" spans="13:46" ht="11.25" x14ac:dyDescent="0.15">
      <c r="M857" s="30" t="str">
        <f t="shared" si="196"/>
        <v>9,5,10</v>
      </c>
      <c r="N857" s="30">
        <f t="shared" si="190"/>
        <v>9</v>
      </c>
      <c r="O857" s="30">
        <f t="shared" si="191"/>
        <v>5</v>
      </c>
      <c r="P857" s="30">
        <f t="shared" si="201"/>
        <v>10</v>
      </c>
      <c r="Q857" s="30">
        <f t="shared" si="200"/>
        <v>0.53372519999999946</v>
      </c>
      <c r="R857" s="30">
        <f t="shared" si="200"/>
        <v>2.642152125</v>
      </c>
      <c r="S857" s="30">
        <f t="shared" si="200"/>
        <v>3.9376497000000001</v>
      </c>
      <c r="T857" s="30">
        <f t="shared" si="200"/>
        <v>4.4202179250000002</v>
      </c>
      <c r="U857" s="30">
        <f t="shared" si="200"/>
        <v>4.0898568000000006</v>
      </c>
      <c r="V857" s="30">
        <f t="shared" si="200"/>
        <v>2.946566325</v>
      </c>
      <c r="W857" s="30">
        <f t="shared" si="200"/>
        <v>0.99034650000000013</v>
      </c>
      <c r="X857" s="30">
        <f t="shared" si="200"/>
        <v>1.8263474999999996</v>
      </c>
      <c r="Y857" s="30">
        <f t="shared" si="200"/>
        <v>3.6301658249999997</v>
      </c>
      <c r="Z857" s="30">
        <f t="shared" si="200"/>
        <v>4.6210548000000005</v>
      </c>
      <c r="AA857" s="30">
        <f t="shared" si="200"/>
        <v>4.7990144249999993</v>
      </c>
      <c r="AB857" s="30">
        <f t="shared" si="200"/>
        <v>4.1640446999999998</v>
      </c>
      <c r="AC857" s="30">
        <f t="shared" si="200"/>
        <v>2.7161456250000002</v>
      </c>
      <c r="AD857" s="30">
        <f t="shared" si="200"/>
        <v>2.8409111999999999</v>
      </c>
      <c r="AE857" s="30">
        <f t="shared" si="200"/>
        <v>4.340120924999999</v>
      </c>
      <c r="AF857" s="30">
        <f t="shared" si="200"/>
        <v>5.0264012999999998</v>
      </c>
      <c r="AG857" s="30">
        <f t="shared" si="199"/>
        <v>4.8997523249999997</v>
      </c>
      <c r="AH857" s="30">
        <f t="shared" si="199"/>
        <v>3.9601739999999999</v>
      </c>
      <c r="AI857" s="30">
        <f t="shared" si="199"/>
        <v>3.5774162999999999</v>
      </c>
      <c r="AJ857" s="30">
        <f t="shared" si="199"/>
        <v>4.7720174249999996</v>
      </c>
      <c r="AK857" s="30">
        <f t="shared" si="199"/>
        <v>5.1536891999999996</v>
      </c>
      <c r="AL857" s="30">
        <f t="shared" si="199"/>
        <v>4.7224316249999996</v>
      </c>
      <c r="AM857" s="30">
        <f t="shared" si="199"/>
        <v>4.0358627999999994</v>
      </c>
      <c r="AN857" s="30">
        <f t="shared" si="199"/>
        <v>4.9258553249999997</v>
      </c>
      <c r="AO857" s="30">
        <f t="shared" si="199"/>
        <v>5.0029184999999998</v>
      </c>
      <c r="AP857" s="30">
        <f t="shared" si="199"/>
        <v>4.2162506999999998</v>
      </c>
      <c r="AQ857" s="30">
        <f t="shared" si="199"/>
        <v>4.8016346249999993</v>
      </c>
      <c r="AR857" s="30">
        <f t="shared" si="199"/>
        <v>4.1185799999999997</v>
      </c>
      <c r="AS857" s="30">
        <f t="shared" si="197"/>
        <v>5.1536891999999996</v>
      </c>
      <c r="AT857" s="35" t="str">
        <f t="shared" si="198"/>
        <v>1,1.5,0.5</v>
      </c>
    </row>
    <row r="858" spans="13:46" ht="11.25" x14ac:dyDescent="0.15">
      <c r="M858" s="30" t="str">
        <f t="shared" si="196"/>
        <v>9,6,1</v>
      </c>
      <c r="N858" s="30">
        <f t="shared" si="190"/>
        <v>9</v>
      </c>
      <c r="O858" s="30">
        <f t="shared" si="191"/>
        <v>6</v>
      </c>
      <c r="P858" s="30">
        <f t="shared" si="201"/>
        <v>1</v>
      </c>
      <c r="Q858" s="30">
        <f t="shared" si="200"/>
        <v>4.5</v>
      </c>
      <c r="R858" s="30">
        <f t="shared" si="200"/>
        <v>4.8025096249999999</v>
      </c>
      <c r="S858" s="30">
        <f t="shared" si="200"/>
        <v>4.7500385000000005</v>
      </c>
      <c r="T858" s="30">
        <f t="shared" si="200"/>
        <v>4.342586625</v>
      </c>
      <c r="U858" s="30">
        <f t="shared" si="200"/>
        <v>3.5801540000000003</v>
      </c>
      <c r="V858" s="30">
        <f t="shared" si="200"/>
        <v>2.4627406250000003</v>
      </c>
      <c r="W858" s="30">
        <f t="shared" si="200"/>
        <v>0.99034650000000013</v>
      </c>
      <c r="X858" s="30">
        <f t="shared" si="200"/>
        <v>4.1715</v>
      </c>
      <c r="Y858" s="30">
        <f t="shared" si="200"/>
        <v>4.603134625</v>
      </c>
      <c r="Z858" s="30">
        <f t="shared" si="200"/>
        <v>4.6797885000000008</v>
      </c>
      <c r="AA858" s="30">
        <f t="shared" si="200"/>
        <v>4.4014616249999996</v>
      </c>
      <c r="AB858" s="30">
        <f t="shared" si="200"/>
        <v>3.768154</v>
      </c>
      <c r="AC858" s="30">
        <f t="shared" si="200"/>
        <v>2.7798656250000002</v>
      </c>
      <c r="AD858" s="30">
        <f t="shared" si="200"/>
        <v>3.9435000000000002</v>
      </c>
      <c r="AE858" s="30">
        <f t="shared" si="200"/>
        <v>4.5042596250000004</v>
      </c>
      <c r="AF858" s="30">
        <f t="shared" si="200"/>
        <v>4.7100384999999996</v>
      </c>
      <c r="AG858" s="30">
        <f t="shared" si="199"/>
        <v>4.5608366250000003</v>
      </c>
      <c r="AH858" s="30">
        <f t="shared" si="199"/>
        <v>4.056654</v>
      </c>
      <c r="AI858" s="30">
        <f t="shared" si="199"/>
        <v>3.8160000000000003</v>
      </c>
      <c r="AJ858" s="30">
        <f t="shared" si="199"/>
        <v>4.5058846250000002</v>
      </c>
      <c r="AK858" s="30">
        <f t="shared" si="199"/>
        <v>4.8407885000000004</v>
      </c>
      <c r="AL858" s="30">
        <f t="shared" si="199"/>
        <v>4.8207116250000004</v>
      </c>
      <c r="AM858" s="30">
        <f t="shared" si="199"/>
        <v>3.7890000000000001</v>
      </c>
      <c r="AN858" s="30">
        <f t="shared" si="199"/>
        <v>4.6080096250000002</v>
      </c>
      <c r="AO858" s="30">
        <f t="shared" si="199"/>
        <v>5.0720384999999997</v>
      </c>
      <c r="AP858" s="30">
        <f t="shared" si="199"/>
        <v>3.8625000000000003</v>
      </c>
      <c r="AQ858" s="30">
        <f t="shared" si="199"/>
        <v>4.8106346250000005</v>
      </c>
      <c r="AR858" s="30">
        <f t="shared" si="199"/>
        <v>4.0365000000000002</v>
      </c>
      <c r="AS858" s="30">
        <f t="shared" si="197"/>
        <v>5.0720384999999997</v>
      </c>
      <c r="AT858" s="35" t="str">
        <f t="shared" si="198"/>
        <v>1,2,0</v>
      </c>
    </row>
    <row r="859" spans="13:46" ht="11.25" x14ac:dyDescent="0.15">
      <c r="M859" s="30" t="str">
        <f t="shared" si="196"/>
        <v>9,6,2</v>
      </c>
      <c r="N859" s="30">
        <f t="shared" si="190"/>
        <v>9</v>
      </c>
      <c r="O859" s="30">
        <f t="shared" si="191"/>
        <v>6</v>
      </c>
      <c r="P859" s="30">
        <f t="shared" si="201"/>
        <v>2</v>
      </c>
      <c r="Q859" s="30">
        <f t="shared" si="200"/>
        <v>4.27752</v>
      </c>
      <c r="R859" s="30">
        <f t="shared" si="200"/>
        <v>4.7140096250000001</v>
      </c>
      <c r="S859" s="30">
        <f t="shared" si="200"/>
        <v>4.7567585000000001</v>
      </c>
      <c r="T859" s="30">
        <f t="shared" si="200"/>
        <v>4.405766625</v>
      </c>
      <c r="U859" s="30">
        <f t="shared" si="200"/>
        <v>3.6610339999999999</v>
      </c>
      <c r="V859" s="30">
        <f t="shared" si="200"/>
        <v>2.5225606250000006</v>
      </c>
      <c r="W859" s="30">
        <f t="shared" si="200"/>
        <v>0.99034650000000013</v>
      </c>
      <c r="X859" s="30">
        <f t="shared" si="200"/>
        <v>4.0543750000000003</v>
      </c>
      <c r="Y859" s="30">
        <f t="shared" si="200"/>
        <v>4.5869546249999997</v>
      </c>
      <c r="Z859" s="30">
        <f t="shared" si="200"/>
        <v>4.7257935000000009</v>
      </c>
      <c r="AA859" s="30">
        <f t="shared" si="200"/>
        <v>4.4708916250000001</v>
      </c>
      <c r="AB859" s="30">
        <f t="shared" si="200"/>
        <v>3.8222490000000002</v>
      </c>
      <c r="AC859" s="30">
        <f t="shared" si="200"/>
        <v>2.7798656250000002</v>
      </c>
      <c r="AD859" s="30">
        <f t="shared" si="200"/>
        <v>3.90442</v>
      </c>
      <c r="AE859" s="30">
        <f t="shared" si="200"/>
        <v>4.5330896250000006</v>
      </c>
      <c r="AF859" s="30">
        <f t="shared" si="200"/>
        <v>4.7680185000000002</v>
      </c>
      <c r="AG859" s="30">
        <f t="shared" si="199"/>
        <v>4.6092066250000006</v>
      </c>
      <c r="AH859" s="30">
        <f t="shared" si="199"/>
        <v>4.056654</v>
      </c>
      <c r="AI859" s="30">
        <f t="shared" si="199"/>
        <v>3.827655</v>
      </c>
      <c r="AJ859" s="30">
        <f t="shared" si="199"/>
        <v>4.5524146249999999</v>
      </c>
      <c r="AK859" s="30">
        <f t="shared" si="199"/>
        <v>4.8834334999999998</v>
      </c>
      <c r="AL859" s="30">
        <f t="shared" si="199"/>
        <v>4.8207116250000004</v>
      </c>
      <c r="AM859" s="30">
        <f t="shared" si="199"/>
        <v>3.8240800000000004</v>
      </c>
      <c r="AN859" s="30">
        <f t="shared" si="199"/>
        <v>4.6449296250000005</v>
      </c>
      <c r="AO859" s="30">
        <f t="shared" si="199"/>
        <v>5.0720384999999997</v>
      </c>
      <c r="AP859" s="30">
        <f t="shared" si="199"/>
        <v>3.8936950000000001</v>
      </c>
      <c r="AQ859" s="30">
        <f t="shared" si="199"/>
        <v>4.8106346250000005</v>
      </c>
      <c r="AR859" s="30">
        <f t="shared" si="199"/>
        <v>4.0365000000000002</v>
      </c>
      <c r="AS859" s="30">
        <f t="shared" si="197"/>
        <v>5.0720384999999997</v>
      </c>
      <c r="AT859" s="35" t="str">
        <f t="shared" si="198"/>
        <v>1,2,0</v>
      </c>
    </row>
    <row r="860" spans="13:46" ht="11.25" x14ac:dyDescent="0.15">
      <c r="M860" s="30" t="str">
        <f t="shared" si="196"/>
        <v>9,6,3</v>
      </c>
      <c r="N860" s="30">
        <f t="shared" si="190"/>
        <v>9</v>
      </c>
      <c r="O860" s="30">
        <f t="shared" si="191"/>
        <v>6</v>
      </c>
      <c r="P860" s="30">
        <f t="shared" si="201"/>
        <v>3</v>
      </c>
      <c r="Q860" s="30">
        <f t="shared" si="200"/>
        <v>3.98034</v>
      </c>
      <c r="R860" s="30">
        <f t="shared" si="200"/>
        <v>4.5736346250000004</v>
      </c>
      <c r="S860" s="30">
        <f t="shared" si="200"/>
        <v>4.7302785000000007</v>
      </c>
      <c r="T860" s="30">
        <f t="shared" si="200"/>
        <v>4.4502716250000001</v>
      </c>
      <c r="U860" s="30">
        <f t="shared" si="200"/>
        <v>3.7336140000000002</v>
      </c>
      <c r="V860" s="30">
        <f t="shared" si="200"/>
        <v>2.5803056250000003</v>
      </c>
      <c r="W860" s="30">
        <f t="shared" si="200"/>
        <v>0.99034650000000013</v>
      </c>
      <c r="X860" s="30">
        <f t="shared" si="200"/>
        <v>3.8853749999999998</v>
      </c>
      <c r="Y860" s="30">
        <f t="shared" si="200"/>
        <v>4.5375746249999995</v>
      </c>
      <c r="Z860" s="30">
        <f t="shared" si="200"/>
        <v>4.7531235000000009</v>
      </c>
      <c r="AA860" s="30">
        <f t="shared" si="200"/>
        <v>4.5320216250000005</v>
      </c>
      <c r="AB860" s="30">
        <f t="shared" si="200"/>
        <v>3.8742690000000004</v>
      </c>
      <c r="AC860" s="30">
        <f t="shared" si="200"/>
        <v>2.7798656250000002</v>
      </c>
      <c r="AD860" s="30">
        <f t="shared" si="200"/>
        <v>3.8321400000000003</v>
      </c>
      <c r="AE860" s="30">
        <f t="shared" si="200"/>
        <v>4.5432446249999998</v>
      </c>
      <c r="AF860" s="30">
        <f t="shared" si="200"/>
        <v>4.8176985000000005</v>
      </c>
      <c r="AG860" s="30">
        <f t="shared" si="199"/>
        <v>4.6555016250000003</v>
      </c>
      <c r="AH860" s="30">
        <f t="shared" si="199"/>
        <v>4.056654</v>
      </c>
      <c r="AI860" s="30">
        <f t="shared" si="199"/>
        <v>3.8206350000000002</v>
      </c>
      <c r="AJ860" s="30">
        <f t="shared" si="199"/>
        <v>4.5906446250000004</v>
      </c>
      <c r="AK860" s="30">
        <f t="shared" si="199"/>
        <v>4.9240034999999995</v>
      </c>
      <c r="AL860" s="30">
        <f t="shared" si="199"/>
        <v>4.8207116250000004</v>
      </c>
      <c r="AM860" s="30">
        <f t="shared" si="199"/>
        <v>3.8508600000000004</v>
      </c>
      <c r="AN860" s="30">
        <f t="shared" si="199"/>
        <v>4.6797746250000003</v>
      </c>
      <c r="AO860" s="30">
        <f t="shared" si="199"/>
        <v>5.0720384999999997</v>
      </c>
      <c r="AP860" s="30">
        <f t="shared" si="199"/>
        <v>3.9228149999999999</v>
      </c>
      <c r="AQ860" s="30">
        <f t="shared" si="199"/>
        <v>4.8106346250000005</v>
      </c>
      <c r="AR860" s="30">
        <f t="shared" si="199"/>
        <v>4.0365000000000002</v>
      </c>
      <c r="AS860" s="30">
        <f t="shared" si="197"/>
        <v>5.0720384999999997</v>
      </c>
      <c r="AT860" s="35" t="str">
        <f t="shared" si="198"/>
        <v>1,2,0</v>
      </c>
    </row>
    <row r="861" spans="13:46" ht="11.25" x14ac:dyDescent="0.15">
      <c r="M861" s="30" t="str">
        <f t="shared" si="196"/>
        <v>9,6,4</v>
      </c>
      <c r="N861" s="30">
        <f t="shared" si="190"/>
        <v>9</v>
      </c>
      <c r="O861" s="30">
        <f t="shared" si="191"/>
        <v>6</v>
      </c>
      <c r="P861" s="30">
        <f t="shared" si="201"/>
        <v>4</v>
      </c>
      <c r="Q861" s="30">
        <f t="shared" si="200"/>
        <v>3.6615599999999993</v>
      </c>
      <c r="R861" s="30">
        <f t="shared" si="200"/>
        <v>4.4182596249999992</v>
      </c>
      <c r="S861" s="30">
        <f t="shared" si="200"/>
        <v>4.6941984999999997</v>
      </c>
      <c r="T861" s="30">
        <f t="shared" si="200"/>
        <v>4.4893766250000002</v>
      </c>
      <c r="U861" s="30">
        <f t="shared" si="200"/>
        <v>3.8037940000000003</v>
      </c>
      <c r="V861" s="30">
        <f t="shared" si="200"/>
        <v>2.6374506250000005</v>
      </c>
      <c r="W861" s="30">
        <f t="shared" si="200"/>
        <v>0.99034650000000013</v>
      </c>
      <c r="X861" s="30">
        <f t="shared" si="200"/>
        <v>3.7013749999999996</v>
      </c>
      <c r="Y861" s="30">
        <f t="shared" si="200"/>
        <v>4.4785946249999995</v>
      </c>
      <c r="Z861" s="30">
        <f t="shared" si="200"/>
        <v>4.7750535000000003</v>
      </c>
      <c r="AA861" s="30">
        <f t="shared" si="200"/>
        <v>4.5907516250000002</v>
      </c>
      <c r="AB861" s="30">
        <f t="shared" si="200"/>
        <v>3.9256890000000002</v>
      </c>
      <c r="AC861" s="30">
        <f t="shared" si="200"/>
        <v>2.7798656250000002</v>
      </c>
      <c r="AD861" s="30">
        <f t="shared" si="200"/>
        <v>3.7502599999999999</v>
      </c>
      <c r="AE861" s="30">
        <f t="shared" si="200"/>
        <v>4.5479996250000001</v>
      </c>
      <c r="AF861" s="30">
        <f t="shared" si="200"/>
        <v>4.8649784999999994</v>
      </c>
      <c r="AG861" s="30">
        <f t="shared" si="199"/>
        <v>4.7011966249999997</v>
      </c>
      <c r="AH861" s="30">
        <f t="shared" si="199"/>
        <v>4.056654</v>
      </c>
      <c r="AI861" s="30">
        <f t="shared" si="199"/>
        <v>3.8082150000000006</v>
      </c>
      <c r="AJ861" s="30">
        <f t="shared" si="199"/>
        <v>4.6264746250000002</v>
      </c>
      <c r="AK861" s="30">
        <f t="shared" si="199"/>
        <v>4.9639734999999998</v>
      </c>
      <c r="AL861" s="30">
        <f t="shared" si="199"/>
        <v>4.8207116250000004</v>
      </c>
      <c r="AM861" s="30">
        <f t="shared" si="199"/>
        <v>3.8752400000000002</v>
      </c>
      <c r="AN861" s="30">
        <f t="shared" si="199"/>
        <v>4.7140196250000006</v>
      </c>
      <c r="AO861" s="30">
        <f t="shared" si="199"/>
        <v>5.0720384999999997</v>
      </c>
      <c r="AP861" s="30">
        <f t="shared" si="199"/>
        <v>3.9513350000000003</v>
      </c>
      <c r="AQ861" s="30">
        <f t="shared" si="199"/>
        <v>4.8106346250000005</v>
      </c>
      <c r="AR861" s="30">
        <f t="shared" si="199"/>
        <v>4.0365000000000002</v>
      </c>
      <c r="AS861" s="30">
        <f t="shared" si="197"/>
        <v>5.0720384999999997</v>
      </c>
      <c r="AT861" s="35" t="str">
        <f t="shared" si="198"/>
        <v>1,2,0</v>
      </c>
    </row>
    <row r="862" spans="13:46" ht="11.25" x14ac:dyDescent="0.15">
      <c r="M862" s="30" t="str">
        <f t="shared" si="196"/>
        <v>9,6,5</v>
      </c>
      <c r="N862" s="30">
        <f t="shared" si="190"/>
        <v>9</v>
      </c>
      <c r="O862" s="30">
        <f t="shared" si="191"/>
        <v>6</v>
      </c>
      <c r="P862" s="30">
        <f t="shared" si="201"/>
        <v>5</v>
      </c>
      <c r="Q862" s="30">
        <f t="shared" si="200"/>
        <v>3.3564599999999993</v>
      </c>
      <c r="R862" s="30">
        <f t="shared" si="200"/>
        <v>4.2723846249999999</v>
      </c>
      <c r="S862" s="30">
        <f t="shared" si="200"/>
        <v>4.6641984999999995</v>
      </c>
      <c r="T862" s="30">
        <f t="shared" si="200"/>
        <v>4.5319016249999997</v>
      </c>
      <c r="U862" s="30">
        <f t="shared" si="200"/>
        <v>3.8754939999999998</v>
      </c>
      <c r="V862" s="30">
        <f t="shared" si="200"/>
        <v>2.6949756250000001</v>
      </c>
      <c r="W862" s="30">
        <f t="shared" si="200"/>
        <v>0.99034650000000013</v>
      </c>
      <c r="X862" s="30">
        <f t="shared" si="200"/>
        <v>3.5268749999999995</v>
      </c>
      <c r="Y862" s="30">
        <f t="shared" si="200"/>
        <v>4.4256946250000002</v>
      </c>
      <c r="Z862" s="30">
        <f t="shared" si="200"/>
        <v>4.8004034999999998</v>
      </c>
      <c r="AA862" s="30">
        <f t="shared" si="200"/>
        <v>4.6510016249999993</v>
      </c>
      <c r="AB862" s="30">
        <f t="shared" si="200"/>
        <v>3.9774889999999998</v>
      </c>
      <c r="AC862" s="30">
        <f t="shared" si="200"/>
        <v>2.7798656250000002</v>
      </c>
      <c r="AD862" s="30">
        <f t="shared" si="200"/>
        <v>3.6744599999999998</v>
      </c>
      <c r="AE862" s="30">
        <f t="shared" si="200"/>
        <v>4.5561746249999997</v>
      </c>
      <c r="AF862" s="30">
        <f t="shared" si="200"/>
        <v>4.9137784999999994</v>
      </c>
      <c r="AG862" s="30">
        <f t="shared" si="199"/>
        <v>4.7472716249999998</v>
      </c>
      <c r="AH862" s="30">
        <f t="shared" si="199"/>
        <v>4.056654</v>
      </c>
      <c r="AI862" s="30">
        <f t="shared" si="199"/>
        <v>3.7992150000000002</v>
      </c>
      <c r="AJ862" s="30">
        <f t="shared" si="199"/>
        <v>4.6638246250000002</v>
      </c>
      <c r="AK862" s="30">
        <f t="shared" si="199"/>
        <v>5.0043234999999999</v>
      </c>
      <c r="AL862" s="30">
        <f t="shared" si="199"/>
        <v>4.8207116250000004</v>
      </c>
      <c r="AM862" s="30">
        <f t="shared" si="199"/>
        <v>3.9011399999999998</v>
      </c>
      <c r="AN862" s="30">
        <f t="shared" si="199"/>
        <v>4.7486446249999998</v>
      </c>
      <c r="AO862" s="30">
        <f t="shared" si="199"/>
        <v>5.0720384999999997</v>
      </c>
      <c r="AP862" s="30">
        <f t="shared" si="199"/>
        <v>3.980235</v>
      </c>
      <c r="AQ862" s="30">
        <f t="shared" si="199"/>
        <v>4.8106346250000005</v>
      </c>
      <c r="AR862" s="30">
        <f t="shared" si="199"/>
        <v>4.0365000000000002</v>
      </c>
      <c r="AS862" s="30">
        <f t="shared" si="197"/>
        <v>5.0720384999999997</v>
      </c>
      <c r="AT862" s="35" t="str">
        <f t="shared" si="198"/>
        <v>1,2,0</v>
      </c>
    </row>
    <row r="863" spans="13:46" ht="11.25" x14ac:dyDescent="0.15">
      <c r="M863" s="30" t="str">
        <f t="shared" si="196"/>
        <v>9,6,6</v>
      </c>
      <c r="N863" s="30">
        <f t="shared" si="190"/>
        <v>9</v>
      </c>
      <c r="O863" s="30">
        <f t="shared" si="191"/>
        <v>6</v>
      </c>
      <c r="P863" s="30">
        <f t="shared" si="201"/>
        <v>6</v>
      </c>
      <c r="Q863" s="30">
        <f t="shared" si="200"/>
        <v>3.0779999999999998</v>
      </c>
      <c r="R863" s="30">
        <f t="shared" si="200"/>
        <v>4.1450096250000001</v>
      </c>
      <c r="S863" s="30">
        <f t="shared" si="200"/>
        <v>4.6460384999999995</v>
      </c>
      <c r="T863" s="30">
        <f t="shared" si="200"/>
        <v>4.5810866249999993</v>
      </c>
      <c r="U863" s="30">
        <f t="shared" si="200"/>
        <v>3.9501540000000004</v>
      </c>
      <c r="V863" s="30">
        <f t="shared" si="200"/>
        <v>2.7532406250000001</v>
      </c>
      <c r="W863" s="30">
        <f t="shared" si="200"/>
        <v>0.99034650000000013</v>
      </c>
      <c r="X863" s="30">
        <f t="shared" si="200"/>
        <v>3.3708749999999998</v>
      </c>
      <c r="Y863" s="30">
        <f t="shared" si="200"/>
        <v>4.3846346250000003</v>
      </c>
      <c r="Z863" s="30">
        <f t="shared" si="200"/>
        <v>4.8324135000000004</v>
      </c>
      <c r="AA863" s="30">
        <f t="shared" si="200"/>
        <v>4.714211624999999</v>
      </c>
      <c r="AB863" s="30">
        <f t="shared" si="200"/>
        <v>4.0300289999999999</v>
      </c>
      <c r="AC863" s="30">
        <f t="shared" si="200"/>
        <v>2.7798656250000002</v>
      </c>
      <c r="AD863" s="30">
        <f t="shared" si="200"/>
        <v>3.6105</v>
      </c>
      <c r="AE863" s="30">
        <f t="shared" si="200"/>
        <v>4.5710096250000003</v>
      </c>
      <c r="AF863" s="30">
        <f t="shared" si="200"/>
        <v>4.9655385000000001</v>
      </c>
      <c r="AG863" s="30">
        <f t="shared" si="199"/>
        <v>4.7940866250000003</v>
      </c>
      <c r="AH863" s="30">
        <f t="shared" si="199"/>
        <v>4.056654</v>
      </c>
      <c r="AI863" s="30">
        <f t="shared" si="199"/>
        <v>3.796875</v>
      </c>
      <c r="AJ863" s="30">
        <f t="shared" si="199"/>
        <v>4.704134625</v>
      </c>
      <c r="AK863" s="30">
        <f t="shared" si="199"/>
        <v>5.0454135000000004</v>
      </c>
      <c r="AL863" s="30">
        <f t="shared" si="199"/>
        <v>4.8207116250000004</v>
      </c>
      <c r="AM863" s="30">
        <f t="shared" si="199"/>
        <v>3.93</v>
      </c>
      <c r="AN863" s="30">
        <f t="shared" si="199"/>
        <v>4.7840096250000004</v>
      </c>
      <c r="AO863" s="30">
        <f t="shared" si="199"/>
        <v>5.0720384999999997</v>
      </c>
      <c r="AP863" s="30">
        <f t="shared" si="199"/>
        <v>4.0098750000000001</v>
      </c>
      <c r="AQ863" s="30">
        <f t="shared" si="199"/>
        <v>4.8106346250000005</v>
      </c>
      <c r="AR863" s="30">
        <f t="shared" si="199"/>
        <v>4.0365000000000002</v>
      </c>
      <c r="AS863" s="30">
        <f t="shared" si="197"/>
        <v>5.0720384999999997</v>
      </c>
      <c r="AT863" s="35" t="str">
        <f t="shared" si="198"/>
        <v>1,2,0</v>
      </c>
    </row>
    <row r="864" spans="13:46" ht="11.25" x14ac:dyDescent="0.15">
      <c r="M864" s="30" t="str">
        <f t="shared" si="196"/>
        <v>9,6,7</v>
      </c>
      <c r="N864" s="30">
        <f t="shared" si="190"/>
        <v>9</v>
      </c>
      <c r="O864" s="30">
        <f t="shared" si="191"/>
        <v>6</v>
      </c>
      <c r="P864" s="30">
        <f t="shared" si="201"/>
        <v>7</v>
      </c>
      <c r="Q864" s="30">
        <f t="shared" si="200"/>
        <v>2.4172559999999992</v>
      </c>
      <c r="R864" s="30">
        <f t="shared" si="200"/>
        <v>3.752159625</v>
      </c>
      <c r="S864" s="30">
        <f t="shared" si="200"/>
        <v>4.4579744999999997</v>
      </c>
      <c r="T864" s="30">
        <f t="shared" si="200"/>
        <v>4.5347006249999993</v>
      </c>
      <c r="U864" s="30">
        <f t="shared" si="200"/>
        <v>3.9823379999999999</v>
      </c>
      <c r="V864" s="30">
        <f t="shared" si="200"/>
        <v>2.8008866250000004</v>
      </c>
      <c r="W864" s="30">
        <f t="shared" si="200"/>
        <v>0.99034650000000013</v>
      </c>
      <c r="X864" s="30">
        <f t="shared" si="200"/>
        <v>2.9493999999999998</v>
      </c>
      <c r="Y864" s="30">
        <f t="shared" si="200"/>
        <v>4.1736706249999997</v>
      </c>
      <c r="Z864" s="30">
        <f t="shared" si="200"/>
        <v>4.7688525000000004</v>
      </c>
      <c r="AA864" s="30">
        <f t="shared" si="200"/>
        <v>4.7349456249999999</v>
      </c>
      <c r="AB864" s="30">
        <f t="shared" si="200"/>
        <v>4.0719500000000002</v>
      </c>
      <c r="AC864" s="30">
        <f t="shared" si="200"/>
        <v>2.7798656250000002</v>
      </c>
      <c r="AD864" s="30">
        <f t="shared" si="200"/>
        <v>3.376636</v>
      </c>
      <c r="AE864" s="30">
        <f t="shared" si="200"/>
        <v>4.4902736249999995</v>
      </c>
      <c r="AF864" s="30">
        <f t="shared" si="200"/>
        <v>4.9748225000000001</v>
      </c>
      <c r="AG864" s="30">
        <f t="shared" si="199"/>
        <v>4.8302826249999997</v>
      </c>
      <c r="AH864" s="30">
        <f t="shared" si="199"/>
        <v>4.056654</v>
      </c>
      <c r="AI864" s="30">
        <f t="shared" si="199"/>
        <v>3.6989640000000001</v>
      </c>
      <c r="AJ864" s="30">
        <f t="shared" si="199"/>
        <v>4.7019686249999992</v>
      </c>
      <c r="AK864" s="30">
        <f t="shared" si="199"/>
        <v>5.0758844999999999</v>
      </c>
      <c r="AL864" s="30">
        <f t="shared" si="199"/>
        <v>4.8207116250000004</v>
      </c>
      <c r="AM864" s="30">
        <f t="shared" si="199"/>
        <v>3.9163840000000003</v>
      </c>
      <c r="AN864" s="30">
        <f t="shared" si="199"/>
        <v>4.8087556249999999</v>
      </c>
      <c r="AO864" s="30">
        <f t="shared" si="199"/>
        <v>5.0720384999999997</v>
      </c>
      <c r="AP864" s="30">
        <f t="shared" si="199"/>
        <v>4.0288960000000005</v>
      </c>
      <c r="AQ864" s="30">
        <f t="shared" si="199"/>
        <v>4.8106346250000005</v>
      </c>
      <c r="AR864" s="30">
        <f t="shared" si="199"/>
        <v>4.0365000000000002</v>
      </c>
      <c r="AS864" s="30">
        <f t="shared" si="197"/>
        <v>5.0758844999999999</v>
      </c>
      <c r="AT864" s="35" t="str">
        <f t="shared" si="198"/>
        <v>1,1.5,0.5</v>
      </c>
    </row>
    <row r="865" spans="13:46" ht="11.25" x14ac:dyDescent="0.15">
      <c r="M865" s="30" t="str">
        <f t="shared" si="196"/>
        <v>9,6,8</v>
      </c>
      <c r="N865" s="30">
        <f t="shared" si="190"/>
        <v>9</v>
      </c>
      <c r="O865" s="30">
        <f t="shared" si="191"/>
        <v>6</v>
      </c>
      <c r="P865" s="30">
        <f t="shared" si="201"/>
        <v>8</v>
      </c>
      <c r="Q865" s="30">
        <f t="shared" si="200"/>
        <v>1.6284671999999998</v>
      </c>
      <c r="R865" s="30">
        <f t="shared" si="200"/>
        <v>3.270389625</v>
      </c>
      <c r="S865" s="30">
        <f t="shared" si="200"/>
        <v>4.2130017000000004</v>
      </c>
      <c r="T865" s="30">
        <f t="shared" si="200"/>
        <v>4.4563034249999998</v>
      </c>
      <c r="U865" s="30">
        <f t="shared" si="200"/>
        <v>4.0002948000000007</v>
      </c>
      <c r="V865" s="30">
        <f t="shared" si="200"/>
        <v>2.8449758250000001</v>
      </c>
      <c r="W865" s="30">
        <f t="shared" si="200"/>
        <v>0.99034650000000013</v>
      </c>
      <c r="X865" s="30">
        <f t="shared" si="200"/>
        <v>2.4390049999999999</v>
      </c>
      <c r="Y865" s="30">
        <f t="shared" si="200"/>
        <v>3.9057978249999996</v>
      </c>
      <c r="Z865" s="30">
        <f t="shared" si="200"/>
        <v>4.6732803000000009</v>
      </c>
      <c r="AA865" s="30">
        <f t="shared" si="200"/>
        <v>4.7414524250000003</v>
      </c>
      <c r="AB865" s="30">
        <f t="shared" si="200"/>
        <v>4.1103142000000004</v>
      </c>
      <c r="AC865" s="30">
        <f t="shared" si="200"/>
        <v>2.7798656250000002</v>
      </c>
      <c r="AD865" s="30">
        <f t="shared" si="200"/>
        <v>3.0858632000000004</v>
      </c>
      <c r="AE865" s="30">
        <f t="shared" si="200"/>
        <v>4.3775264250000001</v>
      </c>
      <c r="AF865" s="30">
        <f t="shared" ref="AF865:AR928" si="202">(AF$5)^2/2*INDEX($F$4:$F$25*$G$4:$G$25,$N865,1)+(AF$6)^2/2*INDEX($H$4:$H$25*$I$4:$I$25,$O865,1)+(AF$7)^2/2*INDEX($J$4:$J$25*$K$4:$K$25,$P865,1)+AF$5*AF$6*INDEX($G$4:$G$25,$N865,1)*INDEX($H$4:$H$25,$O865,1)+(AF$5*INDEX($G$4:$G$25,$N865,1)+AF$6*INDEX($I$4:$I$25,$O865,1))*AF$7*INDEX($J$4:$J$25,$P865,1)</f>
        <v>4.9698793000000006</v>
      </c>
      <c r="AG865" s="30">
        <f t="shared" si="202"/>
        <v>4.8629218249999999</v>
      </c>
      <c r="AH865" s="30">
        <f t="shared" si="202"/>
        <v>4.056654</v>
      </c>
      <c r="AI865" s="30">
        <f t="shared" si="202"/>
        <v>3.5690418000000004</v>
      </c>
      <c r="AJ865" s="30">
        <f t="shared" si="202"/>
        <v>4.6855754249999997</v>
      </c>
      <c r="AK865" s="30">
        <f t="shared" si="202"/>
        <v>5.1027987000000001</v>
      </c>
      <c r="AL865" s="30">
        <f t="shared" si="202"/>
        <v>4.8207116250000004</v>
      </c>
      <c r="AM865" s="30">
        <f t="shared" si="202"/>
        <v>3.8885408000000004</v>
      </c>
      <c r="AN865" s="30">
        <f t="shared" si="202"/>
        <v>4.8299448250000001</v>
      </c>
      <c r="AO865" s="30">
        <f t="shared" si="202"/>
        <v>5.0720384999999997</v>
      </c>
      <c r="AP865" s="30">
        <f t="shared" si="202"/>
        <v>4.0443601999999998</v>
      </c>
      <c r="AQ865" s="30">
        <f t="shared" si="202"/>
        <v>4.8106346250000005</v>
      </c>
      <c r="AR865" s="30">
        <f t="shared" si="202"/>
        <v>4.0365000000000002</v>
      </c>
      <c r="AS865" s="30">
        <f t="shared" si="197"/>
        <v>5.1027987000000001</v>
      </c>
      <c r="AT865" s="35" t="str">
        <f t="shared" si="198"/>
        <v>1,1.5,0.5</v>
      </c>
    </row>
    <row r="866" spans="13:46" ht="11.25" x14ac:dyDescent="0.15">
      <c r="M866" s="30" t="str">
        <f t="shared" si="196"/>
        <v>9,6,9</v>
      </c>
      <c r="N866" s="30">
        <f t="shared" si="190"/>
        <v>9</v>
      </c>
      <c r="O866" s="30">
        <f t="shared" si="191"/>
        <v>6</v>
      </c>
      <c r="P866" s="30">
        <f t="shared" si="201"/>
        <v>9</v>
      </c>
      <c r="Q866" s="30">
        <f t="shared" ref="Q866:AF897" si="203">(Q$5)^2/2*INDEX($F$4:$F$25*$G$4:$G$25,$N866,1)+(Q$6)^2/2*INDEX($H$4:$H$25*$I$4:$I$25,$O866,1)+(Q$7)^2/2*INDEX($J$4:$J$25*$K$4:$K$25,$P866,1)+Q$5*Q$6*INDEX($G$4:$G$25,$N866,1)*INDEX($H$4:$H$25,$O866,1)+(Q$5*INDEX($G$4:$G$25,$N866,1)+Q$6*INDEX($I$4:$I$25,$O866,1))*Q$7*INDEX($J$4:$J$25,$P866,1)</f>
        <v>0.99034650000000013</v>
      </c>
      <c r="R866" s="30">
        <f t="shared" si="203"/>
        <v>2.8932502500000004</v>
      </c>
      <c r="S866" s="30">
        <f t="shared" si="203"/>
        <v>4.0349925000000004</v>
      </c>
      <c r="T866" s="30">
        <f t="shared" si="203"/>
        <v>4.4155732499999996</v>
      </c>
      <c r="U866" s="30">
        <f t="shared" si="203"/>
        <v>4.0349925000000004</v>
      </c>
      <c r="V866" s="30">
        <f t="shared" si="203"/>
        <v>2.8932502500000004</v>
      </c>
      <c r="W866" s="30">
        <f t="shared" si="203"/>
        <v>0.99034650000000013</v>
      </c>
      <c r="X866" s="30">
        <f t="shared" si="203"/>
        <v>2.0332406250000004</v>
      </c>
      <c r="Y866" s="30">
        <f t="shared" si="203"/>
        <v>3.7048886249999997</v>
      </c>
      <c r="Z866" s="30">
        <f t="shared" si="203"/>
        <v>4.6153751250000008</v>
      </c>
      <c r="AA866" s="30">
        <f t="shared" si="203"/>
        <v>4.7647001250000001</v>
      </c>
      <c r="AB866" s="30">
        <f t="shared" si="203"/>
        <v>4.1528636250000002</v>
      </c>
      <c r="AC866" s="30">
        <f t="shared" si="203"/>
        <v>2.7798656250000002</v>
      </c>
      <c r="AD866" s="30">
        <f t="shared" si="203"/>
        <v>2.8620540000000005</v>
      </c>
      <c r="AE866" s="30">
        <f t="shared" si="203"/>
        <v>4.3024462500000009</v>
      </c>
      <c r="AF866" s="30">
        <f t="shared" si="203"/>
        <v>4.9816769999999995</v>
      </c>
      <c r="AG866" s="30">
        <f t="shared" si="202"/>
        <v>4.8997462499999997</v>
      </c>
      <c r="AH866" s="30">
        <f t="shared" si="202"/>
        <v>4.056654</v>
      </c>
      <c r="AI866" s="30">
        <f t="shared" si="202"/>
        <v>3.4767866250000008</v>
      </c>
      <c r="AJ866" s="30">
        <f t="shared" si="202"/>
        <v>4.6859231250000004</v>
      </c>
      <c r="AK866" s="30">
        <f t="shared" si="202"/>
        <v>5.133898125</v>
      </c>
      <c r="AL866" s="30">
        <f t="shared" si="202"/>
        <v>4.8207116250000004</v>
      </c>
      <c r="AM866" s="30">
        <f t="shared" si="202"/>
        <v>3.8774385000000002</v>
      </c>
      <c r="AN866" s="30">
        <f t="shared" si="202"/>
        <v>4.8553192500000009</v>
      </c>
      <c r="AO866" s="30">
        <f t="shared" si="202"/>
        <v>5.0720384999999997</v>
      </c>
      <c r="AP866" s="30">
        <f t="shared" si="202"/>
        <v>4.0640096250000006</v>
      </c>
      <c r="AQ866" s="30">
        <f t="shared" si="202"/>
        <v>4.8106346250000005</v>
      </c>
      <c r="AR866" s="30">
        <f t="shared" si="202"/>
        <v>4.0365000000000002</v>
      </c>
      <c r="AS866" s="30">
        <f t="shared" si="197"/>
        <v>5.133898125</v>
      </c>
      <c r="AT866" s="35" t="str">
        <f t="shared" si="198"/>
        <v>1,1.5,0.5</v>
      </c>
    </row>
    <row r="867" spans="13:46" ht="11.25" x14ac:dyDescent="0.15">
      <c r="M867" s="30" t="str">
        <f t="shared" si="196"/>
        <v>9,6,10</v>
      </c>
      <c r="N867" s="30">
        <f t="shared" si="190"/>
        <v>9</v>
      </c>
      <c r="O867" s="30">
        <f t="shared" si="191"/>
        <v>6</v>
      </c>
      <c r="P867" s="30">
        <f t="shared" si="201"/>
        <v>10</v>
      </c>
      <c r="Q867" s="30">
        <f t="shared" si="203"/>
        <v>0.53372519999999946</v>
      </c>
      <c r="R867" s="30">
        <f t="shared" si="203"/>
        <v>2.642152125</v>
      </c>
      <c r="S867" s="30">
        <f t="shared" si="203"/>
        <v>3.9376497000000001</v>
      </c>
      <c r="T867" s="30">
        <f t="shared" si="203"/>
        <v>4.4202179250000002</v>
      </c>
      <c r="U867" s="30">
        <f t="shared" si="203"/>
        <v>4.0898568000000006</v>
      </c>
      <c r="V867" s="30">
        <f t="shared" si="203"/>
        <v>2.946566325</v>
      </c>
      <c r="W867" s="30">
        <f t="shared" si="203"/>
        <v>0.99034650000000013</v>
      </c>
      <c r="X867" s="30">
        <f t="shared" si="203"/>
        <v>1.7535174999999998</v>
      </c>
      <c r="Y867" s="30">
        <f t="shared" si="203"/>
        <v>3.5846458249999995</v>
      </c>
      <c r="Z867" s="30">
        <f t="shared" si="203"/>
        <v>4.6028448000000006</v>
      </c>
      <c r="AA867" s="30">
        <f t="shared" si="203"/>
        <v>4.8081144249999994</v>
      </c>
      <c r="AB867" s="30">
        <f t="shared" si="203"/>
        <v>4.2004546999999999</v>
      </c>
      <c r="AC867" s="30">
        <f t="shared" si="203"/>
        <v>2.7798656250000002</v>
      </c>
      <c r="AD867" s="30">
        <f t="shared" si="203"/>
        <v>2.7189112</v>
      </c>
      <c r="AE867" s="30">
        <f t="shared" si="203"/>
        <v>4.2727409249999999</v>
      </c>
      <c r="AF867" s="30">
        <f t="shared" si="203"/>
        <v>5.0136412999999997</v>
      </c>
      <c r="AG867" s="30">
        <f t="shared" si="202"/>
        <v>4.9416123250000004</v>
      </c>
      <c r="AH867" s="30">
        <f t="shared" si="202"/>
        <v>4.056654</v>
      </c>
      <c r="AI867" s="30">
        <f t="shared" si="202"/>
        <v>3.4299063000000003</v>
      </c>
      <c r="AJ867" s="30">
        <f t="shared" si="202"/>
        <v>4.7064374250000007</v>
      </c>
      <c r="AK867" s="30">
        <f t="shared" si="202"/>
        <v>5.1700391999999997</v>
      </c>
      <c r="AL867" s="30">
        <f t="shared" si="202"/>
        <v>4.8207116250000004</v>
      </c>
      <c r="AM867" s="30">
        <f t="shared" si="202"/>
        <v>3.8865028000000006</v>
      </c>
      <c r="AN867" s="30">
        <f t="shared" si="202"/>
        <v>4.8857353250000006</v>
      </c>
      <c r="AO867" s="30">
        <f t="shared" si="202"/>
        <v>5.0720384999999997</v>
      </c>
      <c r="AP867" s="30">
        <f t="shared" si="202"/>
        <v>4.0887007000000004</v>
      </c>
      <c r="AQ867" s="30">
        <f t="shared" si="202"/>
        <v>4.8106346250000005</v>
      </c>
      <c r="AR867" s="30">
        <f t="shared" si="202"/>
        <v>4.0365000000000002</v>
      </c>
      <c r="AS867" s="30">
        <f t="shared" si="197"/>
        <v>5.1700391999999997</v>
      </c>
      <c r="AT867" s="35" t="str">
        <f t="shared" si="198"/>
        <v>1,1.5,0.5</v>
      </c>
    </row>
    <row r="868" spans="13:46" ht="11.25" x14ac:dyDescent="0.15">
      <c r="M868" s="30" t="str">
        <f t="shared" si="196"/>
        <v>9,7,1</v>
      </c>
      <c r="N868" s="30">
        <f t="shared" si="190"/>
        <v>9</v>
      </c>
      <c r="O868" s="30">
        <f t="shared" si="191"/>
        <v>7</v>
      </c>
      <c r="P868" s="30">
        <f t="shared" si="201"/>
        <v>1</v>
      </c>
      <c r="Q868" s="30">
        <f t="shared" si="203"/>
        <v>4.5</v>
      </c>
      <c r="R868" s="30">
        <f t="shared" si="203"/>
        <v>4.8025096249999999</v>
      </c>
      <c r="S868" s="30">
        <f t="shared" si="203"/>
        <v>4.7500385000000005</v>
      </c>
      <c r="T868" s="30">
        <f t="shared" si="203"/>
        <v>4.342586625</v>
      </c>
      <c r="U868" s="30">
        <f t="shared" si="203"/>
        <v>3.5801540000000003</v>
      </c>
      <c r="V868" s="30">
        <f t="shared" si="203"/>
        <v>2.4627406250000003</v>
      </c>
      <c r="W868" s="30">
        <f t="shared" si="203"/>
        <v>0.99034650000000013</v>
      </c>
      <c r="X868" s="30">
        <f t="shared" si="203"/>
        <v>4.0721105</v>
      </c>
      <c r="Y868" s="30">
        <f t="shared" si="203"/>
        <v>4.5352951249999993</v>
      </c>
      <c r="Z868" s="30">
        <f t="shared" si="203"/>
        <v>4.6434990000000003</v>
      </c>
      <c r="AA868" s="30">
        <f t="shared" si="203"/>
        <v>4.3967221250000001</v>
      </c>
      <c r="AB868" s="30">
        <f t="shared" si="203"/>
        <v>3.7949645000000003</v>
      </c>
      <c r="AC868" s="30">
        <f t="shared" si="203"/>
        <v>2.8382261250000003</v>
      </c>
      <c r="AD868" s="30">
        <f t="shared" si="203"/>
        <v>3.7661419999999999</v>
      </c>
      <c r="AE868" s="30">
        <f t="shared" si="203"/>
        <v>4.390001625</v>
      </c>
      <c r="AF868" s="30">
        <f t="shared" si="203"/>
        <v>4.6588805000000004</v>
      </c>
      <c r="AG868" s="30">
        <f t="shared" si="202"/>
        <v>4.5727786249999998</v>
      </c>
      <c r="AH868" s="30">
        <f t="shared" si="202"/>
        <v>4.1316959999999998</v>
      </c>
      <c r="AI868" s="30">
        <f t="shared" si="202"/>
        <v>3.5820944999999997</v>
      </c>
      <c r="AJ868" s="30">
        <f t="shared" si="202"/>
        <v>4.3666291249999993</v>
      </c>
      <c r="AK868" s="30">
        <f t="shared" si="202"/>
        <v>4.7961829999999992</v>
      </c>
      <c r="AL868" s="30">
        <f t="shared" si="202"/>
        <v>4.8707561249999998</v>
      </c>
      <c r="AM868" s="30">
        <f t="shared" si="202"/>
        <v>3.5199679999999995</v>
      </c>
      <c r="AN868" s="30">
        <f t="shared" si="202"/>
        <v>4.4651776249999999</v>
      </c>
      <c r="AO868" s="30">
        <f t="shared" si="202"/>
        <v>5.0554065000000001</v>
      </c>
      <c r="AP868" s="30">
        <f t="shared" si="202"/>
        <v>3.5797624999999993</v>
      </c>
      <c r="AQ868" s="30">
        <f t="shared" si="202"/>
        <v>4.6856471249999991</v>
      </c>
      <c r="AR868" s="30">
        <f t="shared" si="202"/>
        <v>3.7614779999999994</v>
      </c>
      <c r="AS868" s="30">
        <f t="shared" si="197"/>
        <v>5.0554065000000001</v>
      </c>
      <c r="AT868" s="35" t="str">
        <f t="shared" si="198"/>
        <v>1,2,0</v>
      </c>
    </row>
    <row r="869" spans="13:46" ht="11.25" x14ac:dyDescent="0.15">
      <c r="M869" s="30" t="str">
        <f t="shared" si="196"/>
        <v>9,7,2</v>
      </c>
      <c r="N869" s="30">
        <f t="shared" si="190"/>
        <v>9</v>
      </c>
      <c r="O869" s="30">
        <f t="shared" si="191"/>
        <v>7</v>
      </c>
      <c r="P869" s="30">
        <f t="shared" si="201"/>
        <v>2</v>
      </c>
      <c r="Q869" s="30">
        <f t="shared" si="203"/>
        <v>4.27752</v>
      </c>
      <c r="R869" s="30">
        <f t="shared" si="203"/>
        <v>4.7140096250000001</v>
      </c>
      <c r="S869" s="30">
        <f t="shared" si="203"/>
        <v>4.7567585000000001</v>
      </c>
      <c r="T869" s="30">
        <f t="shared" si="203"/>
        <v>4.405766625</v>
      </c>
      <c r="U869" s="30">
        <f t="shared" si="203"/>
        <v>3.6610339999999999</v>
      </c>
      <c r="V869" s="30">
        <f t="shared" si="203"/>
        <v>2.5225606250000006</v>
      </c>
      <c r="W869" s="30">
        <f t="shared" si="203"/>
        <v>0.99034650000000013</v>
      </c>
      <c r="X869" s="30">
        <f t="shared" si="203"/>
        <v>3.9513154999999998</v>
      </c>
      <c r="Y869" s="30">
        <f t="shared" si="203"/>
        <v>4.5161791250000007</v>
      </c>
      <c r="Z869" s="30">
        <f t="shared" si="203"/>
        <v>4.6873020000000007</v>
      </c>
      <c r="AA869" s="30">
        <f t="shared" si="203"/>
        <v>4.4646841249999998</v>
      </c>
      <c r="AB869" s="30">
        <f t="shared" si="203"/>
        <v>3.8483255000000005</v>
      </c>
      <c r="AC869" s="30">
        <f t="shared" si="203"/>
        <v>2.8382261250000003</v>
      </c>
      <c r="AD869" s="30">
        <f t="shared" si="203"/>
        <v>3.7211899999999996</v>
      </c>
      <c r="AE869" s="30">
        <f t="shared" si="203"/>
        <v>4.4144276250000001</v>
      </c>
      <c r="AF869" s="30">
        <f t="shared" si="203"/>
        <v>4.7139244999999992</v>
      </c>
      <c r="AG869" s="30">
        <f t="shared" si="202"/>
        <v>4.619680625</v>
      </c>
      <c r="AH869" s="30">
        <f t="shared" si="202"/>
        <v>4.1316959999999998</v>
      </c>
      <c r="AI869" s="30">
        <f t="shared" si="202"/>
        <v>3.5871434999999998</v>
      </c>
      <c r="AJ869" s="30">
        <f t="shared" si="202"/>
        <v>4.4087551249999999</v>
      </c>
      <c r="AK869" s="30">
        <f t="shared" si="202"/>
        <v>4.8366259999999999</v>
      </c>
      <c r="AL869" s="30">
        <f t="shared" si="202"/>
        <v>4.8707561249999998</v>
      </c>
      <c r="AM869" s="30">
        <f t="shared" si="202"/>
        <v>3.5491759999999997</v>
      </c>
      <c r="AN869" s="30">
        <f t="shared" si="202"/>
        <v>4.4991616249999993</v>
      </c>
      <c r="AO869" s="30">
        <f t="shared" si="202"/>
        <v>5.0554065000000001</v>
      </c>
      <c r="AP869" s="30">
        <f t="shared" si="202"/>
        <v>3.6072874999999991</v>
      </c>
      <c r="AQ869" s="30">
        <f t="shared" si="202"/>
        <v>4.6856471249999991</v>
      </c>
      <c r="AR869" s="30">
        <f t="shared" si="202"/>
        <v>3.7614779999999994</v>
      </c>
      <c r="AS869" s="30">
        <f t="shared" si="197"/>
        <v>5.0554065000000001</v>
      </c>
      <c r="AT869" s="35" t="str">
        <f t="shared" si="198"/>
        <v>1,2,0</v>
      </c>
    </row>
    <row r="870" spans="13:46" ht="11.25" x14ac:dyDescent="0.15">
      <c r="M870" s="30" t="str">
        <f t="shared" si="196"/>
        <v>9,7,3</v>
      </c>
      <c r="N870" s="30">
        <f t="shared" si="190"/>
        <v>9</v>
      </c>
      <c r="O870" s="30">
        <f t="shared" si="191"/>
        <v>7</v>
      </c>
      <c r="P870" s="30">
        <f t="shared" si="201"/>
        <v>3</v>
      </c>
      <c r="Q870" s="30">
        <f t="shared" si="203"/>
        <v>3.98034</v>
      </c>
      <c r="R870" s="30">
        <f t="shared" si="203"/>
        <v>4.5736346250000004</v>
      </c>
      <c r="S870" s="30">
        <f t="shared" si="203"/>
        <v>4.7302785000000007</v>
      </c>
      <c r="T870" s="30">
        <f t="shared" si="203"/>
        <v>4.4502716250000001</v>
      </c>
      <c r="U870" s="30">
        <f t="shared" si="203"/>
        <v>3.7336140000000002</v>
      </c>
      <c r="V870" s="30">
        <f t="shared" si="203"/>
        <v>2.5803056250000003</v>
      </c>
      <c r="W870" s="30">
        <f t="shared" si="203"/>
        <v>0.99034650000000013</v>
      </c>
      <c r="X870" s="30">
        <f t="shared" si="203"/>
        <v>3.7786455000000001</v>
      </c>
      <c r="Y870" s="30">
        <f t="shared" si="203"/>
        <v>4.4638631250000005</v>
      </c>
      <c r="Z870" s="30">
        <f t="shared" si="203"/>
        <v>4.7124299999999995</v>
      </c>
      <c r="AA870" s="30">
        <f t="shared" si="203"/>
        <v>4.524346125000001</v>
      </c>
      <c r="AB870" s="30">
        <f t="shared" si="203"/>
        <v>3.8996115000000002</v>
      </c>
      <c r="AC870" s="30">
        <f t="shared" si="203"/>
        <v>2.8382261250000003</v>
      </c>
      <c r="AD870" s="30">
        <f t="shared" si="203"/>
        <v>3.6430379999999998</v>
      </c>
      <c r="AE870" s="30">
        <f t="shared" si="203"/>
        <v>4.4201786250000001</v>
      </c>
      <c r="AF870" s="30">
        <f t="shared" si="203"/>
        <v>4.7606685000000004</v>
      </c>
      <c r="AG870" s="30">
        <f t="shared" si="202"/>
        <v>4.6645076250000006</v>
      </c>
      <c r="AH870" s="30">
        <f t="shared" si="202"/>
        <v>4.1316959999999998</v>
      </c>
      <c r="AI870" s="30">
        <f t="shared" si="202"/>
        <v>3.5735174999999995</v>
      </c>
      <c r="AJ870" s="30">
        <f t="shared" si="202"/>
        <v>4.4425811249999994</v>
      </c>
      <c r="AK870" s="30">
        <f t="shared" si="202"/>
        <v>4.874994</v>
      </c>
      <c r="AL870" s="30">
        <f t="shared" si="202"/>
        <v>4.8707561249999998</v>
      </c>
      <c r="AM870" s="30">
        <f t="shared" si="202"/>
        <v>3.5700839999999996</v>
      </c>
      <c r="AN870" s="30">
        <f t="shared" si="202"/>
        <v>4.5310706249999999</v>
      </c>
      <c r="AO870" s="30">
        <f t="shared" si="202"/>
        <v>5.0554065000000001</v>
      </c>
      <c r="AP870" s="30">
        <f t="shared" si="202"/>
        <v>3.6327374999999993</v>
      </c>
      <c r="AQ870" s="30">
        <f t="shared" si="202"/>
        <v>4.6856471249999991</v>
      </c>
      <c r="AR870" s="30">
        <f t="shared" si="202"/>
        <v>3.7614779999999994</v>
      </c>
      <c r="AS870" s="30">
        <f t="shared" si="197"/>
        <v>5.0554065000000001</v>
      </c>
      <c r="AT870" s="35" t="str">
        <f t="shared" si="198"/>
        <v>1,2,0</v>
      </c>
    </row>
    <row r="871" spans="13:46" ht="11.25" x14ac:dyDescent="0.15">
      <c r="M871" s="30" t="str">
        <f t="shared" si="196"/>
        <v>9,7,4</v>
      </c>
      <c r="N871" s="30">
        <f t="shared" si="190"/>
        <v>9</v>
      </c>
      <c r="O871" s="30">
        <f t="shared" si="191"/>
        <v>7</v>
      </c>
      <c r="P871" s="30">
        <f t="shared" si="201"/>
        <v>4</v>
      </c>
      <c r="Q871" s="30">
        <f t="shared" si="203"/>
        <v>3.6615599999999993</v>
      </c>
      <c r="R871" s="30">
        <f t="shared" si="203"/>
        <v>4.4182596249999992</v>
      </c>
      <c r="S871" s="30">
        <f t="shared" si="203"/>
        <v>4.6941984999999997</v>
      </c>
      <c r="T871" s="30">
        <f t="shared" si="203"/>
        <v>4.4893766250000002</v>
      </c>
      <c r="U871" s="30">
        <f t="shared" si="203"/>
        <v>3.8037940000000003</v>
      </c>
      <c r="V871" s="30">
        <f t="shared" si="203"/>
        <v>2.6374506250000005</v>
      </c>
      <c r="W871" s="30">
        <f t="shared" si="203"/>
        <v>0.99034650000000013</v>
      </c>
      <c r="X871" s="30">
        <f t="shared" si="203"/>
        <v>3.5909754999999994</v>
      </c>
      <c r="Y871" s="30">
        <f t="shared" si="203"/>
        <v>4.4019471249999995</v>
      </c>
      <c r="Z871" s="30">
        <f t="shared" si="203"/>
        <v>4.7321580000000001</v>
      </c>
      <c r="AA871" s="30">
        <f t="shared" si="203"/>
        <v>4.5816081250000007</v>
      </c>
      <c r="AB871" s="30">
        <f t="shared" si="203"/>
        <v>3.9502975000000005</v>
      </c>
      <c r="AC871" s="30">
        <f t="shared" si="203"/>
        <v>2.8382261250000003</v>
      </c>
      <c r="AD871" s="30">
        <f t="shared" si="203"/>
        <v>3.5552859999999997</v>
      </c>
      <c r="AE871" s="30">
        <f t="shared" si="203"/>
        <v>4.4205296250000004</v>
      </c>
      <c r="AF871" s="30">
        <f t="shared" si="203"/>
        <v>4.8050125000000001</v>
      </c>
      <c r="AG871" s="30">
        <f t="shared" si="202"/>
        <v>4.708734625</v>
      </c>
      <c r="AH871" s="30">
        <f t="shared" si="202"/>
        <v>4.1316959999999998</v>
      </c>
      <c r="AI871" s="30">
        <f t="shared" si="202"/>
        <v>3.5544914999999992</v>
      </c>
      <c r="AJ871" s="30">
        <f t="shared" si="202"/>
        <v>4.474007125</v>
      </c>
      <c r="AK871" s="30">
        <f t="shared" si="202"/>
        <v>4.9127619999999999</v>
      </c>
      <c r="AL871" s="30">
        <f t="shared" si="202"/>
        <v>4.8707561249999998</v>
      </c>
      <c r="AM871" s="30">
        <f t="shared" si="202"/>
        <v>3.5885919999999993</v>
      </c>
      <c r="AN871" s="30">
        <f t="shared" si="202"/>
        <v>4.5623796249999993</v>
      </c>
      <c r="AO871" s="30">
        <f t="shared" si="202"/>
        <v>5.0554065000000001</v>
      </c>
      <c r="AP871" s="30">
        <f t="shared" si="202"/>
        <v>3.6575874999999995</v>
      </c>
      <c r="AQ871" s="30">
        <f t="shared" si="202"/>
        <v>4.6856471249999991</v>
      </c>
      <c r="AR871" s="30">
        <f t="shared" si="202"/>
        <v>3.7614779999999994</v>
      </c>
      <c r="AS871" s="30">
        <f t="shared" si="197"/>
        <v>5.0554065000000001</v>
      </c>
      <c r="AT871" s="35" t="str">
        <f t="shared" si="198"/>
        <v>1,2,0</v>
      </c>
    </row>
    <row r="872" spans="13:46" ht="11.25" x14ac:dyDescent="0.15">
      <c r="M872" s="30" t="str">
        <f t="shared" si="196"/>
        <v>9,7,5</v>
      </c>
      <c r="N872" s="30">
        <f t="shared" si="190"/>
        <v>9</v>
      </c>
      <c r="O872" s="30">
        <f t="shared" si="191"/>
        <v>7</v>
      </c>
      <c r="P872" s="30">
        <f t="shared" si="201"/>
        <v>5</v>
      </c>
      <c r="Q872" s="30">
        <f t="shared" si="203"/>
        <v>3.3564599999999993</v>
      </c>
      <c r="R872" s="30">
        <f t="shared" si="203"/>
        <v>4.2723846249999999</v>
      </c>
      <c r="S872" s="30">
        <f t="shared" si="203"/>
        <v>4.6641984999999995</v>
      </c>
      <c r="T872" s="30">
        <f t="shared" si="203"/>
        <v>4.5319016249999997</v>
      </c>
      <c r="U872" s="30">
        <f t="shared" si="203"/>
        <v>3.8754939999999998</v>
      </c>
      <c r="V872" s="30">
        <f t="shared" si="203"/>
        <v>2.6949756250000001</v>
      </c>
      <c r="W872" s="30">
        <f t="shared" si="203"/>
        <v>0.99034650000000013</v>
      </c>
      <c r="X872" s="30">
        <f t="shared" si="203"/>
        <v>3.4128054999999997</v>
      </c>
      <c r="Y872" s="30">
        <f t="shared" si="203"/>
        <v>4.3461111250000002</v>
      </c>
      <c r="Z872" s="30">
        <f t="shared" si="203"/>
        <v>4.7553059999999991</v>
      </c>
      <c r="AA872" s="30">
        <f t="shared" si="203"/>
        <v>4.6403901249999997</v>
      </c>
      <c r="AB872" s="30">
        <f t="shared" si="203"/>
        <v>4.0013635000000001</v>
      </c>
      <c r="AC872" s="30">
        <f t="shared" si="203"/>
        <v>2.8382261250000003</v>
      </c>
      <c r="AD872" s="30">
        <f t="shared" si="203"/>
        <v>3.4736139999999995</v>
      </c>
      <c r="AE872" s="30">
        <f t="shared" si="203"/>
        <v>4.424300624999999</v>
      </c>
      <c r="AF872" s="30">
        <f t="shared" si="203"/>
        <v>4.8508765</v>
      </c>
      <c r="AG872" s="30">
        <f t="shared" si="202"/>
        <v>4.7533416249999991</v>
      </c>
      <c r="AH872" s="30">
        <f t="shared" si="202"/>
        <v>4.1316959999999998</v>
      </c>
      <c r="AI872" s="30">
        <f t="shared" si="202"/>
        <v>3.5388854999999992</v>
      </c>
      <c r="AJ872" s="30">
        <f t="shared" si="202"/>
        <v>4.5069531249999999</v>
      </c>
      <c r="AK872" s="30">
        <f t="shared" si="202"/>
        <v>4.9509099999999995</v>
      </c>
      <c r="AL872" s="30">
        <f t="shared" si="202"/>
        <v>4.8707561249999998</v>
      </c>
      <c r="AM872" s="30">
        <f t="shared" si="202"/>
        <v>3.6086199999999993</v>
      </c>
      <c r="AN872" s="30">
        <f t="shared" si="202"/>
        <v>4.5940686249999994</v>
      </c>
      <c r="AO872" s="30">
        <f t="shared" si="202"/>
        <v>5.0554065000000001</v>
      </c>
      <c r="AP872" s="30">
        <f t="shared" si="202"/>
        <v>3.6828174999999992</v>
      </c>
      <c r="AQ872" s="30">
        <f t="shared" si="202"/>
        <v>4.6856471249999991</v>
      </c>
      <c r="AR872" s="30">
        <f t="shared" si="202"/>
        <v>3.7614779999999994</v>
      </c>
      <c r="AS872" s="30">
        <f t="shared" si="197"/>
        <v>5.0554065000000001</v>
      </c>
      <c r="AT872" s="35" t="str">
        <f t="shared" si="198"/>
        <v>1,2,0</v>
      </c>
    </row>
    <row r="873" spans="13:46" ht="11.25" x14ac:dyDescent="0.15">
      <c r="M873" s="30" t="str">
        <f t="shared" si="196"/>
        <v>9,7,6</v>
      </c>
      <c r="N873" s="30">
        <f t="shared" si="190"/>
        <v>9</v>
      </c>
      <c r="O873" s="30">
        <f t="shared" si="191"/>
        <v>7</v>
      </c>
      <c r="P873" s="30">
        <f t="shared" si="201"/>
        <v>6</v>
      </c>
      <c r="Q873" s="30">
        <f t="shared" si="203"/>
        <v>3.0779999999999998</v>
      </c>
      <c r="R873" s="30">
        <f t="shared" si="203"/>
        <v>4.1450096250000001</v>
      </c>
      <c r="S873" s="30">
        <f t="shared" si="203"/>
        <v>4.6460384999999995</v>
      </c>
      <c r="T873" s="30">
        <f t="shared" si="203"/>
        <v>4.5810866249999993</v>
      </c>
      <c r="U873" s="30">
        <f t="shared" si="203"/>
        <v>3.9501540000000004</v>
      </c>
      <c r="V873" s="30">
        <f t="shared" si="203"/>
        <v>2.7532406250000001</v>
      </c>
      <c r="W873" s="30">
        <f t="shared" si="203"/>
        <v>0.99034650000000013</v>
      </c>
      <c r="X873" s="30">
        <f t="shared" si="203"/>
        <v>3.2531355</v>
      </c>
      <c r="Y873" s="30">
        <f t="shared" si="203"/>
        <v>4.3021151249999994</v>
      </c>
      <c r="Z873" s="30">
        <f t="shared" si="203"/>
        <v>4.7851140000000001</v>
      </c>
      <c r="AA873" s="30">
        <f t="shared" si="203"/>
        <v>4.7021321250000003</v>
      </c>
      <c r="AB873" s="30">
        <f t="shared" si="203"/>
        <v>4.0531695000000001</v>
      </c>
      <c r="AC873" s="30">
        <f t="shared" si="203"/>
        <v>2.8382261250000003</v>
      </c>
      <c r="AD873" s="30">
        <f t="shared" si="203"/>
        <v>3.4037819999999996</v>
      </c>
      <c r="AE873" s="30">
        <f t="shared" si="203"/>
        <v>4.4347316249999995</v>
      </c>
      <c r="AF873" s="30">
        <f t="shared" si="203"/>
        <v>4.8997004999999998</v>
      </c>
      <c r="AG873" s="30">
        <f t="shared" si="202"/>
        <v>4.7986886249999996</v>
      </c>
      <c r="AH873" s="30">
        <f t="shared" si="202"/>
        <v>4.1316959999999998</v>
      </c>
      <c r="AI873" s="30">
        <f t="shared" si="202"/>
        <v>3.5299394999999993</v>
      </c>
      <c r="AJ873" s="30">
        <f t="shared" si="202"/>
        <v>4.5428591249999997</v>
      </c>
      <c r="AK873" s="30">
        <f t="shared" si="202"/>
        <v>4.9897979999999995</v>
      </c>
      <c r="AL873" s="30">
        <f t="shared" si="202"/>
        <v>4.8707561249999998</v>
      </c>
      <c r="AM873" s="30">
        <f t="shared" si="202"/>
        <v>3.6316079999999995</v>
      </c>
      <c r="AN873" s="30">
        <f t="shared" si="202"/>
        <v>4.6264976249999989</v>
      </c>
      <c r="AO873" s="30">
        <f t="shared" si="202"/>
        <v>5.0554065000000001</v>
      </c>
      <c r="AP873" s="30">
        <f t="shared" si="202"/>
        <v>3.7087874999999997</v>
      </c>
      <c r="AQ873" s="30">
        <f t="shared" si="202"/>
        <v>4.6856471249999991</v>
      </c>
      <c r="AR873" s="30">
        <f t="shared" si="202"/>
        <v>3.7614779999999994</v>
      </c>
      <c r="AS873" s="30">
        <f t="shared" si="197"/>
        <v>5.0554065000000001</v>
      </c>
      <c r="AT873" s="35" t="str">
        <f t="shared" si="198"/>
        <v>1,2,0</v>
      </c>
    </row>
    <row r="874" spans="13:46" ht="11.25" x14ac:dyDescent="0.15">
      <c r="M874" s="30" t="str">
        <f t="shared" si="196"/>
        <v>9,7,7</v>
      </c>
      <c r="N874" s="30">
        <f t="shared" si="190"/>
        <v>9</v>
      </c>
      <c r="O874" s="30">
        <f t="shared" si="191"/>
        <v>7</v>
      </c>
      <c r="P874" s="30">
        <f t="shared" si="201"/>
        <v>7</v>
      </c>
      <c r="Q874" s="30">
        <f t="shared" si="203"/>
        <v>2.4172559999999992</v>
      </c>
      <c r="R874" s="30">
        <f t="shared" si="203"/>
        <v>3.752159625</v>
      </c>
      <c r="S874" s="30">
        <f t="shared" si="203"/>
        <v>4.4579744999999997</v>
      </c>
      <c r="T874" s="30">
        <f t="shared" si="203"/>
        <v>4.5347006249999993</v>
      </c>
      <c r="U874" s="30">
        <f t="shared" si="203"/>
        <v>3.9823379999999999</v>
      </c>
      <c r="V874" s="30">
        <f t="shared" si="203"/>
        <v>2.8008866250000004</v>
      </c>
      <c r="W874" s="30">
        <f t="shared" si="203"/>
        <v>0.99034650000000013</v>
      </c>
      <c r="X874" s="30">
        <f t="shared" si="203"/>
        <v>2.8279904999999994</v>
      </c>
      <c r="Y874" s="30">
        <f t="shared" si="203"/>
        <v>4.0882151249999996</v>
      </c>
      <c r="Z874" s="30">
        <f t="shared" si="203"/>
        <v>4.7193509999999996</v>
      </c>
      <c r="AA874" s="30">
        <f t="shared" si="203"/>
        <v>4.7213981250000003</v>
      </c>
      <c r="AB874" s="30">
        <f t="shared" si="203"/>
        <v>4.0943565</v>
      </c>
      <c r="AC874" s="30">
        <f t="shared" si="203"/>
        <v>2.8382261250000003</v>
      </c>
      <c r="AD874" s="30">
        <f t="shared" si="203"/>
        <v>3.1640459999999995</v>
      </c>
      <c r="AE874" s="30">
        <f t="shared" si="203"/>
        <v>4.3495916249999995</v>
      </c>
      <c r="AF874" s="30">
        <f t="shared" si="203"/>
        <v>4.9060484999999998</v>
      </c>
      <c r="AG874" s="30">
        <f t="shared" si="202"/>
        <v>4.8334166249999999</v>
      </c>
      <c r="AH874" s="30">
        <f t="shared" si="202"/>
        <v>4.1316959999999998</v>
      </c>
      <c r="AI874" s="30">
        <f t="shared" si="202"/>
        <v>3.4254224999999989</v>
      </c>
      <c r="AJ874" s="30">
        <f t="shared" si="202"/>
        <v>4.5362891249999997</v>
      </c>
      <c r="AK874" s="30">
        <f t="shared" si="202"/>
        <v>5.0180670000000003</v>
      </c>
      <c r="AL874" s="30">
        <f t="shared" si="202"/>
        <v>4.8707561249999998</v>
      </c>
      <c r="AM874" s="30">
        <f t="shared" si="202"/>
        <v>3.6121199999999991</v>
      </c>
      <c r="AN874" s="30">
        <f t="shared" si="202"/>
        <v>4.6483076250000002</v>
      </c>
      <c r="AO874" s="30">
        <f t="shared" si="202"/>
        <v>5.0554065000000001</v>
      </c>
      <c r="AP874" s="30">
        <f t="shared" si="202"/>
        <v>3.7241384999999996</v>
      </c>
      <c r="AQ874" s="30">
        <f t="shared" si="202"/>
        <v>4.6856471249999991</v>
      </c>
      <c r="AR874" s="30">
        <f t="shared" si="202"/>
        <v>3.7614779999999994</v>
      </c>
      <c r="AS874" s="30">
        <f t="shared" si="197"/>
        <v>5.0554065000000001</v>
      </c>
      <c r="AT874" s="35" t="str">
        <f t="shared" si="198"/>
        <v>1,2,0</v>
      </c>
    </row>
    <row r="875" spans="13:46" ht="11.25" x14ac:dyDescent="0.15">
      <c r="M875" s="30" t="str">
        <f t="shared" si="196"/>
        <v>9,7,8</v>
      </c>
      <c r="N875" s="30">
        <f t="shared" si="190"/>
        <v>9</v>
      </c>
      <c r="O875" s="30">
        <f t="shared" si="191"/>
        <v>7</v>
      </c>
      <c r="P875" s="30">
        <f t="shared" si="201"/>
        <v>8</v>
      </c>
      <c r="Q875" s="30">
        <f t="shared" si="203"/>
        <v>1.6284671999999998</v>
      </c>
      <c r="R875" s="30">
        <f t="shared" si="203"/>
        <v>3.270389625</v>
      </c>
      <c r="S875" s="30">
        <f t="shared" si="203"/>
        <v>4.2130017000000004</v>
      </c>
      <c r="T875" s="30">
        <f t="shared" si="203"/>
        <v>4.4563034249999998</v>
      </c>
      <c r="U875" s="30">
        <f t="shared" si="203"/>
        <v>4.0002948000000007</v>
      </c>
      <c r="V875" s="30">
        <f t="shared" si="203"/>
        <v>2.8449758250000001</v>
      </c>
      <c r="W875" s="30">
        <f t="shared" si="203"/>
        <v>0.99034650000000013</v>
      </c>
      <c r="X875" s="30">
        <f t="shared" si="203"/>
        <v>2.3139254999999999</v>
      </c>
      <c r="Y875" s="30">
        <f t="shared" si="203"/>
        <v>3.8174063249999999</v>
      </c>
      <c r="Z875" s="30">
        <f t="shared" si="203"/>
        <v>4.6215767999999997</v>
      </c>
      <c r="AA875" s="30">
        <f t="shared" si="203"/>
        <v>4.7264369249999998</v>
      </c>
      <c r="AB875" s="30">
        <f t="shared" si="203"/>
        <v>4.1319867000000006</v>
      </c>
      <c r="AC875" s="30">
        <f t="shared" si="203"/>
        <v>2.8382261250000003</v>
      </c>
      <c r="AD875" s="30">
        <f t="shared" si="203"/>
        <v>2.8674011999999998</v>
      </c>
      <c r="AE875" s="30">
        <f t="shared" si="203"/>
        <v>4.2324404250000001</v>
      </c>
      <c r="AF875" s="30">
        <f t="shared" si="203"/>
        <v>4.8981693000000002</v>
      </c>
      <c r="AG875" s="30">
        <f t="shared" si="202"/>
        <v>4.8645878250000001</v>
      </c>
      <c r="AH875" s="30">
        <f t="shared" si="202"/>
        <v>4.1316959999999998</v>
      </c>
      <c r="AI875" s="30">
        <f t="shared" si="202"/>
        <v>3.2888942999999995</v>
      </c>
      <c r="AJ875" s="30">
        <f t="shared" si="202"/>
        <v>4.5154919249999992</v>
      </c>
      <c r="AK875" s="30">
        <f t="shared" si="202"/>
        <v>5.0427792</v>
      </c>
      <c r="AL875" s="30">
        <f t="shared" si="202"/>
        <v>4.8707561249999998</v>
      </c>
      <c r="AM875" s="30">
        <f t="shared" si="202"/>
        <v>3.5784047999999995</v>
      </c>
      <c r="AN875" s="30">
        <f t="shared" si="202"/>
        <v>4.6665608249999995</v>
      </c>
      <c r="AO875" s="30">
        <f t="shared" si="202"/>
        <v>5.0554065000000001</v>
      </c>
      <c r="AP875" s="30">
        <f t="shared" si="202"/>
        <v>3.7359326999999993</v>
      </c>
      <c r="AQ875" s="30">
        <f t="shared" si="202"/>
        <v>4.6856471249999991</v>
      </c>
      <c r="AR875" s="30">
        <f t="shared" si="202"/>
        <v>3.7614779999999994</v>
      </c>
      <c r="AS875" s="30">
        <f t="shared" si="197"/>
        <v>5.0554065000000001</v>
      </c>
      <c r="AT875" s="35" t="str">
        <f t="shared" si="198"/>
        <v>1,2,0</v>
      </c>
    </row>
    <row r="876" spans="13:46" ht="11.25" x14ac:dyDescent="0.15">
      <c r="M876" s="30" t="str">
        <f t="shared" si="196"/>
        <v>9,7,9</v>
      </c>
      <c r="N876" s="30">
        <f t="shared" si="190"/>
        <v>9</v>
      </c>
      <c r="O876" s="30">
        <f t="shared" si="191"/>
        <v>7</v>
      </c>
      <c r="P876" s="30">
        <f t="shared" si="201"/>
        <v>9</v>
      </c>
      <c r="Q876" s="30">
        <f t="shared" si="203"/>
        <v>0.99034650000000013</v>
      </c>
      <c r="R876" s="30">
        <f t="shared" si="203"/>
        <v>2.8932502500000004</v>
      </c>
      <c r="S876" s="30">
        <f t="shared" si="203"/>
        <v>4.0349925000000004</v>
      </c>
      <c r="T876" s="30">
        <f t="shared" si="203"/>
        <v>4.4155732499999996</v>
      </c>
      <c r="U876" s="30">
        <f t="shared" si="203"/>
        <v>4.0349925000000004</v>
      </c>
      <c r="V876" s="30">
        <f t="shared" si="203"/>
        <v>2.8932502500000004</v>
      </c>
      <c r="W876" s="30">
        <f t="shared" si="203"/>
        <v>0.99034650000000013</v>
      </c>
      <c r="X876" s="30">
        <f t="shared" si="203"/>
        <v>1.9044911250000003</v>
      </c>
      <c r="Y876" s="30">
        <f t="shared" si="203"/>
        <v>3.6135611249999999</v>
      </c>
      <c r="Z876" s="30">
        <f t="shared" si="203"/>
        <v>4.561469625</v>
      </c>
      <c r="AA876" s="30">
        <f t="shared" si="203"/>
        <v>4.7482166250000004</v>
      </c>
      <c r="AB876" s="30">
        <f t="shared" si="203"/>
        <v>4.1738021249999999</v>
      </c>
      <c r="AC876" s="30">
        <f t="shared" si="203"/>
        <v>2.8382261250000003</v>
      </c>
      <c r="AD876" s="30">
        <f t="shared" si="203"/>
        <v>2.6377199999999998</v>
      </c>
      <c r="AE876" s="30">
        <f t="shared" si="203"/>
        <v>4.1529562499999999</v>
      </c>
      <c r="AF876" s="30">
        <f t="shared" si="203"/>
        <v>4.9070309999999999</v>
      </c>
      <c r="AG876" s="30">
        <f t="shared" si="202"/>
        <v>4.8999442499999999</v>
      </c>
      <c r="AH876" s="30">
        <f t="shared" si="202"/>
        <v>4.1316959999999998</v>
      </c>
      <c r="AI876" s="30">
        <f t="shared" si="202"/>
        <v>3.1900331249999994</v>
      </c>
      <c r="AJ876" s="30">
        <f t="shared" si="202"/>
        <v>4.5114356249999998</v>
      </c>
      <c r="AK876" s="30">
        <f t="shared" si="202"/>
        <v>5.0716766250000003</v>
      </c>
      <c r="AL876" s="30">
        <f t="shared" si="202"/>
        <v>4.8707561249999998</v>
      </c>
      <c r="AM876" s="30">
        <f t="shared" si="202"/>
        <v>3.5614304999999993</v>
      </c>
      <c r="AN876" s="30">
        <f t="shared" si="202"/>
        <v>4.6889992500000002</v>
      </c>
      <c r="AO876" s="30">
        <f t="shared" si="202"/>
        <v>5.0554065000000001</v>
      </c>
      <c r="AP876" s="30">
        <f t="shared" si="202"/>
        <v>3.7519121249999996</v>
      </c>
      <c r="AQ876" s="30">
        <f t="shared" si="202"/>
        <v>4.6856471249999991</v>
      </c>
      <c r="AR876" s="30">
        <f t="shared" si="202"/>
        <v>3.7614779999999994</v>
      </c>
      <c r="AS876" s="30">
        <f t="shared" si="197"/>
        <v>5.0716766250000003</v>
      </c>
      <c r="AT876" s="35" t="str">
        <f t="shared" si="198"/>
        <v>1,1.5,0.5</v>
      </c>
    </row>
    <row r="877" spans="13:46" ht="11.25" x14ac:dyDescent="0.15">
      <c r="M877" s="30" t="str">
        <f t="shared" si="196"/>
        <v>9,7,10</v>
      </c>
      <c r="N877" s="30">
        <f t="shared" ref="N877:N940" si="204">N777+1</f>
        <v>9</v>
      </c>
      <c r="O877" s="30">
        <f t="shared" ref="O877:O940" si="205">O777</f>
        <v>7</v>
      </c>
      <c r="P877" s="30">
        <f t="shared" si="201"/>
        <v>10</v>
      </c>
      <c r="Q877" s="30">
        <f t="shared" si="203"/>
        <v>0.53372519999999946</v>
      </c>
      <c r="R877" s="30">
        <f t="shared" si="203"/>
        <v>2.642152125</v>
      </c>
      <c r="S877" s="30">
        <f t="shared" si="203"/>
        <v>3.9376497000000001</v>
      </c>
      <c r="T877" s="30">
        <f t="shared" si="203"/>
        <v>4.4202179250000002</v>
      </c>
      <c r="U877" s="30">
        <f t="shared" si="203"/>
        <v>4.0898568000000006</v>
      </c>
      <c r="V877" s="30">
        <f t="shared" si="203"/>
        <v>2.946566325</v>
      </c>
      <c r="W877" s="30">
        <f t="shared" si="203"/>
        <v>0.99034650000000013</v>
      </c>
      <c r="X877" s="30">
        <f t="shared" si="203"/>
        <v>1.6210979999999995</v>
      </c>
      <c r="Y877" s="30">
        <f t="shared" si="203"/>
        <v>3.4903823250000001</v>
      </c>
      <c r="Z877" s="30">
        <f t="shared" si="203"/>
        <v>4.5467373000000002</v>
      </c>
      <c r="AA877" s="30">
        <f t="shared" si="203"/>
        <v>4.7901629250000006</v>
      </c>
      <c r="AB877" s="30">
        <f t="shared" si="203"/>
        <v>4.2206592000000001</v>
      </c>
      <c r="AC877" s="30">
        <f t="shared" si="203"/>
        <v>2.8382261250000003</v>
      </c>
      <c r="AD877" s="30">
        <f t="shared" si="203"/>
        <v>2.4887051999999996</v>
      </c>
      <c r="AE877" s="30">
        <f t="shared" si="203"/>
        <v>4.1188469249999997</v>
      </c>
      <c r="AF877" s="30">
        <f t="shared" si="203"/>
        <v>4.9360593000000001</v>
      </c>
      <c r="AG877" s="30">
        <f t="shared" si="202"/>
        <v>4.9403423249999996</v>
      </c>
      <c r="AH877" s="30">
        <f t="shared" si="202"/>
        <v>4.1316959999999998</v>
      </c>
      <c r="AI877" s="30">
        <f t="shared" si="202"/>
        <v>3.1365467999999996</v>
      </c>
      <c r="AJ877" s="30">
        <f t="shared" si="202"/>
        <v>4.5275459250000001</v>
      </c>
      <c r="AK877" s="30">
        <f t="shared" si="202"/>
        <v>5.1056156999999995</v>
      </c>
      <c r="AL877" s="30">
        <f t="shared" si="202"/>
        <v>4.8707561249999998</v>
      </c>
      <c r="AM877" s="30">
        <f t="shared" si="202"/>
        <v>3.5646227999999995</v>
      </c>
      <c r="AN877" s="30">
        <f t="shared" si="202"/>
        <v>4.7164793249999999</v>
      </c>
      <c r="AO877" s="30">
        <f t="shared" si="202"/>
        <v>5.0554065000000001</v>
      </c>
      <c r="AP877" s="30">
        <f t="shared" si="202"/>
        <v>3.7729331999999989</v>
      </c>
      <c r="AQ877" s="30">
        <f t="shared" si="202"/>
        <v>4.6856471249999991</v>
      </c>
      <c r="AR877" s="30">
        <f t="shared" si="202"/>
        <v>3.7614779999999994</v>
      </c>
      <c r="AS877" s="30">
        <f t="shared" si="197"/>
        <v>5.1056156999999995</v>
      </c>
      <c r="AT877" s="35" t="str">
        <f t="shared" si="198"/>
        <v>1,1.5,0.5</v>
      </c>
    </row>
    <row r="878" spans="13:46" ht="11.25" x14ac:dyDescent="0.15">
      <c r="M878" s="30" t="str">
        <f t="shared" si="196"/>
        <v>9,8,1</v>
      </c>
      <c r="N878" s="30">
        <f t="shared" si="204"/>
        <v>9</v>
      </c>
      <c r="O878" s="30">
        <f t="shared" si="205"/>
        <v>8</v>
      </c>
      <c r="P878" s="30">
        <f t="shared" si="201"/>
        <v>1</v>
      </c>
      <c r="Q878" s="30">
        <f t="shared" si="203"/>
        <v>4.5</v>
      </c>
      <c r="R878" s="30">
        <f t="shared" si="203"/>
        <v>4.8025096249999999</v>
      </c>
      <c r="S878" s="30">
        <f t="shared" si="203"/>
        <v>4.7500385000000005</v>
      </c>
      <c r="T878" s="30">
        <f t="shared" si="203"/>
        <v>4.342586625</v>
      </c>
      <c r="U878" s="30">
        <f t="shared" si="203"/>
        <v>3.5801540000000003</v>
      </c>
      <c r="V878" s="30">
        <f t="shared" si="203"/>
        <v>2.4627406250000003</v>
      </c>
      <c r="W878" s="30">
        <f t="shared" si="203"/>
        <v>0.99034650000000013</v>
      </c>
      <c r="X878" s="30">
        <f t="shared" si="203"/>
        <v>3.9623425999999999</v>
      </c>
      <c r="Y878" s="30">
        <f t="shared" si="203"/>
        <v>4.458787225</v>
      </c>
      <c r="Z878" s="30">
        <f t="shared" si="203"/>
        <v>4.6002510999999995</v>
      </c>
      <c r="AA878" s="30">
        <f t="shared" si="203"/>
        <v>4.3867342250000005</v>
      </c>
      <c r="AB878" s="30">
        <f t="shared" si="203"/>
        <v>3.8182366000000005</v>
      </c>
      <c r="AC878" s="30">
        <f t="shared" si="203"/>
        <v>2.8947582250000004</v>
      </c>
      <c r="AD878" s="30">
        <f t="shared" si="203"/>
        <v>3.5677904000000003</v>
      </c>
      <c r="AE878" s="30">
        <f t="shared" si="203"/>
        <v>4.2581700250000001</v>
      </c>
      <c r="AF878" s="30">
        <f t="shared" si="203"/>
        <v>4.5935689000000011</v>
      </c>
      <c r="AG878" s="30">
        <f t="shared" si="202"/>
        <v>4.5739870250000001</v>
      </c>
      <c r="AH878" s="30">
        <f t="shared" si="202"/>
        <v>4.1994244000000007</v>
      </c>
      <c r="AI878" s="30">
        <f t="shared" si="202"/>
        <v>3.3163434000000001</v>
      </c>
      <c r="AJ878" s="30">
        <f t="shared" si="202"/>
        <v>4.2006580250000001</v>
      </c>
      <c r="AK878" s="30">
        <f t="shared" si="202"/>
        <v>4.7299918999999999</v>
      </c>
      <c r="AL878" s="30">
        <f t="shared" si="202"/>
        <v>4.9043450250000005</v>
      </c>
      <c r="AM878" s="30">
        <f t="shared" si="202"/>
        <v>3.2080016000000002</v>
      </c>
      <c r="AN878" s="30">
        <f t="shared" si="202"/>
        <v>4.2862512250000009</v>
      </c>
      <c r="AO878" s="30">
        <f t="shared" si="202"/>
        <v>5.0095201000000005</v>
      </c>
      <c r="AP878" s="30">
        <f t="shared" si="202"/>
        <v>3.2427650000000003</v>
      </c>
      <c r="AQ878" s="30">
        <f t="shared" si="202"/>
        <v>4.5149496249999999</v>
      </c>
      <c r="AR878" s="30">
        <f t="shared" si="202"/>
        <v>3.4206336000000004</v>
      </c>
      <c r="AS878" s="30">
        <f t="shared" si="197"/>
        <v>5.0095201000000005</v>
      </c>
      <c r="AT878" s="35" t="str">
        <f t="shared" si="198"/>
        <v>1,2,0</v>
      </c>
    </row>
    <row r="879" spans="13:46" ht="11.25" x14ac:dyDescent="0.15">
      <c r="M879" s="30" t="str">
        <f t="shared" si="196"/>
        <v>9,8,2</v>
      </c>
      <c r="N879" s="30">
        <f t="shared" si="204"/>
        <v>9</v>
      </c>
      <c r="O879" s="30">
        <f t="shared" si="205"/>
        <v>8</v>
      </c>
      <c r="P879" s="30">
        <f t="shared" si="201"/>
        <v>2</v>
      </c>
      <c r="Q879" s="30">
        <f t="shared" si="203"/>
        <v>4.27752</v>
      </c>
      <c r="R879" s="30">
        <f t="shared" si="203"/>
        <v>4.7140096250000001</v>
      </c>
      <c r="S879" s="30">
        <f t="shared" si="203"/>
        <v>4.7567585000000001</v>
      </c>
      <c r="T879" s="30">
        <f t="shared" si="203"/>
        <v>4.405766625</v>
      </c>
      <c r="U879" s="30">
        <f t="shared" si="203"/>
        <v>3.6610339999999999</v>
      </c>
      <c r="V879" s="30">
        <f t="shared" si="203"/>
        <v>2.5225606250000006</v>
      </c>
      <c r="W879" s="30">
        <f t="shared" si="203"/>
        <v>0.99034650000000013</v>
      </c>
      <c r="X879" s="30">
        <f t="shared" si="203"/>
        <v>3.8375355999999998</v>
      </c>
      <c r="Y879" s="30">
        <f t="shared" si="203"/>
        <v>4.4364616249999997</v>
      </c>
      <c r="Z879" s="30">
        <f t="shared" si="203"/>
        <v>4.6416468999999996</v>
      </c>
      <c r="AA879" s="30">
        <f t="shared" si="203"/>
        <v>4.4530914250000002</v>
      </c>
      <c r="AB879" s="30">
        <f t="shared" si="203"/>
        <v>3.8707952000000008</v>
      </c>
      <c r="AC879" s="30">
        <f t="shared" si="203"/>
        <v>2.8947582250000004</v>
      </c>
      <c r="AD879" s="30">
        <f t="shared" si="203"/>
        <v>3.5164192000000001</v>
      </c>
      <c r="AE879" s="30">
        <f t="shared" si="203"/>
        <v>4.2777816250000003</v>
      </c>
      <c r="AF879" s="30">
        <f t="shared" si="203"/>
        <v>4.6454032999999999</v>
      </c>
      <c r="AG879" s="30">
        <f t="shared" si="202"/>
        <v>4.6192842250000004</v>
      </c>
      <c r="AH879" s="30">
        <f t="shared" si="202"/>
        <v>4.1994244000000007</v>
      </c>
      <c r="AI879" s="30">
        <f t="shared" si="202"/>
        <v>3.3141708000000003</v>
      </c>
      <c r="AJ879" s="30">
        <f t="shared" si="202"/>
        <v>4.2379696249999999</v>
      </c>
      <c r="AK879" s="30">
        <f t="shared" si="202"/>
        <v>4.7680277000000011</v>
      </c>
      <c r="AL879" s="30">
        <f t="shared" si="202"/>
        <v>4.9043450250000005</v>
      </c>
      <c r="AM879" s="30">
        <f t="shared" si="202"/>
        <v>3.2307904000000001</v>
      </c>
      <c r="AN879" s="30">
        <f t="shared" si="202"/>
        <v>4.3170256250000003</v>
      </c>
      <c r="AO879" s="30">
        <f t="shared" si="202"/>
        <v>5.0095201000000005</v>
      </c>
      <c r="AP879" s="30">
        <f t="shared" si="202"/>
        <v>3.2662780000000002</v>
      </c>
      <c r="AQ879" s="30">
        <f t="shared" si="202"/>
        <v>4.5149496249999999</v>
      </c>
      <c r="AR879" s="30">
        <f t="shared" si="202"/>
        <v>3.4206336000000004</v>
      </c>
      <c r="AS879" s="30">
        <f t="shared" si="197"/>
        <v>5.0095201000000005</v>
      </c>
      <c r="AT879" s="35" t="str">
        <f t="shared" si="198"/>
        <v>1,2,0</v>
      </c>
    </row>
    <row r="880" spans="13:46" ht="11.25" x14ac:dyDescent="0.15">
      <c r="M880" s="30" t="str">
        <f t="shared" si="196"/>
        <v>9,8,3</v>
      </c>
      <c r="N880" s="30">
        <f t="shared" si="204"/>
        <v>9</v>
      </c>
      <c r="O880" s="30">
        <f t="shared" si="205"/>
        <v>8</v>
      </c>
      <c r="P880" s="30">
        <f t="shared" si="201"/>
        <v>3</v>
      </c>
      <c r="Q880" s="30">
        <f t="shared" si="203"/>
        <v>3.98034</v>
      </c>
      <c r="R880" s="30">
        <f t="shared" si="203"/>
        <v>4.5736346250000004</v>
      </c>
      <c r="S880" s="30">
        <f t="shared" si="203"/>
        <v>4.7302785000000007</v>
      </c>
      <c r="T880" s="30">
        <f t="shared" si="203"/>
        <v>4.4502716250000001</v>
      </c>
      <c r="U880" s="30">
        <f t="shared" si="203"/>
        <v>3.7336140000000002</v>
      </c>
      <c r="V880" s="30">
        <f t="shared" si="203"/>
        <v>2.5803056250000003</v>
      </c>
      <c r="W880" s="30">
        <f t="shared" si="203"/>
        <v>0.99034650000000013</v>
      </c>
      <c r="X880" s="30">
        <f t="shared" si="203"/>
        <v>3.6608535999999998</v>
      </c>
      <c r="Y880" s="30">
        <f t="shared" si="203"/>
        <v>4.3809360250000005</v>
      </c>
      <c r="Z880" s="30">
        <f t="shared" si="203"/>
        <v>4.6643676999999997</v>
      </c>
      <c r="AA880" s="30">
        <f t="shared" si="203"/>
        <v>4.5111486250000006</v>
      </c>
      <c r="AB880" s="30">
        <f t="shared" si="203"/>
        <v>3.9212788000000005</v>
      </c>
      <c r="AC880" s="30">
        <f t="shared" si="203"/>
        <v>2.8947582250000004</v>
      </c>
      <c r="AD880" s="30">
        <f t="shared" si="203"/>
        <v>3.4318480000000005</v>
      </c>
      <c r="AE880" s="30">
        <f t="shared" si="203"/>
        <v>4.2787182250000004</v>
      </c>
      <c r="AF880" s="30">
        <f t="shared" si="203"/>
        <v>4.6889377000000003</v>
      </c>
      <c r="AG880" s="30">
        <f t="shared" si="202"/>
        <v>4.6625064250000001</v>
      </c>
      <c r="AH880" s="30">
        <f t="shared" si="202"/>
        <v>4.1994244000000007</v>
      </c>
      <c r="AI880" s="30">
        <f t="shared" si="202"/>
        <v>3.2933232000000006</v>
      </c>
      <c r="AJ880" s="30">
        <f t="shared" si="202"/>
        <v>4.2669812250000003</v>
      </c>
      <c r="AK880" s="30">
        <f t="shared" si="202"/>
        <v>4.8039885000000009</v>
      </c>
      <c r="AL880" s="30">
        <f t="shared" si="202"/>
        <v>4.9043450250000005</v>
      </c>
      <c r="AM880" s="30">
        <f t="shared" si="202"/>
        <v>3.2452792000000006</v>
      </c>
      <c r="AN880" s="30">
        <f t="shared" si="202"/>
        <v>4.3457250250000001</v>
      </c>
      <c r="AO880" s="30">
        <f t="shared" si="202"/>
        <v>5.0095201000000005</v>
      </c>
      <c r="AP880" s="30">
        <f t="shared" si="202"/>
        <v>3.2877160000000001</v>
      </c>
      <c r="AQ880" s="30">
        <f t="shared" si="202"/>
        <v>4.5149496249999999</v>
      </c>
      <c r="AR880" s="30">
        <f t="shared" si="202"/>
        <v>3.4206336000000004</v>
      </c>
      <c r="AS880" s="30">
        <f t="shared" si="197"/>
        <v>5.0095201000000005</v>
      </c>
      <c r="AT880" s="35" t="str">
        <f t="shared" si="198"/>
        <v>1,2,0</v>
      </c>
    </row>
    <row r="881" spans="13:46" ht="11.25" x14ac:dyDescent="0.15">
      <c r="M881" s="30" t="str">
        <f t="shared" si="196"/>
        <v>9,8,4</v>
      </c>
      <c r="N881" s="30">
        <f t="shared" si="204"/>
        <v>9</v>
      </c>
      <c r="O881" s="30">
        <f t="shared" si="205"/>
        <v>8</v>
      </c>
      <c r="P881" s="30">
        <f t="shared" si="201"/>
        <v>4</v>
      </c>
      <c r="Q881" s="30">
        <f t="shared" si="203"/>
        <v>3.6615599999999993</v>
      </c>
      <c r="R881" s="30">
        <f t="shared" si="203"/>
        <v>4.4182596249999992</v>
      </c>
      <c r="S881" s="30">
        <f t="shared" si="203"/>
        <v>4.6941984999999997</v>
      </c>
      <c r="T881" s="30">
        <f t="shared" si="203"/>
        <v>4.4893766250000002</v>
      </c>
      <c r="U881" s="30">
        <f t="shared" si="203"/>
        <v>3.8037940000000003</v>
      </c>
      <c r="V881" s="30">
        <f t="shared" si="203"/>
        <v>2.6374506250000005</v>
      </c>
      <c r="W881" s="30">
        <f t="shared" si="203"/>
        <v>0.99034650000000013</v>
      </c>
      <c r="X881" s="30">
        <f t="shared" si="203"/>
        <v>3.4691715999999992</v>
      </c>
      <c r="Y881" s="30">
        <f t="shared" si="203"/>
        <v>4.3158104250000004</v>
      </c>
      <c r="Z881" s="30">
        <f t="shared" si="203"/>
        <v>4.6816884999999999</v>
      </c>
      <c r="AA881" s="30">
        <f t="shared" si="203"/>
        <v>4.5668058250000012</v>
      </c>
      <c r="AB881" s="30">
        <f t="shared" si="203"/>
        <v>3.9711624000000008</v>
      </c>
      <c r="AC881" s="30">
        <f t="shared" si="203"/>
        <v>2.8947582250000004</v>
      </c>
      <c r="AD881" s="30">
        <f t="shared" si="203"/>
        <v>3.3376767999999997</v>
      </c>
      <c r="AE881" s="30">
        <f t="shared" si="203"/>
        <v>4.2742548249999999</v>
      </c>
      <c r="AF881" s="30">
        <f t="shared" ref="AF881:AR944" si="206">(AF$5)^2/2*INDEX($F$4:$F$25*$G$4:$G$25,$N881,1)+(AF$6)^2/2*INDEX($H$4:$H$25*$I$4:$I$25,$O881,1)+(AF$7)^2/2*INDEX($J$4:$J$25*$K$4:$K$25,$P881,1)+AF$5*AF$6*INDEX($G$4:$G$25,$N881,1)*INDEX($H$4:$H$25,$O881,1)+(AF$5*INDEX($G$4:$G$25,$N881,1)+AF$6*INDEX($I$4:$I$25,$O881,1))*AF$7*INDEX($J$4:$J$25,$P881,1)</f>
        <v>4.730072100000001</v>
      </c>
      <c r="AG881" s="30">
        <f t="shared" si="206"/>
        <v>4.7051286250000004</v>
      </c>
      <c r="AH881" s="30">
        <f t="shared" si="206"/>
        <v>4.1994244000000007</v>
      </c>
      <c r="AI881" s="30">
        <f t="shared" si="206"/>
        <v>3.2670756000000001</v>
      </c>
      <c r="AJ881" s="30">
        <f t="shared" si="206"/>
        <v>4.2935928250000002</v>
      </c>
      <c r="AK881" s="30">
        <f t="shared" si="206"/>
        <v>4.8393493000000003</v>
      </c>
      <c r="AL881" s="30">
        <f t="shared" si="206"/>
        <v>4.9043450250000005</v>
      </c>
      <c r="AM881" s="30">
        <f t="shared" si="206"/>
        <v>3.2573680000000005</v>
      </c>
      <c r="AN881" s="30">
        <f t="shared" si="206"/>
        <v>4.3738244250000005</v>
      </c>
      <c r="AO881" s="30">
        <f t="shared" si="206"/>
        <v>5.0095201000000005</v>
      </c>
      <c r="AP881" s="30">
        <f t="shared" si="206"/>
        <v>3.3085540000000009</v>
      </c>
      <c r="AQ881" s="30">
        <f t="shared" si="206"/>
        <v>4.5149496249999999</v>
      </c>
      <c r="AR881" s="30">
        <f t="shared" si="206"/>
        <v>3.4206336000000004</v>
      </c>
      <c r="AS881" s="30">
        <f t="shared" si="197"/>
        <v>5.0095201000000005</v>
      </c>
      <c r="AT881" s="35" t="str">
        <f t="shared" si="198"/>
        <v>1,2,0</v>
      </c>
    </row>
    <row r="882" spans="13:46" ht="11.25" x14ac:dyDescent="0.15">
      <c r="M882" s="30" t="str">
        <f t="shared" si="196"/>
        <v>9,8,5</v>
      </c>
      <c r="N882" s="30">
        <f t="shared" si="204"/>
        <v>9</v>
      </c>
      <c r="O882" s="30">
        <f t="shared" si="205"/>
        <v>8</v>
      </c>
      <c r="P882" s="30">
        <f t="shared" si="201"/>
        <v>5</v>
      </c>
      <c r="Q882" s="30">
        <f t="shared" ref="Q882:AF913" si="207">(Q$5)^2/2*INDEX($F$4:$F$25*$G$4:$G$25,$N882,1)+(Q$6)^2/2*INDEX($H$4:$H$25*$I$4:$I$25,$O882,1)+(Q$7)^2/2*INDEX($J$4:$J$25*$K$4:$K$25,$P882,1)+Q$5*Q$6*INDEX($G$4:$G$25,$N882,1)*INDEX($H$4:$H$25,$O882,1)+(Q$5*INDEX($G$4:$G$25,$N882,1)+Q$6*INDEX($I$4:$I$25,$O882,1))*Q$7*INDEX($J$4:$J$25,$P882,1)</f>
        <v>3.3564599999999993</v>
      </c>
      <c r="R882" s="30">
        <f t="shared" si="207"/>
        <v>4.2723846249999999</v>
      </c>
      <c r="S882" s="30">
        <f t="shared" si="207"/>
        <v>4.6641984999999995</v>
      </c>
      <c r="T882" s="30">
        <f t="shared" si="207"/>
        <v>4.5319016249999997</v>
      </c>
      <c r="U882" s="30">
        <f t="shared" si="207"/>
        <v>3.8754939999999998</v>
      </c>
      <c r="V882" s="30">
        <f t="shared" si="207"/>
        <v>2.6949756250000001</v>
      </c>
      <c r="W882" s="30">
        <f t="shared" si="207"/>
        <v>0.99034650000000013</v>
      </c>
      <c r="X882" s="30">
        <f t="shared" si="207"/>
        <v>3.2869895999999996</v>
      </c>
      <c r="Y882" s="30">
        <f t="shared" si="207"/>
        <v>4.2567648249999994</v>
      </c>
      <c r="Z882" s="30">
        <f t="shared" si="207"/>
        <v>4.7024293000000004</v>
      </c>
      <c r="AA882" s="30">
        <f t="shared" si="207"/>
        <v>4.6239830250000002</v>
      </c>
      <c r="AB882" s="30">
        <f t="shared" si="207"/>
        <v>4.0214259999999999</v>
      </c>
      <c r="AC882" s="30">
        <f t="shared" si="207"/>
        <v>2.8947582250000004</v>
      </c>
      <c r="AD882" s="30">
        <f t="shared" si="207"/>
        <v>3.2495855999999996</v>
      </c>
      <c r="AE882" s="30">
        <f t="shared" si="207"/>
        <v>4.2732114249999995</v>
      </c>
      <c r="AF882" s="30">
        <f t="shared" si="207"/>
        <v>4.7727265000000001</v>
      </c>
      <c r="AG882" s="30">
        <f t="shared" si="206"/>
        <v>4.7481308249999996</v>
      </c>
      <c r="AH882" s="30">
        <f t="shared" si="206"/>
        <v>4.1994244000000007</v>
      </c>
      <c r="AI882" s="30">
        <f t="shared" si="206"/>
        <v>3.2442479999999998</v>
      </c>
      <c r="AJ882" s="30">
        <f t="shared" si="206"/>
        <v>4.3217244249999993</v>
      </c>
      <c r="AK882" s="30">
        <f t="shared" si="206"/>
        <v>4.8750901000000004</v>
      </c>
      <c r="AL882" s="30">
        <f t="shared" si="206"/>
        <v>4.9043450250000005</v>
      </c>
      <c r="AM882" s="30">
        <f t="shared" si="206"/>
        <v>3.2709767999999997</v>
      </c>
      <c r="AN882" s="30">
        <f t="shared" si="206"/>
        <v>4.4023038250000006</v>
      </c>
      <c r="AO882" s="30">
        <f t="shared" si="206"/>
        <v>5.0095201000000005</v>
      </c>
      <c r="AP882" s="30">
        <f t="shared" si="206"/>
        <v>3.3297720000000002</v>
      </c>
      <c r="AQ882" s="30">
        <f t="shared" si="206"/>
        <v>4.5149496249999999</v>
      </c>
      <c r="AR882" s="30">
        <f t="shared" si="206"/>
        <v>3.4206336000000004</v>
      </c>
      <c r="AS882" s="30">
        <f t="shared" si="197"/>
        <v>5.0095201000000005</v>
      </c>
      <c r="AT882" s="35" t="str">
        <f t="shared" si="198"/>
        <v>1,2,0</v>
      </c>
    </row>
    <row r="883" spans="13:46" ht="11.25" x14ac:dyDescent="0.15">
      <c r="M883" s="30" t="str">
        <f t="shared" si="196"/>
        <v>9,8,6</v>
      </c>
      <c r="N883" s="30">
        <f t="shared" si="204"/>
        <v>9</v>
      </c>
      <c r="O883" s="30">
        <f t="shared" si="205"/>
        <v>8</v>
      </c>
      <c r="P883" s="30">
        <f t="shared" si="201"/>
        <v>6</v>
      </c>
      <c r="Q883" s="30">
        <f t="shared" si="207"/>
        <v>3.0779999999999998</v>
      </c>
      <c r="R883" s="30">
        <f t="shared" si="207"/>
        <v>4.1450096250000001</v>
      </c>
      <c r="S883" s="30">
        <f t="shared" si="207"/>
        <v>4.6460384999999995</v>
      </c>
      <c r="T883" s="30">
        <f t="shared" si="207"/>
        <v>4.5810866249999993</v>
      </c>
      <c r="U883" s="30">
        <f t="shared" si="207"/>
        <v>3.9501540000000004</v>
      </c>
      <c r="V883" s="30">
        <f t="shared" si="207"/>
        <v>2.7532406250000001</v>
      </c>
      <c r="W883" s="30">
        <f t="shared" si="207"/>
        <v>0.99034650000000013</v>
      </c>
      <c r="X883" s="30">
        <f t="shared" si="207"/>
        <v>3.1233075999999995</v>
      </c>
      <c r="Y883" s="30">
        <f t="shared" si="207"/>
        <v>4.2095592250000005</v>
      </c>
      <c r="Z883" s="30">
        <f t="shared" si="207"/>
        <v>4.7298301</v>
      </c>
      <c r="AA883" s="30">
        <f t="shared" si="207"/>
        <v>4.684120225</v>
      </c>
      <c r="AB883" s="30">
        <f t="shared" si="207"/>
        <v>4.0724296000000004</v>
      </c>
      <c r="AC883" s="30">
        <f t="shared" si="207"/>
        <v>2.8947582250000004</v>
      </c>
      <c r="AD883" s="30">
        <f t="shared" si="207"/>
        <v>3.1733343999999999</v>
      </c>
      <c r="AE883" s="30">
        <f t="shared" si="207"/>
        <v>4.2788280250000001</v>
      </c>
      <c r="AF883" s="30">
        <f t="shared" si="207"/>
        <v>4.8183409000000008</v>
      </c>
      <c r="AG883" s="30">
        <f t="shared" si="206"/>
        <v>4.7918730250000001</v>
      </c>
      <c r="AH883" s="30">
        <f t="shared" si="206"/>
        <v>4.1994244000000007</v>
      </c>
      <c r="AI883" s="30">
        <f t="shared" si="206"/>
        <v>3.2280804000000001</v>
      </c>
      <c r="AJ883" s="30">
        <f t="shared" si="206"/>
        <v>4.352816025000001</v>
      </c>
      <c r="AK883" s="30">
        <f t="shared" si="206"/>
        <v>4.911570900000001</v>
      </c>
      <c r="AL883" s="30">
        <f t="shared" si="206"/>
        <v>4.9043450250000005</v>
      </c>
      <c r="AM883" s="30">
        <f t="shared" si="206"/>
        <v>3.2875456000000005</v>
      </c>
      <c r="AN883" s="30">
        <f t="shared" si="206"/>
        <v>4.4315232250000003</v>
      </c>
      <c r="AO883" s="30">
        <f t="shared" si="206"/>
        <v>5.0095201000000005</v>
      </c>
      <c r="AP883" s="30">
        <f t="shared" si="206"/>
        <v>3.3517300000000003</v>
      </c>
      <c r="AQ883" s="30">
        <f t="shared" si="206"/>
        <v>4.5149496249999999</v>
      </c>
      <c r="AR883" s="30">
        <f t="shared" si="206"/>
        <v>3.4206336000000004</v>
      </c>
      <c r="AS883" s="30">
        <f t="shared" si="197"/>
        <v>5.0095201000000005</v>
      </c>
      <c r="AT883" s="35" t="str">
        <f t="shared" si="198"/>
        <v>1,2,0</v>
      </c>
    </row>
    <row r="884" spans="13:46" ht="11.25" x14ac:dyDescent="0.15">
      <c r="M884" s="30" t="str">
        <f t="shared" si="196"/>
        <v>9,8,7</v>
      </c>
      <c r="N884" s="30">
        <f t="shared" si="204"/>
        <v>9</v>
      </c>
      <c r="O884" s="30">
        <f t="shared" si="205"/>
        <v>8</v>
      </c>
      <c r="P884" s="30">
        <f t="shared" si="201"/>
        <v>7</v>
      </c>
      <c r="Q884" s="30">
        <f t="shared" si="207"/>
        <v>2.4172559999999992</v>
      </c>
      <c r="R884" s="30">
        <f t="shared" si="207"/>
        <v>3.752159625</v>
      </c>
      <c r="S884" s="30">
        <f t="shared" si="207"/>
        <v>4.4579744999999997</v>
      </c>
      <c r="T884" s="30">
        <f t="shared" si="207"/>
        <v>4.5347006249999993</v>
      </c>
      <c r="U884" s="30">
        <f t="shared" si="207"/>
        <v>3.9823379999999999</v>
      </c>
      <c r="V884" s="30">
        <f t="shared" si="207"/>
        <v>2.8008866250000004</v>
      </c>
      <c r="W884" s="30">
        <f t="shared" si="207"/>
        <v>0.99034650000000013</v>
      </c>
      <c r="X884" s="30">
        <f t="shared" si="207"/>
        <v>2.6941505999999995</v>
      </c>
      <c r="Y884" s="30">
        <f t="shared" si="207"/>
        <v>3.9924496249999999</v>
      </c>
      <c r="Z884" s="30">
        <f t="shared" si="207"/>
        <v>4.6616599000000001</v>
      </c>
      <c r="AA884" s="30">
        <f t="shared" si="207"/>
        <v>4.7017814250000001</v>
      </c>
      <c r="AB884" s="30">
        <f t="shared" si="207"/>
        <v>4.1128142000000008</v>
      </c>
      <c r="AC884" s="30">
        <f t="shared" si="207"/>
        <v>2.8947582250000004</v>
      </c>
      <c r="AD884" s="30">
        <f t="shared" si="207"/>
        <v>2.9271792000000003</v>
      </c>
      <c r="AE884" s="30">
        <f t="shared" si="207"/>
        <v>4.1888736249999994</v>
      </c>
      <c r="AF884" s="30">
        <f t="shared" si="207"/>
        <v>4.8214793</v>
      </c>
      <c r="AG884" s="30">
        <f t="shared" si="206"/>
        <v>4.8249962250000005</v>
      </c>
      <c r="AH884" s="30">
        <f t="shared" si="206"/>
        <v>4.1994244000000007</v>
      </c>
      <c r="AI884" s="30">
        <f t="shared" si="206"/>
        <v>3.1163417999999998</v>
      </c>
      <c r="AJ884" s="30">
        <f t="shared" si="206"/>
        <v>4.3414316250000002</v>
      </c>
      <c r="AK884" s="30">
        <f t="shared" si="206"/>
        <v>4.9374327000000005</v>
      </c>
      <c r="AL884" s="30">
        <f t="shared" si="206"/>
        <v>4.9043450250000005</v>
      </c>
      <c r="AM884" s="30">
        <f t="shared" si="206"/>
        <v>3.2616384000000003</v>
      </c>
      <c r="AN884" s="30">
        <f t="shared" si="206"/>
        <v>4.4501236250000007</v>
      </c>
      <c r="AO884" s="30">
        <f t="shared" si="206"/>
        <v>5.0095201000000005</v>
      </c>
      <c r="AP884" s="30">
        <f t="shared" si="206"/>
        <v>3.3630690000000003</v>
      </c>
      <c r="AQ884" s="30">
        <f t="shared" si="206"/>
        <v>4.5149496249999999</v>
      </c>
      <c r="AR884" s="30">
        <f t="shared" si="206"/>
        <v>3.4206336000000004</v>
      </c>
      <c r="AS884" s="30">
        <f t="shared" si="197"/>
        <v>5.0095201000000005</v>
      </c>
      <c r="AT884" s="35" t="str">
        <f t="shared" si="198"/>
        <v>1,2,0</v>
      </c>
    </row>
    <row r="885" spans="13:46" ht="11.25" x14ac:dyDescent="0.15">
      <c r="M885" s="30" t="str">
        <f t="shared" si="196"/>
        <v>9,8,8</v>
      </c>
      <c r="N885" s="30">
        <f t="shared" si="204"/>
        <v>9</v>
      </c>
      <c r="O885" s="30">
        <f t="shared" si="205"/>
        <v>8</v>
      </c>
      <c r="P885" s="30">
        <f t="shared" si="201"/>
        <v>8</v>
      </c>
      <c r="Q885" s="30">
        <f t="shared" si="207"/>
        <v>1.6284671999999998</v>
      </c>
      <c r="R885" s="30">
        <f t="shared" si="207"/>
        <v>3.270389625</v>
      </c>
      <c r="S885" s="30">
        <f t="shared" si="207"/>
        <v>4.2130017000000004</v>
      </c>
      <c r="T885" s="30">
        <f t="shared" si="207"/>
        <v>4.4563034249999998</v>
      </c>
      <c r="U885" s="30">
        <f t="shared" si="207"/>
        <v>4.0002948000000007</v>
      </c>
      <c r="V885" s="30">
        <f t="shared" si="207"/>
        <v>2.8449758250000001</v>
      </c>
      <c r="W885" s="30">
        <f t="shared" si="207"/>
        <v>0.99034650000000013</v>
      </c>
      <c r="X885" s="30">
        <f t="shared" si="207"/>
        <v>2.1760736000000001</v>
      </c>
      <c r="Y885" s="30">
        <f t="shared" si="207"/>
        <v>3.7184312250000002</v>
      </c>
      <c r="Z885" s="30">
        <f t="shared" si="207"/>
        <v>4.5614784999999998</v>
      </c>
      <c r="AA885" s="30">
        <f t="shared" si="207"/>
        <v>4.7052154250000005</v>
      </c>
      <c r="AB885" s="30">
        <f t="shared" si="207"/>
        <v>4.1496420000000009</v>
      </c>
      <c r="AC885" s="30">
        <f t="shared" si="207"/>
        <v>2.8947582250000004</v>
      </c>
      <c r="AD885" s="30">
        <f t="shared" si="207"/>
        <v>2.6241152000000003</v>
      </c>
      <c r="AE885" s="30">
        <f t="shared" si="207"/>
        <v>4.066908025</v>
      </c>
      <c r="AF885" s="30">
        <f t="shared" si="207"/>
        <v>4.8103905000000005</v>
      </c>
      <c r="AG885" s="30">
        <f t="shared" si="206"/>
        <v>4.8545626249999998</v>
      </c>
      <c r="AH885" s="30">
        <f t="shared" si="206"/>
        <v>4.1994244000000007</v>
      </c>
      <c r="AI885" s="30">
        <f t="shared" si="206"/>
        <v>2.9725920000000001</v>
      </c>
      <c r="AJ885" s="30">
        <f t="shared" si="206"/>
        <v>4.3158200250000007</v>
      </c>
      <c r="AK885" s="30">
        <f t="shared" si="206"/>
        <v>4.9597377000000007</v>
      </c>
      <c r="AL885" s="30">
        <f t="shared" si="206"/>
        <v>4.9043450250000005</v>
      </c>
      <c r="AM885" s="30">
        <f t="shared" si="206"/>
        <v>3.2215040000000004</v>
      </c>
      <c r="AN885" s="30">
        <f t="shared" si="206"/>
        <v>4.4651672250000001</v>
      </c>
      <c r="AO885" s="30">
        <f t="shared" si="206"/>
        <v>5.0095201000000005</v>
      </c>
      <c r="AP885" s="30">
        <f t="shared" si="206"/>
        <v>3.3708512000000006</v>
      </c>
      <c r="AQ885" s="30">
        <f t="shared" si="206"/>
        <v>4.5149496249999999</v>
      </c>
      <c r="AR885" s="30">
        <f t="shared" si="206"/>
        <v>3.4206336000000004</v>
      </c>
      <c r="AS885" s="30">
        <f t="shared" si="197"/>
        <v>5.0095201000000005</v>
      </c>
      <c r="AT885" s="35" t="str">
        <f t="shared" si="198"/>
        <v>1,2,0</v>
      </c>
    </row>
    <row r="886" spans="13:46" ht="11.25" x14ac:dyDescent="0.15">
      <c r="M886" s="30" t="str">
        <f t="shared" si="196"/>
        <v>9,8,9</v>
      </c>
      <c r="N886" s="30">
        <f t="shared" si="204"/>
        <v>9</v>
      </c>
      <c r="O886" s="30">
        <f t="shared" si="205"/>
        <v>8</v>
      </c>
      <c r="P886" s="30">
        <f t="shared" si="201"/>
        <v>9</v>
      </c>
      <c r="Q886" s="30">
        <f t="shared" si="207"/>
        <v>0.99034650000000013</v>
      </c>
      <c r="R886" s="30">
        <f t="shared" si="207"/>
        <v>2.8932502500000004</v>
      </c>
      <c r="S886" s="30">
        <f t="shared" si="207"/>
        <v>4.0349925000000004</v>
      </c>
      <c r="T886" s="30">
        <f t="shared" si="207"/>
        <v>4.4155732499999996</v>
      </c>
      <c r="U886" s="30">
        <f t="shared" si="207"/>
        <v>4.0349925000000004</v>
      </c>
      <c r="V886" s="30">
        <f t="shared" si="207"/>
        <v>2.8932502500000004</v>
      </c>
      <c r="W886" s="30">
        <f t="shared" si="207"/>
        <v>0.99034650000000013</v>
      </c>
      <c r="X886" s="30">
        <f t="shared" si="207"/>
        <v>1.7626272250000004</v>
      </c>
      <c r="Y886" s="30">
        <f t="shared" si="207"/>
        <v>3.5113764250000004</v>
      </c>
      <c r="Z886" s="30">
        <f t="shared" si="207"/>
        <v>4.4989641250000005</v>
      </c>
      <c r="AA886" s="30">
        <f t="shared" si="207"/>
        <v>4.7253903250000002</v>
      </c>
      <c r="AB886" s="30">
        <f t="shared" si="207"/>
        <v>4.1906550250000008</v>
      </c>
      <c r="AC886" s="30">
        <f t="shared" si="207"/>
        <v>2.8947582250000004</v>
      </c>
      <c r="AD886" s="30">
        <f t="shared" si="207"/>
        <v>2.3880148000000005</v>
      </c>
      <c r="AE886" s="30">
        <f t="shared" si="207"/>
        <v>3.9826094500000004</v>
      </c>
      <c r="AF886" s="30">
        <f t="shared" si="207"/>
        <v>4.8160426000000012</v>
      </c>
      <c r="AG886" s="30">
        <f t="shared" si="206"/>
        <v>4.8883142500000005</v>
      </c>
      <c r="AH886" s="30">
        <f t="shared" si="206"/>
        <v>4.1994244000000007</v>
      </c>
      <c r="AI886" s="30">
        <f t="shared" si="206"/>
        <v>2.8665092250000006</v>
      </c>
      <c r="AJ886" s="30">
        <f t="shared" si="206"/>
        <v>4.3069493250000006</v>
      </c>
      <c r="AK886" s="30">
        <f t="shared" si="206"/>
        <v>4.9862279250000006</v>
      </c>
      <c r="AL886" s="30">
        <f t="shared" si="206"/>
        <v>4.9043450250000005</v>
      </c>
      <c r="AM886" s="30">
        <f t="shared" si="206"/>
        <v>3.1981105000000003</v>
      </c>
      <c r="AN886" s="30">
        <f t="shared" si="206"/>
        <v>4.48439605</v>
      </c>
      <c r="AO886" s="30">
        <f t="shared" si="206"/>
        <v>5.0095201000000005</v>
      </c>
      <c r="AP886" s="30">
        <f t="shared" si="206"/>
        <v>3.3828186250000005</v>
      </c>
      <c r="AQ886" s="30">
        <f t="shared" si="206"/>
        <v>4.5149496249999999</v>
      </c>
      <c r="AR886" s="30">
        <f t="shared" si="206"/>
        <v>3.4206336000000004</v>
      </c>
      <c r="AS886" s="30">
        <f t="shared" si="197"/>
        <v>5.0095201000000005</v>
      </c>
      <c r="AT886" s="35" t="str">
        <f t="shared" si="198"/>
        <v>1,2,0</v>
      </c>
    </row>
    <row r="887" spans="13:46" ht="11.25" x14ac:dyDescent="0.15">
      <c r="M887" s="30" t="str">
        <f t="shared" si="196"/>
        <v>9,8,10</v>
      </c>
      <c r="N887" s="30">
        <f t="shared" si="204"/>
        <v>9</v>
      </c>
      <c r="O887" s="30">
        <f t="shared" si="205"/>
        <v>8</v>
      </c>
      <c r="P887" s="30">
        <f t="shared" si="201"/>
        <v>10</v>
      </c>
      <c r="Q887" s="30">
        <f t="shared" si="207"/>
        <v>0.53372519999999946</v>
      </c>
      <c r="R887" s="30">
        <f t="shared" si="207"/>
        <v>2.642152125</v>
      </c>
      <c r="S887" s="30">
        <f t="shared" si="207"/>
        <v>3.9376497000000001</v>
      </c>
      <c r="T887" s="30">
        <f t="shared" si="207"/>
        <v>4.4202179250000002</v>
      </c>
      <c r="U887" s="30">
        <f t="shared" si="207"/>
        <v>4.0898568000000006</v>
      </c>
      <c r="V887" s="30">
        <f t="shared" si="207"/>
        <v>2.946566325</v>
      </c>
      <c r="W887" s="30">
        <f t="shared" si="207"/>
        <v>0.99034650000000013</v>
      </c>
      <c r="X887" s="30">
        <f t="shared" si="207"/>
        <v>1.4752220999999999</v>
      </c>
      <c r="Y887" s="30">
        <f t="shared" si="207"/>
        <v>3.3849880250000002</v>
      </c>
      <c r="Z887" s="30">
        <f t="shared" si="207"/>
        <v>4.4818246000000004</v>
      </c>
      <c r="AA887" s="30">
        <f t="shared" si="207"/>
        <v>4.7657318250000005</v>
      </c>
      <c r="AB887" s="30">
        <f t="shared" si="207"/>
        <v>4.2367097000000005</v>
      </c>
      <c r="AC887" s="30">
        <f t="shared" si="207"/>
        <v>2.8947582250000004</v>
      </c>
      <c r="AD887" s="30">
        <f t="shared" si="207"/>
        <v>2.2325808</v>
      </c>
      <c r="AE887" s="30">
        <f t="shared" si="207"/>
        <v>3.9436857250000004</v>
      </c>
      <c r="AF887" s="30">
        <f t="shared" si="207"/>
        <v>4.8418613000000006</v>
      </c>
      <c r="AG887" s="30">
        <f t="shared" si="206"/>
        <v>4.9271075250000003</v>
      </c>
      <c r="AH887" s="30">
        <f t="shared" si="206"/>
        <v>4.1994244000000007</v>
      </c>
      <c r="AI887" s="30">
        <f t="shared" si="206"/>
        <v>2.8058013000000006</v>
      </c>
      <c r="AJ887" s="30">
        <f t="shared" si="206"/>
        <v>4.3182452250000001</v>
      </c>
      <c r="AK887" s="30">
        <f t="shared" si="206"/>
        <v>5.0177598000000003</v>
      </c>
      <c r="AL887" s="30">
        <f t="shared" si="206"/>
        <v>4.9043450250000005</v>
      </c>
      <c r="AM887" s="30">
        <f t="shared" si="206"/>
        <v>3.1948836000000003</v>
      </c>
      <c r="AN887" s="30">
        <f t="shared" si="206"/>
        <v>4.5086665250000006</v>
      </c>
      <c r="AO887" s="30">
        <f t="shared" si="206"/>
        <v>5.0095201000000005</v>
      </c>
      <c r="AP887" s="30">
        <f t="shared" si="206"/>
        <v>3.3998277000000003</v>
      </c>
      <c r="AQ887" s="30">
        <f t="shared" si="206"/>
        <v>4.5149496249999999</v>
      </c>
      <c r="AR887" s="30">
        <f t="shared" si="206"/>
        <v>3.4206336000000004</v>
      </c>
      <c r="AS887" s="30">
        <f t="shared" si="197"/>
        <v>5.0177598000000003</v>
      </c>
      <c r="AT887" s="35" t="str">
        <f t="shared" si="198"/>
        <v>1,1.5,0.5</v>
      </c>
    </row>
    <row r="888" spans="13:46" ht="11.25" x14ac:dyDescent="0.15">
      <c r="M888" s="30" t="str">
        <f t="shared" si="196"/>
        <v>9,9,1</v>
      </c>
      <c r="N888" s="30">
        <f t="shared" si="204"/>
        <v>9</v>
      </c>
      <c r="O888" s="30">
        <f t="shared" si="205"/>
        <v>9</v>
      </c>
      <c r="P888" s="30">
        <f t="shared" si="201"/>
        <v>1</v>
      </c>
      <c r="Q888" s="30">
        <f t="shared" si="207"/>
        <v>4.5</v>
      </c>
      <c r="R888" s="30">
        <f t="shared" si="207"/>
        <v>4.8025096249999999</v>
      </c>
      <c r="S888" s="30">
        <f t="shared" si="207"/>
        <v>4.7500385000000005</v>
      </c>
      <c r="T888" s="30">
        <f t="shared" si="207"/>
        <v>4.342586625</v>
      </c>
      <c r="U888" s="30">
        <f t="shared" si="207"/>
        <v>3.5801540000000003</v>
      </c>
      <c r="V888" s="30">
        <f t="shared" si="207"/>
        <v>2.4627406250000003</v>
      </c>
      <c r="W888" s="30">
        <f t="shared" si="207"/>
        <v>0.99034650000000013</v>
      </c>
      <c r="X888" s="30">
        <f t="shared" si="207"/>
        <v>3.8749912708333332</v>
      </c>
      <c r="Y888" s="30">
        <f t="shared" si="207"/>
        <v>4.4005936041666667</v>
      </c>
      <c r="Z888" s="30">
        <f t="shared" si="207"/>
        <v>4.5712151875</v>
      </c>
      <c r="AA888" s="30">
        <f t="shared" si="207"/>
        <v>4.3868560208333331</v>
      </c>
      <c r="AB888" s="30">
        <f t="shared" si="207"/>
        <v>3.847516104166667</v>
      </c>
      <c r="AC888" s="30">
        <f t="shared" si="207"/>
        <v>2.9531954375000007</v>
      </c>
      <c r="AD888" s="30">
        <f t="shared" si="207"/>
        <v>3.4098775833333335</v>
      </c>
      <c r="AE888" s="30">
        <f t="shared" si="207"/>
        <v>4.1585726249999997</v>
      </c>
      <c r="AF888" s="30">
        <f t="shared" si="207"/>
        <v>4.5522869166666666</v>
      </c>
      <c r="AG888" s="30">
        <f t="shared" si="206"/>
        <v>4.5910204583333334</v>
      </c>
      <c r="AH888" s="30">
        <f t="shared" si="206"/>
        <v>4.2747732500000009</v>
      </c>
      <c r="AI888" s="30">
        <f t="shared" si="206"/>
        <v>3.1046589375</v>
      </c>
      <c r="AJ888" s="30">
        <f t="shared" si="206"/>
        <v>4.0764466875000007</v>
      </c>
      <c r="AK888" s="30">
        <f t="shared" si="206"/>
        <v>4.6932536875000004</v>
      </c>
      <c r="AL888" s="30">
        <f t="shared" si="206"/>
        <v>4.9550799375000008</v>
      </c>
      <c r="AM888" s="30">
        <f t="shared" si="206"/>
        <v>2.9593353333333337</v>
      </c>
      <c r="AN888" s="30">
        <f t="shared" si="206"/>
        <v>4.1542157916666671</v>
      </c>
      <c r="AO888" s="30">
        <f t="shared" si="206"/>
        <v>4.9941155000000004</v>
      </c>
      <c r="AP888" s="30">
        <f t="shared" si="206"/>
        <v>2.9739067708333335</v>
      </c>
      <c r="AQ888" s="30">
        <f t="shared" si="206"/>
        <v>4.3918799375000006</v>
      </c>
      <c r="AR888" s="30">
        <f t="shared" si="206"/>
        <v>3.1483732500000001</v>
      </c>
      <c r="AS888" s="30">
        <f t="shared" si="197"/>
        <v>4.9941155000000004</v>
      </c>
      <c r="AT888" s="35" t="str">
        <f t="shared" si="198"/>
        <v>1,2,0</v>
      </c>
    </row>
    <row r="889" spans="13:46" ht="11.25" x14ac:dyDescent="0.15">
      <c r="M889" s="30" t="str">
        <f t="shared" si="196"/>
        <v>9,9,2</v>
      </c>
      <c r="N889" s="30">
        <f t="shared" si="204"/>
        <v>9</v>
      </c>
      <c r="O889" s="30">
        <f t="shared" si="205"/>
        <v>9</v>
      </c>
      <c r="P889" s="30">
        <f t="shared" si="201"/>
        <v>2</v>
      </c>
      <c r="Q889" s="30">
        <f t="shared" si="207"/>
        <v>4.27752</v>
      </c>
      <c r="R889" s="30">
        <f t="shared" si="207"/>
        <v>4.7140096250000001</v>
      </c>
      <c r="S889" s="30">
        <f t="shared" si="207"/>
        <v>4.7567585000000001</v>
      </c>
      <c r="T889" s="30">
        <f t="shared" si="207"/>
        <v>4.405766625</v>
      </c>
      <c r="U889" s="30">
        <f t="shared" si="207"/>
        <v>3.6610339999999999</v>
      </c>
      <c r="V889" s="30">
        <f t="shared" si="207"/>
        <v>2.5225606250000006</v>
      </c>
      <c r="W889" s="30">
        <f t="shared" si="207"/>
        <v>0.99034650000000013</v>
      </c>
      <c r="X889" s="30">
        <f t="shared" si="207"/>
        <v>3.7469927291666663</v>
      </c>
      <c r="Y889" s="30">
        <f t="shared" si="207"/>
        <v>4.3757147708333335</v>
      </c>
      <c r="Z889" s="30">
        <f t="shared" si="207"/>
        <v>4.6106960625000006</v>
      </c>
      <c r="AA889" s="30">
        <f t="shared" si="207"/>
        <v>4.4519366041666668</v>
      </c>
      <c r="AB889" s="30">
        <f t="shared" si="207"/>
        <v>3.8994363958333338</v>
      </c>
      <c r="AC889" s="30">
        <f t="shared" si="207"/>
        <v>2.9531954375000007</v>
      </c>
      <c r="AD889" s="30">
        <f t="shared" si="207"/>
        <v>3.3533999166666666</v>
      </c>
      <c r="AE889" s="30">
        <f t="shared" si="207"/>
        <v>4.1743543750000001</v>
      </c>
      <c r="AF889" s="30">
        <f t="shared" si="207"/>
        <v>4.6015680833333334</v>
      </c>
      <c r="AG889" s="30">
        <f t="shared" si="206"/>
        <v>4.6350410416666668</v>
      </c>
      <c r="AH889" s="30">
        <f t="shared" si="206"/>
        <v>4.2747732500000009</v>
      </c>
      <c r="AI889" s="30">
        <f t="shared" si="206"/>
        <v>3.0967415625000001</v>
      </c>
      <c r="AJ889" s="30">
        <f t="shared" si="206"/>
        <v>4.1099284374999998</v>
      </c>
      <c r="AK889" s="30">
        <f t="shared" si="206"/>
        <v>4.7293745625000003</v>
      </c>
      <c r="AL889" s="30">
        <f t="shared" si="206"/>
        <v>4.9550799375000008</v>
      </c>
      <c r="AM889" s="30">
        <f t="shared" si="206"/>
        <v>2.9770176666666668</v>
      </c>
      <c r="AN889" s="30">
        <f t="shared" si="206"/>
        <v>4.1824369583333336</v>
      </c>
      <c r="AO889" s="30">
        <f t="shared" si="206"/>
        <v>4.9941155000000004</v>
      </c>
      <c r="AP889" s="30">
        <f t="shared" si="206"/>
        <v>2.9942282291666666</v>
      </c>
      <c r="AQ889" s="30">
        <f t="shared" si="206"/>
        <v>4.3918799375000006</v>
      </c>
      <c r="AR889" s="30">
        <f t="shared" si="206"/>
        <v>3.1483732500000001</v>
      </c>
      <c r="AS889" s="30">
        <f t="shared" si="197"/>
        <v>4.9941155000000004</v>
      </c>
      <c r="AT889" s="35" t="str">
        <f t="shared" si="198"/>
        <v>1,2,0</v>
      </c>
    </row>
    <row r="890" spans="13:46" ht="11.25" x14ac:dyDescent="0.15">
      <c r="M890" s="30" t="str">
        <f t="shared" si="196"/>
        <v>9,9,3</v>
      </c>
      <c r="N890" s="30">
        <f t="shared" si="204"/>
        <v>9</v>
      </c>
      <c r="O890" s="30">
        <f t="shared" si="205"/>
        <v>9</v>
      </c>
      <c r="P890" s="30">
        <f t="shared" si="201"/>
        <v>3</v>
      </c>
      <c r="Q890" s="30">
        <f t="shared" si="207"/>
        <v>3.98034</v>
      </c>
      <c r="R890" s="30">
        <f t="shared" si="207"/>
        <v>4.5736346250000004</v>
      </c>
      <c r="S890" s="30">
        <f t="shared" si="207"/>
        <v>4.7302785000000007</v>
      </c>
      <c r="T890" s="30">
        <f t="shared" si="207"/>
        <v>4.4502716250000001</v>
      </c>
      <c r="U890" s="30">
        <f t="shared" si="207"/>
        <v>3.7336140000000002</v>
      </c>
      <c r="V890" s="30">
        <f t="shared" si="207"/>
        <v>2.5803056250000003</v>
      </c>
      <c r="W890" s="30">
        <f t="shared" si="207"/>
        <v>0.99034650000000013</v>
      </c>
      <c r="X890" s="30">
        <f t="shared" si="207"/>
        <v>3.5671191874999999</v>
      </c>
      <c r="Y890" s="30">
        <f t="shared" si="207"/>
        <v>4.3176359375000004</v>
      </c>
      <c r="Z890" s="30">
        <f t="shared" si="207"/>
        <v>4.6315019375000013</v>
      </c>
      <c r="AA890" s="30">
        <f t="shared" si="207"/>
        <v>4.5087171875000003</v>
      </c>
      <c r="AB890" s="30">
        <f t="shared" si="207"/>
        <v>3.9492816875000005</v>
      </c>
      <c r="AC890" s="30">
        <f t="shared" si="207"/>
        <v>2.9531954375000007</v>
      </c>
      <c r="AD890" s="30">
        <f t="shared" si="207"/>
        <v>3.2637222499999998</v>
      </c>
      <c r="AE890" s="30">
        <f t="shared" si="207"/>
        <v>4.1714611250000004</v>
      </c>
      <c r="AF890" s="30">
        <f t="shared" si="207"/>
        <v>4.642549250000001</v>
      </c>
      <c r="AG890" s="30">
        <f t="shared" si="206"/>
        <v>4.6769866249999996</v>
      </c>
      <c r="AH890" s="30">
        <f t="shared" si="206"/>
        <v>4.2747732500000009</v>
      </c>
      <c r="AI890" s="30">
        <f t="shared" si="206"/>
        <v>3.0701491875000002</v>
      </c>
      <c r="AJ890" s="30">
        <f t="shared" si="206"/>
        <v>4.1351101875000005</v>
      </c>
      <c r="AK890" s="30">
        <f t="shared" si="206"/>
        <v>4.7634204374999998</v>
      </c>
      <c r="AL890" s="30">
        <f t="shared" si="206"/>
        <v>4.9550799375000008</v>
      </c>
      <c r="AM890" s="30">
        <f t="shared" si="206"/>
        <v>2.9864000000000002</v>
      </c>
      <c r="AN890" s="30">
        <f t="shared" si="206"/>
        <v>4.2085831250000005</v>
      </c>
      <c r="AO890" s="30">
        <f t="shared" si="206"/>
        <v>4.9941155000000004</v>
      </c>
      <c r="AP890" s="30">
        <f t="shared" si="206"/>
        <v>3.0124746875000001</v>
      </c>
      <c r="AQ890" s="30">
        <f t="shared" si="206"/>
        <v>4.3918799375000006</v>
      </c>
      <c r="AR890" s="30">
        <f t="shared" si="206"/>
        <v>3.1483732500000001</v>
      </c>
      <c r="AS890" s="30">
        <f t="shared" si="197"/>
        <v>4.9941155000000004</v>
      </c>
      <c r="AT890" s="35" t="str">
        <f t="shared" si="198"/>
        <v>1,2,0</v>
      </c>
    </row>
    <row r="891" spans="13:46" ht="11.25" x14ac:dyDescent="0.15">
      <c r="M891" s="30" t="str">
        <f t="shared" si="196"/>
        <v>9,9,4</v>
      </c>
      <c r="N891" s="30">
        <f t="shared" si="204"/>
        <v>9</v>
      </c>
      <c r="O891" s="30">
        <f t="shared" si="205"/>
        <v>9</v>
      </c>
      <c r="P891" s="30">
        <f t="shared" si="201"/>
        <v>4</v>
      </c>
      <c r="Q891" s="30">
        <f t="shared" si="207"/>
        <v>3.6615599999999993</v>
      </c>
      <c r="R891" s="30">
        <f t="shared" si="207"/>
        <v>4.4182596249999992</v>
      </c>
      <c r="S891" s="30">
        <f t="shared" si="207"/>
        <v>4.6941984999999997</v>
      </c>
      <c r="T891" s="30">
        <f t="shared" si="207"/>
        <v>4.4893766250000002</v>
      </c>
      <c r="U891" s="30">
        <f t="shared" si="207"/>
        <v>3.8037940000000003</v>
      </c>
      <c r="V891" s="30">
        <f t="shared" si="207"/>
        <v>2.6374506250000005</v>
      </c>
      <c r="W891" s="30">
        <f t="shared" si="207"/>
        <v>0.99034650000000013</v>
      </c>
      <c r="X891" s="30">
        <f t="shared" si="207"/>
        <v>3.3722456458333325</v>
      </c>
      <c r="Y891" s="30">
        <f t="shared" si="207"/>
        <v>4.2499571041666666</v>
      </c>
      <c r="Z891" s="30">
        <f t="shared" si="207"/>
        <v>4.6469078125000003</v>
      </c>
      <c r="AA891" s="30">
        <f t="shared" si="207"/>
        <v>4.563097770833334</v>
      </c>
      <c r="AB891" s="30">
        <f t="shared" si="207"/>
        <v>3.9985269791666669</v>
      </c>
      <c r="AC891" s="30">
        <f t="shared" si="207"/>
        <v>2.9531954375000007</v>
      </c>
      <c r="AD891" s="30">
        <f t="shared" si="207"/>
        <v>3.1644445833333332</v>
      </c>
      <c r="AE891" s="30">
        <f t="shared" si="207"/>
        <v>4.1631678750000001</v>
      </c>
      <c r="AF891" s="30">
        <f t="shared" si="207"/>
        <v>4.681130416666667</v>
      </c>
      <c r="AG891" s="30">
        <f t="shared" si="206"/>
        <v>4.718332208333333</v>
      </c>
      <c r="AH891" s="30">
        <f t="shared" si="206"/>
        <v>4.2747732500000009</v>
      </c>
      <c r="AI891" s="30">
        <f t="shared" si="206"/>
        <v>3.0381568125</v>
      </c>
      <c r="AJ891" s="30">
        <f t="shared" si="206"/>
        <v>4.1578919375000005</v>
      </c>
      <c r="AK891" s="30">
        <f t="shared" si="206"/>
        <v>4.7968663125000006</v>
      </c>
      <c r="AL891" s="30">
        <f t="shared" si="206"/>
        <v>4.9550799375000008</v>
      </c>
      <c r="AM891" s="30">
        <f t="shared" si="206"/>
        <v>2.9933823333333334</v>
      </c>
      <c r="AN891" s="30">
        <f t="shared" si="206"/>
        <v>4.2341292916666671</v>
      </c>
      <c r="AO891" s="30">
        <f t="shared" si="206"/>
        <v>4.9941155000000004</v>
      </c>
      <c r="AP891" s="30">
        <f t="shared" si="206"/>
        <v>3.0301211458333337</v>
      </c>
      <c r="AQ891" s="30">
        <f t="shared" si="206"/>
        <v>4.3918799375000006</v>
      </c>
      <c r="AR891" s="30">
        <f t="shared" si="206"/>
        <v>3.1483732500000001</v>
      </c>
      <c r="AS891" s="30">
        <f t="shared" si="197"/>
        <v>4.9941155000000004</v>
      </c>
      <c r="AT891" s="35" t="str">
        <f t="shared" si="198"/>
        <v>1,2,0</v>
      </c>
    </row>
    <row r="892" spans="13:46" ht="11.25" x14ac:dyDescent="0.15">
      <c r="M892" s="30" t="str">
        <f t="shared" si="196"/>
        <v>9,9,5</v>
      </c>
      <c r="N892" s="30">
        <f t="shared" si="204"/>
        <v>9</v>
      </c>
      <c r="O892" s="30">
        <f t="shared" si="205"/>
        <v>9</v>
      </c>
      <c r="P892" s="30">
        <f t="shared" si="201"/>
        <v>5</v>
      </c>
      <c r="Q892" s="30">
        <f t="shared" si="207"/>
        <v>3.3564599999999993</v>
      </c>
      <c r="R892" s="30">
        <f t="shared" si="207"/>
        <v>4.2723846249999999</v>
      </c>
      <c r="S892" s="30">
        <f t="shared" si="207"/>
        <v>4.6641984999999995</v>
      </c>
      <c r="T892" s="30">
        <f t="shared" si="207"/>
        <v>4.5319016249999997</v>
      </c>
      <c r="U892" s="30">
        <f t="shared" si="207"/>
        <v>3.8754939999999998</v>
      </c>
      <c r="V892" s="30">
        <f t="shared" si="207"/>
        <v>2.6949756250000001</v>
      </c>
      <c r="W892" s="30">
        <f t="shared" si="207"/>
        <v>0.99034650000000013</v>
      </c>
      <c r="X892" s="30">
        <f t="shared" si="207"/>
        <v>3.1868721041666661</v>
      </c>
      <c r="Y892" s="30">
        <f t="shared" si="207"/>
        <v>4.1883582708333336</v>
      </c>
      <c r="Z892" s="30">
        <f t="shared" si="207"/>
        <v>4.6657336874999995</v>
      </c>
      <c r="AA892" s="30">
        <f t="shared" si="207"/>
        <v>4.618998354166667</v>
      </c>
      <c r="AB892" s="30">
        <f t="shared" si="207"/>
        <v>4.0481522708333335</v>
      </c>
      <c r="AC892" s="30">
        <f t="shared" si="207"/>
        <v>2.9531954375000007</v>
      </c>
      <c r="AD892" s="30">
        <f t="shared" si="207"/>
        <v>3.0712469166666665</v>
      </c>
      <c r="AE892" s="30">
        <f t="shared" si="207"/>
        <v>4.1582946249999999</v>
      </c>
      <c r="AF892" s="30">
        <f t="shared" si="207"/>
        <v>4.7212315833333331</v>
      </c>
      <c r="AG892" s="30">
        <f t="shared" si="206"/>
        <v>4.7600577916666662</v>
      </c>
      <c r="AH892" s="30">
        <f t="shared" si="206"/>
        <v>4.2747732500000009</v>
      </c>
      <c r="AI892" s="30">
        <f t="shared" si="206"/>
        <v>3.0095844375</v>
      </c>
      <c r="AJ892" s="30">
        <f t="shared" si="206"/>
        <v>4.1821936874999999</v>
      </c>
      <c r="AK892" s="30">
        <f t="shared" si="206"/>
        <v>4.8306921874999995</v>
      </c>
      <c r="AL892" s="30">
        <f t="shared" si="206"/>
        <v>4.9550799375000008</v>
      </c>
      <c r="AM892" s="30">
        <f t="shared" si="206"/>
        <v>3.0018846666666663</v>
      </c>
      <c r="AN892" s="30">
        <f t="shared" si="206"/>
        <v>4.2600554583333334</v>
      </c>
      <c r="AO892" s="30">
        <f t="shared" si="206"/>
        <v>4.9941155000000004</v>
      </c>
      <c r="AP892" s="30">
        <f t="shared" si="206"/>
        <v>3.0481476041666666</v>
      </c>
      <c r="AQ892" s="30">
        <f t="shared" si="206"/>
        <v>4.3918799375000006</v>
      </c>
      <c r="AR892" s="30">
        <f t="shared" si="206"/>
        <v>3.1483732500000001</v>
      </c>
      <c r="AS892" s="30">
        <f t="shared" si="197"/>
        <v>4.9941155000000004</v>
      </c>
      <c r="AT892" s="35" t="str">
        <f t="shared" si="198"/>
        <v>1,2,0</v>
      </c>
    </row>
    <row r="893" spans="13:46" ht="11.25" x14ac:dyDescent="0.15">
      <c r="M893" s="30" t="str">
        <f t="shared" si="196"/>
        <v>9,9,6</v>
      </c>
      <c r="N893" s="30">
        <f t="shared" si="204"/>
        <v>9</v>
      </c>
      <c r="O893" s="30">
        <f t="shared" si="205"/>
        <v>9</v>
      </c>
      <c r="P893" s="30">
        <f t="shared" si="201"/>
        <v>6</v>
      </c>
      <c r="Q893" s="30">
        <f t="shared" si="207"/>
        <v>3.0779999999999998</v>
      </c>
      <c r="R893" s="30">
        <f t="shared" si="207"/>
        <v>4.1450096250000001</v>
      </c>
      <c r="S893" s="30">
        <f t="shared" si="207"/>
        <v>4.6460384999999995</v>
      </c>
      <c r="T893" s="30">
        <f t="shared" si="207"/>
        <v>4.5810866249999993</v>
      </c>
      <c r="U893" s="30">
        <f t="shared" si="207"/>
        <v>3.9501540000000004</v>
      </c>
      <c r="V893" s="30">
        <f t="shared" si="207"/>
        <v>2.7532406250000001</v>
      </c>
      <c r="W893" s="30">
        <f t="shared" si="207"/>
        <v>0.99034650000000013</v>
      </c>
      <c r="X893" s="30">
        <f t="shared" si="207"/>
        <v>3.0199985624999997</v>
      </c>
      <c r="Y893" s="30">
        <f t="shared" si="207"/>
        <v>4.1385994374999999</v>
      </c>
      <c r="Z893" s="30">
        <f t="shared" si="207"/>
        <v>4.6912195625000006</v>
      </c>
      <c r="AA893" s="30">
        <f t="shared" si="207"/>
        <v>4.6778589374999999</v>
      </c>
      <c r="AB893" s="30">
        <f t="shared" si="207"/>
        <v>4.0985175625000005</v>
      </c>
      <c r="AC893" s="30">
        <f t="shared" si="207"/>
        <v>2.9531954375000007</v>
      </c>
      <c r="AD893" s="30">
        <f t="shared" si="207"/>
        <v>2.9898892500000001</v>
      </c>
      <c r="AE893" s="30">
        <f t="shared" si="207"/>
        <v>4.1600813750000007</v>
      </c>
      <c r="AF893" s="30">
        <f t="shared" si="207"/>
        <v>4.764292750000001</v>
      </c>
      <c r="AG893" s="30">
        <f t="shared" si="206"/>
        <v>4.8025233749999998</v>
      </c>
      <c r="AH893" s="30">
        <f t="shared" si="206"/>
        <v>4.2747732500000009</v>
      </c>
      <c r="AI893" s="30">
        <f t="shared" si="206"/>
        <v>2.9876720624999997</v>
      </c>
      <c r="AJ893" s="30">
        <f t="shared" si="206"/>
        <v>4.2094554375</v>
      </c>
      <c r="AK893" s="30">
        <f t="shared" si="206"/>
        <v>4.8652580624999997</v>
      </c>
      <c r="AL893" s="30">
        <f t="shared" si="206"/>
        <v>4.9550799375000008</v>
      </c>
      <c r="AM893" s="30">
        <f t="shared" si="206"/>
        <v>3.0133470000000004</v>
      </c>
      <c r="AN893" s="30">
        <f t="shared" si="206"/>
        <v>4.2867216250000002</v>
      </c>
      <c r="AO893" s="30">
        <f t="shared" si="206"/>
        <v>4.9941155000000004</v>
      </c>
      <c r="AP893" s="30">
        <f t="shared" si="206"/>
        <v>3.0669140625000004</v>
      </c>
      <c r="AQ893" s="30">
        <f t="shared" si="206"/>
        <v>4.3918799375000006</v>
      </c>
      <c r="AR893" s="30">
        <f t="shared" si="206"/>
        <v>3.1483732500000001</v>
      </c>
      <c r="AS893" s="30">
        <f t="shared" si="197"/>
        <v>4.9941155000000004</v>
      </c>
      <c r="AT893" s="35" t="str">
        <f t="shared" si="198"/>
        <v>1,2,0</v>
      </c>
    </row>
    <row r="894" spans="13:46" ht="11.25" x14ac:dyDescent="0.15">
      <c r="M894" s="30" t="str">
        <f t="shared" si="196"/>
        <v>9,9,7</v>
      </c>
      <c r="N894" s="30">
        <f t="shared" si="204"/>
        <v>9</v>
      </c>
      <c r="O894" s="30">
        <f t="shared" si="205"/>
        <v>9</v>
      </c>
      <c r="P894" s="30">
        <f t="shared" si="201"/>
        <v>7</v>
      </c>
      <c r="Q894" s="30">
        <f t="shared" si="207"/>
        <v>2.4172559999999992</v>
      </c>
      <c r="R894" s="30">
        <f t="shared" si="207"/>
        <v>3.752159625</v>
      </c>
      <c r="S894" s="30">
        <f t="shared" si="207"/>
        <v>4.4579744999999997</v>
      </c>
      <c r="T894" s="30">
        <f t="shared" si="207"/>
        <v>4.5347006249999993</v>
      </c>
      <c r="U894" s="30">
        <f t="shared" si="207"/>
        <v>3.9823379999999999</v>
      </c>
      <c r="V894" s="30">
        <f t="shared" si="207"/>
        <v>2.8008866250000004</v>
      </c>
      <c r="W894" s="30">
        <f t="shared" si="207"/>
        <v>0.99034650000000013</v>
      </c>
      <c r="X894" s="30">
        <f t="shared" si="207"/>
        <v>2.5876500208333328</v>
      </c>
      <c r="Y894" s="30">
        <f t="shared" si="207"/>
        <v>3.9189366041666664</v>
      </c>
      <c r="Z894" s="30">
        <f t="shared" si="207"/>
        <v>4.6211344375000003</v>
      </c>
      <c r="AA894" s="30">
        <f t="shared" si="207"/>
        <v>4.694243520833334</v>
      </c>
      <c r="AB894" s="30">
        <f t="shared" si="207"/>
        <v>4.1382638541666665</v>
      </c>
      <c r="AC894" s="30">
        <f t="shared" si="207"/>
        <v>2.9531954375000007</v>
      </c>
      <c r="AD894" s="30">
        <f t="shared" si="207"/>
        <v>2.7386275833333329</v>
      </c>
      <c r="AE894" s="30">
        <f t="shared" si="207"/>
        <v>4.0662971250000002</v>
      </c>
      <c r="AF894" s="30">
        <f t="shared" si="207"/>
        <v>4.7648779166666664</v>
      </c>
      <c r="AG894" s="30">
        <f t="shared" si="206"/>
        <v>4.8343699583333333</v>
      </c>
      <c r="AH894" s="30">
        <f t="shared" si="206"/>
        <v>4.2747732500000009</v>
      </c>
      <c r="AI894" s="30">
        <f t="shared" si="206"/>
        <v>2.8701886874999998</v>
      </c>
      <c r="AJ894" s="30">
        <f t="shared" si="206"/>
        <v>4.1942411875000003</v>
      </c>
      <c r="AK894" s="30">
        <f t="shared" si="206"/>
        <v>4.8892049374999997</v>
      </c>
      <c r="AL894" s="30">
        <f t="shared" si="206"/>
        <v>4.9550799375000008</v>
      </c>
      <c r="AM894" s="30">
        <f t="shared" si="206"/>
        <v>2.9823333333333331</v>
      </c>
      <c r="AN894" s="30">
        <f t="shared" si="206"/>
        <v>4.3027687916666668</v>
      </c>
      <c r="AO894" s="30">
        <f t="shared" si="206"/>
        <v>4.9941155000000004</v>
      </c>
      <c r="AP894" s="30">
        <f t="shared" si="206"/>
        <v>3.0750615208333336</v>
      </c>
      <c r="AQ894" s="30">
        <f t="shared" si="206"/>
        <v>4.3918799375000006</v>
      </c>
      <c r="AR894" s="30">
        <f t="shared" si="206"/>
        <v>3.1483732500000001</v>
      </c>
      <c r="AS894" s="30">
        <f t="shared" si="197"/>
        <v>4.9941155000000004</v>
      </c>
      <c r="AT894" s="35" t="str">
        <f t="shared" si="198"/>
        <v>1,2,0</v>
      </c>
    </row>
    <row r="895" spans="13:46" ht="11.25" x14ac:dyDescent="0.15">
      <c r="M895" s="30" t="str">
        <f t="shared" si="196"/>
        <v>9,9,8</v>
      </c>
      <c r="N895" s="30">
        <f t="shared" si="204"/>
        <v>9</v>
      </c>
      <c r="O895" s="30">
        <f t="shared" si="205"/>
        <v>9</v>
      </c>
      <c r="P895" s="30">
        <f t="shared" si="201"/>
        <v>8</v>
      </c>
      <c r="Q895" s="30">
        <f t="shared" si="207"/>
        <v>1.6284671999999998</v>
      </c>
      <c r="R895" s="30">
        <f t="shared" si="207"/>
        <v>3.270389625</v>
      </c>
      <c r="S895" s="30">
        <f t="shared" si="207"/>
        <v>4.2130017000000004</v>
      </c>
      <c r="T895" s="30">
        <f t="shared" si="207"/>
        <v>4.4563034249999998</v>
      </c>
      <c r="U895" s="30">
        <f t="shared" si="207"/>
        <v>4.0002948000000007</v>
      </c>
      <c r="V895" s="30">
        <f t="shared" si="207"/>
        <v>2.8449758250000001</v>
      </c>
      <c r="W895" s="30">
        <f t="shared" si="207"/>
        <v>0.99034650000000013</v>
      </c>
      <c r="X895" s="30">
        <f t="shared" si="207"/>
        <v>2.0663814791666666</v>
      </c>
      <c r="Y895" s="30">
        <f t="shared" si="207"/>
        <v>3.6423649708333334</v>
      </c>
      <c r="Z895" s="30">
        <f t="shared" si="207"/>
        <v>4.5190381125000005</v>
      </c>
      <c r="AA895" s="30">
        <f t="shared" si="207"/>
        <v>4.6964009041666666</v>
      </c>
      <c r="AB895" s="30">
        <f t="shared" si="207"/>
        <v>4.1744533458333333</v>
      </c>
      <c r="AC895" s="30">
        <f t="shared" si="207"/>
        <v>2.9531954375000007</v>
      </c>
      <c r="AD895" s="30">
        <f t="shared" si="207"/>
        <v>2.4304571166666666</v>
      </c>
      <c r="AE895" s="30">
        <f t="shared" si="207"/>
        <v>3.9405016750000001</v>
      </c>
      <c r="AF895" s="30">
        <f t="shared" si="207"/>
        <v>4.7512358833333339</v>
      </c>
      <c r="AG895" s="30">
        <f t="shared" si="206"/>
        <v>4.8626597416666666</v>
      </c>
      <c r="AH895" s="30">
        <f t="shared" si="206"/>
        <v>4.2747732500000009</v>
      </c>
      <c r="AI895" s="30">
        <f t="shared" si="206"/>
        <v>2.7206941125000004</v>
      </c>
      <c r="AJ895" s="30">
        <f t="shared" si="206"/>
        <v>4.164799737500001</v>
      </c>
      <c r="AK895" s="30">
        <f t="shared" si="206"/>
        <v>4.9095950125000005</v>
      </c>
      <c r="AL895" s="30">
        <f t="shared" si="206"/>
        <v>4.9550799375000008</v>
      </c>
      <c r="AM895" s="30">
        <f t="shared" si="206"/>
        <v>2.9370924666666669</v>
      </c>
      <c r="AN895" s="30">
        <f t="shared" si="206"/>
        <v>4.3152591583333333</v>
      </c>
      <c r="AO895" s="30">
        <f t="shared" si="206"/>
        <v>4.9941155000000004</v>
      </c>
      <c r="AP895" s="30">
        <f t="shared" si="206"/>
        <v>3.0796521791666667</v>
      </c>
      <c r="AQ895" s="30">
        <f t="shared" si="206"/>
        <v>4.3918799375000006</v>
      </c>
      <c r="AR895" s="30">
        <f t="shared" si="206"/>
        <v>3.1483732500000001</v>
      </c>
      <c r="AS895" s="30">
        <f t="shared" si="197"/>
        <v>4.9941155000000004</v>
      </c>
      <c r="AT895" s="35" t="str">
        <f t="shared" si="198"/>
        <v>1,2,0</v>
      </c>
    </row>
    <row r="896" spans="13:46" ht="11.25" x14ac:dyDescent="0.15">
      <c r="M896" s="30" t="str">
        <f t="shared" si="196"/>
        <v>9,9,9</v>
      </c>
      <c r="N896" s="30">
        <f t="shared" si="204"/>
        <v>9</v>
      </c>
      <c r="O896" s="30">
        <f t="shared" si="205"/>
        <v>9</v>
      </c>
      <c r="P896" s="30">
        <f t="shared" si="201"/>
        <v>9</v>
      </c>
      <c r="Q896" s="30">
        <f t="shared" si="207"/>
        <v>0.99034650000000013</v>
      </c>
      <c r="R896" s="30">
        <f t="shared" si="207"/>
        <v>2.8932502500000004</v>
      </c>
      <c r="S896" s="30">
        <f t="shared" si="207"/>
        <v>4.0349925000000004</v>
      </c>
      <c r="T896" s="30">
        <f t="shared" si="207"/>
        <v>4.4155732499999996</v>
      </c>
      <c r="U896" s="30">
        <f t="shared" si="207"/>
        <v>4.0349925000000004</v>
      </c>
      <c r="V896" s="30">
        <f t="shared" si="207"/>
        <v>2.8932502500000004</v>
      </c>
      <c r="W896" s="30">
        <f t="shared" si="207"/>
        <v>0.99034650000000013</v>
      </c>
      <c r="X896" s="30">
        <f t="shared" si="207"/>
        <v>1.6497435625000001</v>
      </c>
      <c r="Y896" s="30">
        <f t="shared" si="207"/>
        <v>3.4327569375000002</v>
      </c>
      <c r="Z896" s="30">
        <f t="shared" si="207"/>
        <v>4.4546088125000001</v>
      </c>
      <c r="AA896" s="30">
        <f t="shared" si="207"/>
        <v>4.7152991875000003</v>
      </c>
      <c r="AB896" s="30">
        <f t="shared" si="207"/>
        <v>4.2148280625000005</v>
      </c>
      <c r="AC896" s="30">
        <f t="shared" si="207"/>
        <v>2.9531954375000007</v>
      </c>
      <c r="AD896" s="30">
        <f t="shared" si="207"/>
        <v>2.1892502500000002</v>
      </c>
      <c r="AE896" s="30">
        <f t="shared" si="207"/>
        <v>3.8523732500000003</v>
      </c>
      <c r="AF896" s="30">
        <f t="shared" si="207"/>
        <v>4.7543347499999999</v>
      </c>
      <c r="AG896" s="30">
        <f t="shared" si="206"/>
        <v>4.8951347500000004</v>
      </c>
      <c r="AH896" s="30">
        <f t="shared" si="206"/>
        <v>4.2747732500000009</v>
      </c>
      <c r="AI896" s="30">
        <f t="shared" si="206"/>
        <v>2.6088665625000003</v>
      </c>
      <c r="AJ896" s="30">
        <f t="shared" si="206"/>
        <v>4.1520991875000002</v>
      </c>
      <c r="AK896" s="30">
        <f t="shared" si="206"/>
        <v>4.9341703125</v>
      </c>
      <c r="AL896" s="30">
        <f t="shared" si="206"/>
        <v>4.9550799375000008</v>
      </c>
      <c r="AM896" s="30">
        <f t="shared" si="206"/>
        <v>2.9085925000000001</v>
      </c>
      <c r="AN896" s="30">
        <f t="shared" si="206"/>
        <v>4.3319347500000003</v>
      </c>
      <c r="AO896" s="30">
        <f t="shared" si="206"/>
        <v>4.9941155000000004</v>
      </c>
      <c r="AP896" s="30">
        <f t="shared" si="206"/>
        <v>3.0884280625000002</v>
      </c>
      <c r="AQ896" s="30">
        <f t="shared" si="206"/>
        <v>4.3918799375000006</v>
      </c>
      <c r="AR896" s="30">
        <f t="shared" si="206"/>
        <v>3.1483732500000001</v>
      </c>
      <c r="AS896" s="30">
        <f t="shared" si="197"/>
        <v>4.9941155000000004</v>
      </c>
      <c r="AT896" s="35" t="str">
        <f t="shared" si="198"/>
        <v>1,2,0</v>
      </c>
    </row>
    <row r="897" spans="13:46" ht="11.25" x14ac:dyDescent="0.15">
      <c r="M897" s="30" t="str">
        <f t="shared" si="196"/>
        <v>9,9,10</v>
      </c>
      <c r="N897" s="30">
        <f t="shared" si="204"/>
        <v>9</v>
      </c>
      <c r="O897" s="30">
        <f t="shared" si="205"/>
        <v>9</v>
      </c>
      <c r="P897" s="30">
        <f t="shared" si="201"/>
        <v>10</v>
      </c>
      <c r="Q897" s="30">
        <f t="shared" si="207"/>
        <v>0.53372519999999946</v>
      </c>
      <c r="R897" s="30">
        <f t="shared" si="207"/>
        <v>2.642152125</v>
      </c>
      <c r="S897" s="30">
        <f t="shared" si="207"/>
        <v>3.9376497000000001</v>
      </c>
      <c r="T897" s="30">
        <f t="shared" si="207"/>
        <v>4.4202179250000002</v>
      </c>
      <c r="U897" s="30">
        <f t="shared" si="207"/>
        <v>4.0898568000000006</v>
      </c>
      <c r="V897" s="30">
        <f t="shared" si="207"/>
        <v>2.946566325</v>
      </c>
      <c r="W897" s="30">
        <f t="shared" si="207"/>
        <v>0.99034650000000013</v>
      </c>
      <c r="X897" s="30">
        <f t="shared" si="207"/>
        <v>1.359146895833333</v>
      </c>
      <c r="Y897" s="30">
        <f t="shared" si="207"/>
        <v>3.3038153041666667</v>
      </c>
      <c r="Z897" s="30">
        <f t="shared" si="207"/>
        <v>4.4355543625000005</v>
      </c>
      <c r="AA897" s="30">
        <f t="shared" si="207"/>
        <v>4.7543640708333337</v>
      </c>
      <c r="AB897" s="30">
        <f t="shared" si="207"/>
        <v>4.2602444291666668</v>
      </c>
      <c r="AC897" s="30">
        <f t="shared" si="207"/>
        <v>2.9531954375000007</v>
      </c>
      <c r="AD897" s="30">
        <f t="shared" si="207"/>
        <v>2.0287097833333334</v>
      </c>
      <c r="AE897" s="30">
        <f t="shared" si="207"/>
        <v>3.8096196750000004</v>
      </c>
      <c r="AF897" s="30">
        <f t="shared" ref="AF897:AR960" si="208">(AF$5)^2/2*INDEX($F$4:$F$25*$G$4:$G$25,$N897,1)+(AF$6)^2/2*INDEX($H$4:$H$25*$I$4:$I$25,$O897,1)+(AF$7)^2/2*INDEX($J$4:$J$25*$K$4:$K$25,$P897,1)+AF$5*AF$6*INDEX($G$4:$G$25,$N897,1)*INDEX($H$4:$H$25,$O897,1)+(AF$5*INDEX($G$4:$G$25,$N897,1)+AF$6*INDEX($I$4:$I$25,$O897,1))*AF$7*INDEX($J$4:$J$25,$P897,1)</f>
        <v>4.7776002166666673</v>
      </c>
      <c r="AG897" s="30">
        <f t="shared" si="208"/>
        <v>4.9326514083333333</v>
      </c>
      <c r="AH897" s="30">
        <f t="shared" si="208"/>
        <v>4.2747732500000009</v>
      </c>
      <c r="AI897" s="30">
        <f t="shared" si="208"/>
        <v>2.5424138625000001</v>
      </c>
      <c r="AJ897" s="30">
        <f t="shared" si="208"/>
        <v>4.1595652375000007</v>
      </c>
      <c r="AK897" s="30">
        <f t="shared" si="208"/>
        <v>4.9637872625000004</v>
      </c>
      <c r="AL897" s="30">
        <f t="shared" si="208"/>
        <v>4.9550799375000008</v>
      </c>
      <c r="AM897" s="30">
        <f t="shared" si="208"/>
        <v>2.9002591333333338</v>
      </c>
      <c r="AN897" s="30">
        <f t="shared" si="208"/>
        <v>4.3536519916666672</v>
      </c>
      <c r="AO897" s="30">
        <f t="shared" si="208"/>
        <v>4.9941155000000004</v>
      </c>
      <c r="AP897" s="30">
        <f t="shared" si="208"/>
        <v>3.1022455958333337</v>
      </c>
      <c r="AQ897" s="30">
        <f t="shared" si="208"/>
        <v>4.3918799375000006</v>
      </c>
      <c r="AR897" s="30">
        <f t="shared" si="208"/>
        <v>3.1483732500000001</v>
      </c>
      <c r="AS897" s="30">
        <f t="shared" si="197"/>
        <v>4.9941155000000004</v>
      </c>
      <c r="AT897" s="35" t="str">
        <f t="shared" si="198"/>
        <v>1,2,0</v>
      </c>
    </row>
    <row r="898" spans="13:46" ht="11.25" x14ac:dyDescent="0.15">
      <c r="M898" s="30" t="str">
        <f t="shared" si="196"/>
        <v>9,10,1</v>
      </c>
      <c r="N898" s="30">
        <f t="shared" si="204"/>
        <v>9</v>
      </c>
      <c r="O898" s="30">
        <f t="shared" si="205"/>
        <v>10</v>
      </c>
      <c r="P898" s="30">
        <f t="shared" si="201"/>
        <v>1</v>
      </c>
      <c r="Q898" s="30">
        <f t="shared" ref="Q898:AF929" si="209">(Q$5)^2/2*INDEX($F$4:$F$25*$G$4:$G$25,$N898,1)+(Q$6)^2/2*INDEX($H$4:$H$25*$I$4:$I$25,$O898,1)+(Q$7)^2/2*INDEX($J$4:$J$25*$K$4:$K$25,$P898,1)+Q$5*Q$6*INDEX($G$4:$G$25,$N898,1)*INDEX($H$4:$H$25,$O898,1)+(Q$5*INDEX($G$4:$G$25,$N898,1)+Q$6*INDEX($I$4:$I$25,$O898,1))*Q$7*INDEX($J$4:$J$25,$P898,1)</f>
        <v>4.5</v>
      </c>
      <c r="R898" s="30">
        <f t="shared" si="209"/>
        <v>4.8025096249999999</v>
      </c>
      <c r="S898" s="30">
        <f t="shared" si="209"/>
        <v>4.7500385000000005</v>
      </c>
      <c r="T898" s="30">
        <f t="shared" si="209"/>
        <v>4.342586625</v>
      </c>
      <c r="U898" s="30">
        <f t="shared" si="209"/>
        <v>3.5801540000000003</v>
      </c>
      <c r="V898" s="30">
        <f t="shared" si="209"/>
        <v>2.4627406250000003</v>
      </c>
      <c r="W898" s="30">
        <f t="shared" si="209"/>
        <v>0.99034650000000013</v>
      </c>
      <c r="X898" s="30">
        <f t="shared" si="209"/>
        <v>3.8117190999999999</v>
      </c>
      <c r="Y898" s="30">
        <f t="shared" si="209"/>
        <v>4.3621274749999994</v>
      </c>
      <c r="Z898" s="30">
        <f t="shared" si="209"/>
        <v>4.5575551000000001</v>
      </c>
      <c r="AA898" s="30">
        <f t="shared" si="209"/>
        <v>4.3980019749999997</v>
      </c>
      <c r="AB898" s="30">
        <f t="shared" si="209"/>
        <v>3.8834681000000004</v>
      </c>
      <c r="AC898" s="30">
        <f t="shared" si="209"/>
        <v>3.0139534750000001</v>
      </c>
      <c r="AD898" s="30">
        <f t="shared" si="209"/>
        <v>3.2960614000000001</v>
      </c>
      <c r="AE898" s="30">
        <f t="shared" si="209"/>
        <v>4.0943685250000001</v>
      </c>
      <c r="AF898" s="30">
        <f t="shared" si="209"/>
        <v>4.5376949</v>
      </c>
      <c r="AG898" s="30">
        <f t="shared" si="208"/>
        <v>4.6260405249999996</v>
      </c>
      <c r="AH898" s="30">
        <f t="shared" si="208"/>
        <v>4.3594054</v>
      </c>
      <c r="AI898" s="30">
        <f t="shared" si="208"/>
        <v>2.9530268999999998</v>
      </c>
      <c r="AJ898" s="30">
        <f t="shared" si="208"/>
        <v>3.9992327749999999</v>
      </c>
      <c r="AK898" s="30">
        <f t="shared" si="208"/>
        <v>4.6904579000000002</v>
      </c>
      <c r="AL898" s="30">
        <f t="shared" si="208"/>
        <v>5.0267022749999999</v>
      </c>
      <c r="AM898" s="30">
        <f t="shared" si="208"/>
        <v>2.7826155999999997</v>
      </c>
      <c r="AN898" s="30">
        <f t="shared" si="208"/>
        <v>4.0767202249999999</v>
      </c>
      <c r="AO898" s="30">
        <f t="shared" si="208"/>
        <v>5.0158441000000007</v>
      </c>
      <c r="AP898" s="30">
        <f t="shared" si="208"/>
        <v>2.7848275</v>
      </c>
      <c r="AQ898" s="30">
        <f t="shared" si="208"/>
        <v>4.3268308750000006</v>
      </c>
      <c r="AR898" s="30">
        <f t="shared" si="208"/>
        <v>2.9596626000000001</v>
      </c>
      <c r="AS898" s="30">
        <f t="shared" si="197"/>
        <v>5.0267022749999999</v>
      </c>
      <c r="AT898" s="35" t="str">
        <f t="shared" si="198"/>
        <v>1.5,1.5,0</v>
      </c>
    </row>
    <row r="899" spans="13:46" ht="11.25" x14ac:dyDescent="0.15">
      <c r="M899" s="30" t="str">
        <f t="shared" si="196"/>
        <v>9,10,2</v>
      </c>
      <c r="N899" s="30">
        <f t="shared" si="204"/>
        <v>9</v>
      </c>
      <c r="O899" s="30">
        <f t="shared" si="205"/>
        <v>10</v>
      </c>
      <c r="P899" s="30">
        <f t="shared" si="201"/>
        <v>2</v>
      </c>
      <c r="Q899" s="30">
        <f t="shared" si="209"/>
        <v>4.27752</v>
      </c>
      <c r="R899" s="30">
        <f t="shared" si="209"/>
        <v>4.7140096250000001</v>
      </c>
      <c r="S899" s="30">
        <f t="shared" si="209"/>
        <v>4.7567585000000001</v>
      </c>
      <c r="T899" s="30">
        <f t="shared" si="209"/>
        <v>4.405766625</v>
      </c>
      <c r="U899" s="30">
        <f t="shared" si="209"/>
        <v>3.6610339999999999</v>
      </c>
      <c r="V899" s="30">
        <f t="shared" si="209"/>
        <v>2.5225606250000006</v>
      </c>
      <c r="W899" s="30">
        <f t="shared" si="209"/>
        <v>0.99034650000000013</v>
      </c>
      <c r="X899" s="30">
        <f t="shared" si="209"/>
        <v>3.6813993499999995</v>
      </c>
      <c r="Y899" s="30">
        <f t="shared" si="209"/>
        <v>4.3353916750000003</v>
      </c>
      <c r="Z899" s="30">
        <f t="shared" si="209"/>
        <v>4.5956432500000002</v>
      </c>
      <c r="AA899" s="30">
        <f t="shared" si="209"/>
        <v>4.4621540750000008</v>
      </c>
      <c r="AB899" s="30">
        <f t="shared" si="209"/>
        <v>3.9349241500000005</v>
      </c>
      <c r="AC899" s="30">
        <f t="shared" si="209"/>
        <v>3.0139534750000001</v>
      </c>
      <c r="AD899" s="30">
        <f t="shared" si="209"/>
        <v>3.2358698000000001</v>
      </c>
      <c r="AE899" s="30">
        <f t="shared" si="209"/>
        <v>4.1073648249999994</v>
      </c>
      <c r="AF899" s="30">
        <f t="shared" si="209"/>
        <v>4.5851191000000009</v>
      </c>
      <c r="AG899" s="30">
        <f t="shared" si="208"/>
        <v>4.6691326250000005</v>
      </c>
      <c r="AH899" s="30">
        <f t="shared" si="208"/>
        <v>4.3594054</v>
      </c>
      <c r="AI899" s="30">
        <f t="shared" si="208"/>
        <v>2.9409313500000001</v>
      </c>
      <c r="AJ899" s="30">
        <f t="shared" si="208"/>
        <v>4.0299290750000001</v>
      </c>
      <c r="AK899" s="30">
        <f t="shared" si="208"/>
        <v>4.7251860500000005</v>
      </c>
      <c r="AL899" s="30">
        <f t="shared" si="208"/>
        <v>5.0267022749999999</v>
      </c>
      <c r="AM899" s="30">
        <f t="shared" si="208"/>
        <v>2.7965840000000002</v>
      </c>
      <c r="AN899" s="30">
        <f t="shared" si="208"/>
        <v>4.1030844250000005</v>
      </c>
      <c r="AO899" s="30">
        <f t="shared" si="208"/>
        <v>5.0158441000000007</v>
      </c>
      <c r="AP899" s="30">
        <f t="shared" si="208"/>
        <v>2.8028277499999996</v>
      </c>
      <c r="AQ899" s="30">
        <f t="shared" si="208"/>
        <v>4.3268308750000006</v>
      </c>
      <c r="AR899" s="30">
        <f t="shared" si="208"/>
        <v>2.9596626000000001</v>
      </c>
      <c r="AS899" s="30">
        <f t="shared" si="197"/>
        <v>5.0267022749999999</v>
      </c>
      <c r="AT899" s="35" t="str">
        <f t="shared" si="198"/>
        <v>1.5,1.5,0</v>
      </c>
    </row>
    <row r="900" spans="13:46" ht="11.25" x14ac:dyDescent="0.15">
      <c r="M900" s="30" t="str">
        <f t="shared" si="196"/>
        <v>9,10,3</v>
      </c>
      <c r="N900" s="30">
        <f t="shared" si="204"/>
        <v>9</v>
      </c>
      <c r="O900" s="30">
        <f t="shared" si="205"/>
        <v>10</v>
      </c>
      <c r="P900" s="30">
        <f t="shared" si="201"/>
        <v>3</v>
      </c>
      <c r="Q900" s="30">
        <f t="shared" si="209"/>
        <v>3.98034</v>
      </c>
      <c r="R900" s="30">
        <f t="shared" si="209"/>
        <v>4.5736346250000004</v>
      </c>
      <c r="S900" s="30">
        <f t="shared" si="209"/>
        <v>4.7302785000000007</v>
      </c>
      <c r="T900" s="30">
        <f t="shared" si="209"/>
        <v>4.4502716250000001</v>
      </c>
      <c r="U900" s="30">
        <f t="shared" si="209"/>
        <v>3.7336140000000002</v>
      </c>
      <c r="V900" s="30">
        <f t="shared" si="209"/>
        <v>2.5803056250000003</v>
      </c>
      <c r="W900" s="30">
        <f t="shared" si="209"/>
        <v>0.99034650000000013</v>
      </c>
      <c r="X900" s="30">
        <f t="shared" si="209"/>
        <v>3.4992045999999997</v>
      </c>
      <c r="Y900" s="30">
        <f t="shared" si="209"/>
        <v>4.2754558750000005</v>
      </c>
      <c r="Z900" s="30">
        <f t="shared" si="209"/>
        <v>4.6150564000000003</v>
      </c>
      <c r="AA900" s="30">
        <f t="shared" si="209"/>
        <v>4.518006175</v>
      </c>
      <c r="AB900" s="30">
        <f t="shared" si="209"/>
        <v>3.9843052000000005</v>
      </c>
      <c r="AC900" s="30">
        <f t="shared" si="209"/>
        <v>3.0139534750000001</v>
      </c>
      <c r="AD900" s="30">
        <f t="shared" si="209"/>
        <v>3.1424782000000002</v>
      </c>
      <c r="AE900" s="30">
        <f t="shared" si="209"/>
        <v>4.1016861250000005</v>
      </c>
      <c r="AF900" s="30">
        <f t="shared" si="209"/>
        <v>4.6242432999999998</v>
      </c>
      <c r="AG900" s="30">
        <f t="shared" si="208"/>
        <v>4.710149725</v>
      </c>
      <c r="AH900" s="30">
        <f t="shared" si="208"/>
        <v>4.3594054</v>
      </c>
      <c r="AI900" s="30">
        <f t="shared" si="208"/>
        <v>2.9101607999999999</v>
      </c>
      <c r="AJ900" s="30">
        <f t="shared" si="208"/>
        <v>4.0523253750000006</v>
      </c>
      <c r="AK900" s="30">
        <f t="shared" si="208"/>
        <v>4.7578392000000003</v>
      </c>
      <c r="AL900" s="30">
        <f t="shared" si="208"/>
        <v>5.0267022749999999</v>
      </c>
      <c r="AM900" s="30">
        <f t="shared" si="208"/>
        <v>2.8022524000000004</v>
      </c>
      <c r="AN900" s="30">
        <f t="shared" si="208"/>
        <v>4.1273736250000006</v>
      </c>
      <c r="AO900" s="30">
        <f t="shared" si="208"/>
        <v>5.0158441000000007</v>
      </c>
      <c r="AP900" s="30">
        <f t="shared" si="208"/>
        <v>2.8187529999999996</v>
      </c>
      <c r="AQ900" s="30">
        <f t="shared" si="208"/>
        <v>4.3268308750000006</v>
      </c>
      <c r="AR900" s="30">
        <f t="shared" si="208"/>
        <v>2.9596626000000001</v>
      </c>
      <c r="AS900" s="30">
        <f t="shared" si="197"/>
        <v>5.0267022749999999</v>
      </c>
      <c r="AT900" s="35" t="str">
        <f t="shared" si="198"/>
        <v>1.5,1.5,0</v>
      </c>
    </row>
    <row r="901" spans="13:46" ht="11.25" x14ac:dyDescent="0.15">
      <c r="M901" s="30" t="str">
        <f t="shared" si="196"/>
        <v>9,10,4</v>
      </c>
      <c r="N901" s="30">
        <f t="shared" si="204"/>
        <v>9</v>
      </c>
      <c r="O901" s="30">
        <f t="shared" si="205"/>
        <v>10</v>
      </c>
      <c r="P901" s="30">
        <f t="shared" si="201"/>
        <v>4</v>
      </c>
      <c r="Q901" s="30">
        <f t="shared" si="209"/>
        <v>3.6615599999999993</v>
      </c>
      <c r="R901" s="30">
        <f t="shared" si="209"/>
        <v>4.4182596249999992</v>
      </c>
      <c r="S901" s="30">
        <f t="shared" si="209"/>
        <v>4.6941984999999997</v>
      </c>
      <c r="T901" s="30">
        <f t="shared" si="209"/>
        <v>4.4893766250000002</v>
      </c>
      <c r="U901" s="30">
        <f t="shared" si="209"/>
        <v>3.8037940000000003</v>
      </c>
      <c r="V901" s="30">
        <f t="shared" si="209"/>
        <v>2.6374506250000005</v>
      </c>
      <c r="W901" s="30">
        <f t="shared" si="209"/>
        <v>0.99034650000000013</v>
      </c>
      <c r="X901" s="30">
        <f t="shared" si="209"/>
        <v>3.3020098499999992</v>
      </c>
      <c r="Y901" s="30">
        <f t="shared" si="209"/>
        <v>4.2059200749999999</v>
      </c>
      <c r="Z901" s="30">
        <f t="shared" si="209"/>
        <v>4.6290695500000005</v>
      </c>
      <c r="AA901" s="30">
        <f t="shared" si="209"/>
        <v>4.5714582750000003</v>
      </c>
      <c r="AB901" s="30">
        <f t="shared" si="209"/>
        <v>4.0330862500000002</v>
      </c>
      <c r="AC901" s="30">
        <f t="shared" si="209"/>
        <v>3.0139534750000001</v>
      </c>
      <c r="AD901" s="30">
        <f t="shared" si="209"/>
        <v>3.0394866</v>
      </c>
      <c r="AE901" s="30">
        <f t="shared" si="209"/>
        <v>4.090607425</v>
      </c>
      <c r="AF901" s="30">
        <f t="shared" si="209"/>
        <v>4.6609674999999999</v>
      </c>
      <c r="AG901" s="30">
        <f t="shared" si="208"/>
        <v>4.7505668249999999</v>
      </c>
      <c r="AH901" s="30">
        <f t="shared" si="208"/>
        <v>4.3594054</v>
      </c>
      <c r="AI901" s="30">
        <f t="shared" si="208"/>
        <v>2.8739902499999999</v>
      </c>
      <c r="AJ901" s="30">
        <f t="shared" si="208"/>
        <v>4.0723216749999995</v>
      </c>
      <c r="AK901" s="30">
        <f t="shared" si="208"/>
        <v>4.7898923500000006</v>
      </c>
      <c r="AL901" s="30">
        <f t="shared" si="208"/>
        <v>5.0267022749999999</v>
      </c>
      <c r="AM901" s="30">
        <f t="shared" si="208"/>
        <v>2.8055208</v>
      </c>
      <c r="AN901" s="30">
        <f t="shared" si="208"/>
        <v>4.1510628250000003</v>
      </c>
      <c r="AO901" s="30">
        <f t="shared" si="208"/>
        <v>5.0158441000000007</v>
      </c>
      <c r="AP901" s="30">
        <f t="shared" si="208"/>
        <v>2.8340782500000001</v>
      </c>
      <c r="AQ901" s="30">
        <f t="shared" si="208"/>
        <v>4.3268308750000006</v>
      </c>
      <c r="AR901" s="30">
        <f t="shared" si="208"/>
        <v>2.9596626000000001</v>
      </c>
      <c r="AS901" s="30">
        <f t="shared" si="197"/>
        <v>5.0267022749999999</v>
      </c>
      <c r="AT901" s="35" t="str">
        <f t="shared" si="198"/>
        <v>1.5,1.5,0</v>
      </c>
    </row>
    <row r="902" spans="13:46" ht="11.25" x14ac:dyDescent="0.15">
      <c r="M902" s="30" t="str">
        <f t="shared" si="196"/>
        <v>9,10,5</v>
      </c>
      <c r="N902" s="30">
        <f t="shared" si="204"/>
        <v>9</v>
      </c>
      <c r="O902" s="30">
        <f t="shared" si="205"/>
        <v>10</v>
      </c>
      <c r="P902" s="30">
        <f t="shared" si="201"/>
        <v>5</v>
      </c>
      <c r="Q902" s="30">
        <f t="shared" si="209"/>
        <v>3.3564599999999993</v>
      </c>
      <c r="R902" s="30">
        <f t="shared" si="209"/>
        <v>4.2723846249999999</v>
      </c>
      <c r="S902" s="30">
        <f t="shared" si="209"/>
        <v>4.6641984999999995</v>
      </c>
      <c r="T902" s="30">
        <f t="shared" si="209"/>
        <v>4.5319016249999997</v>
      </c>
      <c r="U902" s="30">
        <f t="shared" si="209"/>
        <v>3.8754939999999998</v>
      </c>
      <c r="V902" s="30">
        <f t="shared" si="209"/>
        <v>2.6949756250000001</v>
      </c>
      <c r="W902" s="30">
        <f t="shared" si="209"/>
        <v>0.99034650000000013</v>
      </c>
      <c r="X902" s="30">
        <f t="shared" si="209"/>
        <v>3.1143150999999998</v>
      </c>
      <c r="Y902" s="30">
        <f t="shared" si="209"/>
        <v>4.142464275</v>
      </c>
      <c r="Z902" s="30">
        <f t="shared" si="209"/>
        <v>4.6465027000000001</v>
      </c>
      <c r="AA902" s="30">
        <f t="shared" si="209"/>
        <v>4.626430375</v>
      </c>
      <c r="AB902" s="30">
        <f t="shared" si="209"/>
        <v>4.0822473000000006</v>
      </c>
      <c r="AC902" s="30">
        <f t="shared" si="209"/>
        <v>3.0139534750000001</v>
      </c>
      <c r="AD902" s="30">
        <f t="shared" si="209"/>
        <v>2.9425749999999997</v>
      </c>
      <c r="AE902" s="30">
        <f t="shared" si="209"/>
        <v>4.0829487249999996</v>
      </c>
      <c r="AF902" s="30">
        <f t="shared" si="209"/>
        <v>4.6992117000000002</v>
      </c>
      <c r="AG902" s="30">
        <f t="shared" si="208"/>
        <v>4.7913639249999997</v>
      </c>
      <c r="AH902" s="30">
        <f t="shared" si="208"/>
        <v>4.3594054</v>
      </c>
      <c r="AI902" s="30">
        <f t="shared" si="208"/>
        <v>2.8412397</v>
      </c>
      <c r="AJ902" s="30">
        <f t="shared" si="208"/>
        <v>4.0938379749999996</v>
      </c>
      <c r="AK902" s="30">
        <f t="shared" si="208"/>
        <v>4.8223254999999998</v>
      </c>
      <c r="AL902" s="30">
        <f t="shared" si="208"/>
        <v>5.0267022749999999</v>
      </c>
      <c r="AM902" s="30">
        <f t="shared" si="208"/>
        <v>2.8103091999999998</v>
      </c>
      <c r="AN902" s="30">
        <f t="shared" si="208"/>
        <v>4.1751320249999999</v>
      </c>
      <c r="AO902" s="30">
        <f t="shared" si="208"/>
        <v>5.0158441000000007</v>
      </c>
      <c r="AP902" s="30">
        <f t="shared" si="208"/>
        <v>2.8497835</v>
      </c>
      <c r="AQ902" s="30">
        <f t="shared" si="208"/>
        <v>4.3268308750000006</v>
      </c>
      <c r="AR902" s="30">
        <f t="shared" si="208"/>
        <v>2.9596626000000001</v>
      </c>
      <c r="AS902" s="30">
        <f t="shared" si="197"/>
        <v>5.0267022749999999</v>
      </c>
      <c r="AT902" s="35" t="str">
        <f t="shared" si="198"/>
        <v>1.5,1.5,0</v>
      </c>
    </row>
    <row r="903" spans="13:46" ht="11.25" x14ac:dyDescent="0.15">
      <c r="M903" s="30" t="str">
        <f t="shared" si="196"/>
        <v>9,10,6</v>
      </c>
      <c r="N903" s="30">
        <f t="shared" si="204"/>
        <v>9</v>
      </c>
      <c r="O903" s="30">
        <f t="shared" si="205"/>
        <v>10</v>
      </c>
      <c r="P903" s="30">
        <f t="shared" si="201"/>
        <v>6</v>
      </c>
      <c r="Q903" s="30">
        <f t="shared" si="209"/>
        <v>3.0779999999999998</v>
      </c>
      <c r="R903" s="30">
        <f t="shared" si="209"/>
        <v>4.1450096250000001</v>
      </c>
      <c r="S903" s="30">
        <f t="shared" si="209"/>
        <v>4.6460384999999995</v>
      </c>
      <c r="T903" s="30">
        <f t="shared" si="209"/>
        <v>4.5810866249999993</v>
      </c>
      <c r="U903" s="30">
        <f t="shared" si="209"/>
        <v>3.9501540000000004</v>
      </c>
      <c r="V903" s="30">
        <f t="shared" si="209"/>
        <v>2.7532406250000001</v>
      </c>
      <c r="W903" s="30">
        <f t="shared" si="209"/>
        <v>0.99034650000000013</v>
      </c>
      <c r="X903" s="30">
        <f t="shared" si="209"/>
        <v>2.9451203499999994</v>
      </c>
      <c r="Y903" s="30">
        <f t="shared" si="209"/>
        <v>4.0908484749999996</v>
      </c>
      <c r="Z903" s="30">
        <f t="shared" si="209"/>
        <v>4.6705958499999998</v>
      </c>
      <c r="AA903" s="30">
        <f t="shared" si="209"/>
        <v>4.6843624750000004</v>
      </c>
      <c r="AB903" s="30">
        <f t="shared" si="209"/>
        <v>4.1321483499999996</v>
      </c>
      <c r="AC903" s="30">
        <f t="shared" si="209"/>
        <v>3.0139534750000001</v>
      </c>
      <c r="AD903" s="30">
        <f t="shared" si="209"/>
        <v>2.8575033999999997</v>
      </c>
      <c r="AE903" s="30">
        <f t="shared" si="209"/>
        <v>4.0819500249999994</v>
      </c>
      <c r="AF903" s="30">
        <f t="shared" si="209"/>
        <v>4.7404159000000003</v>
      </c>
      <c r="AG903" s="30">
        <f t="shared" si="208"/>
        <v>4.832901025</v>
      </c>
      <c r="AH903" s="30">
        <f t="shared" si="208"/>
        <v>4.3594054</v>
      </c>
      <c r="AI903" s="30">
        <f t="shared" si="208"/>
        <v>2.8151491499999999</v>
      </c>
      <c r="AJ903" s="30">
        <f t="shared" si="208"/>
        <v>4.1183142749999995</v>
      </c>
      <c r="AK903" s="30">
        <f t="shared" si="208"/>
        <v>4.8554986500000004</v>
      </c>
      <c r="AL903" s="30">
        <f t="shared" si="208"/>
        <v>5.0267022749999999</v>
      </c>
      <c r="AM903" s="30">
        <f t="shared" si="208"/>
        <v>2.8180575999999999</v>
      </c>
      <c r="AN903" s="30">
        <f t="shared" si="208"/>
        <v>4.1999412249999999</v>
      </c>
      <c r="AO903" s="30">
        <f t="shared" si="208"/>
        <v>5.0158441000000007</v>
      </c>
      <c r="AP903" s="30">
        <f t="shared" si="208"/>
        <v>2.8662287499999999</v>
      </c>
      <c r="AQ903" s="30">
        <f t="shared" si="208"/>
        <v>4.3268308750000006</v>
      </c>
      <c r="AR903" s="30">
        <f t="shared" si="208"/>
        <v>2.9596626000000001</v>
      </c>
      <c r="AS903" s="30">
        <f t="shared" si="197"/>
        <v>5.0267022749999999</v>
      </c>
      <c r="AT903" s="35" t="str">
        <f t="shared" si="198"/>
        <v>1.5,1.5,0</v>
      </c>
    </row>
    <row r="904" spans="13:46" ht="11.25" x14ac:dyDescent="0.15">
      <c r="M904" s="30" t="str">
        <f t="shared" si="196"/>
        <v>9,10,7</v>
      </c>
      <c r="N904" s="30">
        <f t="shared" si="204"/>
        <v>9</v>
      </c>
      <c r="O904" s="30">
        <f t="shared" si="205"/>
        <v>10</v>
      </c>
      <c r="P904" s="30">
        <f t="shared" si="201"/>
        <v>7</v>
      </c>
      <c r="Q904" s="30">
        <f t="shared" si="209"/>
        <v>2.4172559999999992</v>
      </c>
      <c r="R904" s="30">
        <f t="shared" si="209"/>
        <v>3.752159625</v>
      </c>
      <c r="S904" s="30">
        <f t="shared" si="209"/>
        <v>4.4579744999999997</v>
      </c>
      <c r="T904" s="30">
        <f t="shared" si="209"/>
        <v>4.5347006249999993</v>
      </c>
      <c r="U904" s="30">
        <f t="shared" si="209"/>
        <v>3.9823379999999999</v>
      </c>
      <c r="V904" s="30">
        <f t="shared" si="209"/>
        <v>2.8008866250000004</v>
      </c>
      <c r="W904" s="30">
        <f t="shared" si="209"/>
        <v>0.99034650000000013</v>
      </c>
      <c r="X904" s="30">
        <f t="shared" si="209"/>
        <v>2.5104505999999995</v>
      </c>
      <c r="Y904" s="30">
        <f t="shared" si="209"/>
        <v>3.8693286750000002</v>
      </c>
      <c r="Z904" s="30">
        <f t="shared" si="209"/>
        <v>4.5991180000000007</v>
      </c>
      <c r="AA904" s="30">
        <f t="shared" si="209"/>
        <v>4.6998185750000001</v>
      </c>
      <c r="AB904" s="30">
        <f t="shared" si="209"/>
        <v>4.1714304000000002</v>
      </c>
      <c r="AC904" s="30">
        <f t="shared" si="209"/>
        <v>3.0139534750000001</v>
      </c>
      <c r="AD904" s="30">
        <f t="shared" si="209"/>
        <v>2.6025277999999998</v>
      </c>
      <c r="AE904" s="30">
        <f t="shared" si="209"/>
        <v>3.9853803249999995</v>
      </c>
      <c r="AF904" s="30">
        <f t="shared" si="209"/>
        <v>4.7391441000000007</v>
      </c>
      <c r="AG904" s="30">
        <f t="shared" si="208"/>
        <v>4.863819125</v>
      </c>
      <c r="AH904" s="30">
        <f t="shared" si="208"/>
        <v>4.3594054</v>
      </c>
      <c r="AI904" s="30">
        <f t="shared" si="208"/>
        <v>2.6934876000000001</v>
      </c>
      <c r="AJ904" s="30">
        <f t="shared" si="208"/>
        <v>4.1003145750000005</v>
      </c>
      <c r="AK904" s="30">
        <f t="shared" si="208"/>
        <v>4.8780527999999999</v>
      </c>
      <c r="AL904" s="30">
        <f t="shared" si="208"/>
        <v>5.0267022749999999</v>
      </c>
      <c r="AM904" s="30">
        <f t="shared" si="208"/>
        <v>2.7833299999999999</v>
      </c>
      <c r="AN904" s="30">
        <f t="shared" si="208"/>
        <v>4.2141314249999997</v>
      </c>
      <c r="AO904" s="30">
        <f t="shared" si="208"/>
        <v>5.0158441000000007</v>
      </c>
      <c r="AP904" s="30">
        <f t="shared" si="208"/>
        <v>2.872055</v>
      </c>
      <c r="AQ904" s="30">
        <f t="shared" si="208"/>
        <v>4.3268308750000006</v>
      </c>
      <c r="AR904" s="30">
        <f t="shared" si="208"/>
        <v>2.9596626000000001</v>
      </c>
      <c r="AS904" s="30">
        <f t="shared" si="197"/>
        <v>5.0267022749999999</v>
      </c>
      <c r="AT904" s="35" t="str">
        <f t="shared" si="198"/>
        <v>1.5,1.5,0</v>
      </c>
    </row>
    <row r="905" spans="13:46" ht="11.25" x14ac:dyDescent="0.15">
      <c r="M905" s="30" t="str">
        <f t="shared" ref="M905:M968" si="210">N905&amp;","&amp;O905&amp;","&amp;P905</f>
        <v>9,10,8</v>
      </c>
      <c r="N905" s="30">
        <f t="shared" si="204"/>
        <v>9</v>
      </c>
      <c r="O905" s="30">
        <f t="shared" si="205"/>
        <v>10</v>
      </c>
      <c r="P905" s="30">
        <f t="shared" si="201"/>
        <v>8</v>
      </c>
      <c r="Q905" s="30">
        <f t="shared" si="209"/>
        <v>1.6284671999999998</v>
      </c>
      <c r="R905" s="30">
        <f t="shared" si="209"/>
        <v>3.270389625</v>
      </c>
      <c r="S905" s="30">
        <f t="shared" si="209"/>
        <v>4.2130017000000004</v>
      </c>
      <c r="T905" s="30">
        <f t="shared" si="209"/>
        <v>4.4563034249999998</v>
      </c>
      <c r="U905" s="30">
        <f t="shared" si="209"/>
        <v>4.0002948000000007</v>
      </c>
      <c r="V905" s="30">
        <f t="shared" si="209"/>
        <v>2.8449758250000001</v>
      </c>
      <c r="W905" s="30">
        <f t="shared" si="209"/>
        <v>0.99034650000000013</v>
      </c>
      <c r="X905" s="30">
        <f t="shared" si="209"/>
        <v>1.9868608499999998</v>
      </c>
      <c r="Y905" s="30">
        <f t="shared" si="209"/>
        <v>3.5909000750000004</v>
      </c>
      <c r="Z905" s="30">
        <f t="shared" si="209"/>
        <v>4.4956289500000004</v>
      </c>
      <c r="AA905" s="30">
        <f t="shared" si="209"/>
        <v>4.7010474750000002</v>
      </c>
      <c r="AB905" s="30">
        <f t="shared" si="209"/>
        <v>4.2071556499999998</v>
      </c>
      <c r="AC905" s="30">
        <f t="shared" si="209"/>
        <v>3.0139534750000001</v>
      </c>
      <c r="AD905" s="30">
        <f t="shared" si="209"/>
        <v>2.2906434</v>
      </c>
      <c r="AE905" s="30">
        <f t="shared" si="209"/>
        <v>3.8567994250000002</v>
      </c>
      <c r="AF905" s="30">
        <f t="shared" si="209"/>
        <v>4.7236451000000006</v>
      </c>
      <c r="AG905" s="30">
        <f t="shared" si="208"/>
        <v>4.8911804249999999</v>
      </c>
      <c r="AH905" s="30">
        <f t="shared" si="208"/>
        <v>4.3594054</v>
      </c>
      <c r="AI905" s="30">
        <f t="shared" si="208"/>
        <v>2.53981485</v>
      </c>
      <c r="AJ905" s="30">
        <f t="shared" si="208"/>
        <v>4.0680876750000001</v>
      </c>
      <c r="AK905" s="30">
        <f t="shared" si="208"/>
        <v>4.8970501500000001</v>
      </c>
      <c r="AL905" s="30">
        <f t="shared" si="208"/>
        <v>5.0267022749999999</v>
      </c>
      <c r="AM905" s="30">
        <f t="shared" si="208"/>
        <v>2.7343751999999997</v>
      </c>
      <c r="AN905" s="30">
        <f t="shared" si="208"/>
        <v>4.2247648250000003</v>
      </c>
      <c r="AO905" s="30">
        <f t="shared" si="208"/>
        <v>5.0158441000000007</v>
      </c>
      <c r="AP905" s="30">
        <f t="shared" si="208"/>
        <v>2.87432445</v>
      </c>
      <c r="AQ905" s="30">
        <f t="shared" si="208"/>
        <v>4.3268308750000006</v>
      </c>
      <c r="AR905" s="30">
        <f t="shared" si="208"/>
        <v>2.9596626000000001</v>
      </c>
      <c r="AS905" s="30">
        <f t="shared" ref="AS905:AS968" si="211">MAX(Q905:AR905)</f>
        <v>5.0267022749999999</v>
      </c>
      <c r="AT905" s="35" t="str">
        <f t="shared" ref="AT905:AT968" si="212">INDEX($Q$1:$AR$1,1,MATCH(AS905,Q905:AR905,0))</f>
        <v>1.5,1.5,0</v>
      </c>
    </row>
    <row r="906" spans="13:46" ht="11.25" x14ac:dyDescent="0.15">
      <c r="M906" s="30" t="str">
        <f t="shared" si="210"/>
        <v>9,10,9</v>
      </c>
      <c r="N906" s="30">
        <f t="shared" si="204"/>
        <v>9</v>
      </c>
      <c r="O906" s="30">
        <f t="shared" si="205"/>
        <v>10</v>
      </c>
      <c r="P906" s="30">
        <f t="shared" si="201"/>
        <v>9</v>
      </c>
      <c r="Q906" s="30">
        <f t="shared" si="209"/>
        <v>0.99034650000000013</v>
      </c>
      <c r="R906" s="30">
        <f t="shared" si="209"/>
        <v>2.8932502500000004</v>
      </c>
      <c r="S906" s="30">
        <f t="shared" si="209"/>
        <v>4.0349925000000004</v>
      </c>
      <c r="T906" s="30">
        <f t="shared" si="209"/>
        <v>4.4155732499999996</v>
      </c>
      <c r="U906" s="30">
        <f t="shared" si="209"/>
        <v>4.0349925000000004</v>
      </c>
      <c r="V906" s="30">
        <f t="shared" si="209"/>
        <v>2.8932502500000004</v>
      </c>
      <c r="W906" s="30">
        <f t="shared" si="209"/>
        <v>0.99034650000000013</v>
      </c>
      <c r="X906" s="30">
        <f t="shared" si="209"/>
        <v>1.567901725</v>
      </c>
      <c r="Y906" s="30">
        <f t="shared" si="209"/>
        <v>3.379435075</v>
      </c>
      <c r="Z906" s="30">
        <f t="shared" si="209"/>
        <v>4.4298069250000003</v>
      </c>
      <c r="AA906" s="30">
        <f t="shared" si="209"/>
        <v>4.7190172750000006</v>
      </c>
      <c r="AB906" s="30">
        <f t="shared" si="209"/>
        <v>4.2470661249999999</v>
      </c>
      <c r="AC906" s="30">
        <f t="shared" si="209"/>
        <v>3.0139534750000001</v>
      </c>
      <c r="AD906" s="30">
        <f t="shared" si="209"/>
        <v>2.0457225999999999</v>
      </c>
      <c r="AE906" s="30">
        <f t="shared" si="209"/>
        <v>3.7658855500000001</v>
      </c>
      <c r="AF906" s="30">
        <f t="shared" si="209"/>
        <v>4.7248870000000007</v>
      </c>
      <c r="AG906" s="30">
        <f t="shared" si="208"/>
        <v>4.9227269500000004</v>
      </c>
      <c r="AH906" s="30">
        <f t="shared" si="208"/>
        <v>4.3594054</v>
      </c>
      <c r="AI906" s="30">
        <f t="shared" si="208"/>
        <v>2.423809125</v>
      </c>
      <c r="AJ906" s="30">
        <f t="shared" si="208"/>
        <v>4.052601675</v>
      </c>
      <c r="AK906" s="30">
        <f t="shared" si="208"/>
        <v>4.920232725</v>
      </c>
      <c r="AL906" s="30">
        <f t="shared" si="208"/>
        <v>5.0267022749999999</v>
      </c>
      <c r="AM906" s="30">
        <f t="shared" si="208"/>
        <v>2.7021613000000002</v>
      </c>
      <c r="AN906" s="30">
        <f t="shared" si="208"/>
        <v>4.2395834500000005</v>
      </c>
      <c r="AO906" s="30">
        <f t="shared" si="208"/>
        <v>5.0158441000000007</v>
      </c>
      <c r="AP906" s="30">
        <f t="shared" si="208"/>
        <v>2.8807791250000001</v>
      </c>
      <c r="AQ906" s="30">
        <f t="shared" si="208"/>
        <v>4.3268308750000006</v>
      </c>
      <c r="AR906" s="30">
        <f t="shared" si="208"/>
        <v>2.9596626000000001</v>
      </c>
      <c r="AS906" s="30">
        <f t="shared" si="211"/>
        <v>5.0267022749999999</v>
      </c>
      <c r="AT906" s="35" t="str">
        <f t="shared" si="212"/>
        <v>1.5,1.5,0</v>
      </c>
    </row>
    <row r="907" spans="13:46" ht="11.25" x14ac:dyDescent="0.15">
      <c r="M907" s="30" t="str">
        <f t="shared" si="210"/>
        <v>9,10,10</v>
      </c>
      <c r="N907" s="30">
        <f t="shared" si="204"/>
        <v>9</v>
      </c>
      <c r="O907" s="30">
        <f t="shared" si="205"/>
        <v>10</v>
      </c>
      <c r="P907" s="30">
        <f t="shared" si="201"/>
        <v>10</v>
      </c>
      <c r="Q907" s="30">
        <f t="shared" si="209"/>
        <v>0.53372519999999946</v>
      </c>
      <c r="R907" s="30">
        <f t="shared" si="209"/>
        <v>2.642152125</v>
      </c>
      <c r="S907" s="30">
        <f t="shared" si="209"/>
        <v>3.9376497000000001</v>
      </c>
      <c r="T907" s="30">
        <f t="shared" si="209"/>
        <v>4.4202179250000002</v>
      </c>
      <c r="U907" s="30">
        <f t="shared" si="209"/>
        <v>4.0898568000000006</v>
      </c>
      <c r="V907" s="30">
        <f t="shared" si="209"/>
        <v>2.946566325</v>
      </c>
      <c r="W907" s="30">
        <f t="shared" si="209"/>
        <v>0.99034650000000013</v>
      </c>
      <c r="X907" s="30">
        <f t="shared" si="209"/>
        <v>1.2749838499999995</v>
      </c>
      <c r="Y907" s="30">
        <f t="shared" si="209"/>
        <v>3.2486364750000001</v>
      </c>
      <c r="Z907" s="30">
        <f t="shared" si="209"/>
        <v>4.4093597500000001</v>
      </c>
      <c r="AA907" s="30">
        <f t="shared" si="209"/>
        <v>4.7571536749999996</v>
      </c>
      <c r="AB907" s="30">
        <f t="shared" si="209"/>
        <v>4.2920182499999999</v>
      </c>
      <c r="AC907" s="30">
        <f t="shared" si="209"/>
        <v>3.0139534750000001</v>
      </c>
      <c r="AD907" s="30">
        <f t="shared" si="209"/>
        <v>1.8814681999999998</v>
      </c>
      <c r="AE907" s="30">
        <f t="shared" si="209"/>
        <v>3.7203465250000001</v>
      </c>
      <c r="AF907" s="30">
        <f t="shared" si="209"/>
        <v>4.7462955000000004</v>
      </c>
      <c r="AG907" s="30">
        <f t="shared" si="208"/>
        <v>4.9593151249999998</v>
      </c>
      <c r="AH907" s="30">
        <f t="shared" si="208"/>
        <v>4.3594054</v>
      </c>
      <c r="AI907" s="30">
        <f t="shared" si="208"/>
        <v>2.35317825</v>
      </c>
      <c r="AJ907" s="30">
        <f t="shared" si="208"/>
        <v>4.0572822750000004</v>
      </c>
      <c r="AK907" s="30">
        <f t="shared" si="208"/>
        <v>4.9484569500000006</v>
      </c>
      <c r="AL907" s="30">
        <f t="shared" si="208"/>
        <v>5.0267022749999999</v>
      </c>
      <c r="AM907" s="30">
        <f t="shared" si="208"/>
        <v>2.6901140000000003</v>
      </c>
      <c r="AN907" s="30">
        <f t="shared" si="208"/>
        <v>4.2594437250000006</v>
      </c>
      <c r="AO907" s="30">
        <f t="shared" si="208"/>
        <v>5.0158441000000007</v>
      </c>
      <c r="AP907" s="30">
        <f t="shared" si="208"/>
        <v>2.8922754499999996</v>
      </c>
      <c r="AQ907" s="30">
        <f t="shared" si="208"/>
        <v>4.3268308750000006</v>
      </c>
      <c r="AR907" s="30">
        <f t="shared" si="208"/>
        <v>2.9596626000000001</v>
      </c>
      <c r="AS907" s="30">
        <f t="shared" si="211"/>
        <v>5.0267022749999999</v>
      </c>
      <c r="AT907" s="35" t="str">
        <f t="shared" si="212"/>
        <v>1.5,1.5,0</v>
      </c>
    </row>
    <row r="908" spans="13:46" ht="11.25" x14ac:dyDescent="0.15">
      <c r="M908" s="30" t="str">
        <f t="shared" si="210"/>
        <v>10,1,1</v>
      </c>
      <c r="N908" s="30">
        <f t="shared" si="204"/>
        <v>10</v>
      </c>
      <c r="O908" s="30">
        <f t="shared" si="205"/>
        <v>1</v>
      </c>
      <c r="P908" s="30">
        <f t="shared" si="201"/>
        <v>1</v>
      </c>
      <c r="Q908" s="30">
        <f t="shared" si="209"/>
        <v>4.5</v>
      </c>
      <c r="R908" s="30">
        <f t="shared" si="209"/>
        <v>4.8398257000000005</v>
      </c>
      <c r="S908" s="30">
        <f t="shared" si="209"/>
        <v>4.7793028</v>
      </c>
      <c r="T908" s="30">
        <f t="shared" si="209"/>
        <v>4.3184313000000003</v>
      </c>
      <c r="U908" s="30">
        <f t="shared" si="209"/>
        <v>3.4572111999999997</v>
      </c>
      <c r="V908" s="30">
        <f t="shared" si="209"/>
        <v>2.1956424999999999</v>
      </c>
      <c r="W908" s="30">
        <f t="shared" si="209"/>
        <v>0.53372519999999946</v>
      </c>
      <c r="X908" s="30">
        <f t="shared" si="209"/>
        <v>4.5</v>
      </c>
      <c r="Y908" s="30">
        <f t="shared" si="209"/>
        <v>4.8398257000000005</v>
      </c>
      <c r="Z908" s="30">
        <f t="shared" si="209"/>
        <v>4.7793028</v>
      </c>
      <c r="AA908" s="30">
        <f t="shared" si="209"/>
        <v>4.3184313000000003</v>
      </c>
      <c r="AB908" s="30">
        <f t="shared" si="209"/>
        <v>3.4572111999999997</v>
      </c>
      <c r="AC908" s="30">
        <f t="shared" si="209"/>
        <v>2.1956424999999999</v>
      </c>
      <c r="AD908" s="30">
        <f t="shared" si="209"/>
        <v>4.5</v>
      </c>
      <c r="AE908" s="30">
        <f t="shared" si="209"/>
        <v>4.8398257000000005</v>
      </c>
      <c r="AF908" s="30">
        <f t="shared" si="209"/>
        <v>4.7793028</v>
      </c>
      <c r="AG908" s="30">
        <f t="shared" si="208"/>
        <v>4.3184313000000003</v>
      </c>
      <c r="AH908" s="30">
        <f t="shared" si="208"/>
        <v>3.4572111999999997</v>
      </c>
      <c r="AI908" s="30">
        <f t="shared" si="208"/>
        <v>4.5</v>
      </c>
      <c r="AJ908" s="30">
        <f t="shared" si="208"/>
        <v>4.8398257000000005</v>
      </c>
      <c r="AK908" s="30">
        <f t="shared" si="208"/>
        <v>4.7793028</v>
      </c>
      <c r="AL908" s="30">
        <f t="shared" si="208"/>
        <v>4.3184313000000003</v>
      </c>
      <c r="AM908" s="30">
        <f t="shared" si="208"/>
        <v>4.5</v>
      </c>
      <c r="AN908" s="30">
        <f t="shared" si="208"/>
        <v>4.8398256999999996</v>
      </c>
      <c r="AO908" s="30">
        <f t="shared" si="208"/>
        <v>4.7793028</v>
      </c>
      <c r="AP908" s="30">
        <f t="shared" si="208"/>
        <v>4.5</v>
      </c>
      <c r="AQ908" s="30">
        <f t="shared" si="208"/>
        <v>4.8398257000000005</v>
      </c>
      <c r="AR908" s="30">
        <f t="shared" si="208"/>
        <v>4.5</v>
      </c>
      <c r="AS908" s="30">
        <f t="shared" si="211"/>
        <v>4.8398257000000005</v>
      </c>
      <c r="AT908" s="35" t="str">
        <f t="shared" si="212"/>
        <v>0.5,0,2.5</v>
      </c>
    </row>
    <row r="909" spans="13:46" ht="11.25" x14ac:dyDescent="0.15">
      <c r="M909" s="30" t="str">
        <f t="shared" si="210"/>
        <v>10,1,2</v>
      </c>
      <c r="N909" s="30">
        <f t="shared" si="204"/>
        <v>10</v>
      </c>
      <c r="O909" s="30">
        <f t="shared" si="205"/>
        <v>1</v>
      </c>
      <c r="P909" s="30">
        <f t="shared" si="201"/>
        <v>2</v>
      </c>
      <c r="Q909" s="30">
        <f t="shared" si="209"/>
        <v>4.27752</v>
      </c>
      <c r="R909" s="30">
        <f t="shared" si="209"/>
        <v>4.7533256999999995</v>
      </c>
      <c r="S909" s="30">
        <f t="shared" si="209"/>
        <v>4.7892228000000001</v>
      </c>
      <c r="T909" s="30">
        <f t="shared" si="209"/>
        <v>4.3852112999999999</v>
      </c>
      <c r="U909" s="30">
        <f t="shared" si="209"/>
        <v>3.5412911999999999</v>
      </c>
      <c r="V909" s="30">
        <f t="shared" si="209"/>
        <v>2.2574624999999999</v>
      </c>
      <c r="W909" s="30">
        <f t="shared" si="209"/>
        <v>0.53372519999999946</v>
      </c>
      <c r="X909" s="30">
        <f t="shared" si="209"/>
        <v>4.3955000000000002</v>
      </c>
      <c r="Y909" s="30">
        <f t="shared" si="209"/>
        <v>4.8353457000000004</v>
      </c>
      <c r="Z909" s="30">
        <f t="shared" si="209"/>
        <v>4.8352827999999999</v>
      </c>
      <c r="AA909" s="30">
        <f t="shared" si="209"/>
        <v>4.3953112999999995</v>
      </c>
      <c r="AB909" s="30">
        <f t="shared" si="209"/>
        <v>3.5154312000000001</v>
      </c>
      <c r="AC909" s="30">
        <f t="shared" si="209"/>
        <v>2.1956424999999999</v>
      </c>
      <c r="AD909" s="30">
        <f t="shared" si="209"/>
        <v>4.4811199999999998</v>
      </c>
      <c r="AE909" s="30">
        <f t="shared" si="209"/>
        <v>4.8850057000000007</v>
      </c>
      <c r="AF909" s="30">
        <f t="shared" si="209"/>
        <v>4.8489828000000008</v>
      </c>
      <c r="AG909" s="30">
        <f t="shared" si="208"/>
        <v>4.3730513000000002</v>
      </c>
      <c r="AH909" s="30">
        <f t="shared" si="208"/>
        <v>3.4572111999999997</v>
      </c>
      <c r="AI909" s="30">
        <f t="shared" si="208"/>
        <v>4.5343799999999996</v>
      </c>
      <c r="AJ909" s="30">
        <f t="shared" si="208"/>
        <v>4.9023057000000003</v>
      </c>
      <c r="AK909" s="30">
        <f t="shared" si="208"/>
        <v>4.8303228000000002</v>
      </c>
      <c r="AL909" s="30">
        <f t="shared" si="208"/>
        <v>4.3184313000000003</v>
      </c>
      <c r="AM909" s="30">
        <f t="shared" si="208"/>
        <v>4.5552799999999998</v>
      </c>
      <c r="AN909" s="30">
        <f t="shared" si="208"/>
        <v>4.8872457000000002</v>
      </c>
      <c r="AO909" s="30">
        <f t="shared" si="208"/>
        <v>4.7793028</v>
      </c>
      <c r="AP909" s="30">
        <f t="shared" si="208"/>
        <v>4.5438200000000002</v>
      </c>
      <c r="AQ909" s="30">
        <f t="shared" si="208"/>
        <v>4.8398257000000005</v>
      </c>
      <c r="AR909" s="30">
        <f t="shared" si="208"/>
        <v>4.5</v>
      </c>
      <c r="AS909" s="30">
        <f t="shared" si="211"/>
        <v>4.9023057000000003</v>
      </c>
      <c r="AT909" s="35" t="str">
        <f t="shared" si="212"/>
        <v>0.5,1.5,1</v>
      </c>
    </row>
    <row r="910" spans="13:46" ht="11.25" x14ac:dyDescent="0.15">
      <c r="M910" s="30" t="str">
        <f t="shared" si="210"/>
        <v>10,1,3</v>
      </c>
      <c r="N910" s="30">
        <f t="shared" si="204"/>
        <v>10</v>
      </c>
      <c r="O910" s="30">
        <f t="shared" si="205"/>
        <v>1</v>
      </c>
      <c r="P910" s="30">
        <f t="shared" si="201"/>
        <v>3</v>
      </c>
      <c r="Q910" s="30">
        <f t="shared" si="209"/>
        <v>3.98034</v>
      </c>
      <c r="R910" s="30">
        <f t="shared" si="209"/>
        <v>4.6149506999999996</v>
      </c>
      <c r="S910" s="30">
        <f t="shared" si="209"/>
        <v>4.7659428000000004</v>
      </c>
      <c r="T910" s="30">
        <f t="shared" si="209"/>
        <v>4.4333162999999995</v>
      </c>
      <c r="U910" s="30">
        <f t="shared" si="209"/>
        <v>3.6170711999999998</v>
      </c>
      <c r="V910" s="30">
        <f t="shared" si="209"/>
        <v>2.3172074999999999</v>
      </c>
      <c r="W910" s="30">
        <f t="shared" si="209"/>
        <v>0.53372519999999946</v>
      </c>
      <c r="X910" s="30">
        <f t="shared" si="209"/>
        <v>4.2391249999999996</v>
      </c>
      <c r="Y910" s="30">
        <f t="shared" si="209"/>
        <v>4.7976657000000005</v>
      </c>
      <c r="Z910" s="30">
        <f t="shared" si="209"/>
        <v>4.8725877999999998</v>
      </c>
      <c r="AA910" s="30">
        <f t="shared" si="209"/>
        <v>4.4638913000000002</v>
      </c>
      <c r="AB910" s="30">
        <f t="shared" si="209"/>
        <v>3.5715762</v>
      </c>
      <c r="AC910" s="30">
        <f t="shared" si="209"/>
        <v>2.1956424999999999</v>
      </c>
      <c r="AD910" s="30">
        <f t="shared" si="209"/>
        <v>4.4290400000000005</v>
      </c>
      <c r="AE910" s="30">
        <f t="shared" si="209"/>
        <v>4.9115107000000009</v>
      </c>
      <c r="AF910" s="30">
        <f t="shared" si="209"/>
        <v>4.9103627999999997</v>
      </c>
      <c r="AG910" s="30">
        <f t="shared" si="208"/>
        <v>4.4255963000000005</v>
      </c>
      <c r="AH910" s="30">
        <f t="shared" si="208"/>
        <v>3.4572111999999997</v>
      </c>
      <c r="AI910" s="30">
        <f t="shared" si="208"/>
        <v>4.5500850000000002</v>
      </c>
      <c r="AJ910" s="30">
        <f t="shared" si="208"/>
        <v>4.9564857</v>
      </c>
      <c r="AK910" s="30">
        <f t="shared" si="208"/>
        <v>4.8792678</v>
      </c>
      <c r="AL910" s="30">
        <f t="shared" si="208"/>
        <v>4.3184313000000003</v>
      </c>
      <c r="AM910" s="30">
        <f t="shared" si="208"/>
        <v>4.6022600000000002</v>
      </c>
      <c r="AN910" s="30">
        <f t="shared" si="208"/>
        <v>4.9325907000000004</v>
      </c>
      <c r="AO910" s="30">
        <f t="shared" si="208"/>
        <v>4.7793028</v>
      </c>
      <c r="AP910" s="30">
        <f t="shared" si="208"/>
        <v>4.5855649999999999</v>
      </c>
      <c r="AQ910" s="30">
        <f t="shared" si="208"/>
        <v>4.8398257000000005</v>
      </c>
      <c r="AR910" s="30">
        <f t="shared" si="208"/>
        <v>4.5</v>
      </c>
      <c r="AS910" s="30">
        <f t="shared" si="211"/>
        <v>4.9564857</v>
      </c>
      <c r="AT910" s="35" t="str">
        <f t="shared" si="212"/>
        <v>0.5,1.5,1</v>
      </c>
    </row>
    <row r="911" spans="13:46" ht="11.25" x14ac:dyDescent="0.15">
      <c r="M911" s="30" t="str">
        <f t="shared" si="210"/>
        <v>10,1,4</v>
      </c>
      <c r="N911" s="30">
        <f t="shared" si="204"/>
        <v>10</v>
      </c>
      <c r="O911" s="30">
        <f t="shared" si="205"/>
        <v>1</v>
      </c>
      <c r="P911" s="30">
        <f t="shared" si="201"/>
        <v>4</v>
      </c>
      <c r="Q911" s="30">
        <f t="shared" si="209"/>
        <v>3.6615599999999993</v>
      </c>
      <c r="R911" s="30">
        <f t="shared" si="209"/>
        <v>4.4615756999999991</v>
      </c>
      <c r="S911" s="30">
        <f t="shared" si="209"/>
        <v>4.7330628000000008</v>
      </c>
      <c r="T911" s="30">
        <f t="shared" si="209"/>
        <v>4.4760213000000002</v>
      </c>
      <c r="U911" s="30">
        <f t="shared" si="209"/>
        <v>3.6904512</v>
      </c>
      <c r="V911" s="30">
        <f t="shared" si="209"/>
        <v>2.3763524999999999</v>
      </c>
      <c r="W911" s="30">
        <f t="shared" si="209"/>
        <v>0.53372519999999946</v>
      </c>
      <c r="X911" s="30">
        <f t="shared" si="209"/>
        <v>4.0677499999999993</v>
      </c>
      <c r="Y911" s="30">
        <f t="shared" si="209"/>
        <v>4.7503857000000007</v>
      </c>
      <c r="Z911" s="30">
        <f t="shared" si="209"/>
        <v>4.9044927999999999</v>
      </c>
      <c r="AA911" s="30">
        <f t="shared" si="209"/>
        <v>4.5300712999999995</v>
      </c>
      <c r="AB911" s="30">
        <f t="shared" si="209"/>
        <v>3.6271212000000004</v>
      </c>
      <c r="AC911" s="30">
        <f t="shared" si="209"/>
        <v>2.1956424999999999</v>
      </c>
      <c r="AD911" s="30">
        <f t="shared" si="209"/>
        <v>4.3673599999999997</v>
      </c>
      <c r="AE911" s="30">
        <f t="shared" si="209"/>
        <v>4.9326157000000013</v>
      </c>
      <c r="AF911" s="30">
        <f t="shared" si="209"/>
        <v>4.9693428000000006</v>
      </c>
      <c r="AG911" s="30">
        <f t="shared" si="208"/>
        <v>4.4775412999999995</v>
      </c>
      <c r="AH911" s="30">
        <f t="shared" si="208"/>
        <v>3.4572111999999997</v>
      </c>
      <c r="AI911" s="30">
        <f t="shared" si="208"/>
        <v>4.5603899999999999</v>
      </c>
      <c r="AJ911" s="30">
        <f t="shared" si="208"/>
        <v>5.0082656999999999</v>
      </c>
      <c r="AK911" s="30">
        <f t="shared" si="208"/>
        <v>4.9276128000000003</v>
      </c>
      <c r="AL911" s="30">
        <f t="shared" si="208"/>
        <v>4.3184313000000003</v>
      </c>
      <c r="AM911" s="30">
        <f t="shared" si="208"/>
        <v>4.6468400000000001</v>
      </c>
      <c r="AN911" s="30">
        <f t="shared" si="208"/>
        <v>4.9773357000000003</v>
      </c>
      <c r="AO911" s="30">
        <f t="shared" si="208"/>
        <v>4.7793028</v>
      </c>
      <c r="AP911" s="30">
        <f t="shared" si="208"/>
        <v>4.6267100000000001</v>
      </c>
      <c r="AQ911" s="30">
        <f t="shared" si="208"/>
        <v>4.8398257000000005</v>
      </c>
      <c r="AR911" s="30">
        <f t="shared" si="208"/>
        <v>4.5</v>
      </c>
      <c r="AS911" s="30">
        <f t="shared" si="211"/>
        <v>5.0082656999999999</v>
      </c>
      <c r="AT911" s="35" t="str">
        <f t="shared" si="212"/>
        <v>0.5,1.5,1</v>
      </c>
    </row>
    <row r="912" spans="13:46" ht="11.25" x14ac:dyDescent="0.15">
      <c r="M912" s="30" t="str">
        <f t="shared" si="210"/>
        <v>10,1,5</v>
      </c>
      <c r="N912" s="30">
        <f t="shared" si="204"/>
        <v>10</v>
      </c>
      <c r="O912" s="30">
        <f t="shared" si="205"/>
        <v>1</v>
      </c>
      <c r="P912" s="30">
        <f t="shared" si="201"/>
        <v>5</v>
      </c>
      <c r="Q912" s="30">
        <f t="shared" si="209"/>
        <v>3.3564599999999993</v>
      </c>
      <c r="R912" s="30">
        <f t="shared" si="209"/>
        <v>4.3177006999999996</v>
      </c>
      <c r="S912" s="30">
        <f t="shared" si="209"/>
        <v>4.7062628000000002</v>
      </c>
      <c r="T912" s="30">
        <f t="shared" si="209"/>
        <v>4.5221462999999993</v>
      </c>
      <c r="U912" s="30">
        <f t="shared" si="209"/>
        <v>3.7653512</v>
      </c>
      <c r="V912" s="30">
        <f t="shared" si="209"/>
        <v>2.4358774999999997</v>
      </c>
      <c r="W912" s="30">
        <f t="shared" si="209"/>
        <v>0.53372519999999946</v>
      </c>
      <c r="X912" s="30">
        <f t="shared" si="209"/>
        <v>3.905875</v>
      </c>
      <c r="Y912" s="30">
        <f t="shared" si="209"/>
        <v>4.7091856999999999</v>
      </c>
      <c r="Z912" s="30">
        <f t="shared" si="209"/>
        <v>4.9398178000000001</v>
      </c>
      <c r="AA912" s="30">
        <f t="shared" si="209"/>
        <v>4.5977712999999998</v>
      </c>
      <c r="AB912" s="30">
        <f t="shared" si="209"/>
        <v>3.6830461999999997</v>
      </c>
      <c r="AC912" s="30">
        <f t="shared" si="209"/>
        <v>2.1956424999999999</v>
      </c>
      <c r="AD912" s="30">
        <f t="shared" si="209"/>
        <v>4.3117599999999996</v>
      </c>
      <c r="AE912" s="30">
        <f t="shared" si="209"/>
        <v>4.9571407000000001</v>
      </c>
      <c r="AF912" s="30">
        <f t="shared" si="209"/>
        <v>5.0298427999999999</v>
      </c>
      <c r="AG912" s="30">
        <f t="shared" si="208"/>
        <v>4.5298663000000001</v>
      </c>
      <c r="AH912" s="30">
        <f t="shared" si="208"/>
        <v>3.4572111999999997</v>
      </c>
      <c r="AI912" s="30">
        <f t="shared" si="208"/>
        <v>4.5741149999999999</v>
      </c>
      <c r="AJ912" s="30">
        <f t="shared" si="208"/>
        <v>5.0615657000000001</v>
      </c>
      <c r="AK912" s="30">
        <f t="shared" si="208"/>
        <v>4.9763378000000005</v>
      </c>
      <c r="AL912" s="30">
        <f t="shared" si="208"/>
        <v>4.3184313000000003</v>
      </c>
      <c r="AM912" s="30">
        <f t="shared" si="208"/>
        <v>4.6929400000000001</v>
      </c>
      <c r="AN912" s="30">
        <f t="shared" si="208"/>
        <v>5.0224606999999999</v>
      </c>
      <c r="AO912" s="30">
        <f t="shared" si="208"/>
        <v>4.7793028</v>
      </c>
      <c r="AP912" s="30">
        <f t="shared" si="208"/>
        <v>4.6682350000000001</v>
      </c>
      <c r="AQ912" s="30">
        <f t="shared" si="208"/>
        <v>4.8398257000000005</v>
      </c>
      <c r="AR912" s="30">
        <f t="shared" si="208"/>
        <v>4.5</v>
      </c>
      <c r="AS912" s="30">
        <f t="shared" si="211"/>
        <v>5.0615657000000001</v>
      </c>
      <c r="AT912" s="35" t="str">
        <f t="shared" si="212"/>
        <v>0.5,1.5,1</v>
      </c>
    </row>
    <row r="913" spans="13:46" ht="11.25" x14ac:dyDescent="0.15">
      <c r="M913" s="30" t="str">
        <f t="shared" si="210"/>
        <v>10,1,6</v>
      </c>
      <c r="N913" s="30">
        <f t="shared" si="204"/>
        <v>10</v>
      </c>
      <c r="O913" s="30">
        <f t="shared" si="205"/>
        <v>1</v>
      </c>
      <c r="P913" s="30">
        <f t="shared" si="201"/>
        <v>6</v>
      </c>
      <c r="Q913" s="30">
        <f t="shared" si="209"/>
        <v>3.0779999999999998</v>
      </c>
      <c r="R913" s="30">
        <f t="shared" si="209"/>
        <v>4.1923256999999996</v>
      </c>
      <c r="S913" s="30">
        <f t="shared" si="209"/>
        <v>4.6913027999999999</v>
      </c>
      <c r="T913" s="30">
        <f t="shared" si="209"/>
        <v>4.5749312999999994</v>
      </c>
      <c r="U913" s="30">
        <f t="shared" si="209"/>
        <v>3.8432111999999998</v>
      </c>
      <c r="V913" s="30">
        <f t="shared" si="209"/>
        <v>2.4961424999999995</v>
      </c>
      <c r="W913" s="30">
        <f t="shared" si="209"/>
        <v>0.53372519999999946</v>
      </c>
      <c r="X913" s="30">
        <f t="shared" si="209"/>
        <v>3.7624999999999997</v>
      </c>
      <c r="Y913" s="30">
        <f t="shared" si="209"/>
        <v>4.6798257000000003</v>
      </c>
      <c r="Z913" s="30">
        <f t="shared" si="209"/>
        <v>4.9818027999999996</v>
      </c>
      <c r="AA913" s="30">
        <f t="shared" si="209"/>
        <v>4.6684313</v>
      </c>
      <c r="AB913" s="30">
        <f t="shared" si="209"/>
        <v>3.7397111999999999</v>
      </c>
      <c r="AC913" s="30">
        <f t="shared" si="209"/>
        <v>2.1956424999999999</v>
      </c>
      <c r="AD913" s="30">
        <f t="shared" si="209"/>
        <v>4.2679999999999998</v>
      </c>
      <c r="AE913" s="30">
        <f t="shared" si="209"/>
        <v>4.9883257000000008</v>
      </c>
      <c r="AF913" s="30">
        <f t="shared" ref="AF913:AR976" si="213">(AF$5)^2/2*INDEX($F$4:$F$25*$G$4:$G$25,$N913,1)+(AF$6)^2/2*INDEX($H$4:$H$25*$I$4:$I$25,$O913,1)+(AF$7)^2/2*INDEX($J$4:$J$25*$K$4:$K$25,$P913,1)+AF$5*AF$6*INDEX($G$4:$G$25,$N913,1)*INDEX($H$4:$H$25,$O913,1)+(AF$5*INDEX($G$4:$G$25,$N913,1)+AF$6*INDEX($I$4:$I$25,$O913,1))*AF$7*INDEX($J$4:$J$25,$P913,1)</f>
        <v>5.0933028</v>
      </c>
      <c r="AG913" s="30">
        <f t="shared" si="213"/>
        <v>4.5829313000000003</v>
      </c>
      <c r="AH913" s="30">
        <f t="shared" si="213"/>
        <v>3.4572111999999997</v>
      </c>
      <c r="AI913" s="30">
        <f t="shared" si="213"/>
        <v>4.5945</v>
      </c>
      <c r="AJ913" s="30">
        <f t="shared" si="213"/>
        <v>5.1178257</v>
      </c>
      <c r="AK913" s="30">
        <f t="shared" si="213"/>
        <v>5.0258028000000001</v>
      </c>
      <c r="AL913" s="30">
        <f t="shared" si="213"/>
        <v>4.3184313000000003</v>
      </c>
      <c r="AM913" s="30">
        <f t="shared" si="213"/>
        <v>4.742</v>
      </c>
      <c r="AN913" s="30">
        <f t="shared" si="213"/>
        <v>5.0683257000000008</v>
      </c>
      <c r="AO913" s="30">
        <f t="shared" si="213"/>
        <v>4.7793028</v>
      </c>
      <c r="AP913" s="30">
        <f t="shared" si="213"/>
        <v>4.7104999999999997</v>
      </c>
      <c r="AQ913" s="30">
        <f t="shared" si="213"/>
        <v>4.8398257000000005</v>
      </c>
      <c r="AR913" s="30">
        <f t="shared" si="213"/>
        <v>4.5</v>
      </c>
      <c r="AS913" s="30">
        <f t="shared" si="211"/>
        <v>5.1178257</v>
      </c>
      <c r="AT913" s="35" t="str">
        <f t="shared" si="212"/>
        <v>0.5,1.5,1</v>
      </c>
    </row>
    <row r="914" spans="13:46" ht="11.25" x14ac:dyDescent="0.15">
      <c r="M914" s="30" t="str">
        <f t="shared" si="210"/>
        <v>10,1,7</v>
      </c>
      <c r="N914" s="30">
        <f t="shared" si="204"/>
        <v>10</v>
      </c>
      <c r="O914" s="30">
        <f t="shared" si="205"/>
        <v>1</v>
      </c>
      <c r="P914" s="30">
        <f t="shared" si="201"/>
        <v>7</v>
      </c>
      <c r="Q914" s="30">
        <f t="shared" ref="Q914:AF945" si="214">(Q$5)^2/2*INDEX($F$4:$F$25*$G$4:$G$25,$N914,1)+(Q$6)^2/2*INDEX($H$4:$H$25*$I$4:$I$25,$O914,1)+(Q$7)^2/2*INDEX($J$4:$J$25*$K$4:$K$25,$P914,1)+Q$5*Q$6*INDEX($G$4:$G$25,$N914,1)*INDEX($H$4:$H$25,$O914,1)+(Q$5*INDEX($G$4:$G$25,$N914,1)+Q$6*INDEX($I$4:$I$25,$O914,1))*Q$7*INDEX($J$4:$J$25,$P914,1)</f>
        <v>2.4172559999999992</v>
      </c>
      <c r="R914" s="30">
        <f t="shared" si="214"/>
        <v>3.8014756999999997</v>
      </c>
      <c r="S914" s="30">
        <f t="shared" si="214"/>
        <v>4.5064387999999997</v>
      </c>
      <c r="T914" s="30">
        <f t="shared" si="214"/>
        <v>4.5321452999999998</v>
      </c>
      <c r="U914" s="30">
        <f t="shared" si="214"/>
        <v>3.8785951999999999</v>
      </c>
      <c r="V914" s="30">
        <f t="shared" si="214"/>
        <v>2.5457884999999996</v>
      </c>
      <c r="W914" s="30">
        <f t="shared" si="214"/>
        <v>0.53372519999999946</v>
      </c>
      <c r="X914" s="30">
        <f t="shared" si="214"/>
        <v>3.3536499999999996</v>
      </c>
      <c r="Y914" s="30">
        <f t="shared" si="214"/>
        <v>4.4805617000000009</v>
      </c>
      <c r="Z914" s="30">
        <f t="shared" si="214"/>
        <v>4.9282167999999995</v>
      </c>
      <c r="AA914" s="30">
        <f t="shared" si="214"/>
        <v>4.6966152999999995</v>
      </c>
      <c r="AB914" s="30">
        <f t="shared" si="214"/>
        <v>3.7857571999999999</v>
      </c>
      <c r="AC914" s="30">
        <f t="shared" si="214"/>
        <v>2.1956424999999999</v>
      </c>
      <c r="AD914" s="30">
        <f t="shared" si="214"/>
        <v>4.0543359999999993</v>
      </c>
      <c r="AE914" s="30">
        <f t="shared" si="214"/>
        <v>4.9239397</v>
      </c>
      <c r="AF914" s="30">
        <f t="shared" si="214"/>
        <v>5.1142868000000004</v>
      </c>
      <c r="AG914" s="30">
        <f t="shared" si="213"/>
        <v>4.6253773000000002</v>
      </c>
      <c r="AH914" s="30">
        <f t="shared" si="213"/>
        <v>3.4572111999999997</v>
      </c>
      <c r="AI914" s="30">
        <f t="shared" si="213"/>
        <v>4.5193139999999996</v>
      </c>
      <c r="AJ914" s="30">
        <f t="shared" si="213"/>
        <v>5.1316097000000003</v>
      </c>
      <c r="AK914" s="30">
        <f t="shared" si="213"/>
        <v>5.0646488000000005</v>
      </c>
      <c r="AL914" s="30">
        <f t="shared" si="213"/>
        <v>4.3184313000000003</v>
      </c>
      <c r="AM914" s="30">
        <f t="shared" si="213"/>
        <v>4.7485839999999993</v>
      </c>
      <c r="AN914" s="30">
        <f t="shared" si="213"/>
        <v>5.1035716999999998</v>
      </c>
      <c r="AO914" s="30">
        <f t="shared" si="213"/>
        <v>4.7793028</v>
      </c>
      <c r="AP914" s="30">
        <f t="shared" si="213"/>
        <v>4.742146</v>
      </c>
      <c r="AQ914" s="30">
        <f t="shared" si="213"/>
        <v>4.8398257000000005</v>
      </c>
      <c r="AR914" s="30">
        <f t="shared" si="213"/>
        <v>4.5</v>
      </c>
      <c r="AS914" s="30">
        <f t="shared" si="211"/>
        <v>5.1316097000000003</v>
      </c>
      <c r="AT914" s="35" t="str">
        <f t="shared" si="212"/>
        <v>0.5,1.5,1</v>
      </c>
    </row>
    <row r="915" spans="13:46" ht="11.25" x14ac:dyDescent="0.15">
      <c r="M915" s="30" t="str">
        <f t="shared" si="210"/>
        <v>10,1,8</v>
      </c>
      <c r="N915" s="30">
        <f t="shared" si="204"/>
        <v>10</v>
      </c>
      <c r="O915" s="30">
        <f t="shared" si="205"/>
        <v>1</v>
      </c>
      <c r="P915" s="30">
        <f t="shared" ref="P915:P978" si="215">P905</f>
        <v>8</v>
      </c>
      <c r="Q915" s="30">
        <f t="shared" si="214"/>
        <v>1.6284671999999998</v>
      </c>
      <c r="R915" s="30">
        <f t="shared" si="214"/>
        <v>3.3217056999999999</v>
      </c>
      <c r="S915" s="30">
        <f t="shared" si="214"/>
        <v>4.2646660000000001</v>
      </c>
      <c r="T915" s="30">
        <f t="shared" si="214"/>
        <v>4.4573480999999999</v>
      </c>
      <c r="U915" s="30">
        <f t="shared" si="214"/>
        <v>3.8997519999999999</v>
      </c>
      <c r="V915" s="30">
        <f t="shared" si="214"/>
        <v>2.5918776999999995</v>
      </c>
      <c r="W915" s="30">
        <f t="shared" si="214"/>
        <v>0.53372519999999946</v>
      </c>
      <c r="X915" s="30">
        <f t="shared" si="214"/>
        <v>2.85588</v>
      </c>
      <c r="Y915" s="30">
        <f t="shared" si="214"/>
        <v>4.2243889000000001</v>
      </c>
      <c r="Z915" s="30">
        <f t="shared" si="214"/>
        <v>4.8426195999999999</v>
      </c>
      <c r="AA915" s="30">
        <f t="shared" si="214"/>
        <v>4.7105721000000003</v>
      </c>
      <c r="AB915" s="30">
        <f t="shared" si="214"/>
        <v>3.8282463999999998</v>
      </c>
      <c r="AC915" s="30">
        <f t="shared" si="214"/>
        <v>2.1956424999999999</v>
      </c>
      <c r="AD915" s="30">
        <f t="shared" si="214"/>
        <v>3.7837632000000001</v>
      </c>
      <c r="AE915" s="30">
        <f t="shared" si="214"/>
        <v>4.8275424999999998</v>
      </c>
      <c r="AF915" s="30">
        <f t="shared" si="214"/>
        <v>5.1210436000000001</v>
      </c>
      <c r="AG915" s="30">
        <f t="shared" si="213"/>
        <v>4.6642665000000001</v>
      </c>
      <c r="AH915" s="30">
        <f t="shared" si="213"/>
        <v>3.4572111999999997</v>
      </c>
      <c r="AI915" s="30">
        <f t="shared" si="213"/>
        <v>4.4121167999999997</v>
      </c>
      <c r="AJ915" s="30">
        <f t="shared" si="213"/>
        <v>5.1311665000000009</v>
      </c>
      <c r="AK915" s="30">
        <f t="shared" si="213"/>
        <v>5.0999379999999999</v>
      </c>
      <c r="AL915" s="30">
        <f t="shared" si="213"/>
        <v>4.3184313000000003</v>
      </c>
      <c r="AM915" s="30">
        <f t="shared" si="213"/>
        <v>4.7409408000000006</v>
      </c>
      <c r="AN915" s="30">
        <f t="shared" si="213"/>
        <v>5.1352609000000005</v>
      </c>
      <c r="AO915" s="30">
        <f t="shared" si="213"/>
        <v>4.7793028</v>
      </c>
      <c r="AP915" s="30">
        <f t="shared" si="213"/>
        <v>4.7702352000000001</v>
      </c>
      <c r="AQ915" s="30">
        <f t="shared" si="213"/>
        <v>4.8398257000000005</v>
      </c>
      <c r="AR915" s="30">
        <f t="shared" si="213"/>
        <v>4.5</v>
      </c>
      <c r="AS915" s="30">
        <f t="shared" si="211"/>
        <v>5.1352609000000005</v>
      </c>
      <c r="AT915" s="35" t="str">
        <f t="shared" si="212"/>
        <v>0.5,2,0.5</v>
      </c>
    </row>
    <row r="916" spans="13:46" ht="11.25" x14ac:dyDescent="0.15">
      <c r="M916" s="30" t="str">
        <f t="shared" si="210"/>
        <v>10,1,9</v>
      </c>
      <c r="N916" s="30">
        <f t="shared" si="204"/>
        <v>10</v>
      </c>
      <c r="O916" s="30">
        <f t="shared" si="205"/>
        <v>1</v>
      </c>
      <c r="P916" s="30">
        <f t="shared" si="215"/>
        <v>9</v>
      </c>
      <c r="Q916" s="30">
        <f t="shared" si="214"/>
        <v>0.99034650000000013</v>
      </c>
      <c r="R916" s="30">
        <f t="shared" si="214"/>
        <v>2.946566325</v>
      </c>
      <c r="S916" s="30">
        <f t="shared" si="214"/>
        <v>4.0898568000000006</v>
      </c>
      <c r="T916" s="30">
        <f t="shared" si="214"/>
        <v>4.4202179250000002</v>
      </c>
      <c r="U916" s="30">
        <f t="shared" si="214"/>
        <v>3.9376497000000001</v>
      </c>
      <c r="V916" s="30">
        <f t="shared" si="214"/>
        <v>2.642152125</v>
      </c>
      <c r="W916" s="30">
        <f t="shared" si="214"/>
        <v>0.53372519999999946</v>
      </c>
      <c r="X916" s="30">
        <f t="shared" si="214"/>
        <v>2.4627406250000003</v>
      </c>
      <c r="Y916" s="30">
        <f t="shared" si="214"/>
        <v>4.0351797000000005</v>
      </c>
      <c r="Z916" s="30">
        <f t="shared" si="214"/>
        <v>4.7946894250000005</v>
      </c>
      <c r="AA916" s="30">
        <f t="shared" si="214"/>
        <v>4.7412697999999995</v>
      </c>
      <c r="AB916" s="30">
        <f t="shared" si="214"/>
        <v>3.8749208250000002</v>
      </c>
      <c r="AC916" s="30">
        <f t="shared" si="214"/>
        <v>2.1956424999999999</v>
      </c>
      <c r="AD916" s="30">
        <f t="shared" si="214"/>
        <v>3.5801540000000003</v>
      </c>
      <c r="AE916" s="30">
        <f t="shared" si="214"/>
        <v>4.7688123250000007</v>
      </c>
      <c r="AF916" s="30">
        <f t="shared" si="214"/>
        <v>5.1445413000000002</v>
      </c>
      <c r="AG916" s="30">
        <f t="shared" si="213"/>
        <v>4.7073409250000005</v>
      </c>
      <c r="AH916" s="30">
        <f t="shared" si="213"/>
        <v>3.4572111999999997</v>
      </c>
      <c r="AI916" s="30">
        <f t="shared" si="213"/>
        <v>4.342586625</v>
      </c>
      <c r="AJ916" s="30">
        <f t="shared" si="213"/>
        <v>5.1474641999999999</v>
      </c>
      <c r="AK916" s="30">
        <f t="shared" si="213"/>
        <v>5.1394124249999997</v>
      </c>
      <c r="AL916" s="30">
        <f t="shared" si="213"/>
        <v>4.3184313000000003</v>
      </c>
      <c r="AM916" s="30">
        <f t="shared" si="213"/>
        <v>4.7500385000000005</v>
      </c>
      <c r="AN916" s="30">
        <f t="shared" si="213"/>
        <v>5.1711353249999998</v>
      </c>
      <c r="AO916" s="30">
        <f t="shared" si="213"/>
        <v>4.7793028</v>
      </c>
      <c r="AP916" s="30">
        <f t="shared" si="213"/>
        <v>4.8025096249999999</v>
      </c>
      <c r="AQ916" s="30">
        <f t="shared" si="213"/>
        <v>4.8398257000000005</v>
      </c>
      <c r="AR916" s="30">
        <f t="shared" si="213"/>
        <v>4.5</v>
      </c>
      <c r="AS916" s="30">
        <f t="shared" si="211"/>
        <v>5.1711353249999998</v>
      </c>
      <c r="AT916" s="35" t="str">
        <f t="shared" si="212"/>
        <v>0.5,2,0.5</v>
      </c>
    </row>
    <row r="917" spans="13:46" ht="11.25" x14ac:dyDescent="0.15">
      <c r="M917" s="30" t="str">
        <f t="shared" si="210"/>
        <v>10,1,10</v>
      </c>
      <c r="N917" s="30">
        <f t="shared" si="204"/>
        <v>10</v>
      </c>
      <c r="O917" s="30">
        <f t="shared" si="205"/>
        <v>1</v>
      </c>
      <c r="P917" s="30">
        <f t="shared" si="215"/>
        <v>10</v>
      </c>
      <c r="Q917" s="30">
        <f t="shared" si="214"/>
        <v>0.53372519999999946</v>
      </c>
      <c r="R917" s="30">
        <f t="shared" si="214"/>
        <v>2.6974681999999999</v>
      </c>
      <c r="S917" s="30">
        <f t="shared" si="214"/>
        <v>3.9957140000000004</v>
      </c>
      <c r="T917" s="30">
        <f t="shared" si="214"/>
        <v>4.4284625999999996</v>
      </c>
      <c r="U917" s="30">
        <f t="shared" si="214"/>
        <v>3.9957140000000004</v>
      </c>
      <c r="V917" s="30">
        <f t="shared" si="214"/>
        <v>2.6974681999999999</v>
      </c>
      <c r="W917" s="30">
        <f t="shared" si="214"/>
        <v>0.53372519999999946</v>
      </c>
      <c r="X917" s="30">
        <f t="shared" si="214"/>
        <v>2.1956424999999999</v>
      </c>
      <c r="Y917" s="30">
        <f t="shared" si="214"/>
        <v>3.9266369000000001</v>
      </c>
      <c r="Z917" s="30">
        <f t="shared" si="214"/>
        <v>4.7921341000000002</v>
      </c>
      <c r="AA917" s="30">
        <f t="shared" si="214"/>
        <v>4.7921341000000002</v>
      </c>
      <c r="AB917" s="30">
        <f t="shared" si="214"/>
        <v>3.9266369000000001</v>
      </c>
      <c r="AC917" s="30">
        <f t="shared" si="214"/>
        <v>2.1956424999999999</v>
      </c>
      <c r="AD917" s="30">
        <f t="shared" si="214"/>
        <v>3.4572111999999997</v>
      </c>
      <c r="AE917" s="30">
        <f t="shared" si="214"/>
        <v>4.7554570000000007</v>
      </c>
      <c r="AF917" s="30">
        <f t="shared" si="214"/>
        <v>5.1882056000000008</v>
      </c>
      <c r="AG917" s="30">
        <f t="shared" si="213"/>
        <v>4.7554569999999998</v>
      </c>
      <c r="AH917" s="30">
        <f t="shared" si="213"/>
        <v>3.4572111999999997</v>
      </c>
      <c r="AI917" s="30">
        <f t="shared" si="213"/>
        <v>4.3184313000000003</v>
      </c>
      <c r="AJ917" s="30">
        <f t="shared" si="213"/>
        <v>5.1839285000000004</v>
      </c>
      <c r="AK917" s="30">
        <f t="shared" si="213"/>
        <v>5.1839285000000004</v>
      </c>
      <c r="AL917" s="30">
        <f t="shared" si="213"/>
        <v>4.3184313000000003</v>
      </c>
      <c r="AM917" s="30">
        <f t="shared" si="213"/>
        <v>4.7793028</v>
      </c>
      <c r="AN917" s="30">
        <f t="shared" si="213"/>
        <v>5.2120514</v>
      </c>
      <c r="AO917" s="30">
        <f t="shared" si="213"/>
        <v>4.7793028</v>
      </c>
      <c r="AP917" s="30">
        <f t="shared" si="213"/>
        <v>4.8398257000000005</v>
      </c>
      <c r="AQ917" s="30">
        <f t="shared" si="213"/>
        <v>4.8398257000000005</v>
      </c>
      <c r="AR917" s="30">
        <f t="shared" si="213"/>
        <v>4.5</v>
      </c>
      <c r="AS917" s="30">
        <f t="shared" si="211"/>
        <v>5.2120514</v>
      </c>
      <c r="AT917" s="35" t="str">
        <f t="shared" si="212"/>
        <v>0.5,2,0.5</v>
      </c>
    </row>
    <row r="918" spans="13:46" ht="11.25" x14ac:dyDescent="0.15">
      <c r="M918" s="30" t="str">
        <f t="shared" si="210"/>
        <v>10,2,1</v>
      </c>
      <c r="N918" s="30">
        <f t="shared" si="204"/>
        <v>10</v>
      </c>
      <c r="O918" s="30">
        <f t="shared" si="205"/>
        <v>2</v>
      </c>
      <c r="P918" s="30">
        <f t="shared" si="215"/>
        <v>1</v>
      </c>
      <c r="Q918" s="30">
        <f t="shared" si="214"/>
        <v>4.5</v>
      </c>
      <c r="R918" s="30">
        <f t="shared" si="214"/>
        <v>4.8398257000000005</v>
      </c>
      <c r="S918" s="30">
        <f t="shared" si="214"/>
        <v>4.7793028</v>
      </c>
      <c r="T918" s="30">
        <f t="shared" si="214"/>
        <v>4.3184313000000003</v>
      </c>
      <c r="U918" s="30">
        <f t="shared" si="214"/>
        <v>3.4572111999999997</v>
      </c>
      <c r="V918" s="30">
        <f t="shared" si="214"/>
        <v>2.1956424999999999</v>
      </c>
      <c r="W918" s="30">
        <f t="shared" si="214"/>
        <v>0.53372519999999946</v>
      </c>
      <c r="X918" s="30">
        <f t="shared" si="214"/>
        <v>4.4318600000000004</v>
      </c>
      <c r="Y918" s="30">
        <f t="shared" si="214"/>
        <v>4.7985357000000004</v>
      </c>
      <c r="Z918" s="30">
        <f t="shared" si="214"/>
        <v>4.7648628000000004</v>
      </c>
      <c r="AA918" s="30">
        <f t="shared" si="214"/>
        <v>4.3308412999999994</v>
      </c>
      <c r="AB918" s="30">
        <f t="shared" si="214"/>
        <v>3.4964712000000002</v>
      </c>
      <c r="AC918" s="30">
        <f t="shared" si="214"/>
        <v>2.2617525000000001</v>
      </c>
      <c r="AD918" s="30">
        <f t="shared" si="214"/>
        <v>4.3864400000000003</v>
      </c>
      <c r="AE918" s="30">
        <f t="shared" si="214"/>
        <v>4.7799657</v>
      </c>
      <c r="AF918" s="30">
        <f t="shared" si="214"/>
        <v>4.7731428000000005</v>
      </c>
      <c r="AG918" s="30">
        <f t="shared" si="213"/>
        <v>4.3659713</v>
      </c>
      <c r="AH918" s="30">
        <f t="shared" si="213"/>
        <v>3.5584511999999999</v>
      </c>
      <c r="AI918" s="30">
        <f t="shared" si="213"/>
        <v>4.36374</v>
      </c>
      <c r="AJ918" s="30">
        <f t="shared" si="213"/>
        <v>4.7841156999999992</v>
      </c>
      <c r="AK918" s="30">
        <f t="shared" si="213"/>
        <v>4.8041428000000002</v>
      </c>
      <c r="AL918" s="30">
        <f t="shared" si="213"/>
        <v>4.4238213000000002</v>
      </c>
      <c r="AM918" s="30">
        <f t="shared" si="213"/>
        <v>4.3637600000000001</v>
      </c>
      <c r="AN918" s="30">
        <f t="shared" si="213"/>
        <v>4.8109856999999998</v>
      </c>
      <c r="AO918" s="30">
        <f t="shared" si="213"/>
        <v>4.8578627999999995</v>
      </c>
      <c r="AP918" s="30">
        <f t="shared" si="213"/>
        <v>4.3864999999999998</v>
      </c>
      <c r="AQ918" s="30">
        <f t="shared" si="213"/>
        <v>4.8605757000000001</v>
      </c>
      <c r="AR918" s="30">
        <f t="shared" si="213"/>
        <v>4.4319600000000001</v>
      </c>
      <c r="AS918" s="30">
        <f t="shared" si="211"/>
        <v>4.8605757000000001</v>
      </c>
      <c r="AT918" s="35" t="str">
        <f t="shared" si="212"/>
        <v>0.5,2.5,0</v>
      </c>
    </row>
    <row r="919" spans="13:46" ht="11.25" x14ac:dyDescent="0.15">
      <c r="M919" s="30" t="str">
        <f t="shared" si="210"/>
        <v>10,2,2</v>
      </c>
      <c r="N919" s="30">
        <f t="shared" si="204"/>
        <v>10</v>
      </c>
      <c r="O919" s="30">
        <f t="shared" si="205"/>
        <v>2</v>
      </c>
      <c r="P919" s="30">
        <f t="shared" si="215"/>
        <v>2</v>
      </c>
      <c r="Q919" s="30">
        <f t="shared" si="214"/>
        <v>4.27752</v>
      </c>
      <c r="R919" s="30">
        <f t="shared" si="214"/>
        <v>4.7533256999999995</v>
      </c>
      <c r="S919" s="30">
        <f t="shared" si="214"/>
        <v>4.7892228000000001</v>
      </c>
      <c r="T919" s="30">
        <f t="shared" si="214"/>
        <v>4.3852112999999999</v>
      </c>
      <c r="U919" s="30">
        <f t="shared" si="214"/>
        <v>3.5412911999999999</v>
      </c>
      <c r="V919" s="30">
        <f t="shared" si="214"/>
        <v>2.2574624999999999</v>
      </c>
      <c r="W919" s="30">
        <f t="shared" si="214"/>
        <v>0.53372519999999946</v>
      </c>
      <c r="X919" s="30">
        <f t="shared" si="214"/>
        <v>4.3247099999999996</v>
      </c>
      <c r="Y919" s="30">
        <f t="shared" si="214"/>
        <v>4.7919356999999998</v>
      </c>
      <c r="Z919" s="30">
        <f t="shared" si="214"/>
        <v>4.8192528000000001</v>
      </c>
      <c r="AA919" s="30">
        <f t="shared" si="214"/>
        <v>4.4066612999999997</v>
      </c>
      <c r="AB919" s="30">
        <f t="shared" si="214"/>
        <v>3.5541612000000002</v>
      </c>
      <c r="AC919" s="30">
        <f t="shared" si="214"/>
        <v>2.2617525000000001</v>
      </c>
      <c r="AD919" s="30">
        <f t="shared" si="214"/>
        <v>4.3633199999999999</v>
      </c>
      <c r="AE919" s="30">
        <f t="shared" si="214"/>
        <v>4.8219656999999998</v>
      </c>
      <c r="AF919" s="30">
        <f t="shared" si="214"/>
        <v>4.8407027999999999</v>
      </c>
      <c r="AG919" s="30">
        <f t="shared" si="213"/>
        <v>4.4195313000000001</v>
      </c>
      <c r="AH919" s="30">
        <f t="shared" si="213"/>
        <v>3.5584511999999999</v>
      </c>
      <c r="AI919" s="30">
        <f t="shared" si="213"/>
        <v>4.3933499999999999</v>
      </c>
      <c r="AJ919" s="30">
        <f t="shared" si="213"/>
        <v>4.8434156999999995</v>
      </c>
      <c r="AK919" s="30">
        <f t="shared" si="213"/>
        <v>4.8535728000000002</v>
      </c>
      <c r="AL919" s="30">
        <f t="shared" si="213"/>
        <v>4.4238213000000002</v>
      </c>
      <c r="AM919" s="30">
        <f t="shared" si="213"/>
        <v>4.4147999999999996</v>
      </c>
      <c r="AN919" s="30">
        <f t="shared" si="213"/>
        <v>4.8562856999999999</v>
      </c>
      <c r="AO919" s="30">
        <f t="shared" si="213"/>
        <v>4.8578627999999995</v>
      </c>
      <c r="AP919" s="30">
        <f t="shared" si="213"/>
        <v>4.42767</v>
      </c>
      <c r="AQ919" s="30">
        <f t="shared" si="213"/>
        <v>4.8605757000000001</v>
      </c>
      <c r="AR919" s="30">
        <f t="shared" si="213"/>
        <v>4.4319600000000001</v>
      </c>
      <c r="AS919" s="30">
        <f t="shared" si="211"/>
        <v>4.8605757000000001</v>
      </c>
      <c r="AT919" s="35" t="str">
        <f t="shared" si="212"/>
        <v>0.5,2.5,0</v>
      </c>
    </row>
    <row r="920" spans="13:46" ht="11.25" x14ac:dyDescent="0.15">
      <c r="M920" s="30" t="str">
        <f t="shared" si="210"/>
        <v>10,2,3</v>
      </c>
      <c r="N920" s="30">
        <f t="shared" si="204"/>
        <v>10</v>
      </c>
      <c r="O920" s="30">
        <f t="shared" si="205"/>
        <v>2</v>
      </c>
      <c r="P920" s="30">
        <f t="shared" si="215"/>
        <v>3</v>
      </c>
      <c r="Q920" s="30">
        <f t="shared" si="214"/>
        <v>3.98034</v>
      </c>
      <c r="R920" s="30">
        <f t="shared" si="214"/>
        <v>4.6149506999999996</v>
      </c>
      <c r="S920" s="30">
        <f t="shared" si="214"/>
        <v>4.7659428000000004</v>
      </c>
      <c r="T920" s="30">
        <f t="shared" si="214"/>
        <v>4.4333162999999995</v>
      </c>
      <c r="U920" s="30">
        <f t="shared" si="214"/>
        <v>3.6170711999999998</v>
      </c>
      <c r="V920" s="30">
        <f t="shared" si="214"/>
        <v>2.3172074999999999</v>
      </c>
      <c r="W920" s="30">
        <f t="shared" si="214"/>
        <v>0.53372519999999946</v>
      </c>
      <c r="X920" s="30">
        <f t="shared" si="214"/>
        <v>4.1656849999999999</v>
      </c>
      <c r="Y920" s="30">
        <f t="shared" si="214"/>
        <v>4.7521357000000002</v>
      </c>
      <c r="Z920" s="30">
        <f t="shared" si="214"/>
        <v>4.8549678000000007</v>
      </c>
      <c r="AA920" s="30">
        <f t="shared" si="214"/>
        <v>4.4741812999999997</v>
      </c>
      <c r="AB920" s="30">
        <f t="shared" si="214"/>
        <v>3.6097762000000002</v>
      </c>
      <c r="AC920" s="30">
        <f t="shared" si="214"/>
        <v>2.2617525000000001</v>
      </c>
      <c r="AD920" s="30">
        <f t="shared" si="214"/>
        <v>4.3070000000000004</v>
      </c>
      <c r="AE920" s="30">
        <f t="shared" si="214"/>
        <v>4.8452907000000005</v>
      </c>
      <c r="AF920" s="30">
        <f t="shared" si="214"/>
        <v>4.8999628000000008</v>
      </c>
      <c r="AG920" s="30">
        <f t="shared" si="213"/>
        <v>4.4710162999999996</v>
      </c>
      <c r="AH920" s="30">
        <f t="shared" si="213"/>
        <v>3.5584511999999999</v>
      </c>
      <c r="AI920" s="30">
        <f t="shared" si="213"/>
        <v>4.4042849999999998</v>
      </c>
      <c r="AJ920" s="30">
        <f t="shared" si="213"/>
        <v>4.8944156999999997</v>
      </c>
      <c r="AK920" s="30">
        <f t="shared" si="213"/>
        <v>4.9009277999999998</v>
      </c>
      <c r="AL920" s="30">
        <f t="shared" si="213"/>
        <v>4.4238213000000002</v>
      </c>
      <c r="AM920" s="30">
        <f t="shared" si="213"/>
        <v>4.4575399999999998</v>
      </c>
      <c r="AN920" s="30">
        <f t="shared" si="213"/>
        <v>4.8995107000000004</v>
      </c>
      <c r="AO920" s="30">
        <f t="shared" si="213"/>
        <v>4.8578627999999995</v>
      </c>
      <c r="AP920" s="30">
        <f t="shared" si="213"/>
        <v>4.4667649999999997</v>
      </c>
      <c r="AQ920" s="30">
        <f t="shared" si="213"/>
        <v>4.8605757000000001</v>
      </c>
      <c r="AR920" s="30">
        <f t="shared" si="213"/>
        <v>4.4319600000000001</v>
      </c>
      <c r="AS920" s="30">
        <f t="shared" si="211"/>
        <v>4.9009277999999998</v>
      </c>
      <c r="AT920" s="35" t="str">
        <f t="shared" si="212"/>
        <v>1,1.5,0.5</v>
      </c>
    </row>
    <row r="921" spans="13:46" ht="11.25" x14ac:dyDescent="0.15">
      <c r="M921" s="30" t="str">
        <f t="shared" si="210"/>
        <v>10,2,4</v>
      </c>
      <c r="N921" s="30">
        <f t="shared" si="204"/>
        <v>10</v>
      </c>
      <c r="O921" s="30">
        <f t="shared" si="205"/>
        <v>2</v>
      </c>
      <c r="P921" s="30">
        <f t="shared" si="215"/>
        <v>4</v>
      </c>
      <c r="Q921" s="30">
        <f t="shared" si="214"/>
        <v>3.6615599999999993</v>
      </c>
      <c r="R921" s="30">
        <f t="shared" si="214"/>
        <v>4.4615756999999991</v>
      </c>
      <c r="S921" s="30">
        <f t="shared" si="214"/>
        <v>4.7330628000000008</v>
      </c>
      <c r="T921" s="30">
        <f t="shared" si="214"/>
        <v>4.4760213000000002</v>
      </c>
      <c r="U921" s="30">
        <f t="shared" si="214"/>
        <v>3.6904512</v>
      </c>
      <c r="V921" s="30">
        <f t="shared" si="214"/>
        <v>2.3763524999999999</v>
      </c>
      <c r="W921" s="30">
        <f t="shared" si="214"/>
        <v>0.53372519999999946</v>
      </c>
      <c r="X921" s="30">
        <f t="shared" si="214"/>
        <v>3.9916599999999995</v>
      </c>
      <c r="Y921" s="30">
        <f t="shared" si="214"/>
        <v>4.7027356999999999</v>
      </c>
      <c r="Z921" s="30">
        <f t="shared" si="214"/>
        <v>4.8852828000000006</v>
      </c>
      <c r="AA921" s="30">
        <f t="shared" si="214"/>
        <v>4.5393013</v>
      </c>
      <c r="AB921" s="30">
        <f t="shared" si="214"/>
        <v>3.6647912000000002</v>
      </c>
      <c r="AC921" s="30">
        <f t="shared" si="214"/>
        <v>2.2617525000000001</v>
      </c>
      <c r="AD921" s="30">
        <f t="shared" si="214"/>
        <v>4.2410800000000002</v>
      </c>
      <c r="AE921" s="30">
        <f t="shared" si="214"/>
        <v>4.8632156999999996</v>
      </c>
      <c r="AF921" s="30">
        <f t="shared" si="214"/>
        <v>4.9568228000000003</v>
      </c>
      <c r="AG921" s="30">
        <f t="shared" si="213"/>
        <v>4.5219012999999997</v>
      </c>
      <c r="AH921" s="30">
        <f t="shared" si="213"/>
        <v>3.5584511999999999</v>
      </c>
      <c r="AI921" s="30">
        <f t="shared" si="213"/>
        <v>4.4098199999999999</v>
      </c>
      <c r="AJ921" s="30">
        <f t="shared" si="213"/>
        <v>4.9430157000000001</v>
      </c>
      <c r="AK921" s="30">
        <f t="shared" si="213"/>
        <v>4.9476827999999999</v>
      </c>
      <c r="AL921" s="30">
        <f t="shared" si="213"/>
        <v>4.4238213000000002</v>
      </c>
      <c r="AM921" s="30">
        <f t="shared" si="213"/>
        <v>4.4978800000000003</v>
      </c>
      <c r="AN921" s="30">
        <f t="shared" si="213"/>
        <v>4.9421356999999997</v>
      </c>
      <c r="AO921" s="30">
        <f t="shared" si="213"/>
        <v>4.8578627999999995</v>
      </c>
      <c r="AP921" s="30">
        <f t="shared" si="213"/>
        <v>4.5052599999999998</v>
      </c>
      <c r="AQ921" s="30">
        <f t="shared" si="213"/>
        <v>4.8605757000000001</v>
      </c>
      <c r="AR921" s="30">
        <f t="shared" si="213"/>
        <v>4.4319600000000001</v>
      </c>
      <c r="AS921" s="30">
        <f t="shared" si="211"/>
        <v>4.9568228000000003</v>
      </c>
      <c r="AT921" s="35" t="str">
        <f t="shared" si="212"/>
        <v>1,1,1</v>
      </c>
    </row>
    <row r="922" spans="13:46" ht="11.25" x14ac:dyDescent="0.15">
      <c r="M922" s="30" t="str">
        <f t="shared" si="210"/>
        <v>10,2,5</v>
      </c>
      <c r="N922" s="30">
        <f t="shared" si="204"/>
        <v>10</v>
      </c>
      <c r="O922" s="30">
        <f t="shared" si="205"/>
        <v>2</v>
      </c>
      <c r="P922" s="30">
        <f t="shared" si="215"/>
        <v>5</v>
      </c>
      <c r="Q922" s="30">
        <f t="shared" si="214"/>
        <v>3.3564599999999993</v>
      </c>
      <c r="R922" s="30">
        <f t="shared" si="214"/>
        <v>4.3177006999999996</v>
      </c>
      <c r="S922" s="30">
        <f t="shared" si="214"/>
        <v>4.7062628000000002</v>
      </c>
      <c r="T922" s="30">
        <f t="shared" si="214"/>
        <v>4.5221462999999993</v>
      </c>
      <c r="U922" s="30">
        <f t="shared" si="214"/>
        <v>3.7653512</v>
      </c>
      <c r="V922" s="30">
        <f t="shared" si="214"/>
        <v>2.4358774999999997</v>
      </c>
      <c r="W922" s="30">
        <f t="shared" si="214"/>
        <v>0.53372519999999946</v>
      </c>
      <c r="X922" s="30">
        <f t="shared" si="214"/>
        <v>3.8271349999999993</v>
      </c>
      <c r="Y922" s="30">
        <f t="shared" si="214"/>
        <v>4.6594156999999994</v>
      </c>
      <c r="Z922" s="30">
        <f t="shared" si="214"/>
        <v>4.9190177999999998</v>
      </c>
      <c r="AA922" s="30">
        <f t="shared" si="214"/>
        <v>4.6059412999999996</v>
      </c>
      <c r="AB922" s="30">
        <f t="shared" si="214"/>
        <v>3.7201861999999997</v>
      </c>
      <c r="AC922" s="30">
        <f t="shared" si="214"/>
        <v>2.2617525000000001</v>
      </c>
      <c r="AD922" s="30">
        <f t="shared" si="214"/>
        <v>4.1812399999999998</v>
      </c>
      <c r="AE922" s="30">
        <f t="shared" si="214"/>
        <v>4.8845606999999998</v>
      </c>
      <c r="AF922" s="30">
        <f t="shared" si="214"/>
        <v>5.0152027999999991</v>
      </c>
      <c r="AG922" s="30">
        <f t="shared" si="213"/>
        <v>4.5731662999999996</v>
      </c>
      <c r="AH922" s="30">
        <f t="shared" si="213"/>
        <v>3.5584511999999999</v>
      </c>
      <c r="AI922" s="30">
        <f t="shared" si="213"/>
        <v>4.4187749999999992</v>
      </c>
      <c r="AJ922" s="30">
        <f t="shared" si="213"/>
        <v>4.9931356999999998</v>
      </c>
      <c r="AK922" s="30">
        <f t="shared" si="213"/>
        <v>4.9948177999999999</v>
      </c>
      <c r="AL922" s="30">
        <f t="shared" si="213"/>
        <v>4.4238213000000002</v>
      </c>
      <c r="AM922" s="30">
        <f t="shared" si="213"/>
        <v>4.5397400000000001</v>
      </c>
      <c r="AN922" s="30">
        <f t="shared" si="213"/>
        <v>4.9851407000000005</v>
      </c>
      <c r="AO922" s="30">
        <f t="shared" si="213"/>
        <v>4.8578627999999995</v>
      </c>
      <c r="AP922" s="30">
        <f t="shared" si="213"/>
        <v>4.5441349999999998</v>
      </c>
      <c r="AQ922" s="30">
        <f t="shared" si="213"/>
        <v>4.8605757000000001</v>
      </c>
      <c r="AR922" s="30">
        <f t="shared" si="213"/>
        <v>4.4319600000000001</v>
      </c>
      <c r="AS922" s="30">
        <f t="shared" si="211"/>
        <v>5.0152027999999991</v>
      </c>
      <c r="AT922" s="35" t="str">
        <f t="shared" si="212"/>
        <v>1,1,1</v>
      </c>
    </row>
    <row r="923" spans="13:46" ht="11.25" x14ac:dyDescent="0.15">
      <c r="M923" s="30" t="str">
        <f t="shared" si="210"/>
        <v>10,2,6</v>
      </c>
      <c r="N923" s="30">
        <f t="shared" si="204"/>
        <v>10</v>
      </c>
      <c r="O923" s="30">
        <f t="shared" si="205"/>
        <v>2</v>
      </c>
      <c r="P923" s="30">
        <f t="shared" si="215"/>
        <v>6</v>
      </c>
      <c r="Q923" s="30">
        <f t="shared" si="214"/>
        <v>3.0779999999999998</v>
      </c>
      <c r="R923" s="30">
        <f t="shared" si="214"/>
        <v>4.1923256999999996</v>
      </c>
      <c r="S923" s="30">
        <f t="shared" si="214"/>
        <v>4.6913027999999999</v>
      </c>
      <c r="T923" s="30">
        <f t="shared" si="214"/>
        <v>4.5749312999999994</v>
      </c>
      <c r="U923" s="30">
        <f t="shared" si="214"/>
        <v>3.8432111999999998</v>
      </c>
      <c r="V923" s="30">
        <f t="shared" si="214"/>
        <v>2.4961424999999995</v>
      </c>
      <c r="W923" s="30">
        <f t="shared" si="214"/>
        <v>0.53372519999999946</v>
      </c>
      <c r="X923" s="30">
        <f t="shared" si="214"/>
        <v>3.6811099999999994</v>
      </c>
      <c r="Y923" s="30">
        <f t="shared" si="214"/>
        <v>4.6279357000000001</v>
      </c>
      <c r="Z923" s="30">
        <f t="shared" si="214"/>
        <v>4.9594128000000008</v>
      </c>
      <c r="AA923" s="30">
        <f t="shared" si="214"/>
        <v>4.6755412999999999</v>
      </c>
      <c r="AB923" s="30">
        <f t="shared" si="214"/>
        <v>3.7763211999999999</v>
      </c>
      <c r="AC923" s="30">
        <f t="shared" si="214"/>
        <v>2.2617525000000001</v>
      </c>
      <c r="AD923" s="30">
        <f t="shared" si="214"/>
        <v>4.1332399999999998</v>
      </c>
      <c r="AE923" s="30">
        <f t="shared" si="214"/>
        <v>4.9125657</v>
      </c>
      <c r="AF923" s="30">
        <f t="shared" si="214"/>
        <v>5.0765428000000004</v>
      </c>
      <c r="AG923" s="30">
        <f t="shared" si="213"/>
        <v>4.6251712999999999</v>
      </c>
      <c r="AH923" s="30">
        <f t="shared" si="213"/>
        <v>3.5584511999999999</v>
      </c>
      <c r="AI923" s="30">
        <f t="shared" si="213"/>
        <v>4.4343899999999996</v>
      </c>
      <c r="AJ923" s="30">
        <f t="shared" si="213"/>
        <v>5.0462156999999994</v>
      </c>
      <c r="AK923" s="30">
        <f t="shared" si="213"/>
        <v>5.0426927999999993</v>
      </c>
      <c r="AL923" s="30">
        <f t="shared" si="213"/>
        <v>4.4238213000000002</v>
      </c>
      <c r="AM923" s="30">
        <f t="shared" si="213"/>
        <v>4.5845599999999997</v>
      </c>
      <c r="AN923" s="30">
        <f t="shared" si="213"/>
        <v>5.0288857</v>
      </c>
      <c r="AO923" s="30">
        <f t="shared" si="213"/>
        <v>4.8578627999999995</v>
      </c>
      <c r="AP923" s="30">
        <f t="shared" si="213"/>
        <v>4.5837500000000002</v>
      </c>
      <c r="AQ923" s="30">
        <f t="shared" si="213"/>
        <v>4.8605757000000001</v>
      </c>
      <c r="AR923" s="30">
        <f t="shared" si="213"/>
        <v>4.4319600000000001</v>
      </c>
      <c r="AS923" s="30">
        <f t="shared" si="211"/>
        <v>5.0765428000000004</v>
      </c>
      <c r="AT923" s="35" t="str">
        <f t="shared" si="212"/>
        <v>1,1,1</v>
      </c>
    </row>
    <row r="924" spans="13:46" ht="11.25" x14ac:dyDescent="0.15">
      <c r="M924" s="30" t="str">
        <f t="shared" si="210"/>
        <v>10,2,7</v>
      </c>
      <c r="N924" s="30">
        <f t="shared" si="204"/>
        <v>10</v>
      </c>
      <c r="O924" s="30">
        <f t="shared" si="205"/>
        <v>2</v>
      </c>
      <c r="P924" s="30">
        <f t="shared" si="215"/>
        <v>7</v>
      </c>
      <c r="Q924" s="30">
        <f t="shared" si="214"/>
        <v>2.4172559999999992</v>
      </c>
      <c r="R924" s="30">
        <f t="shared" si="214"/>
        <v>3.8014756999999997</v>
      </c>
      <c r="S924" s="30">
        <f t="shared" si="214"/>
        <v>4.5064387999999997</v>
      </c>
      <c r="T924" s="30">
        <f t="shared" si="214"/>
        <v>4.5321452999999998</v>
      </c>
      <c r="U924" s="30">
        <f t="shared" si="214"/>
        <v>3.8785951999999999</v>
      </c>
      <c r="V924" s="30">
        <f t="shared" si="214"/>
        <v>2.5457884999999996</v>
      </c>
      <c r="W924" s="30">
        <f t="shared" si="214"/>
        <v>0.53372519999999946</v>
      </c>
      <c r="X924" s="30">
        <f t="shared" si="214"/>
        <v>3.2696099999999992</v>
      </c>
      <c r="Y924" s="30">
        <f t="shared" si="214"/>
        <v>4.4265516999999992</v>
      </c>
      <c r="Z924" s="30">
        <f t="shared" si="214"/>
        <v>4.9042367999999996</v>
      </c>
      <c r="AA924" s="30">
        <f t="shared" si="214"/>
        <v>4.7026652999999996</v>
      </c>
      <c r="AB924" s="30">
        <f t="shared" si="214"/>
        <v>3.8218372</v>
      </c>
      <c r="AC924" s="30">
        <f t="shared" si="214"/>
        <v>2.2617525000000001</v>
      </c>
      <c r="AD924" s="30">
        <f t="shared" si="214"/>
        <v>3.9153359999999999</v>
      </c>
      <c r="AE924" s="30">
        <f t="shared" si="214"/>
        <v>4.8449996999999998</v>
      </c>
      <c r="AF924" s="30">
        <f t="shared" si="214"/>
        <v>5.0954067999999992</v>
      </c>
      <c r="AG924" s="30">
        <f t="shared" si="213"/>
        <v>4.6665573</v>
      </c>
      <c r="AH924" s="30">
        <f t="shared" si="213"/>
        <v>3.5584511999999999</v>
      </c>
      <c r="AI924" s="30">
        <f t="shared" si="213"/>
        <v>4.3544339999999995</v>
      </c>
      <c r="AJ924" s="30">
        <f t="shared" si="213"/>
        <v>5.0568197000000001</v>
      </c>
      <c r="AK924" s="30">
        <f t="shared" si="213"/>
        <v>5.0799488000000004</v>
      </c>
      <c r="AL924" s="30">
        <f t="shared" si="213"/>
        <v>4.4238213000000002</v>
      </c>
      <c r="AM924" s="30">
        <f t="shared" si="213"/>
        <v>4.5869039999999996</v>
      </c>
      <c r="AN924" s="30">
        <f t="shared" si="213"/>
        <v>5.0620117000000002</v>
      </c>
      <c r="AO924" s="30">
        <f t="shared" si="213"/>
        <v>4.8578627999999995</v>
      </c>
      <c r="AP924" s="30">
        <f t="shared" si="213"/>
        <v>4.6127459999999996</v>
      </c>
      <c r="AQ924" s="30">
        <f t="shared" si="213"/>
        <v>4.8605757000000001</v>
      </c>
      <c r="AR924" s="30">
        <f t="shared" si="213"/>
        <v>4.4319600000000001</v>
      </c>
      <c r="AS924" s="30">
        <f t="shared" si="211"/>
        <v>5.0954067999999992</v>
      </c>
      <c r="AT924" s="35" t="str">
        <f t="shared" si="212"/>
        <v>1,1,1</v>
      </c>
    </row>
    <row r="925" spans="13:46" ht="11.25" x14ac:dyDescent="0.15">
      <c r="M925" s="30" t="str">
        <f t="shared" si="210"/>
        <v>10,2,8</v>
      </c>
      <c r="N925" s="30">
        <f t="shared" si="204"/>
        <v>10</v>
      </c>
      <c r="O925" s="30">
        <f t="shared" si="205"/>
        <v>2</v>
      </c>
      <c r="P925" s="30">
        <f t="shared" si="215"/>
        <v>8</v>
      </c>
      <c r="Q925" s="30">
        <f t="shared" si="214"/>
        <v>1.6284671999999998</v>
      </c>
      <c r="R925" s="30">
        <f t="shared" si="214"/>
        <v>3.3217056999999999</v>
      </c>
      <c r="S925" s="30">
        <f t="shared" si="214"/>
        <v>4.2646660000000001</v>
      </c>
      <c r="T925" s="30">
        <f t="shared" si="214"/>
        <v>4.4573480999999999</v>
      </c>
      <c r="U925" s="30">
        <f t="shared" si="214"/>
        <v>3.8997519999999999</v>
      </c>
      <c r="V925" s="30">
        <f t="shared" si="214"/>
        <v>2.5918776999999995</v>
      </c>
      <c r="W925" s="30">
        <f t="shared" si="214"/>
        <v>0.53372519999999946</v>
      </c>
      <c r="X925" s="30">
        <f t="shared" si="214"/>
        <v>2.76919</v>
      </c>
      <c r="Y925" s="30">
        <f t="shared" si="214"/>
        <v>4.1682588999999997</v>
      </c>
      <c r="Z925" s="30">
        <f t="shared" si="214"/>
        <v>4.8170496000000007</v>
      </c>
      <c r="AA925" s="30">
        <f t="shared" si="214"/>
        <v>4.7155620999999996</v>
      </c>
      <c r="AB925" s="30">
        <f t="shared" si="214"/>
        <v>3.8637964</v>
      </c>
      <c r="AC925" s="30">
        <f t="shared" si="214"/>
        <v>2.2617525000000001</v>
      </c>
      <c r="AD925" s="30">
        <f t="shared" si="214"/>
        <v>3.6405231999999996</v>
      </c>
      <c r="AE925" s="30">
        <f t="shared" si="214"/>
        <v>4.7454225000000001</v>
      </c>
      <c r="AF925" s="30">
        <f t="shared" si="214"/>
        <v>5.1000436000000002</v>
      </c>
      <c r="AG925" s="30">
        <f t="shared" si="213"/>
        <v>4.7043865</v>
      </c>
      <c r="AH925" s="30">
        <f t="shared" si="213"/>
        <v>3.5584511999999999</v>
      </c>
      <c r="AI925" s="30">
        <f t="shared" si="213"/>
        <v>4.2424667999999999</v>
      </c>
      <c r="AJ925" s="30">
        <f t="shared" si="213"/>
        <v>5.0531965000000003</v>
      </c>
      <c r="AK925" s="30">
        <f t="shared" si="213"/>
        <v>5.1136479999999995</v>
      </c>
      <c r="AL925" s="30">
        <f t="shared" si="213"/>
        <v>4.4238213000000002</v>
      </c>
      <c r="AM925" s="30">
        <f t="shared" si="213"/>
        <v>4.5750207999999999</v>
      </c>
      <c r="AN925" s="30">
        <f t="shared" si="213"/>
        <v>5.0915809000000003</v>
      </c>
      <c r="AO925" s="30">
        <f t="shared" si="213"/>
        <v>4.8578627999999995</v>
      </c>
      <c r="AP925" s="30">
        <f t="shared" si="213"/>
        <v>4.6381851999999997</v>
      </c>
      <c r="AQ925" s="30">
        <f t="shared" si="213"/>
        <v>4.8605757000000001</v>
      </c>
      <c r="AR925" s="30">
        <f t="shared" si="213"/>
        <v>4.4319600000000001</v>
      </c>
      <c r="AS925" s="30">
        <f t="shared" si="211"/>
        <v>5.1136479999999995</v>
      </c>
      <c r="AT925" s="35" t="str">
        <f t="shared" si="212"/>
        <v>1,1.5,0.5</v>
      </c>
    </row>
    <row r="926" spans="13:46" ht="11.25" x14ac:dyDescent="0.15">
      <c r="M926" s="30" t="str">
        <f t="shared" si="210"/>
        <v>10,2,9</v>
      </c>
      <c r="N926" s="30">
        <f t="shared" si="204"/>
        <v>10</v>
      </c>
      <c r="O926" s="30">
        <f t="shared" si="205"/>
        <v>2</v>
      </c>
      <c r="P926" s="30">
        <f t="shared" si="215"/>
        <v>9</v>
      </c>
      <c r="Q926" s="30">
        <f t="shared" si="214"/>
        <v>0.99034650000000013</v>
      </c>
      <c r="R926" s="30">
        <f t="shared" si="214"/>
        <v>2.946566325</v>
      </c>
      <c r="S926" s="30">
        <f t="shared" si="214"/>
        <v>4.0898568000000006</v>
      </c>
      <c r="T926" s="30">
        <f t="shared" si="214"/>
        <v>4.4202179250000002</v>
      </c>
      <c r="U926" s="30">
        <f t="shared" si="214"/>
        <v>3.9376497000000001</v>
      </c>
      <c r="V926" s="30">
        <f t="shared" si="214"/>
        <v>2.642152125</v>
      </c>
      <c r="W926" s="30">
        <f t="shared" si="214"/>
        <v>0.53372519999999946</v>
      </c>
      <c r="X926" s="30">
        <f t="shared" si="214"/>
        <v>2.3734006249999999</v>
      </c>
      <c r="Y926" s="30">
        <f t="shared" si="214"/>
        <v>3.9769297000000003</v>
      </c>
      <c r="Z926" s="30">
        <f t="shared" si="214"/>
        <v>4.7675294250000011</v>
      </c>
      <c r="AA926" s="30">
        <f t="shared" si="214"/>
        <v>4.7451998</v>
      </c>
      <c r="AB926" s="30">
        <f t="shared" si="214"/>
        <v>3.9099408250000005</v>
      </c>
      <c r="AC926" s="30">
        <f t="shared" si="214"/>
        <v>2.2617525000000001</v>
      </c>
      <c r="AD926" s="30">
        <f t="shared" si="214"/>
        <v>3.432674</v>
      </c>
      <c r="AE926" s="30">
        <f t="shared" si="214"/>
        <v>4.6835123250000006</v>
      </c>
      <c r="AF926" s="30">
        <f t="shared" si="214"/>
        <v>5.1214212999999997</v>
      </c>
      <c r="AG926" s="30">
        <f t="shared" si="213"/>
        <v>4.7464009249999997</v>
      </c>
      <c r="AH926" s="30">
        <f t="shared" si="213"/>
        <v>3.5584511999999999</v>
      </c>
      <c r="AI926" s="30">
        <f t="shared" si="213"/>
        <v>4.1681666250000005</v>
      </c>
      <c r="AJ926" s="30">
        <f t="shared" si="213"/>
        <v>5.066314199999999</v>
      </c>
      <c r="AK926" s="30">
        <f t="shared" si="213"/>
        <v>5.1515324250000001</v>
      </c>
      <c r="AL926" s="30">
        <f t="shared" si="213"/>
        <v>4.4238213000000002</v>
      </c>
      <c r="AM926" s="30">
        <f t="shared" si="213"/>
        <v>4.5798784999999995</v>
      </c>
      <c r="AN926" s="30">
        <f t="shared" si="213"/>
        <v>5.125335325</v>
      </c>
      <c r="AO926" s="30">
        <f t="shared" si="213"/>
        <v>4.8578627999999995</v>
      </c>
      <c r="AP926" s="30">
        <f t="shared" si="213"/>
        <v>4.6678096250000003</v>
      </c>
      <c r="AQ926" s="30">
        <f t="shared" si="213"/>
        <v>4.8605757000000001</v>
      </c>
      <c r="AR926" s="30">
        <f t="shared" si="213"/>
        <v>4.4319600000000001</v>
      </c>
      <c r="AS926" s="30">
        <f t="shared" si="211"/>
        <v>5.1515324250000001</v>
      </c>
      <c r="AT926" s="35" t="str">
        <f t="shared" si="212"/>
        <v>1,1.5,0.5</v>
      </c>
    </row>
    <row r="927" spans="13:46" ht="11.25" x14ac:dyDescent="0.15">
      <c r="M927" s="30" t="str">
        <f t="shared" si="210"/>
        <v>10,2,10</v>
      </c>
      <c r="N927" s="30">
        <f t="shared" si="204"/>
        <v>10</v>
      </c>
      <c r="O927" s="30">
        <f t="shared" si="205"/>
        <v>2</v>
      </c>
      <c r="P927" s="30">
        <f t="shared" si="215"/>
        <v>10</v>
      </c>
      <c r="Q927" s="30">
        <f t="shared" si="214"/>
        <v>0.53372519999999946</v>
      </c>
      <c r="R927" s="30">
        <f t="shared" si="214"/>
        <v>2.6974681999999999</v>
      </c>
      <c r="S927" s="30">
        <f t="shared" si="214"/>
        <v>3.9957140000000004</v>
      </c>
      <c r="T927" s="30">
        <f t="shared" si="214"/>
        <v>4.4284625999999996</v>
      </c>
      <c r="U927" s="30">
        <f t="shared" si="214"/>
        <v>3.9957140000000004</v>
      </c>
      <c r="V927" s="30">
        <f t="shared" si="214"/>
        <v>2.6974681999999999</v>
      </c>
      <c r="W927" s="30">
        <f t="shared" si="214"/>
        <v>0.53372519999999946</v>
      </c>
      <c r="X927" s="30">
        <f t="shared" si="214"/>
        <v>2.1036524999999995</v>
      </c>
      <c r="Y927" s="30">
        <f t="shared" si="214"/>
        <v>3.8662669000000003</v>
      </c>
      <c r="Z927" s="30">
        <f t="shared" si="214"/>
        <v>4.7633841000000006</v>
      </c>
      <c r="AA927" s="30">
        <f t="shared" si="214"/>
        <v>4.7950040999999999</v>
      </c>
      <c r="AB927" s="30">
        <f t="shared" si="214"/>
        <v>3.9611269000000005</v>
      </c>
      <c r="AC927" s="30">
        <f t="shared" si="214"/>
        <v>2.2617525000000001</v>
      </c>
      <c r="AD927" s="30">
        <f t="shared" si="214"/>
        <v>3.3054911999999996</v>
      </c>
      <c r="AE927" s="30">
        <f t="shared" si="214"/>
        <v>4.6669770000000002</v>
      </c>
      <c r="AF927" s="30">
        <f t="shared" si="214"/>
        <v>5.1629656000000006</v>
      </c>
      <c r="AG927" s="30">
        <f t="shared" si="213"/>
        <v>4.7934570000000001</v>
      </c>
      <c r="AH927" s="30">
        <f t="shared" si="213"/>
        <v>3.5584511999999999</v>
      </c>
      <c r="AI927" s="30">
        <f t="shared" si="213"/>
        <v>4.1392413000000001</v>
      </c>
      <c r="AJ927" s="30">
        <f t="shared" si="213"/>
        <v>5.0995984999999999</v>
      </c>
      <c r="AK927" s="30">
        <f t="shared" si="213"/>
        <v>5.1944584999999996</v>
      </c>
      <c r="AL927" s="30">
        <f t="shared" si="213"/>
        <v>4.4238213000000002</v>
      </c>
      <c r="AM927" s="30">
        <f t="shared" si="213"/>
        <v>4.6049027999999996</v>
      </c>
      <c r="AN927" s="30">
        <f t="shared" si="213"/>
        <v>5.1641314000000005</v>
      </c>
      <c r="AO927" s="30">
        <f t="shared" si="213"/>
        <v>4.8578627999999995</v>
      </c>
      <c r="AP927" s="30">
        <f t="shared" si="213"/>
        <v>4.7024756999999999</v>
      </c>
      <c r="AQ927" s="30">
        <f t="shared" si="213"/>
        <v>4.8605757000000001</v>
      </c>
      <c r="AR927" s="30">
        <f t="shared" si="213"/>
        <v>4.4319600000000001</v>
      </c>
      <c r="AS927" s="30">
        <f t="shared" si="211"/>
        <v>5.1944584999999996</v>
      </c>
      <c r="AT927" s="35" t="str">
        <f t="shared" si="212"/>
        <v>1,1.5,0.5</v>
      </c>
    </row>
    <row r="928" spans="13:46" ht="11.25" x14ac:dyDescent="0.15">
      <c r="M928" s="30" t="str">
        <f t="shared" si="210"/>
        <v>10,3,1</v>
      </c>
      <c r="N928" s="30">
        <f t="shared" si="204"/>
        <v>10</v>
      </c>
      <c r="O928" s="30">
        <f t="shared" si="205"/>
        <v>3</v>
      </c>
      <c r="P928" s="30">
        <f t="shared" si="215"/>
        <v>1</v>
      </c>
      <c r="Q928" s="30">
        <f t="shared" si="214"/>
        <v>4.5</v>
      </c>
      <c r="R928" s="30">
        <f t="shared" si="214"/>
        <v>4.8398257000000005</v>
      </c>
      <c r="S928" s="30">
        <f t="shared" si="214"/>
        <v>4.7793028</v>
      </c>
      <c r="T928" s="30">
        <f t="shared" si="214"/>
        <v>4.3184313000000003</v>
      </c>
      <c r="U928" s="30">
        <f t="shared" si="214"/>
        <v>3.4572111999999997</v>
      </c>
      <c r="V928" s="30">
        <f t="shared" si="214"/>
        <v>2.1956424999999999</v>
      </c>
      <c r="W928" s="30">
        <f t="shared" si="214"/>
        <v>0.53372519999999946</v>
      </c>
      <c r="X928" s="30">
        <f t="shared" si="214"/>
        <v>4.3569575</v>
      </c>
      <c r="Y928" s="30">
        <f t="shared" si="214"/>
        <v>4.7516081999999997</v>
      </c>
      <c r="Z928" s="30">
        <f t="shared" si="214"/>
        <v>4.7459103000000002</v>
      </c>
      <c r="AA928" s="30">
        <f t="shared" si="214"/>
        <v>4.3398637999999998</v>
      </c>
      <c r="AB928" s="30">
        <f t="shared" si="214"/>
        <v>3.5334687000000002</v>
      </c>
      <c r="AC928" s="30">
        <f t="shared" si="214"/>
        <v>2.3267249999999997</v>
      </c>
      <c r="AD928" s="30">
        <f t="shared" si="214"/>
        <v>4.2593300000000003</v>
      </c>
      <c r="AE928" s="30">
        <f t="shared" si="214"/>
        <v>4.708805700000001</v>
      </c>
      <c r="AF928" s="30">
        <f t="shared" si="214"/>
        <v>4.7579328000000007</v>
      </c>
      <c r="AG928" s="30">
        <f t="shared" si="213"/>
        <v>4.4067112999999996</v>
      </c>
      <c r="AH928" s="30">
        <f t="shared" si="213"/>
        <v>3.6551412000000001</v>
      </c>
      <c r="AI928" s="30">
        <f t="shared" si="213"/>
        <v>4.2071175000000007</v>
      </c>
      <c r="AJ928" s="30">
        <f t="shared" si="213"/>
        <v>4.7114182000000007</v>
      </c>
      <c r="AK928" s="30">
        <f t="shared" si="213"/>
        <v>4.8153703000000005</v>
      </c>
      <c r="AL928" s="30">
        <f t="shared" si="213"/>
        <v>4.5189738000000004</v>
      </c>
      <c r="AM928" s="30">
        <f t="shared" si="213"/>
        <v>4.2003199999999996</v>
      </c>
      <c r="AN928" s="30">
        <f t="shared" si="213"/>
        <v>4.7594456999999997</v>
      </c>
      <c r="AO928" s="30">
        <f t="shared" si="213"/>
        <v>4.9182228000000006</v>
      </c>
      <c r="AP928" s="30">
        <f t="shared" si="213"/>
        <v>4.2389375000000005</v>
      </c>
      <c r="AQ928" s="30">
        <f t="shared" si="213"/>
        <v>4.8528882000000007</v>
      </c>
      <c r="AR928" s="30">
        <f t="shared" si="213"/>
        <v>4.3229700000000006</v>
      </c>
      <c r="AS928" s="30">
        <f t="shared" si="211"/>
        <v>4.9182228000000006</v>
      </c>
      <c r="AT928" s="35" t="str">
        <f t="shared" si="212"/>
        <v>1,2,0</v>
      </c>
    </row>
    <row r="929" spans="13:46" ht="11.25" x14ac:dyDescent="0.15">
      <c r="M929" s="30" t="str">
        <f t="shared" si="210"/>
        <v>10,3,2</v>
      </c>
      <c r="N929" s="30">
        <f t="shared" si="204"/>
        <v>10</v>
      </c>
      <c r="O929" s="30">
        <f t="shared" si="205"/>
        <v>3</v>
      </c>
      <c r="P929" s="30">
        <f t="shared" si="215"/>
        <v>2</v>
      </c>
      <c r="Q929" s="30">
        <f t="shared" si="214"/>
        <v>4.27752</v>
      </c>
      <c r="R929" s="30">
        <f t="shared" si="214"/>
        <v>4.7533256999999995</v>
      </c>
      <c r="S929" s="30">
        <f t="shared" si="214"/>
        <v>4.7892228000000001</v>
      </c>
      <c r="T929" s="30">
        <f t="shared" si="214"/>
        <v>4.3852112999999999</v>
      </c>
      <c r="U929" s="30">
        <f t="shared" si="214"/>
        <v>3.5412911999999999</v>
      </c>
      <c r="V929" s="30">
        <f t="shared" si="214"/>
        <v>2.2574624999999999</v>
      </c>
      <c r="W929" s="30">
        <f t="shared" si="214"/>
        <v>0.53372519999999946</v>
      </c>
      <c r="X929" s="30">
        <f t="shared" si="214"/>
        <v>4.2469324999999998</v>
      </c>
      <c r="Y929" s="30">
        <f t="shared" si="214"/>
        <v>4.7427082000000009</v>
      </c>
      <c r="Z929" s="30">
        <f t="shared" si="214"/>
        <v>4.7985752999999995</v>
      </c>
      <c r="AA929" s="30">
        <f t="shared" si="214"/>
        <v>4.4145338000000001</v>
      </c>
      <c r="AB929" s="30">
        <f t="shared" si="214"/>
        <v>3.5905836999999998</v>
      </c>
      <c r="AC929" s="30">
        <f t="shared" si="214"/>
        <v>2.3267249999999997</v>
      </c>
      <c r="AD929" s="30">
        <f t="shared" si="214"/>
        <v>4.2316099999999999</v>
      </c>
      <c r="AE929" s="30">
        <f t="shared" si="214"/>
        <v>4.7473557</v>
      </c>
      <c r="AF929" s="30">
        <f t="shared" ref="AF929:AR992" si="216">(AF$5)^2/2*INDEX($F$4:$F$25*$G$4:$G$25,$N929,1)+(AF$6)^2/2*INDEX($H$4:$H$25*$I$4:$I$25,$O929,1)+(AF$7)^2/2*INDEX($J$4:$J$25*$K$4:$K$25,$P929,1)+AF$5*AF$6*INDEX($G$4:$G$25,$N929,1)*INDEX($H$4:$H$25,$O929,1)+(AF$5*INDEX($G$4:$G$25,$N929,1)+AF$6*INDEX($I$4:$I$25,$O929,1))*AF$7*INDEX($J$4:$J$25,$P929,1)</f>
        <v>4.8231928000000011</v>
      </c>
      <c r="AG929" s="30">
        <f t="shared" si="216"/>
        <v>4.4591213000000005</v>
      </c>
      <c r="AH929" s="30">
        <f t="shared" si="216"/>
        <v>3.6551412000000001</v>
      </c>
      <c r="AI929" s="30">
        <f t="shared" si="216"/>
        <v>4.2315525000000003</v>
      </c>
      <c r="AJ929" s="30">
        <f t="shared" si="216"/>
        <v>4.7672682000000002</v>
      </c>
      <c r="AK929" s="30">
        <f t="shared" si="216"/>
        <v>4.8630753000000002</v>
      </c>
      <c r="AL929" s="30">
        <f t="shared" si="216"/>
        <v>4.5189738000000004</v>
      </c>
      <c r="AM929" s="30">
        <f t="shared" si="216"/>
        <v>4.2467600000000001</v>
      </c>
      <c r="AN929" s="30">
        <f t="shared" si="216"/>
        <v>4.8024456999999998</v>
      </c>
      <c r="AO929" s="30">
        <f t="shared" si="216"/>
        <v>4.9182228000000006</v>
      </c>
      <c r="AP929" s="30">
        <f t="shared" si="216"/>
        <v>4.2772325000000002</v>
      </c>
      <c r="AQ929" s="30">
        <f t="shared" si="216"/>
        <v>4.8528882000000007</v>
      </c>
      <c r="AR929" s="30">
        <f t="shared" si="216"/>
        <v>4.3229700000000006</v>
      </c>
      <c r="AS929" s="30">
        <f t="shared" si="211"/>
        <v>4.9182228000000006</v>
      </c>
      <c r="AT929" s="35" t="str">
        <f t="shared" si="212"/>
        <v>1,2,0</v>
      </c>
    </row>
    <row r="930" spans="13:46" ht="11.25" x14ac:dyDescent="0.15">
      <c r="M930" s="30" t="str">
        <f t="shared" si="210"/>
        <v>10,3,3</v>
      </c>
      <c r="N930" s="30">
        <f t="shared" si="204"/>
        <v>10</v>
      </c>
      <c r="O930" s="30">
        <f t="shared" si="205"/>
        <v>3</v>
      </c>
      <c r="P930" s="30">
        <f t="shared" si="215"/>
        <v>3</v>
      </c>
      <c r="Q930" s="30">
        <f t="shared" ref="Q930:AF961" si="217">(Q$5)^2/2*INDEX($F$4:$F$25*$G$4:$G$25,$N930,1)+(Q$6)^2/2*INDEX($H$4:$H$25*$I$4:$I$25,$O930,1)+(Q$7)^2/2*INDEX($J$4:$J$25*$K$4:$K$25,$P930,1)+Q$5*Q$6*INDEX($G$4:$G$25,$N930,1)*INDEX($H$4:$H$25,$O930,1)+(Q$5*INDEX($G$4:$G$25,$N930,1)+Q$6*INDEX($I$4:$I$25,$O930,1))*Q$7*INDEX($J$4:$J$25,$P930,1)</f>
        <v>3.98034</v>
      </c>
      <c r="R930" s="30">
        <f t="shared" si="217"/>
        <v>4.6149506999999996</v>
      </c>
      <c r="S930" s="30">
        <f t="shared" si="217"/>
        <v>4.7659428000000004</v>
      </c>
      <c r="T930" s="30">
        <f t="shared" si="217"/>
        <v>4.4333162999999995</v>
      </c>
      <c r="U930" s="30">
        <f t="shared" si="217"/>
        <v>3.6170711999999998</v>
      </c>
      <c r="V930" s="30">
        <f t="shared" si="217"/>
        <v>2.3172074999999999</v>
      </c>
      <c r="W930" s="30">
        <f t="shared" si="217"/>
        <v>0.53372519999999946</v>
      </c>
      <c r="X930" s="30">
        <f t="shared" si="217"/>
        <v>4.0850325000000005</v>
      </c>
      <c r="Y930" s="30">
        <f t="shared" si="217"/>
        <v>4.7006082000000005</v>
      </c>
      <c r="Z930" s="30">
        <f t="shared" si="217"/>
        <v>4.8325653000000006</v>
      </c>
      <c r="AA930" s="30">
        <f t="shared" si="217"/>
        <v>4.4809038000000001</v>
      </c>
      <c r="AB930" s="30">
        <f t="shared" si="217"/>
        <v>3.6456236999999998</v>
      </c>
      <c r="AC930" s="30">
        <f t="shared" si="217"/>
        <v>2.3267249999999997</v>
      </c>
      <c r="AD930" s="30">
        <f t="shared" si="217"/>
        <v>4.1706900000000005</v>
      </c>
      <c r="AE930" s="30">
        <f t="shared" si="217"/>
        <v>4.7672307000000007</v>
      </c>
      <c r="AF930" s="30">
        <f t="shared" si="217"/>
        <v>4.8801528000000012</v>
      </c>
      <c r="AG930" s="30">
        <f t="shared" si="216"/>
        <v>4.5094563000000001</v>
      </c>
      <c r="AH930" s="30">
        <f t="shared" si="216"/>
        <v>3.6551412000000001</v>
      </c>
      <c r="AI930" s="30">
        <f t="shared" si="216"/>
        <v>4.2373124999999998</v>
      </c>
      <c r="AJ930" s="30">
        <f t="shared" si="216"/>
        <v>4.8148182000000004</v>
      </c>
      <c r="AK930" s="30">
        <f t="shared" si="216"/>
        <v>4.9087053000000012</v>
      </c>
      <c r="AL930" s="30">
        <f t="shared" si="216"/>
        <v>4.5189738000000004</v>
      </c>
      <c r="AM930" s="30">
        <f t="shared" si="216"/>
        <v>4.2849000000000004</v>
      </c>
      <c r="AN930" s="30">
        <f t="shared" si="216"/>
        <v>4.8433707000000004</v>
      </c>
      <c r="AO930" s="30">
        <f t="shared" si="216"/>
        <v>4.9182228000000006</v>
      </c>
      <c r="AP930" s="30">
        <f t="shared" si="216"/>
        <v>4.3134525000000004</v>
      </c>
      <c r="AQ930" s="30">
        <f t="shared" si="216"/>
        <v>4.8528882000000007</v>
      </c>
      <c r="AR930" s="30">
        <f t="shared" si="216"/>
        <v>4.3229700000000006</v>
      </c>
      <c r="AS930" s="30">
        <f t="shared" si="211"/>
        <v>4.9182228000000006</v>
      </c>
      <c r="AT930" s="35" t="str">
        <f t="shared" si="212"/>
        <v>1,2,0</v>
      </c>
    </row>
    <row r="931" spans="13:46" ht="11.25" x14ac:dyDescent="0.15">
      <c r="M931" s="30" t="str">
        <f t="shared" si="210"/>
        <v>10,3,4</v>
      </c>
      <c r="N931" s="30">
        <f t="shared" si="204"/>
        <v>10</v>
      </c>
      <c r="O931" s="30">
        <f t="shared" si="205"/>
        <v>3</v>
      </c>
      <c r="P931" s="30">
        <f t="shared" si="215"/>
        <v>4</v>
      </c>
      <c r="Q931" s="30">
        <f t="shared" si="217"/>
        <v>3.6615599999999993</v>
      </c>
      <c r="R931" s="30">
        <f t="shared" si="217"/>
        <v>4.4615756999999991</v>
      </c>
      <c r="S931" s="30">
        <f t="shared" si="217"/>
        <v>4.7330628000000008</v>
      </c>
      <c r="T931" s="30">
        <f t="shared" si="217"/>
        <v>4.4760213000000002</v>
      </c>
      <c r="U931" s="30">
        <f t="shared" si="217"/>
        <v>3.6904512</v>
      </c>
      <c r="V931" s="30">
        <f t="shared" si="217"/>
        <v>2.3763524999999999</v>
      </c>
      <c r="W931" s="30">
        <f t="shared" si="217"/>
        <v>0.53372519999999946</v>
      </c>
      <c r="X931" s="30">
        <f t="shared" si="217"/>
        <v>3.9081324999999998</v>
      </c>
      <c r="Y931" s="30">
        <f t="shared" si="217"/>
        <v>4.6489082000000002</v>
      </c>
      <c r="Z931" s="30">
        <f t="shared" si="217"/>
        <v>4.8611553000000001</v>
      </c>
      <c r="AA931" s="30">
        <f t="shared" si="217"/>
        <v>4.5448738000000004</v>
      </c>
      <c r="AB931" s="30">
        <f t="shared" si="217"/>
        <v>3.7000636999999998</v>
      </c>
      <c r="AC931" s="30">
        <f t="shared" si="217"/>
        <v>2.3267249999999997</v>
      </c>
      <c r="AD931" s="30">
        <f t="shared" si="217"/>
        <v>4.1001700000000003</v>
      </c>
      <c r="AE931" s="30">
        <f t="shared" si="217"/>
        <v>4.7817057000000007</v>
      </c>
      <c r="AF931" s="30">
        <f t="shared" si="217"/>
        <v>4.9347127999999998</v>
      </c>
      <c r="AG931" s="30">
        <f t="shared" si="216"/>
        <v>4.5591913000000002</v>
      </c>
      <c r="AH931" s="30">
        <f t="shared" si="216"/>
        <v>3.6551412000000001</v>
      </c>
      <c r="AI931" s="30">
        <f t="shared" si="216"/>
        <v>4.2376725000000004</v>
      </c>
      <c r="AJ931" s="30">
        <f t="shared" si="216"/>
        <v>4.8599682000000008</v>
      </c>
      <c r="AK931" s="30">
        <f t="shared" si="216"/>
        <v>4.9537353</v>
      </c>
      <c r="AL931" s="30">
        <f t="shared" si="216"/>
        <v>4.5189738000000004</v>
      </c>
      <c r="AM931" s="30">
        <f t="shared" si="216"/>
        <v>4.32064</v>
      </c>
      <c r="AN931" s="30">
        <f t="shared" si="216"/>
        <v>4.8836957000000005</v>
      </c>
      <c r="AO931" s="30">
        <f t="shared" si="216"/>
        <v>4.9182228000000006</v>
      </c>
      <c r="AP931" s="30">
        <f t="shared" si="216"/>
        <v>4.3490725000000001</v>
      </c>
      <c r="AQ931" s="30">
        <f t="shared" si="216"/>
        <v>4.8528882000000007</v>
      </c>
      <c r="AR931" s="30">
        <f t="shared" si="216"/>
        <v>4.3229700000000006</v>
      </c>
      <c r="AS931" s="30">
        <f t="shared" si="211"/>
        <v>4.9537353</v>
      </c>
      <c r="AT931" s="35" t="str">
        <f t="shared" si="212"/>
        <v>1,1.5,0.5</v>
      </c>
    </row>
    <row r="932" spans="13:46" ht="11.25" x14ac:dyDescent="0.15">
      <c r="M932" s="30" t="str">
        <f t="shared" si="210"/>
        <v>10,3,5</v>
      </c>
      <c r="N932" s="30">
        <f t="shared" si="204"/>
        <v>10</v>
      </c>
      <c r="O932" s="30">
        <f t="shared" si="205"/>
        <v>3</v>
      </c>
      <c r="P932" s="30">
        <f t="shared" si="215"/>
        <v>5</v>
      </c>
      <c r="Q932" s="30">
        <f t="shared" si="217"/>
        <v>3.3564599999999993</v>
      </c>
      <c r="R932" s="30">
        <f t="shared" si="217"/>
        <v>4.3177006999999996</v>
      </c>
      <c r="S932" s="30">
        <f t="shared" si="217"/>
        <v>4.7062628000000002</v>
      </c>
      <c r="T932" s="30">
        <f t="shared" si="217"/>
        <v>4.5221462999999993</v>
      </c>
      <c r="U932" s="30">
        <f t="shared" si="217"/>
        <v>3.7653512</v>
      </c>
      <c r="V932" s="30">
        <f t="shared" si="217"/>
        <v>2.4358774999999997</v>
      </c>
      <c r="W932" s="30">
        <f t="shared" si="217"/>
        <v>0.53372519999999946</v>
      </c>
      <c r="X932" s="30">
        <f t="shared" si="217"/>
        <v>3.7407325</v>
      </c>
      <c r="Y932" s="30">
        <f t="shared" si="217"/>
        <v>4.6032881999999997</v>
      </c>
      <c r="Z932" s="30">
        <f t="shared" si="217"/>
        <v>4.8931652999999997</v>
      </c>
      <c r="AA932" s="30">
        <f t="shared" si="217"/>
        <v>4.6103638</v>
      </c>
      <c r="AB932" s="30">
        <f t="shared" si="217"/>
        <v>3.7548836999999997</v>
      </c>
      <c r="AC932" s="30">
        <f t="shared" si="217"/>
        <v>2.3267249999999997</v>
      </c>
      <c r="AD932" s="30">
        <f t="shared" si="217"/>
        <v>4.0357299999999992</v>
      </c>
      <c r="AE932" s="30">
        <f t="shared" si="217"/>
        <v>4.7996007000000001</v>
      </c>
      <c r="AF932" s="30">
        <f t="shared" si="217"/>
        <v>4.9907927999999995</v>
      </c>
      <c r="AG932" s="30">
        <f t="shared" si="216"/>
        <v>4.6093063000000001</v>
      </c>
      <c r="AH932" s="30">
        <f t="shared" si="216"/>
        <v>3.6551412000000001</v>
      </c>
      <c r="AI932" s="30">
        <f t="shared" si="216"/>
        <v>4.2414524999999994</v>
      </c>
      <c r="AJ932" s="30">
        <f t="shared" si="216"/>
        <v>4.9066381999999997</v>
      </c>
      <c r="AK932" s="30">
        <f t="shared" si="216"/>
        <v>4.9991453000000003</v>
      </c>
      <c r="AL932" s="30">
        <f t="shared" si="216"/>
        <v>4.5189738000000004</v>
      </c>
      <c r="AM932" s="30">
        <f t="shared" si="216"/>
        <v>4.3578999999999999</v>
      </c>
      <c r="AN932" s="30">
        <f t="shared" si="216"/>
        <v>4.9244007000000005</v>
      </c>
      <c r="AO932" s="30">
        <f t="shared" si="216"/>
        <v>4.9182228000000006</v>
      </c>
      <c r="AP932" s="30">
        <f t="shared" si="216"/>
        <v>4.3850724999999997</v>
      </c>
      <c r="AQ932" s="30">
        <f t="shared" si="216"/>
        <v>4.8528882000000007</v>
      </c>
      <c r="AR932" s="30">
        <f t="shared" si="216"/>
        <v>4.3229700000000006</v>
      </c>
      <c r="AS932" s="30">
        <f t="shared" si="211"/>
        <v>4.9991453000000003</v>
      </c>
      <c r="AT932" s="35" t="str">
        <f t="shared" si="212"/>
        <v>1,1.5,0.5</v>
      </c>
    </row>
    <row r="933" spans="13:46" ht="11.25" x14ac:dyDescent="0.15">
      <c r="M933" s="30" t="str">
        <f t="shared" si="210"/>
        <v>10,3,6</v>
      </c>
      <c r="N933" s="30">
        <f t="shared" si="204"/>
        <v>10</v>
      </c>
      <c r="O933" s="30">
        <f t="shared" si="205"/>
        <v>3</v>
      </c>
      <c r="P933" s="30">
        <f t="shared" si="215"/>
        <v>6</v>
      </c>
      <c r="Q933" s="30">
        <f t="shared" si="217"/>
        <v>3.0779999999999998</v>
      </c>
      <c r="R933" s="30">
        <f t="shared" si="217"/>
        <v>4.1923256999999996</v>
      </c>
      <c r="S933" s="30">
        <f t="shared" si="217"/>
        <v>4.6913027999999999</v>
      </c>
      <c r="T933" s="30">
        <f t="shared" si="217"/>
        <v>4.5749312999999994</v>
      </c>
      <c r="U933" s="30">
        <f t="shared" si="217"/>
        <v>3.8432111999999998</v>
      </c>
      <c r="V933" s="30">
        <f t="shared" si="217"/>
        <v>2.4961424999999995</v>
      </c>
      <c r="W933" s="30">
        <f t="shared" si="217"/>
        <v>0.53372519999999946</v>
      </c>
      <c r="X933" s="30">
        <f t="shared" si="217"/>
        <v>3.5918324999999998</v>
      </c>
      <c r="Y933" s="30">
        <f t="shared" si="217"/>
        <v>4.5695081999999996</v>
      </c>
      <c r="Z933" s="30">
        <f t="shared" si="217"/>
        <v>4.9318352999999995</v>
      </c>
      <c r="AA933" s="30">
        <f t="shared" si="217"/>
        <v>4.6788138000000004</v>
      </c>
      <c r="AB933" s="30">
        <f t="shared" si="217"/>
        <v>3.8104436999999995</v>
      </c>
      <c r="AC933" s="30">
        <f t="shared" si="217"/>
        <v>2.3267249999999997</v>
      </c>
      <c r="AD933" s="30">
        <f t="shared" si="217"/>
        <v>3.9831299999999996</v>
      </c>
      <c r="AE933" s="30">
        <f t="shared" si="217"/>
        <v>4.8241557000000004</v>
      </c>
      <c r="AF933" s="30">
        <f t="shared" si="217"/>
        <v>5.0498328000000008</v>
      </c>
      <c r="AG933" s="30">
        <f t="shared" si="216"/>
        <v>4.6601613000000004</v>
      </c>
      <c r="AH933" s="30">
        <f t="shared" si="216"/>
        <v>3.6551412000000001</v>
      </c>
      <c r="AI933" s="30">
        <f t="shared" si="216"/>
        <v>4.2518925000000003</v>
      </c>
      <c r="AJ933" s="30">
        <f t="shared" si="216"/>
        <v>4.9562682000000002</v>
      </c>
      <c r="AK933" s="30">
        <f t="shared" si="216"/>
        <v>5.0452953000000003</v>
      </c>
      <c r="AL933" s="30">
        <f t="shared" si="216"/>
        <v>4.5189738000000004</v>
      </c>
      <c r="AM933" s="30">
        <f t="shared" si="216"/>
        <v>4.3981200000000005</v>
      </c>
      <c r="AN933" s="30">
        <f t="shared" si="216"/>
        <v>4.9658457000000009</v>
      </c>
      <c r="AO933" s="30">
        <f t="shared" si="216"/>
        <v>4.9182228000000006</v>
      </c>
      <c r="AP933" s="30">
        <f t="shared" si="216"/>
        <v>4.4218124999999997</v>
      </c>
      <c r="AQ933" s="30">
        <f t="shared" si="216"/>
        <v>4.8528882000000007</v>
      </c>
      <c r="AR933" s="30">
        <f t="shared" si="216"/>
        <v>4.3229700000000006</v>
      </c>
      <c r="AS933" s="30">
        <f t="shared" si="211"/>
        <v>5.0498328000000008</v>
      </c>
      <c r="AT933" s="35" t="str">
        <f t="shared" si="212"/>
        <v>1,1,1</v>
      </c>
    </row>
    <row r="934" spans="13:46" ht="11.25" x14ac:dyDescent="0.15">
      <c r="M934" s="30" t="str">
        <f t="shared" si="210"/>
        <v>10,3,7</v>
      </c>
      <c r="N934" s="30">
        <f t="shared" si="204"/>
        <v>10</v>
      </c>
      <c r="O934" s="30">
        <f t="shared" si="205"/>
        <v>3</v>
      </c>
      <c r="P934" s="30">
        <f t="shared" si="215"/>
        <v>7</v>
      </c>
      <c r="Q934" s="30">
        <f t="shared" si="217"/>
        <v>2.4172559999999992</v>
      </c>
      <c r="R934" s="30">
        <f t="shared" si="217"/>
        <v>3.8014756999999997</v>
      </c>
      <c r="S934" s="30">
        <f t="shared" si="217"/>
        <v>4.5064387999999997</v>
      </c>
      <c r="T934" s="30">
        <f t="shared" si="217"/>
        <v>4.5321452999999998</v>
      </c>
      <c r="U934" s="30">
        <f t="shared" si="217"/>
        <v>3.8785951999999999</v>
      </c>
      <c r="V934" s="30">
        <f t="shared" si="217"/>
        <v>2.5457884999999996</v>
      </c>
      <c r="W934" s="30">
        <f t="shared" si="217"/>
        <v>0.53372519999999946</v>
      </c>
      <c r="X934" s="30">
        <f t="shared" si="217"/>
        <v>3.1774574999999996</v>
      </c>
      <c r="Y934" s="30">
        <f t="shared" si="217"/>
        <v>4.3658242000000005</v>
      </c>
      <c r="Z934" s="30">
        <f t="shared" si="217"/>
        <v>4.8749342999999996</v>
      </c>
      <c r="AA934" s="30">
        <f t="shared" si="217"/>
        <v>4.7047878000000001</v>
      </c>
      <c r="AB934" s="30">
        <f t="shared" si="217"/>
        <v>3.8553847000000001</v>
      </c>
      <c r="AC934" s="30">
        <f t="shared" si="217"/>
        <v>2.3267249999999997</v>
      </c>
      <c r="AD934" s="30">
        <f t="shared" si="217"/>
        <v>3.7606259999999994</v>
      </c>
      <c r="AE934" s="30">
        <f t="shared" si="217"/>
        <v>4.7531397000000002</v>
      </c>
      <c r="AF934" s="30">
        <f t="shared" si="217"/>
        <v>5.0663968000000006</v>
      </c>
      <c r="AG934" s="30">
        <f t="shared" si="216"/>
        <v>4.7003973000000006</v>
      </c>
      <c r="AH934" s="30">
        <f t="shared" si="216"/>
        <v>3.6551412000000001</v>
      </c>
      <c r="AI934" s="30">
        <f t="shared" si="216"/>
        <v>4.1667614999999998</v>
      </c>
      <c r="AJ934" s="30">
        <f t="shared" si="216"/>
        <v>4.9634222000000001</v>
      </c>
      <c r="AK934" s="30">
        <f t="shared" si="216"/>
        <v>5.0808263000000009</v>
      </c>
      <c r="AL934" s="30">
        <f t="shared" si="216"/>
        <v>4.5189738000000004</v>
      </c>
      <c r="AM934" s="30">
        <f t="shared" si="216"/>
        <v>4.3958639999999995</v>
      </c>
      <c r="AN934" s="30">
        <f t="shared" si="216"/>
        <v>4.9966717000000003</v>
      </c>
      <c r="AO934" s="30">
        <f t="shared" si="216"/>
        <v>4.9182228000000006</v>
      </c>
      <c r="AP934" s="30">
        <f t="shared" si="216"/>
        <v>4.4479335000000004</v>
      </c>
      <c r="AQ934" s="30">
        <f t="shared" si="216"/>
        <v>4.8528882000000007</v>
      </c>
      <c r="AR934" s="30">
        <f t="shared" si="216"/>
        <v>4.3229700000000006</v>
      </c>
      <c r="AS934" s="30">
        <f t="shared" si="211"/>
        <v>5.0808263000000009</v>
      </c>
      <c r="AT934" s="35" t="str">
        <f t="shared" si="212"/>
        <v>1,1.5,0.5</v>
      </c>
    </row>
    <row r="935" spans="13:46" ht="11.25" x14ac:dyDescent="0.15">
      <c r="M935" s="30" t="str">
        <f t="shared" si="210"/>
        <v>10,3,8</v>
      </c>
      <c r="N935" s="30">
        <f t="shared" si="204"/>
        <v>10</v>
      </c>
      <c r="O935" s="30">
        <f t="shared" si="205"/>
        <v>3</v>
      </c>
      <c r="P935" s="30">
        <f t="shared" si="215"/>
        <v>8</v>
      </c>
      <c r="Q935" s="30">
        <f t="shared" si="217"/>
        <v>1.6284671999999998</v>
      </c>
      <c r="R935" s="30">
        <f t="shared" si="217"/>
        <v>3.3217056999999999</v>
      </c>
      <c r="S935" s="30">
        <f t="shared" si="217"/>
        <v>4.2646660000000001</v>
      </c>
      <c r="T935" s="30">
        <f t="shared" si="217"/>
        <v>4.4573480999999999</v>
      </c>
      <c r="U935" s="30">
        <f t="shared" si="217"/>
        <v>3.8997519999999999</v>
      </c>
      <c r="V935" s="30">
        <f t="shared" si="217"/>
        <v>2.5918776999999995</v>
      </c>
      <c r="W935" s="30">
        <f t="shared" si="217"/>
        <v>0.53372519999999946</v>
      </c>
      <c r="X935" s="30">
        <f t="shared" si="217"/>
        <v>2.6741625</v>
      </c>
      <c r="Y935" s="30">
        <f t="shared" si="217"/>
        <v>4.105231400000001</v>
      </c>
      <c r="Z935" s="30">
        <f t="shared" si="217"/>
        <v>4.7860221000000003</v>
      </c>
      <c r="AA935" s="30">
        <f t="shared" si="217"/>
        <v>4.7165346000000001</v>
      </c>
      <c r="AB935" s="30">
        <f t="shared" si="217"/>
        <v>3.8967688999999996</v>
      </c>
      <c r="AC935" s="30">
        <f t="shared" si="217"/>
        <v>2.3267249999999997</v>
      </c>
      <c r="AD935" s="30">
        <f t="shared" si="217"/>
        <v>3.4812132</v>
      </c>
      <c r="AE935" s="30">
        <f t="shared" si="217"/>
        <v>4.6501125000000005</v>
      </c>
      <c r="AF935" s="30">
        <f t="shared" si="217"/>
        <v>5.0687336000000007</v>
      </c>
      <c r="AG935" s="30">
        <f t="shared" si="216"/>
        <v>4.7370765000000006</v>
      </c>
      <c r="AH935" s="30">
        <f t="shared" si="216"/>
        <v>3.6551412000000001</v>
      </c>
      <c r="AI935" s="30">
        <f t="shared" si="216"/>
        <v>4.0496192999999998</v>
      </c>
      <c r="AJ935" s="30">
        <f t="shared" si="216"/>
        <v>4.9563490000000003</v>
      </c>
      <c r="AK935" s="30">
        <f t="shared" si="216"/>
        <v>5.1128005000000005</v>
      </c>
      <c r="AL935" s="30">
        <f t="shared" si="216"/>
        <v>4.5189738000000004</v>
      </c>
      <c r="AM935" s="30">
        <f t="shared" si="216"/>
        <v>4.3793807999999999</v>
      </c>
      <c r="AN935" s="30">
        <f t="shared" si="216"/>
        <v>5.0239409000000004</v>
      </c>
      <c r="AO935" s="30">
        <f t="shared" si="216"/>
        <v>4.9182228000000006</v>
      </c>
      <c r="AP935" s="30">
        <f t="shared" si="216"/>
        <v>4.4704977000000001</v>
      </c>
      <c r="AQ935" s="30">
        <f t="shared" si="216"/>
        <v>4.8528882000000007</v>
      </c>
      <c r="AR935" s="30">
        <f t="shared" si="216"/>
        <v>4.3229700000000006</v>
      </c>
      <c r="AS935" s="30">
        <f t="shared" si="211"/>
        <v>5.1128005000000005</v>
      </c>
      <c r="AT935" s="35" t="str">
        <f t="shared" si="212"/>
        <v>1,1.5,0.5</v>
      </c>
    </row>
    <row r="936" spans="13:46" ht="11.25" x14ac:dyDescent="0.15">
      <c r="M936" s="30" t="str">
        <f t="shared" si="210"/>
        <v>10,3,9</v>
      </c>
      <c r="N936" s="30">
        <f t="shared" si="204"/>
        <v>10</v>
      </c>
      <c r="O936" s="30">
        <f t="shared" si="205"/>
        <v>3</v>
      </c>
      <c r="P936" s="30">
        <f t="shared" si="215"/>
        <v>9</v>
      </c>
      <c r="Q936" s="30">
        <f t="shared" si="217"/>
        <v>0.99034650000000013</v>
      </c>
      <c r="R936" s="30">
        <f t="shared" si="217"/>
        <v>2.946566325</v>
      </c>
      <c r="S936" s="30">
        <f t="shared" si="217"/>
        <v>4.0898568000000006</v>
      </c>
      <c r="T936" s="30">
        <f t="shared" si="217"/>
        <v>4.4202179250000002</v>
      </c>
      <c r="U936" s="30">
        <f t="shared" si="217"/>
        <v>3.9376497000000001</v>
      </c>
      <c r="V936" s="30">
        <f t="shared" si="217"/>
        <v>2.642152125</v>
      </c>
      <c r="W936" s="30">
        <f t="shared" si="217"/>
        <v>0.53372519999999946</v>
      </c>
      <c r="X936" s="30">
        <f t="shared" si="217"/>
        <v>2.2754981250000004</v>
      </c>
      <c r="Y936" s="30">
        <f t="shared" si="217"/>
        <v>3.9116022000000004</v>
      </c>
      <c r="Z936" s="30">
        <f t="shared" si="217"/>
        <v>4.7347769250000002</v>
      </c>
      <c r="AA936" s="30">
        <f t="shared" si="217"/>
        <v>4.7450223000000005</v>
      </c>
      <c r="AB936" s="30">
        <f t="shared" si="217"/>
        <v>3.9423383250000001</v>
      </c>
      <c r="AC936" s="30">
        <f t="shared" si="217"/>
        <v>2.3267249999999997</v>
      </c>
      <c r="AD936" s="30">
        <f t="shared" si="217"/>
        <v>3.268764</v>
      </c>
      <c r="AE936" s="30">
        <f t="shared" si="217"/>
        <v>4.5847523250000002</v>
      </c>
      <c r="AF936" s="30">
        <f t="shared" si="217"/>
        <v>5.0878113000000003</v>
      </c>
      <c r="AG936" s="30">
        <f t="shared" si="216"/>
        <v>4.7779409250000002</v>
      </c>
      <c r="AH936" s="30">
        <f t="shared" si="216"/>
        <v>3.6551412000000001</v>
      </c>
      <c r="AI936" s="30">
        <f t="shared" si="216"/>
        <v>3.970144125</v>
      </c>
      <c r="AJ936" s="30">
        <f t="shared" si="216"/>
        <v>4.9660167000000008</v>
      </c>
      <c r="AK936" s="30">
        <f t="shared" si="216"/>
        <v>5.1489599250000007</v>
      </c>
      <c r="AL936" s="30">
        <f t="shared" si="216"/>
        <v>4.5189738000000004</v>
      </c>
      <c r="AM936" s="30">
        <f t="shared" si="216"/>
        <v>4.3796385000000004</v>
      </c>
      <c r="AN936" s="30">
        <f t="shared" si="216"/>
        <v>5.0553953250000001</v>
      </c>
      <c r="AO936" s="30">
        <f t="shared" si="216"/>
        <v>4.9182228000000006</v>
      </c>
      <c r="AP936" s="30">
        <f t="shared" si="216"/>
        <v>4.4972471250000003</v>
      </c>
      <c r="AQ936" s="30">
        <f t="shared" si="216"/>
        <v>4.8528882000000007</v>
      </c>
      <c r="AR936" s="30">
        <f t="shared" si="216"/>
        <v>4.3229700000000006</v>
      </c>
      <c r="AS936" s="30">
        <f t="shared" si="211"/>
        <v>5.1489599250000007</v>
      </c>
      <c r="AT936" s="35" t="str">
        <f t="shared" si="212"/>
        <v>1,1.5,0.5</v>
      </c>
    </row>
    <row r="937" spans="13:46" ht="11.25" x14ac:dyDescent="0.15">
      <c r="M937" s="30" t="str">
        <f t="shared" si="210"/>
        <v>10,3,10</v>
      </c>
      <c r="N937" s="30">
        <f t="shared" si="204"/>
        <v>10</v>
      </c>
      <c r="O937" s="30">
        <f t="shared" si="205"/>
        <v>3</v>
      </c>
      <c r="P937" s="30">
        <f t="shared" si="215"/>
        <v>10</v>
      </c>
      <c r="Q937" s="30">
        <f t="shared" si="217"/>
        <v>0.53372519999999946</v>
      </c>
      <c r="R937" s="30">
        <f t="shared" si="217"/>
        <v>2.6974681999999999</v>
      </c>
      <c r="S937" s="30">
        <f t="shared" si="217"/>
        <v>3.9957140000000004</v>
      </c>
      <c r="T937" s="30">
        <f t="shared" si="217"/>
        <v>4.4284625999999996</v>
      </c>
      <c r="U937" s="30">
        <f t="shared" si="217"/>
        <v>3.9957140000000004</v>
      </c>
      <c r="V937" s="30">
        <f t="shared" si="217"/>
        <v>2.6974681999999999</v>
      </c>
      <c r="W937" s="30">
        <f t="shared" si="217"/>
        <v>0.53372519999999946</v>
      </c>
      <c r="X937" s="30">
        <f t="shared" si="217"/>
        <v>2.0028749999999995</v>
      </c>
      <c r="Y937" s="30">
        <f t="shared" si="217"/>
        <v>3.7986394000000003</v>
      </c>
      <c r="Z937" s="30">
        <f t="shared" si="217"/>
        <v>4.7289066000000002</v>
      </c>
      <c r="AA937" s="30">
        <f t="shared" si="217"/>
        <v>4.7936766000000004</v>
      </c>
      <c r="AB937" s="30">
        <f t="shared" si="217"/>
        <v>3.9929494000000001</v>
      </c>
      <c r="AC937" s="30">
        <f t="shared" si="217"/>
        <v>2.3267249999999997</v>
      </c>
      <c r="AD937" s="30">
        <f t="shared" si="217"/>
        <v>3.1369812000000001</v>
      </c>
      <c r="AE937" s="30">
        <f t="shared" si="217"/>
        <v>4.5647670000000007</v>
      </c>
      <c r="AF937" s="30">
        <f t="shared" si="217"/>
        <v>5.1270556000000003</v>
      </c>
      <c r="AG937" s="30">
        <f t="shared" si="216"/>
        <v>4.8238470000000007</v>
      </c>
      <c r="AH937" s="30">
        <f t="shared" si="216"/>
        <v>3.6551412000000001</v>
      </c>
      <c r="AI937" s="30">
        <f t="shared" si="216"/>
        <v>3.9360438000000002</v>
      </c>
      <c r="AJ937" s="30">
        <f t="shared" si="216"/>
        <v>4.995851</v>
      </c>
      <c r="AK937" s="30">
        <f t="shared" si="216"/>
        <v>5.1901610000000007</v>
      </c>
      <c r="AL937" s="30">
        <f t="shared" si="216"/>
        <v>4.5189738000000004</v>
      </c>
      <c r="AM937" s="30">
        <f t="shared" si="216"/>
        <v>4.4000628000000006</v>
      </c>
      <c r="AN937" s="30">
        <f t="shared" si="216"/>
        <v>5.0918914000000006</v>
      </c>
      <c r="AO937" s="30">
        <f t="shared" si="216"/>
        <v>4.9182228000000006</v>
      </c>
      <c r="AP937" s="30">
        <f t="shared" si="216"/>
        <v>4.5290382000000005</v>
      </c>
      <c r="AQ937" s="30">
        <f t="shared" si="216"/>
        <v>4.8528882000000007</v>
      </c>
      <c r="AR937" s="30">
        <f t="shared" si="216"/>
        <v>4.3229700000000006</v>
      </c>
      <c r="AS937" s="30">
        <f t="shared" si="211"/>
        <v>5.1901610000000007</v>
      </c>
      <c r="AT937" s="35" t="str">
        <f t="shared" si="212"/>
        <v>1,1.5,0.5</v>
      </c>
    </row>
    <row r="938" spans="13:46" ht="11.25" x14ac:dyDescent="0.15">
      <c r="M938" s="30" t="str">
        <f t="shared" si="210"/>
        <v>10,4,1</v>
      </c>
      <c r="N938" s="30">
        <f t="shared" si="204"/>
        <v>10</v>
      </c>
      <c r="O938" s="30">
        <f t="shared" si="205"/>
        <v>4</v>
      </c>
      <c r="P938" s="30">
        <f t="shared" si="215"/>
        <v>1</v>
      </c>
      <c r="Q938" s="30">
        <f t="shared" si="217"/>
        <v>4.5</v>
      </c>
      <c r="R938" s="30">
        <f t="shared" si="217"/>
        <v>4.8398257000000005</v>
      </c>
      <c r="S938" s="30">
        <f t="shared" si="217"/>
        <v>4.7793028</v>
      </c>
      <c r="T938" s="30">
        <f t="shared" si="217"/>
        <v>4.3184313000000003</v>
      </c>
      <c r="U938" s="30">
        <f t="shared" si="217"/>
        <v>3.4572111999999997</v>
      </c>
      <c r="V938" s="30">
        <f t="shared" si="217"/>
        <v>2.1956424999999999</v>
      </c>
      <c r="W938" s="30">
        <f t="shared" si="217"/>
        <v>0.53372519999999946</v>
      </c>
      <c r="X938" s="30">
        <f t="shared" si="217"/>
        <v>4.2866924999999991</v>
      </c>
      <c r="Y938" s="30">
        <f t="shared" si="217"/>
        <v>4.7083807000000002</v>
      </c>
      <c r="Z938" s="30">
        <f t="shared" si="217"/>
        <v>4.7297203000000003</v>
      </c>
      <c r="AA938" s="30">
        <f t="shared" si="217"/>
        <v>4.3507113000000004</v>
      </c>
      <c r="AB938" s="30">
        <f t="shared" si="217"/>
        <v>3.5713537</v>
      </c>
      <c r="AC938" s="30">
        <f t="shared" si="217"/>
        <v>2.3916474999999999</v>
      </c>
      <c r="AD938" s="30">
        <f t="shared" si="217"/>
        <v>4.1395200000000001</v>
      </c>
      <c r="AE938" s="30">
        <f t="shared" si="217"/>
        <v>4.6430707</v>
      </c>
      <c r="AF938" s="30">
        <f t="shared" si="217"/>
        <v>4.7462727999999998</v>
      </c>
      <c r="AG938" s="30">
        <f t="shared" si="216"/>
        <v>4.4491262999999996</v>
      </c>
      <c r="AH938" s="30">
        <f t="shared" si="216"/>
        <v>3.7516312000000003</v>
      </c>
      <c r="AI938" s="30">
        <f t="shared" si="216"/>
        <v>4.0584825000000002</v>
      </c>
      <c r="AJ938" s="30">
        <f t="shared" si="216"/>
        <v>4.6438956999999998</v>
      </c>
      <c r="AK938" s="30">
        <f t="shared" si="216"/>
        <v>4.8289603000000003</v>
      </c>
      <c r="AL938" s="30">
        <f t="shared" si="216"/>
        <v>4.6136762999999998</v>
      </c>
      <c r="AM938" s="30">
        <f t="shared" si="216"/>
        <v>4.0435799999999995</v>
      </c>
      <c r="AN938" s="30">
        <f t="shared" si="216"/>
        <v>4.7108556999999998</v>
      </c>
      <c r="AO938" s="30">
        <f t="shared" si="216"/>
        <v>4.9777828000000008</v>
      </c>
      <c r="AP938" s="30">
        <f t="shared" si="216"/>
        <v>4.0948124999999997</v>
      </c>
      <c r="AQ938" s="30">
        <f t="shared" si="216"/>
        <v>4.8439507000000006</v>
      </c>
      <c r="AR938" s="30">
        <f t="shared" si="216"/>
        <v>4.21218</v>
      </c>
      <c r="AS938" s="30">
        <f t="shared" si="211"/>
        <v>4.9777828000000008</v>
      </c>
      <c r="AT938" s="35" t="str">
        <f t="shared" si="212"/>
        <v>1,2,0</v>
      </c>
    </row>
    <row r="939" spans="13:46" ht="11.25" x14ac:dyDescent="0.15">
      <c r="M939" s="30" t="str">
        <f t="shared" si="210"/>
        <v>10,4,2</v>
      </c>
      <c r="N939" s="30">
        <f t="shared" si="204"/>
        <v>10</v>
      </c>
      <c r="O939" s="30">
        <f t="shared" si="205"/>
        <v>4</v>
      </c>
      <c r="P939" s="30">
        <f t="shared" si="215"/>
        <v>2</v>
      </c>
      <c r="Q939" s="30">
        <f t="shared" si="217"/>
        <v>4.27752</v>
      </c>
      <c r="R939" s="30">
        <f t="shared" si="217"/>
        <v>4.7533256999999995</v>
      </c>
      <c r="S939" s="30">
        <f t="shared" si="217"/>
        <v>4.7892228000000001</v>
      </c>
      <c r="T939" s="30">
        <f t="shared" si="217"/>
        <v>4.3852112999999999</v>
      </c>
      <c r="U939" s="30">
        <f t="shared" si="217"/>
        <v>3.5412911999999999</v>
      </c>
      <c r="V939" s="30">
        <f t="shared" si="217"/>
        <v>2.2574624999999999</v>
      </c>
      <c r="W939" s="30">
        <f t="shared" si="217"/>
        <v>0.53372519999999946</v>
      </c>
      <c r="X939" s="30">
        <f t="shared" si="217"/>
        <v>4.1739799999999994</v>
      </c>
      <c r="Y939" s="30">
        <f t="shared" si="217"/>
        <v>4.6973307000000002</v>
      </c>
      <c r="Z939" s="30">
        <f t="shared" si="217"/>
        <v>4.7807728000000012</v>
      </c>
      <c r="AA939" s="30">
        <f t="shared" si="217"/>
        <v>4.4243062999999996</v>
      </c>
      <c r="AB939" s="30">
        <f t="shared" si="217"/>
        <v>3.6279311999999999</v>
      </c>
      <c r="AC939" s="30">
        <f t="shared" si="217"/>
        <v>2.3916474999999999</v>
      </c>
      <c r="AD939" s="30">
        <f t="shared" si="217"/>
        <v>4.1074999999999999</v>
      </c>
      <c r="AE939" s="30">
        <f t="shared" si="217"/>
        <v>4.6783957000000003</v>
      </c>
      <c r="AF939" s="30">
        <f t="shared" si="217"/>
        <v>4.8093827999999998</v>
      </c>
      <c r="AG939" s="30">
        <f t="shared" si="216"/>
        <v>4.5004612999999996</v>
      </c>
      <c r="AH939" s="30">
        <f t="shared" si="216"/>
        <v>3.7516312000000003</v>
      </c>
      <c r="AI939" s="30">
        <f t="shared" si="216"/>
        <v>4.0780799999999999</v>
      </c>
      <c r="AJ939" s="30">
        <f t="shared" si="216"/>
        <v>4.6965207000000007</v>
      </c>
      <c r="AK939" s="30">
        <f t="shared" si="216"/>
        <v>4.8750528000000006</v>
      </c>
      <c r="AL939" s="30">
        <f t="shared" si="216"/>
        <v>4.6136762999999998</v>
      </c>
      <c r="AM939" s="30">
        <f t="shared" si="216"/>
        <v>4.0857200000000002</v>
      </c>
      <c r="AN939" s="30">
        <f t="shared" si="216"/>
        <v>4.7517057000000005</v>
      </c>
      <c r="AO939" s="30">
        <f t="shared" si="216"/>
        <v>4.9777828000000008</v>
      </c>
      <c r="AP939" s="30">
        <f t="shared" si="216"/>
        <v>4.13042</v>
      </c>
      <c r="AQ939" s="30">
        <f t="shared" si="216"/>
        <v>4.8439507000000006</v>
      </c>
      <c r="AR939" s="30">
        <f t="shared" si="216"/>
        <v>4.21218</v>
      </c>
      <c r="AS939" s="30">
        <f t="shared" si="211"/>
        <v>4.9777828000000008</v>
      </c>
      <c r="AT939" s="35" t="str">
        <f t="shared" si="212"/>
        <v>1,2,0</v>
      </c>
    </row>
    <row r="940" spans="13:46" ht="11.25" x14ac:dyDescent="0.15">
      <c r="M940" s="30" t="str">
        <f t="shared" si="210"/>
        <v>10,4,3</v>
      </c>
      <c r="N940" s="30">
        <f t="shared" si="204"/>
        <v>10</v>
      </c>
      <c r="O940" s="30">
        <f t="shared" si="205"/>
        <v>4</v>
      </c>
      <c r="P940" s="30">
        <f t="shared" si="215"/>
        <v>3</v>
      </c>
      <c r="Q940" s="30">
        <f t="shared" si="217"/>
        <v>3.98034</v>
      </c>
      <c r="R940" s="30">
        <f t="shared" si="217"/>
        <v>4.6149506999999996</v>
      </c>
      <c r="S940" s="30">
        <f t="shared" si="217"/>
        <v>4.7659428000000004</v>
      </c>
      <c r="T940" s="30">
        <f t="shared" si="217"/>
        <v>4.4333162999999995</v>
      </c>
      <c r="U940" s="30">
        <f t="shared" si="217"/>
        <v>3.6170711999999998</v>
      </c>
      <c r="V940" s="30">
        <f t="shared" si="217"/>
        <v>2.3172074999999999</v>
      </c>
      <c r="W940" s="30">
        <f t="shared" si="217"/>
        <v>0.53372519999999946</v>
      </c>
      <c r="X940" s="30">
        <f t="shared" si="217"/>
        <v>4.0093924999999997</v>
      </c>
      <c r="Y940" s="30">
        <f t="shared" si="217"/>
        <v>4.6530807000000003</v>
      </c>
      <c r="Z940" s="30">
        <f t="shared" si="217"/>
        <v>4.8131503000000002</v>
      </c>
      <c r="AA940" s="30">
        <f t="shared" si="217"/>
        <v>4.4896013000000004</v>
      </c>
      <c r="AB940" s="30">
        <f t="shared" si="217"/>
        <v>3.6824337000000003</v>
      </c>
      <c r="AC940" s="30">
        <f t="shared" si="217"/>
        <v>2.3916474999999999</v>
      </c>
      <c r="AD940" s="30">
        <f t="shared" si="217"/>
        <v>4.0422799999999999</v>
      </c>
      <c r="AE940" s="30">
        <f t="shared" si="217"/>
        <v>4.6950456999999997</v>
      </c>
      <c r="AF940" s="30">
        <f t="shared" si="217"/>
        <v>4.8641927999999997</v>
      </c>
      <c r="AG940" s="30">
        <f t="shared" si="216"/>
        <v>4.5497212999999999</v>
      </c>
      <c r="AH940" s="30">
        <f t="shared" si="216"/>
        <v>3.7516312000000003</v>
      </c>
      <c r="AI940" s="30">
        <f t="shared" si="216"/>
        <v>4.0790024999999996</v>
      </c>
      <c r="AJ940" s="30">
        <f t="shared" si="216"/>
        <v>4.7408456999999995</v>
      </c>
      <c r="AK940" s="30">
        <f t="shared" si="216"/>
        <v>4.9190703000000005</v>
      </c>
      <c r="AL940" s="30">
        <f t="shared" si="216"/>
        <v>4.6136762999999998</v>
      </c>
      <c r="AM940" s="30">
        <f t="shared" si="216"/>
        <v>4.1195599999999999</v>
      </c>
      <c r="AN940" s="30">
        <f t="shared" si="216"/>
        <v>4.7904806999999998</v>
      </c>
      <c r="AO940" s="30">
        <f t="shared" si="216"/>
        <v>4.9777828000000008</v>
      </c>
      <c r="AP940" s="30">
        <f t="shared" si="216"/>
        <v>4.1639524999999997</v>
      </c>
      <c r="AQ940" s="30">
        <f t="shared" si="216"/>
        <v>4.8439507000000006</v>
      </c>
      <c r="AR940" s="30">
        <f t="shared" si="216"/>
        <v>4.21218</v>
      </c>
      <c r="AS940" s="30">
        <f t="shared" si="211"/>
        <v>4.9777828000000008</v>
      </c>
      <c r="AT940" s="35" t="str">
        <f t="shared" si="212"/>
        <v>1,2,0</v>
      </c>
    </row>
    <row r="941" spans="13:46" ht="11.25" x14ac:dyDescent="0.15">
      <c r="M941" s="30" t="str">
        <f t="shared" si="210"/>
        <v>10,4,4</v>
      </c>
      <c r="N941" s="30">
        <f t="shared" ref="N941:N1004" si="218">N841+1</f>
        <v>10</v>
      </c>
      <c r="O941" s="30">
        <f t="shared" ref="O941:O1004" si="219">O841</f>
        <v>4</v>
      </c>
      <c r="P941" s="30">
        <f t="shared" si="215"/>
        <v>4</v>
      </c>
      <c r="Q941" s="30">
        <f t="shared" si="217"/>
        <v>3.6615599999999993</v>
      </c>
      <c r="R941" s="30">
        <f t="shared" si="217"/>
        <v>4.4615756999999991</v>
      </c>
      <c r="S941" s="30">
        <f t="shared" si="217"/>
        <v>4.7330628000000008</v>
      </c>
      <c r="T941" s="30">
        <f t="shared" si="217"/>
        <v>4.4760213000000002</v>
      </c>
      <c r="U941" s="30">
        <f t="shared" si="217"/>
        <v>3.6904512</v>
      </c>
      <c r="V941" s="30">
        <f t="shared" si="217"/>
        <v>2.3763524999999999</v>
      </c>
      <c r="W941" s="30">
        <f t="shared" si="217"/>
        <v>0.53372519999999946</v>
      </c>
      <c r="X941" s="30">
        <f t="shared" si="217"/>
        <v>3.829804999999999</v>
      </c>
      <c r="Y941" s="30">
        <f t="shared" si="217"/>
        <v>4.5992306999999997</v>
      </c>
      <c r="Z941" s="30">
        <f t="shared" si="217"/>
        <v>4.8401278000000012</v>
      </c>
      <c r="AA941" s="30">
        <f t="shared" si="217"/>
        <v>4.5524962999999996</v>
      </c>
      <c r="AB941" s="30">
        <f t="shared" si="217"/>
        <v>3.7363362000000002</v>
      </c>
      <c r="AC941" s="30">
        <f t="shared" si="217"/>
        <v>2.3916474999999999</v>
      </c>
      <c r="AD941" s="30">
        <f t="shared" si="217"/>
        <v>3.9674599999999995</v>
      </c>
      <c r="AE941" s="30">
        <f t="shared" si="217"/>
        <v>4.7062957000000001</v>
      </c>
      <c r="AF941" s="30">
        <f t="shared" si="217"/>
        <v>4.9166027999999997</v>
      </c>
      <c r="AG941" s="30">
        <f t="shared" si="216"/>
        <v>4.5983813000000007</v>
      </c>
      <c r="AH941" s="30">
        <f t="shared" si="216"/>
        <v>3.7516312000000003</v>
      </c>
      <c r="AI941" s="30">
        <f t="shared" si="216"/>
        <v>4.0745249999999995</v>
      </c>
      <c r="AJ941" s="30">
        <f t="shared" si="216"/>
        <v>4.7827707000000004</v>
      </c>
      <c r="AK941" s="30">
        <f t="shared" si="216"/>
        <v>4.9624877999999999</v>
      </c>
      <c r="AL941" s="30">
        <f t="shared" si="216"/>
        <v>4.6136762999999998</v>
      </c>
      <c r="AM941" s="30">
        <f t="shared" si="216"/>
        <v>4.1509999999999998</v>
      </c>
      <c r="AN941" s="30">
        <f t="shared" si="216"/>
        <v>4.8286557000000006</v>
      </c>
      <c r="AO941" s="30">
        <f t="shared" si="216"/>
        <v>4.9777828000000008</v>
      </c>
      <c r="AP941" s="30">
        <f t="shared" si="216"/>
        <v>4.196885</v>
      </c>
      <c r="AQ941" s="30">
        <f t="shared" si="216"/>
        <v>4.8439507000000006</v>
      </c>
      <c r="AR941" s="30">
        <f t="shared" si="216"/>
        <v>4.21218</v>
      </c>
      <c r="AS941" s="30">
        <f t="shared" si="211"/>
        <v>4.9777828000000008</v>
      </c>
      <c r="AT941" s="35" t="str">
        <f t="shared" si="212"/>
        <v>1,2,0</v>
      </c>
    </row>
    <row r="942" spans="13:46" ht="11.25" x14ac:dyDescent="0.15">
      <c r="M942" s="30" t="str">
        <f t="shared" si="210"/>
        <v>10,4,5</v>
      </c>
      <c r="N942" s="30">
        <f t="shared" si="218"/>
        <v>10</v>
      </c>
      <c r="O942" s="30">
        <f t="shared" si="219"/>
        <v>4</v>
      </c>
      <c r="P942" s="30">
        <f t="shared" si="215"/>
        <v>5</v>
      </c>
      <c r="Q942" s="30">
        <f t="shared" si="217"/>
        <v>3.3564599999999993</v>
      </c>
      <c r="R942" s="30">
        <f t="shared" si="217"/>
        <v>4.3177006999999996</v>
      </c>
      <c r="S942" s="30">
        <f t="shared" si="217"/>
        <v>4.7062628000000002</v>
      </c>
      <c r="T942" s="30">
        <f t="shared" si="217"/>
        <v>4.5221462999999993</v>
      </c>
      <c r="U942" s="30">
        <f t="shared" si="217"/>
        <v>3.7653512</v>
      </c>
      <c r="V942" s="30">
        <f t="shared" si="217"/>
        <v>2.4358774999999997</v>
      </c>
      <c r="W942" s="30">
        <f t="shared" si="217"/>
        <v>0.53372519999999946</v>
      </c>
      <c r="X942" s="30">
        <f t="shared" si="217"/>
        <v>3.6597174999999993</v>
      </c>
      <c r="Y942" s="30">
        <f t="shared" si="217"/>
        <v>4.5514606999999998</v>
      </c>
      <c r="Z942" s="30">
        <f t="shared" si="217"/>
        <v>4.8705253000000006</v>
      </c>
      <c r="AA942" s="30">
        <f t="shared" si="217"/>
        <v>4.6169112999999999</v>
      </c>
      <c r="AB942" s="30">
        <f t="shared" si="217"/>
        <v>3.7906187</v>
      </c>
      <c r="AC942" s="30">
        <f t="shared" si="217"/>
        <v>2.3916474999999999</v>
      </c>
      <c r="AD942" s="30">
        <f t="shared" si="217"/>
        <v>3.8987199999999995</v>
      </c>
      <c r="AE942" s="30">
        <f t="shared" si="217"/>
        <v>4.7209656999999998</v>
      </c>
      <c r="AF942" s="30">
        <f t="shared" si="217"/>
        <v>4.9705328</v>
      </c>
      <c r="AG942" s="30">
        <f t="shared" si="216"/>
        <v>4.6474212999999995</v>
      </c>
      <c r="AH942" s="30">
        <f t="shared" si="216"/>
        <v>3.7516312000000003</v>
      </c>
      <c r="AI942" s="30">
        <f t="shared" si="216"/>
        <v>4.0734674999999996</v>
      </c>
      <c r="AJ942" s="30">
        <f t="shared" si="216"/>
        <v>4.8262157000000006</v>
      </c>
      <c r="AK942" s="30">
        <f t="shared" si="216"/>
        <v>5.0062853</v>
      </c>
      <c r="AL942" s="30">
        <f t="shared" si="216"/>
        <v>4.6136762999999998</v>
      </c>
      <c r="AM942" s="30">
        <f t="shared" si="216"/>
        <v>4.183959999999999</v>
      </c>
      <c r="AN942" s="30">
        <f t="shared" si="216"/>
        <v>4.8672107000000002</v>
      </c>
      <c r="AO942" s="30">
        <f t="shared" si="216"/>
        <v>4.9777828000000008</v>
      </c>
      <c r="AP942" s="30">
        <f t="shared" si="216"/>
        <v>4.2301974999999992</v>
      </c>
      <c r="AQ942" s="30">
        <f t="shared" si="216"/>
        <v>4.8439507000000006</v>
      </c>
      <c r="AR942" s="30">
        <f t="shared" si="216"/>
        <v>4.21218</v>
      </c>
      <c r="AS942" s="30">
        <f t="shared" si="211"/>
        <v>5.0062853</v>
      </c>
      <c r="AT942" s="35" t="str">
        <f t="shared" si="212"/>
        <v>1,1.5,0.5</v>
      </c>
    </row>
    <row r="943" spans="13:46" ht="11.25" x14ac:dyDescent="0.15">
      <c r="M943" s="30" t="str">
        <f t="shared" si="210"/>
        <v>10,4,6</v>
      </c>
      <c r="N943" s="30">
        <f t="shared" si="218"/>
        <v>10</v>
      </c>
      <c r="O943" s="30">
        <f t="shared" si="219"/>
        <v>4</v>
      </c>
      <c r="P943" s="30">
        <f t="shared" si="215"/>
        <v>6</v>
      </c>
      <c r="Q943" s="30">
        <f t="shared" si="217"/>
        <v>3.0779999999999998</v>
      </c>
      <c r="R943" s="30">
        <f t="shared" si="217"/>
        <v>4.1923256999999996</v>
      </c>
      <c r="S943" s="30">
        <f t="shared" si="217"/>
        <v>4.6913027999999999</v>
      </c>
      <c r="T943" s="30">
        <f t="shared" si="217"/>
        <v>4.5749312999999994</v>
      </c>
      <c r="U943" s="30">
        <f t="shared" si="217"/>
        <v>3.8432111999999998</v>
      </c>
      <c r="V943" s="30">
        <f t="shared" si="217"/>
        <v>2.4961424999999995</v>
      </c>
      <c r="W943" s="30">
        <f t="shared" si="217"/>
        <v>0.53372519999999946</v>
      </c>
      <c r="X943" s="30">
        <f t="shared" si="217"/>
        <v>3.5081299999999995</v>
      </c>
      <c r="Y943" s="30">
        <f t="shared" si="217"/>
        <v>4.5155306999999993</v>
      </c>
      <c r="Z943" s="30">
        <f t="shared" si="217"/>
        <v>4.9075828000000001</v>
      </c>
      <c r="AA943" s="30">
        <f t="shared" si="217"/>
        <v>4.6842863000000001</v>
      </c>
      <c r="AB943" s="30">
        <f t="shared" si="217"/>
        <v>3.8456412000000002</v>
      </c>
      <c r="AC943" s="30">
        <f t="shared" si="217"/>
        <v>2.3916474999999999</v>
      </c>
      <c r="AD943" s="30">
        <f t="shared" si="217"/>
        <v>3.8418199999999998</v>
      </c>
      <c r="AE943" s="30">
        <f t="shared" si="217"/>
        <v>4.7422956999999997</v>
      </c>
      <c r="AF943" s="30">
        <f t="shared" si="217"/>
        <v>5.0274228000000001</v>
      </c>
      <c r="AG943" s="30">
        <f t="shared" si="216"/>
        <v>4.6972012999999997</v>
      </c>
      <c r="AH943" s="30">
        <f t="shared" si="216"/>
        <v>3.7516312000000003</v>
      </c>
      <c r="AI943" s="30">
        <f t="shared" si="216"/>
        <v>4.0790699999999998</v>
      </c>
      <c r="AJ943" s="30">
        <f t="shared" si="216"/>
        <v>4.8726206999999997</v>
      </c>
      <c r="AK943" s="30">
        <f t="shared" si="216"/>
        <v>5.0508227999999997</v>
      </c>
      <c r="AL943" s="30">
        <f t="shared" si="216"/>
        <v>4.6136762999999998</v>
      </c>
      <c r="AM943" s="30">
        <f t="shared" si="216"/>
        <v>4.2198799999999999</v>
      </c>
      <c r="AN943" s="30">
        <f t="shared" si="216"/>
        <v>4.9065057000000003</v>
      </c>
      <c r="AO943" s="30">
        <f t="shared" si="216"/>
        <v>4.9777828000000008</v>
      </c>
      <c r="AP943" s="30">
        <f t="shared" si="216"/>
        <v>4.2642499999999997</v>
      </c>
      <c r="AQ943" s="30">
        <f t="shared" si="216"/>
        <v>4.8439507000000006</v>
      </c>
      <c r="AR943" s="30">
        <f t="shared" si="216"/>
        <v>4.21218</v>
      </c>
      <c r="AS943" s="30">
        <f t="shared" si="211"/>
        <v>5.0508227999999997</v>
      </c>
      <c r="AT943" s="35" t="str">
        <f t="shared" si="212"/>
        <v>1,1.5,0.5</v>
      </c>
    </row>
    <row r="944" spans="13:46" ht="11.25" x14ac:dyDescent="0.15">
      <c r="M944" s="30" t="str">
        <f t="shared" si="210"/>
        <v>10,4,7</v>
      </c>
      <c r="N944" s="30">
        <f t="shared" si="218"/>
        <v>10</v>
      </c>
      <c r="O944" s="30">
        <f t="shared" si="219"/>
        <v>4</v>
      </c>
      <c r="P944" s="30">
        <f t="shared" si="215"/>
        <v>7</v>
      </c>
      <c r="Q944" s="30">
        <f t="shared" si="217"/>
        <v>2.4172559999999992</v>
      </c>
      <c r="R944" s="30">
        <f t="shared" si="217"/>
        <v>3.8014756999999997</v>
      </c>
      <c r="S944" s="30">
        <f t="shared" si="217"/>
        <v>4.5064387999999997</v>
      </c>
      <c r="T944" s="30">
        <f t="shared" si="217"/>
        <v>4.5321452999999998</v>
      </c>
      <c r="U944" s="30">
        <f t="shared" si="217"/>
        <v>3.8785951999999999</v>
      </c>
      <c r="V944" s="30">
        <f t="shared" si="217"/>
        <v>2.5457884999999996</v>
      </c>
      <c r="W944" s="30">
        <f t="shared" si="217"/>
        <v>0.53372519999999946</v>
      </c>
      <c r="X944" s="30">
        <f t="shared" si="217"/>
        <v>3.0910674999999994</v>
      </c>
      <c r="Y944" s="30">
        <f t="shared" si="217"/>
        <v>4.3096966999999999</v>
      </c>
      <c r="Z944" s="30">
        <f t="shared" si="217"/>
        <v>4.8490693</v>
      </c>
      <c r="AA944" s="30">
        <f t="shared" si="217"/>
        <v>4.7091852999999997</v>
      </c>
      <c r="AB944" s="30">
        <f t="shared" si="217"/>
        <v>3.8900446999999998</v>
      </c>
      <c r="AC944" s="30">
        <f t="shared" si="217"/>
        <v>2.3916474999999999</v>
      </c>
      <c r="AD944" s="30">
        <f t="shared" si="217"/>
        <v>3.6150159999999993</v>
      </c>
      <c r="AE944" s="30">
        <f t="shared" si="217"/>
        <v>4.6680546999999999</v>
      </c>
      <c r="AF944" s="30">
        <f t="shared" si="217"/>
        <v>5.0418368000000005</v>
      </c>
      <c r="AG944" s="30">
        <f t="shared" si="216"/>
        <v>4.7363622999999997</v>
      </c>
      <c r="AH944" s="30">
        <f t="shared" si="216"/>
        <v>3.7516312000000003</v>
      </c>
      <c r="AI944" s="30">
        <f t="shared" si="216"/>
        <v>3.9891014999999994</v>
      </c>
      <c r="AJ944" s="30">
        <f t="shared" si="216"/>
        <v>4.8765497</v>
      </c>
      <c r="AK944" s="30">
        <f t="shared" si="216"/>
        <v>5.0847413000000001</v>
      </c>
      <c r="AL944" s="30">
        <f t="shared" si="216"/>
        <v>4.6136762999999998</v>
      </c>
      <c r="AM944" s="30">
        <f t="shared" si="216"/>
        <v>4.2133240000000001</v>
      </c>
      <c r="AN944" s="30">
        <f t="shared" si="216"/>
        <v>4.9351816999999993</v>
      </c>
      <c r="AO944" s="30">
        <f t="shared" si="216"/>
        <v>4.9777828000000008</v>
      </c>
      <c r="AP944" s="30">
        <f t="shared" si="216"/>
        <v>4.2876835</v>
      </c>
      <c r="AQ944" s="30">
        <f t="shared" si="216"/>
        <v>4.8439507000000006</v>
      </c>
      <c r="AR944" s="30">
        <f t="shared" si="216"/>
        <v>4.21218</v>
      </c>
      <c r="AS944" s="30">
        <f t="shared" si="211"/>
        <v>5.0847413000000001</v>
      </c>
      <c r="AT944" s="35" t="str">
        <f t="shared" si="212"/>
        <v>1,1.5,0.5</v>
      </c>
    </row>
    <row r="945" spans="13:46" ht="11.25" x14ac:dyDescent="0.15">
      <c r="M945" s="30" t="str">
        <f t="shared" si="210"/>
        <v>10,4,8</v>
      </c>
      <c r="N945" s="30">
        <f t="shared" si="218"/>
        <v>10</v>
      </c>
      <c r="O945" s="30">
        <f t="shared" si="219"/>
        <v>4</v>
      </c>
      <c r="P945" s="30">
        <f t="shared" si="215"/>
        <v>8</v>
      </c>
      <c r="Q945" s="30">
        <f t="shared" si="217"/>
        <v>1.6284671999999998</v>
      </c>
      <c r="R945" s="30">
        <f t="shared" si="217"/>
        <v>3.3217056999999999</v>
      </c>
      <c r="S945" s="30">
        <f t="shared" si="217"/>
        <v>4.2646660000000001</v>
      </c>
      <c r="T945" s="30">
        <f t="shared" si="217"/>
        <v>4.4573480999999999</v>
      </c>
      <c r="U945" s="30">
        <f t="shared" si="217"/>
        <v>3.8997519999999999</v>
      </c>
      <c r="V945" s="30">
        <f t="shared" si="217"/>
        <v>2.5918776999999995</v>
      </c>
      <c r="W945" s="30">
        <f t="shared" si="217"/>
        <v>0.53372519999999946</v>
      </c>
      <c r="X945" s="30">
        <f t="shared" si="217"/>
        <v>2.5850849999999994</v>
      </c>
      <c r="Y945" s="30">
        <f t="shared" si="217"/>
        <v>4.0469539000000001</v>
      </c>
      <c r="Z945" s="30">
        <f t="shared" si="217"/>
        <v>4.7585446000000005</v>
      </c>
      <c r="AA945" s="30">
        <f t="shared" si="217"/>
        <v>4.7198571000000005</v>
      </c>
      <c r="AB945" s="30">
        <f t="shared" si="217"/>
        <v>3.9308914000000001</v>
      </c>
      <c r="AC945" s="30">
        <f t="shared" si="217"/>
        <v>2.3916474999999999</v>
      </c>
      <c r="AD945" s="30">
        <f t="shared" si="217"/>
        <v>3.3313031999999998</v>
      </c>
      <c r="AE945" s="30">
        <f t="shared" si="217"/>
        <v>4.5618025000000006</v>
      </c>
      <c r="AF945" s="30">
        <f t="shared" ref="AF945:AR1007" si="220">(AF$5)^2/2*INDEX($F$4:$F$25*$G$4:$G$25,$N945,1)+(AF$6)^2/2*INDEX($H$4:$H$25*$I$4:$I$25,$O945,1)+(AF$7)^2/2*INDEX($J$4:$J$25*$K$4:$K$25,$P945,1)+AF$5*AF$6*INDEX($G$4:$G$25,$N945,1)*INDEX($H$4:$H$25,$O945,1)+(AF$5*INDEX($G$4:$G$25,$N945,1)+AF$6*INDEX($I$4:$I$25,$O945,1))*AF$7*INDEX($J$4:$J$25,$P945,1)</f>
        <v>5.0420236000000003</v>
      </c>
      <c r="AG945" s="30">
        <f t="shared" si="220"/>
        <v>4.7719665000000004</v>
      </c>
      <c r="AH945" s="30">
        <f t="shared" si="220"/>
        <v>3.7516312000000003</v>
      </c>
      <c r="AI945" s="30">
        <f t="shared" si="220"/>
        <v>3.8671217999999996</v>
      </c>
      <c r="AJ945" s="30">
        <f t="shared" si="220"/>
        <v>4.8662514999999988</v>
      </c>
      <c r="AK945" s="30">
        <f t="shared" si="220"/>
        <v>5.1151030000000004</v>
      </c>
      <c r="AL945" s="30">
        <f t="shared" si="220"/>
        <v>4.6136762999999998</v>
      </c>
      <c r="AM945" s="30">
        <f t="shared" si="220"/>
        <v>4.1925407999999997</v>
      </c>
      <c r="AN945" s="30">
        <f t="shared" si="220"/>
        <v>4.9603009</v>
      </c>
      <c r="AO945" s="30">
        <f t="shared" si="220"/>
        <v>4.9777828000000008</v>
      </c>
      <c r="AP945" s="30">
        <f t="shared" si="220"/>
        <v>4.3075601999999993</v>
      </c>
      <c r="AQ945" s="30">
        <f t="shared" si="220"/>
        <v>4.8439507000000006</v>
      </c>
      <c r="AR945" s="30">
        <f t="shared" si="220"/>
        <v>4.21218</v>
      </c>
      <c r="AS945" s="30">
        <f t="shared" si="211"/>
        <v>5.1151030000000004</v>
      </c>
      <c r="AT945" s="35" t="str">
        <f t="shared" si="212"/>
        <v>1,1.5,0.5</v>
      </c>
    </row>
    <row r="946" spans="13:46" ht="11.25" x14ac:dyDescent="0.15">
      <c r="M946" s="30" t="str">
        <f t="shared" si="210"/>
        <v>10,4,9</v>
      </c>
      <c r="N946" s="30">
        <f t="shared" si="218"/>
        <v>10</v>
      </c>
      <c r="O946" s="30">
        <f t="shared" si="219"/>
        <v>4</v>
      </c>
      <c r="P946" s="30">
        <f t="shared" si="215"/>
        <v>9</v>
      </c>
      <c r="Q946" s="30">
        <f t="shared" ref="Q946:AF977" si="221">(Q$5)^2/2*INDEX($F$4:$F$25*$G$4:$G$25,$N946,1)+(Q$6)^2/2*INDEX($H$4:$H$25*$I$4:$I$25,$O946,1)+(Q$7)^2/2*INDEX($J$4:$J$25*$K$4:$K$25,$P946,1)+Q$5*Q$6*INDEX($G$4:$G$25,$N946,1)*INDEX($H$4:$H$25,$O946,1)+(Q$5*INDEX($G$4:$G$25,$N946,1)+Q$6*INDEX($I$4:$I$25,$O946,1))*Q$7*INDEX($J$4:$J$25,$P946,1)</f>
        <v>0.99034650000000013</v>
      </c>
      <c r="R946" s="30">
        <f t="shared" si="221"/>
        <v>2.946566325</v>
      </c>
      <c r="S946" s="30">
        <f t="shared" si="221"/>
        <v>4.0898568000000006</v>
      </c>
      <c r="T946" s="30">
        <f t="shared" si="221"/>
        <v>4.4202179250000002</v>
      </c>
      <c r="U946" s="30">
        <f t="shared" si="221"/>
        <v>3.9376497000000001</v>
      </c>
      <c r="V946" s="30">
        <f t="shared" si="221"/>
        <v>2.642152125</v>
      </c>
      <c r="W946" s="30">
        <f t="shared" si="221"/>
        <v>0.53372519999999946</v>
      </c>
      <c r="X946" s="30">
        <f t="shared" si="221"/>
        <v>2.1837331249999998</v>
      </c>
      <c r="Y946" s="30">
        <f t="shared" si="221"/>
        <v>3.8511747000000001</v>
      </c>
      <c r="Z946" s="30">
        <f t="shared" si="221"/>
        <v>4.7056869250000002</v>
      </c>
      <c r="AA946" s="30">
        <f t="shared" si="221"/>
        <v>4.7472697999999998</v>
      </c>
      <c r="AB946" s="30">
        <f t="shared" si="221"/>
        <v>3.9759233250000001</v>
      </c>
      <c r="AC946" s="30">
        <f t="shared" si="221"/>
        <v>2.3916474999999999</v>
      </c>
      <c r="AD946" s="30">
        <f t="shared" si="221"/>
        <v>3.114554</v>
      </c>
      <c r="AE946" s="30">
        <f t="shared" si="221"/>
        <v>4.4932173249999998</v>
      </c>
      <c r="AF946" s="30">
        <f t="shared" si="221"/>
        <v>5.0589513000000004</v>
      </c>
      <c r="AG946" s="30">
        <f t="shared" si="220"/>
        <v>4.8117559249999999</v>
      </c>
      <c r="AH946" s="30">
        <f t="shared" si="220"/>
        <v>3.7516312000000003</v>
      </c>
      <c r="AI946" s="30">
        <f t="shared" si="220"/>
        <v>3.782809125</v>
      </c>
      <c r="AJ946" s="30">
        <f t="shared" si="220"/>
        <v>4.8726941999999998</v>
      </c>
      <c r="AK946" s="30">
        <f t="shared" si="220"/>
        <v>5.1496499250000003</v>
      </c>
      <c r="AL946" s="30">
        <f t="shared" si="220"/>
        <v>4.6136762999999998</v>
      </c>
      <c r="AM946" s="30">
        <f t="shared" si="220"/>
        <v>4.1884984999999997</v>
      </c>
      <c r="AN946" s="30">
        <f t="shared" si="220"/>
        <v>4.9896053250000003</v>
      </c>
      <c r="AO946" s="30">
        <f t="shared" si="220"/>
        <v>4.9777828000000008</v>
      </c>
      <c r="AP946" s="30">
        <f t="shared" si="220"/>
        <v>4.331622125</v>
      </c>
      <c r="AQ946" s="30">
        <f t="shared" si="220"/>
        <v>4.8439507000000006</v>
      </c>
      <c r="AR946" s="30">
        <f t="shared" si="220"/>
        <v>4.21218</v>
      </c>
      <c r="AS946" s="30">
        <f t="shared" si="211"/>
        <v>5.1496499250000003</v>
      </c>
      <c r="AT946" s="35" t="str">
        <f t="shared" si="212"/>
        <v>1,1.5,0.5</v>
      </c>
    </row>
    <row r="947" spans="13:46" ht="11.25" x14ac:dyDescent="0.15">
      <c r="M947" s="30" t="str">
        <f t="shared" si="210"/>
        <v>10,4,10</v>
      </c>
      <c r="N947" s="30">
        <f t="shared" si="218"/>
        <v>10</v>
      </c>
      <c r="O947" s="30">
        <f t="shared" si="219"/>
        <v>4</v>
      </c>
      <c r="P947" s="30">
        <f t="shared" si="215"/>
        <v>10</v>
      </c>
      <c r="Q947" s="30">
        <f t="shared" si="221"/>
        <v>0.53372519999999946</v>
      </c>
      <c r="R947" s="30">
        <f t="shared" si="221"/>
        <v>2.6974681999999999</v>
      </c>
      <c r="S947" s="30">
        <f t="shared" si="221"/>
        <v>3.9957140000000004</v>
      </c>
      <c r="T947" s="30">
        <f t="shared" si="221"/>
        <v>4.4284625999999996</v>
      </c>
      <c r="U947" s="30">
        <f t="shared" si="221"/>
        <v>3.9957140000000004</v>
      </c>
      <c r="V947" s="30">
        <f t="shared" si="221"/>
        <v>2.6974681999999999</v>
      </c>
      <c r="W947" s="30">
        <f t="shared" si="221"/>
        <v>0.53372519999999946</v>
      </c>
      <c r="X947" s="30">
        <f t="shared" si="221"/>
        <v>1.9084224999999992</v>
      </c>
      <c r="Y947" s="30">
        <f t="shared" si="221"/>
        <v>3.7360618999999997</v>
      </c>
      <c r="Z947" s="30">
        <f t="shared" si="221"/>
        <v>4.6982040999999999</v>
      </c>
      <c r="AA947" s="30">
        <f t="shared" si="221"/>
        <v>4.7948491000000004</v>
      </c>
      <c r="AB947" s="30">
        <f t="shared" si="221"/>
        <v>4.0259969000000009</v>
      </c>
      <c r="AC947" s="30">
        <f t="shared" si="221"/>
        <v>2.3916474999999999</v>
      </c>
      <c r="AD947" s="30">
        <f t="shared" si="221"/>
        <v>2.9784711999999995</v>
      </c>
      <c r="AE947" s="30">
        <f t="shared" si="221"/>
        <v>4.4700069999999998</v>
      </c>
      <c r="AF947" s="30">
        <f t="shared" si="221"/>
        <v>5.0960456000000001</v>
      </c>
      <c r="AG947" s="30">
        <f t="shared" si="220"/>
        <v>4.8565870000000002</v>
      </c>
      <c r="AH947" s="30">
        <f t="shared" si="220"/>
        <v>3.7516312000000003</v>
      </c>
      <c r="AI947" s="30">
        <f t="shared" si="220"/>
        <v>3.7438712999999995</v>
      </c>
      <c r="AJ947" s="30">
        <f t="shared" si="220"/>
        <v>4.8993035000000003</v>
      </c>
      <c r="AK947" s="30">
        <f t="shared" si="220"/>
        <v>5.1892385000000001</v>
      </c>
      <c r="AL947" s="30">
        <f t="shared" si="220"/>
        <v>4.6136762999999998</v>
      </c>
      <c r="AM947" s="30">
        <f t="shared" si="220"/>
        <v>4.2046228000000001</v>
      </c>
      <c r="AN947" s="30">
        <f t="shared" si="220"/>
        <v>5.0239513999999996</v>
      </c>
      <c r="AO947" s="30">
        <f t="shared" si="220"/>
        <v>4.9777828000000008</v>
      </c>
      <c r="AP947" s="30">
        <f t="shared" si="220"/>
        <v>4.3607256999999997</v>
      </c>
      <c r="AQ947" s="30">
        <f t="shared" si="220"/>
        <v>4.8439507000000006</v>
      </c>
      <c r="AR947" s="30">
        <f t="shared" si="220"/>
        <v>4.21218</v>
      </c>
      <c r="AS947" s="30">
        <f t="shared" si="211"/>
        <v>5.1892385000000001</v>
      </c>
      <c r="AT947" s="35" t="str">
        <f t="shared" si="212"/>
        <v>1,1.5,0.5</v>
      </c>
    </row>
    <row r="948" spans="13:46" ht="11.25" x14ac:dyDescent="0.15">
      <c r="M948" s="30" t="str">
        <f t="shared" si="210"/>
        <v>10,5,1</v>
      </c>
      <c r="N948" s="30">
        <f t="shared" si="218"/>
        <v>10</v>
      </c>
      <c r="O948" s="30">
        <f t="shared" si="219"/>
        <v>5</v>
      </c>
      <c r="P948" s="30">
        <f t="shared" si="215"/>
        <v>1</v>
      </c>
      <c r="Q948" s="30">
        <f t="shared" si="221"/>
        <v>4.5</v>
      </c>
      <c r="R948" s="30">
        <f t="shared" si="221"/>
        <v>4.8398257000000005</v>
      </c>
      <c r="S948" s="30">
        <f t="shared" si="221"/>
        <v>4.7793028</v>
      </c>
      <c r="T948" s="30">
        <f t="shared" si="221"/>
        <v>4.3184313000000003</v>
      </c>
      <c r="U948" s="30">
        <f t="shared" si="221"/>
        <v>3.4572111999999997</v>
      </c>
      <c r="V948" s="30">
        <f t="shared" si="221"/>
        <v>2.1956424999999999</v>
      </c>
      <c r="W948" s="30">
        <f t="shared" si="221"/>
        <v>0.53372519999999946</v>
      </c>
      <c r="X948" s="30">
        <f t="shared" si="221"/>
        <v>4.2256549999999997</v>
      </c>
      <c r="Y948" s="30">
        <f t="shared" si="221"/>
        <v>4.6726307</v>
      </c>
      <c r="Z948" s="30">
        <f t="shared" si="221"/>
        <v>4.7192578000000003</v>
      </c>
      <c r="AA948" s="30">
        <f t="shared" si="221"/>
        <v>4.3655362999999996</v>
      </c>
      <c r="AB948" s="30">
        <f t="shared" si="221"/>
        <v>3.6114661999999997</v>
      </c>
      <c r="AC948" s="30">
        <f t="shared" si="221"/>
        <v>2.4570474999999994</v>
      </c>
      <c r="AD948" s="30">
        <f t="shared" si="221"/>
        <v>4.0356199999999998</v>
      </c>
      <c r="AE948" s="30">
        <f t="shared" si="221"/>
        <v>4.5897456999999999</v>
      </c>
      <c r="AF948" s="30">
        <f t="shared" si="221"/>
        <v>4.7435228</v>
      </c>
      <c r="AG948" s="30">
        <f t="shared" si="220"/>
        <v>4.4969512999999992</v>
      </c>
      <c r="AH948" s="30">
        <f t="shared" si="220"/>
        <v>3.8500312000000001</v>
      </c>
      <c r="AI948" s="30">
        <f t="shared" si="220"/>
        <v>3.9298950000000001</v>
      </c>
      <c r="AJ948" s="30">
        <f t="shared" si="220"/>
        <v>4.5911707000000002</v>
      </c>
      <c r="AK948" s="30">
        <f t="shared" si="220"/>
        <v>4.8520978000000001</v>
      </c>
      <c r="AL948" s="30">
        <f t="shared" si="220"/>
        <v>4.7126763</v>
      </c>
      <c r="AM948" s="30">
        <f t="shared" si="220"/>
        <v>3.9084799999999995</v>
      </c>
      <c r="AN948" s="30">
        <f t="shared" si="220"/>
        <v>4.6769056999999998</v>
      </c>
      <c r="AO948" s="30">
        <f t="shared" si="220"/>
        <v>5.0449827999999997</v>
      </c>
      <c r="AP948" s="30">
        <f t="shared" si="220"/>
        <v>3.9713749999999992</v>
      </c>
      <c r="AQ948" s="30">
        <f t="shared" si="220"/>
        <v>4.8469506999999989</v>
      </c>
      <c r="AR948" s="30">
        <f t="shared" si="220"/>
        <v>4.1185799999999997</v>
      </c>
      <c r="AS948" s="30">
        <f t="shared" si="211"/>
        <v>5.0449827999999997</v>
      </c>
      <c r="AT948" s="35" t="str">
        <f t="shared" si="212"/>
        <v>1,2,0</v>
      </c>
    </row>
    <row r="949" spans="13:46" ht="11.25" x14ac:dyDescent="0.15">
      <c r="M949" s="30" t="str">
        <f t="shared" si="210"/>
        <v>10,5,2</v>
      </c>
      <c r="N949" s="30">
        <f t="shared" si="218"/>
        <v>10</v>
      </c>
      <c r="O949" s="30">
        <f t="shared" si="219"/>
        <v>5</v>
      </c>
      <c r="P949" s="30">
        <f t="shared" si="215"/>
        <v>2</v>
      </c>
      <c r="Q949" s="30">
        <f t="shared" si="221"/>
        <v>4.27752</v>
      </c>
      <c r="R949" s="30">
        <f t="shared" si="221"/>
        <v>4.7533256999999995</v>
      </c>
      <c r="S949" s="30">
        <f t="shared" si="221"/>
        <v>4.7892228000000001</v>
      </c>
      <c r="T949" s="30">
        <f t="shared" si="221"/>
        <v>4.3852112999999999</v>
      </c>
      <c r="U949" s="30">
        <f t="shared" si="221"/>
        <v>3.5412911999999999</v>
      </c>
      <c r="V949" s="30">
        <f t="shared" si="221"/>
        <v>2.2574624999999999</v>
      </c>
      <c r="W949" s="30">
        <f t="shared" si="221"/>
        <v>0.53372519999999946</v>
      </c>
      <c r="X949" s="30">
        <f t="shared" si="221"/>
        <v>4.1106049999999996</v>
      </c>
      <c r="Y949" s="30">
        <f t="shared" si="221"/>
        <v>4.6597106999999998</v>
      </c>
      <c r="Z949" s="30">
        <f t="shared" si="221"/>
        <v>4.7689078</v>
      </c>
      <c r="AA949" s="30">
        <f t="shared" si="221"/>
        <v>4.4381962999999995</v>
      </c>
      <c r="AB949" s="30">
        <f t="shared" si="221"/>
        <v>3.6675762000000001</v>
      </c>
      <c r="AC949" s="30">
        <f t="shared" si="221"/>
        <v>2.4570474999999994</v>
      </c>
      <c r="AD949" s="30">
        <f t="shared" si="221"/>
        <v>3.99986</v>
      </c>
      <c r="AE949" s="30">
        <f t="shared" si="221"/>
        <v>4.6222656999999998</v>
      </c>
      <c r="AF949" s="30">
        <f t="shared" si="221"/>
        <v>4.8047627999999998</v>
      </c>
      <c r="AG949" s="30">
        <f t="shared" si="220"/>
        <v>4.5473512999999999</v>
      </c>
      <c r="AH949" s="30">
        <f t="shared" si="220"/>
        <v>3.8500312000000001</v>
      </c>
      <c r="AI949" s="30">
        <f t="shared" si="220"/>
        <v>3.9452850000000002</v>
      </c>
      <c r="AJ949" s="30">
        <f t="shared" si="220"/>
        <v>4.6409906999999997</v>
      </c>
      <c r="AK949" s="30">
        <f t="shared" si="220"/>
        <v>4.8967877999999994</v>
      </c>
      <c r="AL949" s="30">
        <f t="shared" si="220"/>
        <v>4.7126763</v>
      </c>
      <c r="AM949" s="30">
        <f t="shared" si="220"/>
        <v>3.9468799999999997</v>
      </c>
      <c r="AN949" s="30">
        <f t="shared" si="220"/>
        <v>4.7158856999999994</v>
      </c>
      <c r="AO949" s="30">
        <f t="shared" si="220"/>
        <v>5.0449827999999997</v>
      </c>
      <c r="AP949" s="30">
        <f t="shared" si="220"/>
        <v>4.0046449999999991</v>
      </c>
      <c r="AQ949" s="30">
        <f t="shared" si="220"/>
        <v>4.8469506999999989</v>
      </c>
      <c r="AR949" s="30">
        <f t="shared" si="220"/>
        <v>4.1185799999999997</v>
      </c>
      <c r="AS949" s="30">
        <f t="shared" si="211"/>
        <v>5.0449827999999997</v>
      </c>
      <c r="AT949" s="35" t="str">
        <f t="shared" si="212"/>
        <v>1,2,0</v>
      </c>
    </row>
    <row r="950" spans="13:46" ht="11.25" x14ac:dyDescent="0.15">
      <c r="M950" s="30" t="str">
        <f t="shared" si="210"/>
        <v>10,5,3</v>
      </c>
      <c r="N950" s="30">
        <f t="shared" si="218"/>
        <v>10</v>
      </c>
      <c r="O950" s="30">
        <f t="shared" si="219"/>
        <v>5</v>
      </c>
      <c r="P950" s="30">
        <f t="shared" si="215"/>
        <v>3</v>
      </c>
      <c r="Q950" s="30">
        <f t="shared" si="221"/>
        <v>3.98034</v>
      </c>
      <c r="R950" s="30">
        <f t="shared" si="221"/>
        <v>4.6149506999999996</v>
      </c>
      <c r="S950" s="30">
        <f t="shared" si="221"/>
        <v>4.7659428000000004</v>
      </c>
      <c r="T950" s="30">
        <f t="shared" si="221"/>
        <v>4.4333162999999995</v>
      </c>
      <c r="U950" s="30">
        <f t="shared" si="221"/>
        <v>3.6170711999999998</v>
      </c>
      <c r="V950" s="30">
        <f t="shared" si="221"/>
        <v>2.3172074999999999</v>
      </c>
      <c r="W950" s="30">
        <f t="shared" si="221"/>
        <v>0.53372519999999946</v>
      </c>
      <c r="X950" s="30">
        <f t="shared" si="221"/>
        <v>3.9436799999999996</v>
      </c>
      <c r="Y950" s="30">
        <f t="shared" si="221"/>
        <v>4.6135906999999996</v>
      </c>
      <c r="Z950" s="30">
        <f t="shared" si="221"/>
        <v>4.7998828000000007</v>
      </c>
      <c r="AA950" s="30">
        <f t="shared" si="221"/>
        <v>4.5025563000000002</v>
      </c>
      <c r="AB950" s="30">
        <f t="shared" si="221"/>
        <v>3.7216111999999999</v>
      </c>
      <c r="AC950" s="30">
        <f t="shared" si="221"/>
        <v>2.4570474999999994</v>
      </c>
      <c r="AD950" s="30">
        <f t="shared" si="221"/>
        <v>3.9308999999999998</v>
      </c>
      <c r="AE950" s="30">
        <f t="shared" si="221"/>
        <v>4.6361106999999997</v>
      </c>
      <c r="AF950" s="30">
        <f t="shared" si="221"/>
        <v>4.8577028000000002</v>
      </c>
      <c r="AG950" s="30">
        <f t="shared" si="220"/>
        <v>4.5956763</v>
      </c>
      <c r="AH950" s="30">
        <f t="shared" si="220"/>
        <v>3.8500312000000001</v>
      </c>
      <c r="AI950" s="30">
        <f t="shared" si="220"/>
        <v>3.9420000000000002</v>
      </c>
      <c r="AJ950" s="30">
        <f t="shared" si="220"/>
        <v>4.6825106999999999</v>
      </c>
      <c r="AK950" s="30">
        <f t="shared" si="220"/>
        <v>4.9394027999999999</v>
      </c>
      <c r="AL950" s="30">
        <f t="shared" si="220"/>
        <v>4.7126763</v>
      </c>
      <c r="AM950" s="30">
        <f t="shared" si="220"/>
        <v>3.9769799999999997</v>
      </c>
      <c r="AN950" s="30">
        <f t="shared" si="220"/>
        <v>4.7527907000000003</v>
      </c>
      <c r="AO950" s="30">
        <f t="shared" si="220"/>
        <v>5.0449827999999997</v>
      </c>
      <c r="AP950" s="30">
        <f t="shared" si="220"/>
        <v>4.0358399999999994</v>
      </c>
      <c r="AQ950" s="30">
        <f t="shared" si="220"/>
        <v>4.8469506999999989</v>
      </c>
      <c r="AR950" s="30">
        <f t="shared" si="220"/>
        <v>4.1185799999999997</v>
      </c>
      <c r="AS950" s="30">
        <f t="shared" si="211"/>
        <v>5.0449827999999997</v>
      </c>
      <c r="AT950" s="35" t="str">
        <f t="shared" si="212"/>
        <v>1,2,0</v>
      </c>
    </row>
    <row r="951" spans="13:46" ht="11.25" x14ac:dyDescent="0.15">
      <c r="M951" s="30" t="str">
        <f t="shared" si="210"/>
        <v>10,5,4</v>
      </c>
      <c r="N951" s="30">
        <f t="shared" si="218"/>
        <v>10</v>
      </c>
      <c r="O951" s="30">
        <f t="shared" si="219"/>
        <v>5</v>
      </c>
      <c r="P951" s="30">
        <f t="shared" si="215"/>
        <v>4</v>
      </c>
      <c r="Q951" s="30">
        <f t="shared" si="221"/>
        <v>3.6615599999999993</v>
      </c>
      <c r="R951" s="30">
        <f t="shared" si="221"/>
        <v>4.4615756999999991</v>
      </c>
      <c r="S951" s="30">
        <f t="shared" si="221"/>
        <v>4.7330628000000008</v>
      </c>
      <c r="T951" s="30">
        <f t="shared" si="221"/>
        <v>4.4760213000000002</v>
      </c>
      <c r="U951" s="30">
        <f t="shared" si="221"/>
        <v>3.6904512</v>
      </c>
      <c r="V951" s="30">
        <f t="shared" si="221"/>
        <v>2.3763524999999999</v>
      </c>
      <c r="W951" s="30">
        <f t="shared" si="221"/>
        <v>0.53372519999999946</v>
      </c>
      <c r="X951" s="30">
        <f t="shared" si="221"/>
        <v>3.7617549999999995</v>
      </c>
      <c r="Y951" s="30">
        <f t="shared" si="221"/>
        <v>4.5578706999999996</v>
      </c>
      <c r="Z951" s="30">
        <f t="shared" si="221"/>
        <v>4.8254578000000006</v>
      </c>
      <c r="AA951" s="30">
        <f t="shared" si="221"/>
        <v>4.5645163000000002</v>
      </c>
      <c r="AB951" s="30">
        <f t="shared" si="221"/>
        <v>3.7750461999999998</v>
      </c>
      <c r="AC951" s="30">
        <f t="shared" si="221"/>
        <v>2.4570474999999994</v>
      </c>
      <c r="AD951" s="30">
        <f t="shared" si="221"/>
        <v>3.8523399999999999</v>
      </c>
      <c r="AE951" s="30">
        <f t="shared" si="221"/>
        <v>4.6445556999999997</v>
      </c>
      <c r="AF951" s="30">
        <f t="shared" si="221"/>
        <v>4.9082428</v>
      </c>
      <c r="AG951" s="30">
        <f t="shared" si="220"/>
        <v>4.6434012999999998</v>
      </c>
      <c r="AH951" s="30">
        <f t="shared" si="220"/>
        <v>3.8500312000000001</v>
      </c>
      <c r="AI951" s="30">
        <f t="shared" si="220"/>
        <v>3.9333150000000003</v>
      </c>
      <c r="AJ951" s="30">
        <f t="shared" si="220"/>
        <v>4.7216307000000004</v>
      </c>
      <c r="AK951" s="30">
        <f t="shared" si="220"/>
        <v>4.9814178</v>
      </c>
      <c r="AL951" s="30">
        <f t="shared" si="220"/>
        <v>4.7126763</v>
      </c>
      <c r="AM951" s="30">
        <f t="shared" si="220"/>
        <v>4.0046799999999996</v>
      </c>
      <c r="AN951" s="30">
        <f t="shared" si="220"/>
        <v>4.7890956999999998</v>
      </c>
      <c r="AO951" s="30">
        <f t="shared" si="220"/>
        <v>5.0449827999999997</v>
      </c>
      <c r="AP951" s="30">
        <f t="shared" si="220"/>
        <v>4.0664350000000002</v>
      </c>
      <c r="AQ951" s="30">
        <f t="shared" si="220"/>
        <v>4.8469506999999989</v>
      </c>
      <c r="AR951" s="30">
        <f t="shared" si="220"/>
        <v>4.1185799999999997</v>
      </c>
      <c r="AS951" s="30">
        <f t="shared" si="211"/>
        <v>5.0449827999999997</v>
      </c>
      <c r="AT951" s="35" t="str">
        <f t="shared" si="212"/>
        <v>1,2,0</v>
      </c>
    </row>
    <row r="952" spans="13:46" ht="11.25" x14ac:dyDescent="0.15">
      <c r="M952" s="30" t="str">
        <f t="shared" si="210"/>
        <v>10,5,5</v>
      </c>
      <c r="N952" s="30">
        <f t="shared" si="218"/>
        <v>10</v>
      </c>
      <c r="O952" s="30">
        <f t="shared" si="219"/>
        <v>5</v>
      </c>
      <c r="P952" s="30">
        <f t="shared" si="215"/>
        <v>5</v>
      </c>
      <c r="Q952" s="30">
        <f t="shared" si="221"/>
        <v>3.3564599999999993</v>
      </c>
      <c r="R952" s="30">
        <f t="shared" si="221"/>
        <v>4.3177006999999996</v>
      </c>
      <c r="S952" s="30">
        <f t="shared" si="221"/>
        <v>4.7062628000000002</v>
      </c>
      <c r="T952" s="30">
        <f t="shared" si="221"/>
        <v>4.5221462999999993</v>
      </c>
      <c r="U952" s="30">
        <f t="shared" si="221"/>
        <v>3.7653512</v>
      </c>
      <c r="V952" s="30">
        <f t="shared" si="221"/>
        <v>2.4358774999999997</v>
      </c>
      <c r="W952" s="30">
        <f t="shared" si="221"/>
        <v>0.53372519999999946</v>
      </c>
      <c r="X952" s="30">
        <f t="shared" si="221"/>
        <v>3.5893299999999995</v>
      </c>
      <c r="Y952" s="30">
        <f t="shared" si="221"/>
        <v>4.5082306999999995</v>
      </c>
      <c r="Z952" s="30">
        <f t="shared" si="221"/>
        <v>4.8544527999999998</v>
      </c>
      <c r="AA952" s="30">
        <f t="shared" si="221"/>
        <v>4.6279962999999995</v>
      </c>
      <c r="AB952" s="30">
        <f t="shared" si="221"/>
        <v>3.8288611999999995</v>
      </c>
      <c r="AC952" s="30">
        <f t="shared" si="221"/>
        <v>2.4570474999999994</v>
      </c>
      <c r="AD952" s="30">
        <f t="shared" si="221"/>
        <v>3.7798599999999993</v>
      </c>
      <c r="AE952" s="30">
        <f t="shared" si="221"/>
        <v>4.6564207</v>
      </c>
      <c r="AF952" s="30">
        <f t="shared" si="221"/>
        <v>4.9603027999999991</v>
      </c>
      <c r="AG952" s="30">
        <f t="shared" si="220"/>
        <v>4.6915062999999995</v>
      </c>
      <c r="AH952" s="30">
        <f t="shared" si="220"/>
        <v>3.8500312000000001</v>
      </c>
      <c r="AI952" s="30">
        <f t="shared" si="220"/>
        <v>3.9280499999999998</v>
      </c>
      <c r="AJ952" s="30">
        <f t="shared" si="220"/>
        <v>4.7622707000000002</v>
      </c>
      <c r="AK952" s="30">
        <f t="shared" si="220"/>
        <v>5.0238128</v>
      </c>
      <c r="AL952" s="30">
        <f t="shared" si="220"/>
        <v>4.7126763</v>
      </c>
      <c r="AM952" s="30">
        <f t="shared" si="220"/>
        <v>4.0338999999999992</v>
      </c>
      <c r="AN952" s="30">
        <f t="shared" si="220"/>
        <v>4.8257806999999993</v>
      </c>
      <c r="AO952" s="30">
        <f t="shared" si="220"/>
        <v>5.0449827999999997</v>
      </c>
      <c r="AP952" s="30">
        <f t="shared" si="220"/>
        <v>4.0974099999999991</v>
      </c>
      <c r="AQ952" s="30">
        <f t="shared" si="220"/>
        <v>4.8469506999999989</v>
      </c>
      <c r="AR952" s="30">
        <f t="shared" si="220"/>
        <v>4.1185799999999997</v>
      </c>
      <c r="AS952" s="30">
        <f t="shared" si="211"/>
        <v>5.0449827999999997</v>
      </c>
      <c r="AT952" s="35" t="str">
        <f t="shared" si="212"/>
        <v>1,2,0</v>
      </c>
    </row>
    <row r="953" spans="13:46" ht="11.25" x14ac:dyDescent="0.15">
      <c r="M953" s="30" t="str">
        <f t="shared" si="210"/>
        <v>10,5,6</v>
      </c>
      <c r="N953" s="30">
        <f t="shared" si="218"/>
        <v>10</v>
      </c>
      <c r="O953" s="30">
        <f t="shared" si="219"/>
        <v>5</v>
      </c>
      <c r="P953" s="30">
        <f t="shared" si="215"/>
        <v>6</v>
      </c>
      <c r="Q953" s="30">
        <f t="shared" si="221"/>
        <v>3.0779999999999998</v>
      </c>
      <c r="R953" s="30">
        <f t="shared" si="221"/>
        <v>4.1923256999999996</v>
      </c>
      <c r="S953" s="30">
        <f t="shared" si="221"/>
        <v>4.6913027999999999</v>
      </c>
      <c r="T953" s="30">
        <f t="shared" si="221"/>
        <v>4.5749312999999994</v>
      </c>
      <c r="U953" s="30">
        <f t="shared" si="221"/>
        <v>3.8432111999999998</v>
      </c>
      <c r="V953" s="30">
        <f t="shared" si="221"/>
        <v>2.4961424999999995</v>
      </c>
      <c r="W953" s="30">
        <f t="shared" si="221"/>
        <v>0.53372519999999946</v>
      </c>
      <c r="X953" s="30">
        <f t="shared" si="221"/>
        <v>3.4354049999999994</v>
      </c>
      <c r="Y953" s="30">
        <f t="shared" si="221"/>
        <v>4.4704306999999996</v>
      </c>
      <c r="Z953" s="30">
        <f t="shared" si="221"/>
        <v>4.8901078</v>
      </c>
      <c r="AA953" s="30">
        <f t="shared" si="221"/>
        <v>4.6944362999999996</v>
      </c>
      <c r="AB953" s="30">
        <f t="shared" si="221"/>
        <v>3.8834161999999997</v>
      </c>
      <c r="AC953" s="30">
        <f t="shared" si="221"/>
        <v>2.4570474999999994</v>
      </c>
      <c r="AD953" s="30">
        <f t="shared" si="221"/>
        <v>3.7192199999999995</v>
      </c>
      <c r="AE953" s="30">
        <f t="shared" si="221"/>
        <v>4.6749457000000003</v>
      </c>
      <c r="AF953" s="30">
        <f t="shared" si="221"/>
        <v>5.0153227999999999</v>
      </c>
      <c r="AG953" s="30">
        <f t="shared" si="220"/>
        <v>4.7403512999999995</v>
      </c>
      <c r="AH953" s="30">
        <f t="shared" si="220"/>
        <v>3.8500312000000001</v>
      </c>
      <c r="AI953" s="30">
        <f t="shared" si="220"/>
        <v>3.9294449999999999</v>
      </c>
      <c r="AJ953" s="30">
        <f t="shared" si="220"/>
        <v>4.8058706999999998</v>
      </c>
      <c r="AK953" s="30">
        <f t="shared" si="220"/>
        <v>5.0669477999999994</v>
      </c>
      <c r="AL953" s="30">
        <f t="shared" si="220"/>
        <v>4.7126763</v>
      </c>
      <c r="AM953" s="30">
        <f t="shared" si="220"/>
        <v>4.0660799999999995</v>
      </c>
      <c r="AN953" s="30">
        <f t="shared" si="220"/>
        <v>4.8632057</v>
      </c>
      <c r="AO953" s="30">
        <f t="shared" si="220"/>
        <v>5.0449827999999997</v>
      </c>
      <c r="AP953" s="30">
        <f t="shared" si="220"/>
        <v>4.1291249999999993</v>
      </c>
      <c r="AQ953" s="30">
        <f t="shared" si="220"/>
        <v>4.8469506999999989</v>
      </c>
      <c r="AR953" s="30">
        <f t="shared" si="220"/>
        <v>4.1185799999999997</v>
      </c>
      <c r="AS953" s="30">
        <f t="shared" si="211"/>
        <v>5.0669477999999994</v>
      </c>
      <c r="AT953" s="35" t="str">
        <f t="shared" si="212"/>
        <v>1,1.5,0.5</v>
      </c>
    </row>
    <row r="954" spans="13:46" ht="11.25" x14ac:dyDescent="0.15">
      <c r="M954" s="30" t="str">
        <f t="shared" si="210"/>
        <v>10,5,7</v>
      </c>
      <c r="N954" s="30">
        <f t="shared" si="218"/>
        <v>10</v>
      </c>
      <c r="O954" s="30">
        <f t="shared" si="219"/>
        <v>5</v>
      </c>
      <c r="P954" s="30">
        <f t="shared" si="215"/>
        <v>7</v>
      </c>
      <c r="Q954" s="30">
        <f t="shared" si="221"/>
        <v>2.4172559999999992</v>
      </c>
      <c r="R954" s="30">
        <f t="shared" si="221"/>
        <v>3.8014756999999997</v>
      </c>
      <c r="S954" s="30">
        <f t="shared" si="221"/>
        <v>4.5064387999999997</v>
      </c>
      <c r="T954" s="30">
        <f t="shared" si="221"/>
        <v>4.5321452999999998</v>
      </c>
      <c r="U954" s="30">
        <f t="shared" si="221"/>
        <v>3.8785951999999999</v>
      </c>
      <c r="V954" s="30">
        <f t="shared" si="221"/>
        <v>2.5457884999999996</v>
      </c>
      <c r="W954" s="30">
        <f t="shared" si="221"/>
        <v>0.53372519999999946</v>
      </c>
      <c r="X954" s="30">
        <f t="shared" si="221"/>
        <v>3.0160049999999989</v>
      </c>
      <c r="Y954" s="30">
        <f t="shared" si="221"/>
        <v>4.2627267</v>
      </c>
      <c r="Z954" s="30">
        <f t="shared" si="221"/>
        <v>4.8301917999999997</v>
      </c>
      <c r="AA954" s="30">
        <f t="shared" si="221"/>
        <v>4.7184002999999999</v>
      </c>
      <c r="AB954" s="30">
        <f t="shared" si="221"/>
        <v>3.9273521999999996</v>
      </c>
      <c r="AC954" s="30">
        <f t="shared" si="221"/>
        <v>2.4570474999999994</v>
      </c>
      <c r="AD954" s="30">
        <f t="shared" si="221"/>
        <v>3.4886759999999994</v>
      </c>
      <c r="AE954" s="30">
        <f t="shared" si="221"/>
        <v>4.5978997000000001</v>
      </c>
      <c r="AF954" s="30">
        <f t="shared" si="221"/>
        <v>5.0278668</v>
      </c>
      <c r="AG954" s="30">
        <f t="shared" si="220"/>
        <v>4.7785773000000002</v>
      </c>
      <c r="AH954" s="30">
        <f t="shared" si="220"/>
        <v>3.8500312000000001</v>
      </c>
      <c r="AI954" s="30">
        <f t="shared" si="220"/>
        <v>3.8352689999999994</v>
      </c>
      <c r="AJ954" s="30">
        <f t="shared" si="220"/>
        <v>4.8069946999999997</v>
      </c>
      <c r="AK954" s="30">
        <f t="shared" si="220"/>
        <v>5.0994637999999997</v>
      </c>
      <c r="AL954" s="30">
        <f t="shared" si="220"/>
        <v>4.7126763</v>
      </c>
      <c r="AM954" s="30">
        <f t="shared" si="220"/>
        <v>4.0557839999999992</v>
      </c>
      <c r="AN954" s="30">
        <f t="shared" si="220"/>
        <v>4.8900116999999996</v>
      </c>
      <c r="AO954" s="30">
        <f t="shared" si="220"/>
        <v>5.0449827999999997</v>
      </c>
      <c r="AP954" s="30">
        <f t="shared" si="220"/>
        <v>4.1502209999999993</v>
      </c>
      <c r="AQ954" s="30">
        <f t="shared" si="220"/>
        <v>4.8469506999999989</v>
      </c>
      <c r="AR954" s="30">
        <f t="shared" si="220"/>
        <v>4.1185799999999997</v>
      </c>
      <c r="AS954" s="30">
        <f t="shared" si="211"/>
        <v>5.0994637999999997</v>
      </c>
      <c r="AT954" s="35" t="str">
        <f t="shared" si="212"/>
        <v>1,1.5,0.5</v>
      </c>
    </row>
    <row r="955" spans="13:46" ht="11.25" x14ac:dyDescent="0.15">
      <c r="M955" s="30" t="str">
        <f t="shared" si="210"/>
        <v>10,5,8</v>
      </c>
      <c r="N955" s="30">
        <f t="shared" si="218"/>
        <v>10</v>
      </c>
      <c r="O955" s="30">
        <f t="shared" si="219"/>
        <v>5</v>
      </c>
      <c r="P955" s="30">
        <f t="shared" si="215"/>
        <v>8</v>
      </c>
      <c r="Q955" s="30">
        <f t="shared" si="221"/>
        <v>1.6284671999999998</v>
      </c>
      <c r="R955" s="30">
        <f t="shared" si="221"/>
        <v>3.3217056999999999</v>
      </c>
      <c r="S955" s="30">
        <f t="shared" si="221"/>
        <v>4.2646660000000001</v>
      </c>
      <c r="T955" s="30">
        <f t="shared" si="221"/>
        <v>4.4573480999999999</v>
      </c>
      <c r="U955" s="30">
        <f t="shared" si="221"/>
        <v>3.8997519999999999</v>
      </c>
      <c r="V955" s="30">
        <f t="shared" si="221"/>
        <v>2.5918776999999995</v>
      </c>
      <c r="W955" s="30">
        <f t="shared" si="221"/>
        <v>0.53372519999999946</v>
      </c>
      <c r="X955" s="30">
        <f t="shared" si="221"/>
        <v>2.5076849999999995</v>
      </c>
      <c r="Y955" s="30">
        <f t="shared" si="221"/>
        <v>3.9981139000000003</v>
      </c>
      <c r="Z955" s="30">
        <f t="shared" si="221"/>
        <v>4.7382646000000008</v>
      </c>
      <c r="AA955" s="30">
        <f t="shared" si="221"/>
        <v>4.7281370999999996</v>
      </c>
      <c r="AB955" s="30">
        <f t="shared" si="221"/>
        <v>3.9677313999999999</v>
      </c>
      <c r="AC955" s="30">
        <f t="shared" si="221"/>
        <v>2.4570474999999994</v>
      </c>
      <c r="AD955" s="30">
        <f t="shared" si="221"/>
        <v>3.2012231999999998</v>
      </c>
      <c r="AE955" s="30">
        <f t="shared" si="221"/>
        <v>4.4888424999999996</v>
      </c>
      <c r="AF955" s="30">
        <f t="shared" si="221"/>
        <v>5.0261836000000004</v>
      </c>
      <c r="AG955" s="30">
        <f t="shared" si="220"/>
        <v>4.8132465</v>
      </c>
      <c r="AH955" s="30">
        <f t="shared" si="220"/>
        <v>3.8500312000000001</v>
      </c>
      <c r="AI955" s="30">
        <f t="shared" si="220"/>
        <v>3.7090817999999999</v>
      </c>
      <c r="AJ955" s="30">
        <f t="shared" si="220"/>
        <v>4.7938915000000009</v>
      </c>
      <c r="AK955" s="30">
        <f t="shared" si="220"/>
        <v>5.1284229999999997</v>
      </c>
      <c r="AL955" s="30">
        <f t="shared" si="220"/>
        <v>4.7126763</v>
      </c>
      <c r="AM955" s="30">
        <f t="shared" si="220"/>
        <v>4.0312608000000001</v>
      </c>
      <c r="AN955" s="30">
        <f t="shared" si="220"/>
        <v>4.9132609</v>
      </c>
      <c r="AO955" s="30">
        <f t="shared" si="220"/>
        <v>5.0449827999999997</v>
      </c>
      <c r="AP955" s="30">
        <f t="shared" si="220"/>
        <v>4.1677601999999991</v>
      </c>
      <c r="AQ955" s="30">
        <f t="shared" si="220"/>
        <v>4.8469506999999989</v>
      </c>
      <c r="AR955" s="30">
        <f t="shared" si="220"/>
        <v>4.1185799999999997</v>
      </c>
      <c r="AS955" s="30">
        <f t="shared" si="211"/>
        <v>5.1284229999999997</v>
      </c>
      <c r="AT955" s="35" t="str">
        <f t="shared" si="212"/>
        <v>1,1.5,0.5</v>
      </c>
    </row>
    <row r="956" spans="13:46" ht="11.25" x14ac:dyDescent="0.15">
      <c r="M956" s="30" t="str">
        <f t="shared" si="210"/>
        <v>10,5,9</v>
      </c>
      <c r="N956" s="30">
        <f t="shared" si="218"/>
        <v>10</v>
      </c>
      <c r="O956" s="30">
        <f t="shared" si="219"/>
        <v>5</v>
      </c>
      <c r="P956" s="30">
        <f t="shared" si="215"/>
        <v>9</v>
      </c>
      <c r="Q956" s="30">
        <f t="shared" si="221"/>
        <v>0.99034650000000013</v>
      </c>
      <c r="R956" s="30">
        <f t="shared" si="221"/>
        <v>2.946566325</v>
      </c>
      <c r="S956" s="30">
        <f t="shared" si="221"/>
        <v>4.0898568000000006</v>
      </c>
      <c r="T956" s="30">
        <f t="shared" si="221"/>
        <v>4.4202179250000002</v>
      </c>
      <c r="U956" s="30">
        <f t="shared" si="221"/>
        <v>3.9376497000000001</v>
      </c>
      <c r="V956" s="30">
        <f t="shared" si="221"/>
        <v>2.642152125</v>
      </c>
      <c r="W956" s="30">
        <f t="shared" si="221"/>
        <v>0.53372519999999946</v>
      </c>
      <c r="X956" s="30">
        <f t="shared" si="221"/>
        <v>2.103995625</v>
      </c>
      <c r="Y956" s="30">
        <f t="shared" si="221"/>
        <v>3.8004647000000005</v>
      </c>
      <c r="Z956" s="30">
        <f t="shared" si="221"/>
        <v>4.6840044250000004</v>
      </c>
      <c r="AA956" s="30">
        <f t="shared" si="221"/>
        <v>4.7546147999999997</v>
      </c>
      <c r="AB956" s="30">
        <f t="shared" si="221"/>
        <v>4.0122958250000007</v>
      </c>
      <c r="AC956" s="30">
        <f t="shared" si="221"/>
        <v>2.4570474999999994</v>
      </c>
      <c r="AD956" s="30">
        <f t="shared" si="221"/>
        <v>2.980734</v>
      </c>
      <c r="AE956" s="30">
        <f t="shared" si="221"/>
        <v>4.4174523250000002</v>
      </c>
      <c r="AF956" s="30">
        <f t="shared" si="221"/>
        <v>5.0412413000000003</v>
      </c>
      <c r="AG956" s="30">
        <f t="shared" si="220"/>
        <v>4.8521009250000002</v>
      </c>
      <c r="AH956" s="30">
        <f t="shared" si="220"/>
        <v>3.8500312000000001</v>
      </c>
      <c r="AI956" s="30">
        <f t="shared" si="220"/>
        <v>3.6205616249999997</v>
      </c>
      <c r="AJ956" s="30">
        <f t="shared" si="220"/>
        <v>4.7975291999999996</v>
      </c>
      <c r="AK956" s="30">
        <f t="shared" si="220"/>
        <v>5.1615674249999994</v>
      </c>
      <c r="AL956" s="30">
        <f t="shared" si="220"/>
        <v>4.7126763</v>
      </c>
      <c r="AM956" s="30">
        <f t="shared" si="220"/>
        <v>4.0234784999999995</v>
      </c>
      <c r="AN956" s="30">
        <f t="shared" si="220"/>
        <v>4.9406953250000001</v>
      </c>
      <c r="AO956" s="30">
        <f t="shared" si="220"/>
        <v>5.0449827999999997</v>
      </c>
      <c r="AP956" s="30">
        <f t="shared" si="220"/>
        <v>4.1894846249999995</v>
      </c>
      <c r="AQ956" s="30">
        <f t="shared" si="220"/>
        <v>4.8469506999999989</v>
      </c>
      <c r="AR956" s="30">
        <f t="shared" si="220"/>
        <v>4.1185799999999997</v>
      </c>
      <c r="AS956" s="30">
        <f t="shared" si="211"/>
        <v>5.1615674249999994</v>
      </c>
      <c r="AT956" s="35" t="str">
        <f t="shared" si="212"/>
        <v>1,1.5,0.5</v>
      </c>
    </row>
    <row r="957" spans="13:46" ht="11.25" x14ac:dyDescent="0.15">
      <c r="M957" s="30" t="str">
        <f t="shared" si="210"/>
        <v>10,5,10</v>
      </c>
      <c r="N957" s="30">
        <f t="shared" si="218"/>
        <v>10</v>
      </c>
      <c r="O957" s="30">
        <f t="shared" si="219"/>
        <v>5</v>
      </c>
      <c r="P957" s="30">
        <f t="shared" si="215"/>
        <v>10</v>
      </c>
      <c r="Q957" s="30">
        <f t="shared" si="221"/>
        <v>0.53372519999999946</v>
      </c>
      <c r="R957" s="30">
        <f t="shared" si="221"/>
        <v>2.6974681999999999</v>
      </c>
      <c r="S957" s="30">
        <f t="shared" si="221"/>
        <v>3.9957140000000004</v>
      </c>
      <c r="T957" s="30">
        <f t="shared" si="221"/>
        <v>4.4284625999999996</v>
      </c>
      <c r="U957" s="30">
        <f t="shared" si="221"/>
        <v>3.9957140000000004</v>
      </c>
      <c r="V957" s="30">
        <f t="shared" si="221"/>
        <v>2.6974681999999999</v>
      </c>
      <c r="W957" s="30">
        <f t="shared" si="221"/>
        <v>0.53372519999999946</v>
      </c>
      <c r="X957" s="30">
        <f t="shared" si="221"/>
        <v>1.8263474999999996</v>
      </c>
      <c r="Y957" s="30">
        <f t="shared" si="221"/>
        <v>3.6834819000000003</v>
      </c>
      <c r="Z957" s="30">
        <f t="shared" si="221"/>
        <v>4.6751190999999999</v>
      </c>
      <c r="AA957" s="30">
        <f t="shared" si="221"/>
        <v>4.8012590999999993</v>
      </c>
      <c r="AB957" s="30">
        <f t="shared" si="221"/>
        <v>4.0619019000000005</v>
      </c>
      <c r="AC957" s="30">
        <f t="shared" si="221"/>
        <v>2.4570474999999994</v>
      </c>
      <c r="AD957" s="30">
        <f t="shared" si="221"/>
        <v>2.8409111999999999</v>
      </c>
      <c r="AE957" s="30">
        <f t="shared" si="221"/>
        <v>4.3914369999999998</v>
      </c>
      <c r="AF957" s="30">
        <f t="shared" si="221"/>
        <v>5.0764656000000006</v>
      </c>
      <c r="AG957" s="30">
        <f t="shared" si="220"/>
        <v>4.8959969999999995</v>
      </c>
      <c r="AH957" s="30">
        <f t="shared" si="220"/>
        <v>3.8500312000000001</v>
      </c>
      <c r="AI957" s="30">
        <f t="shared" si="220"/>
        <v>3.5774162999999999</v>
      </c>
      <c r="AJ957" s="30">
        <f t="shared" si="220"/>
        <v>4.8213335000000006</v>
      </c>
      <c r="AK957" s="30">
        <f t="shared" si="220"/>
        <v>5.1997534999999999</v>
      </c>
      <c r="AL957" s="30">
        <f t="shared" si="220"/>
        <v>4.7126763</v>
      </c>
      <c r="AM957" s="30">
        <f t="shared" si="220"/>
        <v>4.0358627999999994</v>
      </c>
      <c r="AN957" s="30">
        <f t="shared" si="220"/>
        <v>4.9731714</v>
      </c>
      <c r="AO957" s="30">
        <f t="shared" si="220"/>
        <v>5.0449827999999997</v>
      </c>
      <c r="AP957" s="30">
        <f t="shared" si="220"/>
        <v>4.2162506999999998</v>
      </c>
      <c r="AQ957" s="30">
        <f t="shared" si="220"/>
        <v>4.8469506999999989</v>
      </c>
      <c r="AR957" s="30">
        <f t="shared" si="220"/>
        <v>4.1185799999999997</v>
      </c>
      <c r="AS957" s="30">
        <f t="shared" si="211"/>
        <v>5.1997534999999999</v>
      </c>
      <c r="AT957" s="35" t="str">
        <f t="shared" si="212"/>
        <v>1,1.5,0.5</v>
      </c>
    </row>
    <row r="958" spans="13:46" ht="11.25" x14ac:dyDescent="0.15">
      <c r="M958" s="30" t="str">
        <f t="shared" si="210"/>
        <v>10,6,1</v>
      </c>
      <c r="N958" s="30">
        <f t="shared" si="218"/>
        <v>10</v>
      </c>
      <c r="O958" s="30">
        <f t="shared" si="219"/>
        <v>6</v>
      </c>
      <c r="P958" s="30">
        <f t="shared" si="215"/>
        <v>1</v>
      </c>
      <c r="Q958" s="30">
        <f t="shared" si="221"/>
        <v>4.5</v>
      </c>
      <c r="R958" s="30">
        <f t="shared" si="221"/>
        <v>4.8398257000000005</v>
      </c>
      <c r="S958" s="30">
        <f t="shared" si="221"/>
        <v>4.7793028</v>
      </c>
      <c r="T958" s="30">
        <f t="shared" si="221"/>
        <v>4.3184313000000003</v>
      </c>
      <c r="U958" s="30">
        <f t="shared" si="221"/>
        <v>3.4572111999999997</v>
      </c>
      <c r="V958" s="30">
        <f t="shared" si="221"/>
        <v>2.1956424999999999</v>
      </c>
      <c r="W958" s="30">
        <f t="shared" si="221"/>
        <v>0.53372519999999946</v>
      </c>
      <c r="X958" s="30">
        <f t="shared" si="221"/>
        <v>4.1715</v>
      </c>
      <c r="Y958" s="30">
        <f t="shared" si="221"/>
        <v>4.6424506999999995</v>
      </c>
      <c r="Z958" s="30">
        <f t="shared" si="221"/>
        <v>4.7130527999999998</v>
      </c>
      <c r="AA958" s="30">
        <f t="shared" si="221"/>
        <v>4.3833063000000001</v>
      </c>
      <c r="AB958" s="30">
        <f t="shared" si="221"/>
        <v>3.6532111999999999</v>
      </c>
      <c r="AC958" s="30">
        <f t="shared" si="221"/>
        <v>2.5227674999999996</v>
      </c>
      <c r="AD958" s="30">
        <f t="shared" si="221"/>
        <v>3.9435000000000002</v>
      </c>
      <c r="AE958" s="30">
        <f t="shared" si="221"/>
        <v>4.5455757000000006</v>
      </c>
      <c r="AF958" s="30">
        <f t="shared" si="221"/>
        <v>4.7473027999999999</v>
      </c>
      <c r="AG958" s="30">
        <f t="shared" si="220"/>
        <v>4.5486813000000001</v>
      </c>
      <c r="AH958" s="30">
        <f t="shared" si="220"/>
        <v>3.9497111999999999</v>
      </c>
      <c r="AI958" s="30">
        <f t="shared" si="220"/>
        <v>3.8160000000000003</v>
      </c>
      <c r="AJ958" s="30">
        <f t="shared" si="220"/>
        <v>4.5492007000000001</v>
      </c>
      <c r="AK958" s="30">
        <f t="shared" si="220"/>
        <v>4.8820528000000003</v>
      </c>
      <c r="AL958" s="30">
        <f t="shared" si="220"/>
        <v>4.8145562999999996</v>
      </c>
      <c r="AM958" s="30">
        <f t="shared" si="220"/>
        <v>3.7890000000000001</v>
      </c>
      <c r="AN958" s="30">
        <f t="shared" si="220"/>
        <v>4.6533257000000008</v>
      </c>
      <c r="AO958" s="30">
        <f t="shared" si="220"/>
        <v>5.1173028</v>
      </c>
      <c r="AP958" s="30">
        <f t="shared" si="220"/>
        <v>3.8625000000000003</v>
      </c>
      <c r="AQ958" s="30">
        <f t="shared" si="220"/>
        <v>4.8579507</v>
      </c>
      <c r="AR958" s="30">
        <f t="shared" si="220"/>
        <v>4.0365000000000002</v>
      </c>
      <c r="AS958" s="30">
        <f t="shared" si="211"/>
        <v>5.1173028</v>
      </c>
      <c r="AT958" s="35" t="str">
        <f t="shared" si="212"/>
        <v>1,2,0</v>
      </c>
    </row>
    <row r="959" spans="13:46" ht="11.25" x14ac:dyDescent="0.15">
      <c r="M959" s="30" t="str">
        <f t="shared" si="210"/>
        <v>10,6,2</v>
      </c>
      <c r="N959" s="30">
        <f t="shared" si="218"/>
        <v>10</v>
      </c>
      <c r="O959" s="30">
        <f t="shared" si="219"/>
        <v>6</v>
      </c>
      <c r="P959" s="30">
        <f t="shared" si="215"/>
        <v>2</v>
      </c>
      <c r="Q959" s="30">
        <f t="shared" si="221"/>
        <v>4.27752</v>
      </c>
      <c r="R959" s="30">
        <f t="shared" si="221"/>
        <v>4.7533256999999995</v>
      </c>
      <c r="S959" s="30">
        <f t="shared" si="221"/>
        <v>4.7892228000000001</v>
      </c>
      <c r="T959" s="30">
        <f t="shared" si="221"/>
        <v>4.3852112999999999</v>
      </c>
      <c r="U959" s="30">
        <f t="shared" si="221"/>
        <v>3.5412911999999999</v>
      </c>
      <c r="V959" s="30">
        <f t="shared" si="221"/>
        <v>2.2574624999999999</v>
      </c>
      <c r="W959" s="30">
        <f t="shared" si="221"/>
        <v>0.53372519999999946</v>
      </c>
      <c r="X959" s="30">
        <f t="shared" si="221"/>
        <v>4.0543750000000003</v>
      </c>
      <c r="Y959" s="30">
        <f t="shared" si="221"/>
        <v>4.6278706999999999</v>
      </c>
      <c r="Z959" s="30">
        <f t="shared" si="221"/>
        <v>4.7614578000000005</v>
      </c>
      <c r="AA959" s="30">
        <f t="shared" si="221"/>
        <v>4.4551363000000004</v>
      </c>
      <c r="AB959" s="30">
        <f t="shared" si="221"/>
        <v>3.7089061999999999</v>
      </c>
      <c r="AC959" s="30">
        <f t="shared" si="221"/>
        <v>2.5227674999999996</v>
      </c>
      <c r="AD959" s="30">
        <f t="shared" si="221"/>
        <v>3.90442</v>
      </c>
      <c r="AE959" s="30">
        <f t="shared" si="221"/>
        <v>4.5756057000000006</v>
      </c>
      <c r="AF959" s="30">
        <f t="shared" si="221"/>
        <v>4.8068828000000003</v>
      </c>
      <c r="AG959" s="30">
        <f t="shared" si="220"/>
        <v>4.5982512999999994</v>
      </c>
      <c r="AH959" s="30">
        <f t="shared" si="220"/>
        <v>3.9497111999999999</v>
      </c>
      <c r="AI959" s="30">
        <f t="shared" si="220"/>
        <v>3.827655</v>
      </c>
      <c r="AJ959" s="30">
        <f t="shared" si="220"/>
        <v>4.5965307000000006</v>
      </c>
      <c r="AK959" s="30">
        <f t="shared" si="220"/>
        <v>4.9254978000000005</v>
      </c>
      <c r="AL959" s="30">
        <f t="shared" si="220"/>
        <v>4.8145562999999996</v>
      </c>
      <c r="AM959" s="30">
        <f t="shared" si="220"/>
        <v>3.8240800000000004</v>
      </c>
      <c r="AN959" s="30">
        <f t="shared" si="220"/>
        <v>4.6906457000000001</v>
      </c>
      <c r="AO959" s="30">
        <f t="shared" si="220"/>
        <v>5.1173028</v>
      </c>
      <c r="AP959" s="30">
        <f t="shared" si="220"/>
        <v>3.8936950000000001</v>
      </c>
      <c r="AQ959" s="30">
        <f t="shared" si="220"/>
        <v>4.8579507</v>
      </c>
      <c r="AR959" s="30">
        <f t="shared" si="220"/>
        <v>4.0365000000000002</v>
      </c>
      <c r="AS959" s="30">
        <f t="shared" si="211"/>
        <v>5.1173028</v>
      </c>
      <c r="AT959" s="35" t="str">
        <f t="shared" si="212"/>
        <v>1,2,0</v>
      </c>
    </row>
    <row r="960" spans="13:46" ht="11.25" x14ac:dyDescent="0.15">
      <c r="M960" s="30" t="str">
        <f t="shared" si="210"/>
        <v>10,6,3</v>
      </c>
      <c r="N960" s="30">
        <f t="shared" si="218"/>
        <v>10</v>
      </c>
      <c r="O960" s="30">
        <f t="shared" si="219"/>
        <v>6</v>
      </c>
      <c r="P960" s="30">
        <f t="shared" si="215"/>
        <v>3</v>
      </c>
      <c r="Q960" s="30">
        <f t="shared" si="221"/>
        <v>3.98034</v>
      </c>
      <c r="R960" s="30">
        <f t="shared" si="221"/>
        <v>4.6149506999999996</v>
      </c>
      <c r="S960" s="30">
        <f t="shared" si="221"/>
        <v>4.7659428000000004</v>
      </c>
      <c r="T960" s="30">
        <f t="shared" si="221"/>
        <v>4.4333162999999995</v>
      </c>
      <c r="U960" s="30">
        <f t="shared" si="221"/>
        <v>3.6170711999999998</v>
      </c>
      <c r="V960" s="30">
        <f t="shared" si="221"/>
        <v>2.3172074999999999</v>
      </c>
      <c r="W960" s="30">
        <f t="shared" si="221"/>
        <v>0.53372519999999946</v>
      </c>
      <c r="X960" s="30">
        <f t="shared" si="221"/>
        <v>3.8853749999999998</v>
      </c>
      <c r="Y960" s="30">
        <f t="shared" si="221"/>
        <v>4.5800906999999995</v>
      </c>
      <c r="Z960" s="30">
        <f t="shared" si="221"/>
        <v>4.7911878000000003</v>
      </c>
      <c r="AA960" s="30">
        <f t="shared" si="221"/>
        <v>4.5186663000000005</v>
      </c>
      <c r="AB960" s="30">
        <f t="shared" si="221"/>
        <v>3.7625261999999999</v>
      </c>
      <c r="AC960" s="30">
        <f t="shared" si="221"/>
        <v>2.5227674999999996</v>
      </c>
      <c r="AD960" s="30">
        <f t="shared" si="221"/>
        <v>3.8321400000000003</v>
      </c>
      <c r="AE960" s="30">
        <f t="shared" si="221"/>
        <v>4.5869607000000006</v>
      </c>
      <c r="AF960" s="30">
        <f t="shared" si="221"/>
        <v>4.8581628000000006</v>
      </c>
      <c r="AG960" s="30">
        <f t="shared" si="220"/>
        <v>4.6457462999999999</v>
      </c>
      <c r="AH960" s="30">
        <f t="shared" si="220"/>
        <v>3.9497111999999999</v>
      </c>
      <c r="AI960" s="30">
        <f t="shared" si="220"/>
        <v>3.8206350000000002</v>
      </c>
      <c r="AJ960" s="30">
        <f t="shared" si="220"/>
        <v>4.6355607000000001</v>
      </c>
      <c r="AK960" s="30">
        <f t="shared" si="220"/>
        <v>4.9668678000000002</v>
      </c>
      <c r="AL960" s="30">
        <f t="shared" si="220"/>
        <v>4.8145562999999996</v>
      </c>
      <c r="AM960" s="30">
        <f t="shared" si="220"/>
        <v>3.8508600000000004</v>
      </c>
      <c r="AN960" s="30">
        <f t="shared" si="220"/>
        <v>4.7258907000000008</v>
      </c>
      <c r="AO960" s="30">
        <f t="shared" si="220"/>
        <v>5.1173028</v>
      </c>
      <c r="AP960" s="30">
        <f t="shared" si="220"/>
        <v>3.9228149999999999</v>
      </c>
      <c r="AQ960" s="30">
        <f t="shared" si="220"/>
        <v>4.8579507</v>
      </c>
      <c r="AR960" s="30">
        <f t="shared" si="220"/>
        <v>4.0365000000000002</v>
      </c>
      <c r="AS960" s="30">
        <f t="shared" si="211"/>
        <v>5.1173028</v>
      </c>
      <c r="AT960" s="35" t="str">
        <f t="shared" si="212"/>
        <v>1,2,0</v>
      </c>
    </row>
    <row r="961" spans="13:46" ht="11.25" x14ac:dyDescent="0.15">
      <c r="M961" s="30" t="str">
        <f t="shared" si="210"/>
        <v>10,6,4</v>
      </c>
      <c r="N961" s="30">
        <f t="shared" si="218"/>
        <v>10</v>
      </c>
      <c r="O961" s="30">
        <f t="shared" si="219"/>
        <v>6</v>
      </c>
      <c r="P961" s="30">
        <f t="shared" si="215"/>
        <v>4</v>
      </c>
      <c r="Q961" s="30">
        <f t="shared" si="221"/>
        <v>3.6615599999999993</v>
      </c>
      <c r="R961" s="30">
        <f t="shared" si="221"/>
        <v>4.4615756999999991</v>
      </c>
      <c r="S961" s="30">
        <f t="shared" si="221"/>
        <v>4.7330628000000008</v>
      </c>
      <c r="T961" s="30">
        <f t="shared" si="221"/>
        <v>4.4760213000000002</v>
      </c>
      <c r="U961" s="30">
        <f t="shared" si="221"/>
        <v>3.6904512</v>
      </c>
      <c r="V961" s="30">
        <f t="shared" si="221"/>
        <v>2.3763524999999999</v>
      </c>
      <c r="W961" s="30">
        <f t="shared" si="221"/>
        <v>0.53372519999999946</v>
      </c>
      <c r="X961" s="30">
        <f t="shared" si="221"/>
        <v>3.7013749999999996</v>
      </c>
      <c r="Y961" s="30">
        <f t="shared" si="221"/>
        <v>4.5227106999999993</v>
      </c>
      <c r="Z961" s="30">
        <f t="shared" si="221"/>
        <v>4.8155178000000003</v>
      </c>
      <c r="AA961" s="30">
        <f t="shared" si="221"/>
        <v>4.5797962999999999</v>
      </c>
      <c r="AB961" s="30">
        <f t="shared" si="221"/>
        <v>3.8155462</v>
      </c>
      <c r="AC961" s="30">
        <f t="shared" si="221"/>
        <v>2.5227674999999996</v>
      </c>
      <c r="AD961" s="30">
        <f t="shared" si="221"/>
        <v>3.7502599999999999</v>
      </c>
      <c r="AE961" s="30">
        <f t="shared" si="221"/>
        <v>4.5929157000000007</v>
      </c>
      <c r="AF961" s="30">
        <f t="shared" ref="AF961:AR1007" si="222">(AF$5)^2/2*INDEX($F$4:$F$25*$G$4:$G$25,$N961,1)+(AF$6)^2/2*INDEX($H$4:$H$25*$I$4:$I$25,$O961,1)+(AF$7)^2/2*INDEX($J$4:$J$25*$K$4:$K$25,$P961,1)+AF$5*AF$6*INDEX($G$4:$G$25,$N961,1)*INDEX($H$4:$H$25,$O961,1)+(AF$5*INDEX($G$4:$G$25,$N961,1)+AF$6*INDEX($I$4:$I$25,$O961,1))*AF$7*INDEX($J$4:$J$25,$P961,1)</f>
        <v>4.9070428000000001</v>
      </c>
      <c r="AG961" s="30">
        <f t="shared" si="222"/>
        <v>4.6926413</v>
      </c>
      <c r="AH961" s="30">
        <f t="shared" si="222"/>
        <v>3.9497111999999999</v>
      </c>
      <c r="AI961" s="30">
        <f t="shared" si="222"/>
        <v>3.8082150000000006</v>
      </c>
      <c r="AJ961" s="30">
        <f t="shared" si="222"/>
        <v>4.6721906999999998</v>
      </c>
      <c r="AK961" s="30">
        <f t="shared" si="222"/>
        <v>5.0076378000000004</v>
      </c>
      <c r="AL961" s="30">
        <f t="shared" si="222"/>
        <v>4.8145562999999996</v>
      </c>
      <c r="AM961" s="30">
        <f t="shared" si="222"/>
        <v>3.8752400000000002</v>
      </c>
      <c r="AN961" s="30">
        <f t="shared" si="222"/>
        <v>4.7605357000000001</v>
      </c>
      <c r="AO961" s="30">
        <f t="shared" si="222"/>
        <v>5.1173028</v>
      </c>
      <c r="AP961" s="30">
        <f t="shared" si="222"/>
        <v>3.9513350000000003</v>
      </c>
      <c r="AQ961" s="30">
        <f t="shared" si="222"/>
        <v>4.8579507</v>
      </c>
      <c r="AR961" s="30">
        <f t="shared" si="222"/>
        <v>4.0365000000000002</v>
      </c>
      <c r="AS961" s="30">
        <f t="shared" si="211"/>
        <v>5.1173028</v>
      </c>
      <c r="AT961" s="35" t="str">
        <f t="shared" si="212"/>
        <v>1,2,0</v>
      </c>
    </row>
    <row r="962" spans="13:46" ht="11.25" x14ac:dyDescent="0.15">
      <c r="M962" s="30" t="str">
        <f t="shared" si="210"/>
        <v>10,6,5</v>
      </c>
      <c r="N962" s="30">
        <f t="shared" si="218"/>
        <v>10</v>
      </c>
      <c r="O962" s="30">
        <f t="shared" si="219"/>
        <v>6</v>
      </c>
      <c r="P962" s="30">
        <f t="shared" si="215"/>
        <v>5</v>
      </c>
      <c r="Q962" s="30">
        <f t="shared" ref="Q962:AF1007" si="223">(Q$5)^2/2*INDEX($F$4:$F$25*$G$4:$G$25,$N962,1)+(Q$6)^2/2*INDEX($H$4:$H$25*$I$4:$I$25,$O962,1)+(Q$7)^2/2*INDEX($J$4:$J$25*$K$4:$K$25,$P962,1)+Q$5*Q$6*INDEX($G$4:$G$25,$N962,1)*INDEX($H$4:$H$25,$O962,1)+(Q$5*INDEX($G$4:$G$25,$N962,1)+Q$6*INDEX($I$4:$I$25,$O962,1))*Q$7*INDEX($J$4:$J$25,$P962,1)</f>
        <v>3.3564599999999993</v>
      </c>
      <c r="R962" s="30">
        <f t="shared" si="223"/>
        <v>4.3177006999999996</v>
      </c>
      <c r="S962" s="30">
        <f t="shared" si="223"/>
        <v>4.7062628000000002</v>
      </c>
      <c r="T962" s="30">
        <f t="shared" si="223"/>
        <v>4.5221462999999993</v>
      </c>
      <c r="U962" s="30">
        <f t="shared" si="223"/>
        <v>3.7653512</v>
      </c>
      <c r="V962" s="30">
        <f t="shared" si="223"/>
        <v>2.4358774999999997</v>
      </c>
      <c r="W962" s="30">
        <f t="shared" si="223"/>
        <v>0.53372519999999946</v>
      </c>
      <c r="X962" s="30">
        <f t="shared" si="223"/>
        <v>3.5268749999999995</v>
      </c>
      <c r="Y962" s="30">
        <f t="shared" si="223"/>
        <v>4.4714106999999998</v>
      </c>
      <c r="Z962" s="30">
        <f t="shared" si="223"/>
        <v>4.8432677999999996</v>
      </c>
      <c r="AA962" s="30">
        <f t="shared" si="223"/>
        <v>4.6424462999999996</v>
      </c>
      <c r="AB962" s="30">
        <f t="shared" si="223"/>
        <v>3.8689461999999999</v>
      </c>
      <c r="AC962" s="30">
        <f t="shared" si="223"/>
        <v>2.5227674999999996</v>
      </c>
      <c r="AD962" s="30">
        <f t="shared" si="223"/>
        <v>3.6744599999999998</v>
      </c>
      <c r="AE962" s="30">
        <f t="shared" si="223"/>
        <v>4.6022907000000002</v>
      </c>
      <c r="AF962" s="30">
        <f t="shared" si="223"/>
        <v>4.957442799999999</v>
      </c>
      <c r="AG962" s="30">
        <f t="shared" si="222"/>
        <v>4.7399163</v>
      </c>
      <c r="AH962" s="30">
        <f t="shared" si="222"/>
        <v>3.9497111999999999</v>
      </c>
      <c r="AI962" s="30">
        <f t="shared" si="222"/>
        <v>3.7992150000000002</v>
      </c>
      <c r="AJ962" s="30">
        <f t="shared" si="222"/>
        <v>4.7103406999999997</v>
      </c>
      <c r="AK962" s="30">
        <f t="shared" si="222"/>
        <v>5.0487877999999995</v>
      </c>
      <c r="AL962" s="30">
        <f t="shared" si="222"/>
        <v>4.8145562999999996</v>
      </c>
      <c r="AM962" s="30">
        <f t="shared" si="222"/>
        <v>3.9011399999999998</v>
      </c>
      <c r="AN962" s="30">
        <f t="shared" si="222"/>
        <v>4.7955607000000002</v>
      </c>
      <c r="AO962" s="30">
        <f t="shared" si="222"/>
        <v>5.1173028</v>
      </c>
      <c r="AP962" s="30">
        <f t="shared" si="222"/>
        <v>3.980235</v>
      </c>
      <c r="AQ962" s="30">
        <f t="shared" si="222"/>
        <v>4.8579507</v>
      </c>
      <c r="AR962" s="30">
        <f t="shared" si="222"/>
        <v>4.0365000000000002</v>
      </c>
      <c r="AS962" s="30">
        <f t="shared" si="211"/>
        <v>5.1173028</v>
      </c>
      <c r="AT962" s="35" t="str">
        <f t="shared" si="212"/>
        <v>1,2,0</v>
      </c>
    </row>
    <row r="963" spans="13:46" ht="11.25" x14ac:dyDescent="0.15">
      <c r="M963" s="30" t="str">
        <f t="shared" si="210"/>
        <v>10,6,6</v>
      </c>
      <c r="N963" s="30">
        <f t="shared" si="218"/>
        <v>10</v>
      </c>
      <c r="O963" s="30">
        <f t="shared" si="219"/>
        <v>6</v>
      </c>
      <c r="P963" s="30">
        <f t="shared" si="215"/>
        <v>6</v>
      </c>
      <c r="Q963" s="30">
        <f t="shared" si="223"/>
        <v>3.0779999999999998</v>
      </c>
      <c r="R963" s="30">
        <f t="shared" si="223"/>
        <v>4.1923256999999996</v>
      </c>
      <c r="S963" s="30">
        <f t="shared" si="223"/>
        <v>4.6913027999999999</v>
      </c>
      <c r="T963" s="30">
        <f t="shared" si="223"/>
        <v>4.5749312999999994</v>
      </c>
      <c r="U963" s="30">
        <f t="shared" si="223"/>
        <v>3.8432111999999998</v>
      </c>
      <c r="V963" s="30">
        <f t="shared" si="223"/>
        <v>2.4961424999999995</v>
      </c>
      <c r="W963" s="30">
        <f t="shared" si="223"/>
        <v>0.53372519999999946</v>
      </c>
      <c r="X963" s="30">
        <f t="shared" si="223"/>
        <v>3.3708749999999998</v>
      </c>
      <c r="Y963" s="30">
        <f t="shared" si="223"/>
        <v>4.4319506999999998</v>
      </c>
      <c r="Z963" s="30">
        <f t="shared" si="223"/>
        <v>4.8776777999999998</v>
      </c>
      <c r="AA963" s="30">
        <f t="shared" si="223"/>
        <v>4.7080563</v>
      </c>
      <c r="AB963" s="30">
        <f t="shared" si="223"/>
        <v>3.9230862000000002</v>
      </c>
      <c r="AC963" s="30">
        <f t="shared" si="223"/>
        <v>2.5227674999999996</v>
      </c>
      <c r="AD963" s="30">
        <f t="shared" si="223"/>
        <v>3.6105</v>
      </c>
      <c r="AE963" s="30">
        <f t="shared" si="223"/>
        <v>4.6183256999999998</v>
      </c>
      <c r="AF963" s="30">
        <f t="shared" si="223"/>
        <v>5.0108028000000004</v>
      </c>
      <c r="AG963" s="30">
        <f t="shared" si="222"/>
        <v>4.7879313000000003</v>
      </c>
      <c r="AH963" s="30">
        <f t="shared" si="222"/>
        <v>3.9497111999999999</v>
      </c>
      <c r="AI963" s="30">
        <f t="shared" si="222"/>
        <v>3.796875</v>
      </c>
      <c r="AJ963" s="30">
        <f t="shared" si="222"/>
        <v>4.7514506999999995</v>
      </c>
      <c r="AK963" s="30">
        <f t="shared" si="222"/>
        <v>5.0906777999999999</v>
      </c>
      <c r="AL963" s="30">
        <f t="shared" si="222"/>
        <v>4.8145562999999996</v>
      </c>
      <c r="AM963" s="30">
        <f t="shared" si="222"/>
        <v>3.93</v>
      </c>
      <c r="AN963" s="30">
        <f t="shared" si="222"/>
        <v>4.8313257000000007</v>
      </c>
      <c r="AO963" s="30">
        <f t="shared" si="222"/>
        <v>5.1173028</v>
      </c>
      <c r="AP963" s="30">
        <f t="shared" si="222"/>
        <v>4.0098750000000001</v>
      </c>
      <c r="AQ963" s="30">
        <f t="shared" si="222"/>
        <v>4.8579507</v>
      </c>
      <c r="AR963" s="30">
        <f t="shared" si="222"/>
        <v>4.0365000000000002</v>
      </c>
      <c r="AS963" s="30">
        <f t="shared" si="211"/>
        <v>5.1173028</v>
      </c>
      <c r="AT963" s="35" t="str">
        <f t="shared" si="212"/>
        <v>1,2,0</v>
      </c>
    </row>
    <row r="964" spans="13:46" ht="11.25" x14ac:dyDescent="0.15">
      <c r="M964" s="30" t="str">
        <f t="shared" si="210"/>
        <v>10,6,7</v>
      </c>
      <c r="N964" s="30">
        <f t="shared" si="218"/>
        <v>10</v>
      </c>
      <c r="O964" s="30">
        <f t="shared" si="219"/>
        <v>6</v>
      </c>
      <c r="P964" s="30">
        <f t="shared" si="215"/>
        <v>7</v>
      </c>
      <c r="Q964" s="30">
        <f t="shared" si="223"/>
        <v>2.4172559999999992</v>
      </c>
      <c r="R964" s="30">
        <f t="shared" si="223"/>
        <v>3.8014756999999997</v>
      </c>
      <c r="S964" s="30">
        <f t="shared" si="223"/>
        <v>4.5064387999999997</v>
      </c>
      <c r="T964" s="30">
        <f t="shared" si="223"/>
        <v>4.5321452999999998</v>
      </c>
      <c r="U964" s="30">
        <f t="shared" si="223"/>
        <v>3.8785951999999999</v>
      </c>
      <c r="V964" s="30">
        <f t="shared" si="223"/>
        <v>2.5457884999999996</v>
      </c>
      <c r="W964" s="30">
        <f t="shared" si="223"/>
        <v>0.53372519999999946</v>
      </c>
      <c r="X964" s="30">
        <f t="shared" si="223"/>
        <v>2.9493999999999998</v>
      </c>
      <c r="Y964" s="30">
        <f t="shared" si="223"/>
        <v>4.222586699999999</v>
      </c>
      <c r="Z964" s="30">
        <f t="shared" si="223"/>
        <v>4.8165167999999996</v>
      </c>
      <c r="AA964" s="30">
        <f t="shared" si="223"/>
        <v>4.7311902999999997</v>
      </c>
      <c r="AB964" s="30">
        <f t="shared" si="223"/>
        <v>3.9666072000000003</v>
      </c>
      <c r="AC964" s="30">
        <f t="shared" si="223"/>
        <v>2.5227674999999996</v>
      </c>
      <c r="AD964" s="30">
        <f t="shared" si="223"/>
        <v>3.376636</v>
      </c>
      <c r="AE964" s="30">
        <f t="shared" si="223"/>
        <v>4.5387897000000006</v>
      </c>
      <c r="AF964" s="30">
        <f t="shared" si="223"/>
        <v>5.0216867999999995</v>
      </c>
      <c r="AG964" s="30">
        <f t="shared" si="222"/>
        <v>4.8253272999999997</v>
      </c>
      <c r="AH964" s="30">
        <f t="shared" si="222"/>
        <v>3.9497111999999999</v>
      </c>
      <c r="AI964" s="30">
        <f t="shared" si="222"/>
        <v>3.6989640000000001</v>
      </c>
      <c r="AJ964" s="30">
        <f t="shared" si="222"/>
        <v>4.7500847000000004</v>
      </c>
      <c r="AK964" s="30">
        <f t="shared" si="222"/>
        <v>5.1219488000000002</v>
      </c>
      <c r="AL964" s="30">
        <f t="shared" si="222"/>
        <v>4.8145562999999996</v>
      </c>
      <c r="AM964" s="30">
        <f t="shared" si="222"/>
        <v>3.9163840000000003</v>
      </c>
      <c r="AN964" s="30">
        <f t="shared" si="222"/>
        <v>4.8564717000000002</v>
      </c>
      <c r="AO964" s="30">
        <f t="shared" si="222"/>
        <v>5.1173028</v>
      </c>
      <c r="AP964" s="30">
        <f t="shared" si="222"/>
        <v>4.0288960000000005</v>
      </c>
      <c r="AQ964" s="30">
        <f t="shared" si="222"/>
        <v>4.8579507</v>
      </c>
      <c r="AR964" s="30">
        <f t="shared" si="222"/>
        <v>4.0365000000000002</v>
      </c>
      <c r="AS964" s="30">
        <f t="shared" si="211"/>
        <v>5.1219488000000002</v>
      </c>
      <c r="AT964" s="35" t="str">
        <f t="shared" si="212"/>
        <v>1,1.5,0.5</v>
      </c>
    </row>
    <row r="965" spans="13:46" ht="11.25" x14ac:dyDescent="0.15">
      <c r="M965" s="30" t="str">
        <f t="shared" si="210"/>
        <v>10,6,8</v>
      </c>
      <c r="N965" s="30">
        <f t="shared" si="218"/>
        <v>10</v>
      </c>
      <c r="O965" s="30">
        <f t="shared" si="219"/>
        <v>6</v>
      </c>
      <c r="P965" s="30">
        <f t="shared" si="215"/>
        <v>8</v>
      </c>
      <c r="Q965" s="30">
        <f t="shared" si="223"/>
        <v>1.6284671999999998</v>
      </c>
      <c r="R965" s="30">
        <f t="shared" si="223"/>
        <v>3.3217056999999999</v>
      </c>
      <c r="S965" s="30">
        <f t="shared" si="223"/>
        <v>4.2646660000000001</v>
      </c>
      <c r="T965" s="30">
        <f t="shared" si="223"/>
        <v>4.4573480999999999</v>
      </c>
      <c r="U965" s="30">
        <f t="shared" si="223"/>
        <v>3.8997519999999999</v>
      </c>
      <c r="V965" s="30">
        <f t="shared" si="223"/>
        <v>2.5918776999999995</v>
      </c>
      <c r="W965" s="30">
        <f t="shared" si="223"/>
        <v>0.53372519999999946</v>
      </c>
      <c r="X965" s="30">
        <f t="shared" si="223"/>
        <v>2.4390049999999999</v>
      </c>
      <c r="Y965" s="30">
        <f t="shared" si="223"/>
        <v>3.9563139000000001</v>
      </c>
      <c r="Z965" s="30">
        <f t="shared" si="223"/>
        <v>4.7233445999999999</v>
      </c>
      <c r="AA965" s="30">
        <f t="shared" si="223"/>
        <v>4.7400970999999998</v>
      </c>
      <c r="AB965" s="30">
        <f t="shared" si="223"/>
        <v>4.0065714000000003</v>
      </c>
      <c r="AC965" s="30">
        <f t="shared" si="223"/>
        <v>2.5227674999999996</v>
      </c>
      <c r="AD965" s="30">
        <f t="shared" si="223"/>
        <v>3.0858632000000004</v>
      </c>
      <c r="AE965" s="30">
        <f t="shared" si="223"/>
        <v>4.4272425000000002</v>
      </c>
      <c r="AF965" s="30">
        <f t="shared" si="223"/>
        <v>5.0183435999999997</v>
      </c>
      <c r="AG965" s="30">
        <f t="shared" si="222"/>
        <v>4.8591664999999997</v>
      </c>
      <c r="AH965" s="30">
        <f t="shared" si="222"/>
        <v>3.9497111999999999</v>
      </c>
      <c r="AI965" s="30">
        <f t="shared" si="222"/>
        <v>3.5690418000000004</v>
      </c>
      <c r="AJ965" s="30">
        <f t="shared" si="222"/>
        <v>4.7344914999999999</v>
      </c>
      <c r="AK965" s="30">
        <f t="shared" si="222"/>
        <v>5.1496630000000003</v>
      </c>
      <c r="AL965" s="30">
        <f t="shared" si="222"/>
        <v>4.8145562999999996</v>
      </c>
      <c r="AM965" s="30">
        <f t="shared" si="222"/>
        <v>3.8885408000000004</v>
      </c>
      <c r="AN965" s="30">
        <f t="shared" si="222"/>
        <v>4.8780609000000004</v>
      </c>
      <c r="AO965" s="30">
        <f t="shared" si="222"/>
        <v>5.1173028</v>
      </c>
      <c r="AP965" s="30">
        <f t="shared" si="222"/>
        <v>4.0443601999999998</v>
      </c>
      <c r="AQ965" s="30">
        <f t="shared" si="222"/>
        <v>4.8579507</v>
      </c>
      <c r="AR965" s="30">
        <f t="shared" si="222"/>
        <v>4.0365000000000002</v>
      </c>
      <c r="AS965" s="30">
        <f t="shared" si="211"/>
        <v>5.1496630000000003</v>
      </c>
      <c r="AT965" s="35" t="str">
        <f t="shared" si="212"/>
        <v>1,1.5,0.5</v>
      </c>
    </row>
    <row r="966" spans="13:46" ht="11.25" x14ac:dyDescent="0.15">
      <c r="M966" s="30" t="str">
        <f t="shared" si="210"/>
        <v>10,6,9</v>
      </c>
      <c r="N966" s="30">
        <f t="shared" si="218"/>
        <v>10</v>
      </c>
      <c r="O966" s="30">
        <f t="shared" si="219"/>
        <v>6</v>
      </c>
      <c r="P966" s="30">
        <f t="shared" si="215"/>
        <v>9</v>
      </c>
      <c r="Q966" s="30">
        <f t="shared" si="223"/>
        <v>0.99034650000000013</v>
      </c>
      <c r="R966" s="30">
        <f t="shared" si="223"/>
        <v>2.946566325</v>
      </c>
      <c r="S966" s="30">
        <f t="shared" si="223"/>
        <v>4.0898568000000006</v>
      </c>
      <c r="T966" s="30">
        <f t="shared" si="223"/>
        <v>4.4202179250000002</v>
      </c>
      <c r="U966" s="30">
        <f t="shared" si="223"/>
        <v>3.9376497000000001</v>
      </c>
      <c r="V966" s="30">
        <f t="shared" si="223"/>
        <v>2.642152125</v>
      </c>
      <c r="W966" s="30">
        <f t="shared" si="223"/>
        <v>0.53372519999999946</v>
      </c>
      <c r="X966" s="30">
        <f t="shared" si="223"/>
        <v>2.0332406250000004</v>
      </c>
      <c r="Y966" s="30">
        <f t="shared" si="223"/>
        <v>3.7570047</v>
      </c>
      <c r="Z966" s="30">
        <f t="shared" si="223"/>
        <v>4.6678394250000004</v>
      </c>
      <c r="AA966" s="30">
        <f t="shared" si="223"/>
        <v>4.7657448000000002</v>
      </c>
      <c r="AB966" s="30">
        <f t="shared" si="223"/>
        <v>4.050720825</v>
      </c>
      <c r="AC966" s="30">
        <f t="shared" si="223"/>
        <v>2.5227674999999996</v>
      </c>
      <c r="AD966" s="30">
        <f t="shared" si="223"/>
        <v>2.8620540000000005</v>
      </c>
      <c r="AE966" s="30">
        <f t="shared" si="223"/>
        <v>4.3533623250000009</v>
      </c>
      <c r="AF966" s="30">
        <f t="shared" si="223"/>
        <v>5.0317413000000002</v>
      </c>
      <c r="AG966" s="30">
        <f t="shared" si="222"/>
        <v>4.8971909250000003</v>
      </c>
      <c r="AH966" s="30">
        <f t="shared" si="222"/>
        <v>3.9497111999999999</v>
      </c>
      <c r="AI966" s="30">
        <f t="shared" si="222"/>
        <v>3.4767866250000008</v>
      </c>
      <c r="AJ966" s="30">
        <f t="shared" si="222"/>
        <v>4.7356391999999996</v>
      </c>
      <c r="AK966" s="30">
        <f t="shared" si="222"/>
        <v>5.1815624250000001</v>
      </c>
      <c r="AL966" s="30">
        <f t="shared" si="222"/>
        <v>4.8145562999999996</v>
      </c>
      <c r="AM966" s="30">
        <f t="shared" si="222"/>
        <v>3.8774385000000002</v>
      </c>
      <c r="AN966" s="30">
        <f t="shared" si="222"/>
        <v>4.9038353250000002</v>
      </c>
      <c r="AO966" s="30">
        <f t="shared" si="222"/>
        <v>5.1173028</v>
      </c>
      <c r="AP966" s="30">
        <f t="shared" si="222"/>
        <v>4.0640096250000006</v>
      </c>
      <c r="AQ966" s="30">
        <f t="shared" si="222"/>
        <v>4.8579507</v>
      </c>
      <c r="AR966" s="30">
        <f t="shared" si="222"/>
        <v>4.0365000000000002</v>
      </c>
      <c r="AS966" s="30">
        <f t="shared" si="211"/>
        <v>5.1815624250000001</v>
      </c>
      <c r="AT966" s="35" t="str">
        <f t="shared" si="212"/>
        <v>1,1.5,0.5</v>
      </c>
    </row>
    <row r="967" spans="13:46" ht="11.25" x14ac:dyDescent="0.15">
      <c r="M967" s="30" t="str">
        <f t="shared" si="210"/>
        <v>10,6,10</v>
      </c>
      <c r="N967" s="30">
        <f t="shared" si="218"/>
        <v>10</v>
      </c>
      <c r="O967" s="30">
        <f t="shared" si="219"/>
        <v>6</v>
      </c>
      <c r="P967" s="30">
        <f t="shared" si="215"/>
        <v>10</v>
      </c>
      <c r="Q967" s="30">
        <f t="shared" si="223"/>
        <v>0.53372519999999946</v>
      </c>
      <c r="R967" s="30">
        <f t="shared" si="223"/>
        <v>2.6974681999999999</v>
      </c>
      <c r="S967" s="30">
        <f t="shared" si="223"/>
        <v>3.9957140000000004</v>
      </c>
      <c r="T967" s="30">
        <f t="shared" si="223"/>
        <v>4.4284625999999996</v>
      </c>
      <c r="U967" s="30">
        <f t="shared" si="223"/>
        <v>3.9957140000000004</v>
      </c>
      <c r="V967" s="30">
        <f t="shared" si="223"/>
        <v>2.6974681999999999</v>
      </c>
      <c r="W967" s="30">
        <f t="shared" si="223"/>
        <v>0.53372519999999946</v>
      </c>
      <c r="X967" s="30">
        <f t="shared" si="223"/>
        <v>1.7535174999999998</v>
      </c>
      <c r="Y967" s="30">
        <f t="shared" si="223"/>
        <v>3.6383618999999996</v>
      </c>
      <c r="Z967" s="30">
        <f t="shared" si="223"/>
        <v>4.6577090999999999</v>
      </c>
      <c r="AA967" s="30">
        <f t="shared" si="223"/>
        <v>4.8115591000000002</v>
      </c>
      <c r="AB967" s="30">
        <f t="shared" si="223"/>
        <v>4.0999119000000004</v>
      </c>
      <c r="AC967" s="30">
        <f t="shared" si="223"/>
        <v>2.5227674999999996</v>
      </c>
      <c r="AD967" s="30">
        <f t="shared" si="223"/>
        <v>2.7189112</v>
      </c>
      <c r="AE967" s="30">
        <f t="shared" si="223"/>
        <v>4.3248570000000006</v>
      </c>
      <c r="AF967" s="30">
        <f t="shared" si="223"/>
        <v>5.0653056000000003</v>
      </c>
      <c r="AG967" s="30">
        <f t="shared" si="222"/>
        <v>4.9402569999999999</v>
      </c>
      <c r="AH967" s="30">
        <f t="shared" si="222"/>
        <v>3.9497111999999999</v>
      </c>
      <c r="AI967" s="30">
        <f t="shared" si="222"/>
        <v>3.4299063000000003</v>
      </c>
      <c r="AJ967" s="30">
        <f t="shared" si="222"/>
        <v>4.7569534999999998</v>
      </c>
      <c r="AK967" s="30">
        <f t="shared" si="222"/>
        <v>5.2185035000000006</v>
      </c>
      <c r="AL967" s="30">
        <f t="shared" si="222"/>
        <v>4.8145562999999996</v>
      </c>
      <c r="AM967" s="30">
        <f t="shared" si="222"/>
        <v>3.8865028000000006</v>
      </c>
      <c r="AN967" s="30">
        <f t="shared" si="222"/>
        <v>4.9346514000000008</v>
      </c>
      <c r="AO967" s="30">
        <f t="shared" si="222"/>
        <v>5.1173028</v>
      </c>
      <c r="AP967" s="30">
        <f t="shared" si="222"/>
        <v>4.0887007000000004</v>
      </c>
      <c r="AQ967" s="30">
        <f t="shared" si="222"/>
        <v>4.8579507</v>
      </c>
      <c r="AR967" s="30">
        <f t="shared" si="222"/>
        <v>4.0365000000000002</v>
      </c>
      <c r="AS967" s="30">
        <f t="shared" si="211"/>
        <v>5.2185035000000006</v>
      </c>
      <c r="AT967" s="35" t="str">
        <f t="shared" si="212"/>
        <v>1,1.5,0.5</v>
      </c>
    </row>
    <row r="968" spans="13:46" ht="11.25" x14ac:dyDescent="0.15">
      <c r="M968" s="30" t="str">
        <f t="shared" si="210"/>
        <v>10,7,1</v>
      </c>
      <c r="N968" s="30">
        <f t="shared" si="218"/>
        <v>10</v>
      </c>
      <c r="O968" s="30">
        <f t="shared" si="219"/>
        <v>7</v>
      </c>
      <c r="P968" s="30">
        <f t="shared" si="215"/>
        <v>1</v>
      </c>
      <c r="Q968" s="30">
        <f t="shared" si="223"/>
        <v>4.5</v>
      </c>
      <c r="R968" s="30">
        <f t="shared" si="223"/>
        <v>4.8398257000000005</v>
      </c>
      <c r="S968" s="30">
        <f t="shared" si="223"/>
        <v>4.7793028</v>
      </c>
      <c r="T968" s="30">
        <f t="shared" si="223"/>
        <v>4.3184313000000003</v>
      </c>
      <c r="U968" s="30">
        <f t="shared" si="223"/>
        <v>3.4572111999999997</v>
      </c>
      <c r="V968" s="30">
        <f t="shared" si="223"/>
        <v>2.1956424999999999</v>
      </c>
      <c r="W968" s="30">
        <f t="shared" si="223"/>
        <v>0.53372519999999946</v>
      </c>
      <c r="X968" s="30">
        <f t="shared" si="223"/>
        <v>4.0721105</v>
      </c>
      <c r="Y968" s="30">
        <f t="shared" si="223"/>
        <v>4.5750112000000005</v>
      </c>
      <c r="Z968" s="30">
        <f t="shared" si="223"/>
        <v>4.6775633000000001</v>
      </c>
      <c r="AA968" s="30">
        <f t="shared" si="223"/>
        <v>4.3797668000000005</v>
      </c>
      <c r="AB968" s="30">
        <f t="shared" si="223"/>
        <v>3.6816217</v>
      </c>
      <c r="AC968" s="30">
        <f t="shared" si="223"/>
        <v>2.5831279999999994</v>
      </c>
      <c r="AD968" s="30">
        <f t="shared" si="223"/>
        <v>3.7661419999999999</v>
      </c>
      <c r="AE968" s="30">
        <f t="shared" si="223"/>
        <v>4.4321176999999992</v>
      </c>
      <c r="AF968" s="30">
        <f t="shared" si="223"/>
        <v>4.6977448000000006</v>
      </c>
      <c r="AG968" s="30">
        <f t="shared" si="222"/>
        <v>4.5630232999999993</v>
      </c>
      <c r="AH968" s="30">
        <f t="shared" si="222"/>
        <v>4.0279531999999998</v>
      </c>
      <c r="AI968" s="30">
        <f t="shared" si="222"/>
        <v>3.5820944999999997</v>
      </c>
      <c r="AJ968" s="30">
        <f t="shared" si="222"/>
        <v>4.4111452</v>
      </c>
      <c r="AK968" s="30">
        <f t="shared" si="222"/>
        <v>4.8398472999999997</v>
      </c>
      <c r="AL968" s="30">
        <f t="shared" si="222"/>
        <v>4.8682007999999994</v>
      </c>
      <c r="AM968" s="30">
        <f t="shared" si="222"/>
        <v>3.5199679999999995</v>
      </c>
      <c r="AN968" s="30">
        <f t="shared" si="222"/>
        <v>4.5120936999999994</v>
      </c>
      <c r="AO968" s="30">
        <f t="shared" si="222"/>
        <v>5.1038708000000002</v>
      </c>
      <c r="AP968" s="30">
        <f t="shared" si="222"/>
        <v>3.5797624999999993</v>
      </c>
      <c r="AQ968" s="30">
        <f t="shared" si="222"/>
        <v>4.7349631999999993</v>
      </c>
      <c r="AR968" s="30">
        <f t="shared" si="222"/>
        <v>3.7614779999999994</v>
      </c>
      <c r="AS968" s="30">
        <f t="shared" si="211"/>
        <v>5.1038708000000002</v>
      </c>
      <c r="AT968" s="35" t="str">
        <f t="shared" si="212"/>
        <v>1,2,0</v>
      </c>
    </row>
    <row r="969" spans="13:46" ht="11.25" x14ac:dyDescent="0.15">
      <c r="M969" s="30" t="str">
        <f t="shared" ref="M969:M1007" si="224">N969&amp;","&amp;O969&amp;","&amp;P969</f>
        <v>10,7,2</v>
      </c>
      <c r="N969" s="30">
        <f t="shared" si="218"/>
        <v>10</v>
      </c>
      <c r="O969" s="30">
        <f t="shared" si="219"/>
        <v>7</v>
      </c>
      <c r="P969" s="30">
        <f t="shared" si="215"/>
        <v>2</v>
      </c>
      <c r="Q969" s="30">
        <f t="shared" si="223"/>
        <v>4.27752</v>
      </c>
      <c r="R969" s="30">
        <f t="shared" si="223"/>
        <v>4.7533256999999995</v>
      </c>
      <c r="S969" s="30">
        <f t="shared" si="223"/>
        <v>4.7892228000000001</v>
      </c>
      <c r="T969" s="30">
        <f t="shared" si="223"/>
        <v>4.3852112999999999</v>
      </c>
      <c r="U969" s="30">
        <f t="shared" si="223"/>
        <v>3.5412911999999999</v>
      </c>
      <c r="V969" s="30">
        <f t="shared" si="223"/>
        <v>2.2574624999999999</v>
      </c>
      <c r="W969" s="30">
        <f t="shared" si="223"/>
        <v>0.53372519999999946</v>
      </c>
      <c r="X969" s="30">
        <f t="shared" si="223"/>
        <v>3.9513154999999998</v>
      </c>
      <c r="Y969" s="30">
        <f t="shared" si="223"/>
        <v>4.5574952</v>
      </c>
      <c r="Z969" s="30">
        <f t="shared" si="223"/>
        <v>4.7237662999999994</v>
      </c>
      <c r="AA969" s="30">
        <f t="shared" si="223"/>
        <v>4.4501287999999999</v>
      </c>
      <c r="AB969" s="30">
        <f t="shared" si="223"/>
        <v>3.7365827</v>
      </c>
      <c r="AC969" s="30">
        <f t="shared" si="223"/>
        <v>2.5831279999999994</v>
      </c>
      <c r="AD969" s="30">
        <f t="shared" si="223"/>
        <v>3.7211899999999996</v>
      </c>
      <c r="AE969" s="30">
        <f t="shared" si="223"/>
        <v>4.4577437</v>
      </c>
      <c r="AF969" s="30">
        <f t="shared" si="223"/>
        <v>4.7543888000000001</v>
      </c>
      <c r="AG969" s="30">
        <f t="shared" si="222"/>
        <v>4.6111252999999994</v>
      </c>
      <c r="AH969" s="30">
        <f t="shared" si="222"/>
        <v>4.0279531999999998</v>
      </c>
      <c r="AI969" s="30">
        <f t="shared" si="222"/>
        <v>3.5871434999999998</v>
      </c>
      <c r="AJ969" s="30">
        <f t="shared" si="222"/>
        <v>4.4540711999999996</v>
      </c>
      <c r="AK969" s="30">
        <f t="shared" si="222"/>
        <v>4.8810902999999994</v>
      </c>
      <c r="AL969" s="30">
        <f t="shared" si="222"/>
        <v>4.8682007999999994</v>
      </c>
      <c r="AM969" s="30">
        <f t="shared" si="222"/>
        <v>3.5491759999999997</v>
      </c>
      <c r="AN969" s="30">
        <f t="shared" si="222"/>
        <v>4.5464776999999996</v>
      </c>
      <c r="AO969" s="30">
        <f t="shared" si="222"/>
        <v>5.1038708000000002</v>
      </c>
      <c r="AP969" s="30">
        <f t="shared" si="222"/>
        <v>3.6072874999999991</v>
      </c>
      <c r="AQ969" s="30">
        <f t="shared" si="222"/>
        <v>4.7349631999999993</v>
      </c>
      <c r="AR969" s="30">
        <f t="shared" si="222"/>
        <v>3.7614779999999994</v>
      </c>
      <c r="AS969" s="30">
        <f t="shared" ref="AS969:AS1007" si="225">MAX(Q969:AR969)</f>
        <v>5.1038708000000002</v>
      </c>
      <c r="AT969" s="35" t="str">
        <f t="shared" ref="AT969:AT1007" si="226">INDEX($Q$1:$AR$1,1,MATCH(AS969,Q969:AR969,0))</f>
        <v>1,2,0</v>
      </c>
    </row>
    <row r="970" spans="13:46" ht="11.25" x14ac:dyDescent="0.15">
      <c r="M970" s="30" t="str">
        <f t="shared" si="224"/>
        <v>10,7,3</v>
      </c>
      <c r="N970" s="30">
        <f t="shared" si="218"/>
        <v>10</v>
      </c>
      <c r="O970" s="30">
        <f t="shared" si="219"/>
        <v>7</v>
      </c>
      <c r="P970" s="30">
        <f t="shared" si="215"/>
        <v>3</v>
      </c>
      <c r="Q970" s="30">
        <f t="shared" si="223"/>
        <v>3.98034</v>
      </c>
      <c r="R970" s="30">
        <f t="shared" si="223"/>
        <v>4.6149506999999996</v>
      </c>
      <c r="S970" s="30">
        <f t="shared" si="223"/>
        <v>4.7659428000000004</v>
      </c>
      <c r="T970" s="30">
        <f t="shared" si="223"/>
        <v>4.4333162999999995</v>
      </c>
      <c r="U970" s="30">
        <f t="shared" si="223"/>
        <v>3.6170711999999998</v>
      </c>
      <c r="V970" s="30">
        <f t="shared" si="223"/>
        <v>2.3172074999999999</v>
      </c>
      <c r="W970" s="30">
        <f t="shared" si="223"/>
        <v>0.53372519999999946</v>
      </c>
      <c r="X970" s="30">
        <f t="shared" si="223"/>
        <v>3.7786455000000001</v>
      </c>
      <c r="Y970" s="30">
        <f t="shared" si="223"/>
        <v>4.5067792000000004</v>
      </c>
      <c r="Z970" s="30">
        <f t="shared" si="223"/>
        <v>4.7512942999999996</v>
      </c>
      <c r="AA970" s="30">
        <f t="shared" si="223"/>
        <v>4.5121907999999999</v>
      </c>
      <c r="AB970" s="30">
        <f t="shared" si="223"/>
        <v>3.7894687000000005</v>
      </c>
      <c r="AC970" s="30">
        <f t="shared" si="223"/>
        <v>2.5831279999999994</v>
      </c>
      <c r="AD970" s="30">
        <f t="shared" si="223"/>
        <v>3.6430379999999998</v>
      </c>
      <c r="AE970" s="30">
        <f t="shared" si="223"/>
        <v>4.4646946999999999</v>
      </c>
      <c r="AF970" s="30">
        <f t="shared" si="223"/>
        <v>4.8027328000000002</v>
      </c>
      <c r="AG970" s="30">
        <f t="shared" si="222"/>
        <v>4.6571522999999999</v>
      </c>
      <c r="AH970" s="30">
        <f t="shared" si="222"/>
        <v>4.0279531999999998</v>
      </c>
      <c r="AI970" s="30">
        <f t="shared" si="222"/>
        <v>3.5735174999999995</v>
      </c>
      <c r="AJ970" s="30">
        <f t="shared" si="222"/>
        <v>4.4886971999999998</v>
      </c>
      <c r="AK970" s="30">
        <f t="shared" si="222"/>
        <v>4.9202583000000004</v>
      </c>
      <c r="AL970" s="30">
        <f t="shared" si="222"/>
        <v>4.8682007999999994</v>
      </c>
      <c r="AM970" s="30">
        <f t="shared" si="222"/>
        <v>3.5700839999999996</v>
      </c>
      <c r="AN970" s="30">
        <f t="shared" si="222"/>
        <v>4.5787867000000002</v>
      </c>
      <c r="AO970" s="30">
        <f t="shared" si="222"/>
        <v>5.1038708000000002</v>
      </c>
      <c r="AP970" s="30">
        <f t="shared" si="222"/>
        <v>3.6327374999999993</v>
      </c>
      <c r="AQ970" s="30">
        <f t="shared" si="222"/>
        <v>4.7349631999999993</v>
      </c>
      <c r="AR970" s="30">
        <f t="shared" si="222"/>
        <v>3.7614779999999994</v>
      </c>
      <c r="AS970" s="30">
        <f t="shared" si="225"/>
        <v>5.1038708000000002</v>
      </c>
      <c r="AT970" s="35" t="str">
        <f t="shared" si="226"/>
        <v>1,2,0</v>
      </c>
    </row>
    <row r="971" spans="13:46" ht="11.25" x14ac:dyDescent="0.15">
      <c r="M971" s="30" t="str">
        <f t="shared" si="224"/>
        <v>10,7,4</v>
      </c>
      <c r="N971" s="30">
        <f t="shared" si="218"/>
        <v>10</v>
      </c>
      <c r="O971" s="30">
        <f t="shared" si="219"/>
        <v>7</v>
      </c>
      <c r="P971" s="30">
        <f t="shared" si="215"/>
        <v>4</v>
      </c>
      <c r="Q971" s="30">
        <f t="shared" si="223"/>
        <v>3.6615599999999993</v>
      </c>
      <c r="R971" s="30">
        <f t="shared" si="223"/>
        <v>4.4615756999999991</v>
      </c>
      <c r="S971" s="30">
        <f t="shared" si="223"/>
        <v>4.7330628000000008</v>
      </c>
      <c r="T971" s="30">
        <f t="shared" si="223"/>
        <v>4.4760213000000002</v>
      </c>
      <c r="U971" s="30">
        <f t="shared" si="223"/>
        <v>3.6904512</v>
      </c>
      <c r="V971" s="30">
        <f t="shared" si="223"/>
        <v>2.3763524999999999</v>
      </c>
      <c r="W971" s="30">
        <f t="shared" si="223"/>
        <v>0.53372519999999946</v>
      </c>
      <c r="X971" s="30">
        <f t="shared" si="223"/>
        <v>3.5909754999999994</v>
      </c>
      <c r="Y971" s="30">
        <f t="shared" si="223"/>
        <v>4.4464632000000002</v>
      </c>
      <c r="Z971" s="30">
        <f t="shared" si="223"/>
        <v>4.7734223</v>
      </c>
      <c r="AA971" s="30">
        <f t="shared" si="223"/>
        <v>4.5718528000000003</v>
      </c>
      <c r="AB971" s="30">
        <f t="shared" si="223"/>
        <v>3.8417547000000001</v>
      </c>
      <c r="AC971" s="30">
        <f t="shared" si="223"/>
        <v>2.5831279999999994</v>
      </c>
      <c r="AD971" s="30">
        <f t="shared" si="223"/>
        <v>3.5552859999999997</v>
      </c>
      <c r="AE971" s="30">
        <f t="shared" si="223"/>
        <v>4.4662457</v>
      </c>
      <c r="AF971" s="30">
        <f t="shared" si="223"/>
        <v>4.8486767999999998</v>
      </c>
      <c r="AG971" s="30">
        <f t="shared" si="222"/>
        <v>4.7025793</v>
      </c>
      <c r="AH971" s="30">
        <f t="shared" si="222"/>
        <v>4.0279531999999998</v>
      </c>
      <c r="AI971" s="30">
        <f t="shared" si="222"/>
        <v>3.5544914999999992</v>
      </c>
      <c r="AJ971" s="30">
        <f t="shared" si="222"/>
        <v>4.5209231999999995</v>
      </c>
      <c r="AK971" s="30">
        <f t="shared" si="222"/>
        <v>4.9588263000000001</v>
      </c>
      <c r="AL971" s="30">
        <f t="shared" si="222"/>
        <v>4.8682007999999994</v>
      </c>
      <c r="AM971" s="30">
        <f t="shared" si="222"/>
        <v>3.5885919999999993</v>
      </c>
      <c r="AN971" s="30">
        <f t="shared" si="222"/>
        <v>4.6104957000000004</v>
      </c>
      <c r="AO971" s="30">
        <f t="shared" si="222"/>
        <v>5.1038708000000002</v>
      </c>
      <c r="AP971" s="30">
        <f t="shared" si="222"/>
        <v>3.6575874999999995</v>
      </c>
      <c r="AQ971" s="30">
        <f t="shared" si="222"/>
        <v>4.7349631999999993</v>
      </c>
      <c r="AR971" s="30">
        <f t="shared" si="222"/>
        <v>3.7614779999999994</v>
      </c>
      <c r="AS971" s="30">
        <f t="shared" si="225"/>
        <v>5.1038708000000002</v>
      </c>
      <c r="AT971" s="35" t="str">
        <f t="shared" si="226"/>
        <v>1,2,0</v>
      </c>
    </row>
    <row r="972" spans="13:46" ht="11.25" x14ac:dyDescent="0.15">
      <c r="M972" s="30" t="str">
        <f t="shared" si="224"/>
        <v>10,7,5</v>
      </c>
      <c r="N972" s="30">
        <f t="shared" si="218"/>
        <v>10</v>
      </c>
      <c r="O972" s="30">
        <f t="shared" si="219"/>
        <v>7</v>
      </c>
      <c r="P972" s="30">
        <f t="shared" si="215"/>
        <v>5</v>
      </c>
      <c r="Q972" s="30">
        <f t="shared" si="223"/>
        <v>3.3564599999999993</v>
      </c>
      <c r="R972" s="30">
        <f t="shared" si="223"/>
        <v>4.3177006999999996</v>
      </c>
      <c r="S972" s="30">
        <f t="shared" si="223"/>
        <v>4.7062628000000002</v>
      </c>
      <c r="T972" s="30">
        <f t="shared" si="223"/>
        <v>4.5221462999999993</v>
      </c>
      <c r="U972" s="30">
        <f t="shared" si="223"/>
        <v>3.7653512</v>
      </c>
      <c r="V972" s="30">
        <f t="shared" si="223"/>
        <v>2.4358774999999997</v>
      </c>
      <c r="W972" s="30">
        <f t="shared" si="223"/>
        <v>0.53372519999999946</v>
      </c>
      <c r="X972" s="30">
        <f t="shared" si="223"/>
        <v>3.4128054999999997</v>
      </c>
      <c r="Y972" s="30">
        <f t="shared" si="223"/>
        <v>4.3922271999999998</v>
      </c>
      <c r="Z972" s="30">
        <f t="shared" si="223"/>
        <v>4.7989702999999997</v>
      </c>
      <c r="AA972" s="30">
        <f t="shared" si="223"/>
        <v>4.6330347999999999</v>
      </c>
      <c r="AB972" s="30">
        <f t="shared" si="223"/>
        <v>3.8944207</v>
      </c>
      <c r="AC972" s="30">
        <f t="shared" si="223"/>
        <v>2.5831279999999994</v>
      </c>
      <c r="AD972" s="30">
        <f t="shared" si="223"/>
        <v>3.4736139999999995</v>
      </c>
      <c r="AE972" s="30">
        <f t="shared" si="223"/>
        <v>4.4712166999999994</v>
      </c>
      <c r="AF972" s="30">
        <f t="shared" si="223"/>
        <v>4.8961407999999995</v>
      </c>
      <c r="AG972" s="30">
        <f t="shared" si="222"/>
        <v>4.7483862999999999</v>
      </c>
      <c r="AH972" s="30">
        <f t="shared" si="222"/>
        <v>4.0279531999999998</v>
      </c>
      <c r="AI972" s="30">
        <f t="shared" si="222"/>
        <v>3.5388854999999992</v>
      </c>
      <c r="AJ972" s="30">
        <f t="shared" si="222"/>
        <v>4.5546691999999993</v>
      </c>
      <c r="AK972" s="30">
        <f t="shared" si="222"/>
        <v>4.9977742999999997</v>
      </c>
      <c r="AL972" s="30">
        <f t="shared" si="222"/>
        <v>4.8682007999999994</v>
      </c>
      <c r="AM972" s="30">
        <f t="shared" si="222"/>
        <v>3.6086199999999993</v>
      </c>
      <c r="AN972" s="30">
        <f t="shared" si="222"/>
        <v>4.6425846999999996</v>
      </c>
      <c r="AO972" s="30">
        <f t="shared" si="222"/>
        <v>5.1038708000000002</v>
      </c>
      <c r="AP972" s="30">
        <f t="shared" si="222"/>
        <v>3.6828174999999992</v>
      </c>
      <c r="AQ972" s="30">
        <f t="shared" si="222"/>
        <v>4.7349631999999993</v>
      </c>
      <c r="AR972" s="30">
        <f t="shared" si="222"/>
        <v>3.7614779999999994</v>
      </c>
      <c r="AS972" s="30">
        <f t="shared" si="225"/>
        <v>5.1038708000000002</v>
      </c>
      <c r="AT972" s="35" t="str">
        <f t="shared" si="226"/>
        <v>1,2,0</v>
      </c>
    </row>
    <row r="973" spans="13:46" ht="11.25" x14ac:dyDescent="0.15">
      <c r="M973" s="30" t="str">
        <f t="shared" si="224"/>
        <v>10,7,6</v>
      </c>
      <c r="N973" s="30">
        <f t="shared" si="218"/>
        <v>10</v>
      </c>
      <c r="O973" s="30">
        <f t="shared" si="219"/>
        <v>7</v>
      </c>
      <c r="P973" s="30">
        <f t="shared" si="215"/>
        <v>6</v>
      </c>
      <c r="Q973" s="30">
        <f t="shared" si="223"/>
        <v>3.0779999999999998</v>
      </c>
      <c r="R973" s="30">
        <f t="shared" si="223"/>
        <v>4.1923256999999996</v>
      </c>
      <c r="S973" s="30">
        <f t="shared" si="223"/>
        <v>4.6913027999999999</v>
      </c>
      <c r="T973" s="30">
        <f t="shared" si="223"/>
        <v>4.5749312999999994</v>
      </c>
      <c r="U973" s="30">
        <f t="shared" si="223"/>
        <v>3.8432111999999998</v>
      </c>
      <c r="V973" s="30">
        <f t="shared" si="223"/>
        <v>2.4961424999999995</v>
      </c>
      <c r="W973" s="30">
        <f t="shared" si="223"/>
        <v>0.53372519999999946</v>
      </c>
      <c r="X973" s="30">
        <f t="shared" si="223"/>
        <v>3.2531355</v>
      </c>
      <c r="Y973" s="30">
        <f t="shared" si="223"/>
        <v>4.3498311999999997</v>
      </c>
      <c r="Z973" s="30">
        <f t="shared" si="223"/>
        <v>4.8311782999999995</v>
      </c>
      <c r="AA973" s="30">
        <f t="shared" si="223"/>
        <v>4.6971767999999994</v>
      </c>
      <c r="AB973" s="30">
        <f t="shared" si="223"/>
        <v>3.9478267000000002</v>
      </c>
      <c r="AC973" s="30">
        <f t="shared" si="223"/>
        <v>2.5831279999999994</v>
      </c>
      <c r="AD973" s="30">
        <f t="shared" si="223"/>
        <v>3.4037819999999996</v>
      </c>
      <c r="AE973" s="30">
        <f t="shared" si="223"/>
        <v>4.4828476999999998</v>
      </c>
      <c r="AF973" s="30">
        <f t="shared" si="223"/>
        <v>4.9465647999999991</v>
      </c>
      <c r="AG973" s="30">
        <f t="shared" si="222"/>
        <v>4.7949333000000003</v>
      </c>
      <c r="AH973" s="30">
        <f t="shared" si="222"/>
        <v>4.0279531999999998</v>
      </c>
      <c r="AI973" s="30">
        <f t="shared" si="222"/>
        <v>3.5299394999999993</v>
      </c>
      <c r="AJ973" s="30">
        <f t="shared" si="222"/>
        <v>4.5913751999999999</v>
      </c>
      <c r="AK973" s="30">
        <f t="shared" si="222"/>
        <v>5.0374622999999996</v>
      </c>
      <c r="AL973" s="30">
        <f t="shared" si="222"/>
        <v>4.8682007999999994</v>
      </c>
      <c r="AM973" s="30">
        <f t="shared" si="222"/>
        <v>3.6316079999999995</v>
      </c>
      <c r="AN973" s="30">
        <f t="shared" si="222"/>
        <v>4.6754137</v>
      </c>
      <c r="AO973" s="30">
        <f t="shared" si="222"/>
        <v>5.1038708000000002</v>
      </c>
      <c r="AP973" s="30">
        <f t="shared" si="222"/>
        <v>3.7087874999999997</v>
      </c>
      <c r="AQ973" s="30">
        <f t="shared" si="222"/>
        <v>4.7349631999999993</v>
      </c>
      <c r="AR973" s="30">
        <f t="shared" si="222"/>
        <v>3.7614779999999994</v>
      </c>
      <c r="AS973" s="30">
        <f t="shared" si="225"/>
        <v>5.1038708000000002</v>
      </c>
      <c r="AT973" s="35" t="str">
        <f t="shared" si="226"/>
        <v>1,2,0</v>
      </c>
    </row>
    <row r="974" spans="13:46" ht="11.25" x14ac:dyDescent="0.15">
      <c r="M974" s="30" t="str">
        <f t="shared" si="224"/>
        <v>10,7,7</v>
      </c>
      <c r="N974" s="30">
        <f t="shared" si="218"/>
        <v>10</v>
      </c>
      <c r="O974" s="30">
        <f t="shared" si="219"/>
        <v>7</v>
      </c>
      <c r="P974" s="30">
        <f t="shared" si="215"/>
        <v>7</v>
      </c>
      <c r="Q974" s="30">
        <f t="shared" si="223"/>
        <v>2.4172559999999992</v>
      </c>
      <c r="R974" s="30">
        <f t="shared" si="223"/>
        <v>3.8014756999999997</v>
      </c>
      <c r="S974" s="30">
        <f t="shared" si="223"/>
        <v>4.5064387999999997</v>
      </c>
      <c r="T974" s="30">
        <f t="shared" si="223"/>
        <v>4.5321452999999998</v>
      </c>
      <c r="U974" s="30">
        <f t="shared" si="223"/>
        <v>3.8785951999999999</v>
      </c>
      <c r="V974" s="30">
        <f t="shared" si="223"/>
        <v>2.5457884999999996</v>
      </c>
      <c r="W974" s="30">
        <f t="shared" si="223"/>
        <v>0.53372519999999946</v>
      </c>
      <c r="X974" s="30">
        <f t="shared" si="223"/>
        <v>2.8279904999999994</v>
      </c>
      <c r="Y974" s="30">
        <f t="shared" si="223"/>
        <v>4.1375311999999997</v>
      </c>
      <c r="Z974" s="30">
        <f t="shared" si="223"/>
        <v>4.7678152999999996</v>
      </c>
      <c r="AA974" s="30">
        <f t="shared" si="223"/>
        <v>4.7188428</v>
      </c>
      <c r="AB974" s="30">
        <f t="shared" si="223"/>
        <v>3.9906136999999999</v>
      </c>
      <c r="AC974" s="30">
        <f t="shared" si="223"/>
        <v>2.5831279999999994</v>
      </c>
      <c r="AD974" s="30">
        <f t="shared" si="223"/>
        <v>3.1640459999999995</v>
      </c>
      <c r="AE974" s="30">
        <f t="shared" si="223"/>
        <v>4.3989076999999996</v>
      </c>
      <c r="AF974" s="30">
        <f t="shared" si="223"/>
        <v>4.9545127999999998</v>
      </c>
      <c r="AG974" s="30">
        <f t="shared" si="222"/>
        <v>4.8308612999999996</v>
      </c>
      <c r="AH974" s="30">
        <f t="shared" si="222"/>
        <v>4.0279531999999998</v>
      </c>
      <c r="AI974" s="30">
        <f t="shared" si="222"/>
        <v>3.4254224999999989</v>
      </c>
      <c r="AJ974" s="30">
        <f t="shared" si="222"/>
        <v>4.5856051999999998</v>
      </c>
      <c r="AK974" s="30">
        <f t="shared" si="222"/>
        <v>5.0665312999999994</v>
      </c>
      <c r="AL974" s="30">
        <f t="shared" si="222"/>
        <v>4.8682007999999994</v>
      </c>
      <c r="AM974" s="30">
        <f t="shared" si="222"/>
        <v>3.6121199999999991</v>
      </c>
      <c r="AN974" s="30">
        <f t="shared" si="222"/>
        <v>4.6976236999999994</v>
      </c>
      <c r="AO974" s="30">
        <f t="shared" si="222"/>
        <v>5.1038708000000002</v>
      </c>
      <c r="AP974" s="30">
        <f t="shared" si="222"/>
        <v>3.7241384999999996</v>
      </c>
      <c r="AQ974" s="30">
        <f t="shared" si="222"/>
        <v>4.7349631999999993</v>
      </c>
      <c r="AR974" s="30">
        <f t="shared" si="222"/>
        <v>3.7614779999999994</v>
      </c>
      <c r="AS974" s="30">
        <f t="shared" si="225"/>
        <v>5.1038708000000002</v>
      </c>
      <c r="AT974" s="35" t="str">
        <f t="shared" si="226"/>
        <v>1,2,0</v>
      </c>
    </row>
    <row r="975" spans="13:46" ht="11.25" x14ac:dyDescent="0.15">
      <c r="M975" s="30" t="str">
        <f t="shared" si="224"/>
        <v>10,7,8</v>
      </c>
      <c r="N975" s="30">
        <f t="shared" si="218"/>
        <v>10</v>
      </c>
      <c r="O975" s="30">
        <f t="shared" si="219"/>
        <v>7</v>
      </c>
      <c r="P975" s="30">
        <f t="shared" si="215"/>
        <v>8</v>
      </c>
      <c r="Q975" s="30">
        <f t="shared" si="223"/>
        <v>1.6284671999999998</v>
      </c>
      <c r="R975" s="30">
        <f t="shared" si="223"/>
        <v>3.3217056999999999</v>
      </c>
      <c r="S975" s="30">
        <f t="shared" si="223"/>
        <v>4.2646660000000001</v>
      </c>
      <c r="T975" s="30">
        <f t="shared" si="223"/>
        <v>4.4573480999999999</v>
      </c>
      <c r="U975" s="30">
        <f t="shared" si="223"/>
        <v>3.8997519999999999</v>
      </c>
      <c r="V975" s="30">
        <f t="shared" si="223"/>
        <v>2.5918776999999995</v>
      </c>
      <c r="W975" s="30">
        <f t="shared" si="223"/>
        <v>0.53372519999999946</v>
      </c>
      <c r="X975" s="30">
        <f t="shared" si="223"/>
        <v>2.3139254999999999</v>
      </c>
      <c r="Y975" s="30">
        <f t="shared" si="223"/>
        <v>3.8683224000000003</v>
      </c>
      <c r="Z975" s="30">
        <f t="shared" si="223"/>
        <v>4.6724411000000003</v>
      </c>
      <c r="AA975" s="30">
        <f t="shared" si="223"/>
        <v>4.7262816000000001</v>
      </c>
      <c r="AB975" s="30">
        <f t="shared" si="223"/>
        <v>4.0298439000000004</v>
      </c>
      <c r="AC975" s="30">
        <f t="shared" si="223"/>
        <v>2.5831279999999994</v>
      </c>
      <c r="AD975" s="30">
        <f t="shared" si="223"/>
        <v>2.8674011999999998</v>
      </c>
      <c r="AE975" s="30">
        <f t="shared" si="223"/>
        <v>4.2829565000000001</v>
      </c>
      <c r="AF975" s="30">
        <f t="shared" si="223"/>
        <v>4.9482336</v>
      </c>
      <c r="AG975" s="30">
        <f t="shared" si="222"/>
        <v>4.8632324999999996</v>
      </c>
      <c r="AH975" s="30">
        <f t="shared" si="222"/>
        <v>4.0279531999999998</v>
      </c>
      <c r="AI975" s="30">
        <f t="shared" si="222"/>
        <v>3.2888942999999995</v>
      </c>
      <c r="AJ975" s="30">
        <f t="shared" si="222"/>
        <v>4.5656079999999992</v>
      </c>
      <c r="AK975" s="30">
        <f t="shared" si="222"/>
        <v>5.0920434999999999</v>
      </c>
      <c r="AL975" s="30">
        <f t="shared" si="222"/>
        <v>4.8682007999999994</v>
      </c>
      <c r="AM975" s="30">
        <f t="shared" si="222"/>
        <v>3.5784047999999995</v>
      </c>
      <c r="AN975" s="30">
        <f t="shared" si="222"/>
        <v>4.7162769000000004</v>
      </c>
      <c r="AO975" s="30">
        <f t="shared" si="222"/>
        <v>5.1038708000000002</v>
      </c>
      <c r="AP975" s="30">
        <f t="shared" si="222"/>
        <v>3.7359326999999993</v>
      </c>
      <c r="AQ975" s="30">
        <f t="shared" si="222"/>
        <v>4.7349631999999993</v>
      </c>
      <c r="AR975" s="30">
        <f t="shared" si="222"/>
        <v>3.7614779999999994</v>
      </c>
      <c r="AS975" s="30">
        <f t="shared" si="225"/>
        <v>5.1038708000000002</v>
      </c>
      <c r="AT975" s="35" t="str">
        <f t="shared" si="226"/>
        <v>1,2,0</v>
      </c>
    </row>
    <row r="976" spans="13:46" ht="11.25" x14ac:dyDescent="0.15">
      <c r="M976" s="30" t="str">
        <f t="shared" si="224"/>
        <v>10,7,9</v>
      </c>
      <c r="N976" s="30">
        <f t="shared" si="218"/>
        <v>10</v>
      </c>
      <c r="O976" s="30">
        <f t="shared" si="219"/>
        <v>7</v>
      </c>
      <c r="P976" s="30">
        <f t="shared" si="215"/>
        <v>9</v>
      </c>
      <c r="Q976" s="30">
        <f t="shared" si="223"/>
        <v>0.99034650000000013</v>
      </c>
      <c r="R976" s="30">
        <f t="shared" si="223"/>
        <v>2.946566325</v>
      </c>
      <c r="S976" s="30">
        <f t="shared" si="223"/>
        <v>4.0898568000000006</v>
      </c>
      <c r="T976" s="30">
        <f t="shared" si="223"/>
        <v>4.4202179250000002</v>
      </c>
      <c r="U976" s="30">
        <f t="shared" si="223"/>
        <v>3.9376497000000001</v>
      </c>
      <c r="V976" s="30">
        <f t="shared" si="223"/>
        <v>2.642152125</v>
      </c>
      <c r="W976" s="30">
        <f t="shared" si="223"/>
        <v>0.53372519999999946</v>
      </c>
      <c r="X976" s="30">
        <f t="shared" si="223"/>
        <v>1.9044911250000003</v>
      </c>
      <c r="Y976" s="30">
        <f t="shared" si="223"/>
        <v>3.6660772000000001</v>
      </c>
      <c r="Z976" s="30">
        <f t="shared" si="223"/>
        <v>4.6147339249999995</v>
      </c>
      <c r="AA976" s="30">
        <f t="shared" si="223"/>
        <v>4.7504612999999996</v>
      </c>
      <c r="AB976" s="30">
        <f t="shared" si="223"/>
        <v>4.0732593250000004</v>
      </c>
      <c r="AC976" s="30">
        <f t="shared" si="223"/>
        <v>2.5831279999999994</v>
      </c>
      <c r="AD976" s="30">
        <f t="shared" si="223"/>
        <v>2.6377199999999998</v>
      </c>
      <c r="AE976" s="30">
        <f t="shared" si="223"/>
        <v>4.2046723249999998</v>
      </c>
      <c r="AF976" s="30">
        <f t="shared" si="223"/>
        <v>4.9586953000000005</v>
      </c>
      <c r="AG976" s="30">
        <f t="shared" si="222"/>
        <v>4.8997889250000002</v>
      </c>
      <c r="AH976" s="30">
        <f t="shared" si="222"/>
        <v>4.0279531999999998</v>
      </c>
      <c r="AI976" s="30">
        <f t="shared" si="222"/>
        <v>3.1900331249999994</v>
      </c>
      <c r="AJ976" s="30">
        <f t="shared" si="222"/>
        <v>4.5623516999999989</v>
      </c>
      <c r="AK976" s="30">
        <f t="shared" si="222"/>
        <v>5.1217409250000001</v>
      </c>
      <c r="AL976" s="30">
        <f t="shared" si="222"/>
        <v>4.8682007999999994</v>
      </c>
      <c r="AM976" s="30">
        <f t="shared" si="222"/>
        <v>3.5614304999999993</v>
      </c>
      <c r="AN976" s="30">
        <f t="shared" si="222"/>
        <v>4.7391153250000002</v>
      </c>
      <c r="AO976" s="30">
        <f t="shared" si="222"/>
        <v>5.1038708000000002</v>
      </c>
      <c r="AP976" s="30">
        <f t="shared" si="222"/>
        <v>3.7519121249999996</v>
      </c>
      <c r="AQ976" s="30">
        <f t="shared" si="222"/>
        <v>4.7349631999999993</v>
      </c>
      <c r="AR976" s="30">
        <f t="shared" si="222"/>
        <v>3.7614779999999994</v>
      </c>
      <c r="AS976" s="30">
        <f t="shared" si="225"/>
        <v>5.1217409250000001</v>
      </c>
      <c r="AT976" s="35" t="str">
        <f t="shared" si="226"/>
        <v>1,1.5,0.5</v>
      </c>
    </row>
    <row r="977" spans="13:46" ht="11.25" x14ac:dyDescent="0.15">
      <c r="M977" s="30" t="str">
        <f t="shared" si="224"/>
        <v>10,7,10</v>
      </c>
      <c r="N977" s="30">
        <f t="shared" si="218"/>
        <v>10</v>
      </c>
      <c r="O977" s="30">
        <f t="shared" si="219"/>
        <v>7</v>
      </c>
      <c r="P977" s="30">
        <f t="shared" si="215"/>
        <v>10</v>
      </c>
      <c r="Q977" s="30">
        <f t="shared" si="223"/>
        <v>0.53372519999999946</v>
      </c>
      <c r="R977" s="30">
        <f t="shared" si="223"/>
        <v>2.6974681999999999</v>
      </c>
      <c r="S977" s="30">
        <f t="shared" si="223"/>
        <v>3.9957140000000004</v>
      </c>
      <c r="T977" s="30">
        <f t="shared" si="223"/>
        <v>4.4284625999999996</v>
      </c>
      <c r="U977" s="30">
        <f t="shared" si="223"/>
        <v>3.9957140000000004</v>
      </c>
      <c r="V977" s="30">
        <f t="shared" si="223"/>
        <v>2.6974681999999999</v>
      </c>
      <c r="W977" s="30">
        <f t="shared" si="223"/>
        <v>0.53372519999999946</v>
      </c>
      <c r="X977" s="30">
        <f t="shared" si="223"/>
        <v>1.6210979999999995</v>
      </c>
      <c r="Y977" s="30">
        <f t="shared" si="223"/>
        <v>3.5444984000000002</v>
      </c>
      <c r="Z977" s="30">
        <f t="shared" si="223"/>
        <v>4.6024016000000003</v>
      </c>
      <c r="AA977" s="30">
        <f t="shared" si="223"/>
        <v>4.7948076000000004</v>
      </c>
      <c r="AB977" s="30">
        <f t="shared" si="223"/>
        <v>4.1217164000000004</v>
      </c>
      <c r="AC977" s="30">
        <f t="shared" si="223"/>
        <v>2.5831279999999994</v>
      </c>
      <c r="AD977" s="30">
        <f t="shared" si="223"/>
        <v>2.4887051999999996</v>
      </c>
      <c r="AE977" s="30">
        <f t="shared" si="223"/>
        <v>4.1717629999999994</v>
      </c>
      <c r="AF977" s="30">
        <f t="shared" ref="AF977:AR1007" si="227">(AF$5)^2/2*INDEX($F$4:$F$25*$G$4:$G$25,$N977,1)+(AF$6)^2/2*INDEX($H$4:$H$25*$I$4:$I$25,$O977,1)+(AF$7)^2/2*INDEX($J$4:$J$25*$K$4:$K$25,$P977,1)+AF$5*AF$6*INDEX($G$4:$G$25,$N977,1)*INDEX($H$4:$H$25,$O977,1)+(AF$5*INDEX($G$4:$G$25,$N977,1)+AF$6*INDEX($I$4:$I$25,$O977,1))*AF$7*INDEX($J$4:$J$25,$P977,1)</f>
        <v>4.9893236000000005</v>
      </c>
      <c r="AG977" s="30">
        <f t="shared" si="227"/>
        <v>4.9413869999999998</v>
      </c>
      <c r="AH977" s="30">
        <f t="shared" si="227"/>
        <v>4.0279531999999998</v>
      </c>
      <c r="AI977" s="30">
        <f t="shared" si="227"/>
        <v>3.1365467999999996</v>
      </c>
      <c r="AJ977" s="30">
        <f t="shared" si="227"/>
        <v>4.5792619999999999</v>
      </c>
      <c r="AK977" s="30">
        <f t="shared" si="227"/>
        <v>5.1564800000000002</v>
      </c>
      <c r="AL977" s="30">
        <f t="shared" si="227"/>
        <v>4.8682007999999994</v>
      </c>
      <c r="AM977" s="30">
        <f t="shared" si="227"/>
        <v>3.5646227999999995</v>
      </c>
      <c r="AN977" s="30">
        <f t="shared" si="227"/>
        <v>4.7669953999999999</v>
      </c>
      <c r="AO977" s="30">
        <f t="shared" si="227"/>
        <v>5.1038708000000002</v>
      </c>
      <c r="AP977" s="30">
        <f t="shared" si="227"/>
        <v>3.7729331999999989</v>
      </c>
      <c r="AQ977" s="30">
        <f t="shared" si="227"/>
        <v>4.7349631999999993</v>
      </c>
      <c r="AR977" s="30">
        <f t="shared" si="227"/>
        <v>3.7614779999999994</v>
      </c>
      <c r="AS977" s="30">
        <f t="shared" si="225"/>
        <v>5.1564800000000002</v>
      </c>
      <c r="AT977" s="35" t="str">
        <f t="shared" si="226"/>
        <v>1,1.5,0.5</v>
      </c>
    </row>
    <row r="978" spans="13:46" ht="11.25" x14ac:dyDescent="0.15">
      <c r="M978" s="30" t="str">
        <f t="shared" si="224"/>
        <v>10,8,1</v>
      </c>
      <c r="N978" s="30">
        <f t="shared" si="218"/>
        <v>10</v>
      </c>
      <c r="O978" s="30">
        <f t="shared" si="219"/>
        <v>8</v>
      </c>
      <c r="P978" s="30">
        <f t="shared" si="215"/>
        <v>1</v>
      </c>
      <c r="Q978" s="30">
        <f t="shared" ref="Q978:AF1007" si="228">(Q$5)^2/2*INDEX($F$4:$F$25*$G$4:$G$25,$N978,1)+(Q$6)^2/2*INDEX($H$4:$H$25*$I$4:$I$25,$O978,1)+(Q$7)^2/2*INDEX($J$4:$J$25*$K$4:$K$25,$P978,1)+Q$5*Q$6*INDEX($G$4:$G$25,$N978,1)*INDEX($H$4:$H$25,$O978,1)+(Q$5*INDEX($G$4:$G$25,$N978,1)+Q$6*INDEX($I$4:$I$25,$O978,1))*Q$7*INDEX($J$4:$J$25,$P978,1)</f>
        <v>4.5</v>
      </c>
      <c r="R978" s="30">
        <f t="shared" si="228"/>
        <v>4.8398257000000005</v>
      </c>
      <c r="S978" s="30">
        <f t="shared" si="228"/>
        <v>4.7793028</v>
      </c>
      <c r="T978" s="30">
        <f t="shared" si="228"/>
        <v>4.3184313000000003</v>
      </c>
      <c r="U978" s="30">
        <f t="shared" si="228"/>
        <v>3.4572111999999997</v>
      </c>
      <c r="V978" s="30">
        <f t="shared" si="228"/>
        <v>2.1956424999999999</v>
      </c>
      <c r="W978" s="30">
        <f t="shared" si="228"/>
        <v>0.53372519999999946</v>
      </c>
      <c r="X978" s="30">
        <f t="shared" si="228"/>
        <v>3.9623425999999999</v>
      </c>
      <c r="Y978" s="30">
        <f t="shared" si="228"/>
        <v>4.4989033000000003</v>
      </c>
      <c r="Z978" s="30">
        <f t="shared" si="228"/>
        <v>4.6351154000000001</v>
      </c>
      <c r="AA978" s="30">
        <f t="shared" si="228"/>
        <v>4.3709789000000008</v>
      </c>
      <c r="AB978" s="30">
        <f t="shared" si="228"/>
        <v>3.7064938000000001</v>
      </c>
      <c r="AC978" s="30">
        <f t="shared" si="228"/>
        <v>2.6416600999999997</v>
      </c>
      <c r="AD978" s="30">
        <f t="shared" si="228"/>
        <v>3.5677904000000003</v>
      </c>
      <c r="AE978" s="30">
        <f t="shared" si="228"/>
        <v>4.3010861</v>
      </c>
      <c r="AF978" s="30">
        <f t="shared" si="228"/>
        <v>4.6340332000000002</v>
      </c>
      <c r="AG978" s="30">
        <f t="shared" si="227"/>
        <v>4.5666317000000003</v>
      </c>
      <c r="AH978" s="30">
        <f t="shared" si="227"/>
        <v>4.0988816000000003</v>
      </c>
      <c r="AI978" s="30">
        <f t="shared" si="227"/>
        <v>3.3163434000000001</v>
      </c>
      <c r="AJ978" s="30">
        <f t="shared" si="227"/>
        <v>4.2463741000000006</v>
      </c>
      <c r="AK978" s="30">
        <f t="shared" si="227"/>
        <v>4.7760562000000002</v>
      </c>
      <c r="AL978" s="30">
        <f t="shared" si="227"/>
        <v>4.9053897000000006</v>
      </c>
      <c r="AM978" s="30">
        <f t="shared" si="227"/>
        <v>3.2080016000000002</v>
      </c>
      <c r="AN978" s="30">
        <f t="shared" si="227"/>
        <v>4.3347673000000002</v>
      </c>
      <c r="AO978" s="30">
        <f t="shared" si="227"/>
        <v>5.0611844000000001</v>
      </c>
      <c r="AP978" s="30">
        <f t="shared" si="227"/>
        <v>3.2427650000000003</v>
      </c>
      <c r="AQ978" s="30">
        <f t="shared" si="227"/>
        <v>4.5662657000000006</v>
      </c>
      <c r="AR978" s="30">
        <f t="shared" si="227"/>
        <v>3.4206336000000004</v>
      </c>
      <c r="AS978" s="30">
        <f t="shared" si="225"/>
        <v>5.0611844000000001</v>
      </c>
      <c r="AT978" s="35" t="str">
        <f t="shared" si="226"/>
        <v>1,2,0</v>
      </c>
    </row>
    <row r="979" spans="13:46" ht="11.25" x14ac:dyDescent="0.15">
      <c r="M979" s="30" t="str">
        <f t="shared" si="224"/>
        <v>10,8,2</v>
      </c>
      <c r="N979" s="30">
        <f t="shared" si="218"/>
        <v>10</v>
      </c>
      <c r="O979" s="30">
        <f t="shared" si="219"/>
        <v>8</v>
      </c>
      <c r="P979" s="30">
        <f t="shared" ref="P979:P1007" si="229">P969</f>
        <v>2</v>
      </c>
      <c r="Q979" s="30">
        <f t="shared" si="228"/>
        <v>4.27752</v>
      </c>
      <c r="R979" s="30">
        <f t="shared" si="228"/>
        <v>4.7533256999999995</v>
      </c>
      <c r="S979" s="30">
        <f t="shared" si="228"/>
        <v>4.7892228000000001</v>
      </c>
      <c r="T979" s="30">
        <f t="shared" si="228"/>
        <v>4.3852112999999999</v>
      </c>
      <c r="U979" s="30">
        <f t="shared" si="228"/>
        <v>3.5412911999999999</v>
      </c>
      <c r="V979" s="30">
        <f t="shared" si="228"/>
        <v>2.2574624999999999</v>
      </c>
      <c r="W979" s="30">
        <f t="shared" si="228"/>
        <v>0.53372519999999946</v>
      </c>
      <c r="X979" s="30">
        <f t="shared" si="228"/>
        <v>3.8375355999999998</v>
      </c>
      <c r="Y979" s="30">
        <f t="shared" si="228"/>
        <v>4.4781776999999998</v>
      </c>
      <c r="Z979" s="30">
        <f t="shared" si="228"/>
        <v>4.6789111999999999</v>
      </c>
      <c r="AA979" s="30">
        <f t="shared" si="228"/>
        <v>4.4397361000000002</v>
      </c>
      <c r="AB979" s="30">
        <f t="shared" si="228"/>
        <v>3.7606524000000001</v>
      </c>
      <c r="AC979" s="30">
        <f t="shared" si="228"/>
        <v>2.6416600999999997</v>
      </c>
      <c r="AD979" s="30">
        <f t="shared" si="228"/>
        <v>3.5164192000000001</v>
      </c>
      <c r="AE979" s="30">
        <f t="shared" si="228"/>
        <v>4.3218977000000001</v>
      </c>
      <c r="AF979" s="30">
        <f t="shared" si="228"/>
        <v>4.6874676000000006</v>
      </c>
      <c r="AG979" s="30">
        <f t="shared" si="227"/>
        <v>4.6131289000000004</v>
      </c>
      <c r="AH979" s="30">
        <f t="shared" si="227"/>
        <v>4.0988816000000003</v>
      </c>
      <c r="AI979" s="30">
        <f t="shared" si="227"/>
        <v>3.3141708000000003</v>
      </c>
      <c r="AJ979" s="30">
        <f t="shared" si="227"/>
        <v>4.2844857000000003</v>
      </c>
      <c r="AK979" s="30">
        <f t="shared" si="227"/>
        <v>4.8148920000000004</v>
      </c>
      <c r="AL979" s="30">
        <f t="shared" si="227"/>
        <v>4.9053897000000006</v>
      </c>
      <c r="AM979" s="30">
        <f t="shared" si="227"/>
        <v>3.2307904000000001</v>
      </c>
      <c r="AN979" s="30">
        <f t="shared" si="227"/>
        <v>4.3659417000000005</v>
      </c>
      <c r="AO979" s="30">
        <f t="shared" si="227"/>
        <v>5.0611844000000001</v>
      </c>
      <c r="AP979" s="30">
        <f t="shared" si="227"/>
        <v>3.2662780000000002</v>
      </c>
      <c r="AQ979" s="30">
        <f t="shared" si="227"/>
        <v>4.5662657000000006</v>
      </c>
      <c r="AR979" s="30">
        <f t="shared" si="227"/>
        <v>3.4206336000000004</v>
      </c>
      <c r="AS979" s="30">
        <f t="shared" si="225"/>
        <v>5.0611844000000001</v>
      </c>
      <c r="AT979" s="35" t="str">
        <f t="shared" si="226"/>
        <v>1,2,0</v>
      </c>
    </row>
    <row r="980" spans="13:46" ht="11.25" x14ac:dyDescent="0.15">
      <c r="M980" s="30" t="str">
        <f t="shared" si="224"/>
        <v>10,8,3</v>
      </c>
      <c r="N980" s="30">
        <f t="shared" si="218"/>
        <v>10</v>
      </c>
      <c r="O980" s="30">
        <f t="shared" si="219"/>
        <v>8</v>
      </c>
      <c r="P980" s="30">
        <f t="shared" si="229"/>
        <v>3</v>
      </c>
      <c r="Q980" s="30">
        <f t="shared" si="228"/>
        <v>3.98034</v>
      </c>
      <c r="R980" s="30">
        <f t="shared" si="228"/>
        <v>4.6149506999999996</v>
      </c>
      <c r="S980" s="30">
        <f t="shared" si="228"/>
        <v>4.7659428000000004</v>
      </c>
      <c r="T980" s="30">
        <f t="shared" si="228"/>
        <v>4.4333162999999995</v>
      </c>
      <c r="U980" s="30">
        <f t="shared" si="228"/>
        <v>3.6170711999999998</v>
      </c>
      <c r="V980" s="30">
        <f t="shared" si="228"/>
        <v>2.3172074999999999</v>
      </c>
      <c r="W980" s="30">
        <f t="shared" si="228"/>
        <v>0.53372519999999946</v>
      </c>
      <c r="X980" s="30">
        <f t="shared" si="228"/>
        <v>3.6608535999999998</v>
      </c>
      <c r="Y980" s="30">
        <f t="shared" si="228"/>
        <v>4.4242521000000004</v>
      </c>
      <c r="Z980" s="30">
        <f t="shared" si="228"/>
        <v>4.7040319999999998</v>
      </c>
      <c r="AA980" s="30">
        <f t="shared" si="228"/>
        <v>4.5001933000000003</v>
      </c>
      <c r="AB980" s="30">
        <f t="shared" si="228"/>
        <v>3.8127360000000001</v>
      </c>
      <c r="AC980" s="30">
        <f t="shared" si="228"/>
        <v>2.6416600999999997</v>
      </c>
      <c r="AD980" s="30">
        <f t="shared" si="228"/>
        <v>3.4318480000000005</v>
      </c>
      <c r="AE980" s="30">
        <f t="shared" si="228"/>
        <v>4.3240343000000001</v>
      </c>
      <c r="AF980" s="30">
        <f t="shared" si="228"/>
        <v>4.732602</v>
      </c>
      <c r="AG980" s="30">
        <f t="shared" si="227"/>
        <v>4.6575511000000009</v>
      </c>
      <c r="AH980" s="30">
        <f t="shared" si="227"/>
        <v>4.0988816000000003</v>
      </c>
      <c r="AI980" s="30">
        <f t="shared" si="227"/>
        <v>3.2933232000000006</v>
      </c>
      <c r="AJ980" s="30">
        <f t="shared" si="227"/>
        <v>4.3142973000000007</v>
      </c>
      <c r="AK980" s="30">
        <f t="shared" si="227"/>
        <v>4.8516528000000001</v>
      </c>
      <c r="AL980" s="30">
        <f t="shared" si="227"/>
        <v>4.9053897000000006</v>
      </c>
      <c r="AM980" s="30">
        <f t="shared" si="227"/>
        <v>3.2452792000000006</v>
      </c>
      <c r="AN980" s="30">
        <f t="shared" si="227"/>
        <v>4.3950411000000003</v>
      </c>
      <c r="AO980" s="30">
        <f t="shared" si="227"/>
        <v>5.0611844000000001</v>
      </c>
      <c r="AP980" s="30">
        <f t="shared" si="227"/>
        <v>3.2877160000000001</v>
      </c>
      <c r="AQ980" s="30">
        <f t="shared" si="227"/>
        <v>4.5662657000000006</v>
      </c>
      <c r="AR980" s="30">
        <f t="shared" si="227"/>
        <v>3.4206336000000004</v>
      </c>
      <c r="AS980" s="30">
        <f t="shared" si="225"/>
        <v>5.0611844000000001</v>
      </c>
      <c r="AT980" s="35" t="str">
        <f t="shared" si="226"/>
        <v>1,2,0</v>
      </c>
    </row>
    <row r="981" spans="13:46" ht="11.25" x14ac:dyDescent="0.15">
      <c r="M981" s="30" t="str">
        <f t="shared" si="224"/>
        <v>10,8,4</v>
      </c>
      <c r="N981" s="30">
        <f t="shared" si="218"/>
        <v>10</v>
      </c>
      <c r="O981" s="30">
        <f t="shared" si="219"/>
        <v>8</v>
      </c>
      <c r="P981" s="30">
        <f t="shared" si="229"/>
        <v>4</v>
      </c>
      <c r="Q981" s="30">
        <f t="shared" si="228"/>
        <v>3.6615599999999993</v>
      </c>
      <c r="R981" s="30">
        <f t="shared" si="228"/>
        <v>4.4615756999999991</v>
      </c>
      <c r="S981" s="30">
        <f t="shared" si="228"/>
        <v>4.7330628000000008</v>
      </c>
      <c r="T981" s="30">
        <f t="shared" si="228"/>
        <v>4.4760213000000002</v>
      </c>
      <c r="U981" s="30">
        <f t="shared" si="228"/>
        <v>3.6904512</v>
      </c>
      <c r="V981" s="30">
        <f t="shared" si="228"/>
        <v>2.3763524999999999</v>
      </c>
      <c r="W981" s="30">
        <f t="shared" si="228"/>
        <v>0.53372519999999946</v>
      </c>
      <c r="X981" s="30">
        <f t="shared" si="228"/>
        <v>3.4691715999999992</v>
      </c>
      <c r="Y981" s="30">
        <f t="shared" si="228"/>
        <v>4.3607265000000002</v>
      </c>
      <c r="Z981" s="30">
        <f t="shared" si="228"/>
        <v>4.7237527999999998</v>
      </c>
      <c r="AA981" s="30">
        <f t="shared" si="228"/>
        <v>4.5582505000000006</v>
      </c>
      <c r="AB981" s="30">
        <f t="shared" si="228"/>
        <v>3.8642196000000002</v>
      </c>
      <c r="AC981" s="30">
        <f t="shared" si="228"/>
        <v>2.6416600999999997</v>
      </c>
      <c r="AD981" s="30">
        <f t="shared" si="228"/>
        <v>3.3376767999999997</v>
      </c>
      <c r="AE981" s="30">
        <f t="shared" si="228"/>
        <v>4.3207709000000003</v>
      </c>
      <c r="AF981" s="30">
        <f t="shared" si="228"/>
        <v>4.7753364000000005</v>
      </c>
      <c r="AG981" s="30">
        <f t="shared" si="227"/>
        <v>4.7013733000000002</v>
      </c>
      <c r="AH981" s="30">
        <f t="shared" si="227"/>
        <v>4.0988816000000003</v>
      </c>
      <c r="AI981" s="30">
        <f t="shared" si="227"/>
        <v>3.2670756000000001</v>
      </c>
      <c r="AJ981" s="30">
        <f t="shared" si="227"/>
        <v>4.3417089000000004</v>
      </c>
      <c r="AK981" s="30">
        <f t="shared" si="227"/>
        <v>4.8878136000000003</v>
      </c>
      <c r="AL981" s="30">
        <f t="shared" si="227"/>
        <v>4.9053897000000006</v>
      </c>
      <c r="AM981" s="30">
        <f t="shared" si="227"/>
        <v>3.2573680000000005</v>
      </c>
      <c r="AN981" s="30">
        <f t="shared" si="227"/>
        <v>4.4235405000000005</v>
      </c>
      <c r="AO981" s="30">
        <f t="shared" si="227"/>
        <v>5.0611844000000001</v>
      </c>
      <c r="AP981" s="30">
        <f t="shared" si="227"/>
        <v>3.3085540000000009</v>
      </c>
      <c r="AQ981" s="30">
        <f t="shared" si="227"/>
        <v>4.5662657000000006</v>
      </c>
      <c r="AR981" s="30">
        <f t="shared" si="227"/>
        <v>3.4206336000000004</v>
      </c>
      <c r="AS981" s="30">
        <f t="shared" si="225"/>
        <v>5.0611844000000001</v>
      </c>
      <c r="AT981" s="35" t="str">
        <f t="shared" si="226"/>
        <v>1,2,0</v>
      </c>
    </row>
    <row r="982" spans="13:46" ht="11.25" x14ac:dyDescent="0.15">
      <c r="M982" s="30" t="str">
        <f t="shared" si="224"/>
        <v>10,8,5</v>
      </c>
      <c r="N982" s="30">
        <f t="shared" si="218"/>
        <v>10</v>
      </c>
      <c r="O982" s="30">
        <f t="shared" si="219"/>
        <v>8</v>
      </c>
      <c r="P982" s="30">
        <f t="shared" si="229"/>
        <v>5</v>
      </c>
      <c r="Q982" s="30">
        <f t="shared" si="228"/>
        <v>3.3564599999999993</v>
      </c>
      <c r="R982" s="30">
        <f t="shared" si="228"/>
        <v>4.3177006999999996</v>
      </c>
      <c r="S982" s="30">
        <f t="shared" si="228"/>
        <v>4.7062628000000002</v>
      </c>
      <c r="T982" s="30">
        <f t="shared" si="228"/>
        <v>4.5221462999999993</v>
      </c>
      <c r="U982" s="30">
        <f t="shared" si="228"/>
        <v>3.7653512</v>
      </c>
      <c r="V982" s="30">
        <f t="shared" si="228"/>
        <v>2.4358774999999997</v>
      </c>
      <c r="W982" s="30">
        <f t="shared" si="228"/>
        <v>0.53372519999999946</v>
      </c>
      <c r="X982" s="30">
        <f t="shared" si="228"/>
        <v>3.2869895999999996</v>
      </c>
      <c r="Y982" s="30">
        <f t="shared" si="228"/>
        <v>4.3032808999999999</v>
      </c>
      <c r="Z982" s="30">
        <f t="shared" si="228"/>
        <v>4.7468935999999999</v>
      </c>
      <c r="AA982" s="30">
        <f t="shared" si="228"/>
        <v>4.6178276999999994</v>
      </c>
      <c r="AB982" s="30">
        <f t="shared" si="228"/>
        <v>3.9160832000000001</v>
      </c>
      <c r="AC982" s="30">
        <f t="shared" si="228"/>
        <v>2.6416600999999997</v>
      </c>
      <c r="AD982" s="30">
        <f t="shared" si="228"/>
        <v>3.2495855999999996</v>
      </c>
      <c r="AE982" s="30">
        <f t="shared" si="228"/>
        <v>4.3209274999999998</v>
      </c>
      <c r="AF982" s="30">
        <f t="shared" si="228"/>
        <v>4.8195908000000003</v>
      </c>
      <c r="AG982" s="30">
        <f t="shared" si="227"/>
        <v>4.7455755000000002</v>
      </c>
      <c r="AH982" s="30">
        <f t="shared" si="227"/>
        <v>4.0988816000000003</v>
      </c>
      <c r="AI982" s="30">
        <f t="shared" si="227"/>
        <v>3.2442479999999998</v>
      </c>
      <c r="AJ982" s="30">
        <f t="shared" si="227"/>
        <v>4.3706405000000004</v>
      </c>
      <c r="AK982" s="30">
        <f t="shared" si="227"/>
        <v>4.9243544000000004</v>
      </c>
      <c r="AL982" s="30">
        <f t="shared" si="227"/>
        <v>4.9053897000000006</v>
      </c>
      <c r="AM982" s="30">
        <f t="shared" si="227"/>
        <v>3.2709767999999997</v>
      </c>
      <c r="AN982" s="30">
        <f t="shared" si="227"/>
        <v>4.4524199000000007</v>
      </c>
      <c r="AO982" s="30">
        <f t="shared" si="227"/>
        <v>5.0611844000000001</v>
      </c>
      <c r="AP982" s="30">
        <f t="shared" si="227"/>
        <v>3.3297720000000002</v>
      </c>
      <c r="AQ982" s="30">
        <f t="shared" si="227"/>
        <v>4.5662657000000006</v>
      </c>
      <c r="AR982" s="30">
        <f t="shared" si="227"/>
        <v>3.4206336000000004</v>
      </c>
      <c r="AS982" s="30">
        <f t="shared" si="225"/>
        <v>5.0611844000000001</v>
      </c>
      <c r="AT982" s="35" t="str">
        <f t="shared" si="226"/>
        <v>1,2,0</v>
      </c>
    </row>
    <row r="983" spans="13:46" ht="11.25" x14ac:dyDescent="0.15">
      <c r="M983" s="30" t="str">
        <f t="shared" si="224"/>
        <v>10,8,6</v>
      </c>
      <c r="N983" s="30">
        <f t="shared" si="218"/>
        <v>10</v>
      </c>
      <c r="O983" s="30">
        <f t="shared" si="219"/>
        <v>8</v>
      </c>
      <c r="P983" s="30">
        <f t="shared" si="229"/>
        <v>6</v>
      </c>
      <c r="Q983" s="30">
        <f t="shared" si="228"/>
        <v>3.0779999999999998</v>
      </c>
      <c r="R983" s="30">
        <f t="shared" si="228"/>
        <v>4.1923256999999996</v>
      </c>
      <c r="S983" s="30">
        <f t="shared" si="228"/>
        <v>4.6913027999999999</v>
      </c>
      <c r="T983" s="30">
        <f t="shared" si="228"/>
        <v>4.5749312999999994</v>
      </c>
      <c r="U983" s="30">
        <f t="shared" si="228"/>
        <v>3.8432111999999998</v>
      </c>
      <c r="V983" s="30">
        <f t="shared" si="228"/>
        <v>2.4961424999999995</v>
      </c>
      <c r="W983" s="30">
        <f t="shared" si="228"/>
        <v>0.53372519999999946</v>
      </c>
      <c r="X983" s="30">
        <f t="shared" si="228"/>
        <v>3.1233075999999995</v>
      </c>
      <c r="Y983" s="30">
        <f t="shared" si="228"/>
        <v>4.2576753000000007</v>
      </c>
      <c r="Z983" s="30">
        <f t="shared" si="228"/>
        <v>4.7766944000000002</v>
      </c>
      <c r="AA983" s="30">
        <f t="shared" si="228"/>
        <v>4.6803648999999998</v>
      </c>
      <c r="AB983" s="30">
        <f t="shared" si="228"/>
        <v>3.9686868000000004</v>
      </c>
      <c r="AC983" s="30">
        <f t="shared" si="228"/>
        <v>2.6416600999999997</v>
      </c>
      <c r="AD983" s="30">
        <f t="shared" si="228"/>
        <v>3.1733343999999999</v>
      </c>
      <c r="AE983" s="30">
        <f t="shared" si="228"/>
        <v>4.3277441000000003</v>
      </c>
      <c r="AF983" s="30">
        <f t="shared" si="228"/>
        <v>4.8668051999999999</v>
      </c>
      <c r="AG983" s="30">
        <f t="shared" si="227"/>
        <v>4.7905177000000005</v>
      </c>
      <c r="AH983" s="30">
        <f t="shared" si="227"/>
        <v>4.0988816000000003</v>
      </c>
      <c r="AI983" s="30">
        <f t="shared" si="227"/>
        <v>3.2280804000000001</v>
      </c>
      <c r="AJ983" s="30">
        <f t="shared" si="227"/>
        <v>4.4025321000000002</v>
      </c>
      <c r="AK983" s="30">
        <f t="shared" si="227"/>
        <v>4.9616351999999999</v>
      </c>
      <c r="AL983" s="30">
        <f t="shared" si="227"/>
        <v>4.9053897000000006</v>
      </c>
      <c r="AM983" s="30">
        <f t="shared" si="227"/>
        <v>3.2875456000000005</v>
      </c>
      <c r="AN983" s="30">
        <f t="shared" si="227"/>
        <v>4.4820393000000003</v>
      </c>
      <c r="AO983" s="30">
        <f t="shared" si="227"/>
        <v>5.0611844000000001</v>
      </c>
      <c r="AP983" s="30">
        <f t="shared" si="227"/>
        <v>3.3517300000000003</v>
      </c>
      <c r="AQ983" s="30">
        <f t="shared" si="227"/>
        <v>4.5662657000000006</v>
      </c>
      <c r="AR983" s="30">
        <f t="shared" si="227"/>
        <v>3.4206336000000004</v>
      </c>
      <c r="AS983" s="30">
        <f t="shared" si="225"/>
        <v>5.0611844000000001</v>
      </c>
      <c r="AT983" s="35" t="str">
        <f t="shared" si="226"/>
        <v>1,2,0</v>
      </c>
    </row>
    <row r="984" spans="13:46" ht="11.25" x14ac:dyDescent="0.15">
      <c r="M984" s="30" t="str">
        <f t="shared" si="224"/>
        <v>10,8,7</v>
      </c>
      <c r="N984" s="30">
        <f t="shared" si="218"/>
        <v>10</v>
      </c>
      <c r="O984" s="30">
        <f t="shared" si="219"/>
        <v>8</v>
      </c>
      <c r="P984" s="30">
        <f t="shared" si="229"/>
        <v>7</v>
      </c>
      <c r="Q984" s="30">
        <f t="shared" si="228"/>
        <v>2.4172559999999992</v>
      </c>
      <c r="R984" s="30">
        <f t="shared" si="228"/>
        <v>3.8014756999999997</v>
      </c>
      <c r="S984" s="30">
        <f t="shared" si="228"/>
        <v>4.5064387999999997</v>
      </c>
      <c r="T984" s="30">
        <f t="shared" si="228"/>
        <v>4.5321452999999998</v>
      </c>
      <c r="U984" s="30">
        <f t="shared" si="228"/>
        <v>3.8785951999999999</v>
      </c>
      <c r="V984" s="30">
        <f t="shared" si="228"/>
        <v>2.5457884999999996</v>
      </c>
      <c r="W984" s="30">
        <f t="shared" si="228"/>
        <v>0.53372519999999946</v>
      </c>
      <c r="X984" s="30">
        <f t="shared" si="228"/>
        <v>2.6941505999999995</v>
      </c>
      <c r="Y984" s="30">
        <f t="shared" si="228"/>
        <v>4.0421657</v>
      </c>
      <c r="Z984" s="30">
        <f t="shared" si="228"/>
        <v>4.7109241999999991</v>
      </c>
      <c r="AA984" s="30">
        <f t="shared" si="228"/>
        <v>4.7004260999999996</v>
      </c>
      <c r="AB984" s="30">
        <f t="shared" si="228"/>
        <v>4.0106714000000006</v>
      </c>
      <c r="AC984" s="30">
        <f t="shared" si="228"/>
        <v>2.6416600999999997</v>
      </c>
      <c r="AD984" s="30">
        <f t="shared" si="228"/>
        <v>2.9271792000000003</v>
      </c>
      <c r="AE984" s="30">
        <f t="shared" si="228"/>
        <v>4.2389896999999994</v>
      </c>
      <c r="AF984" s="30">
        <f t="shared" si="228"/>
        <v>4.8715436000000008</v>
      </c>
      <c r="AG984" s="30">
        <f t="shared" si="227"/>
        <v>4.8248409000000008</v>
      </c>
      <c r="AH984" s="30">
        <f t="shared" si="227"/>
        <v>4.0988816000000003</v>
      </c>
      <c r="AI984" s="30">
        <f t="shared" si="227"/>
        <v>3.1163417999999998</v>
      </c>
      <c r="AJ984" s="30">
        <f t="shared" si="227"/>
        <v>4.3919477000000002</v>
      </c>
      <c r="AK984" s="30">
        <f t="shared" si="227"/>
        <v>4.9882970000000002</v>
      </c>
      <c r="AL984" s="30">
        <f t="shared" si="227"/>
        <v>4.9053897000000006</v>
      </c>
      <c r="AM984" s="30">
        <f t="shared" si="227"/>
        <v>3.2616384000000003</v>
      </c>
      <c r="AN984" s="30">
        <f t="shared" si="227"/>
        <v>4.5010397000000006</v>
      </c>
      <c r="AO984" s="30">
        <f t="shared" si="227"/>
        <v>5.0611844000000001</v>
      </c>
      <c r="AP984" s="30">
        <f t="shared" si="227"/>
        <v>3.3630690000000003</v>
      </c>
      <c r="AQ984" s="30">
        <f t="shared" si="227"/>
        <v>4.5662657000000006</v>
      </c>
      <c r="AR984" s="30">
        <f t="shared" si="227"/>
        <v>3.4206336000000004</v>
      </c>
      <c r="AS984" s="30">
        <f t="shared" si="225"/>
        <v>5.0611844000000001</v>
      </c>
      <c r="AT984" s="35" t="str">
        <f t="shared" si="226"/>
        <v>1,2,0</v>
      </c>
    </row>
    <row r="985" spans="13:46" ht="11.25" x14ac:dyDescent="0.15">
      <c r="M985" s="30" t="str">
        <f t="shared" si="224"/>
        <v>10,8,8</v>
      </c>
      <c r="N985" s="30">
        <f t="shared" si="218"/>
        <v>10</v>
      </c>
      <c r="O985" s="30">
        <f t="shared" si="219"/>
        <v>8</v>
      </c>
      <c r="P985" s="30">
        <f t="shared" si="229"/>
        <v>8</v>
      </c>
      <c r="Q985" s="30">
        <f t="shared" si="228"/>
        <v>1.6284671999999998</v>
      </c>
      <c r="R985" s="30">
        <f t="shared" si="228"/>
        <v>3.3217056999999999</v>
      </c>
      <c r="S985" s="30">
        <f t="shared" si="228"/>
        <v>4.2646660000000001</v>
      </c>
      <c r="T985" s="30">
        <f t="shared" si="228"/>
        <v>4.4573480999999999</v>
      </c>
      <c r="U985" s="30">
        <f t="shared" si="228"/>
        <v>3.8997519999999999</v>
      </c>
      <c r="V985" s="30">
        <f t="shared" si="228"/>
        <v>2.5918776999999995</v>
      </c>
      <c r="W985" s="30">
        <f t="shared" si="228"/>
        <v>0.53372519999999946</v>
      </c>
      <c r="X985" s="30">
        <f t="shared" si="228"/>
        <v>2.1760736000000001</v>
      </c>
      <c r="Y985" s="30">
        <f t="shared" si="228"/>
        <v>3.7697473000000006</v>
      </c>
      <c r="Z985" s="30">
        <f t="shared" si="228"/>
        <v>4.6131428000000003</v>
      </c>
      <c r="AA985" s="30">
        <f t="shared" si="228"/>
        <v>4.7062600999999997</v>
      </c>
      <c r="AB985" s="30">
        <f t="shared" si="228"/>
        <v>4.0490992000000006</v>
      </c>
      <c r="AC985" s="30">
        <f t="shared" si="228"/>
        <v>2.6416600999999997</v>
      </c>
      <c r="AD985" s="30">
        <f t="shared" si="228"/>
        <v>2.6241152000000003</v>
      </c>
      <c r="AE985" s="30">
        <f t="shared" si="228"/>
        <v>4.1182240999999999</v>
      </c>
      <c r="AF985" s="30">
        <f t="shared" si="228"/>
        <v>4.862054800000001</v>
      </c>
      <c r="AG985" s="30">
        <f t="shared" si="227"/>
        <v>4.8556073000000008</v>
      </c>
      <c r="AH985" s="30">
        <f t="shared" si="227"/>
        <v>4.0988816000000003</v>
      </c>
      <c r="AI985" s="30">
        <f t="shared" si="227"/>
        <v>2.9725920000000001</v>
      </c>
      <c r="AJ985" s="30">
        <f t="shared" si="227"/>
        <v>4.3671360999999997</v>
      </c>
      <c r="AK985" s="30">
        <f t="shared" si="227"/>
        <v>5.0114020000000004</v>
      </c>
      <c r="AL985" s="30">
        <f t="shared" si="227"/>
        <v>4.9053897000000006</v>
      </c>
      <c r="AM985" s="30">
        <f t="shared" si="227"/>
        <v>3.2215040000000004</v>
      </c>
      <c r="AN985" s="30">
        <f t="shared" si="227"/>
        <v>4.5164833000000009</v>
      </c>
      <c r="AO985" s="30">
        <f t="shared" si="227"/>
        <v>5.0611844000000001</v>
      </c>
      <c r="AP985" s="30">
        <f t="shared" si="227"/>
        <v>3.3708512000000006</v>
      </c>
      <c r="AQ985" s="30">
        <f t="shared" si="227"/>
        <v>4.5662657000000006</v>
      </c>
      <c r="AR985" s="30">
        <f t="shared" si="227"/>
        <v>3.4206336000000004</v>
      </c>
      <c r="AS985" s="30">
        <f t="shared" si="225"/>
        <v>5.0611844000000001</v>
      </c>
      <c r="AT985" s="35" t="str">
        <f t="shared" si="226"/>
        <v>1,2,0</v>
      </c>
    </row>
    <row r="986" spans="13:46" ht="11.25" x14ac:dyDescent="0.15">
      <c r="M986" s="30" t="str">
        <f t="shared" si="224"/>
        <v>10,8,9</v>
      </c>
      <c r="N986" s="30">
        <f t="shared" si="218"/>
        <v>10</v>
      </c>
      <c r="O986" s="30">
        <f t="shared" si="219"/>
        <v>8</v>
      </c>
      <c r="P986" s="30">
        <f t="shared" si="229"/>
        <v>9</v>
      </c>
      <c r="Q986" s="30">
        <f t="shared" si="228"/>
        <v>0.99034650000000013</v>
      </c>
      <c r="R986" s="30">
        <f t="shared" si="228"/>
        <v>2.946566325</v>
      </c>
      <c r="S986" s="30">
        <f t="shared" si="228"/>
        <v>4.0898568000000006</v>
      </c>
      <c r="T986" s="30">
        <f t="shared" si="228"/>
        <v>4.4202179250000002</v>
      </c>
      <c r="U986" s="30">
        <f t="shared" si="228"/>
        <v>3.9376497000000001</v>
      </c>
      <c r="V986" s="30">
        <f t="shared" si="228"/>
        <v>2.642152125</v>
      </c>
      <c r="W986" s="30">
        <f t="shared" si="228"/>
        <v>0.53372519999999946</v>
      </c>
      <c r="X986" s="30">
        <f t="shared" si="228"/>
        <v>1.7626272250000004</v>
      </c>
      <c r="Y986" s="30">
        <f t="shared" si="228"/>
        <v>3.5642925000000005</v>
      </c>
      <c r="Z986" s="30">
        <f t="shared" si="228"/>
        <v>4.5530284249999999</v>
      </c>
      <c r="AA986" s="30">
        <f t="shared" si="228"/>
        <v>4.7288350000000001</v>
      </c>
      <c r="AB986" s="30">
        <f t="shared" si="228"/>
        <v>4.0917122250000002</v>
      </c>
      <c r="AC986" s="30">
        <f t="shared" si="228"/>
        <v>2.6416600999999997</v>
      </c>
      <c r="AD986" s="30">
        <f t="shared" si="228"/>
        <v>2.3880148000000005</v>
      </c>
      <c r="AE986" s="30">
        <f t="shared" si="228"/>
        <v>4.0351255249999998</v>
      </c>
      <c r="AF986" s="30">
        <f t="shared" si="228"/>
        <v>4.8693068999999998</v>
      </c>
      <c r="AG986" s="30">
        <f t="shared" si="227"/>
        <v>4.8905589250000006</v>
      </c>
      <c r="AH986" s="30">
        <f t="shared" si="227"/>
        <v>4.0988816000000003</v>
      </c>
      <c r="AI986" s="30">
        <f t="shared" si="227"/>
        <v>2.8665092250000006</v>
      </c>
      <c r="AJ986" s="30">
        <f t="shared" si="227"/>
        <v>4.3590654000000004</v>
      </c>
      <c r="AK986" s="30">
        <f t="shared" si="227"/>
        <v>5.038692225000001</v>
      </c>
      <c r="AL986" s="30">
        <f t="shared" si="227"/>
        <v>4.9053897000000006</v>
      </c>
      <c r="AM986" s="30">
        <f t="shared" si="227"/>
        <v>3.1981105000000003</v>
      </c>
      <c r="AN986" s="30">
        <f t="shared" si="227"/>
        <v>4.5361121250000007</v>
      </c>
      <c r="AO986" s="30">
        <f t="shared" si="227"/>
        <v>5.0611844000000001</v>
      </c>
      <c r="AP986" s="30">
        <f t="shared" si="227"/>
        <v>3.3828186250000005</v>
      </c>
      <c r="AQ986" s="30">
        <f t="shared" si="227"/>
        <v>4.5662657000000006</v>
      </c>
      <c r="AR986" s="30">
        <f t="shared" si="227"/>
        <v>3.4206336000000004</v>
      </c>
      <c r="AS986" s="30">
        <f t="shared" si="225"/>
        <v>5.0611844000000001</v>
      </c>
      <c r="AT986" s="35" t="str">
        <f t="shared" si="226"/>
        <v>1,2,0</v>
      </c>
    </row>
    <row r="987" spans="13:46" ht="11.25" x14ac:dyDescent="0.15">
      <c r="M987" s="30" t="str">
        <f t="shared" si="224"/>
        <v>10,8,10</v>
      </c>
      <c r="N987" s="30">
        <f t="shared" si="218"/>
        <v>10</v>
      </c>
      <c r="O987" s="30">
        <f t="shared" si="219"/>
        <v>8</v>
      </c>
      <c r="P987" s="30">
        <f t="shared" si="229"/>
        <v>10</v>
      </c>
      <c r="Q987" s="30">
        <f t="shared" si="228"/>
        <v>0.53372519999999946</v>
      </c>
      <c r="R987" s="30">
        <f t="shared" si="228"/>
        <v>2.6974681999999999</v>
      </c>
      <c r="S987" s="30">
        <f t="shared" si="228"/>
        <v>3.9957140000000004</v>
      </c>
      <c r="T987" s="30">
        <f t="shared" si="228"/>
        <v>4.4284625999999996</v>
      </c>
      <c r="U987" s="30">
        <f t="shared" si="228"/>
        <v>3.9957140000000004</v>
      </c>
      <c r="V987" s="30">
        <f t="shared" si="228"/>
        <v>2.6974681999999999</v>
      </c>
      <c r="W987" s="30">
        <f t="shared" si="228"/>
        <v>0.53372519999999946</v>
      </c>
      <c r="X987" s="30">
        <f t="shared" si="228"/>
        <v>1.4752220999999999</v>
      </c>
      <c r="Y987" s="30">
        <f t="shared" si="228"/>
        <v>3.4395041000000002</v>
      </c>
      <c r="Z987" s="30">
        <f t="shared" si="228"/>
        <v>4.5382888999999995</v>
      </c>
      <c r="AA987" s="30">
        <f t="shared" si="228"/>
        <v>4.7715765000000001</v>
      </c>
      <c r="AB987" s="30">
        <f t="shared" si="228"/>
        <v>4.1393669000000006</v>
      </c>
      <c r="AC987" s="30">
        <f t="shared" si="228"/>
        <v>2.6416600999999997</v>
      </c>
      <c r="AD987" s="30">
        <f t="shared" si="228"/>
        <v>2.2325808</v>
      </c>
      <c r="AE987" s="30">
        <f t="shared" si="228"/>
        <v>3.9974018</v>
      </c>
      <c r="AF987" s="30">
        <f t="shared" si="228"/>
        <v>4.8967255999999999</v>
      </c>
      <c r="AG987" s="30">
        <f t="shared" si="227"/>
        <v>4.9305522000000002</v>
      </c>
      <c r="AH987" s="30">
        <f t="shared" si="227"/>
        <v>4.0988816000000003</v>
      </c>
      <c r="AI987" s="30">
        <f t="shared" si="227"/>
        <v>2.8058013000000006</v>
      </c>
      <c r="AJ987" s="30">
        <f t="shared" si="227"/>
        <v>4.3711613000000007</v>
      </c>
      <c r="AK987" s="30">
        <f t="shared" si="227"/>
        <v>5.0710241000000007</v>
      </c>
      <c r="AL987" s="30">
        <f t="shared" si="227"/>
        <v>4.9053897000000006</v>
      </c>
      <c r="AM987" s="30">
        <f t="shared" si="227"/>
        <v>3.1948836000000003</v>
      </c>
      <c r="AN987" s="30">
        <f t="shared" si="227"/>
        <v>4.5607826000000005</v>
      </c>
      <c r="AO987" s="30">
        <f t="shared" si="227"/>
        <v>5.0611844000000001</v>
      </c>
      <c r="AP987" s="30">
        <f t="shared" si="227"/>
        <v>3.3998277000000003</v>
      </c>
      <c r="AQ987" s="30">
        <f t="shared" si="227"/>
        <v>4.5662657000000006</v>
      </c>
      <c r="AR987" s="30">
        <f t="shared" si="227"/>
        <v>3.4206336000000004</v>
      </c>
      <c r="AS987" s="30">
        <f t="shared" si="225"/>
        <v>5.0710241000000007</v>
      </c>
      <c r="AT987" s="35" t="str">
        <f t="shared" si="226"/>
        <v>1,1.5,0.5</v>
      </c>
    </row>
    <row r="988" spans="13:46" ht="11.25" x14ac:dyDescent="0.15">
      <c r="M988" s="30" t="str">
        <f t="shared" si="224"/>
        <v>10,9,1</v>
      </c>
      <c r="N988" s="30">
        <f t="shared" si="218"/>
        <v>10</v>
      </c>
      <c r="O988" s="30">
        <f t="shared" si="219"/>
        <v>9</v>
      </c>
      <c r="P988" s="30">
        <f t="shared" si="229"/>
        <v>1</v>
      </c>
      <c r="Q988" s="30">
        <f t="shared" si="228"/>
        <v>4.5</v>
      </c>
      <c r="R988" s="30">
        <f t="shared" si="228"/>
        <v>4.8398257000000005</v>
      </c>
      <c r="S988" s="30">
        <f t="shared" si="228"/>
        <v>4.7793028</v>
      </c>
      <c r="T988" s="30">
        <f t="shared" si="228"/>
        <v>4.3184313000000003</v>
      </c>
      <c r="U988" s="30">
        <f t="shared" si="228"/>
        <v>3.4572111999999997</v>
      </c>
      <c r="V988" s="30">
        <f t="shared" si="228"/>
        <v>2.1956424999999999</v>
      </c>
      <c r="W988" s="30">
        <f t="shared" si="228"/>
        <v>0.53372519999999946</v>
      </c>
      <c r="X988" s="30">
        <f t="shared" si="228"/>
        <v>3.8749912708333332</v>
      </c>
      <c r="Y988" s="30">
        <f t="shared" si="228"/>
        <v>4.4411096791666669</v>
      </c>
      <c r="Z988" s="30">
        <f t="shared" si="228"/>
        <v>4.6068794874999996</v>
      </c>
      <c r="AA988" s="30">
        <f t="shared" si="228"/>
        <v>4.3723006958333333</v>
      </c>
      <c r="AB988" s="30">
        <f t="shared" si="228"/>
        <v>3.7373733041666668</v>
      </c>
      <c r="AC988" s="30">
        <f t="shared" si="228"/>
        <v>2.7020973124999998</v>
      </c>
      <c r="AD988" s="30">
        <f t="shared" si="228"/>
        <v>3.4098775833333335</v>
      </c>
      <c r="AE988" s="30">
        <f t="shared" si="228"/>
        <v>4.2022887000000004</v>
      </c>
      <c r="AF988" s="30">
        <f t="shared" si="228"/>
        <v>4.5943512166666665</v>
      </c>
      <c r="AG988" s="30">
        <f t="shared" si="227"/>
        <v>4.5860651333333333</v>
      </c>
      <c r="AH988" s="30">
        <f t="shared" si="227"/>
        <v>4.1774304500000001</v>
      </c>
      <c r="AI988" s="30">
        <f t="shared" si="227"/>
        <v>3.1046589375</v>
      </c>
      <c r="AJ988" s="30">
        <f t="shared" si="227"/>
        <v>4.1233627625000002</v>
      </c>
      <c r="AK988" s="30">
        <f t="shared" si="227"/>
        <v>4.7417179874999995</v>
      </c>
      <c r="AL988" s="30">
        <f t="shared" si="227"/>
        <v>4.9597246125000005</v>
      </c>
      <c r="AM988" s="30">
        <f t="shared" si="227"/>
        <v>2.9593353333333337</v>
      </c>
      <c r="AN988" s="30">
        <f t="shared" si="227"/>
        <v>4.2043318666666671</v>
      </c>
      <c r="AO988" s="30">
        <f t="shared" si="227"/>
        <v>5.0489798000000006</v>
      </c>
      <c r="AP988" s="30">
        <f t="shared" si="227"/>
        <v>2.9739067708333335</v>
      </c>
      <c r="AQ988" s="30">
        <f t="shared" si="227"/>
        <v>4.4451960125000003</v>
      </c>
      <c r="AR988" s="30">
        <f t="shared" si="227"/>
        <v>3.1483732500000001</v>
      </c>
      <c r="AS988" s="30">
        <f t="shared" si="225"/>
        <v>5.0489798000000006</v>
      </c>
      <c r="AT988" s="35" t="str">
        <f t="shared" si="226"/>
        <v>1,2,0</v>
      </c>
    </row>
    <row r="989" spans="13:46" ht="11.25" x14ac:dyDescent="0.15">
      <c r="M989" s="30" t="str">
        <f t="shared" si="224"/>
        <v>10,9,2</v>
      </c>
      <c r="N989" s="30">
        <f t="shared" si="218"/>
        <v>10</v>
      </c>
      <c r="O989" s="30">
        <f t="shared" si="219"/>
        <v>9</v>
      </c>
      <c r="P989" s="30">
        <f t="shared" si="229"/>
        <v>2</v>
      </c>
      <c r="Q989" s="30">
        <f t="shared" si="228"/>
        <v>4.27752</v>
      </c>
      <c r="R989" s="30">
        <f t="shared" si="228"/>
        <v>4.7533256999999995</v>
      </c>
      <c r="S989" s="30">
        <f t="shared" si="228"/>
        <v>4.7892228000000001</v>
      </c>
      <c r="T989" s="30">
        <f t="shared" si="228"/>
        <v>4.3852112999999999</v>
      </c>
      <c r="U989" s="30">
        <f t="shared" si="228"/>
        <v>3.5412911999999999</v>
      </c>
      <c r="V989" s="30">
        <f t="shared" si="228"/>
        <v>2.2574624999999999</v>
      </c>
      <c r="W989" s="30">
        <f t="shared" si="228"/>
        <v>0.53372519999999946</v>
      </c>
      <c r="X989" s="30">
        <f t="shared" si="228"/>
        <v>3.7469927291666663</v>
      </c>
      <c r="Y989" s="30">
        <f t="shared" si="228"/>
        <v>4.4178308458333335</v>
      </c>
      <c r="Z989" s="30">
        <f t="shared" si="228"/>
        <v>4.6487603625</v>
      </c>
      <c r="AA989" s="30">
        <f t="shared" si="228"/>
        <v>4.4397812791666666</v>
      </c>
      <c r="AB989" s="30">
        <f t="shared" si="228"/>
        <v>3.7908935958333334</v>
      </c>
      <c r="AC989" s="30">
        <f t="shared" si="228"/>
        <v>2.7020973124999998</v>
      </c>
      <c r="AD989" s="30">
        <f t="shared" si="228"/>
        <v>3.3533999166666666</v>
      </c>
      <c r="AE989" s="30">
        <f t="shared" si="228"/>
        <v>4.2192704499999998</v>
      </c>
      <c r="AF989" s="30">
        <f t="shared" si="228"/>
        <v>4.645232383333334</v>
      </c>
      <c r="AG989" s="30">
        <f t="shared" si="227"/>
        <v>4.6312857166666666</v>
      </c>
      <c r="AH989" s="30">
        <f t="shared" si="227"/>
        <v>4.1774304500000001</v>
      </c>
      <c r="AI989" s="30">
        <f t="shared" si="227"/>
        <v>3.0967415625000001</v>
      </c>
      <c r="AJ989" s="30">
        <f t="shared" si="227"/>
        <v>4.1576445125000001</v>
      </c>
      <c r="AK989" s="30">
        <f t="shared" si="227"/>
        <v>4.7786388624999994</v>
      </c>
      <c r="AL989" s="30">
        <f t="shared" si="227"/>
        <v>4.9597246125000005</v>
      </c>
      <c r="AM989" s="30">
        <f t="shared" si="227"/>
        <v>2.9770176666666668</v>
      </c>
      <c r="AN989" s="30">
        <f t="shared" si="227"/>
        <v>4.2329530333333336</v>
      </c>
      <c r="AO989" s="30">
        <f t="shared" si="227"/>
        <v>5.0489798000000006</v>
      </c>
      <c r="AP989" s="30">
        <f t="shared" si="227"/>
        <v>2.9942282291666666</v>
      </c>
      <c r="AQ989" s="30">
        <f t="shared" si="227"/>
        <v>4.4451960125000003</v>
      </c>
      <c r="AR989" s="30">
        <f t="shared" si="227"/>
        <v>3.1483732500000001</v>
      </c>
      <c r="AS989" s="30">
        <f t="shared" si="225"/>
        <v>5.0489798000000006</v>
      </c>
      <c r="AT989" s="35" t="str">
        <f t="shared" si="226"/>
        <v>1,2,0</v>
      </c>
    </row>
    <row r="990" spans="13:46" ht="11.25" x14ac:dyDescent="0.15">
      <c r="M990" s="30" t="str">
        <f t="shared" si="224"/>
        <v>10,9,3</v>
      </c>
      <c r="N990" s="30">
        <f t="shared" si="218"/>
        <v>10</v>
      </c>
      <c r="O990" s="30">
        <f t="shared" si="219"/>
        <v>9</v>
      </c>
      <c r="P990" s="30">
        <f t="shared" si="229"/>
        <v>3</v>
      </c>
      <c r="Q990" s="30">
        <f t="shared" si="228"/>
        <v>3.98034</v>
      </c>
      <c r="R990" s="30">
        <f t="shared" si="228"/>
        <v>4.6149506999999996</v>
      </c>
      <c r="S990" s="30">
        <f t="shared" si="228"/>
        <v>4.7659428000000004</v>
      </c>
      <c r="T990" s="30">
        <f t="shared" si="228"/>
        <v>4.4333162999999995</v>
      </c>
      <c r="U990" s="30">
        <f t="shared" si="228"/>
        <v>3.6170711999999998</v>
      </c>
      <c r="V990" s="30">
        <f t="shared" si="228"/>
        <v>2.3172074999999999</v>
      </c>
      <c r="W990" s="30">
        <f t="shared" si="228"/>
        <v>0.53372519999999946</v>
      </c>
      <c r="X990" s="30">
        <f t="shared" si="228"/>
        <v>3.5671191874999999</v>
      </c>
      <c r="Y990" s="30">
        <f t="shared" si="228"/>
        <v>4.3613520125000003</v>
      </c>
      <c r="Z990" s="30">
        <f t="shared" si="228"/>
        <v>4.6719662374999995</v>
      </c>
      <c r="AA990" s="30">
        <f t="shared" si="228"/>
        <v>4.4989618624999999</v>
      </c>
      <c r="AB990" s="30">
        <f t="shared" si="228"/>
        <v>3.8423388875000004</v>
      </c>
      <c r="AC990" s="30">
        <f t="shared" si="228"/>
        <v>2.7020973124999998</v>
      </c>
      <c r="AD990" s="30">
        <f t="shared" si="228"/>
        <v>3.2637222499999998</v>
      </c>
      <c r="AE990" s="30">
        <f t="shared" si="228"/>
        <v>4.2175772</v>
      </c>
      <c r="AF990" s="30">
        <f t="shared" si="228"/>
        <v>4.6878135500000004</v>
      </c>
      <c r="AG990" s="30">
        <f t="shared" si="227"/>
        <v>4.6744313000000002</v>
      </c>
      <c r="AH990" s="30">
        <f t="shared" si="227"/>
        <v>4.1774304500000001</v>
      </c>
      <c r="AI990" s="30">
        <f t="shared" si="227"/>
        <v>3.0701491875000002</v>
      </c>
      <c r="AJ990" s="30">
        <f t="shared" si="227"/>
        <v>4.1836262625000007</v>
      </c>
      <c r="AK990" s="30">
        <f t="shared" si="227"/>
        <v>4.8134847375000005</v>
      </c>
      <c r="AL990" s="30">
        <f t="shared" si="227"/>
        <v>4.9597246125000005</v>
      </c>
      <c r="AM990" s="30">
        <f t="shared" si="227"/>
        <v>2.9864000000000002</v>
      </c>
      <c r="AN990" s="30">
        <f t="shared" si="227"/>
        <v>4.2594992000000005</v>
      </c>
      <c r="AO990" s="30">
        <f t="shared" si="227"/>
        <v>5.0489798000000006</v>
      </c>
      <c r="AP990" s="30">
        <f t="shared" si="227"/>
        <v>3.0124746875000001</v>
      </c>
      <c r="AQ990" s="30">
        <f t="shared" si="227"/>
        <v>4.4451960125000003</v>
      </c>
      <c r="AR990" s="30">
        <f t="shared" si="227"/>
        <v>3.1483732500000001</v>
      </c>
      <c r="AS990" s="30">
        <f t="shared" si="225"/>
        <v>5.0489798000000006</v>
      </c>
      <c r="AT990" s="35" t="str">
        <f t="shared" si="226"/>
        <v>1,2,0</v>
      </c>
    </row>
    <row r="991" spans="13:46" ht="11.25" x14ac:dyDescent="0.15">
      <c r="M991" s="30" t="str">
        <f t="shared" si="224"/>
        <v>10,9,4</v>
      </c>
      <c r="N991" s="30">
        <f t="shared" si="218"/>
        <v>10</v>
      </c>
      <c r="O991" s="30">
        <f t="shared" si="219"/>
        <v>9</v>
      </c>
      <c r="P991" s="30">
        <f t="shared" si="229"/>
        <v>4</v>
      </c>
      <c r="Q991" s="30">
        <f t="shared" si="228"/>
        <v>3.6615599999999993</v>
      </c>
      <c r="R991" s="30">
        <f t="shared" si="228"/>
        <v>4.4615756999999991</v>
      </c>
      <c r="S991" s="30">
        <f t="shared" si="228"/>
        <v>4.7330628000000008</v>
      </c>
      <c r="T991" s="30">
        <f t="shared" si="228"/>
        <v>4.4760213000000002</v>
      </c>
      <c r="U991" s="30">
        <f t="shared" si="228"/>
        <v>3.6904512</v>
      </c>
      <c r="V991" s="30">
        <f t="shared" si="228"/>
        <v>2.3763524999999999</v>
      </c>
      <c r="W991" s="30">
        <f t="shared" si="228"/>
        <v>0.53372519999999946</v>
      </c>
      <c r="X991" s="30">
        <f t="shared" si="228"/>
        <v>3.3722456458333325</v>
      </c>
      <c r="Y991" s="30">
        <f t="shared" si="228"/>
        <v>4.2952731791666672</v>
      </c>
      <c r="Z991" s="30">
        <f t="shared" si="228"/>
        <v>4.6897721125</v>
      </c>
      <c r="AA991" s="30">
        <f t="shared" si="228"/>
        <v>4.5557424458333333</v>
      </c>
      <c r="AB991" s="30">
        <f t="shared" si="228"/>
        <v>3.893184179166667</v>
      </c>
      <c r="AC991" s="30">
        <f t="shared" si="228"/>
        <v>2.7020973124999998</v>
      </c>
      <c r="AD991" s="30">
        <f t="shared" si="228"/>
        <v>3.1644445833333332</v>
      </c>
      <c r="AE991" s="30">
        <f t="shared" si="228"/>
        <v>4.2104839500000004</v>
      </c>
      <c r="AF991" s="30">
        <f t="shared" si="228"/>
        <v>4.7279947166666672</v>
      </c>
      <c r="AG991" s="30">
        <f t="shared" si="227"/>
        <v>4.7169768833333334</v>
      </c>
      <c r="AH991" s="30">
        <f t="shared" si="227"/>
        <v>4.1774304500000001</v>
      </c>
      <c r="AI991" s="30">
        <f t="shared" si="227"/>
        <v>3.0381568125</v>
      </c>
      <c r="AJ991" s="30">
        <f t="shared" si="227"/>
        <v>4.2072080125000006</v>
      </c>
      <c r="AK991" s="30">
        <f t="shared" si="227"/>
        <v>4.8477306124999995</v>
      </c>
      <c r="AL991" s="30">
        <f t="shared" si="227"/>
        <v>4.9597246125000005</v>
      </c>
      <c r="AM991" s="30">
        <f t="shared" si="227"/>
        <v>2.9933823333333334</v>
      </c>
      <c r="AN991" s="30">
        <f t="shared" si="227"/>
        <v>4.285445366666667</v>
      </c>
      <c r="AO991" s="30">
        <f t="shared" si="227"/>
        <v>5.0489798000000006</v>
      </c>
      <c r="AP991" s="30">
        <f t="shared" si="227"/>
        <v>3.0301211458333337</v>
      </c>
      <c r="AQ991" s="30">
        <f t="shared" si="227"/>
        <v>4.4451960125000003</v>
      </c>
      <c r="AR991" s="30">
        <f t="shared" si="227"/>
        <v>3.1483732500000001</v>
      </c>
      <c r="AS991" s="30">
        <f t="shared" si="225"/>
        <v>5.0489798000000006</v>
      </c>
      <c r="AT991" s="35" t="str">
        <f t="shared" si="226"/>
        <v>1,2,0</v>
      </c>
    </row>
    <row r="992" spans="13:46" ht="11.25" x14ac:dyDescent="0.15">
      <c r="M992" s="30" t="str">
        <f t="shared" si="224"/>
        <v>10,9,5</v>
      </c>
      <c r="N992" s="30">
        <f t="shared" si="218"/>
        <v>10</v>
      </c>
      <c r="O992" s="30">
        <f t="shared" si="219"/>
        <v>9</v>
      </c>
      <c r="P992" s="30">
        <f t="shared" si="229"/>
        <v>5</v>
      </c>
      <c r="Q992" s="30">
        <f t="shared" si="228"/>
        <v>3.3564599999999993</v>
      </c>
      <c r="R992" s="30">
        <f t="shared" si="228"/>
        <v>4.3177006999999996</v>
      </c>
      <c r="S992" s="30">
        <f t="shared" si="228"/>
        <v>4.7062628000000002</v>
      </c>
      <c r="T992" s="30">
        <f t="shared" si="228"/>
        <v>4.5221462999999993</v>
      </c>
      <c r="U992" s="30">
        <f t="shared" si="228"/>
        <v>3.7653512</v>
      </c>
      <c r="V992" s="30">
        <f t="shared" si="228"/>
        <v>2.4358774999999997</v>
      </c>
      <c r="W992" s="30">
        <f t="shared" si="228"/>
        <v>0.53372519999999946</v>
      </c>
      <c r="X992" s="30">
        <f t="shared" si="228"/>
        <v>3.1868721041666661</v>
      </c>
      <c r="Y992" s="30">
        <f t="shared" si="228"/>
        <v>4.2352743458333331</v>
      </c>
      <c r="Z992" s="30">
        <f t="shared" si="228"/>
        <v>4.710997987499999</v>
      </c>
      <c r="AA992" s="30">
        <f t="shared" si="228"/>
        <v>4.6140430291666661</v>
      </c>
      <c r="AB992" s="30">
        <f t="shared" si="228"/>
        <v>3.944409470833333</v>
      </c>
      <c r="AC992" s="30">
        <f t="shared" si="228"/>
        <v>2.7020973124999998</v>
      </c>
      <c r="AD992" s="30">
        <f t="shared" si="228"/>
        <v>3.0712469166666665</v>
      </c>
      <c r="AE992" s="30">
        <f t="shared" si="228"/>
        <v>4.2068107000000001</v>
      </c>
      <c r="AF992" s="30">
        <f t="shared" si="228"/>
        <v>4.7696958833333332</v>
      </c>
      <c r="AG992" s="30">
        <f t="shared" si="227"/>
        <v>4.7599024666666665</v>
      </c>
      <c r="AH992" s="30">
        <f t="shared" si="227"/>
        <v>4.1774304500000001</v>
      </c>
      <c r="AI992" s="30">
        <f t="shared" si="227"/>
        <v>3.0095844375</v>
      </c>
      <c r="AJ992" s="30">
        <f t="shared" si="227"/>
        <v>4.2323097624999999</v>
      </c>
      <c r="AK992" s="30">
        <f t="shared" si="227"/>
        <v>4.8823564875000001</v>
      </c>
      <c r="AL992" s="30">
        <f t="shared" si="227"/>
        <v>4.9597246125000005</v>
      </c>
      <c r="AM992" s="30">
        <f t="shared" si="227"/>
        <v>3.0018846666666663</v>
      </c>
      <c r="AN992" s="30">
        <f t="shared" si="227"/>
        <v>4.3117715333333333</v>
      </c>
      <c r="AO992" s="30">
        <f t="shared" si="227"/>
        <v>5.0489798000000006</v>
      </c>
      <c r="AP992" s="30">
        <f t="shared" si="227"/>
        <v>3.0481476041666666</v>
      </c>
      <c r="AQ992" s="30">
        <f t="shared" si="227"/>
        <v>4.4451960125000003</v>
      </c>
      <c r="AR992" s="30">
        <f t="shared" si="227"/>
        <v>3.1483732500000001</v>
      </c>
      <c r="AS992" s="30">
        <f t="shared" si="225"/>
        <v>5.0489798000000006</v>
      </c>
      <c r="AT992" s="35" t="str">
        <f t="shared" si="226"/>
        <v>1,2,0</v>
      </c>
    </row>
    <row r="993" spans="13:46" ht="11.25" x14ac:dyDescent="0.15">
      <c r="M993" s="30" t="str">
        <f t="shared" si="224"/>
        <v>10,9,6</v>
      </c>
      <c r="N993" s="30">
        <f t="shared" si="218"/>
        <v>10</v>
      </c>
      <c r="O993" s="30">
        <f t="shared" si="219"/>
        <v>9</v>
      </c>
      <c r="P993" s="30">
        <f t="shared" si="229"/>
        <v>6</v>
      </c>
      <c r="Q993" s="30">
        <f t="shared" si="228"/>
        <v>3.0779999999999998</v>
      </c>
      <c r="R993" s="30">
        <f t="shared" si="228"/>
        <v>4.1923256999999996</v>
      </c>
      <c r="S993" s="30">
        <f t="shared" si="228"/>
        <v>4.6913027999999999</v>
      </c>
      <c r="T993" s="30">
        <f t="shared" si="228"/>
        <v>4.5749312999999994</v>
      </c>
      <c r="U993" s="30">
        <f t="shared" si="228"/>
        <v>3.8432111999999998</v>
      </c>
      <c r="V993" s="30">
        <f t="shared" si="228"/>
        <v>2.4961424999999995</v>
      </c>
      <c r="W993" s="30">
        <f t="shared" si="228"/>
        <v>0.53372519999999946</v>
      </c>
      <c r="X993" s="30">
        <f t="shared" si="228"/>
        <v>3.0199985624999997</v>
      </c>
      <c r="Y993" s="30">
        <f t="shared" si="228"/>
        <v>4.1871155125000001</v>
      </c>
      <c r="Z993" s="30">
        <f t="shared" si="228"/>
        <v>4.7388838624999998</v>
      </c>
      <c r="AA993" s="30">
        <f t="shared" si="228"/>
        <v>4.6753036125000005</v>
      </c>
      <c r="AB993" s="30">
        <f t="shared" si="228"/>
        <v>3.9963747625000003</v>
      </c>
      <c r="AC993" s="30">
        <f t="shared" si="228"/>
        <v>2.7020973124999998</v>
      </c>
      <c r="AD993" s="30">
        <f t="shared" si="228"/>
        <v>2.9898892500000001</v>
      </c>
      <c r="AE993" s="30">
        <f t="shared" si="228"/>
        <v>4.2097974499999999</v>
      </c>
      <c r="AF993" s="30">
        <f t="shared" ref="AF993:AR1007" si="230">(AF$5)^2/2*INDEX($F$4:$F$25*$G$4:$G$25,$N993,1)+(AF$6)^2/2*INDEX($H$4:$H$25*$I$4:$I$25,$O993,1)+(AF$7)^2/2*INDEX($J$4:$J$25*$K$4:$K$25,$P993,1)+AF$5*AF$6*INDEX($G$4:$G$25,$N993,1)*INDEX($H$4:$H$25,$O993,1)+(AF$5*INDEX($G$4:$G$25,$N993,1)+AF$6*INDEX($I$4:$I$25,$O993,1))*AF$7*INDEX($J$4:$J$25,$P993,1)</f>
        <v>4.8143570499999999</v>
      </c>
      <c r="AG993" s="30">
        <f t="shared" si="230"/>
        <v>4.80356805</v>
      </c>
      <c r="AH993" s="30">
        <f t="shared" si="230"/>
        <v>4.1774304500000001</v>
      </c>
      <c r="AI993" s="30">
        <f t="shared" si="230"/>
        <v>2.9876720624999997</v>
      </c>
      <c r="AJ993" s="30">
        <f t="shared" si="230"/>
        <v>4.2603715125000008</v>
      </c>
      <c r="AK993" s="30">
        <f t="shared" si="230"/>
        <v>4.9177223625000002</v>
      </c>
      <c r="AL993" s="30">
        <f t="shared" si="230"/>
        <v>4.9597246125000005</v>
      </c>
      <c r="AM993" s="30">
        <f t="shared" si="230"/>
        <v>3.0133470000000004</v>
      </c>
      <c r="AN993" s="30">
        <f t="shared" si="230"/>
        <v>4.3388377</v>
      </c>
      <c r="AO993" s="30">
        <f t="shared" si="230"/>
        <v>5.0489798000000006</v>
      </c>
      <c r="AP993" s="30">
        <f t="shared" si="230"/>
        <v>3.0669140625000004</v>
      </c>
      <c r="AQ993" s="30">
        <f t="shared" si="230"/>
        <v>4.4451960125000003</v>
      </c>
      <c r="AR993" s="30">
        <f t="shared" si="230"/>
        <v>3.1483732500000001</v>
      </c>
      <c r="AS993" s="30">
        <f t="shared" si="225"/>
        <v>5.0489798000000006</v>
      </c>
      <c r="AT993" s="35" t="str">
        <f t="shared" si="226"/>
        <v>1,2,0</v>
      </c>
    </row>
    <row r="994" spans="13:46" ht="11.25" x14ac:dyDescent="0.15">
      <c r="M994" s="30" t="str">
        <f t="shared" si="224"/>
        <v>10,9,7</v>
      </c>
      <c r="N994" s="30">
        <f t="shared" si="218"/>
        <v>10</v>
      </c>
      <c r="O994" s="30">
        <f t="shared" si="219"/>
        <v>9</v>
      </c>
      <c r="P994" s="30">
        <f t="shared" si="229"/>
        <v>7</v>
      </c>
      <c r="Q994" s="30">
        <f t="shared" ref="Q994:AF1007" si="231">(Q$5)^2/2*INDEX($F$4:$F$25*$G$4:$G$25,$N994,1)+(Q$6)^2/2*INDEX($H$4:$H$25*$I$4:$I$25,$O994,1)+(Q$7)^2/2*INDEX($J$4:$J$25*$K$4:$K$25,$P994,1)+Q$5*Q$6*INDEX($G$4:$G$25,$N994,1)*INDEX($H$4:$H$25,$O994,1)+(Q$5*INDEX($G$4:$G$25,$N994,1)+Q$6*INDEX($I$4:$I$25,$O994,1))*Q$7*INDEX($J$4:$J$25,$P994,1)</f>
        <v>2.4172559999999992</v>
      </c>
      <c r="R994" s="30">
        <f t="shared" si="231"/>
        <v>3.8014756999999997</v>
      </c>
      <c r="S994" s="30">
        <f t="shared" si="231"/>
        <v>4.5064387999999997</v>
      </c>
      <c r="T994" s="30">
        <f t="shared" si="231"/>
        <v>4.5321452999999998</v>
      </c>
      <c r="U994" s="30">
        <f t="shared" si="231"/>
        <v>3.8785951999999999</v>
      </c>
      <c r="V994" s="30">
        <f t="shared" si="231"/>
        <v>2.5457884999999996</v>
      </c>
      <c r="W994" s="30">
        <f t="shared" si="231"/>
        <v>0.53372519999999946</v>
      </c>
      <c r="X994" s="30">
        <f t="shared" si="231"/>
        <v>2.5876500208333328</v>
      </c>
      <c r="Y994" s="30">
        <f t="shared" si="231"/>
        <v>3.9690526791666665</v>
      </c>
      <c r="Z994" s="30">
        <f t="shared" si="231"/>
        <v>4.6711987374999993</v>
      </c>
      <c r="AA994" s="30">
        <f t="shared" si="231"/>
        <v>4.6940881958333334</v>
      </c>
      <c r="AB994" s="30">
        <f t="shared" si="231"/>
        <v>4.037721054166667</v>
      </c>
      <c r="AC994" s="30">
        <f t="shared" si="231"/>
        <v>2.7020973124999998</v>
      </c>
      <c r="AD994" s="30">
        <f t="shared" si="231"/>
        <v>2.7386275833333329</v>
      </c>
      <c r="AE994" s="30">
        <f t="shared" si="231"/>
        <v>4.1172132000000001</v>
      </c>
      <c r="AF994" s="30">
        <f t="shared" si="231"/>
        <v>4.8165422166666669</v>
      </c>
      <c r="AG994" s="30">
        <f t="shared" si="230"/>
        <v>4.8366146333333333</v>
      </c>
      <c r="AH994" s="30">
        <f t="shared" si="230"/>
        <v>4.1774304500000001</v>
      </c>
      <c r="AI994" s="30">
        <f t="shared" si="230"/>
        <v>2.8701886874999998</v>
      </c>
      <c r="AJ994" s="30">
        <f t="shared" si="230"/>
        <v>4.2459572625000002</v>
      </c>
      <c r="AK994" s="30">
        <f t="shared" si="230"/>
        <v>4.9424692375000001</v>
      </c>
      <c r="AL994" s="30">
        <f t="shared" si="230"/>
        <v>4.9597246125000005</v>
      </c>
      <c r="AM994" s="30">
        <f t="shared" si="230"/>
        <v>2.9823333333333331</v>
      </c>
      <c r="AN994" s="30">
        <f t="shared" si="230"/>
        <v>4.3552848666666666</v>
      </c>
      <c r="AO994" s="30">
        <f t="shared" si="230"/>
        <v>5.0489798000000006</v>
      </c>
      <c r="AP994" s="30">
        <f t="shared" si="230"/>
        <v>3.0750615208333336</v>
      </c>
      <c r="AQ994" s="30">
        <f t="shared" si="230"/>
        <v>4.4451960125000003</v>
      </c>
      <c r="AR994" s="30">
        <f t="shared" si="230"/>
        <v>3.1483732500000001</v>
      </c>
      <c r="AS994" s="30">
        <f t="shared" si="225"/>
        <v>5.0489798000000006</v>
      </c>
      <c r="AT994" s="35" t="str">
        <f t="shared" si="226"/>
        <v>1,2,0</v>
      </c>
    </row>
    <row r="995" spans="13:46" ht="11.25" x14ac:dyDescent="0.15">
      <c r="M995" s="30" t="str">
        <f t="shared" si="224"/>
        <v>10,9,8</v>
      </c>
      <c r="N995" s="30">
        <f t="shared" si="218"/>
        <v>10</v>
      </c>
      <c r="O995" s="30">
        <f t="shared" si="219"/>
        <v>9</v>
      </c>
      <c r="P995" s="30">
        <f t="shared" si="229"/>
        <v>8</v>
      </c>
      <c r="Q995" s="30">
        <f t="shared" si="231"/>
        <v>1.6284671999999998</v>
      </c>
      <c r="R995" s="30">
        <f t="shared" si="231"/>
        <v>3.3217056999999999</v>
      </c>
      <c r="S995" s="30">
        <f t="shared" si="231"/>
        <v>4.2646660000000001</v>
      </c>
      <c r="T995" s="30">
        <f t="shared" si="231"/>
        <v>4.4573480999999999</v>
      </c>
      <c r="U995" s="30">
        <f t="shared" si="231"/>
        <v>3.8997519999999999</v>
      </c>
      <c r="V995" s="30">
        <f t="shared" si="231"/>
        <v>2.5918776999999995</v>
      </c>
      <c r="W995" s="30">
        <f t="shared" si="231"/>
        <v>0.53372519999999946</v>
      </c>
      <c r="X995" s="30">
        <f t="shared" si="231"/>
        <v>2.0663814791666666</v>
      </c>
      <c r="Y995" s="30">
        <f t="shared" si="231"/>
        <v>3.6940810458333337</v>
      </c>
      <c r="Z995" s="30">
        <f t="shared" si="231"/>
        <v>4.5715024125000001</v>
      </c>
      <c r="AA995" s="30">
        <f t="shared" si="231"/>
        <v>4.6986455791666675</v>
      </c>
      <c r="AB995" s="30">
        <f t="shared" si="231"/>
        <v>4.0755105458333336</v>
      </c>
      <c r="AC995" s="30">
        <f t="shared" si="231"/>
        <v>2.7020973124999998</v>
      </c>
      <c r="AD995" s="30">
        <f t="shared" si="231"/>
        <v>2.4304571166666666</v>
      </c>
      <c r="AE995" s="30">
        <f t="shared" si="231"/>
        <v>3.9926177500000004</v>
      </c>
      <c r="AF995" s="30">
        <f t="shared" si="231"/>
        <v>4.8045001833333334</v>
      </c>
      <c r="AG995" s="30">
        <f t="shared" si="230"/>
        <v>4.8661044166666665</v>
      </c>
      <c r="AH995" s="30">
        <f t="shared" si="230"/>
        <v>4.1774304500000001</v>
      </c>
      <c r="AI995" s="30">
        <f t="shared" si="230"/>
        <v>2.7206941125000004</v>
      </c>
      <c r="AJ995" s="30">
        <f t="shared" si="230"/>
        <v>4.2173158125000008</v>
      </c>
      <c r="AK995" s="30">
        <f t="shared" si="230"/>
        <v>4.9636593124999999</v>
      </c>
      <c r="AL995" s="30">
        <f t="shared" si="230"/>
        <v>4.9597246125000005</v>
      </c>
      <c r="AM995" s="30">
        <f t="shared" si="230"/>
        <v>2.9370924666666669</v>
      </c>
      <c r="AN995" s="30">
        <f t="shared" si="230"/>
        <v>4.3681752333333339</v>
      </c>
      <c r="AO995" s="30">
        <f t="shared" si="230"/>
        <v>5.0489798000000006</v>
      </c>
      <c r="AP995" s="30">
        <f t="shared" si="230"/>
        <v>3.0796521791666667</v>
      </c>
      <c r="AQ995" s="30">
        <f t="shared" si="230"/>
        <v>4.4451960125000003</v>
      </c>
      <c r="AR995" s="30">
        <f t="shared" si="230"/>
        <v>3.1483732500000001</v>
      </c>
      <c r="AS995" s="30">
        <f t="shared" si="225"/>
        <v>5.0489798000000006</v>
      </c>
      <c r="AT995" s="35" t="str">
        <f t="shared" si="226"/>
        <v>1,2,0</v>
      </c>
    </row>
    <row r="996" spans="13:46" ht="11.25" x14ac:dyDescent="0.15">
      <c r="M996" s="30" t="str">
        <f t="shared" si="224"/>
        <v>10,9,9</v>
      </c>
      <c r="N996" s="30">
        <f t="shared" si="218"/>
        <v>10</v>
      </c>
      <c r="O996" s="30">
        <f t="shared" si="219"/>
        <v>9</v>
      </c>
      <c r="P996" s="30">
        <f t="shared" si="229"/>
        <v>9</v>
      </c>
      <c r="Q996" s="30">
        <f t="shared" si="231"/>
        <v>0.99034650000000013</v>
      </c>
      <c r="R996" s="30">
        <f t="shared" si="231"/>
        <v>2.946566325</v>
      </c>
      <c r="S996" s="30">
        <f t="shared" si="231"/>
        <v>4.0898568000000006</v>
      </c>
      <c r="T996" s="30">
        <f t="shared" si="231"/>
        <v>4.4202179250000002</v>
      </c>
      <c r="U996" s="30">
        <f t="shared" si="231"/>
        <v>3.9376497000000001</v>
      </c>
      <c r="V996" s="30">
        <f t="shared" si="231"/>
        <v>2.642152125</v>
      </c>
      <c r="W996" s="30">
        <f t="shared" si="231"/>
        <v>0.53372519999999946</v>
      </c>
      <c r="X996" s="30">
        <f t="shared" si="231"/>
        <v>1.6497435625000001</v>
      </c>
      <c r="Y996" s="30">
        <f t="shared" si="231"/>
        <v>3.4860730125000003</v>
      </c>
      <c r="Z996" s="30">
        <f t="shared" si="231"/>
        <v>4.5094731125000003</v>
      </c>
      <c r="AA996" s="30">
        <f t="shared" si="231"/>
        <v>4.7199438625000001</v>
      </c>
      <c r="AB996" s="30">
        <f t="shared" si="231"/>
        <v>4.1174852624999998</v>
      </c>
      <c r="AC996" s="30">
        <f t="shared" si="231"/>
        <v>2.7020973124999998</v>
      </c>
      <c r="AD996" s="30">
        <f t="shared" si="231"/>
        <v>2.1892502500000002</v>
      </c>
      <c r="AE996" s="30">
        <f t="shared" si="231"/>
        <v>3.9056893250000004</v>
      </c>
      <c r="AF996" s="30">
        <f t="shared" si="231"/>
        <v>4.8091990500000001</v>
      </c>
      <c r="AG996" s="30">
        <f t="shared" si="230"/>
        <v>4.8997794250000002</v>
      </c>
      <c r="AH996" s="30">
        <f t="shared" si="230"/>
        <v>4.1774304500000001</v>
      </c>
      <c r="AI996" s="30">
        <f t="shared" si="230"/>
        <v>2.6088665625000003</v>
      </c>
      <c r="AJ996" s="30">
        <f t="shared" si="230"/>
        <v>4.2054152625000008</v>
      </c>
      <c r="AK996" s="30">
        <f t="shared" si="230"/>
        <v>4.9890346125000002</v>
      </c>
      <c r="AL996" s="30">
        <f t="shared" si="230"/>
        <v>4.9597246125000005</v>
      </c>
      <c r="AM996" s="30">
        <f t="shared" si="230"/>
        <v>2.9085925000000001</v>
      </c>
      <c r="AN996" s="30">
        <f t="shared" si="230"/>
        <v>4.385250825</v>
      </c>
      <c r="AO996" s="30">
        <f t="shared" si="230"/>
        <v>5.0489798000000006</v>
      </c>
      <c r="AP996" s="30">
        <f t="shared" si="230"/>
        <v>3.0884280625000002</v>
      </c>
      <c r="AQ996" s="30">
        <f t="shared" si="230"/>
        <v>4.4451960125000003</v>
      </c>
      <c r="AR996" s="30">
        <f t="shared" si="230"/>
        <v>3.1483732500000001</v>
      </c>
      <c r="AS996" s="30">
        <f t="shared" si="225"/>
        <v>5.0489798000000006</v>
      </c>
      <c r="AT996" s="35" t="str">
        <f t="shared" si="226"/>
        <v>1,2,0</v>
      </c>
    </row>
    <row r="997" spans="13:46" ht="11.25" x14ac:dyDescent="0.15">
      <c r="M997" s="30" t="str">
        <f t="shared" si="224"/>
        <v>10,9,10</v>
      </c>
      <c r="N997" s="30">
        <f t="shared" si="218"/>
        <v>10</v>
      </c>
      <c r="O997" s="30">
        <f t="shared" si="219"/>
        <v>9</v>
      </c>
      <c r="P997" s="30">
        <f t="shared" si="229"/>
        <v>10</v>
      </c>
      <c r="Q997" s="30">
        <f t="shared" si="231"/>
        <v>0.53372519999999946</v>
      </c>
      <c r="R997" s="30">
        <f t="shared" si="231"/>
        <v>2.6974681999999999</v>
      </c>
      <c r="S997" s="30">
        <f t="shared" si="231"/>
        <v>3.9957140000000004</v>
      </c>
      <c r="T997" s="30">
        <f t="shared" si="231"/>
        <v>4.4284625999999996</v>
      </c>
      <c r="U997" s="30">
        <f t="shared" si="231"/>
        <v>3.9957140000000004</v>
      </c>
      <c r="V997" s="30">
        <f t="shared" si="231"/>
        <v>2.6974681999999999</v>
      </c>
      <c r="W997" s="30">
        <f t="shared" si="231"/>
        <v>0.53372519999999946</v>
      </c>
      <c r="X997" s="30">
        <f t="shared" si="231"/>
        <v>1.359146895833333</v>
      </c>
      <c r="Y997" s="30">
        <f t="shared" si="231"/>
        <v>3.3587313791666666</v>
      </c>
      <c r="Z997" s="30">
        <f t="shared" si="231"/>
        <v>4.4928186624999995</v>
      </c>
      <c r="AA997" s="30">
        <f t="shared" si="231"/>
        <v>4.7614087458333341</v>
      </c>
      <c r="AB997" s="30">
        <f t="shared" si="231"/>
        <v>4.1645016291666668</v>
      </c>
      <c r="AC997" s="30">
        <f t="shared" si="231"/>
        <v>2.7020973124999998</v>
      </c>
      <c r="AD997" s="30">
        <f t="shared" si="231"/>
        <v>2.0287097833333334</v>
      </c>
      <c r="AE997" s="30">
        <f t="shared" si="231"/>
        <v>3.86413575</v>
      </c>
      <c r="AF997" s="30">
        <f t="shared" si="231"/>
        <v>4.8340645166666674</v>
      </c>
      <c r="AG997" s="30">
        <f t="shared" si="230"/>
        <v>4.9384960833333338</v>
      </c>
      <c r="AH997" s="30">
        <f t="shared" si="230"/>
        <v>4.1774304500000001</v>
      </c>
      <c r="AI997" s="30">
        <f t="shared" si="230"/>
        <v>2.5424138625000001</v>
      </c>
      <c r="AJ997" s="30">
        <f t="shared" si="230"/>
        <v>4.2136813125000003</v>
      </c>
      <c r="AK997" s="30">
        <f t="shared" si="230"/>
        <v>5.0194515624999996</v>
      </c>
      <c r="AL997" s="30">
        <f t="shared" si="230"/>
        <v>4.9597246125000005</v>
      </c>
      <c r="AM997" s="30">
        <f t="shared" si="230"/>
        <v>2.9002591333333338</v>
      </c>
      <c r="AN997" s="30">
        <f t="shared" si="230"/>
        <v>4.4073680666666668</v>
      </c>
      <c r="AO997" s="30">
        <f t="shared" si="230"/>
        <v>5.0489798000000006</v>
      </c>
      <c r="AP997" s="30">
        <f t="shared" si="230"/>
        <v>3.1022455958333337</v>
      </c>
      <c r="AQ997" s="30">
        <f t="shared" si="230"/>
        <v>4.4451960125000003</v>
      </c>
      <c r="AR997" s="30">
        <f t="shared" si="230"/>
        <v>3.1483732500000001</v>
      </c>
      <c r="AS997" s="30">
        <f t="shared" si="225"/>
        <v>5.0489798000000006</v>
      </c>
      <c r="AT997" s="35" t="str">
        <f t="shared" si="226"/>
        <v>1,2,0</v>
      </c>
    </row>
    <row r="998" spans="13:46" ht="11.25" x14ac:dyDescent="0.15">
      <c r="M998" s="30" t="str">
        <f t="shared" si="224"/>
        <v>10,10,1</v>
      </c>
      <c r="N998" s="30">
        <f t="shared" si="218"/>
        <v>10</v>
      </c>
      <c r="O998" s="30">
        <f t="shared" si="219"/>
        <v>10</v>
      </c>
      <c r="P998" s="30">
        <f t="shared" si="229"/>
        <v>1</v>
      </c>
      <c r="Q998" s="30">
        <f t="shared" si="231"/>
        <v>4.5</v>
      </c>
      <c r="R998" s="30">
        <f t="shared" si="231"/>
        <v>4.8398257000000005</v>
      </c>
      <c r="S998" s="30">
        <f t="shared" si="231"/>
        <v>4.7793028</v>
      </c>
      <c r="T998" s="30">
        <f t="shared" si="231"/>
        <v>4.3184313000000003</v>
      </c>
      <c r="U998" s="30">
        <f t="shared" si="231"/>
        <v>3.4572111999999997</v>
      </c>
      <c r="V998" s="30">
        <f t="shared" si="231"/>
        <v>2.1956424999999999</v>
      </c>
      <c r="W998" s="30">
        <f t="shared" si="231"/>
        <v>0.53372519999999946</v>
      </c>
      <c r="X998" s="30">
        <f t="shared" si="231"/>
        <v>3.8117190999999999</v>
      </c>
      <c r="Y998" s="30">
        <f t="shared" si="231"/>
        <v>4.4030435500000005</v>
      </c>
      <c r="Z998" s="30">
        <f t="shared" si="231"/>
        <v>4.5940194000000005</v>
      </c>
      <c r="AA998" s="30">
        <f t="shared" si="231"/>
        <v>4.3846466500000005</v>
      </c>
      <c r="AB998" s="30">
        <f t="shared" si="231"/>
        <v>3.7749253</v>
      </c>
      <c r="AC998" s="30">
        <f t="shared" si="231"/>
        <v>2.7648553499999999</v>
      </c>
      <c r="AD998" s="30">
        <f t="shared" si="231"/>
        <v>3.2960614000000001</v>
      </c>
      <c r="AE998" s="30">
        <f t="shared" si="231"/>
        <v>4.1388845999999999</v>
      </c>
      <c r="AF998" s="30">
        <f t="shared" si="231"/>
        <v>4.5813592000000005</v>
      </c>
      <c r="AG998" s="30">
        <f t="shared" si="230"/>
        <v>4.6234852000000002</v>
      </c>
      <c r="AH998" s="30">
        <f t="shared" si="230"/>
        <v>4.2652626000000007</v>
      </c>
      <c r="AI998" s="30">
        <f t="shared" si="230"/>
        <v>2.9530268999999998</v>
      </c>
      <c r="AJ998" s="30">
        <f t="shared" si="230"/>
        <v>4.0473488500000006</v>
      </c>
      <c r="AK998" s="30">
        <f t="shared" si="230"/>
        <v>4.7413222000000008</v>
      </c>
      <c r="AL998" s="30">
        <f t="shared" si="230"/>
        <v>5.0349469500000001</v>
      </c>
      <c r="AM998" s="30">
        <f t="shared" si="230"/>
        <v>2.7826155999999997</v>
      </c>
      <c r="AN998" s="30">
        <f t="shared" si="230"/>
        <v>4.1284363000000006</v>
      </c>
      <c r="AO998" s="30">
        <f t="shared" si="230"/>
        <v>5.0739084000000005</v>
      </c>
      <c r="AP998" s="30">
        <f t="shared" si="230"/>
        <v>2.7848275</v>
      </c>
      <c r="AQ998" s="30">
        <f t="shared" si="230"/>
        <v>4.3821469500000001</v>
      </c>
      <c r="AR998" s="30">
        <f t="shared" si="230"/>
        <v>2.9596626000000001</v>
      </c>
      <c r="AS998" s="30">
        <f t="shared" si="225"/>
        <v>5.0739084000000005</v>
      </c>
      <c r="AT998" s="35" t="str">
        <f t="shared" si="226"/>
        <v>1,2,0</v>
      </c>
    </row>
    <row r="999" spans="13:46" ht="11.25" x14ac:dyDescent="0.15">
      <c r="M999" s="30" t="str">
        <f t="shared" si="224"/>
        <v>10,10,2</v>
      </c>
      <c r="N999" s="30">
        <f t="shared" si="218"/>
        <v>10</v>
      </c>
      <c r="O999" s="30">
        <f t="shared" si="219"/>
        <v>10</v>
      </c>
      <c r="P999" s="30">
        <f t="shared" si="229"/>
        <v>2</v>
      </c>
      <c r="Q999" s="30">
        <f t="shared" si="231"/>
        <v>4.27752</v>
      </c>
      <c r="R999" s="30">
        <f t="shared" si="231"/>
        <v>4.7533256999999995</v>
      </c>
      <c r="S999" s="30">
        <f t="shared" si="231"/>
        <v>4.7892228000000001</v>
      </c>
      <c r="T999" s="30">
        <f t="shared" si="231"/>
        <v>4.3852112999999999</v>
      </c>
      <c r="U999" s="30">
        <f t="shared" si="231"/>
        <v>3.5412911999999999</v>
      </c>
      <c r="V999" s="30">
        <f t="shared" si="231"/>
        <v>2.2574624999999999</v>
      </c>
      <c r="W999" s="30">
        <f t="shared" si="231"/>
        <v>0.53372519999999946</v>
      </c>
      <c r="X999" s="30">
        <f t="shared" si="231"/>
        <v>3.6813993499999995</v>
      </c>
      <c r="Y999" s="30">
        <f t="shared" si="231"/>
        <v>4.3779077500000003</v>
      </c>
      <c r="Z999" s="30">
        <f t="shared" si="231"/>
        <v>4.6345075500000004</v>
      </c>
      <c r="AA999" s="30">
        <f t="shared" si="231"/>
        <v>4.4511987499999996</v>
      </c>
      <c r="AB999" s="30">
        <f t="shared" si="231"/>
        <v>3.8279813499999999</v>
      </c>
      <c r="AC999" s="30">
        <f t="shared" si="231"/>
        <v>2.7648553499999999</v>
      </c>
      <c r="AD999" s="30">
        <f t="shared" si="231"/>
        <v>3.2358698000000001</v>
      </c>
      <c r="AE999" s="30">
        <f t="shared" si="231"/>
        <v>4.1530809000000009</v>
      </c>
      <c r="AF999" s="30">
        <f t="shared" si="231"/>
        <v>4.6303834000000004</v>
      </c>
      <c r="AG999" s="30">
        <f t="shared" si="230"/>
        <v>4.6677773</v>
      </c>
      <c r="AH999" s="30">
        <f t="shared" si="230"/>
        <v>4.2652626000000007</v>
      </c>
      <c r="AI999" s="30">
        <f t="shared" si="230"/>
        <v>2.9409313500000001</v>
      </c>
      <c r="AJ999" s="30">
        <f t="shared" si="230"/>
        <v>4.0788451500000003</v>
      </c>
      <c r="AK999" s="30">
        <f t="shared" si="230"/>
        <v>4.7768503500000001</v>
      </c>
      <c r="AL999" s="30">
        <f t="shared" si="230"/>
        <v>5.0349469500000001</v>
      </c>
      <c r="AM999" s="30">
        <f t="shared" si="230"/>
        <v>2.7965840000000002</v>
      </c>
      <c r="AN999" s="30">
        <f t="shared" si="230"/>
        <v>4.1552005000000003</v>
      </c>
      <c r="AO999" s="30">
        <f t="shared" si="230"/>
        <v>5.0739084000000005</v>
      </c>
      <c r="AP999" s="30">
        <f t="shared" si="230"/>
        <v>2.8028277499999996</v>
      </c>
      <c r="AQ999" s="30">
        <f t="shared" si="230"/>
        <v>4.3821469500000001</v>
      </c>
      <c r="AR999" s="30">
        <f t="shared" si="230"/>
        <v>2.9596626000000001</v>
      </c>
      <c r="AS999" s="30">
        <f t="shared" si="225"/>
        <v>5.0739084000000005</v>
      </c>
      <c r="AT999" s="35" t="str">
        <f t="shared" si="226"/>
        <v>1,2,0</v>
      </c>
    </row>
    <row r="1000" spans="13:46" ht="11.25" x14ac:dyDescent="0.15">
      <c r="M1000" s="30" t="str">
        <f t="shared" si="224"/>
        <v>10,10,3</v>
      </c>
      <c r="N1000" s="30">
        <f t="shared" si="218"/>
        <v>10</v>
      </c>
      <c r="O1000" s="30">
        <f t="shared" si="219"/>
        <v>10</v>
      </c>
      <c r="P1000" s="30">
        <f t="shared" si="229"/>
        <v>3</v>
      </c>
      <c r="Q1000" s="30">
        <f t="shared" si="231"/>
        <v>3.98034</v>
      </c>
      <c r="R1000" s="30">
        <f t="shared" si="231"/>
        <v>4.6149506999999996</v>
      </c>
      <c r="S1000" s="30">
        <f t="shared" si="231"/>
        <v>4.7659428000000004</v>
      </c>
      <c r="T1000" s="30">
        <f t="shared" si="231"/>
        <v>4.4333162999999995</v>
      </c>
      <c r="U1000" s="30">
        <f t="shared" si="231"/>
        <v>3.6170711999999998</v>
      </c>
      <c r="V1000" s="30">
        <f t="shared" si="231"/>
        <v>2.3172074999999999</v>
      </c>
      <c r="W1000" s="30">
        <f t="shared" si="231"/>
        <v>0.53372519999999946</v>
      </c>
      <c r="X1000" s="30">
        <f t="shared" si="231"/>
        <v>3.4992045999999997</v>
      </c>
      <c r="Y1000" s="30">
        <f t="shared" si="231"/>
        <v>4.3195719500000003</v>
      </c>
      <c r="Z1000" s="30">
        <f t="shared" si="231"/>
        <v>4.6563207000000002</v>
      </c>
      <c r="AA1000" s="30">
        <f t="shared" si="231"/>
        <v>4.5094508500000003</v>
      </c>
      <c r="AB1000" s="30">
        <f t="shared" si="231"/>
        <v>3.8789624000000007</v>
      </c>
      <c r="AC1000" s="30">
        <f t="shared" si="231"/>
        <v>2.7648553499999999</v>
      </c>
      <c r="AD1000" s="30">
        <f t="shared" si="231"/>
        <v>3.1424782000000002</v>
      </c>
      <c r="AE1000" s="30">
        <f t="shared" si="231"/>
        <v>4.1486022</v>
      </c>
      <c r="AF1000" s="30">
        <f t="shared" si="231"/>
        <v>4.6711076000000009</v>
      </c>
      <c r="AG1000" s="30">
        <f t="shared" si="230"/>
        <v>4.7099944000000002</v>
      </c>
      <c r="AH1000" s="30">
        <f t="shared" si="230"/>
        <v>4.2652626000000007</v>
      </c>
      <c r="AI1000" s="30">
        <f t="shared" si="230"/>
        <v>2.9101607999999999</v>
      </c>
      <c r="AJ1000" s="30">
        <f t="shared" si="230"/>
        <v>4.1020414499999998</v>
      </c>
      <c r="AK1000" s="30">
        <f t="shared" si="230"/>
        <v>4.8103035000000007</v>
      </c>
      <c r="AL1000" s="30">
        <f t="shared" si="230"/>
        <v>5.0349469500000001</v>
      </c>
      <c r="AM1000" s="30">
        <f t="shared" si="230"/>
        <v>2.8022524000000004</v>
      </c>
      <c r="AN1000" s="30">
        <f t="shared" si="230"/>
        <v>4.1798897000000004</v>
      </c>
      <c r="AO1000" s="30">
        <f t="shared" si="230"/>
        <v>5.0739084000000005</v>
      </c>
      <c r="AP1000" s="30">
        <f t="shared" si="230"/>
        <v>2.8187529999999996</v>
      </c>
      <c r="AQ1000" s="30">
        <f t="shared" si="230"/>
        <v>4.3821469500000001</v>
      </c>
      <c r="AR1000" s="30">
        <f t="shared" si="230"/>
        <v>2.9596626000000001</v>
      </c>
      <c r="AS1000" s="30">
        <f t="shared" si="225"/>
        <v>5.0739084000000005</v>
      </c>
      <c r="AT1000" s="35" t="str">
        <f t="shared" si="226"/>
        <v>1,2,0</v>
      </c>
    </row>
    <row r="1001" spans="13:46" ht="11.25" x14ac:dyDescent="0.15">
      <c r="M1001" s="30" t="str">
        <f t="shared" si="224"/>
        <v>10,10,4</v>
      </c>
      <c r="N1001" s="30">
        <f t="shared" si="218"/>
        <v>10</v>
      </c>
      <c r="O1001" s="30">
        <f t="shared" si="219"/>
        <v>10</v>
      </c>
      <c r="P1001" s="30">
        <f t="shared" si="229"/>
        <v>4</v>
      </c>
      <c r="Q1001" s="30">
        <f t="shared" si="231"/>
        <v>3.6615599999999993</v>
      </c>
      <c r="R1001" s="30">
        <f t="shared" si="231"/>
        <v>4.4615756999999991</v>
      </c>
      <c r="S1001" s="30">
        <f t="shared" si="231"/>
        <v>4.7330628000000008</v>
      </c>
      <c r="T1001" s="30">
        <f t="shared" si="231"/>
        <v>4.4760213000000002</v>
      </c>
      <c r="U1001" s="30">
        <f t="shared" si="231"/>
        <v>3.6904512</v>
      </c>
      <c r="V1001" s="30">
        <f t="shared" si="231"/>
        <v>2.3763524999999999</v>
      </c>
      <c r="W1001" s="30">
        <f t="shared" si="231"/>
        <v>0.53372519999999946</v>
      </c>
      <c r="X1001" s="30">
        <f t="shared" si="231"/>
        <v>3.3020098499999992</v>
      </c>
      <c r="Y1001" s="30">
        <f t="shared" si="231"/>
        <v>4.2516361499999995</v>
      </c>
      <c r="Z1001" s="30">
        <f t="shared" si="231"/>
        <v>4.6727338500000002</v>
      </c>
      <c r="AA1001" s="30">
        <f t="shared" si="231"/>
        <v>4.5653029500000004</v>
      </c>
      <c r="AB1001" s="30">
        <f t="shared" si="231"/>
        <v>3.9293434500000002</v>
      </c>
      <c r="AC1001" s="30">
        <f t="shared" si="231"/>
        <v>2.7648553499999999</v>
      </c>
      <c r="AD1001" s="30">
        <f t="shared" si="231"/>
        <v>3.0394866</v>
      </c>
      <c r="AE1001" s="30">
        <f t="shared" si="231"/>
        <v>4.1387235000000002</v>
      </c>
      <c r="AF1001" s="30">
        <f t="shared" si="231"/>
        <v>4.7094318000000008</v>
      </c>
      <c r="AG1001" s="30">
        <f t="shared" si="230"/>
        <v>4.751611500000001</v>
      </c>
      <c r="AH1001" s="30">
        <f t="shared" si="230"/>
        <v>4.2652626000000007</v>
      </c>
      <c r="AI1001" s="30">
        <f t="shared" si="230"/>
        <v>2.8739902499999999</v>
      </c>
      <c r="AJ1001" s="30">
        <f t="shared" si="230"/>
        <v>4.1228377500000004</v>
      </c>
      <c r="AK1001" s="30">
        <f t="shared" si="230"/>
        <v>4.843156650000001</v>
      </c>
      <c r="AL1001" s="30">
        <f t="shared" si="230"/>
        <v>5.0349469500000001</v>
      </c>
      <c r="AM1001" s="30">
        <f t="shared" si="230"/>
        <v>2.8055208</v>
      </c>
      <c r="AN1001" s="30">
        <f t="shared" si="230"/>
        <v>4.203978900000001</v>
      </c>
      <c r="AO1001" s="30">
        <f t="shared" si="230"/>
        <v>5.0739084000000005</v>
      </c>
      <c r="AP1001" s="30">
        <f t="shared" si="230"/>
        <v>2.8340782500000001</v>
      </c>
      <c r="AQ1001" s="30">
        <f t="shared" si="230"/>
        <v>4.3821469500000001</v>
      </c>
      <c r="AR1001" s="30">
        <f t="shared" si="230"/>
        <v>2.9596626000000001</v>
      </c>
      <c r="AS1001" s="30">
        <f t="shared" si="225"/>
        <v>5.0739084000000005</v>
      </c>
      <c r="AT1001" s="35" t="str">
        <f t="shared" si="226"/>
        <v>1,2,0</v>
      </c>
    </row>
    <row r="1002" spans="13:46" ht="11.25" x14ac:dyDescent="0.15">
      <c r="M1002" s="30" t="str">
        <f t="shared" si="224"/>
        <v>10,10,5</v>
      </c>
      <c r="N1002" s="30">
        <f t="shared" si="218"/>
        <v>10</v>
      </c>
      <c r="O1002" s="30">
        <f t="shared" si="219"/>
        <v>10</v>
      </c>
      <c r="P1002" s="30">
        <f t="shared" si="229"/>
        <v>5</v>
      </c>
      <c r="Q1002" s="30">
        <f t="shared" si="231"/>
        <v>3.3564599999999993</v>
      </c>
      <c r="R1002" s="30">
        <f t="shared" si="231"/>
        <v>4.3177006999999996</v>
      </c>
      <c r="S1002" s="30">
        <f t="shared" si="231"/>
        <v>4.7062628000000002</v>
      </c>
      <c r="T1002" s="30">
        <f t="shared" si="231"/>
        <v>4.5221462999999993</v>
      </c>
      <c r="U1002" s="30">
        <f t="shared" si="231"/>
        <v>3.7653512</v>
      </c>
      <c r="V1002" s="30">
        <f t="shared" si="231"/>
        <v>2.4358774999999997</v>
      </c>
      <c r="W1002" s="30">
        <f t="shared" si="231"/>
        <v>0.53372519999999946</v>
      </c>
      <c r="X1002" s="30">
        <f t="shared" si="231"/>
        <v>3.1143150999999998</v>
      </c>
      <c r="Y1002" s="30">
        <f t="shared" si="231"/>
        <v>4.1897803499999995</v>
      </c>
      <c r="Z1002" s="30">
        <f t="shared" si="231"/>
        <v>4.6925670000000004</v>
      </c>
      <c r="AA1002" s="30">
        <f t="shared" si="231"/>
        <v>4.6226750499999998</v>
      </c>
      <c r="AB1002" s="30">
        <f t="shared" si="231"/>
        <v>3.9801044999999999</v>
      </c>
      <c r="AC1002" s="30">
        <f t="shared" si="231"/>
        <v>2.7648553499999999</v>
      </c>
      <c r="AD1002" s="30">
        <f t="shared" si="231"/>
        <v>2.9425749999999997</v>
      </c>
      <c r="AE1002" s="30">
        <f t="shared" si="231"/>
        <v>4.1322647999999997</v>
      </c>
      <c r="AF1002" s="30">
        <f t="shared" si="231"/>
        <v>4.7492760000000001</v>
      </c>
      <c r="AG1002" s="30">
        <f t="shared" si="230"/>
        <v>4.7936085999999998</v>
      </c>
      <c r="AH1002" s="30">
        <f t="shared" si="230"/>
        <v>4.2652626000000007</v>
      </c>
      <c r="AI1002" s="30">
        <f t="shared" si="230"/>
        <v>2.8412397</v>
      </c>
      <c r="AJ1002" s="30">
        <f t="shared" si="230"/>
        <v>4.1451540500000004</v>
      </c>
      <c r="AK1002" s="30">
        <f t="shared" si="230"/>
        <v>4.8763898000000001</v>
      </c>
      <c r="AL1002" s="30">
        <f t="shared" si="230"/>
        <v>5.0349469500000001</v>
      </c>
      <c r="AM1002" s="30">
        <f t="shared" si="230"/>
        <v>2.8103091999999998</v>
      </c>
      <c r="AN1002" s="30">
        <f t="shared" si="230"/>
        <v>4.2284481000000005</v>
      </c>
      <c r="AO1002" s="30">
        <f t="shared" si="230"/>
        <v>5.0739084000000005</v>
      </c>
      <c r="AP1002" s="30">
        <f t="shared" si="230"/>
        <v>2.8497835</v>
      </c>
      <c r="AQ1002" s="30">
        <f t="shared" si="230"/>
        <v>4.3821469500000001</v>
      </c>
      <c r="AR1002" s="30">
        <f t="shared" si="230"/>
        <v>2.9596626000000001</v>
      </c>
      <c r="AS1002" s="30">
        <f t="shared" si="225"/>
        <v>5.0739084000000005</v>
      </c>
      <c r="AT1002" s="35" t="str">
        <f t="shared" si="226"/>
        <v>1,2,0</v>
      </c>
    </row>
    <row r="1003" spans="13:46" ht="11.25" x14ac:dyDescent="0.15">
      <c r="M1003" s="30" t="str">
        <f t="shared" si="224"/>
        <v>10,10,6</v>
      </c>
      <c r="N1003" s="30">
        <f t="shared" si="218"/>
        <v>10</v>
      </c>
      <c r="O1003" s="30">
        <f t="shared" si="219"/>
        <v>10</v>
      </c>
      <c r="P1003" s="30">
        <f t="shared" si="229"/>
        <v>6</v>
      </c>
      <c r="Q1003" s="30">
        <f t="shared" si="231"/>
        <v>3.0779999999999998</v>
      </c>
      <c r="R1003" s="30">
        <f t="shared" si="231"/>
        <v>4.1923256999999996</v>
      </c>
      <c r="S1003" s="30">
        <f t="shared" si="231"/>
        <v>4.6913027999999999</v>
      </c>
      <c r="T1003" s="30">
        <f t="shared" si="231"/>
        <v>4.5749312999999994</v>
      </c>
      <c r="U1003" s="30">
        <f t="shared" si="231"/>
        <v>3.8432111999999998</v>
      </c>
      <c r="V1003" s="30">
        <f t="shared" si="231"/>
        <v>2.4961424999999995</v>
      </c>
      <c r="W1003" s="30">
        <f t="shared" si="231"/>
        <v>0.53372519999999946</v>
      </c>
      <c r="X1003" s="30">
        <f t="shared" si="231"/>
        <v>2.9451203499999994</v>
      </c>
      <c r="Y1003" s="30">
        <f t="shared" si="231"/>
        <v>4.1397645499999998</v>
      </c>
      <c r="Z1003" s="30">
        <f t="shared" si="231"/>
        <v>4.7190601500000007</v>
      </c>
      <c r="AA1003" s="30">
        <f t="shared" si="231"/>
        <v>4.6830071499999999</v>
      </c>
      <c r="AB1003" s="30">
        <f t="shared" si="231"/>
        <v>4.0316055500000001</v>
      </c>
      <c r="AC1003" s="30">
        <f t="shared" si="231"/>
        <v>2.7648553499999999</v>
      </c>
      <c r="AD1003" s="30">
        <f t="shared" si="231"/>
        <v>2.8575033999999997</v>
      </c>
      <c r="AE1003" s="30">
        <f t="shared" si="231"/>
        <v>4.1324661000000003</v>
      </c>
      <c r="AF1003" s="30">
        <f t="shared" si="231"/>
        <v>4.7920802</v>
      </c>
      <c r="AG1003" s="30">
        <f t="shared" si="230"/>
        <v>4.8363457000000007</v>
      </c>
      <c r="AH1003" s="30">
        <f t="shared" si="230"/>
        <v>4.2652626000000007</v>
      </c>
      <c r="AI1003" s="30">
        <f t="shared" si="230"/>
        <v>2.8151491499999999</v>
      </c>
      <c r="AJ1003" s="30">
        <f t="shared" si="230"/>
        <v>4.1704303500000002</v>
      </c>
      <c r="AK1003" s="30">
        <f t="shared" si="230"/>
        <v>4.9103629500000006</v>
      </c>
      <c r="AL1003" s="30">
        <f t="shared" si="230"/>
        <v>5.0349469500000001</v>
      </c>
      <c r="AM1003" s="30">
        <f t="shared" si="230"/>
        <v>2.8180575999999999</v>
      </c>
      <c r="AN1003" s="30">
        <f t="shared" si="230"/>
        <v>4.2536573000000004</v>
      </c>
      <c r="AO1003" s="30">
        <f t="shared" si="230"/>
        <v>5.0739084000000005</v>
      </c>
      <c r="AP1003" s="30">
        <f t="shared" si="230"/>
        <v>2.8662287499999999</v>
      </c>
      <c r="AQ1003" s="30">
        <f t="shared" si="230"/>
        <v>4.3821469500000001</v>
      </c>
      <c r="AR1003" s="30">
        <f t="shared" si="230"/>
        <v>2.9596626000000001</v>
      </c>
      <c r="AS1003" s="30">
        <f t="shared" si="225"/>
        <v>5.0739084000000005</v>
      </c>
      <c r="AT1003" s="35" t="str">
        <f t="shared" si="226"/>
        <v>1,2,0</v>
      </c>
    </row>
    <row r="1004" spans="13:46" ht="11.25" x14ac:dyDescent="0.15">
      <c r="M1004" s="30" t="str">
        <f t="shared" si="224"/>
        <v>10,10,7</v>
      </c>
      <c r="N1004" s="30">
        <f t="shared" si="218"/>
        <v>10</v>
      </c>
      <c r="O1004" s="30">
        <f t="shared" si="219"/>
        <v>10</v>
      </c>
      <c r="P1004" s="30">
        <f t="shared" si="229"/>
        <v>7</v>
      </c>
      <c r="Q1004" s="30">
        <f t="shared" si="231"/>
        <v>2.4172559999999992</v>
      </c>
      <c r="R1004" s="30">
        <f t="shared" si="231"/>
        <v>3.8014756999999997</v>
      </c>
      <c r="S1004" s="30">
        <f t="shared" si="231"/>
        <v>4.5064387999999997</v>
      </c>
      <c r="T1004" s="30">
        <f t="shared" si="231"/>
        <v>4.5321452999999998</v>
      </c>
      <c r="U1004" s="30">
        <f t="shared" si="231"/>
        <v>3.8785951999999999</v>
      </c>
      <c r="V1004" s="30">
        <f t="shared" si="231"/>
        <v>2.5457884999999996</v>
      </c>
      <c r="W1004" s="30">
        <f t="shared" si="231"/>
        <v>0.53372519999999946</v>
      </c>
      <c r="X1004" s="30">
        <f t="shared" si="231"/>
        <v>2.5104505999999995</v>
      </c>
      <c r="Y1004" s="30">
        <f t="shared" si="231"/>
        <v>3.9198447500000002</v>
      </c>
      <c r="Z1004" s="30">
        <f t="shared" si="231"/>
        <v>4.6499822999999996</v>
      </c>
      <c r="AA1004" s="30">
        <f t="shared" si="231"/>
        <v>4.7008632500000003</v>
      </c>
      <c r="AB1004" s="30">
        <f t="shared" si="231"/>
        <v>4.0724876000000005</v>
      </c>
      <c r="AC1004" s="30">
        <f t="shared" si="231"/>
        <v>2.7648553499999999</v>
      </c>
      <c r="AD1004" s="30">
        <f t="shared" si="231"/>
        <v>2.6025277999999998</v>
      </c>
      <c r="AE1004" s="30">
        <f t="shared" si="231"/>
        <v>4.0370964000000003</v>
      </c>
      <c r="AF1004" s="30">
        <f t="shared" si="231"/>
        <v>4.7924084000000002</v>
      </c>
      <c r="AG1004" s="30">
        <f t="shared" si="230"/>
        <v>4.8684638000000007</v>
      </c>
      <c r="AH1004" s="30">
        <f t="shared" si="230"/>
        <v>4.2652626000000007</v>
      </c>
      <c r="AI1004" s="30">
        <f t="shared" si="230"/>
        <v>2.6934876000000001</v>
      </c>
      <c r="AJ1004" s="30">
        <f t="shared" si="230"/>
        <v>4.1532306500000002</v>
      </c>
      <c r="AK1004" s="30">
        <f t="shared" si="230"/>
        <v>4.9337171000000009</v>
      </c>
      <c r="AL1004" s="30">
        <f t="shared" si="230"/>
        <v>5.0349469500000001</v>
      </c>
      <c r="AM1004" s="30">
        <f t="shared" si="230"/>
        <v>2.7833299999999999</v>
      </c>
      <c r="AN1004" s="30">
        <f t="shared" si="230"/>
        <v>4.2682475000000002</v>
      </c>
      <c r="AO1004" s="30">
        <f t="shared" si="230"/>
        <v>5.0739084000000005</v>
      </c>
      <c r="AP1004" s="30">
        <f t="shared" si="230"/>
        <v>2.872055</v>
      </c>
      <c r="AQ1004" s="30">
        <f t="shared" si="230"/>
        <v>4.3821469500000001</v>
      </c>
      <c r="AR1004" s="30">
        <f t="shared" si="230"/>
        <v>2.9596626000000001</v>
      </c>
      <c r="AS1004" s="30">
        <f t="shared" si="225"/>
        <v>5.0739084000000005</v>
      </c>
      <c r="AT1004" s="35" t="str">
        <f t="shared" si="226"/>
        <v>1,2,0</v>
      </c>
    </row>
    <row r="1005" spans="13:46" ht="11.25" x14ac:dyDescent="0.15">
      <c r="M1005" s="30" t="str">
        <f t="shared" si="224"/>
        <v>10,10,8</v>
      </c>
      <c r="N1005" s="30">
        <f t="shared" ref="N1005:N1007" si="232">N905+1</f>
        <v>10</v>
      </c>
      <c r="O1005" s="30">
        <f t="shared" ref="O1005:O1007" si="233">O905</f>
        <v>10</v>
      </c>
      <c r="P1005" s="30">
        <f t="shared" si="229"/>
        <v>8</v>
      </c>
      <c r="Q1005" s="30">
        <f t="shared" si="231"/>
        <v>1.6284671999999998</v>
      </c>
      <c r="R1005" s="30">
        <f t="shared" si="231"/>
        <v>3.3217056999999999</v>
      </c>
      <c r="S1005" s="30">
        <f t="shared" si="231"/>
        <v>4.2646660000000001</v>
      </c>
      <c r="T1005" s="30">
        <f t="shared" si="231"/>
        <v>4.4573480999999999</v>
      </c>
      <c r="U1005" s="30">
        <f t="shared" si="231"/>
        <v>3.8997519999999999</v>
      </c>
      <c r="V1005" s="30">
        <f t="shared" si="231"/>
        <v>2.5918776999999995</v>
      </c>
      <c r="W1005" s="30">
        <f t="shared" si="231"/>
        <v>0.53372519999999946</v>
      </c>
      <c r="X1005" s="30">
        <f t="shared" si="231"/>
        <v>1.9868608499999998</v>
      </c>
      <c r="Y1005" s="30">
        <f t="shared" si="231"/>
        <v>3.6430161500000002</v>
      </c>
      <c r="Z1005" s="30">
        <f t="shared" si="231"/>
        <v>4.5488932500000008</v>
      </c>
      <c r="AA1005" s="30">
        <f t="shared" si="231"/>
        <v>4.7044921500000001</v>
      </c>
      <c r="AB1005" s="30">
        <f t="shared" si="231"/>
        <v>4.10981285</v>
      </c>
      <c r="AC1005" s="30">
        <f t="shared" si="231"/>
        <v>2.7648553499999999</v>
      </c>
      <c r="AD1005" s="30">
        <f t="shared" si="231"/>
        <v>2.2906434</v>
      </c>
      <c r="AE1005" s="30">
        <f t="shared" si="231"/>
        <v>3.9097154999999999</v>
      </c>
      <c r="AF1005" s="30">
        <f t="shared" si="231"/>
        <v>4.7785094000000008</v>
      </c>
      <c r="AG1005" s="30">
        <f t="shared" si="230"/>
        <v>4.8970251000000005</v>
      </c>
      <c r="AH1005" s="30">
        <f t="shared" si="230"/>
        <v>4.2652626000000007</v>
      </c>
      <c r="AI1005" s="30">
        <f t="shared" si="230"/>
        <v>2.53981485</v>
      </c>
      <c r="AJ1005" s="30">
        <f t="shared" si="230"/>
        <v>4.1218037499999998</v>
      </c>
      <c r="AK1005" s="30">
        <f t="shared" si="230"/>
        <v>4.9535144500000001</v>
      </c>
      <c r="AL1005" s="30">
        <f t="shared" si="230"/>
        <v>5.0349469500000001</v>
      </c>
      <c r="AM1005" s="30">
        <f t="shared" si="230"/>
        <v>2.7343751999999997</v>
      </c>
      <c r="AN1005" s="30">
        <f t="shared" si="230"/>
        <v>4.2792809000000007</v>
      </c>
      <c r="AO1005" s="30">
        <f t="shared" si="230"/>
        <v>5.0739084000000005</v>
      </c>
      <c r="AP1005" s="30">
        <f t="shared" si="230"/>
        <v>2.87432445</v>
      </c>
      <c r="AQ1005" s="30">
        <f t="shared" si="230"/>
        <v>4.3821469500000001</v>
      </c>
      <c r="AR1005" s="30">
        <f t="shared" si="230"/>
        <v>2.9596626000000001</v>
      </c>
      <c r="AS1005" s="30">
        <f t="shared" si="225"/>
        <v>5.0739084000000005</v>
      </c>
      <c r="AT1005" s="35" t="str">
        <f t="shared" si="226"/>
        <v>1,2,0</v>
      </c>
    </row>
    <row r="1006" spans="13:46" ht="11.25" x14ac:dyDescent="0.15">
      <c r="M1006" s="30" t="str">
        <f t="shared" si="224"/>
        <v>10,10,9</v>
      </c>
      <c r="N1006" s="30">
        <f t="shared" si="232"/>
        <v>10</v>
      </c>
      <c r="O1006" s="30">
        <f t="shared" si="233"/>
        <v>10</v>
      </c>
      <c r="P1006" s="30">
        <f t="shared" si="229"/>
        <v>9</v>
      </c>
      <c r="Q1006" s="30">
        <f t="shared" si="231"/>
        <v>0.99034650000000013</v>
      </c>
      <c r="R1006" s="30">
        <f t="shared" si="231"/>
        <v>2.946566325</v>
      </c>
      <c r="S1006" s="30">
        <f t="shared" si="231"/>
        <v>4.0898568000000006</v>
      </c>
      <c r="T1006" s="30">
        <f t="shared" si="231"/>
        <v>4.4202179250000002</v>
      </c>
      <c r="U1006" s="30">
        <f t="shared" si="231"/>
        <v>3.9376497000000001</v>
      </c>
      <c r="V1006" s="30">
        <f t="shared" si="231"/>
        <v>2.642152125</v>
      </c>
      <c r="W1006" s="30">
        <f t="shared" si="231"/>
        <v>0.53372519999999946</v>
      </c>
      <c r="X1006" s="30">
        <f t="shared" si="231"/>
        <v>1.567901725</v>
      </c>
      <c r="Y1006" s="30">
        <f t="shared" si="231"/>
        <v>3.4331511500000005</v>
      </c>
      <c r="Z1006" s="30">
        <f t="shared" si="231"/>
        <v>4.4854712250000004</v>
      </c>
      <c r="AA1006" s="30">
        <f t="shared" si="231"/>
        <v>4.7248619500000002</v>
      </c>
      <c r="AB1006" s="30">
        <f t="shared" si="231"/>
        <v>4.1513233249999999</v>
      </c>
      <c r="AC1006" s="30">
        <f t="shared" si="231"/>
        <v>2.7648553499999999</v>
      </c>
      <c r="AD1006" s="30">
        <f t="shared" si="231"/>
        <v>2.0457225999999999</v>
      </c>
      <c r="AE1006" s="30">
        <f t="shared" si="231"/>
        <v>3.8200016250000006</v>
      </c>
      <c r="AF1006" s="30">
        <f t="shared" si="231"/>
        <v>4.7813513000000007</v>
      </c>
      <c r="AG1006" s="30">
        <f t="shared" si="230"/>
        <v>4.9297716250000008</v>
      </c>
      <c r="AH1006" s="30">
        <f t="shared" si="230"/>
        <v>4.2652626000000007</v>
      </c>
      <c r="AI1006" s="30">
        <f t="shared" si="230"/>
        <v>2.423809125</v>
      </c>
      <c r="AJ1006" s="30">
        <f t="shared" si="230"/>
        <v>4.1071177500000005</v>
      </c>
      <c r="AK1006" s="30">
        <f t="shared" si="230"/>
        <v>4.9774970249999999</v>
      </c>
      <c r="AL1006" s="30">
        <f t="shared" si="230"/>
        <v>5.0349469500000001</v>
      </c>
      <c r="AM1006" s="30">
        <f t="shared" si="230"/>
        <v>2.7021613000000002</v>
      </c>
      <c r="AN1006" s="30">
        <f t="shared" si="230"/>
        <v>4.2944995250000009</v>
      </c>
      <c r="AO1006" s="30">
        <f t="shared" si="230"/>
        <v>5.0739084000000005</v>
      </c>
      <c r="AP1006" s="30">
        <f t="shared" si="230"/>
        <v>2.8807791250000001</v>
      </c>
      <c r="AQ1006" s="30">
        <f t="shared" si="230"/>
        <v>4.3821469500000001</v>
      </c>
      <c r="AR1006" s="30">
        <f t="shared" si="230"/>
        <v>2.9596626000000001</v>
      </c>
      <c r="AS1006" s="30">
        <f t="shared" si="225"/>
        <v>5.0739084000000005</v>
      </c>
      <c r="AT1006" s="35" t="str">
        <f t="shared" si="226"/>
        <v>1,2,0</v>
      </c>
    </row>
    <row r="1007" spans="13:46" ht="11.25" x14ac:dyDescent="0.15">
      <c r="M1007" s="30" t="str">
        <f t="shared" si="224"/>
        <v>10,10,10</v>
      </c>
      <c r="N1007" s="30">
        <f t="shared" si="232"/>
        <v>10</v>
      </c>
      <c r="O1007" s="30">
        <f t="shared" si="233"/>
        <v>10</v>
      </c>
      <c r="P1007" s="30">
        <f t="shared" si="229"/>
        <v>10</v>
      </c>
      <c r="Q1007" s="30">
        <f t="shared" si="231"/>
        <v>0.53372519999999946</v>
      </c>
      <c r="R1007" s="30">
        <f t="shared" si="231"/>
        <v>2.6974681999999999</v>
      </c>
      <c r="S1007" s="30">
        <f t="shared" si="231"/>
        <v>3.9957140000000004</v>
      </c>
      <c r="T1007" s="30">
        <f t="shared" si="231"/>
        <v>4.4284625999999996</v>
      </c>
      <c r="U1007" s="30">
        <f t="shared" si="231"/>
        <v>3.9957140000000004</v>
      </c>
      <c r="V1007" s="30">
        <f t="shared" si="231"/>
        <v>2.6974681999999999</v>
      </c>
      <c r="W1007" s="30">
        <f t="shared" si="231"/>
        <v>0.53372519999999946</v>
      </c>
      <c r="X1007" s="30">
        <f t="shared" si="231"/>
        <v>1.2749838499999995</v>
      </c>
      <c r="Y1007" s="30">
        <f t="shared" si="231"/>
        <v>3.3039525500000004</v>
      </c>
      <c r="Z1007" s="30">
        <f t="shared" si="231"/>
        <v>4.46742405</v>
      </c>
      <c r="AA1007" s="30">
        <f t="shared" si="231"/>
        <v>4.7653983499999999</v>
      </c>
      <c r="AB1007" s="30">
        <f t="shared" si="231"/>
        <v>4.1978754500000006</v>
      </c>
      <c r="AC1007" s="30">
        <f t="shared" si="231"/>
        <v>2.7648553499999999</v>
      </c>
      <c r="AD1007" s="30">
        <f t="shared" si="231"/>
        <v>1.8814681999999998</v>
      </c>
      <c r="AE1007" s="30">
        <f t="shared" si="231"/>
        <v>3.7756626</v>
      </c>
      <c r="AF1007" s="30">
        <f t="shared" si="231"/>
        <v>4.8043598000000003</v>
      </c>
      <c r="AG1007" s="30">
        <f t="shared" si="230"/>
        <v>4.9675598000000001</v>
      </c>
      <c r="AH1007" s="30">
        <f t="shared" si="230"/>
        <v>4.2652626000000007</v>
      </c>
      <c r="AI1007" s="30">
        <f t="shared" si="230"/>
        <v>2.35317825</v>
      </c>
      <c r="AJ1007" s="30">
        <f t="shared" si="230"/>
        <v>4.1125983499999998</v>
      </c>
      <c r="AK1007" s="30">
        <f t="shared" si="230"/>
        <v>5.0065212500000005</v>
      </c>
      <c r="AL1007" s="30">
        <f t="shared" si="230"/>
        <v>5.0349469500000001</v>
      </c>
      <c r="AM1007" s="30">
        <f t="shared" si="230"/>
        <v>2.6901140000000003</v>
      </c>
      <c r="AN1007" s="30">
        <f t="shared" si="230"/>
        <v>4.3147598</v>
      </c>
      <c r="AO1007" s="30">
        <f t="shared" si="230"/>
        <v>5.0739084000000005</v>
      </c>
      <c r="AP1007" s="30">
        <f t="shared" si="230"/>
        <v>2.8922754499999996</v>
      </c>
      <c r="AQ1007" s="30">
        <f t="shared" si="230"/>
        <v>4.3821469500000001</v>
      </c>
      <c r="AR1007" s="30">
        <f t="shared" si="230"/>
        <v>2.9596626000000001</v>
      </c>
      <c r="AS1007" s="30">
        <f t="shared" si="225"/>
        <v>5.0739084000000005</v>
      </c>
      <c r="AT1007" s="35" t="str">
        <f t="shared" si="226"/>
        <v>1,2,0</v>
      </c>
    </row>
  </sheetData>
  <mergeCells count="3">
    <mergeCell ref="F2:G2"/>
    <mergeCell ref="H2:I2"/>
    <mergeCell ref="J2:K2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DM79"/>
  <sheetViews>
    <sheetView workbookViewId="0">
      <selection activeCell="C4" sqref="C4:C43"/>
    </sheetView>
  </sheetViews>
  <sheetFormatPr defaultColWidth="7.625" defaultRowHeight="11.25" x14ac:dyDescent="0.15"/>
  <cols>
    <col min="1" max="11" width="7.625" style="28"/>
    <col min="12" max="51" width="4.5" style="28" customWidth="1"/>
    <col min="52" max="52" width="4.75" style="28" customWidth="1"/>
    <col min="53" max="70" width="7.625" style="28"/>
    <col min="71" max="116" width="5.25" style="27" customWidth="1"/>
    <col min="117" max="16384" width="7.625" style="28"/>
  </cols>
  <sheetData>
    <row r="2" spans="2:117" ht="12" customHeight="1" x14ac:dyDescent="0.15">
      <c r="C2" s="36" t="s">
        <v>136</v>
      </c>
      <c r="D2" s="36"/>
      <c r="E2" s="36" t="s">
        <v>135</v>
      </c>
      <c r="F2" s="36"/>
      <c r="G2" s="36" t="s">
        <v>126</v>
      </c>
      <c r="H2" s="36"/>
      <c r="I2" s="29"/>
      <c r="BV2" s="28" t="s">
        <v>146</v>
      </c>
      <c r="BW2" s="27">
        <f>AVERAGE(BS11:DL56)</f>
        <v>2.9001912403883447</v>
      </c>
    </row>
    <row r="3" spans="2:117" ht="12" customHeight="1" x14ac:dyDescent="0.15">
      <c r="C3" s="28" t="s">
        <v>124</v>
      </c>
      <c r="D3" s="28" t="s">
        <v>125</v>
      </c>
      <c r="E3" s="28" t="s">
        <v>124</v>
      </c>
      <c r="F3" s="28" t="s">
        <v>125</v>
      </c>
      <c r="G3" s="28" t="s">
        <v>124</v>
      </c>
      <c r="H3" s="28" t="s">
        <v>125</v>
      </c>
      <c r="I3" s="29"/>
      <c r="BV3" s="28" t="s">
        <v>147</v>
      </c>
      <c r="BW3" s="27">
        <f>MAX(BS11:DL56)</f>
        <v>3.1049210342634384</v>
      </c>
    </row>
    <row r="4" spans="2:117" ht="12" customHeight="1" x14ac:dyDescent="0.15">
      <c r="B4" s="28">
        <v>1</v>
      </c>
      <c r="C4" s="29">
        <v>40</v>
      </c>
      <c r="D4" s="28">
        <v>0.05</v>
      </c>
      <c r="E4" s="28">
        <f t="shared" ref="E4:E42" si="0">G4</f>
        <v>0.05</v>
      </c>
      <c r="F4" s="28">
        <f t="shared" ref="F4:F43" si="1">2.75*EXP(LN(1/2.75)*E4)</f>
        <v>2.6143640271780288</v>
      </c>
      <c r="G4" s="28">
        <f>D4</f>
        <v>0.05</v>
      </c>
      <c r="H4" s="28">
        <f t="shared" ref="H4:H42" si="2">C4</f>
        <v>40</v>
      </c>
      <c r="I4" s="29"/>
      <c r="BR4" s="13" t="s">
        <v>143</v>
      </c>
      <c r="BS4" s="27">
        <v>12</v>
      </c>
      <c r="BV4" s="27" t="s">
        <v>148</v>
      </c>
      <c r="BW4" s="27">
        <f>MIN(BS11:DL56)</f>
        <v>2.4372363603167884</v>
      </c>
    </row>
    <row r="5" spans="2:117" ht="12" customHeight="1" x14ac:dyDescent="0.15">
      <c r="B5" s="28">
        <v>2</v>
      </c>
      <c r="C5" s="29">
        <v>20</v>
      </c>
      <c r="D5" s="28">
        <v>0.1</v>
      </c>
      <c r="E5" s="28">
        <f t="shared" si="0"/>
        <v>0.1</v>
      </c>
      <c r="F5" s="28">
        <f t="shared" si="1"/>
        <v>2.4854179151281892</v>
      </c>
      <c r="G5" s="28">
        <f t="shared" ref="G5:G43" si="3">D5</f>
        <v>0.1</v>
      </c>
      <c r="H5" s="28">
        <f t="shared" si="2"/>
        <v>20</v>
      </c>
      <c r="I5" s="29"/>
    </row>
    <row r="6" spans="2:117" ht="12" customHeight="1" x14ac:dyDescent="0.15">
      <c r="B6" s="28">
        <v>3</v>
      </c>
      <c r="C6" s="29">
        <v>13</v>
      </c>
      <c r="D6" s="28">
        <v>0.15</v>
      </c>
      <c r="E6" s="28">
        <f t="shared" si="0"/>
        <v>0.15</v>
      </c>
      <c r="F6" s="28">
        <f t="shared" si="1"/>
        <v>2.3628317053872556</v>
      </c>
      <c r="G6" s="28">
        <f t="shared" si="3"/>
        <v>0.15</v>
      </c>
      <c r="H6" s="28">
        <f t="shared" si="2"/>
        <v>13</v>
      </c>
      <c r="I6" s="29"/>
    </row>
    <row r="7" spans="2:117" ht="12" customHeight="1" x14ac:dyDescent="0.15">
      <c r="B7" s="28">
        <v>4</v>
      </c>
      <c r="C7" s="29">
        <v>9.5</v>
      </c>
      <c r="D7" s="28">
        <v>0.2</v>
      </c>
      <c r="E7" s="28">
        <f t="shared" si="0"/>
        <v>0.2</v>
      </c>
      <c r="F7" s="28">
        <f t="shared" si="1"/>
        <v>2.2462917137600567</v>
      </c>
      <c r="G7" s="28">
        <f t="shared" si="3"/>
        <v>0.2</v>
      </c>
      <c r="H7" s="28">
        <f t="shared" si="2"/>
        <v>9.5</v>
      </c>
      <c r="I7" s="29"/>
    </row>
    <row r="8" spans="2:117" ht="12" customHeight="1" x14ac:dyDescent="0.15">
      <c r="B8" s="28">
        <v>5</v>
      </c>
      <c r="C8" s="29">
        <v>7.5</v>
      </c>
      <c r="D8" s="28">
        <v>0.25</v>
      </c>
      <c r="E8" s="28">
        <f t="shared" si="0"/>
        <v>0.25</v>
      </c>
      <c r="F8" s="28">
        <f t="shared" si="1"/>
        <v>2.1354997276372281</v>
      </c>
      <c r="G8" s="28">
        <f t="shared" si="3"/>
        <v>0.25</v>
      </c>
      <c r="H8" s="28">
        <f t="shared" si="2"/>
        <v>7.5</v>
      </c>
      <c r="I8" s="29"/>
      <c r="L8" s="36" t="s">
        <v>136</v>
      </c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</row>
    <row r="9" spans="2:117" ht="12" customHeight="1" x14ac:dyDescent="0.15">
      <c r="B9" s="28">
        <v>6</v>
      </c>
      <c r="C9" s="29">
        <v>5.8</v>
      </c>
      <c r="D9" s="28">
        <v>0.3</v>
      </c>
      <c r="E9" s="28">
        <f t="shared" si="0"/>
        <v>0.3</v>
      </c>
      <c r="F9" s="28">
        <f t="shared" si="1"/>
        <v>2.0301722429029989</v>
      </c>
      <c r="G9" s="28">
        <f t="shared" si="3"/>
        <v>0.3</v>
      </c>
      <c r="H9" s="28">
        <f t="shared" si="2"/>
        <v>5.8</v>
      </c>
      <c r="I9" s="29"/>
      <c r="L9" s="28">
        <v>1</v>
      </c>
      <c r="M9" s="28">
        <v>2</v>
      </c>
      <c r="N9" s="28">
        <v>3</v>
      </c>
      <c r="O9" s="28">
        <v>4</v>
      </c>
      <c r="P9" s="28">
        <v>5</v>
      </c>
      <c r="Q9" s="28">
        <v>6</v>
      </c>
      <c r="R9" s="28">
        <v>7</v>
      </c>
      <c r="S9" s="28">
        <v>8</v>
      </c>
      <c r="T9" s="28">
        <v>9</v>
      </c>
      <c r="U9" s="28">
        <v>10</v>
      </c>
      <c r="V9" s="28">
        <v>11</v>
      </c>
      <c r="W9" s="28">
        <v>12</v>
      </c>
      <c r="X9" s="28">
        <v>13</v>
      </c>
      <c r="Y9" s="28">
        <v>14</v>
      </c>
      <c r="Z9" s="28">
        <v>15</v>
      </c>
      <c r="AA9" s="28">
        <v>16</v>
      </c>
      <c r="AB9" s="28">
        <v>17</v>
      </c>
      <c r="AC9" s="28">
        <v>18</v>
      </c>
      <c r="AD9" s="28">
        <v>19</v>
      </c>
      <c r="AE9" s="28">
        <v>20</v>
      </c>
      <c r="AF9" s="28">
        <v>21</v>
      </c>
      <c r="AG9" s="28">
        <v>22</v>
      </c>
      <c r="AH9" s="28">
        <v>23</v>
      </c>
      <c r="AI9" s="28">
        <v>24</v>
      </c>
      <c r="AJ9" s="28">
        <v>25</v>
      </c>
      <c r="AK9" s="28">
        <v>26</v>
      </c>
      <c r="AL9" s="28">
        <v>27</v>
      </c>
      <c r="AM9" s="28">
        <v>28</v>
      </c>
      <c r="AN9" s="28">
        <v>29</v>
      </c>
      <c r="AO9" s="28">
        <v>30</v>
      </c>
      <c r="AP9" s="28">
        <v>31</v>
      </c>
      <c r="AQ9" s="28">
        <v>32</v>
      </c>
      <c r="AR9" s="28">
        <v>33</v>
      </c>
      <c r="AS9" s="28">
        <v>34</v>
      </c>
      <c r="AT9" s="28">
        <v>35</v>
      </c>
      <c r="AU9" s="28">
        <v>36</v>
      </c>
      <c r="AV9" s="28">
        <v>37</v>
      </c>
      <c r="AW9" s="28">
        <v>38</v>
      </c>
      <c r="AX9" s="28">
        <v>39</v>
      </c>
      <c r="AY9" s="28">
        <v>40</v>
      </c>
      <c r="BR9" s="28" t="s">
        <v>141</v>
      </c>
      <c r="BS9" s="27">
        <v>0.5</v>
      </c>
      <c r="BT9" s="27">
        <v>0.52500000000000002</v>
      </c>
      <c r="BU9" s="27">
        <v>0.55000000000000004</v>
      </c>
      <c r="BV9" s="27">
        <v>0.57499999999999996</v>
      </c>
      <c r="BW9" s="27">
        <v>0.6</v>
      </c>
      <c r="BX9" s="27">
        <v>0.625</v>
      </c>
      <c r="BY9" s="27">
        <v>0.65</v>
      </c>
      <c r="BZ9" s="27">
        <v>0.67500000000000004</v>
      </c>
      <c r="CA9" s="27">
        <v>0.7</v>
      </c>
      <c r="CB9" s="27">
        <v>0.72499999999999998</v>
      </c>
      <c r="CC9" s="27">
        <v>0.75</v>
      </c>
      <c r="CD9" s="27">
        <v>0.77500000000000002</v>
      </c>
      <c r="CE9" s="27">
        <v>0.8</v>
      </c>
      <c r="CF9" s="27">
        <v>0.82499999999999996</v>
      </c>
      <c r="CG9" s="27">
        <v>0.85</v>
      </c>
      <c r="CH9" s="27">
        <v>0.875</v>
      </c>
      <c r="CI9" s="27">
        <v>0.9</v>
      </c>
      <c r="CJ9" s="27">
        <v>0.92500000000000004</v>
      </c>
      <c r="CK9" s="27">
        <v>0.95</v>
      </c>
      <c r="CL9" s="27">
        <v>0.97499999999999998</v>
      </c>
      <c r="CM9" s="27">
        <v>1</v>
      </c>
      <c r="CN9" s="27">
        <v>1.0249999999999999</v>
      </c>
      <c r="CO9" s="27">
        <v>1.05</v>
      </c>
      <c r="CP9" s="27">
        <v>1.075</v>
      </c>
      <c r="CQ9" s="27">
        <v>1.1000000000000001</v>
      </c>
      <c r="CR9" s="27">
        <v>1.125</v>
      </c>
      <c r="CS9" s="27">
        <v>1.1499999999999999</v>
      </c>
      <c r="CT9" s="27">
        <v>1.175</v>
      </c>
      <c r="CU9" s="27">
        <v>1.2</v>
      </c>
      <c r="CV9" s="27">
        <v>1.2250000000000001</v>
      </c>
      <c r="CW9" s="27">
        <v>1.25</v>
      </c>
      <c r="CX9" s="27">
        <v>1.2749999999999999</v>
      </c>
      <c r="CY9" s="27">
        <v>1.3</v>
      </c>
      <c r="CZ9" s="27">
        <v>1.325</v>
      </c>
      <c r="DA9" s="27">
        <v>1.35</v>
      </c>
      <c r="DB9" s="27">
        <v>1.375</v>
      </c>
      <c r="DC9" s="27">
        <v>1.4</v>
      </c>
      <c r="DD9" s="27">
        <v>1.425</v>
      </c>
      <c r="DE9" s="27">
        <v>1.45</v>
      </c>
      <c r="DF9" s="27">
        <v>1.4750000000000001</v>
      </c>
      <c r="DG9" s="27">
        <v>1.5</v>
      </c>
      <c r="DH9" s="27">
        <v>1.5249999999999999</v>
      </c>
      <c r="DI9" s="27">
        <v>1.55</v>
      </c>
      <c r="DJ9" s="27">
        <v>1.575</v>
      </c>
      <c r="DK9" s="27">
        <v>1.6</v>
      </c>
      <c r="DL9" s="27">
        <v>1.625</v>
      </c>
    </row>
    <row r="10" spans="2:117" ht="12" customHeight="1" x14ac:dyDescent="0.15">
      <c r="B10" s="29">
        <v>7</v>
      </c>
      <c r="C10" s="29">
        <v>5.4</v>
      </c>
      <c r="D10" s="28">
        <v>0.35</v>
      </c>
      <c r="E10" s="28">
        <f t="shared" si="0"/>
        <v>0.35</v>
      </c>
      <c r="F10" s="28">
        <f t="shared" si="1"/>
        <v>1.9300397384803403</v>
      </c>
      <c r="G10" s="28">
        <f t="shared" si="3"/>
        <v>0.35</v>
      </c>
      <c r="H10" s="29">
        <f t="shared" si="2"/>
        <v>5.4</v>
      </c>
      <c r="I10" s="29"/>
      <c r="J10" s="37" t="s">
        <v>126</v>
      </c>
      <c r="K10" s="28">
        <v>1</v>
      </c>
      <c r="L10" s="28">
        <f>INDEX($C$4:$C$49,L$9,1)*INDEX($D$4:$D$49,L$9,1)/2+INDEX($G$4:$G$49,$K10,1)*INDEX($H$4:$H$49,$K10,1)/2+INDEX($G$4:$G$49,$K10,1)*INDEX($D$4:$D$49,L$9,1)</f>
        <v>2.0024999999999999</v>
      </c>
      <c r="M10" s="28">
        <f t="shared" ref="M10:AO16" si="4">INDEX($C$4:$C$49,M$9,1)*INDEX($D$4:$D$49,M$9,1)/2+INDEX($G$4:$G$49,$K10,1)*INDEX($H$4:$H$49,$K10,1)/2+INDEX($G$4:$G$49,$K10,1)*INDEX($D$4:$D$49,M$9,1)</f>
        <v>2.0049999999999999</v>
      </c>
      <c r="N10" s="28">
        <f t="shared" si="4"/>
        <v>1.9825000000000002</v>
      </c>
      <c r="O10" s="28">
        <f t="shared" si="4"/>
        <v>1.9600000000000002</v>
      </c>
      <c r="P10" s="28">
        <f t="shared" si="4"/>
        <v>1.95</v>
      </c>
      <c r="Q10" s="28">
        <f t="shared" si="4"/>
        <v>1.885</v>
      </c>
      <c r="R10" s="28">
        <f t="shared" si="4"/>
        <v>1.9624999999999999</v>
      </c>
      <c r="S10" s="28">
        <f t="shared" si="4"/>
        <v>1.94</v>
      </c>
      <c r="T10" s="28">
        <f t="shared" si="4"/>
        <v>1.9224999999999999</v>
      </c>
      <c r="U10" s="28">
        <f t="shared" si="4"/>
        <v>1.875</v>
      </c>
      <c r="V10" s="28">
        <f t="shared" si="4"/>
        <v>1.8525000000000003</v>
      </c>
      <c r="W10" s="28">
        <f t="shared" si="4"/>
        <v>1.825</v>
      </c>
      <c r="X10" s="28">
        <f t="shared" si="4"/>
        <v>1.7962499999999999</v>
      </c>
      <c r="Y10" s="28">
        <f t="shared" si="4"/>
        <v>1.7524999999999997</v>
      </c>
      <c r="Z10" s="28">
        <f t="shared" si="4"/>
        <v>1.703125</v>
      </c>
      <c r="AA10" s="28">
        <f t="shared" si="4"/>
        <v>1.7000000000000002</v>
      </c>
      <c r="AB10" s="28">
        <f t="shared" si="4"/>
        <v>1.6587499999999999</v>
      </c>
      <c r="AC10" s="28">
        <f t="shared" si="4"/>
        <v>1.63</v>
      </c>
      <c r="AD10" s="28">
        <f t="shared" si="4"/>
        <v>1.57</v>
      </c>
      <c r="AE10" s="28">
        <f t="shared" si="4"/>
        <v>1.55</v>
      </c>
      <c r="AF10" s="28">
        <f t="shared" si="4"/>
        <v>1.49875</v>
      </c>
      <c r="AG10" s="28">
        <f t="shared" si="4"/>
        <v>1.44</v>
      </c>
      <c r="AH10" s="28">
        <f t="shared" si="4"/>
        <v>1.3881250000000001</v>
      </c>
      <c r="AI10" s="28">
        <f t="shared" si="4"/>
        <v>1.345</v>
      </c>
      <c r="AJ10" s="28">
        <f t="shared" si="4"/>
        <v>1.28125</v>
      </c>
      <c r="AK10" s="28">
        <f t="shared" si="4"/>
        <v>1.1949999999999998</v>
      </c>
      <c r="AL10" s="28">
        <f t="shared" si="4"/>
        <v>1.151875</v>
      </c>
      <c r="AM10" s="28">
        <f t="shared" si="4"/>
        <v>1.07</v>
      </c>
      <c r="AN10" s="28">
        <f t="shared" si="4"/>
        <v>-723.20249999999999</v>
      </c>
      <c r="AO10" s="28">
        <f t="shared" si="4"/>
        <v>-748.17499999999995</v>
      </c>
      <c r="AP10" s="28">
        <f t="shared" ref="AP10:AY25" si="5">INDEX($C$4:$C$49,AP$9,1)*INDEX($D$4:$D$49,AP$9,1)/2+INDEX($G$4:$G$49,$K10,1)*INDEX($H$4:$H$49,$K10,1)/2+INDEX($G$4:$G$49,$K10,1)*INDEX($D$4:$D$49,AP$9,1)</f>
        <v>-773.14750000000004</v>
      </c>
      <c r="AQ10" s="28">
        <f t="shared" si="5"/>
        <v>-798.12</v>
      </c>
      <c r="AR10" s="28">
        <f t="shared" si="5"/>
        <v>-823.09249999999997</v>
      </c>
      <c r="AS10" s="28">
        <f t="shared" si="5"/>
        <v>-848.06499999999994</v>
      </c>
      <c r="AT10" s="28">
        <f t="shared" si="5"/>
        <v>-873.03750000000002</v>
      </c>
      <c r="AU10" s="28">
        <f t="shared" si="5"/>
        <v>-898.01</v>
      </c>
      <c r="AV10" s="28">
        <f t="shared" si="5"/>
        <v>-922.98250000000007</v>
      </c>
      <c r="AW10" s="28">
        <f t="shared" si="5"/>
        <v>-947.95499999999993</v>
      </c>
      <c r="AX10" s="28">
        <f t="shared" si="5"/>
        <v>-972.92750000000001</v>
      </c>
      <c r="AY10" s="28">
        <f t="shared" si="5"/>
        <v>-997.9</v>
      </c>
      <c r="AZ10" s="28">
        <f>MAX(L10:AY10)</f>
        <v>2.0049999999999999</v>
      </c>
      <c r="BL10" s="28" t="s">
        <v>124</v>
      </c>
      <c r="BM10" s="28" t="s">
        <v>125</v>
      </c>
      <c r="BP10" s="28" t="s">
        <v>140</v>
      </c>
      <c r="BQ10" s="28" t="s">
        <v>145</v>
      </c>
      <c r="BR10" s="28" t="s">
        <v>144</v>
      </c>
      <c r="BS10" s="27">
        <f>-2*BS9^3+8*BS9^2-12*BS9+7</f>
        <v>2.75</v>
      </c>
      <c r="BT10" s="27">
        <f t="shared" ref="BT10:DL10" si="6">-2*BT9^3+8*BT9^2-12*BT9+7</f>
        <v>2.6155937499999995</v>
      </c>
      <c r="BU10" s="27">
        <f t="shared" si="6"/>
        <v>2.4872499999999995</v>
      </c>
      <c r="BV10" s="27">
        <f t="shared" si="6"/>
        <v>2.3647812500000001</v>
      </c>
      <c r="BW10" s="27">
        <f t="shared" si="6"/>
        <v>2.2480000000000011</v>
      </c>
      <c r="BX10" s="27">
        <f t="shared" si="6"/>
        <v>2.13671875</v>
      </c>
      <c r="BY10" s="27">
        <f t="shared" si="6"/>
        <v>2.0307499999999994</v>
      </c>
      <c r="BZ10" s="27">
        <f t="shared" si="6"/>
        <v>1.9299062499999984</v>
      </c>
      <c r="CA10" s="27">
        <f t="shared" si="6"/>
        <v>1.8340000000000014</v>
      </c>
      <c r="CB10" s="27">
        <f t="shared" si="6"/>
        <v>1.7428437500000005</v>
      </c>
      <c r="CC10" s="27">
        <f t="shared" si="6"/>
        <v>1.65625</v>
      </c>
      <c r="CD10" s="27">
        <f t="shared" si="6"/>
        <v>1.57403125</v>
      </c>
      <c r="CE10" s="27">
        <f t="shared" si="6"/>
        <v>1.4959999999999996</v>
      </c>
      <c r="CF10" s="27">
        <f t="shared" si="6"/>
        <v>1.4219687500000013</v>
      </c>
      <c r="CG10" s="27">
        <f t="shared" si="6"/>
        <v>1.35175</v>
      </c>
      <c r="CH10" s="27">
        <f t="shared" si="6"/>
        <v>1.28515625</v>
      </c>
      <c r="CI10" s="27">
        <f t="shared" si="6"/>
        <v>1.2219999999999995</v>
      </c>
      <c r="CJ10" s="27">
        <f t="shared" si="6"/>
        <v>1.1620937499999986</v>
      </c>
      <c r="CK10" s="27">
        <f t="shared" si="6"/>
        <v>1.1052500000000016</v>
      </c>
      <c r="CL10" s="27">
        <f t="shared" si="6"/>
        <v>1.0512812500000006</v>
      </c>
      <c r="CM10" s="27">
        <f t="shared" si="6"/>
        <v>1</v>
      </c>
      <c r="CN10" s="27">
        <f t="shared" si="6"/>
        <v>0.95121875000000067</v>
      </c>
      <c r="CO10" s="27">
        <f t="shared" si="6"/>
        <v>0.90474999999999817</v>
      </c>
      <c r="CP10" s="27">
        <f t="shared" si="6"/>
        <v>0.86040625000000048</v>
      </c>
      <c r="CQ10" s="27">
        <f t="shared" si="6"/>
        <v>0.81799999999999962</v>
      </c>
      <c r="CR10" s="27">
        <f t="shared" si="6"/>
        <v>0.77734375</v>
      </c>
      <c r="CS10" s="27">
        <f t="shared" si="6"/>
        <v>0.73825000000000074</v>
      </c>
      <c r="CT10" s="27">
        <f t="shared" si="6"/>
        <v>0.70053124999999916</v>
      </c>
      <c r="CU10" s="27">
        <f t="shared" si="6"/>
        <v>0.66400000000000148</v>
      </c>
      <c r="CV10" s="27">
        <f t="shared" si="6"/>
        <v>0.62846875000000146</v>
      </c>
      <c r="CW10" s="27">
        <f t="shared" si="6"/>
        <v>0.59375</v>
      </c>
      <c r="CX10" s="27">
        <f t="shared" si="6"/>
        <v>0.55965625000000152</v>
      </c>
      <c r="CY10" s="27">
        <f t="shared" si="6"/>
        <v>0.5259999999999998</v>
      </c>
      <c r="CZ10" s="27">
        <f t="shared" si="6"/>
        <v>0.49259375000000105</v>
      </c>
      <c r="DA10" s="27">
        <f t="shared" si="6"/>
        <v>0.45924999999999727</v>
      </c>
      <c r="DB10" s="27">
        <f t="shared" si="6"/>
        <v>0.42578125</v>
      </c>
      <c r="DC10" s="27">
        <f t="shared" si="6"/>
        <v>0.39200000000000301</v>
      </c>
      <c r="DD10" s="27">
        <f t="shared" si="6"/>
        <v>0.35771875000000009</v>
      </c>
      <c r="DE10" s="27">
        <f t="shared" si="6"/>
        <v>0.32275000000000276</v>
      </c>
      <c r="DF10" s="27">
        <f t="shared" si="6"/>
        <v>0.2869062499999977</v>
      </c>
      <c r="DG10" s="27">
        <f t="shared" si="6"/>
        <v>0.25</v>
      </c>
      <c r="DH10" s="27">
        <f t="shared" si="6"/>
        <v>0.21184375000000166</v>
      </c>
      <c r="DI10" s="27">
        <f t="shared" si="6"/>
        <v>0.17225000000000001</v>
      </c>
      <c r="DJ10" s="27">
        <f t="shared" si="6"/>
        <v>0.13103125000000126</v>
      </c>
      <c r="DK10" s="27">
        <f t="shared" si="6"/>
        <v>8.799999999999919E-2</v>
      </c>
      <c r="DL10" s="27">
        <f t="shared" si="6"/>
        <v>4.296875E-2</v>
      </c>
      <c r="DM10" s="27"/>
    </row>
    <row r="11" spans="2:117" ht="12" customHeight="1" x14ac:dyDescent="0.15">
      <c r="B11" s="29">
        <v>8</v>
      </c>
      <c r="C11" s="29">
        <v>4.5999999999999996</v>
      </c>
      <c r="D11" s="28">
        <v>0.4</v>
      </c>
      <c r="E11" s="28">
        <f t="shared" si="0"/>
        <v>0.4</v>
      </c>
      <c r="F11" s="28">
        <f t="shared" si="1"/>
        <v>1.8348459866571241</v>
      </c>
      <c r="G11" s="28">
        <f t="shared" si="3"/>
        <v>0.4</v>
      </c>
      <c r="H11" s="29">
        <f t="shared" si="2"/>
        <v>4.5999999999999996</v>
      </c>
      <c r="I11" s="29"/>
      <c r="J11" s="37"/>
      <c r="K11" s="28">
        <v>2</v>
      </c>
      <c r="L11" s="28">
        <f t="shared" ref="L11:AA32" si="7">INDEX($C$4:$C$49,L$9,1)*INDEX($D$4:$D$49,L$9,1)/2+INDEX($G$4:$G$49,$K11,1)*INDEX($H$4:$H$49,$K11,1)/2+INDEX($G$4:$G$49,$K11,1)*INDEX($D$4:$D$49,L$9,1)</f>
        <v>2.0049999999999999</v>
      </c>
      <c r="M11" s="28">
        <f t="shared" si="4"/>
        <v>2.0099999999999998</v>
      </c>
      <c r="N11" s="28">
        <f t="shared" si="4"/>
        <v>1.99</v>
      </c>
      <c r="O11" s="28">
        <f t="shared" si="4"/>
        <v>1.9700000000000002</v>
      </c>
      <c r="P11" s="28">
        <f t="shared" si="4"/>
        <v>1.9624999999999999</v>
      </c>
      <c r="Q11" s="28">
        <f t="shared" si="4"/>
        <v>1.9000000000000001</v>
      </c>
      <c r="R11" s="28">
        <f t="shared" si="4"/>
        <v>1.9799999999999998</v>
      </c>
      <c r="S11" s="28">
        <f t="shared" si="4"/>
        <v>1.96</v>
      </c>
      <c r="T11" s="28">
        <f t="shared" si="4"/>
        <v>1.9449999999999998</v>
      </c>
      <c r="U11" s="28">
        <f t="shared" si="4"/>
        <v>1.9000000000000001</v>
      </c>
      <c r="V11" s="28">
        <f t="shared" si="4"/>
        <v>1.8800000000000001</v>
      </c>
      <c r="W11" s="28">
        <f t="shared" si="4"/>
        <v>1.855</v>
      </c>
      <c r="X11" s="28">
        <f t="shared" si="4"/>
        <v>1.8287499999999999</v>
      </c>
      <c r="Y11" s="28">
        <f t="shared" si="4"/>
        <v>1.7874999999999999</v>
      </c>
      <c r="Z11" s="28">
        <f t="shared" si="4"/>
        <v>1.7406249999999999</v>
      </c>
      <c r="AA11" s="28">
        <f t="shared" si="4"/>
        <v>1.7400000000000002</v>
      </c>
      <c r="AB11" s="28">
        <f t="shared" si="4"/>
        <v>1.7012499999999999</v>
      </c>
      <c r="AC11" s="28">
        <f t="shared" si="4"/>
        <v>1.675</v>
      </c>
      <c r="AD11" s="28">
        <f t="shared" si="4"/>
        <v>1.6174999999999999</v>
      </c>
      <c r="AE11" s="28">
        <f t="shared" si="4"/>
        <v>1.6</v>
      </c>
      <c r="AF11" s="28">
        <f t="shared" si="4"/>
        <v>1.55125</v>
      </c>
      <c r="AG11" s="28">
        <f t="shared" si="4"/>
        <v>1.4950000000000001</v>
      </c>
      <c r="AH11" s="28">
        <f t="shared" si="4"/>
        <v>1.4456249999999999</v>
      </c>
      <c r="AI11" s="28">
        <f t="shared" si="4"/>
        <v>1.4049999999999998</v>
      </c>
      <c r="AJ11" s="28">
        <f t="shared" si="4"/>
        <v>1.34375</v>
      </c>
      <c r="AK11" s="28">
        <f t="shared" si="4"/>
        <v>1.2599999999999998</v>
      </c>
      <c r="AL11" s="28">
        <f t="shared" si="4"/>
        <v>1.2193750000000001</v>
      </c>
      <c r="AM11" s="28">
        <f t="shared" si="4"/>
        <v>1.1399999999999999</v>
      </c>
      <c r="AN11" s="28">
        <f t="shared" si="4"/>
        <v>-723.13</v>
      </c>
      <c r="AO11" s="28">
        <f t="shared" ref="AO11:AY47" si="8">INDEX($C$4:$C$49,AO$9,1)*INDEX($D$4:$D$49,AO$9,1)/2+INDEX($G$4:$G$49,$K11,1)*INDEX($H$4:$H$49,$K11,1)/2+INDEX($G$4:$G$49,$K11,1)*INDEX($D$4:$D$49,AO$9,1)</f>
        <v>-748.1</v>
      </c>
      <c r="AP11" s="28">
        <f t="shared" si="5"/>
        <v>-773.07</v>
      </c>
      <c r="AQ11" s="28">
        <f t="shared" si="5"/>
        <v>-798.04000000000008</v>
      </c>
      <c r="AR11" s="28">
        <f t="shared" si="5"/>
        <v>-823.01</v>
      </c>
      <c r="AS11" s="28">
        <f t="shared" si="5"/>
        <v>-847.98</v>
      </c>
      <c r="AT11" s="28">
        <f t="shared" si="5"/>
        <v>-872.95</v>
      </c>
      <c r="AU11" s="28">
        <f t="shared" si="5"/>
        <v>-897.92000000000007</v>
      </c>
      <c r="AV11" s="28">
        <f t="shared" si="5"/>
        <v>-922.8900000000001</v>
      </c>
      <c r="AW11" s="28">
        <f t="shared" si="5"/>
        <v>-947.8599999999999</v>
      </c>
      <c r="AX11" s="28">
        <f t="shared" si="5"/>
        <v>-972.82999999999993</v>
      </c>
      <c r="AY11" s="28">
        <f t="shared" si="5"/>
        <v>-997.8</v>
      </c>
      <c r="AZ11" s="28">
        <f t="shared" ref="AZ11:AZ49" si="9">MAX(L11:AY11)</f>
        <v>2.0099999999999998</v>
      </c>
      <c r="BK11" s="28">
        <v>1</v>
      </c>
      <c r="BL11" s="28">
        <v>0.5</v>
      </c>
      <c r="BM11" s="28">
        <f>2.75*EXP(LN(1/2.75)*BL11)</f>
        <v>1.6583123951776999</v>
      </c>
      <c r="BO11" s="28">
        <v>1.625</v>
      </c>
      <c r="BP11" s="28">
        <v>0.5</v>
      </c>
      <c r="BQ11" s="28">
        <f>-2*BP11^3+8*BP11^2-12*BP11+7</f>
        <v>2.75</v>
      </c>
      <c r="BS11" s="27">
        <f>50%*BS$9*BS$10+(1-50%)*$BP11*$BQ11+50%*INDEX($BL$11:$BL$22,$BS$4,1)*BS$9+(1-50%)*INDEX($BM$11:$BM$22,$BS$4,1)*$BP11+INDEX($BL$11:$BL$22,$BS$4,1)*INDEX($BM$11:$BM$22,$BS$4,1)</f>
        <v>2.7832590110848949</v>
      </c>
      <c r="BT11" s="27">
        <f t="shared" ref="BT11:DL16" si="10">50%*BT$9*BT$10+(1-50%)*$BP11*$BQ11+50%*INDEX($BL$11:$BL$22,$BS$4,1)*BT$9+(1-50%)*INDEX($BM$11:$BM$22,$BS$4,1)*$BP11+INDEX($BL$11:$BL$22,$BS$4,1)*INDEX($BM$11:$BM$22,$BS$4,1)</f>
        <v>2.8023523704598947</v>
      </c>
      <c r="BU11" s="27">
        <f t="shared" si="10"/>
        <v>2.8197527610848949</v>
      </c>
      <c r="BV11" s="27">
        <f t="shared" si="10"/>
        <v>2.8356336204598951</v>
      </c>
      <c r="BW11" s="27">
        <f t="shared" si="10"/>
        <v>2.8501590110848953</v>
      </c>
      <c r="BX11" s="27">
        <f t="shared" si="10"/>
        <v>2.863483620459895</v>
      </c>
      <c r="BY11" s="27">
        <f t="shared" si="10"/>
        <v>2.8757527610848945</v>
      </c>
      <c r="BZ11" s="27">
        <f t="shared" si="10"/>
        <v>2.8871023704598944</v>
      </c>
      <c r="CA11" s="27">
        <f t="shared" si="10"/>
        <v>2.8976590110848952</v>
      </c>
      <c r="CB11" s="27">
        <f t="shared" si="10"/>
        <v>2.9075398704598947</v>
      </c>
      <c r="CC11" s="27">
        <f t="shared" si="10"/>
        <v>2.9168527610848947</v>
      </c>
      <c r="CD11" s="27">
        <f t="shared" si="10"/>
        <v>2.9256961204598948</v>
      </c>
      <c r="CE11" s="27">
        <f t="shared" si="10"/>
        <v>2.9341590110848945</v>
      </c>
      <c r="CF11" s="27">
        <f t="shared" si="10"/>
        <v>2.9423211204598951</v>
      </c>
      <c r="CG11" s="27">
        <f t="shared" si="10"/>
        <v>2.9502527610848945</v>
      </c>
      <c r="CH11" s="27">
        <f t="shared" si="10"/>
        <v>2.9580148704598948</v>
      </c>
      <c r="CI11" s="27">
        <f t="shared" si="10"/>
        <v>2.9656590110848944</v>
      </c>
      <c r="CJ11" s="27">
        <f t="shared" si="10"/>
        <v>2.9732273704598939</v>
      </c>
      <c r="CK11" s="27">
        <f t="shared" si="10"/>
        <v>2.9807527610848954</v>
      </c>
      <c r="CL11" s="27">
        <f t="shared" si="10"/>
        <v>2.9882586204598951</v>
      </c>
      <c r="CM11" s="27">
        <f t="shared" si="10"/>
        <v>2.9957590110848948</v>
      </c>
      <c r="CN11" s="27">
        <f t="shared" si="10"/>
        <v>3.0032586204598948</v>
      </c>
      <c r="CO11" s="27">
        <f t="shared" si="10"/>
        <v>3.0107527610848939</v>
      </c>
      <c r="CP11" s="27">
        <f t="shared" si="10"/>
        <v>3.0182273704598948</v>
      </c>
      <c r="CQ11" s="27">
        <f t="shared" si="10"/>
        <v>3.0256590110848944</v>
      </c>
      <c r="CR11" s="27">
        <f t="shared" si="10"/>
        <v>3.0330148704598945</v>
      </c>
      <c r="CS11" s="27">
        <f t="shared" si="10"/>
        <v>3.0402527610848948</v>
      </c>
      <c r="CT11" s="27">
        <f t="shared" si="10"/>
        <v>3.0473211204598942</v>
      </c>
      <c r="CU11" s="27">
        <f t="shared" si="10"/>
        <v>3.0541590110848955</v>
      </c>
      <c r="CV11" s="27">
        <f t="shared" si="10"/>
        <v>3.0606961204598955</v>
      </c>
      <c r="CW11" s="27">
        <f t="shared" si="10"/>
        <v>3.0668527610848946</v>
      </c>
      <c r="CX11" s="27">
        <f t="shared" si="10"/>
        <v>3.0725398704598956</v>
      </c>
      <c r="CY11" s="27">
        <f t="shared" si="10"/>
        <v>3.0776590110848945</v>
      </c>
      <c r="CZ11" s="27">
        <f t="shared" si="10"/>
        <v>3.0821023704598955</v>
      </c>
      <c r="DA11" s="27">
        <f t="shared" si="10"/>
        <v>3.0857527610848927</v>
      </c>
      <c r="DB11" s="27">
        <f t="shared" si="10"/>
        <v>3.0884836204598947</v>
      </c>
      <c r="DC11" s="27">
        <f t="shared" si="10"/>
        <v>3.0901590110848964</v>
      </c>
      <c r="DD11" s="27">
        <f t="shared" si="10"/>
        <v>3.0906336204598945</v>
      </c>
      <c r="DE11" s="27">
        <f t="shared" si="10"/>
        <v>3.0897527610848963</v>
      </c>
      <c r="DF11" s="27">
        <f t="shared" si="10"/>
        <v>3.0873523704598931</v>
      </c>
      <c r="DG11" s="27">
        <f t="shared" si="10"/>
        <v>3.0832590110848948</v>
      </c>
      <c r="DH11" s="27">
        <f t="shared" si="10"/>
        <v>3.0772898704598957</v>
      </c>
      <c r="DI11" s="27">
        <f t="shared" si="10"/>
        <v>3.0692527610848948</v>
      </c>
      <c r="DJ11" s="27">
        <f t="shared" si="10"/>
        <v>3.0589461204598956</v>
      </c>
      <c r="DK11" s="27">
        <f t="shared" si="10"/>
        <v>3.0461590110848942</v>
      </c>
      <c r="DL11" s="27">
        <f t="shared" si="10"/>
        <v>3.0306711204598944</v>
      </c>
      <c r="DM11" s="27">
        <f t="shared" ref="DM11:DM56" si="11">MAX(BS11:DL11)</f>
        <v>3.0906336204598945</v>
      </c>
    </row>
    <row r="12" spans="2:117" ht="12" customHeight="1" x14ac:dyDescent="0.15">
      <c r="B12" s="29">
        <v>9</v>
      </c>
      <c r="C12" s="29">
        <v>4</v>
      </c>
      <c r="D12" s="28">
        <v>0.45</v>
      </c>
      <c r="E12" s="28">
        <f t="shared" si="0"/>
        <v>0.45</v>
      </c>
      <c r="F12" s="28">
        <f t="shared" si="1"/>
        <v>1.7443473974284955</v>
      </c>
      <c r="G12" s="28">
        <f t="shared" si="3"/>
        <v>0.45</v>
      </c>
      <c r="H12" s="29">
        <f t="shared" si="2"/>
        <v>4</v>
      </c>
      <c r="I12" s="29"/>
      <c r="J12" s="37"/>
      <c r="K12" s="28">
        <v>3</v>
      </c>
      <c r="L12" s="28">
        <f t="shared" si="7"/>
        <v>1.9825000000000002</v>
      </c>
      <c r="M12" s="28">
        <f t="shared" si="4"/>
        <v>1.99</v>
      </c>
      <c r="N12" s="28">
        <f t="shared" si="4"/>
        <v>1.9724999999999999</v>
      </c>
      <c r="O12" s="28">
        <f t="shared" si="4"/>
        <v>1.9550000000000001</v>
      </c>
      <c r="P12" s="28">
        <f t="shared" si="4"/>
        <v>1.9500000000000002</v>
      </c>
      <c r="Q12" s="28">
        <f t="shared" si="4"/>
        <v>1.89</v>
      </c>
      <c r="R12" s="28">
        <f t="shared" si="4"/>
        <v>1.9724999999999999</v>
      </c>
      <c r="S12" s="28">
        <f t="shared" si="4"/>
        <v>1.9550000000000001</v>
      </c>
      <c r="T12" s="28">
        <f t="shared" si="4"/>
        <v>1.9424999999999999</v>
      </c>
      <c r="U12" s="28">
        <f t="shared" si="4"/>
        <v>1.9</v>
      </c>
      <c r="V12" s="28">
        <f t="shared" si="4"/>
        <v>1.8825000000000001</v>
      </c>
      <c r="W12" s="28">
        <f t="shared" si="4"/>
        <v>1.86</v>
      </c>
      <c r="X12" s="28">
        <f t="shared" si="4"/>
        <v>1.8362499999999999</v>
      </c>
      <c r="Y12" s="28">
        <f t="shared" si="4"/>
        <v>1.7974999999999999</v>
      </c>
      <c r="Z12" s="28">
        <f t="shared" si="4"/>
        <v>1.753125</v>
      </c>
      <c r="AA12" s="28">
        <f t="shared" si="4"/>
        <v>1.7549999999999999</v>
      </c>
      <c r="AB12" s="28">
        <f t="shared" si="4"/>
        <v>1.71875</v>
      </c>
      <c r="AC12" s="28">
        <f t="shared" si="4"/>
        <v>1.6950000000000001</v>
      </c>
      <c r="AD12" s="28">
        <f t="shared" si="4"/>
        <v>1.6400000000000001</v>
      </c>
      <c r="AE12" s="28">
        <f t="shared" si="4"/>
        <v>1.625</v>
      </c>
      <c r="AF12" s="28">
        <f t="shared" si="4"/>
        <v>1.5787499999999999</v>
      </c>
      <c r="AG12" s="28">
        <f t="shared" si="4"/>
        <v>1.5249999999999999</v>
      </c>
      <c r="AH12" s="28">
        <f t="shared" si="4"/>
        <v>1.4781249999999999</v>
      </c>
      <c r="AI12" s="28">
        <f t="shared" si="4"/>
        <v>1.44</v>
      </c>
      <c r="AJ12" s="28">
        <f t="shared" si="4"/>
        <v>1.3812500000000001</v>
      </c>
      <c r="AK12" s="28">
        <f t="shared" si="4"/>
        <v>1.3</v>
      </c>
      <c r="AL12" s="28">
        <f t="shared" si="4"/>
        <v>1.2618749999999999</v>
      </c>
      <c r="AM12" s="28">
        <f t="shared" si="4"/>
        <v>1.1850000000000001</v>
      </c>
      <c r="AN12" s="28">
        <f t="shared" si="4"/>
        <v>-723.08249999999998</v>
      </c>
      <c r="AO12" s="28">
        <f t="shared" si="8"/>
        <v>-748.05</v>
      </c>
      <c r="AP12" s="28">
        <f t="shared" si="5"/>
        <v>-773.01750000000004</v>
      </c>
      <c r="AQ12" s="28">
        <f t="shared" si="5"/>
        <v>-797.98500000000001</v>
      </c>
      <c r="AR12" s="28">
        <f t="shared" si="5"/>
        <v>-822.95249999999999</v>
      </c>
      <c r="AS12" s="28">
        <f t="shared" si="5"/>
        <v>-847.92</v>
      </c>
      <c r="AT12" s="28">
        <f t="shared" si="5"/>
        <v>-872.88749999999993</v>
      </c>
      <c r="AU12" s="28">
        <f t="shared" si="5"/>
        <v>-897.85500000000002</v>
      </c>
      <c r="AV12" s="28">
        <f t="shared" si="5"/>
        <v>-922.82249999999999</v>
      </c>
      <c r="AW12" s="28">
        <f t="shared" si="5"/>
        <v>-947.79</v>
      </c>
      <c r="AX12" s="28">
        <f t="shared" si="5"/>
        <v>-972.75749999999994</v>
      </c>
      <c r="AY12" s="28">
        <f t="shared" si="5"/>
        <v>-997.72500000000002</v>
      </c>
      <c r="AZ12" s="28">
        <f t="shared" si="9"/>
        <v>1.99</v>
      </c>
      <c r="BK12" s="28">
        <v>2</v>
      </c>
      <c r="BL12" s="28">
        <v>0.6</v>
      </c>
      <c r="BM12" s="28">
        <f t="shared" ref="BM12:BM22" si="12">2.75*EXP(LN(1/2.75)*BL12)</f>
        <v>1.4987633948559247</v>
      </c>
      <c r="BO12" s="28">
        <v>1.45</v>
      </c>
      <c r="BP12" s="28">
        <v>0.52500000000000002</v>
      </c>
      <c r="BQ12" s="28">
        <f t="shared" ref="BQ12:BQ56" si="13">-2*BP12^3+8*BP12^2-12*BP12+7</f>
        <v>2.6155937499999995</v>
      </c>
      <c r="BS12" s="27">
        <f t="shared" ref="BS12:CH32" si="14">50%*BS$9*BS$10+(1-50%)*$BP12*$BQ12+50%*INDEX($BL$11:$BL$22,$BS$4,1)*BS$9+(1-50%)*INDEX($BM$11:$BM$22,$BS$4,1)*$BP12+INDEX($BL$11:$BL$22,$BS$4,1)*INDEX($BM$11:$BM$22,$BS$4,1)</f>
        <v>2.7891649313456033</v>
      </c>
      <c r="BT12" s="27">
        <f t="shared" si="10"/>
        <v>2.8082582907206035</v>
      </c>
      <c r="BU12" s="27">
        <f t="shared" si="10"/>
        <v>2.8256586813456033</v>
      </c>
      <c r="BV12" s="27">
        <f t="shared" si="10"/>
        <v>2.8415395407206034</v>
      </c>
      <c r="BW12" s="27">
        <f t="shared" si="10"/>
        <v>2.8560649313456037</v>
      </c>
      <c r="BX12" s="27">
        <f t="shared" si="10"/>
        <v>2.8693895407206034</v>
      </c>
      <c r="BY12" s="27">
        <f t="shared" si="10"/>
        <v>2.8816586813456033</v>
      </c>
      <c r="BZ12" s="27">
        <f t="shared" si="10"/>
        <v>2.8930082907206032</v>
      </c>
      <c r="CA12" s="27">
        <f t="shared" si="10"/>
        <v>2.903564931345604</v>
      </c>
      <c r="CB12" s="27">
        <f t="shared" si="10"/>
        <v>2.9134457907206035</v>
      </c>
      <c r="CC12" s="27">
        <f t="shared" si="10"/>
        <v>2.9227586813456035</v>
      </c>
      <c r="CD12" s="27">
        <f t="shared" si="10"/>
        <v>2.9316020407206036</v>
      </c>
      <c r="CE12" s="27">
        <f t="shared" si="10"/>
        <v>2.9400649313456033</v>
      </c>
      <c r="CF12" s="27">
        <f t="shared" si="10"/>
        <v>2.9482270407206039</v>
      </c>
      <c r="CG12" s="27">
        <f t="shared" si="10"/>
        <v>2.9561586813456038</v>
      </c>
      <c r="CH12" s="27">
        <f t="shared" si="10"/>
        <v>2.9639207907206035</v>
      </c>
      <c r="CI12" s="27">
        <f t="shared" si="10"/>
        <v>2.9715649313456036</v>
      </c>
      <c r="CJ12" s="27">
        <f t="shared" si="10"/>
        <v>2.9791332907206032</v>
      </c>
      <c r="CK12" s="27">
        <f t="shared" si="10"/>
        <v>2.9866586813456042</v>
      </c>
      <c r="CL12" s="27">
        <f t="shared" si="10"/>
        <v>2.9941645407206035</v>
      </c>
      <c r="CM12" s="27">
        <f t="shared" si="10"/>
        <v>3.0016649313456032</v>
      </c>
      <c r="CN12" s="27">
        <f t="shared" si="10"/>
        <v>3.0091645407206036</v>
      </c>
      <c r="CO12" s="27">
        <f t="shared" si="10"/>
        <v>3.0166586813456027</v>
      </c>
      <c r="CP12" s="27">
        <f t="shared" si="10"/>
        <v>3.0241332907206036</v>
      </c>
      <c r="CQ12" s="27">
        <f t="shared" si="10"/>
        <v>3.0315649313456032</v>
      </c>
      <c r="CR12" s="27">
        <f t="shared" si="10"/>
        <v>3.0389207907206033</v>
      </c>
      <c r="CS12" s="27">
        <f t="shared" si="10"/>
        <v>3.0461586813456036</v>
      </c>
      <c r="CT12" s="27">
        <f t="shared" si="10"/>
        <v>3.053227040720603</v>
      </c>
      <c r="CU12" s="27">
        <f t="shared" si="10"/>
        <v>3.0600649313456043</v>
      </c>
      <c r="CV12" s="27">
        <f t="shared" si="10"/>
        <v>3.0666020407206043</v>
      </c>
      <c r="CW12" s="27">
        <f t="shared" si="10"/>
        <v>3.0727586813456034</v>
      </c>
      <c r="CX12" s="27">
        <f t="shared" si="10"/>
        <v>3.0784457907206044</v>
      </c>
      <c r="CY12" s="27">
        <f t="shared" si="10"/>
        <v>3.0835649313456033</v>
      </c>
      <c r="CZ12" s="27">
        <f t="shared" si="10"/>
        <v>3.0880082907206043</v>
      </c>
      <c r="DA12" s="27">
        <f t="shared" si="10"/>
        <v>3.0916586813456015</v>
      </c>
      <c r="DB12" s="27">
        <f t="shared" si="10"/>
        <v>3.0943895407206035</v>
      </c>
      <c r="DC12" s="27">
        <f t="shared" si="10"/>
        <v>3.0960649313456057</v>
      </c>
      <c r="DD12" s="27">
        <f t="shared" si="10"/>
        <v>3.0965395407206038</v>
      </c>
      <c r="DE12" s="27">
        <f t="shared" si="10"/>
        <v>3.0956586813456055</v>
      </c>
      <c r="DF12" s="27">
        <f t="shared" si="10"/>
        <v>3.0932582907206019</v>
      </c>
      <c r="DG12" s="27">
        <f t="shared" si="10"/>
        <v>3.0891649313456035</v>
      </c>
      <c r="DH12" s="27">
        <f t="shared" si="10"/>
        <v>3.0831957907206049</v>
      </c>
      <c r="DI12" s="27">
        <f t="shared" si="10"/>
        <v>3.0751586813456036</v>
      </c>
      <c r="DJ12" s="27">
        <f t="shared" si="10"/>
        <v>3.0648520407206044</v>
      </c>
      <c r="DK12" s="27">
        <f t="shared" si="10"/>
        <v>3.052064931345603</v>
      </c>
      <c r="DL12" s="27">
        <f t="shared" si="10"/>
        <v>3.0365770407206036</v>
      </c>
      <c r="DM12" s="27">
        <f t="shared" si="11"/>
        <v>3.0965395407206038</v>
      </c>
    </row>
    <row r="13" spans="2:117" ht="12" customHeight="1" x14ac:dyDescent="0.15">
      <c r="B13" s="29">
        <v>10</v>
      </c>
      <c r="C13" s="29">
        <v>3.4</v>
      </c>
      <c r="D13" s="28">
        <v>0.5</v>
      </c>
      <c r="E13" s="28">
        <f t="shared" si="0"/>
        <v>0.5</v>
      </c>
      <c r="F13" s="28">
        <f t="shared" si="1"/>
        <v>1.6583123951776999</v>
      </c>
      <c r="G13" s="28">
        <f t="shared" si="3"/>
        <v>0.5</v>
      </c>
      <c r="H13" s="29">
        <f t="shared" si="2"/>
        <v>3.4</v>
      </c>
      <c r="I13" s="29"/>
      <c r="J13" s="37"/>
      <c r="K13" s="28">
        <v>4</v>
      </c>
      <c r="L13" s="28">
        <f t="shared" si="7"/>
        <v>1.9600000000000002</v>
      </c>
      <c r="M13" s="28">
        <f t="shared" si="4"/>
        <v>1.9700000000000002</v>
      </c>
      <c r="N13" s="28">
        <f t="shared" si="4"/>
        <v>1.9550000000000001</v>
      </c>
      <c r="O13" s="28">
        <f t="shared" si="4"/>
        <v>1.9400000000000002</v>
      </c>
      <c r="P13" s="28">
        <f t="shared" si="4"/>
        <v>1.9375000000000002</v>
      </c>
      <c r="Q13" s="28">
        <f t="shared" si="4"/>
        <v>1.8800000000000001</v>
      </c>
      <c r="R13" s="28">
        <f t="shared" si="4"/>
        <v>1.9650000000000001</v>
      </c>
      <c r="S13" s="28">
        <f t="shared" si="4"/>
        <v>1.9500000000000002</v>
      </c>
      <c r="T13" s="28">
        <f t="shared" si="4"/>
        <v>1.9400000000000002</v>
      </c>
      <c r="U13" s="28">
        <f t="shared" si="4"/>
        <v>1.9000000000000001</v>
      </c>
      <c r="V13" s="28">
        <f t="shared" si="4"/>
        <v>1.8850000000000002</v>
      </c>
      <c r="W13" s="28">
        <f t="shared" si="4"/>
        <v>1.8650000000000002</v>
      </c>
      <c r="X13" s="28">
        <f t="shared" si="4"/>
        <v>1.84375</v>
      </c>
      <c r="Y13" s="28">
        <f t="shared" si="4"/>
        <v>1.8074999999999999</v>
      </c>
      <c r="Z13" s="28">
        <f t="shared" si="4"/>
        <v>1.765625</v>
      </c>
      <c r="AA13" s="28">
        <f t="shared" si="4"/>
        <v>1.77</v>
      </c>
      <c r="AB13" s="28">
        <f t="shared" si="4"/>
        <v>1.7362500000000001</v>
      </c>
      <c r="AC13" s="28">
        <f t="shared" si="4"/>
        <v>1.7150000000000001</v>
      </c>
      <c r="AD13" s="28">
        <f t="shared" si="4"/>
        <v>1.6625000000000001</v>
      </c>
      <c r="AE13" s="28">
        <f t="shared" si="4"/>
        <v>1.6500000000000001</v>
      </c>
      <c r="AF13" s="28">
        <f t="shared" si="4"/>
        <v>1.60625</v>
      </c>
      <c r="AG13" s="28">
        <f t="shared" si="4"/>
        <v>1.5549999999999999</v>
      </c>
      <c r="AH13" s="28">
        <f t="shared" si="4"/>
        <v>1.5106250000000001</v>
      </c>
      <c r="AI13" s="28">
        <f t="shared" si="4"/>
        <v>1.4750000000000001</v>
      </c>
      <c r="AJ13" s="28">
        <f t="shared" si="4"/>
        <v>1.4187500000000002</v>
      </c>
      <c r="AK13" s="28">
        <f t="shared" si="4"/>
        <v>1.34</v>
      </c>
      <c r="AL13" s="28">
        <f t="shared" si="4"/>
        <v>1.3043750000000001</v>
      </c>
      <c r="AM13" s="28">
        <f t="shared" si="4"/>
        <v>1.23</v>
      </c>
      <c r="AN13" s="28">
        <f t="shared" si="4"/>
        <v>-723.03499999999997</v>
      </c>
      <c r="AO13" s="28">
        <f t="shared" si="8"/>
        <v>-748</v>
      </c>
      <c r="AP13" s="28">
        <f t="shared" si="5"/>
        <v>-772.96500000000003</v>
      </c>
      <c r="AQ13" s="28">
        <f t="shared" si="5"/>
        <v>-797.93</v>
      </c>
      <c r="AR13" s="28">
        <f t="shared" si="5"/>
        <v>-822.89499999999987</v>
      </c>
      <c r="AS13" s="28">
        <f t="shared" si="5"/>
        <v>-847.8599999999999</v>
      </c>
      <c r="AT13" s="28">
        <f t="shared" si="5"/>
        <v>-872.82499999999993</v>
      </c>
      <c r="AU13" s="28">
        <f t="shared" si="5"/>
        <v>-897.79</v>
      </c>
      <c r="AV13" s="28">
        <f t="shared" si="5"/>
        <v>-922.755</v>
      </c>
      <c r="AW13" s="28">
        <f t="shared" si="5"/>
        <v>-947.71999999999991</v>
      </c>
      <c r="AX13" s="28">
        <f t="shared" si="5"/>
        <v>-972.68499999999995</v>
      </c>
      <c r="AY13" s="28">
        <f t="shared" si="5"/>
        <v>-997.65</v>
      </c>
      <c r="AZ13" s="28">
        <f t="shared" si="9"/>
        <v>1.9700000000000002</v>
      </c>
      <c r="BK13" s="28">
        <v>3</v>
      </c>
      <c r="BL13" s="28">
        <v>0.7</v>
      </c>
      <c r="BM13" s="28">
        <f t="shared" si="12"/>
        <v>1.3545648698593671</v>
      </c>
      <c r="BO13" s="28">
        <v>1.35</v>
      </c>
      <c r="BP13" s="28">
        <v>0.55000000000000004</v>
      </c>
      <c r="BQ13" s="28">
        <f t="shared" si="13"/>
        <v>2.4872499999999995</v>
      </c>
      <c r="BS13" s="27">
        <f t="shared" si="14"/>
        <v>2.7933778828563121</v>
      </c>
      <c r="BT13" s="27">
        <f t="shared" si="10"/>
        <v>2.8124712422313118</v>
      </c>
      <c r="BU13" s="27">
        <f t="shared" si="10"/>
        <v>2.829871632856312</v>
      </c>
      <c r="BV13" s="27">
        <f t="shared" si="10"/>
        <v>2.8457524922313122</v>
      </c>
      <c r="BW13" s="27">
        <f t="shared" si="10"/>
        <v>2.8602778828563125</v>
      </c>
      <c r="BX13" s="27">
        <f t="shared" si="10"/>
        <v>2.8736024922313121</v>
      </c>
      <c r="BY13" s="27">
        <f t="shared" si="10"/>
        <v>2.8858716328563121</v>
      </c>
      <c r="BZ13" s="27">
        <f t="shared" si="10"/>
        <v>2.8972212422313119</v>
      </c>
      <c r="CA13" s="27">
        <f t="shared" si="10"/>
        <v>2.9077778828563128</v>
      </c>
      <c r="CB13" s="27">
        <f t="shared" si="10"/>
        <v>2.9176587422313123</v>
      </c>
      <c r="CC13" s="27">
        <f t="shared" si="10"/>
        <v>2.9269716328563122</v>
      </c>
      <c r="CD13" s="27">
        <f t="shared" si="10"/>
        <v>2.9358149922313124</v>
      </c>
      <c r="CE13" s="27">
        <f t="shared" si="10"/>
        <v>2.9442778828563121</v>
      </c>
      <c r="CF13" s="27">
        <f t="shared" si="10"/>
        <v>2.9524399922313127</v>
      </c>
      <c r="CG13" s="27">
        <f t="shared" si="10"/>
        <v>2.9603716328563121</v>
      </c>
      <c r="CH13" s="27">
        <f t="shared" si="10"/>
        <v>2.9681337422313123</v>
      </c>
      <c r="CI13" s="27">
        <f t="shared" si="10"/>
        <v>2.975777882856312</v>
      </c>
      <c r="CJ13" s="27">
        <f t="shared" si="10"/>
        <v>2.9833462422313115</v>
      </c>
      <c r="CK13" s="27">
        <f t="shared" si="10"/>
        <v>2.990871632856313</v>
      </c>
      <c r="CL13" s="27">
        <f t="shared" si="10"/>
        <v>2.9983774922313127</v>
      </c>
      <c r="CM13" s="27">
        <f t="shared" si="10"/>
        <v>3.0058778828563124</v>
      </c>
      <c r="CN13" s="27">
        <f t="shared" si="10"/>
        <v>3.0133774922313123</v>
      </c>
      <c r="CO13" s="27">
        <f t="shared" si="10"/>
        <v>3.0208716328563114</v>
      </c>
      <c r="CP13" s="27">
        <f t="shared" si="10"/>
        <v>3.0283462422313123</v>
      </c>
      <c r="CQ13" s="27">
        <f t="shared" si="10"/>
        <v>3.035777882856312</v>
      </c>
      <c r="CR13" s="27">
        <f t="shared" si="10"/>
        <v>3.0431337422313121</v>
      </c>
      <c r="CS13" s="27">
        <f t="shared" si="10"/>
        <v>3.0503716328563124</v>
      </c>
      <c r="CT13" s="27">
        <f t="shared" si="10"/>
        <v>3.0574399922313118</v>
      </c>
      <c r="CU13" s="27">
        <f t="shared" si="10"/>
        <v>3.0642778828563131</v>
      </c>
      <c r="CV13" s="27">
        <f t="shared" si="10"/>
        <v>3.070814992231313</v>
      </c>
      <c r="CW13" s="27">
        <f t="shared" si="10"/>
        <v>3.0769716328563121</v>
      </c>
      <c r="CX13" s="27">
        <f t="shared" si="10"/>
        <v>3.0826587422313132</v>
      </c>
      <c r="CY13" s="27">
        <f t="shared" si="10"/>
        <v>3.0877778828563121</v>
      </c>
      <c r="CZ13" s="27">
        <f t="shared" si="10"/>
        <v>3.0922212422313131</v>
      </c>
      <c r="DA13" s="27">
        <f t="shared" si="10"/>
        <v>3.0958716328563103</v>
      </c>
      <c r="DB13" s="27">
        <f t="shared" si="10"/>
        <v>3.0986024922313122</v>
      </c>
      <c r="DC13" s="27">
        <f t="shared" si="10"/>
        <v>3.100277882856314</v>
      </c>
      <c r="DD13" s="27">
        <f t="shared" si="10"/>
        <v>3.1007524922313121</v>
      </c>
      <c r="DE13" s="27">
        <f t="shared" si="10"/>
        <v>3.0998716328563138</v>
      </c>
      <c r="DF13" s="27">
        <f t="shared" si="10"/>
        <v>3.0974712422313107</v>
      </c>
      <c r="DG13" s="27">
        <f t="shared" si="10"/>
        <v>3.0933778828563123</v>
      </c>
      <c r="DH13" s="27">
        <f t="shared" si="10"/>
        <v>3.0874087422313132</v>
      </c>
      <c r="DI13" s="27">
        <f t="shared" si="10"/>
        <v>3.0793716328563123</v>
      </c>
      <c r="DJ13" s="27">
        <f t="shared" si="10"/>
        <v>3.0690649922313131</v>
      </c>
      <c r="DK13" s="27">
        <f t="shared" si="10"/>
        <v>3.0562778828563117</v>
      </c>
      <c r="DL13" s="27">
        <f t="shared" si="10"/>
        <v>3.040789992231312</v>
      </c>
      <c r="DM13" s="27">
        <f t="shared" si="11"/>
        <v>3.1007524922313121</v>
      </c>
    </row>
    <row r="14" spans="2:117" ht="12" customHeight="1" x14ac:dyDescent="0.15">
      <c r="B14" s="29">
        <v>11</v>
      </c>
      <c r="C14" s="29">
        <v>3</v>
      </c>
      <c r="D14" s="28">
        <v>0.55000000000000004</v>
      </c>
      <c r="E14" s="28">
        <f t="shared" si="0"/>
        <v>0.55000000000000004</v>
      </c>
      <c r="F14" s="28">
        <f t="shared" si="1"/>
        <v>1.5765208261003689</v>
      </c>
      <c r="G14" s="28">
        <f t="shared" si="3"/>
        <v>0.55000000000000004</v>
      </c>
      <c r="H14" s="29">
        <f t="shared" si="2"/>
        <v>3</v>
      </c>
      <c r="I14" s="29"/>
      <c r="J14" s="37"/>
      <c r="K14" s="28">
        <v>5</v>
      </c>
      <c r="L14" s="28">
        <f t="shared" si="7"/>
        <v>1.95</v>
      </c>
      <c r="M14" s="28">
        <f t="shared" si="4"/>
        <v>1.9624999999999999</v>
      </c>
      <c r="N14" s="28">
        <f t="shared" si="4"/>
        <v>1.9500000000000002</v>
      </c>
      <c r="O14" s="28">
        <f t="shared" si="4"/>
        <v>1.9375000000000002</v>
      </c>
      <c r="P14" s="28">
        <f t="shared" si="4"/>
        <v>1.9375</v>
      </c>
      <c r="Q14" s="28">
        <f t="shared" si="4"/>
        <v>1.8825000000000001</v>
      </c>
      <c r="R14" s="28">
        <f t="shared" si="4"/>
        <v>1.9699999999999998</v>
      </c>
      <c r="S14" s="28">
        <f t="shared" si="4"/>
        <v>1.9575</v>
      </c>
      <c r="T14" s="28">
        <f t="shared" si="4"/>
        <v>1.95</v>
      </c>
      <c r="U14" s="28">
        <f t="shared" si="4"/>
        <v>1.9125000000000001</v>
      </c>
      <c r="V14" s="28">
        <f t="shared" si="4"/>
        <v>1.9000000000000001</v>
      </c>
      <c r="W14" s="28">
        <f t="shared" si="4"/>
        <v>1.8824999999999998</v>
      </c>
      <c r="X14" s="28">
        <f t="shared" si="4"/>
        <v>1.86375</v>
      </c>
      <c r="Y14" s="28">
        <f t="shared" si="4"/>
        <v>1.8299999999999998</v>
      </c>
      <c r="Z14" s="28">
        <f t="shared" si="4"/>
        <v>1.7906249999999999</v>
      </c>
      <c r="AA14" s="28">
        <f t="shared" si="4"/>
        <v>1.7975000000000001</v>
      </c>
      <c r="AB14" s="28">
        <f t="shared" si="4"/>
        <v>1.7662499999999999</v>
      </c>
      <c r="AC14" s="28">
        <f t="shared" si="4"/>
        <v>1.7475000000000001</v>
      </c>
      <c r="AD14" s="28">
        <f t="shared" si="4"/>
        <v>1.6975</v>
      </c>
      <c r="AE14" s="28">
        <f t="shared" si="4"/>
        <v>1.6875</v>
      </c>
      <c r="AF14" s="28">
        <f t="shared" si="4"/>
        <v>1.64625</v>
      </c>
      <c r="AG14" s="28">
        <f t="shared" si="4"/>
        <v>1.5975000000000001</v>
      </c>
      <c r="AH14" s="28">
        <f t="shared" si="4"/>
        <v>1.555625</v>
      </c>
      <c r="AI14" s="28">
        <f t="shared" si="4"/>
        <v>1.5225</v>
      </c>
      <c r="AJ14" s="28">
        <f t="shared" si="4"/>
        <v>1.46875</v>
      </c>
      <c r="AK14" s="28">
        <f t="shared" si="4"/>
        <v>1.3924999999999998</v>
      </c>
      <c r="AL14" s="28">
        <f t="shared" si="4"/>
        <v>1.359375</v>
      </c>
      <c r="AM14" s="28">
        <f t="shared" si="4"/>
        <v>1.2875000000000001</v>
      </c>
      <c r="AN14" s="28">
        <f t="shared" si="4"/>
        <v>-722.97500000000002</v>
      </c>
      <c r="AO14" s="28">
        <f t="shared" si="8"/>
        <v>-747.9375</v>
      </c>
      <c r="AP14" s="28">
        <f t="shared" si="5"/>
        <v>-772.9</v>
      </c>
      <c r="AQ14" s="28">
        <f t="shared" si="5"/>
        <v>-797.86250000000007</v>
      </c>
      <c r="AR14" s="28">
        <f t="shared" si="5"/>
        <v>-822.82499999999993</v>
      </c>
      <c r="AS14" s="28">
        <f t="shared" si="5"/>
        <v>-847.78750000000002</v>
      </c>
      <c r="AT14" s="28">
        <f t="shared" si="5"/>
        <v>-872.75</v>
      </c>
      <c r="AU14" s="28">
        <f t="shared" si="5"/>
        <v>-897.71249999999998</v>
      </c>
      <c r="AV14" s="28">
        <f t="shared" si="5"/>
        <v>-922.67500000000007</v>
      </c>
      <c r="AW14" s="28">
        <f t="shared" si="5"/>
        <v>-947.63749999999993</v>
      </c>
      <c r="AX14" s="28">
        <f t="shared" si="5"/>
        <v>-972.6</v>
      </c>
      <c r="AY14" s="28">
        <f t="shared" si="5"/>
        <v>-997.5625</v>
      </c>
      <c r="AZ14" s="28">
        <f t="shared" si="9"/>
        <v>1.9699999999999998</v>
      </c>
      <c r="BK14" s="28">
        <v>4</v>
      </c>
      <c r="BL14" s="28">
        <v>0.8</v>
      </c>
      <c r="BM14" s="28">
        <f t="shared" si="12"/>
        <v>1.2242399253642746</v>
      </c>
      <c r="BO14" s="28">
        <v>1.2150000000000001</v>
      </c>
      <c r="BP14" s="28">
        <v>0.57499999999999996</v>
      </c>
      <c r="BQ14" s="28">
        <f t="shared" si="13"/>
        <v>2.3647812500000001</v>
      </c>
      <c r="BS14" s="27">
        <f t="shared" si="14"/>
        <v>2.7960713031170212</v>
      </c>
      <c r="BT14" s="27">
        <f t="shared" si="10"/>
        <v>2.815164662492021</v>
      </c>
      <c r="BU14" s="27">
        <f t="shared" si="10"/>
        <v>2.8325650531170212</v>
      </c>
      <c r="BV14" s="27">
        <f t="shared" si="10"/>
        <v>2.8484459124920209</v>
      </c>
      <c r="BW14" s="27">
        <f t="shared" si="10"/>
        <v>2.8629713031170216</v>
      </c>
      <c r="BX14" s="27">
        <f t="shared" si="10"/>
        <v>2.8762959124920209</v>
      </c>
      <c r="BY14" s="27">
        <f t="shared" si="10"/>
        <v>2.8885650531170208</v>
      </c>
      <c r="BZ14" s="27">
        <f t="shared" si="10"/>
        <v>2.8999146624920202</v>
      </c>
      <c r="CA14" s="27">
        <f t="shared" si="10"/>
        <v>2.9104713031170211</v>
      </c>
      <c r="CB14" s="27">
        <f t="shared" si="10"/>
        <v>2.920352162492021</v>
      </c>
      <c r="CC14" s="27">
        <f t="shared" si="10"/>
        <v>2.929665053117021</v>
      </c>
      <c r="CD14" s="27">
        <f t="shared" si="10"/>
        <v>2.9385084124920211</v>
      </c>
      <c r="CE14" s="27">
        <f t="shared" si="10"/>
        <v>2.9469713031170208</v>
      </c>
      <c r="CF14" s="27">
        <f t="shared" si="10"/>
        <v>2.9551334124920214</v>
      </c>
      <c r="CG14" s="27">
        <f t="shared" si="10"/>
        <v>2.9630650531170208</v>
      </c>
      <c r="CH14" s="27">
        <f t="shared" si="10"/>
        <v>2.9708271624920211</v>
      </c>
      <c r="CI14" s="27">
        <f t="shared" si="10"/>
        <v>2.9784713031170207</v>
      </c>
      <c r="CJ14" s="27">
        <f t="shared" si="10"/>
        <v>2.9860396624920202</v>
      </c>
      <c r="CK14" s="27">
        <f t="shared" si="10"/>
        <v>2.9935650531170217</v>
      </c>
      <c r="CL14" s="27">
        <f t="shared" si="10"/>
        <v>3.0010709124920214</v>
      </c>
      <c r="CM14" s="27">
        <f t="shared" si="10"/>
        <v>3.0085713031170211</v>
      </c>
      <c r="CN14" s="27">
        <f t="shared" si="10"/>
        <v>3.0160709124920211</v>
      </c>
      <c r="CO14" s="27">
        <f t="shared" si="10"/>
        <v>3.0235650531170202</v>
      </c>
      <c r="CP14" s="27">
        <f t="shared" si="10"/>
        <v>3.0310396624920211</v>
      </c>
      <c r="CQ14" s="27">
        <f t="shared" si="10"/>
        <v>3.0384713031170207</v>
      </c>
      <c r="CR14" s="27">
        <f t="shared" si="10"/>
        <v>3.0458271624920208</v>
      </c>
      <c r="CS14" s="27">
        <f t="shared" si="10"/>
        <v>3.0530650531170211</v>
      </c>
      <c r="CT14" s="27">
        <f t="shared" si="10"/>
        <v>3.0601334124920205</v>
      </c>
      <c r="CU14" s="27">
        <f t="shared" si="10"/>
        <v>3.0669713031170214</v>
      </c>
      <c r="CV14" s="27">
        <f t="shared" si="10"/>
        <v>3.0735084124920218</v>
      </c>
      <c r="CW14" s="27">
        <f t="shared" si="10"/>
        <v>3.0796650531170209</v>
      </c>
      <c r="CX14" s="27">
        <f t="shared" si="10"/>
        <v>3.0853521624920215</v>
      </c>
      <c r="CY14" s="27">
        <f t="shared" si="10"/>
        <v>3.0904713031170208</v>
      </c>
      <c r="CZ14" s="27">
        <f t="shared" si="10"/>
        <v>3.0949146624920214</v>
      </c>
      <c r="DA14" s="27">
        <f t="shared" si="10"/>
        <v>3.098565053117019</v>
      </c>
      <c r="DB14" s="27">
        <f t="shared" si="10"/>
        <v>3.101295912492021</v>
      </c>
      <c r="DC14" s="27">
        <f t="shared" si="10"/>
        <v>3.1029713031170227</v>
      </c>
      <c r="DD14" s="27">
        <f t="shared" si="10"/>
        <v>3.1034459124920208</v>
      </c>
      <c r="DE14" s="27">
        <f t="shared" si="10"/>
        <v>3.1025650531170226</v>
      </c>
      <c r="DF14" s="27">
        <f t="shared" si="10"/>
        <v>3.1001646624920194</v>
      </c>
      <c r="DG14" s="27">
        <f t="shared" si="10"/>
        <v>3.0960713031170211</v>
      </c>
      <c r="DH14" s="27">
        <f t="shared" si="10"/>
        <v>3.090102162492022</v>
      </c>
      <c r="DI14" s="27">
        <f t="shared" si="10"/>
        <v>3.0820650531170211</v>
      </c>
      <c r="DJ14" s="27">
        <f t="shared" si="10"/>
        <v>3.0717584124920219</v>
      </c>
      <c r="DK14" s="27">
        <f t="shared" si="10"/>
        <v>3.0589713031170205</v>
      </c>
      <c r="DL14" s="27">
        <f t="shared" si="10"/>
        <v>3.0434834124920207</v>
      </c>
      <c r="DM14" s="27">
        <f t="shared" si="11"/>
        <v>3.1034459124920208</v>
      </c>
    </row>
    <row r="15" spans="2:117" ht="12" customHeight="1" x14ac:dyDescent="0.15">
      <c r="B15" s="29">
        <v>12</v>
      </c>
      <c r="C15" s="29">
        <v>2.65</v>
      </c>
      <c r="D15" s="28">
        <v>0.6</v>
      </c>
      <c r="E15" s="28">
        <f t="shared" si="0"/>
        <v>0.6</v>
      </c>
      <c r="F15" s="28">
        <f t="shared" si="1"/>
        <v>1.4987633948559247</v>
      </c>
      <c r="G15" s="28">
        <f t="shared" si="3"/>
        <v>0.6</v>
      </c>
      <c r="H15" s="29">
        <f t="shared" si="2"/>
        <v>2.65</v>
      </c>
      <c r="I15" s="29"/>
      <c r="J15" s="37"/>
      <c r="K15" s="28">
        <v>6</v>
      </c>
      <c r="L15" s="28">
        <f t="shared" si="7"/>
        <v>1.885</v>
      </c>
      <c r="M15" s="28">
        <f t="shared" si="4"/>
        <v>1.9000000000000001</v>
      </c>
      <c r="N15" s="28">
        <f t="shared" si="4"/>
        <v>1.89</v>
      </c>
      <c r="O15" s="28">
        <f t="shared" si="4"/>
        <v>1.8800000000000001</v>
      </c>
      <c r="P15" s="28">
        <f t="shared" si="4"/>
        <v>1.8825000000000001</v>
      </c>
      <c r="Q15" s="28">
        <f t="shared" si="4"/>
        <v>1.83</v>
      </c>
      <c r="R15" s="28">
        <f t="shared" si="4"/>
        <v>1.92</v>
      </c>
      <c r="S15" s="28">
        <f t="shared" si="4"/>
        <v>1.9100000000000001</v>
      </c>
      <c r="T15" s="28">
        <f t="shared" si="4"/>
        <v>1.905</v>
      </c>
      <c r="U15" s="28">
        <f t="shared" si="4"/>
        <v>1.8699999999999999</v>
      </c>
      <c r="V15" s="28">
        <f t="shared" si="4"/>
        <v>1.86</v>
      </c>
      <c r="W15" s="28">
        <f t="shared" si="4"/>
        <v>1.845</v>
      </c>
      <c r="X15" s="28">
        <f t="shared" si="4"/>
        <v>1.8287500000000001</v>
      </c>
      <c r="Y15" s="28">
        <f t="shared" si="4"/>
        <v>1.7974999999999999</v>
      </c>
      <c r="Z15" s="28">
        <f t="shared" si="4"/>
        <v>1.7606250000000001</v>
      </c>
      <c r="AA15" s="28">
        <f t="shared" si="4"/>
        <v>1.77</v>
      </c>
      <c r="AB15" s="28">
        <f t="shared" si="4"/>
        <v>1.74125</v>
      </c>
      <c r="AC15" s="28">
        <f t="shared" si="4"/>
        <v>1.7250000000000001</v>
      </c>
      <c r="AD15" s="28">
        <f t="shared" si="4"/>
        <v>1.6775</v>
      </c>
      <c r="AE15" s="28">
        <f t="shared" si="4"/>
        <v>1.6700000000000002</v>
      </c>
      <c r="AF15" s="28">
        <f t="shared" si="4"/>
        <v>1.6312499999999999</v>
      </c>
      <c r="AG15" s="28">
        <f t="shared" si="4"/>
        <v>1.585</v>
      </c>
      <c r="AH15" s="28">
        <f t="shared" si="4"/>
        <v>1.545625</v>
      </c>
      <c r="AI15" s="28">
        <f t="shared" si="4"/>
        <v>1.5150000000000001</v>
      </c>
      <c r="AJ15" s="28">
        <f t="shared" si="4"/>
        <v>1.4637500000000001</v>
      </c>
      <c r="AK15" s="28">
        <f t="shared" si="4"/>
        <v>1.3900000000000001</v>
      </c>
      <c r="AL15" s="28">
        <f t="shared" si="4"/>
        <v>1.359375</v>
      </c>
      <c r="AM15" s="28">
        <f t="shared" si="4"/>
        <v>1.29</v>
      </c>
      <c r="AN15" s="28">
        <f t="shared" si="4"/>
        <v>-722.97</v>
      </c>
      <c r="AO15" s="28">
        <f t="shared" si="8"/>
        <v>-747.93</v>
      </c>
      <c r="AP15" s="28">
        <f t="shared" si="5"/>
        <v>-772.89</v>
      </c>
      <c r="AQ15" s="28">
        <f t="shared" si="5"/>
        <v>-797.85</v>
      </c>
      <c r="AR15" s="28">
        <f t="shared" si="5"/>
        <v>-822.81</v>
      </c>
      <c r="AS15" s="28">
        <f t="shared" si="5"/>
        <v>-847.77</v>
      </c>
      <c r="AT15" s="28">
        <f t="shared" si="5"/>
        <v>-872.73</v>
      </c>
      <c r="AU15" s="28">
        <f t="shared" si="5"/>
        <v>-897.69</v>
      </c>
      <c r="AV15" s="28">
        <f t="shared" si="5"/>
        <v>-922.65000000000009</v>
      </c>
      <c r="AW15" s="28">
        <f t="shared" si="5"/>
        <v>-947.6099999999999</v>
      </c>
      <c r="AX15" s="28">
        <f t="shared" si="5"/>
        <v>-972.56999999999994</v>
      </c>
      <c r="AY15" s="28">
        <f t="shared" si="5"/>
        <v>-997.53</v>
      </c>
      <c r="AZ15" s="28">
        <f t="shared" si="9"/>
        <v>1.92</v>
      </c>
      <c r="BK15" s="28">
        <v>5</v>
      </c>
      <c r="BL15" s="28">
        <v>0.9</v>
      </c>
      <c r="BM15" s="28">
        <f t="shared" si="12"/>
        <v>1.1064537610602057</v>
      </c>
      <c r="BO15" s="28">
        <v>1.1000000000000001</v>
      </c>
      <c r="BP15" s="28">
        <v>0.6</v>
      </c>
      <c r="BQ15" s="28">
        <f t="shared" si="13"/>
        <v>2.2480000000000011</v>
      </c>
      <c r="BS15" s="27">
        <f t="shared" si="14"/>
        <v>2.79740925462773</v>
      </c>
      <c r="BT15" s="27">
        <f t="shared" si="10"/>
        <v>2.8165026140027298</v>
      </c>
      <c r="BU15" s="27">
        <f t="shared" si="10"/>
        <v>2.83390300462773</v>
      </c>
      <c r="BV15" s="27">
        <f t="shared" si="10"/>
        <v>2.8497838640027302</v>
      </c>
      <c r="BW15" s="27">
        <f t="shared" si="10"/>
        <v>2.8643092546277304</v>
      </c>
      <c r="BX15" s="27">
        <f t="shared" si="10"/>
        <v>2.8776338640027301</v>
      </c>
      <c r="BY15" s="27">
        <f t="shared" si="10"/>
        <v>2.8899030046277301</v>
      </c>
      <c r="BZ15" s="27">
        <f t="shared" si="10"/>
        <v>2.9012526140027295</v>
      </c>
      <c r="CA15" s="27">
        <f t="shared" si="10"/>
        <v>2.9118092546277308</v>
      </c>
      <c r="CB15" s="27">
        <f t="shared" si="10"/>
        <v>2.9216901140027303</v>
      </c>
      <c r="CC15" s="27">
        <f t="shared" si="10"/>
        <v>2.9310030046277302</v>
      </c>
      <c r="CD15" s="27">
        <f t="shared" si="10"/>
        <v>2.9398463640027304</v>
      </c>
      <c r="CE15" s="27">
        <f t="shared" si="10"/>
        <v>2.9483092546277301</v>
      </c>
      <c r="CF15" s="27">
        <f t="shared" si="10"/>
        <v>2.9564713640027307</v>
      </c>
      <c r="CG15" s="27">
        <f t="shared" si="10"/>
        <v>2.9644030046277301</v>
      </c>
      <c r="CH15" s="27">
        <f t="shared" si="10"/>
        <v>2.9721651140027303</v>
      </c>
      <c r="CI15" s="27">
        <f t="shared" si="10"/>
        <v>2.9798092546277299</v>
      </c>
      <c r="CJ15" s="27">
        <f t="shared" si="10"/>
        <v>2.9873776140027295</v>
      </c>
      <c r="CK15" s="27">
        <f t="shared" si="10"/>
        <v>2.9949030046277305</v>
      </c>
      <c r="CL15" s="27">
        <f t="shared" si="10"/>
        <v>3.0024088640027302</v>
      </c>
      <c r="CM15" s="27">
        <f t="shared" si="10"/>
        <v>3.00990925462773</v>
      </c>
      <c r="CN15" s="27">
        <f t="shared" si="10"/>
        <v>3.0174088640027303</v>
      </c>
      <c r="CO15" s="27">
        <f t="shared" si="10"/>
        <v>3.024903004627729</v>
      </c>
      <c r="CP15" s="27">
        <f t="shared" si="10"/>
        <v>3.0323776140027303</v>
      </c>
      <c r="CQ15" s="27">
        <f t="shared" si="10"/>
        <v>3.03980925462773</v>
      </c>
      <c r="CR15" s="27">
        <f t="shared" si="10"/>
        <v>3.04716511400273</v>
      </c>
      <c r="CS15" s="27">
        <f t="shared" si="10"/>
        <v>3.0544030046277304</v>
      </c>
      <c r="CT15" s="27">
        <f t="shared" si="10"/>
        <v>3.0614713640027298</v>
      </c>
      <c r="CU15" s="27">
        <f t="shared" si="10"/>
        <v>3.0683092546277311</v>
      </c>
      <c r="CV15" s="27">
        <f t="shared" si="10"/>
        <v>3.074846364002731</v>
      </c>
      <c r="CW15" s="27">
        <f t="shared" si="10"/>
        <v>3.0810030046277301</v>
      </c>
      <c r="CX15" s="27">
        <f t="shared" si="10"/>
        <v>3.0866901140027312</v>
      </c>
      <c r="CY15" s="27">
        <f t="shared" si="10"/>
        <v>3.09180925462773</v>
      </c>
      <c r="CZ15" s="27">
        <f t="shared" si="10"/>
        <v>3.0962526140027311</v>
      </c>
      <c r="DA15" s="27">
        <f t="shared" si="10"/>
        <v>3.0999030046277283</v>
      </c>
      <c r="DB15" s="27">
        <f t="shared" si="10"/>
        <v>3.1026338640027302</v>
      </c>
      <c r="DC15" s="27">
        <f t="shared" si="10"/>
        <v>3.104309254627732</v>
      </c>
      <c r="DD15" s="27">
        <f t="shared" si="10"/>
        <v>3.1047838640027301</v>
      </c>
      <c r="DE15" s="27">
        <f t="shared" si="10"/>
        <v>3.1039030046277318</v>
      </c>
      <c r="DF15" s="27">
        <f t="shared" si="10"/>
        <v>3.1015026140027286</v>
      </c>
      <c r="DG15" s="27">
        <f t="shared" si="10"/>
        <v>3.0974092546277303</v>
      </c>
      <c r="DH15" s="27">
        <f t="shared" si="10"/>
        <v>3.0914401140027312</v>
      </c>
      <c r="DI15" s="27">
        <f t="shared" si="10"/>
        <v>3.0834030046277303</v>
      </c>
      <c r="DJ15" s="27">
        <f t="shared" si="10"/>
        <v>3.0730963640027311</v>
      </c>
      <c r="DK15" s="27">
        <f t="shared" si="10"/>
        <v>3.0603092546277297</v>
      </c>
      <c r="DL15" s="27">
        <f t="shared" si="10"/>
        <v>3.04482136400273</v>
      </c>
      <c r="DM15" s="27">
        <f t="shared" si="11"/>
        <v>3.1047838640027301</v>
      </c>
    </row>
    <row r="16" spans="2:117" ht="12" customHeight="1" x14ac:dyDescent="0.15">
      <c r="B16" s="29">
        <v>13</v>
      </c>
      <c r="C16" s="29">
        <v>2.35</v>
      </c>
      <c r="D16" s="28">
        <v>0.65</v>
      </c>
      <c r="E16" s="28">
        <f t="shared" si="0"/>
        <v>0.65</v>
      </c>
      <c r="F16" s="28">
        <f t="shared" si="1"/>
        <v>1.4248411290045633</v>
      </c>
      <c r="G16" s="28">
        <f t="shared" si="3"/>
        <v>0.65</v>
      </c>
      <c r="H16" s="29">
        <f t="shared" si="2"/>
        <v>2.35</v>
      </c>
      <c r="I16" s="29"/>
      <c r="J16" s="37"/>
      <c r="K16" s="28">
        <v>7</v>
      </c>
      <c r="L16" s="28">
        <f t="shared" si="7"/>
        <v>1.9624999999999999</v>
      </c>
      <c r="M16" s="28">
        <f t="shared" si="4"/>
        <v>1.9799999999999998</v>
      </c>
      <c r="N16" s="28">
        <f t="shared" si="4"/>
        <v>1.9724999999999999</v>
      </c>
      <c r="O16" s="28">
        <f t="shared" si="4"/>
        <v>1.9650000000000001</v>
      </c>
      <c r="P16" s="28">
        <f t="shared" si="4"/>
        <v>1.9699999999999998</v>
      </c>
      <c r="Q16" s="28">
        <f t="shared" si="4"/>
        <v>1.92</v>
      </c>
      <c r="R16" s="28">
        <f t="shared" si="4"/>
        <v>2.0124999999999997</v>
      </c>
      <c r="S16" s="28">
        <f t="shared" si="4"/>
        <v>2.0049999999999999</v>
      </c>
      <c r="T16" s="28">
        <f t="shared" si="4"/>
        <v>2.0024999999999999</v>
      </c>
      <c r="U16" s="28">
        <f t="shared" si="4"/>
        <v>1.97</v>
      </c>
      <c r="V16" s="28">
        <f t="shared" si="4"/>
        <v>1.9624999999999999</v>
      </c>
      <c r="W16" s="28">
        <f t="shared" si="4"/>
        <v>1.9499999999999997</v>
      </c>
      <c r="X16" s="28">
        <f t="shared" si="4"/>
        <v>1.93625</v>
      </c>
      <c r="Y16" s="28">
        <f t="shared" si="4"/>
        <v>1.9074999999999998</v>
      </c>
      <c r="Z16" s="28">
        <f t="shared" si="4"/>
        <v>1.8731249999999997</v>
      </c>
      <c r="AA16" s="28">
        <f t="shared" si="4"/>
        <v>1.885</v>
      </c>
      <c r="AB16" s="28">
        <f t="shared" si="4"/>
        <v>1.8587499999999997</v>
      </c>
      <c r="AC16" s="28">
        <f t="shared" si="4"/>
        <v>1.845</v>
      </c>
      <c r="AD16" s="28">
        <f t="shared" si="4"/>
        <v>1.7999999999999998</v>
      </c>
      <c r="AE16" s="28">
        <f t="shared" si="4"/>
        <v>1.7949999999999999</v>
      </c>
      <c r="AF16" s="28">
        <f t="shared" si="4"/>
        <v>1.7587499999999998</v>
      </c>
      <c r="AG16" s="28">
        <f t="shared" si="4"/>
        <v>1.7150000000000001</v>
      </c>
      <c r="AH16" s="28">
        <f t="shared" si="4"/>
        <v>1.6781249999999996</v>
      </c>
      <c r="AI16" s="28">
        <f t="shared" si="4"/>
        <v>1.65</v>
      </c>
      <c r="AJ16" s="28">
        <f t="shared" si="4"/>
        <v>1.6012499999999998</v>
      </c>
      <c r="AK16" s="28">
        <f t="shared" si="4"/>
        <v>1.5299999999999998</v>
      </c>
      <c r="AL16" s="28">
        <f t="shared" si="4"/>
        <v>1.5018749999999998</v>
      </c>
      <c r="AM16" s="28">
        <f t="shared" si="4"/>
        <v>1.4349999999999998</v>
      </c>
      <c r="AN16" s="28">
        <f t="shared" ref="AN16" si="15">INDEX($C$4:$C$49,AN$9,1)*INDEX($D$4:$D$49,AN$9,1)/2+INDEX($G$4:$G$49,$K16,1)*INDEX($H$4:$H$49,$K16,1)/2+INDEX($G$4:$G$49,$K16,1)*INDEX($D$4:$D$49,AN$9,1)</f>
        <v>-722.82249999999988</v>
      </c>
      <c r="AO16" s="28">
        <f t="shared" si="8"/>
        <v>-747.78</v>
      </c>
      <c r="AP16" s="28">
        <f t="shared" si="5"/>
        <v>-772.73749999999995</v>
      </c>
      <c r="AQ16" s="28">
        <f t="shared" si="5"/>
        <v>-797.69500000000005</v>
      </c>
      <c r="AR16" s="28">
        <f t="shared" si="5"/>
        <v>-822.65249999999992</v>
      </c>
      <c r="AS16" s="28">
        <f t="shared" si="5"/>
        <v>-847.6099999999999</v>
      </c>
      <c r="AT16" s="28">
        <f t="shared" si="5"/>
        <v>-872.5675</v>
      </c>
      <c r="AU16" s="28">
        <f t="shared" si="5"/>
        <v>-897.52499999999998</v>
      </c>
      <c r="AV16" s="28">
        <f t="shared" si="5"/>
        <v>-922.48249999999996</v>
      </c>
      <c r="AW16" s="28">
        <f t="shared" si="5"/>
        <v>-947.43999999999994</v>
      </c>
      <c r="AX16" s="28">
        <f t="shared" si="5"/>
        <v>-972.39749999999992</v>
      </c>
      <c r="AY16" s="28">
        <f t="shared" si="5"/>
        <v>-997.3549999999999</v>
      </c>
      <c r="AZ16" s="28">
        <f t="shared" si="9"/>
        <v>2.0124999999999997</v>
      </c>
      <c r="BK16" s="28">
        <v>6</v>
      </c>
      <c r="BL16" s="28">
        <v>1</v>
      </c>
      <c r="BM16" s="28">
        <f t="shared" si="12"/>
        <v>1</v>
      </c>
      <c r="BO16" s="28">
        <v>1</v>
      </c>
      <c r="BP16" s="28">
        <v>0.625</v>
      </c>
      <c r="BQ16" s="28">
        <f t="shared" si="13"/>
        <v>2.13671875</v>
      </c>
      <c r="BS16" s="27">
        <f t="shared" si="14"/>
        <v>2.7975464248884383</v>
      </c>
      <c r="BT16" s="27">
        <f t="shared" si="10"/>
        <v>2.8166397842634381</v>
      </c>
      <c r="BU16" s="27">
        <f t="shared" si="10"/>
        <v>2.8340401748884383</v>
      </c>
      <c r="BV16" s="27">
        <f t="shared" si="10"/>
        <v>2.8499210342634385</v>
      </c>
      <c r="BW16" s="27">
        <f t="shared" si="10"/>
        <v>2.8644464248884387</v>
      </c>
      <c r="BX16" s="27">
        <f t="shared" si="10"/>
        <v>2.8777710342634384</v>
      </c>
      <c r="BY16" s="27">
        <f t="shared" si="10"/>
        <v>2.8900401748884383</v>
      </c>
      <c r="BZ16" s="27">
        <f t="shared" si="10"/>
        <v>2.9013897842634382</v>
      </c>
      <c r="CA16" s="27">
        <f t="shared" si="10"/>
        <v>2.911946424888439</v>
      </c>
      <c r="CB16" s="27">
        <f t="shared" si="10"/>
        <v>2.9218272842634385</v>
      </c>
      <c r="CC16" s="27">
        <f t="shared" si="10"/>
        <v>2.9311401748884385</v>
      </c>
      <c r="CD16" s="27">
        <f t="shared" si="10"/>
        <v>2.9399835342634386</v>
      </c>
      <c r="CE16" s="27">
        <f t="shared" si="10"/>
        <v>2.9484464248884383</v>
      </c>
      <c r="CF16" s="27">
        <f t="shared" si="10"/>
        <v>2.9566085342634389</v>
      </c>
      <c r="CG16" s="27">
        <f t="shared" si="10"/>
        <v>2.9645401748884384</v>
      </c>
      <c r="CH16" s="27">
        <f t="shared" si="10"/>
        <v>2.9723022842634386</v>
      </c>
      <c r="CI16" s="27">
        <f t="shared" si="10"/>
        <v>2.9799464248884382</v>
      </c>
      <c r="CJ16" s="27">
        <f t="shared" si="10"/>
        <v>2.9875147842634378</v>
      </c>
      <c r="CK16" s="27">
        <f t="shared" si="10"/>
        <v>2.9950401748884392</v>
      </c>
      <c r="CL16" s="27">
        <f t="shared" si="10"/>
        <v>3.0025460342634389</v>
      </c>
      <c r="CM16" s="27">
        <f t="shared" si="10"/>
        <v>3.0100464248884387</v>
      </c>
      <c r="CN16" s="27">
        <f t="shared" si="10"/>
        <v>3.0175460342634386</v>
      </c>
      <c r="CO16" s="27">
        <f t="shared" si="10"/>
        <v>3.0250401748884377</v>
      </c>
      <c r="CP16" s="27">
        <f t="shared" si="10"/>
        <v>3.0325147842634386</v>
      </c>
      <c r="CQ16" s="27">
        <f t="shared" si="10"/>
        <v>3.0399464248884382</v>
      </c>
      <c r="CR16" s="27">
        <f t="shared" si="10"/>
        <v>3.0473022842634383</v>
      </c>
      <c r="CS16" s="27">
        <f t="shared" si="10"/>
        <v>3.0545401748884387</v>
      </c>
      <c r="CT16" s="27">
        <f t="shared" si="10"/>
        <v>3.061608534263438</v>
      </c>
      <c r="CU16" s="27">
        <f t="shared" si="10"/>
        <v>3.0684464248884393</v>
      </c>
      <c r="CV16" s="27">
        <f t="shared" si="10"/>
        <v>3.0749835342634393</v>
      </c>
      <c r="CW16" s="27">
        <f t="shared" si="10"/>
        <v>3.0811401748884384</v>
      </c>
      <c r="CX16" s="27">
        <f t="shared" ref="CX16:DL35" si="16">50%*CX$9*CX$10+(1-50%)*$BP16*$BQ16+50%*INDEX($BL$11:$BL$22,$BS$4,1)*CX$9+(1-50%)*INDEX($BM$11:$BM$22,$BS$4,1)*$BP16+INDEX($BL$11:$BL$22,$BS$4,1)*INDEX($BM$11:$BM$22,$BS$4,1)</f>
        <v>3.0868272842634394</v>
      </c>
      <c r="CY16" s="27">
        <f t="shared" si="16"/>
        <v>3.0919464248884383</v>
      </c>
      <c r="CZ16" s="27">
        <f t="shared" si="16"/>
        <v>3.0963897842634394</v>
      </c>
      <c r="DA16" s="27">
        <f t="shared" si="16"/>
        <v>3.1000401748884365</v>
      </c>
      <c r="DB16" s="27">
        <f t="shared" si="16"/>
        <v>3.1027710342634385</v>
      </c>
      <c r="DC16" s="27">
        <f t="shared" si="16"/>
        <v>3.1044464248884402</v>
      </c>
      <c r="DD16" s="27">
        <f t="shared" si="16"/>
        <v>3.1049210342634384</v>
      </c>
      <c r="DE16" s="27">
        <f t="shared" si="16"/>
        <v>3.1040401748884401</v>
      </c>
      <c r="DF16" s="27">
        <f t="shared" si="16"/>
        <v>3.1016397842634369</v>
      </c>
      <c r="DG16" s="27">
        <f t="shared" si="16"/>
        <v>3.0975464248884386</v>
      </c>
      <c r="DH16" s="27">
        <f t="shared" si="16"/>
        <v>3.0915772842634395</v>
      </c>
      <c r="DI16" s="27">
        <f t="shared" si="16"/>
        <v>3.0835401748884386</v>
      </c>
      <c r="DJ16" s="27">
        <f t="shared" si="16"/>
        <v>3.0732335342634394</v>
      </c>
      <c r="DK16" s="27">
        <f t="shared" si="16"/>
        <v>3.060446424888438</v>
      </c>
      <c r="DL16" s="27">
        <f t="shared" si="16"/>
        <v>3.0449585342634382</v>
      </c>
      <c r="DM16" s="27">
        <f t="shared" si="11"/>
        <v>3.1049210342634384</v>
      </c>
    </row>
    <row r="17" spans="2:117" ht="12" customHeight="1" x14ac:dyDescent="0.15">
      <c r="B17" s="29">
        <v>14</v>
      </c>
      <c r="C17" s="29">
        <v>2.0499999999999998</v>
      </c>
      <c r="D17" s="28">
        <v>0.7</v>
      </c>
      <c r="E17" s="28">
        <f t="shared" si="0"/>
        <v>0.7</v>
      </c>
      <c r="F17" s="28">
        <f t="shared" si="1"/>
        <v>1.3545648698593671</v>
      </c>
      <c r="G17" s="28">
        <f t="shared" si="3"/>
        <v>0.7</v>
      </c>
      <c r="H17" s="29">
        <f t="shared" si="2"/>
        <v>2.0499999999999998</v>
      </c>
      <c r="I17" s="29"/>
      <c r="J17" s="37"/>
      <c r="K17" s="28">
        <v>8</v>
      </c>
      <c r="L17" s="28">
        <f t="shared" si="7"/>
        <v>1.94</v>
      </c>
      <c r="M17" s="28">
        <f t="shared" si="7"/>
        <v>1.96</v>
      </c>
      <c r="N17" s="28">
        <f t="shared" si="7"/>
        <v>1.9550000000000001</v>
      </c>
      <c r="O17" s="28">
        <f t="shared" si="7"/>
        <v>1.9500000000000002</v>
      </c>
      <c r="P17" s="28">
        <f t="shared" si="7"/>
        <v>1.9575</v>
      </c>
      <c r="Q17" s="28">
        <f t="shared" si="7"/>
        <v>1.9100000000000001</v>
      </c>
      <c r="R17" s="28">
        <f t="shared" si="7"/>
        <v>2.0049999999999999</v>
      </c>
      <c r="S17" s="28">
        <f t="shared" si="7"/>
        <v>2</v>
      </c>
      <c r="T17" s="28">
        <f t="shared" si="7"/>
        <v>1.9999999999999998</v>
      </c>
      <c r="U17" s="28">
        <f t="shared" si="7"/>
        <v>1.97</v>
      </c>
      <c r="V17" s="28">
        <f t="shared" si="7"/>
        <v>1.9650000000000001</v>
      </c>
      <c r="W17" s="28">
        <f t="shared" si="7"/>
        <v>1.9549999999999998</v>
      </c>
      <c r="X17" s="28">
        <f t="shared" si="7"/>
        <v>1.9437499999999999</v>
      </c>
      <c r="Y17" s="28">
        <f t="shared" si="7"/>
        <v>1.9174999999999998</v>
      </c>
      <c r="Z17" s="28">
        <f t="shared" si="7"/>
        <v>1.8856249999999999</v>
      </c>
      <c r="AA17" s="28">
        <f t="shared" si="7"/>
        <v>1.9000000000000001</v>
      </c>
      <c r="AB17" s="28">
        <f t="shared" ref="AB17:AN34" si="17">INDEX($C$4:$C$49,AB$9,1)*INDEX($D$4:$D$49,AB$9,1)/2+INDEX($G$4:$G$49,$K17,1)*INDEX($H$4:$H$49,$K17,1)/2+INDEX($G$4:$G$49,$K17,1)*INDEX($D$4:$D$49,AB$9,1)</f>
        <v>1.87625</v>
      </c>
      <c r="AC17" s="28">
        <f t="shared" si="17"/>
        <v>1.865</v>
      </c>
      <c r="AD17" s="28">
        <f t="shared" si="17"/>
        <v>1.8224999999999998</v>
      </c>
      <c r="AE17" s="28">
        <f t="shared" si="17"/>
        <v>1.8199999999999998</v>
      </c>
      <c r="AF17" s="28">
        <f t="shared" si="17"/>
        <v>1.7862499999999999</v>
      </c>
      <c r="AG17" s="28">
        <f t="shared" si="17"/>
        <v>1.7450000000000001</v>
      </c>
      <c r="AH17" s="28">
        <f t="shared" si="17"/>
        <v>1.7106249999999998</v>
      </c>
      <c r="AI17" s="28">
        <f t="shared" si="17"/>
        <v>1.6849999999999998</v>
      </c>
      <c r="AJ17" s="28">
        <f t="shared" si="17"/>
        <v>1.6387499999999999</v>
      </c>
      <c r="AK17" s="28">
        <f t="shared" si="17"/>
        <v>1.5699999999999998</v>
      </c>
      <c r="AL17" s="28">
        <f t="shared" si="17"/>
        <v>1.5443750000000001</v>
      </c>
      <c r="AM17" s="28">
        <f t="shared" si="17"/>
        <v>1.48</v>
      </c>
      <c r="AN17" s="28">
        <f t="shared" si="17"/>
        <v>-722.77499999999998</v>
      </c>
      <c r="AO17" s="28">
        <f t="shared" si="8"/>
        <v>-747.73</v>
      </c>
      <c r="AP17" s="28">
        <f t="shared" si="5"/>
        <v>-772.68500000000006</v>
      </c>
      <c r="AQ17" s="28">
        <f t="shared" si="5"/>
        <v>-797.6400000000001</v>
      </c>
      <c r="AR17" s="28">
        <f t="shared" si="5"/>
        <v>-822.59500000000003</v>
      </c>
      <c r="AS17" s="28">
        <f t="shared" si="5"/>
        <v>-847.55000000000007</v>
      </c>
      <c r="AT17" s="28">
        <f t="shared" si="5"/>
        <v>-872.505</v>
      </c>
      <c r="AU17" s="28">
        <f t="shared" si="5"/>
        <v>-897.46</v>
      </c>
      <c r="AV17" s="28">
        <f t="shared" si="5"/>
        <v>-922.41500000000008</v>
      </c>
      <c r="AW17" s="28">
        <f t="shared" si="5"/>
        <v>-947.37</v>
      </c>
      <c r="AX17" s="28">
        <f t="shared" si="5"/>
        <v>-972.32500000000005</v>
      </c>
      <c r="AY17" s="28">
        <f t="shared" si="5"/>
        <v>-997.28000000000009</v>
      </c>
      <c r="AZ17" s="28">
        <f t="shared" si="9"/>
        <v>2.0049999999999999</v>
      </c>
      <c r="BK17" s="28">
        <v>7</v>
      </c>
      <c r="BL17" s="28">
        <v>1.1000000000000001</v>
      </c>
      <c r="BM17" s="28">
        <f t="shared" si="12"/>
        <v>0.90378833277388693</v>
      </c>
      <c r="BO17" s="28">
        <v>0.9</v>
      </c>
      <c r="BP17" s="28">
        <v>0.65</v>
      </c>
      <c r="BQ17" s="28">
        <f t="shared" si="13"/>
        <v>2.0307499999999994</v>
      </c>
      <c r="BS17" s="27">
        <f t="shared" si="14"/>
        <v>2.7966281263991473</v>
      </c>
      <c r="BT17" s="27">
        <f t="shared" si="14"/>
        <v>2.815721485774147</v>
      </c>
      <c r="BU17" s="27">
        <f t="shared" si="14"/>
        <v>2.8331218763991473</v>
      </c>
      <c r="BV17" s="27">
        <f t="shared" si="14"/>
        <v>2.849002735774147</v>
      </c>
      <c r="BW17" s="27">
        <f t="shared" si="14"/>
        <v>2.8635281263991477</v>
      </c>
      <c r="BX17" s="27">
        <f t="shared" si="14"/>
        <v>2.8768527357741474</v>
      </c>
      <c r="BY17" s="27">
        <f t="shared" si="14"/>
        <v>2.8891218763991469</v>
      </c>
      <c r="BZ17" s="27">
        <f t="shared" si="14"/>
        <v>2.9004714857741467</v>
      </c>
      <c r="CA17" s="27">
        <f t="shared" si="14"/>
        <v>2.9110281263991475</v>
      </c>
      <c r="CB17" s="27">
        <f t="shared" si="14"/>
        <v>2.9209089857741475</v>
      </c>
      <c r="CC17" s="27">
        <f t="shared" si="14"/>
        <v>2.9302218763991474</v>
      </c>
      <c r="CD17" s="27">
        <f t="shared" si="14"/>
        <v>2.9390652357741471</v>
      </c>
      <c r="CE17" s="27">
        <f t="shared" si="14"/>
        <v>2.9475281263991473</v>
      </c>
      <c r="CF17" s="27">
        <f t="shared" si="14"/>
        <v>2.9556902357741479</v>
      </c>
      <c r="CG17" s="27">
        <f t="shared" si="14"/>
        <v>2.9636218763991473</v>
      </c>
      <c r="CH17" s="27">
        <f t="shared" si="14"/>
        <v>2.9713839857741475</v>
      </c>
      <c r="CI17" s="27">
        <f t="shared" ref="CI17:CX34" si="18">50%*CI$9*CI$10+(1-50%)*$BP17*$BQ17+50%*INDEX($BL$11:$BL$22,$BS$4,1)*CI$9+(1-50%)*INDEX($BM$11:$BM$22,$BS$4,1)*$BP17+INDEX($BL$11:$BL$22,$BS$4,1)*INDEX($BM$11:$BM$22,$BS$4,1)</f>
        <v>2.9790281263991472</v>
      </c>
      <c r="CJ17" s="27">
        <f t="shared" si="18"/>
        <v>2.9865964857741467</v>
      </c>
      <c r="CK17" s="27">
        <f t="shared" si="18"/>
        <v>2.9941218763991477</v>
      </c>
      <c r="CL17" s="27">
        <f t="shared" si="18"/>
        <v>3.0016277357741474</v>
      </c>
      <c r="CM17" s="27">
        <f t="shared" si="18"/>
        <v>3.0091281263991472</v>
      </c>
      <c r="CN17" s="27">
        <f t="shared" si="18"/>
        <v>3.0166277357741476</v>
      </c>
      <c r="CO17" s="27">
        <f t="shared" si="18"/>
        <v>3.0241218763991462</v>
      </c>
      <c r="CP17" s="27">
        <f t="shared" si="18"/>
        <v>3.0315964857741475</v>
      </c>
      <c r="CQ17" s="27">
        <f t="shared" si="18"/>
        <v>3.0390281263991472</v>
      </c>
      <c r="CR17" s="27">
        <f t="shared" si="18"/>
        <v>3.0463839857741473</v>
      </c>
      <c r="CS17" s="27">
        <f t="shared" si="18"/>
        <v>3.0536218763991476</v>
      </c>
      <c r="CT17" s="27">
        <f t="shared" si="18"/>
        <v>3.060690235774147</v>
      </c>
      <c r="CU17" s="27">
        <f t="shared" si="18"/>
        <v>3.0675281263991478</v>
      </c>
      <c r="CV17" s="27">
        <f t="shared" si="18"/>
        <v>3.0740652357741483</v>
      </c>
      <c r="CW17" s="27">
        <f t="shared" si="18"/>
        <v>3.0802218763991474</v>
      </c>
      <c r="CX17" s="27">
        <f t="shared" si="18"/>
        <v>3.085908985774148</v>
      </c>
      <c r="CY17" s="27">
        <f t="shared" si="16"/>
        <v>3.0910281263991473</v>
      </c>
      <c r="CZ17" s="27">
        <f t="shared" si="16"/>
        <v>3.0954714857741479</v>
      </c>
      <c r="DA17" s="27">
        <f t="shared" si="16"/>
        <v>3.0991218763991455</v>
      </c>
      <c r="DB17" s="27">
        <f t="shared" si="16"/>
        <v>3.1018527357741474</v>
      </c>
      <c r="DC17" s="27">
        <f t="shared" si="16"/>
        <v>3.1035281263991492</v>
      </c>
      <c r="DD17" s="27">
        <f t="shared" si="16"/>
        <v>3.1040027357741473</v>
      </c>
      <c r="DE17" s="27">
        <f t="shared" si="16"/>
        <v>3.103121876399149</v>
      </c>
      <c r="DF17" s="27">
        <f t="shared" si="16"/>
        <v>3.1007214857741459</v>
      </c>
      <c r="DG17" s="27">
        <f t="shared" si="16"/>
        <v>3.0966281263991475</v>
      </c>
      <c r="DH17" s="27">
        <f t="shared" si="16"/>
        <v>3.0906589857741484</v>
      </c>
      <c r="DI17" s="27">
        <f t="shared" si="16"/>
        <v>3.0826218763991475</v>
      </c>
      <c r="DJ17" s="27">
        <f t="shared" si="16"/>
        <v>3.0723152357741483</v>
      </c>
      <c r="DK17" s="27">
        <f t="shared" si="16"/>
        <v>3.059528126399147</v>
      </c>
      <c r="DL17" s="27">
        <f t="shared" si="16"/>
        <v>3.0440402357741472</v>
      </c>
      <c r="DM17" s="27">
        <f t="shared" si="11"/>
        <v>3.1040027357741473</v>
      </c>
    </row>
    <row r="18" spans="2:117" ht="12" customHeight="1" x14ac:dyDescent="0.15">
      <c r="B18" s="29">
        <v>15</v>
      </c>
      <c r="C18" s="29">
        <v>1.7749999999999999</v>
      </c>
      <c r="D18" s="28">
        <v>0.75</v>
      </c>
      <c r="E18" s="28">
        <f t="shared" si="0"/>
        <v>0.75</v>
      </c>
      <c r="F18" s="28">
        <f t="shared" si="1"/>
        <v>1.2877547884506972</v>
      </c>
      <c r="G18" s="28">
        <f t="shared" si="3"/>
        <v>0.75</v>
      </c>
      <c r="H18" s="29">
        <f t="shared" si="2"/>
        <v>1.7749999999999999</v>
      </c>
      <c r="I18" s="29"/>
      <c r="J18" s="37"/>
      <c r="K18" s="28">
        <v>9</v>
      </c>
      <c r="L18" s="28">
        <f t="shared" si="7"/>
        <v>1.9224999999999999</v>
      </c>
      <c r="M18" s="28">
        <f t="shared" si="7"/>
        <v>1.9449999999999998</v>
      </c>
      <c r="N18" s="28">
        <f t="shared" si="7"/>
        <v>1.9424999999999999</v>
      </c>
      <c r="O18" s="28">
        <f t="shared" si="7"/>
        <v>1.9400000000000002</v>
      </c>
      <c r="P18" s="28">
        <f t="shared" si="7"/>
        <v>1.95</v>
      </c>
      <c r="Q18" s="28">
        <f t="shared" si="7"/>
        <v>1.905</v>
      </c>
      <c r="R18" s="28">
        <f t="shared" si="7"/>
        <v>2.0024999999999999</v>
      </c>
      <c r="S18" s="28">
        <f t="shared" si="7"/>
        <v>1.9999999999999998</v>
      </c>
      <c r="T18" s="28">
        <f t="shared" si="7"/>
        <v>2.0024999999999999</v>
      </c>
      <c r="U18" s="28">
        <f t="shared" si="7"/>
        <v>1.9750000000000001</v>
      </c>
      <c r="V18" s="28">
        <f t="shared" si="7"/>
        <v>1.9725000000000001</v>
      </c>
      <c r="W18" s="28">
        <f t="shared" si="7"/>
        <v>1.9649999999999999</v>
      </c>
      <c r="X18" s="28">
        <f t="shared" si="7"/>
        <v>1.95625</v>
      </c>
      <c r="Y18" s="28">
        <f t="shared" si="7"/>
        <v>1.9324999999999999</v>
      </c>
      <c r="Z18" s="28">
        <f t="shared" si="7"/>
        <v>1.9031249999999997</v>
      </c>
      <c r="AA18" s="28">
        <f t="shared" si="7"/>
        <v>1.9200000000000002</v>
      </c>
      <c r="AB18" s="28">
        <f t="shared" si="17"/>
        <v>1.8987499999999999</v>
      </c>
      <c r="AC18" s="28">
        <f t="shared" si="17"/>
        <v>1.8900000000000001</v>
      </c>
      <c r="AD18" s="28">
        <f t="shared" si="17"/>
        <v>1.8499999999999999</v>
      </c>
      <c r="AE18" s="28">
        <f t="shared" si="17"/>
        <v>1.8499999999999999</v>
      </c>
      <c r="AF18" s="28">
        <f t="shared" si="17"/>
        <v>1.8187500000000001</v>
      </c>
      <c r="AG18" s="28">
        <f t="shared" si="17"/>
        <v>1.7800000000000002</v>
      </c>
      <c r="AH18" s="28">
        <f t="shared" si="17"/>
        <v>1.7481249999999999</v>
      </c>
      <c r="AI18" s="28">
        <f t="shared" si="17"/>
        <v>1.7250000000000001</v>
      </c>
      <c r="AJ18" s="28">
        <f t="shared" si="17"/>
        <v>1.6812499999999999</v>
      </c>
      <c r="AK18" s="28">
        <f t="shared" si="17"/>
        <v>1.6150000000000002</v>
      </c>
      <c r="AL18" s="28">
        <f t="shared" si="17"/>
        <v>1.5918749999999999</v>
      </c>
      <c r="AM18" s="28">
        <f t="shared" si="17"/>
        <v>1.53</v>
      </c>
      <c r="AN18" s="28">
        <f t="shared" si="17"/>
        <v>-722.72249999999997</v>
      </c>
      <c r="AO18" s="28">
        <f t="shared" si="8"/>
        <v>-747.67500000000007</v>
      </c>
      <c r="AP18" s="28">
        <f t="shared" si="5"/>
        <v>-772.62750000000005</v>
      </c>
      <c r="AQ18" s="28">
        <f t="shared" si="5"/>
        <v>-797.58</v>
      </c>
      <c r="AR18" s="28">
        <f t="shared" si="5"/>
        <v>-822.53250000000003</v>
      </c>
      <c r="AS18" s="28">
        <f t="shared" si="5"/>
        <v>-847.48500000000001</v>
      </c>
      <c r="AT18" s="28">
        <f t="shared" si="5"/>
        <v>-872.4375</v>
      </c>
      <c r="AU18" s="28">
        <f t="shared" si="5"/>
        <v>-897.3900000000001</v>
      </c>
      <c r="AV18" s="28">
        <f t="shared" si="5"/>
        <v>-922.34250000000009</v>
      </c>
      <c r="AW18" s="28">
        <f t="shared" si="5"/>
        <v>-947.29499999999996</v>
      </c>
      <c r="AX18" s="28">
        <f t="shared" si="5"/>
        <v>-972.24749999999995</v>
      </c>
      <c r="AY18" s="28">
        <f t="shared" si="5"/>
        <v>-997.2</v>
      </c>
      <c r="AZ18" s="28">
        <f t="shared" si="9"/>
        <v>2.0024999999999999</v>
      </c>
      <c r="BK18" s="28">
        <v>8</v>
      </c>
      <c r="BL18" s="28">
        <v>1.2</v>
      </c>
      <c r="BM18" s="28">
        <f t="shared" si="12"/>
        <v>0.81683335045820238</v>
      </c>
      <c r="BO18" s="28">
        <v>0.82</v>
      </c>
      <c r="BP18" s="28">
        <v>0.67500000000000004</v>
      </c>
      <c r="BQ18" s="28">
        <f t="shared" si="13"/>
        <v>1.9299062499999984</v>
      </c>
      <c r="BS18" s="27">
        <f t="shared" si="14"/>
        <v>2.7947902966598557</v>
      </c>
      <c r="BT18" s="27">
        <f t="shared" si="14"/>
        <v>2.8138836560348555</v>
      </c>
      <c r="BU18" s="27">
        <f t="shared" si="14"/>
        <v>2.8312840466598557</v>
      </c>
      <c r="BV18" s="27">
        <f t="shared" si="14"/>
        <v>2.8471649060348554</v>
      </c>
      <c r="BW18" s="27">
        <f t="shared" si="14"/>
        <v>2.8616902966598561</v>
      </c>
      <c r="BX18" s="27">
        <f t="shared" si="14"/>
        <v>2.8750149060348558</v>
      </c>
      <c r="BY18" s="27">
        <f t="shared" si="14"/>
        <v>2.8872840466598553</v>
      </c>
      <c r="BZ18" s="27">
        <f t="shared" si="14"/>
        <v>2.8986336560348551</v>
      </c>
      <c r="CA18" s="27">
        <f t="shared" si="14"/>
        <v>2.909190296659856</v>
      </c>
      <c r="CB18" s="27">
        <f t="shared" si="14"/>
        <v>2.9190711560348559</v>
      </c>
      <c r="CC18" s="27">
        <f t="shared" si="14"/>
        <v>2.9283840466598554</v>
      </c>
      <c r="CD18" s="27">
        <f t="shared" si="14"/>
        <v>2.9372274060348555</v>
      </c>
      <c r="CE18" s="27">
        <f t="shared" si="14"/>
        <v>2.9456902966598553</v>
      </c>
      <c r="CF18" s="27">
        <f t="shared" si="14"/>
        <v>2.9538524060348563</v>
      </c>
      <c r="CG18" s="27">
        <f t="shared" si="14"/>
        <v>2.9617840466598557</v>
      </c>
      <c r="CH18" s="27">
        <f t="shared" si="14"/>
        <v>2.9695461560348555</v>
      </c>
      <c r="CI18" s="27">
        <f t="shared" si="18"/>
        <v>2.9771902966598556</v>
      </c>
      <c r="CJ18" s="27">
        <f t="shared" si="18"/>
        <v>2.9847586560348551</v>
      </c>
      <c r="CK18" s="27">
        <f t="shared" si="18"/>
        <v>2.9922840466598566</v>
      </c>
      <c r="CL18" s="27">
        <f t="shared" si="18"/>
        <v>2.9997899060348558</v>
      </c>
      <c r="CM18" s="27">
        <f t="shared" si="18"/>
        <v>3.0072902966598556</v>
      </c>
      <c r="CN18" s="27">
        <f t="shared" si="18"/>
        <v>3.014789906034856</v>
      </c>
      <c r="CO18" s="27">
        <f t="shared" si="18"/>
        <v>3.0222840466598546</v>
      </c>
      <c r="CP18" s="27">
        <f t="shared" si="18"/>
        <v>3.0297586560348559</v>
      </c>
      <c r="CQ18" s="27">
        <f t="shared" si="18"/>
        <v>3.0371902966598552</v>
      </c>
      <c r="CR18" s="27">
        <f t="shared" si="18"/>
        <v>3.0445461560348557</v>
      </c>
      <c r="CS18" s="27">
        <f t="shared" si="18"/>
        <v>3.0517840466598556</v>
      </c>
      <c r="CT18" s="27">
        <f t="shared" si="18"/>
        <v>3.058852406034855</v>
      </c>
      <c r="CU18" s="27">
        <f t="shared" si="18"/>
        <v>3.0656902966598563</v>
      </c>
      <c r="CV18" s="27">
        <f t="shared" si="18"/>
        <v>3.0722274060348567</v>
      </c>
      <c r="CW18" s="27">
        <f t="shared" si="18"/>
        <v>3.0783840466598558</v>
      </c>
      <c r="CX18" s="27">
        <f t="shared" si="18"/>
        <v>3.0840711560348564</v>
      </c>
      <c r="CY18" s="27">
        <f t="shared" si="16"/>
        <v>3.0891902966598557</v>
      </c>
      <c r="CZ18" s="27">
        <f t="shared" si="16"/>
        <v>3.0936336560348563</v>
      </c>
      <c r="DA18" s="27">
        <f t="shared" si="16"/>
        <v>3.0972840466598539</v>
      </c>
      <c r="DB18" s="27">
        <f t="shared" si="16"/>
        <v>3.1000149060348554</v>
      </c>
      <c r="DC18" s="27">
        <f t="shared" si="16"/>
        <v>3.1016902966598576</v>
      </c>
      <c r="DD18" s="27">
        <f t="shared" si="16"/>
        <v>3.1021649060348557</v>
      </c>
      <c r="DE18" s="27">
        <f t="shared" si="16"/>
        <v>3.1012840466598575</v>
      </c>
      <c r="DF18" s="27">
        <f t="shared" si="16"/>
        <v>3.0988836560348543</v>
      </c>
      <c r="DG18" s="27">
        <f t="shared" si="16"/>
        <v>3.0947902966598559</v>
      </c>
      <c r="DH18" s="27">
        <f t="shared" si="16"/>
        <v>3.0888211560348569</v>
      </c>
      <c r="DI18" s="27">
        <f t="shared" si="16"/>
        <v>3.0807840466598555</v>
      </c>
      <c r="DJ18" s="27">
        <f t="shared" si="16"/>
        <v>3.0704774060348563</v>
      </c>
      <c r="DK18" s="27">
        <f t="shared" si="16"/>
        <v>3.0576902966598554</v>
      </c>
      <c r="DL18" s="27">
        <f t="shared" si="16"/>
        <v>3.0422024060348556</v>
      </c>
      <c r="DM18" s="27">
        <f t="shared" si="11"/>
        <v>3.1021649060348557</v>
      </c>
    </row>
    <row r="19" spans="2:117" ht="12" customHeight="1" x14ac:dyDescent="0.15">
      <c r="B19" s="29">
        <v>16</v>
      </c>
      <c r="C19" s="29">
        <v>1.65</v>
      </c>
      <c r="D19" s="28">
        <v>0.8</v>
      </c>
      <c r="E19" s="28">
        <f t="shared" si="0"/>
        <v>0.8</v>
      </c>
      <c r="F19" s="28">
        <f t="shared" si="1"/>
        <v>1.2242399253642746</v>
      </c>
      <c r="G19" s="28">
        <f t="shared" si="3"/>
        <v>0.8</v>
      </c>
      <c r="H19" s="29">
        <f t="shared" si="2"/>
        <v>1.65</v>
      </c>
      <c r="I19" s="29"/>
      <c r="J19" s="37"/>
      <c r="K19" s="28">
        <v>10</v>
      </c>
      <c r="L19" s="28">
        <f t="shared" si="7"/>
        <v>1.875</v>
      </c>
      <c r="M19" s="28">
        <f t="shared" si="7"/>
        <v>1.9000000000000001</v>
      </c>
      <c r="N19" s="28">
        <f t="shared" si="7"/>
        <v>1.9</v>
      </c>
      <c r="O19" s="28">
        <f t="shared" si="7"/>
        <v>1.9000000000000001</v>
      </c>
      <c r="P19" s="28">
        <f t="shared" si="7"/>
        <v>1.9125000000000001</v>
      </c>
      <c r="Q19" s="28">
        <f t="shared" si="7"/>
        <v>1.8699999999999999</v>
      </c>
      <c r="R19" s="28">
        <f t="shared" si="7"/>
        <v>1.97</v>
      </c>
      <c r="S19" s="28">
        <f t="shared" si="7"/>
        <v>1.97</v>
      </c>
      <c r="T19" s="28">
        <f t="shared" si="7"/>
        <v>1.9750000000000001</v>
      </c>
      <c r="U19" s="28">
        <f t="shared" si="7"/>
        <v>1.95</v>
      </c>
      <c r="V19" s="28">
        <f t="shared" si="7"/>
        <v>1.9500000000000002</v>
      </c>
      <c r="W19" s="28">
        <f t="shared" si="7"/>
        <v>1.9450000000000001</v>
      </c>
      <c r="X19" s="28">
        <f t="shared" si="7"/>
        <v>1.93875</v>
      </c>
      <c r="Y19" s="28">
        <f t="shared" si="7"/>
        <v>1.9175</v>
      </c>
      <c r="Z19" s="28">
        <f t="shared" si="7"/>
        <v>1.890625</v>
      </c>
      <c r="AA19" s="28">
        <f t="shared" si="7"/>
        <v>1.9100000000000001</v>
      </c>
      <c r="AB19" s="28">
        <f t="shared" si="17"/>
        <v>1.8912500000000001</v>
      </c>
      <c r="AC19" s="28">
        <f t="shared" si="17"/>
        <v>1.885</v>
      </c>
      <c r="AD19" s="28">
        <f t="shared" si="17"/>
        <v>1.8475000000000001</v>
      </c>
      <c r="AE19" s="28">
        <f t="shared" si="17"/>
        <v>1.85</v>
      </c>
      <c r="AF19" s="28">
        <f t="shared" si="17"/>
        <v>1.82125</v>
      </c>
      <c r="AG19" s="28">
        <f t="shared" si="17"/>
        <v>1.7849999999999999</v>
      </c>
      <c r="AH19" s="28">
        <f t="shared" si="17"/>
        <v>1.755625</v>
      </c>
      <c r="AI19" s="28">
        <f t="shared" si="17"/>
        <v>1.7349999999999999</v>
      </c>
      <c r="AJ19" s="28">
        <f t="shared" si="17"/>
        <v>1.6937500000000001</v>
      </c>
      <c r="AK19" s="28">
        <f t="shared" si="17"/>
        <v>1.63</v>
      </c>
      <c r="AL19" s="28">
        <f t="shared" si="17"/>
        <v>1.609375</v>
      </c>
      <c r="AM19" s="28">
        <f t="shared" si="17"/>
        <v>1.5499999999999998</v>
      </c>
      <c r="AN19" s="28">
        <f t="shared" si="17"/>
        <v>-722.69999999999993</v>
      </c>
      <c r="AO19" s="28">
        <f t="shared" si="8"/>
        <v>-747.65</v>
      </c>
      <c r="AP19" s="28">
        <f t="shared" si="5"/>
        <v>-772.6</v>
      </c>
      <c r="AQ19" s="28">
        <f t="shared" si="5"/>
        <v>-797.55000000000007</v>
      </c>
      <c r="AR19" s="28">
        <f t="shared" si="5"/>
        <v>-822.49999999999989</v>
      </c>
      <c r="AS19" s="28">
        <f t="shared" si="5"/>
        <v>-847.44999999999993</v>
      </c>
      <c r="AT19" s="28">
        <f t="shared" si="5"/>
        <v>-872.4</v>
      </c>
      <c r="AU19" s="28">
        <f t="shared" si="5"/>
        <v>-897.35</v>
      </c>
      <c r="AV19" s="28">
        <f t="shared" si="5"/>
        <v>-922.30000000000007</v>
      </c>
      <c r="AW19" s="28">
        <f t="shared" si="5"/>
        <v>-947.24999999999989</v>
      </c>
      <c r="AX19" s="28">
        <f t="shared" si="5"/>
        <v>-972.19999999999993</v>
      </c>
      <c r="AY19" s="28">
        <f t="shared" si="5"/>
        <v>-997.15</v>
      </c>
      <c r="AZ19" s="28">
        <f t="shared" si="9"/>
        <v>1.9750000000000001</v>
      </c>
      <c r="BK19" s="28">
        <v>9</v>
      </c>
      <c r="BL19" s="28">
        <v>1.3</v>
      </c>
      <c r="BM19" s="28">
        <f t="shared" si="12"/>
        <v>0.73824445196472688</v>
      </c>
      <c r="BO19" s="28">
        <v>0.72499999999999998</v>
      </c>
      <c r="BP19" s="28">
        <v>0.7</v>
      </c>
      <c r="BQ19" s="28">
        <f t="shared" si="13"/>
        <v>1.8340000000000014</v>
      </c>
      <c r="BS19" s="27">
        <f t="shared" si="14"/>
        <v>2.7921594981705655</v>
      </c>
      <c r="BT19" s="27">
        <f t="shared" si="14"/>
        <v>2.8112528575455653</v>
      </c>
      <c r="BU19" s="27">
        <f t="shared" si="14"/>
        <v>2.8286532481705655</v>
      </c>
      <c r="BV19" s="27">
        <f t="shared" si="14"/>
        <v>2.8445341075455652</v>
      </c>
      <c r="BW19" s="27">
        <f t="shared" si="14"/>
        <v>2.8590594981705659</v>
      </c>
      <c r="BX19" s="27">
        <f t="shared" si="14"/>
        <v>2.8723841075455652</v>
      </c>
      <c r="BY19" s="27">
        <f t="shared" si="14"/>
        <v>2.8846532481705651</v>
      </c>
      <c r="BZ19" s="27">
        <f t="shared" si="14"/>
        <v>2.8960028575455645</v>
      </c>
      <c r="CA19" s="27">
        <f t="shared" si="14"/>
        <v>2.9065594981705654</v>
      </c>
      <c r="CB19" s="27">
        <f t="shared" si="14"/>
        <v>2.9164403575455653</v>
      </c>
      <c r="CC19" s="27">
        <f t="shared" si="14"/>
        <v>2.9257532481705653</v>
      </c>
      <c r="CD19" s="27">
        <f t="shared" si="14"/>
        <v>2.9345966075455654</v>
      </c>
      <c r="CE19" s="27">
        <f t="shared" si="14"/>
        <v>2.9430594981705651</v>
      </c>
      <c r="CF19" s="27">
        <f t="shared" si="14"/>
        <v>2.9512216075455657</v>
      </c>
      <c r="CG19" s="27">
        <f t="shared" si="14"/>
        <v>2.9591532481705651</v>
      </c>
      <c r="CH19" s="27">
        <f t="shared" si="14"/>
        <v>2.9669153575455653</v>
      </c>
      <c r="CI19" s="27">
        <f t="shared" si="18"/>
        <v>2.974559498170565</v>
      </c>
      <c r="CJ19" s="27">
        <f t="shared" si="18"/>
        <v>2.9821278575455645</v>
      </c>
      <c r="CK19" s="27">
        <f t="shared" si="18"/>
        <v>2.989653248170566</v>
      </c>
      <c r="CL19" s="27">
        <f t="shared" si="18"/>
        <v>2.9971591075455657</v>
      </c>
      <c r="CM19" s="27">
        <f t="shared" si="18"/>
        <v>3.0046594981705654</v>
      </c>
      <c r="CN19" s="27">
        <f t="shared" si="18"/>
        <v>3.0121591075455654</v>
      </c>
      <c r="CO19" s="27">
        <f t="shared" si="18"/>
        <v>3.0196532481705645</v>
      </c>
      <c r="CP19" s="27">
        <f t="shared" si="18"/>
        <v>3.0271278575455653</v>
      </c>
      <c r="CQ19" s="27">
        <f t="shared" si="18"/>
        <v>3.034559498170565</v>
      </c>
      <c r="CR19" s="27">
        <f t="shared" si="18"/>
        <v>3.0419153575455651</v>
      </c>
      <c r="CS19" s="27">
        <f t="shared" si="18"/>
        <v>3.0491532481705654</v>
      </c>
      <c r="CT19" s="27">
        <f t="shared" si="18"/>
        <v>3.0562216075455648</v>
      </c>
      <c r="CU19" s="27">
        <f t="shared" si="18"/>
        <v>3.0630594981705657</v>
      </c>
      <c r="CV19" s="27">
        <f t="shared" si="18"/>
        <v>3.0695966075455661</v>
      </c>
      <c r="CW19" s="27">
        <f t="shared" si="18"/>
        <v>3.0757532481705652</v>
      </c>
      <c r="CX19" s="27">
        <f t="shared" si="18"/>
        <v>3.0814403575455658</v>
      </c>
      <c r="CY19" s="27">
        <f t="shared" si="16"/>
        <v>3.0865594981705651</v>
      </c>
      <c r="CZ19" s="27">
        <f t="shared" si="16"/>
        <v>3.0910028575455657</v>
      </c>
      <c r="DA19" s="27">
        <f t="shared" si="16"/>
        <v>3.0946532481705633</v>
      </c>
      <c r="DB19" s="27">
        <f t="shared" si="16"/>
        <v>3.0973841075455653</v>
      </c>
      <c r="DC19" s="27">
        <f t="shared" si="16"/>
        <v>3.099059498170567</v>
      </c>
      <c r="DD19" s="27">
        <f t="shared" si="16"/>
        <v>3.0995341075455651</v>
      </c>
      <c r="DE19" s="27">
        <f t="shared" si="16"/>
        <v>3.0986532481705669</v>
      </c>
      <c r="DF19" s="27">
        <f t="shared" si="16"/>
        <v>3.0962528575455637</v>
      </c>
      <c r="DG19" s="27">
        <f t="shared" si="16"/>
        <v>3.0921594981705653</v>
      </c>
      <c r="DH19" s="27">
        <f t="shared" si="16"/>
        <v>3.0861903575455663</v>
      </c>
      <c r="DI19" s="27">
        <f t="shared" si="16"/>
        <v>3.0781532481705653</v>
      </c>
      <c r="DJ19" s="27">
        <f t="shared" si="16"/>
        <v>3.0678466075455662</v>
      </c>
      <c r="DK19" s="27">
        <f t="shared" si="16"/>
        <v>3.0550594981705648</v>
      </c>
      <c r="DL19" s="27">
        <f t="shared" si="16"/>
        <v>3.039571607545565</v>
      </c>
      <c r="DM19" s="27">
        <f t="shared" si="11"/>
        <v>3.0995341075455651</v>
      </c>
    </row>
    <row r="20" spans="2:117" ht="12" customHeight="1" x14ac:dyDescent="0.15">
      <c r="B20" s="29">
        <v>17</v>
      </c>
      <c r="C20" s="29">
        <v>1.45</v>
      </c>
      <c r="D20" s="28">
        <v>0.85</v>
      </c>
      <c r="E20" s="28">
        <f t="shared" si="0"/>
        <v>0.85</v>
      </c>
      <c r="F20" s="28">
        <f t="shared" si="1"/>
        <v>1.1638577532754453</v>
      </c>
      <c r="G20" s="28">
        <f t="shared" si="3"/>
        <v>0.85</v>
      </c>
      <c r="H20" s="29">
        <f t="shared" si="2"/>
        <v>1.45</v>
      </c>
      <c r="I20" s="29"/>
      <c r="J20" s="37"/>
      <c r="K20" s="28">
        <v>11</v>
      </c>
      <c r="L20" s="28">
        <f t="shared" si="7"/>
        <v>1.8525000000000003</v>
      </c>
      <c r="M20" s="28">
        <f t="shared" si="7"/>
        <v>1.8800000000000001</v>
      </c>
      <c r="N20" s="28">
        <f t="shared" si="7"/>
        <v>1.8825000000000001</v>
      </c>
      <c r="O20" s="28">
        <f t="shared" si="7"/>
        <v>1.8850000000000002</v>
      </c>
      <c r="P20" s="28">
        <f t="shared" si="7"/>
        <v>1.9000000000000001</v>
      </c>
      <c r="Q20" s="28">
        <f t="shared" si="7"/>
        <v>1.86</v>
      </c>
      <c r="R20" s="28">
        <f t="shared" si="7"/>
        <v>1.9624999999999999</v>
      </c>
      <c r="S20" s="28">
        <f t="shared" si="7"/>
        <v>1.9650000000000001</v>
      </c>
      <c r="T20" s="28">
        <f t="shared" si="7"/>
        <v>1.9725000000000001</v>
      </c>
      <c r="U20" s="28">
        <f t="shared" si="7"/>
        <v>1.9500000000000002</v>
      </c>
      <c r="V20" s="28">
        <f t="shared" si="7"/>
        <v>1.9525000000000001</v>
      </c>
      <c r="W20" s="28">
        <f t="shared" si="7"/>
        <v>1.9500000000000002</v>
      </c>
      <c r="X20" s="28">
        <f t="shared" si="7"/>
        <v>1.94625</v>
      </c>
      <c r="Y20" s="28">
        <f t="shared" si="7"/>
        <v>1.9275</v>
      </c>
      <c r="Z20" s="28">
        <f t="shared" si="7"/>
        <v>1.9031250000000002</v>
      </c>
      <c r="AA20" s="28">
        <f t="shared" si="7"/>
        <v>1.9250000000000003</v>
      </c>
      <c r="AB20" s="28">
        <f t="shared" si="17"/>
        <v>1.9087500000000002</v>
      </c>
      <c r="AC20" s="28">
        <f t="shared" si="17"/>
        <v>1.9050000000000002</v>
      </c>
      <c r="AD20" s="28">
        <f t="shared" si="17"/>
        <v>1.87</v>
      </c>
      <c r="AE20" s="28">
        <f t="shared" si="17"/>
        <v>1.8750000000000002</v>
      </c>
      <c r="AF20" s="28">
        <f t="shared" si="17"/>
        <v>1.8487500000000001</v>
      </c>
      <c r="AG20" s="28">
        <f t="shared" si="17"/>
        <v>1.8149999999999999</v>
      </c>
      <c r="AH20" s="28">
        <f t="shared" si="17"/>
        <v>1.788125</v>
      </c>
      <c r="AI20" s="28">
        <f t="shared" si="17"/>
        <v>1.77</v>
      </c>
      <c r="AJ20" s="28">
        <f t="shared" si="17"/>
        <v>1.7312500000000002</v>
      </c>
      <c r="AK20" s="28">
        <f t="shared" si="17"/>
        <v>1.6700000000000002</v>
      </c>
      <c r="AL20" s="28">
        <f t="shared" si="17"/>
        <v>1.6518750000000002</v>
      </c>
      <c r="AM20" s="28">
        <f t="shared" si="17"/>
        <v>1.5950000000000002</v>
      </c>
      <c r="AN20" s="28">
        <f t="shared" si="17"/>
        <v>-722.65249999999992</v>
      </c>
      <c r="AO20" s="28">
        <f t="shared" si="8"/>
        <v>-747.59999999999991</v>
      </c>
      <c r="AP20" s="28">
        <f t="shared" si="5"/>
        <v>-772.54750000000001</v>
      </c>
      <c r="AQ20" s="28">
        <f t="shared" si="5"/>
        <v>-797.495</v>
      </c>
      <c r="AR20" s="28">
        <f t="shared" si="5"/>
        <v>-822.44249999999988</v>
      </c>
      <c r="AS20" s="28">
        <f t="shared" si="5"/>
        <v>-847.39</v>
      </c>
      <c r="AT20" s="28">
        <f t="shared" si="5"/>
        <v>-872.33749999999998</v>
      </c>
      <c r="AU20" s="28">
        <f t="shared" si="5"/>
        <v>-897.28499999999997</v>
      </c>
      <c r="AV20" s="28">
        <f t="shared" si="5"/>
        <v>-922.23249999999996</v>
      </c>
      <c r="AW20" s="28">
        <f t="shared" si="5"/>
        <v>-947.18</v>
      </c>
      <c r="AX20" s="28">
        <f t="shared" si="5"/>
        <v>-972.12749999999994</v>
      </c>
      <c r="AY20" s="28">
        <f t="shared" si="5"/>
        <v>-997.07499999999993</v>
      </c>
      <c r="AZ20" s="28">
        <f t="shared" si="9"/>
        <v>1.9725000000000001</v>
      </c>
      <c r="BK20" s="28">
        <v>10</v>
      </c>
      <c r="BL20" s="28">
        <v>1.4</v>
      </c>
      <c r="BM20" s="28">
        <f t="shared" si="12"/>
        <v>0.66721672242077257</v>
      </c>
      <c r="BO20" s="28">
        <v>0.65</v>
      </c>
      <c r="BP20" s="28">
        <v>0.72499999999999998</v>
      </c>
      <c r="BQ20" s="28">
        <f t="shared" si="13"/>
        <v>1.7428437500000005</v>
      </c>
      <c r="BS20" s="27">
        <f t="shared" si="14"/>
        <v>2.7888529184312736</v>
      </c>
      <c r="BT20" s="27">
        <f t="shared" si="14"/>
        <v>2.8079462778062738</v>
      </c>
      <c r="BU20" s="27">
        <f t="shared" si="14"/>
        <v>2.8253466684312736</v>
      </c>
      <c r="BV20" s="27">
        <f t="shared" si="14"/>
        <v>2.8412275278062737</v>
      </c>
      <c r="BW20" s="27">
        <f t="shared" si="14"/>
        <v>2.855752918431274</v>
      </c>
      <c r="BX20" s="27">
        <f t="shared" si="14"/>
        <v>2.8690775278062737</v>
      </c>
      <c r="BY20" s="27">
        <f t="shared" si="14"/>
        <v>2.8813466684312736</v>
      </c>
      <c r="BZ20" s="27">
        <f t="shared" si="14"/>
        <v>2.8926962778062735</v>
      </c>
      <c r="CA20" s="27">
        <f t="shared" si="14"/>
        <v>2.9032529184312743</v>
      </c>
      <c r="CB20" s="27">
        <f t="shared" si="14"/>
        <v>2.9131337778062738</v>
      </c>
      <c r="CC20" s="27">
        <f t="shared" si="14"/>
        <v>2.9224466684312738</v>
      </c>
      <c r="CD20" s="27">
        <f t="shared" si="14"/>
        <v>2.9312900278062739</v>
      </c>
      <c r="CE20" s="27">
        <f t="shared" si="14"/>
        <v>2.9397529184312736</v>
      </c>
      <c r="CF20" s="27">
        <f t="shared" si="14"/>
        <v>2.9479150278062742</v>
      </c>
      <c r="CG20" s="27">
        <f t="shared" si="14"/>
        <v>2.9558466684312741</v>
      </c>
      <c r="CH20" s="27">
        <f t="shared" si="14"/>
        <v>2.9636087778062739</v>
      </c>
      <c r="CI20" s="27">
        <f t="shared" si="18"/>
        <v>2.9712529184312739</v>
      </c>
      <c r="CJ20" s="27">
        <f t="shared" si="18"/>
        <v>2.9788212778062735</v>
      </c>
      <c r="CK20" s="27">
        <f t="shared" si="18"/>
        <v>2.9863466684312745</v>
      </c>
      <c r="CL20" s="27">
        <f t="shared" si="18"/>
        <v>2.9938525278062738</v>
      </c>
      <c r="CM20" s="27">
        <f t="shared" si="18"/>
        <v>3.0013529184312735</v>
      </c>
      <c r="CN20" s="27">
        <f t="shared" si="18"/>
        <v>3.0088525278062739</v>
      </c>
      <c r="CO20" s="27">
        <f t="shared" si="18"/>
        <v>3.016346668431273</v>
      </c>
      <c r="CP20" s="27">
        <f t="shared" si="18"/>
        <v>3.0238212778062739</v>
      </c>
      <c r="CQ20" s="27">
        <f t="shared" si="18"/>
        <v>3.0312529184312735</v>
      </c>
      <c r="CR20" s="27">
        <f t="shared" si="18"/>
        <v>3.0386087778062736</v>
      </c>
      <c r="CS20" s="27">
        <f t="shared" si="18"/>
        <v>3.0458466684312739</v>
      </c>
      <c r="CT20" s="27">
        <f t="shared" si="18"/>
        <v>3.0529150278062733</v>
      </c>
      <c r="CU20" s="27">
        <f t="shared" si="18"/>
        <v>3.0597529184312746</v>
      </c>
      <c r="CV20" s="27">
        <f t="shared" si="18"/>
        <v>3.0662900278062746</v>
      </c>
      <c r="CW20" s="27">
        <f t="shared" si="18"/>
        <v>3.0724466684312737</v>
      </c>
      <c r="CX20" s="27">
        <f t="shared" si="18"/>
        <v>3.0781337778062747</v>
      </c>
      <c r="CY20" s="27">
        <f t="shared" si="16"/>
        <v>3.0832529184312736</v>
      </c>
      <c r="CZ20" s="27">
        <f t="shared" si="16"/>
        <v>3.0876962778062746</v>
      </c>
      <c r="DA20" s="27">
        <f t="shared" si="16"/>
        <v>3.0913466684312718</v>
      </c>
      <c r="DB20" s="27">
        <f t="shared" si="16"/>
        <v>3.0940775278062738</v>
      </c>
      <c r="DC20" s="27">
        <f t="shared" si="16"/>
        <v>3.095752918431276</v>
      </c>
      <c r="DD20" s="27">
        <f t="shared" si="16"/>
        <v>3.0962275278062741</v>
      </c>
      <c r="DE20" s="27">
        <f t="shared" si="16"/>
        <v>3.0953466684312758</v>
      </c>
      <c r="DF20" s="27">
        <f t="shared" si="16"/>
        <v>3.0929462778062722</v>
      </c>
      <c r="DG20" s="27">
        <f t="shared" si="16"/>
        <v>3.0888529184312739</v>
      </c>
      <c r="DH20" s="27">
        <f t="shared" si="16"/>
        <v>3.0828837778062752</v>
      </c>
      <c r="DI20" s="27">
        <f t="shared" si="16"/>
        <v>3.0748466684312739</v>
      </c>
      <c r="DJ20" s="27">
        <f t="shared" si="16"/>
        <v>3.0645400278062747</v>
      </c>
      <c r="DK20" s="27">
        <f t="shared" si="16"/>
        <v>3.0517529184312733</v>
      </c>
      <c r="DL20" s="27">
        <f t="shared" si="16"/>
        <v>3.0362650278062739</v>
      </c>
      <c r="DM20" s="27">
        <f t="shared" si="11"/>
        <v>3.0962275278062741</v>
      </c>
    </row>
    <row r="21" spans="2:117" ht="12" customHeight="1" x14ac:dyDescent="0.15">
      <c r="B21" s="29">
        <v>18</v>
      </c>
      <c r="C21" s="29">
        <v>1.3</v>
      </c>
      <c r="D21" s="28">
        <v>0.9</v>
      </c>
      <c r="E21" s="28">
        <f t="shared" si="0"/>
        <v>0.9</v>
      </c>
      <c r="F21" s="28">
        <f t="shared" si="1"/>
        <v>1.1064537610602057</v>
      </c>
      <c r="G21" s="28">
        <f t="shared" si="3"/>
        <v>0.9</v>
      </c>
      <c r="H21" s="29">
        <f t="shared" si="2"/>
        <v>1.3</v>
      </c>
      <c r="I21" s="29"/>
      <c r="J21" s="37"/>
      <c r="K21" s="28">
        <v>12</v>
      </c>
      <c r="L21" s="28">
        <f t="shared" si="7"/>
        <v>1.825</v>
      </c>
      <c r="M21" s="28">
        <f t="shared" si="7"/>
        <v>1.855</v>
      </c>
      <c r="N21" s="28">
        <f t="shared" si="7"/>
        <v>1.86</v>
      </c>
      <c r="O21" s="28">
        <f t="shared" si="7"/>
        <v>1.8650000000000002</v>
      </c>
      <c r="P21" s="28">
        <f t="shared" si="7"/>
        <v>1.8824999999999998</v>
      </c>
      <c r="Q21" s="28">
        <f t="shared" si="7"/>
        <v>1.845</v>
      </c>
      <c r="R21" s="28">
        <f t="shared" si="7"/>
        <v>1.9499999999999997</v>
      </c>
      <c r="S21" s="28">
        <f t="shared" si="7"/>
        <v>1.9549999999999998</v>
      </c>
      <c r="T21" s="28">
        <f t="shared" si="7"/>
        <v>1.9649999999999999</v>
      </c>
      <c r="U21" s="28">
        <f t="shared" si="7"/>
        <v>1.9450000000000001</v>
      </c>
      <c r="V21" s="28">
        <f t="shared" si="7"/>
        <v>1.9500000000000002</v>
      </c>
      <c r="W21" s="28">
        <f t="shared" si="7"/>
        <v>1.9499999999999997</v>
      </c>
      <c r="X21" s="28">
        <f t="shared" si="7"/>
        <v>1.94875</v>
      </c>
      <c r="Y21" s="28">
        <f t="shared" si="7"/>
        <v>1.9324999999999997</v>
      </c>
      <c r="Z21" s="28">
        <f t="shared" si="7"/>
        <v>1.9106249999999998</v>
      </c>
      <c r="AA21" s="28">
        <f t="shared" si="7"/>
        <v>1.9350000000000001</v>
      </c>
      <c r="AB21" s="28">
        <f t="shared" si="17"/>
        <v>1.9212499999999999</v>
      </c>
      <c r="AC21" s="28">
        <f t="shared" si="17"/>
        <v>1.92</v>
      </c>
      <c r="AD21" s="28">
        <f t="shared" si="17"/>
        <v>1.8874999999999997</v>
      </c>
      <c r="AE21" s="28">
        <f t="shared" si="17"/>
        <v>1.895</v>
      </c>
      <c r="AF21" s="28">
        <f t="shared" si="17"/>
        <v>1.8712499999999999</v>
      </c>
      <c r="AG21" s="28">
        <f t="shared" si="17"/>
        <v>1.8399999999999999</v>
      </c>
      <c r="AH21" s="28">
        <f t="shared" si="17"/>
        <v>1.8156249999999998</v>
      </c>
      <c r="AI21" s="28">
        <f t="shared" si="17"/>
        <v>1.7999999999999998</v>
      </c>
      <c r="AJ21" s="28">
        <f t="shared" si="17"/>
        <v>1.7637499999999999</v>
      </c>
      <c r="AK21" s="28">
        <f t="shared" si="17"/>
        <v>1.7050000000000001</v>
      </c>
      <c r="AL21" s="28">
        <f t="shared" si="17"/>
        <v>1.6893750000000001</v>
      </c>
      <c r="AM21" s="28">
        <f t="shared" si="17"/>
        <v>1.6349999999999998</v>
      </c>
      <c r="AN21" s="28">
        <f t="shared" si="17"/>
        <v>-722.61</v>
      </c>
      <c r="AO21" s="28">
        <f t="shared" si="8"/>
        <v>-747.55500000000006</v>
      </c>
      <c r="AP21" s="28">
        <f t="shared" si="5"/>
        <v>-772.50000000000011</v>
      </c>
      <c r="AQ21" s="28">
        <f t="shared" si="5"/>
        <v>-797.44500000000005</v>
      </c>
      <c r="AR21" s="28">
        <f t="shared" si="5"/>
        <v>-822.39</v>
      </c>
      <c r="AS21" s="28">
        <f t="shared" si="5"/>
        <v>-847.33500000000004</v>
      </c>
      <c r="AT21" s="28">
        <f t="shared" si="5"/>
        <v>-872.28000000000009</v>
      </c>
      <c r="AU21" s="28">
        <f t="shared" si="5"/>
        <v>-897.22500000000002</v>
      </c>
      <c r="AV21" s="28">
        <f t="shared" si="5"/>
        <v>-922.17000000000007</v>
      </c>
      <c r="AW21" s="28">
        <f t="shared" si="5"/>
        <v>-947.11500000000001</v>
      </c>
      <c r="AX21" s="28">
        <f t="shared" si="5"/>
        <v>-972.06000000000006</v>
      </c>
      <c r="AY21" s="28">
        <f t="shared" si="5"/>
        <v>-997.005</v>
      </c>
      <c r="AZ21" s="28">
        <f t="shared" si="9"/>
        <v>1.9649999999999999</v>
      </c>
      <c r="BK21" s="28">
        <v>11</v>
      </c>
      <c r="BL21" s="28">
        <v>1.5</v>
      </c>
      <c r="BM21" s="28">
        <f t="shared" si="12"/>
        <v>0.60302268915552726</v>
      </c>
      <c r="BO21" s="28">
        <v>0.57499999999999996</v>
      </c>
      <c r="BP21" s="28">
        <v>0.75</v>
      </c>
      <c r="BQ21" s="28">
        <f t="shared" si="13"/>
        <v>1.65625</v>
      </c>
      <c r="BS21" s="27">
        <f t="shared" si="14"/>
        <v>2.7849783699419821</v>
      </c>
      <c r="BT21" s="27">
        <f t="shared" si="14"/>
        <v>2.8040717293169819</v>
      </c>
      <c r="BU21" s="27">
        <f t="shared" si="14"/>
        <v>2.8214721199419821</v>
      </c>
      <c r="BV21" s="27">
        <f t="shared" si="14"/>
        <v>2.8373529793169823</v>
      </c>
      <c r="BW21" s="27">
        <f t="shared" si="14"/>
        <v>2.8518783699419825</v>
      </c>
      <c r="BX21" s="27">
        <f t="shared" si="14"/>
        <v>2.8652029793169822</v>
      </c>
      <c r="BY21" s="27">
        <f t="shared" si="14"/>
        <v>2.8774721199419822</v>
      </c>
      <c r="BZ21" s="27">
        <f t="shared" si="14"/>
        <v>2.888821729316982</v>
      </c>
      <c r="CA21" s="27">
        <f t="shared" si="14"/>
        <v>2.8993783699419828</v>
      </c>
      <c r="CB21" s="27">
        <f t="shared" si="14"/>
        <v>2.9092592293169823</v>
      </c>
      <c r="CC21" s="27">
        <f t="shared" si="14"/>
        <v>2.9185721199419823</v>
      </c>
      <c r="CD21" s="27">
        <f t="shared" si="14"/>
        <v>2.9274154793169824</v>
      </c>
      <c r="CE21" s="27">
        <f t="shared" si="14"/>
        <v>2.9358783699419821</v>
      </c>
      <c r="CF21" s="27">
        <f t="shared" si="14"/>
        <v>2.9440404793169828</v>
      </c>
      <c r="CG21" s="27">
        <f t="shared" si="14"/>
        <v>2.9519721199419822</v>
      </c>
      <c r="CH21" s="27">
        <f t="shared" si="14"/>
        <v>2.9597342293169824</v>
      </c>
      <c r="CI21" s="27">
        <f t="shared" si="18"/>
        <v>2.967378369941982</v>
      </c>
      <c r="CJ21" s="27">
        <f t="shared" si="18"/>
        <v>2.9749467293169816</v>
      </c>
      <c r="CK21" s="27">
        <f t="shared" si="18"/>
        <v>2.982472119941983</v>
      </c>
      <c r="CL21" s="27">
        <f t="shared" si="18"/>
        <v>2.9899779793169827</v>
      </c>
      <c r="CM21" s="27">
        <f t="shared" si="18"/>
        <v>2.9974783699419825</v>
      </c>
      <c r="CN21" s="27">
        <f t="shared" si="18"/>
        <v>3.0049779793169824</v>
      </c>
      <c r="CO21" s="27">
        <f t="shared" si="18"/>
        <v>3.0124721199419815</v>
      </c>
      <c r="CP21" s="27">
        <f t="shared" si="18"/>
        <v>3.0199467293169824</v>
      </c>
      <c r="CQ21" s="27">
        <f t="shared" si="18"/>
        <v>3.0273783699419821</v>
      </c>
      <c r="CR21" s="27">
        <f t="shared" si="18"/>
        <v>3.0347342293169821</v>
      </c>
      <c r="CS21" s="27">
        <f t="shared" si="18"/>
        <v>3.0419721199419825</v>
      </c>
      <c r="CT21" s="27">
        <f t="shared" si="18"/>
        <v>3.0490404793169819</v>
      </c>
      <c r="CU21" s="27">
        <f t="shared" si="18"/>
        <v>3.0558783699419831</v>
      </c>
      <c r="CV21" s="27">
        <f t="shared" si="18"/>
        <v>3.0624154793169831</v>
      </c>
      <c r="CW21" s="27">
        <f t="shared" si="18"/>
        <v>3.0685721199419822</v>
      </c>
      <c r="CX21" s="27">
        <f t="shared" si="18"/>
        <v>3.0742592293169833</v>
      </c>
      <c r="CY21" s="27">
        <f t="shared" si="16"/>
        <v>3.0793783699419821</v>
      </c>
      <c r="CZ21" s="27">
        <f t="shared" si="16"/>
        <v>3.0838217293169832</v>
      </c>
      <c r="DA21" s="27">
        <f t="shared" si="16"/>
        <v>3.0874721199419803</v>
      </c>
      <c r="DB21" s="27">
        <f t="shared" si="16"/>
        <v>3.0902029793169823</v>
      </c>
      <c r="DC21" s="27">
        <f t="shared" si="16"/>
        <v>3.0918783699419841</v>
      </c>
      <c r="DD21" s="27">
        <f t="shared" si="16"/>
        <v>3.0923529793169822</v>
      </c>
      <c r="DE21" s="27">
        <f t="shared" si="16"/>
        <v>3.0914721199419839</v>
      </c>
      <c r="DF21" s="27">
        <f t="shared" si="16"/>
        <v>3.0890717293169807</v>
      </c>
      <c r="DG21" s="27">
        <f t="shared" si="16"/>
        <v>3.0849783699419824</v>
      </c>
      <c r="DH21" s="27">
        <f t="shared" si="16"/>
        <v>3.0790092293169833</v>
      </c>
      <c r="DI21" s="27">
        <f t="shared" si="16"/>
        <v>3.0709721199419824</v>
      </c>
      <c r="DJ21" s="27">
        <f t="shared" si="16"/>
        <v>3.0606654793169832</v>
      </c>
      <c r="DK21" s="27">
        <f t="shared" si="16"/>
        <v>3.0478783699419818</v>
      </c>
      <c r="DL21" s="27">
        <f t="shared" si="16"/>
        <v>3.0323904793169825</v>
      </c>
      <c r="DM21" s="27">
        <f t="shared" si="11"/>
        <v>3.0923529793169822</v>
      </c>
    </row>
    <row r="22" spans="2:117" ht="12" customHeight="1" x14ac:dyDescent="0.15">
      <c r="B22" s="29">
        <v>19</v>
      </c>
      <c r="C22" s="29">
        <v>1.1000000000000001</v>
      </c>
      <c r="D22" s="28">
        <v>0.95</v>
      </c>
      <c r="E22" s="28">
        <f t="shared" si="0"/>
        <v>0.95</v>
      </c>
      <c r="F22" s="28">
        <f t="shared" si="1"/>
        <v>1.0518810584187768</v>
      </c>
      <c r="G22" s="28">
        <f t="shared" si="3"/>
        <v>0.95</v>
      </c>
      <c r="H22" s="29">
        <f t="shared" si="2"/>
        <v>1.1000000000000001</v>
      </c>
      <c r="I22" s="29"/>
      <c r="J22" s="37"/>
      <c r="K22" s="28">
        <v>13</v>
      </c>
      <c r="L22" s="28">
        <f t="shared" si="7"/>
        <v>1.7962499999999999</v>
      </c>
      <c r="M22" s="28">
        <f t="shared" si="7"/>
        <v>1.8287499999999999</v>
      </c>
      <c r="N22" s="28">
        <f t="shared" si="7"/>
        <v>1.8362499999999999</v>
      </c>
      <c r="O22" s="28">
        <f t="shared" si="7"/>
        <v>1.84375</v>
      </c>
      <c r="P22" s="28">
        <f t="shared" si="7"/>
        <v>1.86375</v>
      </c>
      <c r="Q22" s="28">
        <f t="shared" si="7"/>
        <v>1.8287500000000001</v>
      </c>
      <c r="R22" s="28">
        <f t="shared" si="7"/>
        <v>1.93625</v>
      </c>
      <c r="S22" s="28">
        <f t="shared" si="7"/>
        <v>1.9437499999999999</v>
      </c>
      <c r="T22" s="28">
        <f t="shared" si="7"/>
        <v>1.95625</v>
      </c>
      <c r="U22" s="28">
        <f t="shared" si="7"/>
        <v>1.93875</v>
      </c>
      <c r="V22" s="28">
        <f t="shared" si="7"/>
        <v>1.94625</v>
      </c>
      <c r="W22" s="28">
        <f t="shared" si="7"/>
        <v>1.94875</v>
      </c>
      <c r="X22" s="28">
        <f t="shared" si="7"/>
        <v>1.9500000000000002</v>
      </c>
      <c r="Y22" s="28">
        <f t="shared" si="7"/>
        <v>1.9362499999999998</v>
      </c>
      <c r="Z22" s="28">
        <f t="shared" si="7"/>
        <v>1.9168749999999999</v>
      </c>
      <c r="AA22" s="28">
        <f t="shared" si="7"/>
        <v>1.9437500000000001</v>
      </c>
      <c r="AB22" s="28">
        <f t="shared" si="17"/>
        <v>1.9324999999999999</v>
      </c>
      <c r="AC22" s="28">
        <f t="shared" si="17"/>
        <v>1.9337500000000003</v>
      </c>
      <c r="AD22" s="28">
        <f t="shared" si="17"/>
        <v>1.9037499999999998</v>
      </c>
      <c r="AE22" s="28">
        <f t="shared" si="17"/>
        <v>1.9137499999999998</v>
      </c>
      <c r="AF22" s="28">
        <f t="shared" si="17"/>
        <v>1.8925000000000001</v>
      </c>
      <c r="AG22" s="28">
        <f t="shared" si="17"/>
        <v>1.8637500000000002</v>
      </c>
      <c r="AH22" s="28">
        <f t="shared" si="17"/>
        <v>1.8418749999999999</v>
      </c>
      <c r="AI22" s="28">
        <f t="shared" si="17"/>
        <v>1.8287500000000001</v>
      </c>
      <c r="AJ22" s="28">
        <f t="shared" si="17"/>
        <v>1.7949999999999999</v>
      </c>
      <c r="AK22" s="28">
        <f t="shared" si="17"/>
        <v>1.73875</v>
      </c>
      <c r="AL22" s="28">
        <f t="shared" si="17"/>
        <v>1.725625</v>
      </c>
      <c r="AM22" s="28">
        <f t="shared" si="17"/>
        <v>1.6737500000000001</v>
      </c>
      <c r="AN22" s="28">
        <f t="shared" si="17"/>
        <v>-722.56875000000002</v>
      </c>
      <c r="AO22" s="28">
        <f t="shared" si="8"/>
        <v>-747.51125000000002</v>
      </c>
      <c r="AP22" s="28">
        <f t="shared" si="5"/>
        <v>-772.45375000000001</v>
      </c>
      <c r="AQ22" s="28">
        <f t="shared" si="5"/>
        <v>-797.39625000000012</v>
      </c>
      <c r="AR22" s="28">
        <f t="shared" si="5"/>
        <v>-822.33875</v>
      </c>
      <c r="AS22" s="28">
        <f t="shared" si="5"/>
        <v>-847.28125</v>
      </c>
      <c r="AT22" s="28">
        <f t="shared" si="5"/>
        <v>-872.22375</v>
      </c>
      <c r="AU22" s="28">
        <f t="shared" si="5"/>
        <v>-897.1662500000001</v>
      </c>
      <c r="AV22" s="28">
        <f t="shared" si="5"/>
        <v>-922.1087500000001</v>
      </c>
      <c r="AW22" s="28">
        <f t="shared" si="5"/>
        <v>-947.05124999999998</v>
      </c>
      <c r="AX22" s="28">
        <f t="shared" si="5"/>
        <v>-971.99374999999998</v>
      </c>
      <c r="AY22" s="28">
        <f t="shared" si="5"/>
        <v>-996.93625000000009</v>
      </c>
      <c r="AZ22" s="28">
        <f t="shared" si="9"/>
        <v>1.95625</v>
      </c>
      <c r="BK22" s="28">
        <v>12</v>
      </c>
      <c r="BL22" s="28">
        <v>1.6</v>
      </c>
      <c r="BM22" s="28">
        <f t="shared" si="12"/>
        <v>0.54500487085669991</v>
      </c>
      <c r="BO22" s="28">
        <v>0.5</v>
      </c>
      <c r="BP22" s="28">
        <v>0.77500000000000002</v>
      </c>
      <c r="BQ22" s="28">
        <f t="shared" si="13"/>
        <v>1.57403125</v>
      </c>
      <c r="BS22" s="27">
        <f t="shared" si="14"/>
        <v>2.7806342902026913</v>
      </c>
      <c r="BT22" s="27">
        <f t="shared" si="14"/>
        <v>2.799727649577691</v>
      </c>
      <c r="BU22" s="27">
        <f t="shared" si="14"/>
        <v>2.8171280402026913</v>
      </c>
      <c r="BV22" s="27">
        <f t="shared" si="14"/>
        <v>2.833008899577691</v>
      </c>
      <c r="BW22" s="27">
        <f t="shared" si="14"/>
        <v>2.8475342902026917</v>
      </c>
      <c r="BX22" s="27">
        <f t="shared" si="14"/>
        <v>2.8608588995776913</v>
      </c>
      <c r="BY22" s="27">
        <f t="shared" si="14"/>
        <v>2.8731280402026909</v>
      </c>
      <c r="BZ22" s="27">
        <f t="shared" si="14"/>
        <v>2.8844776495776903</v>
      </c>
      <c r="CA22" s="27">
        <f t="shared" si="14"/>
        <v>2.8950342902026911</v>
      </c>
      <c r="CB22" s="27">
        <f t="shared" si="14"/>
        <v>2.904915149577691</v>
      </c>
      <c r="CC22" s="27">
        <f t="shared" si="14"/>
        <v>2.914228040202691</v>
      </c>
      <c r="CD22" s="27">
        <f t="shared" si="14"/>
        <v>2.9230713995776911</v>
      </c>
      <c r="CE22" s="27">
        <f t="shared" si="14"/>
        <v>2.9315342902026909</v>
      </c>
      <c r="CF22" s="27">
        <f t="shared" si="14"/>
        <v>2.9396963995776915</v>
      </c>
      <c r="CG22" s="27">
        <f t="shared" si="14"/>
        <v>2.9476280402026909</v>
      </c>
      <c r="CH22" s="27">
        <f t="shared" si="14"/>
        <v>2.9553901495776911</v>
      </c>
      <c r="CI22" s="27">
        <f t="shared" si="18"/>
        <v>2.9630342902026907</v>
      </c>
      <c r="CJ22" s="27">
        <f t="shared" si="18"/>
        <v>2.9706026495776903</v>
      </c>
      <c r="CK22" s="27">
        <f t="shared" si="18"/>
        <v>2.9781280402026917</v>
      </c>
      <c r="CL22" s="27">
        <f t="shared" si="18"/>
        <v>2.9856338995776914</v>
      </c>
      <c r="CM22" s="27">
        <f t="shared" si="18"/>
        <v>2.9931342902026912</v>
      </c>
      <c r="CN22" s="27">
        <f t="shared" si="18"/>
        <v>3.0006338995776911</v>
      </c>
      <c r="CO22" s="27">
        <f t="shared" si="18"/>
        <v>3.0081280402026902</v>
      </c>
      <c r="CP22" s="27">
        <f t="shared" si="18"/>
        <v>3.0156026495776911</v>
      </c>
      <c r="CQ22" s="27">
        <f t="shared" si="18"/>
        <v>3.0230342902026908</v>
      </c>
      <c r="CR22" s="27">
        <f t="shared" si="18"/>
        <v>3.0303901495776908</v>
      </c>
      <c r="CS22" s="27">
        <f t="shared" si="18"/>
        <v>3.0376280402026912</v>
      </c>
      <c r="CT22" s="27">
        <f t="shared" si="18"/>
        <v>3.0446963995776906</v>
      </c>
      <c r="CU22" s="27">
        <f t="shared" si="18"/>
        <v>3.0515342902026918</v>
      </c>
      <c r="CV22" s="27">
        <f t="shared" si="18"/>
        <v>3.0580713995776918</v>
      </c>
      <c r="CW22" s="27">
        <f t="shared" si="18"/>
        <v>3.0642280402026909</v>
      </c>
      <c r="CX22" s="27">
        <f t="shared" si="18"/>
        <v>3.069915149577692</v>
      </c>
      <c r="CY22" s="27">
        <f t="shared" si="16"/>
        <v>3.0750342902026908</v>
      </c>
      <c r="CZ22" s="27">
        <f t="shared" si="16"/>
        <v>3.0794776495776914</v>
      </c>
      <c r="DA22" s="27">
        <f t="shared" si="16"/>
        <v>3.083128040202689</v>
      </c>
      <c r="DB22" s="27">
        <f t="shared" si="16"/>
        <v>3.085858899577691</v>
      </c>
      <c r="DC22" s="27">
        <f t="shared" si="16"/>
        <v>3.0875342902026928</v>
      </c>
      <c r="DD22" s="27">
        <f t="shared" si="16"/>
        <v>3.0880088995776909</v>
      </c>
      <c r="DE22" s="27">
        <f t="shared" si="16"/>
        <v>3.0871280402026926</v>
      </c>
      <c r="DF22" s="27">
        <f t="shared" si="16"/>
        <v>3.0847276495776894</v>
      </c>
      <c r="DG22" s="27">
        <f t="shared" si="16"/>
        <v>3.0806342902026911</v>
      </c>
      <c r="DH22" s="27">
        <f t="shared" si="16"/>
        <v>3.074665149577692</v>
      </c>
      <c r="DI22" s="27">
        <f t="shared" si="16"/>
        <v>3.0666280402026911</v>
      </c>
      <c r="DJ22" s="27">
        <f t="shared" si="16"/>
        <v>3.0563213995776919</v>
      </c>
      <c r="DK22" s="27">
        <f t="shared" si="16"/>
        <v>3.0435342902026905</v>
      </c>
      <c r="DL22" s="27">
        <f t="shared" si="16"/>
        <v>3.0280463995776907</v>
      </c>
      <c r="DM22" s="27">
        <f t="shared" si="11"/>
        <v>3.0880088995776909</v>
      </c>
    </row>
    <row r="23" spans="2:117" ht="12" customHeight="1" x14ac:dyDescent="0.15">
      <c r="B23" s="29">
        <v>20</v>
      </c>
      <c r="C23" s="29">
        <v>1</v>
      </c>
      <c r="D23" s="28">
        <v>1</v>
      </c>
      <c r="E23" s="28">
        <f t="shared" si="0"/>
        <v>1</v>
      </c>
      <c r="F23" s="28">
        <f t="shared" si="1"/>
        <v>1</v>
      </c>
      <c r="G23" s="28">
        <f t="shared" si="3"/>
        <v>1</v>
      </c>
      <c r="H23" s="29">
        <f t="shared" si="2"/>
        <v>1</v>
      </c>
      <c r="I23" s="29"/>
      <c r="J23" s="37"/>
      <c r="K23" s="28">
        <v>14</v>
      </c>
      <c r="L23" s="28">
        <f t="shared" si="7"/>
        <v>1.7524999999999997</v>
      </c>
      <c r="M23" s="28">
        <f t="shared" si="7"/>
        <v>1.7874999999999999</v>
      </c>
      <c r="N23" s="28">
        <f t="shared" si="7"/>
        <v>1.7974999999999999</v>
      </c>
      <c r="O23" s="28">
        <f t="shared" si="7"/>
        <v>1.8074999999999999</v>
      </c>
      <c r="P23" s="28">
        <f t="shared" si="7"/>
        <v>1.8299999999999998</v>
      </c>
      <c r="Q23" s="28">
        <f t="shared" si="7"/>
        <v>1.7974999999999999</v>
      </c>
      <c r="R23" s="28">
        <f t="shared" si="7"/>
        <v>1.9074999999999998</v>
      </c>
      <c r="S23" s="28">
        <f t="shared" si="7"/>
        <v>1.9174999999999998</v>
      </c>
      <c r="T23" s="28">
        <f t="shared" si="7"/>
        <v>1.9324999999999999</v>
      </c>
      <c r="U23" s="28">
        <f t="shared" si="7"/>
        <v>1.9175</v>
      </c>
      <c r="V23" s="28">
        <f t="shared" si="7"/>
        <v>1.9275</v>
      </c>
      <c r="W23" s="28">
        <f t="shared" si="7"/>
        <v>1.9324999999999997</v>
      </c>
      <c r="X23" s="28">
        <f t="shared" si="7"/>
        <v>1.9362499999999998</v>
      </c>
      <c r="Y23" s="28">
        <f t="shared" si="7"/>
        <v>1.9249999999999998</v>
      </c>
      <c r="Z23" s="28">
        <f t="shared" si="7"/>
        <v>1.9081249999999996</v>
      </c>
      <c r="AA23" s="28">
        <f t="shared" si="7"/>
        <v>1.9375</v>
      </c>
      <c r="AB23" s="28">
        <f t="shared" si="17"/>
        <v>1.9287499999999997</v>
      </c>
      <c r="AC23" s="28">
        <f t="shared" si="17"/>
        <v>1.9325000000000001</v>
      </c>
      <c r="AD23" s="28">
        <f t="shared" si="17"/>
        <v>1.9049999999999998</v>
      </c>
      <c r="AE23" s="28">
        <f t="shared" si="17"/>
        <v>1.9174999999999998</v>
      </c>
      <c r="AF23" s="28">
        <f t="shared" si="17"/>
        <v>1.8987499999999997</v>
      </c>
      <c r="AG23" s="28">
        <f t="shared" si="17"/>
        <v>1.8725000000000001</v>
      </c>
      <c r="AH23" s="28">
        <f t="shared" si="17"/>
        <v>1.8531249999999997</v>
      </c>
      <c r="AI23" s="28">
        <f t="shared" si="17"/>
        <v>1.8424999999999998</v>
      </c>
      <c r="AJ23" s="28">
        <f t="shared" si="17"/>
        <v>1.8112499999999998</v>
      </c>
      <c r="AK23" s="28">
        <f t="shared" si="17"/>
        <v>1.7574999999999998</v>
      </c>
      <c r="AL23" s="28">
        <f t="shared" si="17"/>
        <v>1.7468749999999997</v>
      </c>
      <c r="AM23" s="28">
        <f t="shared" si="17"/>
        <v>1.6974999999999998</v>
      </c>
      <c r="AN23" s="28">
        <f t="shared" si="17"/>
        <v>-722.54250000000002</v>
      </c>
      <c r="AO23" s="28">
        <f t="shared" si="8"/>
        <v>-747.48250000000007</v>
      </c>
      <c r="AP23" s="28">
        <f t="shared" si="5"/>
        <v>-772.42250000000001</v>
      </c>
      <c r="AQ23" s="28">
        <f t="shared" si="5"/>
        <v>-797.36250000000007</v>
      </c>
      <c r="AR23" s="28">
        <f t="shared" si="5"/>
        <v>-822.30250000000001</v>
      </c>
      <c r="AS23" s="28">
        <f t="shared" si="5"/>
        <v>-847.24249999999995</v>
      </c>
      <c r="AT23" s="28">
        <f t="shared" si="5"/>
        <v>-872.1825</v>
      </c>
      <c r="AU23" s="28">
        <f t="shared" si="5"/>
        <v>-897.12250000000006</v>
      </c>
      <c r="AV23" s="28">
        <f t="shared" si="5"/>
        <v>-922.06250000000011</v>
      </c>
      <c r="AW23" s="28">
        <f t="shared" si="5"/>
        <v>-947.00249999999994</v>
      </c>
      <c r="AX23" s="28">
        <f t="shared" si="5"/>
        <v>-971.9425</v>
      </c>
      <c r="AY23" s="28">
        <f t="shared" si="5"/>
        <v>-996.88250000000005</v>
      </c>
      <c r="AZ23" s="28">
        <f t="shared" si="9"/>
        <v>1.9375</v>
      </c>
      <c r="BP23" s="28">
        <v>0.8</v>
      </c>
      <c r="BQ23" s="28">
        <f t="shared" si="13"/>
        <v>1.4959999999999996</v>
      </c>
      <c r="BS23" s="27">
        <f t="shared" si="14"/>
        <v>2.7759097417133995</v>
      </c>
      <c r="BT23" s="27">
        <f t="shared" si="14"/>
        <v>2.7950031010883993</v>
      </c>
      <c r="BU23" s="27">
        <f t="shared" si="14"/>
        <v>2.8124034917133995</v>
      </c>
      <c r="BV23" s="27">
        <f t="shared" si="14"/>
        <v>2.8282843510883997</v>
      </c>
      <c r="BW23" s="27">
        <f t="shared" si="14"/>
        <v>2.8428097417134</v>
      </c>
      <c r="BX23" s="27">
        <f t="shared" si="14"/>
        <v>2.8561343510883996</v>
      </c>
      <c r="BY23" s="27">
        <f t="shared" si="14"/>
        <v>2.8684034917133996</v>
      </c>
      <c r="BZ23" s="27">
        <f t="shared" si="14"/>
        <v>2.879753101088399</v>
      </c>
      <c r="CA23" s="27">
        <f t="shared" si="14"/>
        <v>2.8903097417134003</v>
      </c>
      <c r="CB23" s="27">
        <f t="shared" si="14"/>
        <v>2.9001906010883998</v>
      </c>
      <c r="CC23" s="27">
        <f t="shared" si="14"/>
        <v>2.9095034917133997</v>
      </c>
      <c r="CD23" s="27">
        <f t="shared" si="14"/>
        <v>2.9183468510883999</v>
      </c>
      <c r="CE23" s="27">
        <f t="shared" si="14"/>
        <v>2.9268097417133996</v>
      </c>
      <c r="CF23" s="27">
        <f t="shared" si="14"/>
        <v>2.9349718510884002</v>
      </c>
      <c r="CG23" s="27">
        <f t="shared" si="14"/>
        <v>2.9429034917133996</v>
      </c>
      <c r="CH23" s="27">
        <f t="shared" si="14"/>
        <v>2.9506656010883998</v>
      </c>
      <c r="CI23" s="27">
        <f t="shared" si="18"/>
        <v>2.9583097417133994</v>
      </c>
      <c r="CJ23" s="27">
        <f t="shared" si="18"/>
        <v>2.965878101088399</v>
      </c>
      <c r="CK23" s="27">
        <f t="shared" si="18"/>
        <v>2.9734034917134</v>
      </c>
      <c r="CL23" s="27">
        <f t="shared" si="18"/>
        <v>2.9809093510883997</v>
      </c>
      <c r="CM23" s="27">
        <f t="shared" si="18"/>
        <v>2.9884097417133995</v>
      </c>
      <c r="CN23" s="27">
        <f t="shared" si="18"/>
        <v>2.9959093510883998</v>
      </c>
      <c r="CO23" s="27">
        <f t="shared" si="18"/>
        <v>3.0034034917133985</v>
      </c>
      <c r="CP23" s="27">
        <f t="shared" si="18"/>
        <v>3.0108781010883998</v>
      </c>
      <c r="CQ23" s="27">
        <f t="shared" si="18"/>
        <v>3.0183097417133995</v>
      </c>
      <c r="CR23" s="27">
        <f t="shared" si="18"/>
        <v>3.0256656010883995</v>
      </c>
      <c r="CS23" s="27">
        <f t="shared" si="18"/>
        <v>3.0329034917133999</v>
      </c>
      <c r="CT23" s="27">
        <f t="shared" si="18"/>
        <v>3.0399718510883993</v>
      </c>
      <c r="CU23" s="27">
        <f t="shared" si="18"/>
        <v>3.0468097417134006</v>
      </c>
      <c r="CV23" s="27">
        <f t="shared" si="18"/>
        <v>3.0533468510884005</v>
      </c>
      <c r="CW23" s="27">
        <f t="shared" si="18"/>
        <v>3.0595034917133996</v>
      </c>
      <c r="CX23" s="27">
        <f t="shared" si="18"/>
        <v>3.0651906010884007</v>
      </c>
      <c r="CY23" s="27">
        <f t="shared" si="16"/>
        <v>3.0703097417133995</v>
      </c>
      <c r="CZ23" s="27">
        <f t="shared" si="16"/>
        <v>3.0747531010884002</v>
      </c>
      <c r="DA23" s="27">
        <f t="shared" si="16"/>
        <v>3.0784034917133978</v>
      </c>
      <c r="DB23" s="27">
        <f t="shared" si="16"/>
        <v>3.0811343510883997</v>
      </c>
      <c r="DC23" s="27">
        <f t="shared" si="16"/>
        <v>3.0828097417134015</v>
      </c>
      <c r="DD23" s="27">
        <f t="shared" si="16"/>
        <v>3.0832843510883996</v>
      </c>
      <c r="DE23" s="27">
        <f t="shared" si="16"/>
        <v>3.0824034917134013</v>
      </c>
      <c r="DF23" s="27">
        <f t="shared" si="16"/>
        <v>3.0800031010883981</v>
      </c>
      <c r="DG23" s="27">
        <f t="shared" si="16"/>
        <v>3.0759097417133998</v>
      </c>
      <c r="DH23" s="27">
        <f t="shared" si="16"/>
        <v>3.0699406010884007</v>
      </c>
      <c r="DI23" s="27">
        <f t="shared" si="16"/>
        <v>3.0619034917133998</v>
      </c>
      <c r="DJ23" s="27">
        <f t="shared" si="16"/>
        <v>3.0515968510884006</v>
      </c>
      <c r="DK23" s="27">
        <f t="shared" si="16"/>
        <v>3.0388097417133992</v>
      </c>
      <c r="DL23" s="27">
        <f t="shared" si="16"/>
        <v>3.0233218510883995</v>
      </c>
      <c r="DM23" s="27">
        <f t="shared" si="11"/>
        <v>3.0832843510883996</v>
      </c>
    </row>
    <row r="24" spans="2:117" ht="12" customHeight="1" x14ac:dyDescent="0.15">
      <c r="B24" s="29">
        <v>21</v>
      </c>
      <c r="C24" s="29">
        <v>0.85</v>
      </c>
      <c r="D24" s="28">
        <v>1.05</v>
      </c>
      <c r="E24" s="28">
        <f t="shared" si="0"/>
        <v>1.05</v>
      </c>
      <c r="F24" s="28">
        <f t="shared" si="1"/>
        <v>0.95067782806473777</v>
      </c>
      <c r="G24" s="28">
        <f t="shared" si="3"/>
        <v>1.05</v>
      </c>
      <c r="H24" s="29">
        <f t="shared" si="2"/>
        <v>0.85</v>
      </c>
      <c r="I24" s="29"/>
      <c r="J24" s="37"/>
      <c r="K24" s="28">
        <v>15</v>
      </c>
      <c r="L24" s="28">
        <f t="shared" si="7"/>
        <v>1.703125</v>
      </c>
      <c r="M24" s="28">
        <f t="shared" si="7"/>
        <v>1.7406249999999999</v>
      </c>
      <c r="N24" s="28">
        <f t="shared" si="7"/>
        <v>1.753125</v>
      </c>
      <c r="O24" s="28">
        <f t="shared" si="7"/>
        <v>1.765625</v>
      </c>
      <c r="P24" s="28">
        <f t="shared" si="7"/>
        <v>1.7906249999999999</v>
      </c>
      <c r="Q24" s="28">
        <f t="shared" si="7"/>
        <v>1.7606250000000001</v>
      </c>
      <c r="R24" s="28">
        <f t="shared" si="7"/>
        <v>1.8731249999999997</v>
      </c>
      <c r="S24" s="28">
        <f t="shared" si="7"/>
        <v>1.8856249999999999</v>
      </c>
      <c r="T24" s="28">
        <f t="shared" si="7"/>
        <v>1.9031249999999997</v>
      </c>
      <c r="U24" s="28">
        <f t="shared" si="7"/>
        <v>1.890625</v>
      </c>
      <c r="V24" s="28">
        <f t="shared" si="7"/>
        <v>1.9031250000000002</v>
      </c>
      <c r="W24" s="28">
        <f t="shared" si="7"/>
        <v>1.9106249999999998</v>
      </c>
      <c r="X24" s="28">
        <f t="shared" si="7"/>
        <v>1.9168749999999999</v>
      </c>
      <c r="Y24" s="28">
        <f t="shared" si="7"/>
        <v>1.9081249999999996</v>
      </c>
      <c r="Z24" s="28">
        <f t="shared" si="7"/>
        <v>1.8937499999999998</v>
      </c>
      <c r="AA24" s="28">
        <f t="shared" si="7"/>
        <v>1.9256250000000001</v>
      </c>
      <c r="AB24" s="28">
        <f t="shared" si="17"/>
        <v>1.9193749999999998</v>
      </c>
      <c r="AC24" s="28">
        <f t="shared" si="17"/>
        <v>1.9256249999999999</v>
      </c>
      <c r="AD24" s="28">
        <f t="shared" si="17"/>
        <v>1.9006249999999998</v>
      </c>
      <c r="AE24" s="28">
        <f t="shared" si="17"/>
        <v>1.9156249999999999</v>
      </c>
      <c r="AF24" s="28">
        <f t="shared" si="17"/>
        <v>1.899375</v>
      </c>
      <c r="AG24" s="28">
        <f t="shared" si="17"/>
        <v>1.8756249999999999</v>
      </c>
      <c r="AH24" s="28">
        <f t="shared" si="17"/>
        <v>1.8587499999999997</v>
      </c>
      <c r="AI24" s="28">
        <f t="shared" si="17"/>
        <v>1.8506249999999997</v>
      </c>
      <c r="AJ24" s="28">
        <f t="shared" si="17"/>
        <v>1.8218749999999999</v>
      </c>
      <c r="AK24" s="28">
        <f t="shared" si="17"/>
        <v>1.7706249999999999</v>
      </c>
      <c r="AL24" s="28">
        <f t="shared" si="17"/>
        <v>1.7625000000000002</v>
      </c>
      <c r="AM24" s="28">
        <f t="shared" si="17"/>
        <v>1.7156249999999997</v>
      </c>
      <c r="AN24" s="28">
        <f t="shared" si="17"/>
        <v>-722.52187500000002</v>
      </c>
      <c r="AO24" s="28">
        <f t="shared" si="8"/>
        <v>-747.45937500000002</v>
      </c>
      <c r="AP24" s="28">
        <f t="shared" si="5"/>
        <v>-772.39687500000002</v>
      </c>
      <c r="AQ24" s="28">
        <f t="shared" si="5"/>
        <v>-797.33437500000002</v>
      </c>
      <c r="AR24" s="28">
        <f t="shared" si="5"/>
        <v>-822.27187500000002</v>
      </c>
      <c r="AS24" s="28">
        <f t="shared" si="5"/>
        <v>-847.20937500000002</v>
      </c>
      <c r="AT24" s="28">
        <f t="shared" si="5"/>
        <v>-872.14687500000002</v>
      </c>
      <c r="AU24" s="28">
        <f t="shared" si="5"/>
        <v>-897.08437500000002</v>
      </c>
      <c r="AV24" s="28">
        <f t="shared" si="5"/>
        <v>-922.02187500000002</v>
      </c>
      <c r="AW24" s="28">
        <f t="shared" si="5"/>
        <v>-946.95937500000002</v>
      </c>
      <c r="AX24" s="28">
        <f t="shared" si="5"/>
        <v>-971.89687500000002</v>
      </c>
      <c r="AY24" s="28">
        <f t="shared" si="5"/>
        <v>-996.83437500000002</v>
      </c>
      <c r="AZ24" s="28">
        <f t="shared" si="9"/>
        <v>1.9256250000000001</v>
      </c>
      <c r="BP24" s="28">
        <v>0.82499999999999996</v>
      </c>
      <c r="BQ24" s="28">
        <f t="shared" si="13"/>
        <v>1.4219687500000013</v>
      </c>
      <c r="BS24" s="27">
        <f t="shared" si="14"/>
        <v>2.7708844119741087</v>
      </c>
      <c r="BT24" s="27">
        <f t="shared" si="14"/>
        <v>2.789977771349109</v>
      </c>
      <c r="BU24" s="27">
        <f t="shared" si="14"/>
        <v>2.8073781619741087</v>
      </c>
      <c r="BV24" s="27">
        <f t="shared" si="14"/>
        <v>2.8232590213491089</v>
      </c>
      <c r="BW24" s="27">
        <f t="shared" si="14"/>
        <v>2.8377844119741091</v>
      </c>
      <c r="BX24" s="27">
        <f t="shared" si="14"/>
        <v>2.8511090213491088</v>
      </c>
      <c r="BY24" s="27">
        <f t="shared" si="14"/>
        <v>2.8633781619741088</v>
      </c>
      <c r="BZ24" s="27">
        <f t="shared" si="14"/>
        <v>2.8747277713491086</v>
      </c>
      <c r="CA24" s="27">
        <f t="shared" si="14"/>
        <v>2.8852844119741095</v>
      </c>
      <c r="CB24" s="27">
        <f t="shared" si="14"/>
        <v>2.8951652713491089</v>
      </c>
      <c r="CC24" s="27">
        <f t="shared" si="14"/>
        <v>2.9044781619741089</v>
      </c>
      <c r="CD24" s="27">
        <f t="shared" si="14"/>
        <v>2.913321521349109</v>
      </c>
      <c r="CE24" s="27">
        <f t="shared" si="14"/>
        <v>2.9217844119741088</v>
      </c>
      <c r="CF24" s="27">
        <f t="shared" si="14"/>
        <v>2.9299465213491094</v>
      </c>
      <c r="CG24" s="27">
        <f t="shared" si="14"/>
        <v>2.9378781619741092</v>
      </c>
      <c r="CH24" s="27">
        <f t="shared" si="14"/>
        <v>2.945640271349109</v>
      </c>
      <c r="CI24" s="27">
        <f t="shared" si="18"/>
        <v>2.9532844119741091</v>
      </c>
      <c r="CJ24" s="27">
        <f t="shared" si="18"/>
        <v>2.9608527713491086</v>
      </c>
      <c r="CK24" s="27">
        <f t="shared" si="18"/>
        <v>2.9683781619741096</v>
      </c>
      <c r="CL24" s="27">
        <f t="shared" si="18"/>
        <v>2.9758840213491093</v>
      </c>
      <c r="CM24" s="27">
        <f t="shared" si="18"/>
        <v>2.9833844119741091</v>
      </c>
      <c r="CN24" s="27">
        <f t="shared" si="18"/>
        <v>2.990884021349109</v>
      </c>
      <c r="CO24" s="27">
        <f t="shared" si="18"/>
        <v>2.9983781619741081</v>
      </c>
      <c r="CP24" s="27">
        <f t="shared" si="18"/>
        <v>3.005852771349109</v>
      </c>
      <c r="CQ24" s="27">
        <f t="shared" si="18"/>
        <v>3.0132844119741091</v>
      </c>
      <c r="CR24" s="27">
        <f t="shared" si="18"/>
        <v>3.0206402713491087</v>
      </c>
      <c r="CS24" s="27">
        <f t="shared" si="18"/>
        <v>3.0278781619741095</v>
      </c>
      <c r="CT24" s="27">
        <f t="shared" si="18"/>
        <v>3.0349465213491085</v>
      </c>
      <c r="CU24" s="27">
        <f t="shared" si="18"/>
        <v>3.0417844119741098</v>
      </c>
      <c r="CV24" s="27">
        <f t="shared" si="18"/>
        <v>3.0483215213491102</v>
      </c>
      <c r="CW24" s="27">
        <f t="shared" si="18"/>
        <v>3.0544781619741088</v>
      </c>
      <c r="CX24" s="27">
        <f t="shared" si="18"/>
        <v>3.0601652713491099</v>
      </c>
      <c r="CY24" s="27">
        <f t="shared" si="16"/>
        <v>3.0652844119741087</v>
      </c>
      <c r="CZ24" s="27">
        <f t="shared" si="16"/>
        <v>3.0697277713491098</v>
      </c>
      <c r="DA24" s="27">
        <f t="shared" si="16"/>
        <v>3.0733781619741074</v>
      </c>
      <c r="DB24" s="27">
        <f t="shared" si="16"/>
        <v>3.0761090213491089</v>
      </c>
      <c r="DC24" s="27">
        <f t="shared" si="16"/>
        <v>3.0777844119741111</v>
      </c>
      <c r="DD24" s="27">
        <f t="shared" si="16"/>
        <v>3.0782590213491092</v>
      </c>
      <c r="DE24" s="27">
        <f t="shared" si="16"/>
        <v>3.077378161974111</v>
      </c>
      <c r="DF24" s="27">
        <f t="shared" si="16"/>
        <v>3.0749777713491073</v>
      </c>
      <c r="DG24" s="27">
        <f t="shared" si="16"/>
        <v>3.070884411974109</v>
      </c>
      <c r="DH24" s="27">
        <f t="shared" si="16"/>
        <v>3.0649152713491103</v>
      </c>
      <c r="DI24" s="27">
        <f t="shared" si="16"/>
        <v>3.0568781619741094</v>
      </c>
      <c r="DJ24" s="27">
        <f t="shared" si="16"/>
        <v>3.0465715213491098</v>
      </c>
      <c r="DK24" s="27">
        <f t="shared" si="16"/>
        <v>3.0337844119741084</v>
      </c>
      <c r="DL24" s="27">
        <f t="shared" si="16"/>
        <v>3.0182965213491091</v>
      </c>
      <c r="DM24" s="27">
        <f t="shared" si="11"/>
        <v>3.0782590213491092</v>
      </c>
    </row>
    <row r="25" spans="2:117" ht="12" customHeight="1" x14ac:dyDescent="0.15">
      <c r="B25" s="29">
        <v>22</v>
      </c>
      <c r="C25" s="29">
        <v>0.7</v>
      </c>
      <c r="D25" s="28">
        <v>1.1000000000000001</v>
      </c>
      <c r="E25" s="28">
        <f t="shared" si="0"/>
        <v>1.1000000000000001</v>
      </c>
      <c r="F25" s="28">
        <f t="shared" si="1"/>
        <v>0.90378833277388693</v>
      </c>
      <c r="G25" s="28">
        <f t="shared" si="3"/>
        <v>1.1000000000000001</v>
      </c>
      <c r="H25" s="29">
        <f t="shared" si="2"/>
        <v>0.7</v>
      </c>
      <c r="I25" s="29"/>
      <c r="J25" s="37"/>
      <c r="K25" s="28">
        <v>16</v>
      </c>
      <c r="L25" s="28">
        <f t="shared" si="7"/>
        <v>1.7000000000000002</v>
      </c>
      <c r="M25" s="28">
        <f t="shared" si="7"/>
        <v>1.7400000000000002</v>
      </c>
      <c r="N25" s="28">
        <f t="shared" si="7"/>
        <v>1.7549999999999999</v>
      </c>
      <c r="O25" s="28">
        <f t="shared" si="7"/>
        <v>1.77</v>
      </c>
      <c r="P25" s="28">
        <f t="shared" si="7"/>
        <v>1.7975000000000001</v>
      </c>
      <c r="Q25" s="28">
        <f t="shared" si="7"/>
        <v>1.77</v>
      </c>
      <c r="R25" s="28">
        <f t="shared" si="7"/>
        <v>1.885</v>
      </c>
      <c r="S25" s="28">
        <f t="shared" si="7"/>
        <v>1.9000000000000001</v>
      </c>
      <c r="T25" s="28">
        <f t="shared" si="7"/>
        <v>1.9200000000000002</v>
      </c>
      <c r="U25" s="28">
        <f t="shared" si="7"/>
        <v>1.9100000000000001</v>
      </c>
      <c r="V25" s="28">
        <f t="shared" si="7"/>
        <v>1.9250000000000003</v>
      </c>
      <c r="W25" s="28">
        <f t="shared" si="7"/>
        <v>1.9350000000000001</v>
      </c>
      <c r="X25" s="28">
        <f t="shared" si="7"/>
        <v>1.9437500000000001</v>
      </c>
      <c r="Y25" s="28">
        <f t="shared" si="7"/>
        <v>1.9375</v>
      </c>
      <c r="Z25" s="28">
        <f t="shared" si="7"/>
        <v>1.9256250000000001</v>
      </c>
      <c r="AA25" s="28">
        <f t="shared" si="7"/>
        <v>1.9600000000000002</v>
      </c>
      <c r="AB25" s="28">
        <f t="shared" si="17"/>
        <v>1.9562500000000003</v>
      </c>
      <c r="AC25" s="28">
        <f t="shared" si="17"/>
        <v>1.9650000000000003</v>
      </c>
      <c r="AD25" s="28">
        <f t="shared" si="17"/>
        <v>1.9425000000000001</v>
      </c>
      <c r="AE25" s="28">
        <f t="shared" si="17"/>
        <v>1.9600000000000002</v>
      </c>
      <c r="AF25" s="28">
        <f t="shared" si="17"/>
        <v>1.94625</v>
      </c>
      <c r="AG25" s="28">
        <f t="shared" si="17"/>
        <v>1.925</v>
      </c>
      <c r="AH25" s="28">
        <f t="shared" si="17"/>
        <v>1.910625</v>
      </c>
      <c r="AI25" s="28">
        <f t="shared" si="17"/>
        <v>1.905</v>
      </c>
      <c r="AJ25" s="28">
        <f t="shared" si="17"/>
        <v>1.8787500000000001</v>
      </c>
      <c r="AK25" s="28">
        <f t="shared" si="17"/>
        <v>1.83</v>
      </c>
      <c r="AL25" s="28">
        <f t="shared" si="17"/>
        <v>1.8243750000000001</v>
      </c>
      <c r="AM25" s="28">
        <f t="shared" si="17"/>
        <v>1.7799999999999998</v>
      </c>
      <c r="AN25" s="28">
        <f t="shared" si="17"/>
        <v>-722.45500000000004</v>
      </c>
      <c r="AO25" s="28">
        <f t="shared" si="8"/>
        <v>-747.39</v>
      </c>
      <c r="AP25" s="28">
        <f t="shared" si="5"/>
        <v>-772.32500000000005</v>
      </c>
      <c r="AQ25" s="28">
        <f t="shared" si="5"/>
        <v>-797.2600000000001</v>
      </c>
      <c r="AR25" s="28">
        <f t="shared" si="5"/>
        <v>-822.19499999999994</v>
      </c>
      <c r="AS25" s="28">
        <f t="shared" si="5"/>
        <v>-847.13</v>
      </c>
      <c r="AT25" s="28">
        <f t="shared" si="5"/>
        <v>-872.06500000000005</v>
      </c>
      <c r="AU25" s="28">
        <f t="shared" si="5"/>
        <v>-897</v>
      </c>
      <c r="AV25" s="28">
        <f t="shared" si="5"/>
        <v>-921.93500000000006</v>
      </c>
      <c r="AW25" s="28">
        <f t="shared" si="5"/>
        <v>-946.87</v>
      </c>
      <c r="AX25" s="28">
        <f t="shared" si="5"/>
        <v>-971.80500000000006</v>
      </c>
      <c r="AY25" s="28">
        <f t="shared" si="5"/>
        <v>-996.74</v>
      </c>
      <c r="AZ25" s="28">
        <f t="shared" si="9"/>
        <v>1.9650000000000003</v>
      </c>
      <c r="BP25" s="28">
        <v>0.85</v>
      </c>
      <c r="BQ25" s="28">
        <f t="shared" si="13"/>
        <v>1.35175</v>
      </c>
      <c r="BS25" s="27">
        <f t="shared" si="14"/>
        <v>2.7656286134848176</v>
      </c>
      <c r="BT25" s="27">
        <f t="shared" si="14"/>
        <v>2.7847219728598174</v>
      </c>
      <c r="BU25" s="27">
        <f t="shared" si="14"/>
        <v>2.8021223634848176</v>
      </c>
      <c r="BV25" s="27">
        <f t="shared" si="14"/>
        <v>2.8180032228598173</v>
      </c>
      <c r="BW25" s="27">
        <f t="shared" si="14"/>
        <v>2.8325286134848175</v>
      </c>
      <c r="BX25" s="27">
        <f t="shared" si="14"/>
        <v>2.8458532228598172</v>
      </c>
      <c r="BY25" s="27">
        <f t="shared" si="14"/>
        <v>2.8581223634848172</v>
      </c>
      <c r="BZ25" s="27">
        <f t="shared" si="14"/>
        <v>2.869471972859817</v>
      </c>
      <c r="CA25" s="27">
        <f t="shared" si="14"/>
        <v>2.8800286134848174</v>
      </c>
      <c r="CB25" s="27">
        <f t="shared" si="14"/>
        <v>2.8899094728598178</v>
      </c>
      <c r="CC25" s="27">
        <f t="shared" si="14"/>
        <v>2.8992223634848173</v>
      </c>
      <c r="CD25" s="27">
        <f t="shared" si="14"/>
        <v>2.9080657228598175</v>
      </c>
      <c r="CE25" s="27">
        <f t="shared" si="14"/>
        <v>2.9165286134848172</v>
      </c>
      <c r="CF25" s="27">
        <f t="shared" si="14"/>
        <v>2.9246907228598178</v>
      </c>
      <c r="CG25" s="27">
        <f t="shared" si="14"/>
        <v>2.9326223634848172</v>
      </c>
      <c r="CH25" s="27">
        <f t="shared" si="14"/>
        <v>2.9403844728598174</v>
      </c>
      <c r="CI25" s="27">
        <f t="shared" si="18"/>
        <v>2.948028613484817</v>
      </c>
      <c r="CJ25" s="27">
        <f t="shared" si="18"/>
        <v>2.955596972859817</v>
      </c>
      <c r="CK25" s="27">
        <f t="shared" si="18"/>
        <v>2.9631223634848181</v>
      </c>
      <c r="CL25" s="27">
        <f t="shared" si="18"/>
        <v>2.9706282228598178</v>
      </c>
      <c r="CM25" s="27">
        <f t="shared" si="18"/>
        <v>2.9781286134848171</v>
      </c>
      <c r="CN25" s="27">
        <f t="shared" si="18"/>
        <v>2.9856282228598174</v>
      </c>
      <c r="CO25" s="27">
        <f t="shared" si="18"/>
        <v>2.9931223634848165</v>
      </c>
      <c r="CP25" s="27">
        <f t="shared" si="18"/>
        <v>3.0005969728598179</v>
      </c>
      <c r="CQ25" s="27">
        <f t="shared" si="18"/>
        <v>3.0080286134848171</v>
      </c>
      <c r="CR25" s="27">
        <f t="shared" si="18"/>
        <v>3.0153844728598176</v>
      </c>
      <c r="CS25" s="27">
        <f t="shared" si="18"/>
        <v>3.0226223634848175</v>
      </c>
      <c r="CT25" s="27">
        <f t="shared" si="18"/>
        <v>3.0296907228598164</v>
      </c>
      <c r="CU25" s="27">
        <f t="shared" si="18"/>
        <v>3.0365286134848177</v>
      </c>
      <c r="CV25" s="27">
        <f t="shared" si="18"/>
        <v>3.0430657228598181</v>
      </c>
      <c r="CW25" s="27">
        <f t="shared" si="18"/>
        <v>3.0492223634848172</v>
      </c>
      <c r="CX25" s="27">
        <f t="shared" si="18"/>
        <v>3.0549094728598178</v>
      </c>
      <c r="CY25" s="27">
        <f t="shared" si="16"/>
        <v>3.0600286134848171</v>
      </c>
      <c r="CZ25" s="27">
        <f t="shared" si="16"/>
        <v>3.0644719728598182</v>
      </c>
      <c r="DA25" s="27">
        <f t="shared" si="16"/>
        <v>3.0681223634848158</v>
      </c>
      <c r="DB25" s="27">
        <f t="shared" si="16"/>
        <v>3.0708532228598173</v>
      </c>
      <c r="DC25" s="27">
        <f t="shared" si="16"/>
        <v>3.0725286134848191</v>
      </c>
      <c r="DD25" s="27">
        <f t="shared" si="16"/>
        <v>3.0730032228598172</v>
      </c>
      <c r="DE25" s="27">
        <f t="shared" si="16"/>
        <v>3.0721223634848189</v>
      </c>
      <c r="DF25" s="27">
        <f t="shared" si="16"/>
        <v>3.0697219728598157</v>
      </c>
      <c r="DG25" s="27">
        <f t="shared" si="16"/>
        <v>3.0656286134848174</v>
      </c>
      <c r="DH25" s="27">
        <f t="shared" si="16"/>
        <v>3.0596594728598183</v>
      </c>
      <c r="DI25" s="27">
        <f t="shared" si="16"/>
        <v>3.0516223634848174</v>
      </c>
      <c r="DJ25" s="27">
        <f t="shared" si="16"/>
        <v>3.0413157228598182</v>
      </c>
      <c r="DK25" s="27">
        <f t="shared" si="16"/>
        <v>3.0285286134848168</v>
      </c>
      <c r="DL25" s="27">
        <f t="shared" si="16"/>
        <v>3.0130407228598171</v>
      </c>
      <c r="DM25" s="27">
        <f t="shared" si="11"/>
        <v>3.0730032228598172</v>
      </c>
    </row>
    <row r="26" spans="2:117" ht="12" customHeight="1" x14ac:dyDescent="0.15">
      <c r="B26" s="29">
        <v>23</v>
      </c>
      <c r="C26" s="29">
        <v>0.57499999999999996</v>
      </c>
      <c r="D26" s="28">
        <v>1.1499999999999999</v>
      </c>
      <c r="E26" s="28">
        <f t="shared" si="0"/>
        <v>1.1499999999999999</v>
      </c>
      <c r="F26" s="28">
        <f t="shared" si="1"/>
        <v>0.85921152923172939</v>
      </c>
      <c r="G26" s="28">
        <f t="shared" si="3"/>
        <v>1.1499999999999999</v>
      </c>
      <c r="H26" s="29">
        <f t="shared" si="2"/>
        <v>0.57499999999999996</v>
      </c>
      <c r="I26" s="29"/>
      <c r="J26" s="37"/>
      <c r="K26" s="28">
        <v>17</v>
      </c>
      <c r="L26" s="28">
        <f t="shared" si="7"/>
        <v>1.6587499999999999</v>
      </c>
      <c r="M26" s="28">
        <f t="shared" si="7"/>
        <v>1.7012499999999999</v>
      </c>
      <c r="N26" s="28">
        <f t="shared" si="7"/>
        <v>1.71875</v>
      </c>
      <c r="O26" s="28">
        <f t="shared" si="7"/>
        <v>1.7362500000000001</v>
      </c>
      <c r="P26" s="28">
        <f t="shared" si="7"/>
        <v>1.7662499999999999</v>
      </c>
      <c r="Q26" s="28">
        <f t="shared" si="7"/>
        <v>1.74125</v>
      </c>
      <c r="R26" s="28">
        <f t="shared" si="7"/>
        <v>1.8587499999999997</v>
      </c>
      <c r="S26" s="28">
        <f t="shared" si="7"/>
        <v>1.87625</v>
      </c>
      <c r="T26" s="28">
        <f t="shared" si="7"/>
        <v>1.8987499999999999</v>
      </c>
      <c r="U26" s="28">
        <f t="shared" si="7"/>
        <v>1.8912500000000001</v>
      </c>
      <c r="V26" s="28">
        <f t="shared" si="7"/>
        <v>1.9087500000000002</v>
      </c>
      <c r="W26" s="28">
        <f t="shared" si="7"/>
        <v>1.9212499999999999</v>
      </c>
      <c r="X26" s="28">
        <f t="shared" si="7"/>
        <v>1.9324999999999999</v>
      </c>
      <c r="Y26" s="28">
        <f t="shared" si="7"/>
        <v>1.9287499999999997</v>
      </c>
      <c r="Z26" s="28">
        <f t="shared" si="7"/>
        <v>1.9193749999999998</v>
      </c>
      <c r="AA26" s="28">
        <f t="shared" si="7"/>
        <v>1.9562500000000003</v>
      </c>
      <c r="AB26" s="28">
        <f t="shared" si="17"/>
        <v>1.9549999999999998</v>
      </c>
      <c r="AC26" s="28">
        <f t="shared" si="17"/>
        <v>1.9662500000000001</v>
      </c>
      <c r="AD26" s="28">
        <f t="shared" si="17"/>
        <v>1.94625</v>
      </c>
      <c r="AE26" s="28">
        <f t="shared" si="17"/>
        <v>1.9662500000000001</v>
      </c>
      <c r="AF26" s="28">
        <f t="shared" si="17"/>
        <v>1.9550000000000001</v>
      </c>
      <c r="AG26" s="28">
        <f t="shared" si="17"/>
        <v>1.93625</v>
      </c>
      <c r="AH26" s="28">
        <f t="shared" si="17"/>
        <v>1.9243749999999999</v>
      </c>
      <c r="AI26" s="28">
        <f t="shared" si="17"/>
        <v>1.9212499999999999</v>
      </c>
      <c r="AJ26" s="28">
        <f t="shared" si="17"/>
        <v>1.8975</v>
      </c>
      <c r="AK26" s="28">
        <f t="shared" si="17"/>
        <v>1.8512499999999998</v>
      </c>
      <c r="AL26" s="28">
        <f t="shared" si="17"/>
        <v>1.848125</v>
      </c>
      <c r="AM26" s="28">
        <f t="shared" si="17"/>
        <v>1.8062499999999999</v>
      </c>
      <c r="AN26" s="28">
        <f t="shared" si="17"/>
        <v>-722.42624999999998</v>
      </c>
      <c r="AO26" s="28">
        <f t="shared" si="8"/>
        <v>-747.35874999999999</v>
      </c>
      <c r="AP26" s="28">
        <f t="shared" si="8"/>
        <v>-772.29124999999999</v>
      </c>
      <c r="AQ26" s="28">
        <f t="shared" si="8"/>
        <v>-797.22375</v>
      </c>
      <c r="AR26" s="28">
        <f t="shared" si="8"/>
        <v>-822.15624999999989</v>
      </c>
      <c r="AS26" s="28">
        <f t="shared" si="8"/>
        <v>-847.08874999999989</v>
      </c>
      <c r="AT26" s="28">
        <f t="shared" si="8"/>
        <v>-872.02125000000001</v>
      </c>
      <c r="AU26" s="28">
        <f t="shared" si="8"/>
        <v>-896.95375000000001</v>
      </c>
      <c r="AV26" s="28">
        <f t="shared" si="8"/>
        <v>-921.88625000000002</v>
      </c>
      <c r="AW26" s="28">
        <f t="shared" si="8"/>
        <v>-946.81874999999991</v>
      </c>
      <c r="AX26" s="28">
        <f t="shared" si="8"/>
        <v>-971.75124999999991</v>
      </c>
      <c r="AY26" s="28">
        <f t="shared" si="8"/>
        <v>-996.68374999999992</v>
      </c>
      <c r="AZ26" s="28">
        <f t="shared" si="9"/>
        <v>1.9662500000000001</v>
      </c>
      <c r="BP26" s="28">
        <v>0.875</v>
      </c>
      <c r="BQ26" s="28">
        <f t="shared" si="13"/>
        <v>1.28515625</v>
      </c>
      <c r="BS26" s="27">
        <f t="shared" si="14"/>
        <v>2.7602032837455259</v>
      </c>
      <c r="BT26" s="27">
        <f t="shared" si="14"/>
        <v>2.7792966431205257</v>
      </c>
      <c r="BU26" s="27">
        <f t="shared" si="14"/>
        <v>2.7966970337455259</v>
      </c>
      <c r="BV26" s="27">
        <f t="shared" si="14"/>
        <v>2.8125778931205261</v>
      </c>
      <c r="BW26" s="27">
        <f t="shared" si="14"/>
        <v>2.8271032837455263</v>
      </c>
      <c r="BX26" s="27">
        <f t="shared" si="14"/>
        <v>2.840427893120526</v>
      </c>
      <c r="BY26" s="27">
        <f t="shared" si="14"/>
        <v>2.852697033745526</v>
      </c>
      <c r="BZ26" s="27">
        <f t="shared" si="14"/>
        <v>2.8640466431205258</v>
      </c>
      <c r="CA26" s="27">
        <f t="shared" si="14"/>
        <v>2.8746032837455266</v>
      </c>
      <c r="CB26" s="27">
        <f t="shared" si="14"/>
        <v>2.8844841431205261</v>
      </c>
      <c r="CC26" s="27">
        <f t="shared" si="14"/>
        <v>2.8937970337455261</v>
      </c>
      <c r="CD26" s="27">
        <f t="shared" si="14"/>
        <v>2.9026403931205262</v>
      </c>
      <c r="CE26" s="27">
        <f t="shared" si="14"/>
        <v>2.911103283745526</v>
      </c>
      <c r="CF26" s="27">
        <f t="shared" si="14"/>
        <v>2.9192653931205266</v>
      </c>
      <c r="CG26" s="27">
        <f t="shared" si="14"/>
        <v>2.927197033745526</v>
      </c>
      <c r="CH26" s="27">
        <f t="shared" si="14"/>
        <v>2.9349591431205262</v>
      </c>
      <c r="CI26" s="27">
        <f t="shared" si="18"/>
        <v>2.9426032837455258</v>
      </c>
      <c r="CJ26" s="27">
        <f t="shared" si="18"/>
        <v>2.9501716431205254</v>
      </c>
      <c r="CK26" s="27">
        <f t="shared" si="18"/>
        <v>2.9576970337455264</v>
      </c>
      <c r="CL26" s="27">
        <f t="shared" si="18"/>
        <v>2.9652028931205261</v>
      </c>
      <c r="CM26" s="27">
        <f t="shared" si="18"/>
        <v>2.9727032837455258</v>
      </c>
      <c r="CN26" s="27">
        <f t="shared" si="18"/>
        <v>2.9802028931205262</v>
      </c>
      <c r="CO26" s="27">
        <f t="shared" si="18"/>
        <v>2.9876970337455249</v>
      </c>
      <c r="CP26" s="27">
        <f t="shared" si="18"/>
        <v>2.9951716431205262</v>
      </c>
      <c r="CQ26" s="27">
        <f t="shared" si="18"/>
        <v>3.0026032837455259</v>
      </c>
      <c r="CR26" s="27">
        <f t="shared" si="18"/>
        <v>3.0099591431205259</v>
      </c>
      <c r="CS26" s="27">
        <f t="shared" si="18"/>
        <v>3.0171970337455263</v>
      </c>
      <c r="CT26" s="27">
        <f t="shared" si="18"/>
        <v>3.0242653931205257</v>
      </c>
      <c r="CU26" s="27">
        <f t="shared" si="18"/>
        <v>3.031103283745527</v>
      </c>
      <c r="CV26" s="27">
        <f t="shared" si="18"/>
        <v>3.0376403931205269</v>
      </c>
      <c r="CW26" s="27">
        <f t="shared" si="18"/>
        <v>3.043797033745526</v>
      </c>
      <c r="CX26" s="27">
        <f t="shared" si="18"/>
        <v>3.0494841431205271</v>
      </c>
      <c r="CY26" s="27">
        <f t="shared" si="16"/>
        <v>3.0546032837455259</v>
      </c>
      <c r="CZ26" s="27">
        <f t="shared" si="16"/>
        <v>3.0590466431205265</v>
      </c>
      <c r="DA26" s="27">
        <f t="shared" si="16"/>
        <v>3.0626970337455242</v>
      </c>
      <c r="DB26" s="27">
        <f t="shared" si="16"/>
        <v>3.0654278931205261</v>
      </c>
      <c r="DC26" s="27">
        <f t="shared" si="16"/>
        <v>3.0671032837455279</v>
      </c>
      <c r="DD26" s="27">
        <f t="shared" si="16"/>
        <v>3.067577893120526</v>
      </c>
      <c r="DE26" s="27">
        <f t="shared" si="16"/>
        <v>3.0666970337455277</v>
      </c>
      <c r="DF26" s="27">
        <f t="shared" si="16"/>
        <v>3.0642966431205245</v>
      </c>
      <c r="DG26" s="27">
        <f t="shared" si="16"/>
        <v>3.0602032837455262</v>
      </c>
      <c r="DH26" s="27">
        <f t="shared" si="16"/>
        <v>3.0542341431205271</v>
      </c>
      <c r="DI26" s="27">
        <f t="shared" si="16"/>
        <v>3.0461970337455262</v>
      </c>
      <c r="DJ26" s="27">
        <f t="shared" si="16"/>
        <v>3.035890393120527</v>
      </c>
      <c r="DK26" s="27">
        <f t="shared" si="16"/>
        <v>3.0231032837455256</v>
      </c>
      <c r="DL26" s="27">
        <f t="shared" si="16"/>
        <v>3.0076153931205258</v>
      </c>
      <c r="DM26" s="27">
        <f t="shared" si="11"/>
        <v>3.067577893120526</v>
      </c>
    </row>
    <row r="27" spans="2:117" ht="12" customHeight="1" x14ac:dyDescent="0.15">
      <c r="B27" s="29">
        <v>24</v>
      </c>
      <c r="C27" s="29">
        <v>0.47499999999999998</v>
      </c>
      <c r="D27" s="28">
        <v>1.2</v>
      </c>
      <c r="E27" s="28">
        <f t="shared" si="0"/>
        <v>1.2</v>
      </c>
      <c r="F27" s="28">
        <f t="shared" si="1"/>
        <v>0.81683335045820238</v>
      </c>
      <c r="G27" s="28">
        <f t="shared" si="3"/>
        <v>1.2</v>
      </c>
      <c r="H27" s="29">
        <f t="shared" si="2"/>
        <v>0.47499999999999998</v>
      </c>
      <c r="I27" s="29"/>
      <c r="J27" s="37"/>
      <c r="K27" s="28">
        <v>18</v>
      </c>
      <c r="L27" s="28">
        <f t="shared" si="7"/>
        <v>1.63</v>
      </c>
      <c r="M27" s="28">
        <f t="shared" si="7"/>
        <v>1.675</v>
      </c>
      <c r="N27" s="28">
        <f t="shared" si="7"/>
        <v>1.6950000000000001</v>
      </c>
      <c r="O27" s="28">
        <f t="shared" si="7"/>
        <v>1.7150000000000001</v>
      </c>
      <c r="P27" s="28">
        <f t="shared" si="7"/>
        <v>1.7475000000000001</v>
      </c>
      <c r="Q27" s="28">
        <f t="shared" si="7"/>
        <v>1.7250000000000001</v>
      </c>
      <c r="R27" s="28">
        <f t="shared" si="7"/>
        <v>1.845</v>
      </c>
      <c r="S27" s="28">
        <f t="shared" si="7"/>
        <v>1.865</v>
      </c>
      <c r="T27" s="28">
        <f t="shared" si="7"/>
        <v>1.8900000000000001</v>
      </c>
      <c r="U27" s="28">
        <f t="shared" si="7"/>
        <v>1.885</v>
      </c>
      <c r="V27" s="28">
        <f t="shared" si="7"/>
        <v>1.9050000000000002</v>
      </c>
      <c r="W27" s="28">
        <f t="shared" si="7"/>
        <v>1.92</v>
      </c>
      <c r="X27" s="28">
        <f t="shared" si="7"/>
        <v>1.9337500000000003</v>
      </c>
      <c r="Y27" s="28">
        <f t="shared" si="7"/>
        <v>1.9325000000000001</v>
      </c>
      <c r="Z27" s="28">
        <f t="shared" si="7"/>
        <v>1.9256249999999999</v>
      </c>
      <c r="AA27" s="28">
        <f t="shared" si="7"/>
        <v>1.9650000000000003</v>
      </c>
      <c r="AB27" s="28">
        <f t="shared" si="17"/>
        <v>1.9662500000000001</v>
      </c>
      <c r="AC27" s="28">
        <f t="shared" si="17"/>
        <v>1.9800000000000002</v>
      </c>
      <c r="AD27" s="28">
        <f t="shared" si="17"/>
        <v>1.9624999999999999</v>
      </c>
      <c r="AE27" s="28">
        <f t="shared" si="17"/>
        <v>1.9849999999999999</v>
      </c>
      <c r="AF27" s="28">
        <f t="shared" si="17"/>
        <v>1.9762500000000001</v>
      </c>
      <c r="AG27" s="28">
        <f t="shared" si="17"/>
        <v>1.9600000000000002</v>
      </c>
      <c r="AH27" s="28">
        <f t="shared" si="17"/>
        <v>1.9506250000000001</v>
      </c>
      <c r="AI27" s="28">
        <f t="shared" si="17"/>
        <v>1.9500000000000002</v>
      </c>
      <c r="AJ27" s="28">
        <f t="shared" si="17"/>
        <v>1.92875</v>
      </c>
      <c r="AK27" s="28">
        <f t="shared" si="17"/>
        <v>1.8850000000000002</v>
      </c>
      <c r="AL27" s="28">
        <f t="shared" si="17"/>
        <v>1.8843750000000001</v>
      </c>
      <c r="AM27" s="28">
        <f t="shared" si="17"/>
        <v>1.8450000000000002</v>
      </c>
      <c r="AN27" s="28">
        <f t="shared" si="17"/>
        <v>-722.38499999999999</v>
      </c>
      <c r="AO27" s="28">
        <f t="shared" si="8"/>
        <v>-747.31499999999994</v>
      </c>
      <c r="AP27" s="28">
        <f t="shared" si="8"/>
        <v>-772.245</v>
      </c>
      <c r="AQ27" s="28">
        <f t="shared" si="8"/>
        <v>-797.17499999999995</v>
      </c>
      <c r="AR27" s="28">
        <f t="shared" si="8"/>
        <v>-822.1049999999999</v>
      </c>
      <c r="AS27" s="28">
        <f t="shared" si="8"/>
        <v>-847.03499999999997</v>
      </c>
      <c r="AT27" s="28">
        <f t="shared" si="8"/>
        <v>-871.96499999999992</v>
      </c>
      <c r="AU27" s="28">
        <f t="shared" si="8"/>
        <v>-896.89499999999998</v>
      </c>
      <c r="AV27" s="28">
        <f t="shared" si="8"/>
        <v>-921.82500000000005</v>
      </c>
      <c r="AW27" s="28">
        <f t="shared" si="8"/>
        <v>-946.75499999999988</v>
      </c>
      <c r="AX27" s="28">
        <f t="shared" si="8"/>
        <v>-971.68499999999995</v>
      </c>
      <c r="AY27" s="28">
        <f t="shared" si="8"/>
        <v>-996.61500000000001</v>
      </c>
      <c r="AZ27" s="28">
        <f t="shared" si="9"/>
        <v>1.9849999999999999</v>
      </c>
      <c r="BP27" s="28">
        <v>0.9</v>
      </c>
      <c r="BQ27" s="28">
        <f t="shared" si="13"/>
        <v>1.2219999999999995</v>
      </c>
      <c r="BS27" s="27">
        <f t="shared" si="14"/>
        <v>2.754659985256235</v>
      </c>
      <c r="BT27" s="27">
        <f t="shared" si="14"/>
        <v>2.7737533446312348</v>
      </c>
      <c r="BU27" s="27">
        <f t="shared" si="14"/>
        <v>2.791153735256235</v>
      </c>
      <c r="BV27" s="27">
        <f t="shared" si="14"/>
        <v>2.8070345946312347</v>
      </c>
      <c r="BW27" s="27">
        <f t="shared" si="14"/>
        <v>2.821559985256235</v>
      </c>
      <c r="BX27" s="27">
        <f t="shared" si="14"/>
        <v>2.8348845946312347</v>
      </c>
      <c r="BY27" s="27">
        <f t="shared" si="14"/>
        <v>2.8471537352562346</v>
      </c>
      <c r="BZ27" s="27">
        <f t="shared" si="14"/>
        <v>2.8585033446312345</v>
      </c>
      <c r="CA27" s="27">
        <f t="shared" si="14"/>
        <v>2.8690599852562353</v>
      </c>
      <c r="CB27" s="27">
        <f t="shared" si="14"/>
        <v>2.8789408446312348</v>
      </c>
      <c r="CC27" s="27">
        <f t="shared" si="14"/>
        <v>2.8882537352562347</v>
      </c>
      <c r="CD27" s="27">
        <f t="shared" si="14"/>
        <v>2.8970970946312344</v>
      </c>
      <c r="CE27" s="27">
        <f t="shared" si="14"/>
        <v>2.9055599852562346</v>
      </c>
      <c r="CF27" s="27">
        <f t="shared" si="14"/>
        <v>2.9137220946312352</v>
      </c>
      <c r="CG27" s="27">
        <f t="shared" si="14"/>
        <v>2.9216537352562346</v>
      </c>
      <c r="CH27" s="27">
        <f t="shared" si="14"/>
        <v>2.9294158446312344</v>
      </c>
      <c r="CI27" s="27">
        <f t="shared" si="18"/>
        <v>2.9370599852562345</v>
      </c>
      <c r="CJ27" s="27">
        <f t="shared" si="18"/>
        <v>2.944628344631234</v>
      </c>
      <c r="CK27" s="27">
        <f t="shared" si="18"/>
        <v>2.9521537352562355</v>
      </c>
      <c r="CL27" s="27">
        <f t="shared" si="18"/>
        <v>2.9596595946312347</v>
      </c>
      <c r="CM27" s="27">
        <f t="shared" si="18"/>
        <v>2.9671599852562345</v>
      </c>
      <c r="CN27" s="27">
        <f t="shared" si="18"/>
        <v>2.9746595946312349</v>
      </c>
      <c r="CO27" s="27">
        <f t="shared" si="18"/>
        <v>2.9821537352562335</v>
      </c>
      <c r="CP27" s="27">
        <f t="shared" si="18"/>
        <v>2.9896283446312348</v>
      </c>
      <c r="CQ27" s="27">
        <f t="shared" si="18"/>
        <v>2.9970599852562345</v>
      </c>
      <c r="CR27" s="27">
        <f t="shared" si="18"/>
        <v>3.0044158446312346</v>
      </c>
      <c r="CS27" s="27">
        <f t="shared" si="18"/>
        <v>3.0116537352562349</v>
      </c>
      <c r="CT27" s="27">
        <f t="shared" si="18"/>
        <v>3.0187220946312339</v>
      </c>
      <c r="CU27" s="27">
        <f t="shared" si="18"/>
        <v>3.0255599852562352</v>
      </c>
      <c r="CV27" s="27">
        <f t="shared" si="18"/>
        <v>3.0320970946312356</v>
      </c>
      <c r="CW27" s="27">
        <f t="shared" si="18"/>
        <v>3.0382537352562347</v>
      </c>
      <c r="CX27" s="27">
        <f t="shared" si="18"/>
        <v>3.0439408446312353</v>
      </c>
      <c r="CY27" s="27">
        <f t="shared" si="16"/>
        <v>3.0490599852562346</v>
      </c>
      <c r="CZ27" s="27">
        <f t="shared" si="16"/>
        <v>3.0535033446312352</v>
      </c>
      <c r="DA27" s="27">
        <f t="shared" si="16"/>
        <v>3.0571537352562328</v>
      </c>
      <c r="DB27" s="27">
        <f t="shared" si="16"/>
        <v>3.0598845946312347</v>
      </c>
      <c r="DC27" s="27">
        <f t="shared" si="16"/>
        <v>3.0615599852562365</v>
      </c>
      <c r="DD27" s="27">
        <f t="shared" si="16"/>
        <v>3.0620345946312346</v>
      </c>
      <c r="DE27" s="27">
        <f t="shared" si="16"/>
        <v>3.0611537352562364</v>
      </c>
      <c r="DF27" s="27">
        <f t="shared" si="16"/>
        <v>3.0587533446312332</v>
      </c>
      <c r="DG27" s="27">
        <f t="shared" si="16"/>
        <v>3.0546599852562348</v>
      </c>
      <c r="DH27" s="27">
        <f t="shared" si="16"/>
        <v>3.0486908446312357</v>
      </c>
      <c r="DI27" s="27">
        <f t="shared" si="16"/>
        <v>3.0406537352562348</v>
      </c>
      <c r="DJ27" s="27">
        <f t="shared" si="16"/>
        <v>3.0303470946312356</v>
      </c>
      <c r="DK27" s="27">
        <f t="shared" si="16"/>
        <v>3.0175599852562343</v>
      </c>
      <c r="DL27" s="27">
        <f t="shared" si="16"/>
        <v>3.0020720946312345</v>
      </c>
      <c r="DM27" s="27">
        <f t="shared" si="11"/>
        <v>3.0620345946312346</v>
      </c>
    </row>
    <row r="28" spans="2:117" ht="12" customHeight="1" x14ac:dyDescent="0.15">
      <c r="B28" s="29">
        <v>25</v>
      </c>
      <c r="C28" s="29">
        <v>0.35</v>
      </c>
      <c r="D28" s="28">
        <v>1.25</v>
      </c>
      <c r="E28" s="28">
        <f t="shared" si="0"/>
        <v>1.25</v>
      </c>
      <c r="F28" s="28">
        <f t="shared" si="1"/>
        <v>0.77654535550444659</v>
      </c>
      <c r="G28" s="28">
        <f t="shared" si="3"/>
        <v>1.25</v>
      </c>
      <c r="H28" s="29">
        <f t="shared" si="2"/>
        <v>0.35</v>
      </c>
      <c r="I28" s="29"/>
      <c r="J28" s="37"/>
      <c r="K28" s="28">
        <v>19</v>
      </c>
      <c r="L28" s="28">
        <f t="shared" si="7"/>
        <v>1.57</v>
      </c>
      <c r="M28" s="28">
        <f t="shared" si="7"/>
        <v>1.6174999999999999</v>
      </c>
      <c r="N28" s="28">
        <f t="shared" si="7"/>
        <v>1.6400000000000001</v>
      </c>
      <c r="O28" s="28">
        <f t="shared" si="7"/>
        <v>1.6625000000000001</v>
      </c>
      <c r="P28" s="28">
        <f t="shared" si="7"/>
        <v>1.6975</v>
      </c>
      <c r="Q28" s="28">
        <f t="shared" si="7"/>
        <v>1.6775</v>
      </c>
      <c r="R28" s="28">
        <f t="shared" si="7"/>
        <v>1.7999999999999998</v>
      </c>
      <c r="S28" s="28">
        <f t="shared" si="7"/>
        <v>1.8224999999999998</v>
      </c>
      <c r="T28" s="28">
        <f t="shared" si="7"/>
        <v>1.8499999999999999</v>
      </c>
      <c r="U28" s="28">
        <f t="shared" si="7"/>
        <v>1.8475000000000001</v>
      </c>
      <c r="V28" s="28">
        <f t="shared" si="7"/>
        <v>1.87</v>
      </c>
      <c r="W28" s="28">
        <f t="shared" si="7"/>
        <v>1.8874999999999997</v>
      </c>
      <c r="X28" s="28">
        <f t="shared" si="7"/>
        <v>1.9037499999999998</v>
      </c>
      <c r="Y28" s="28">
        <f t="shared" si="7"/>
        <v>1.9049999999999998</v>
      </c>
      <c r="Z28" s="28">
        <f t="shared" si="7"/>
        <v>1.9006249999999998</v>
      </c>
      <c r="AA28" s="28">
        <f t="shared" si="7"/>
        <v>1.9425000000000001</v>
      </c>
      <c r="AB28" s="28">
        <f t="shared" si="17"/>
        <v>1.94625</v>
      </c>
      <c r="AC28" s="28">
        <f t="shared" si="17"/>
        <v>1.9624999999999999</v>
      </c>
      <c r="AD28" s="28">
        <f t="shared" si="17"/>
        <v>1.9474999999999998</v>
      </c>
      <c r="AE28" s="28">
        <f t="shared" si="17"/>
        <v>1.9724999999999999</v>
      </c>
      <c r="AF28" s="28">
        <f t="shared" si="17"/>
        <v>1.9662500000000001</v>
      </c>
      <c r="AG28" s="28">
        <f t="shared" si="17"/>
        <v>1.9524999999999999</v>
      </c>
      <c r="AH28" s="28">
        <f t="shared" si="17"/>
        <v>1.9456249999999997</v>
      </c>
      <c r="AI28" s="28">
        <f t="shared" si="17"/>
        <v>1.9474999999999998</v>
      </c>
      <c r="AJ28" s="28">
        <f t="shared" si="17"/>
        <v>1.92875</v>
      </c>
      <c r="AK28" s="28">
        <f t="shared" si="17"/>
        <v>1.8874999999999997</v>
      </c>
      <c r="AL28" s="28">
        <f t="shared" si="17"/>
        <v>1.8893749999999998</v>
      </c>
      <c r="AM28" s="28">
        <f t="shared" si="17"/>
        <v>1.8524999999999998</v>
      </c>
      <c r="AN28" s="28">
        <f t="shared" si="17"/>
        <v>-722.37499999999989</v>
      </c>
      <c r="AO28" s="28">
        <f t="shared" si="8"/>
        <v>-747.30250000000001</v>
      </c>
      <c r="AP28" s="28">
        <f t="shared" si="8"/>
        <v>-772.23</v>
      </c>
      <c r="AQ28" s="28">
        <f t="shared" si="8"/>
        <v>-797.15750000000003</v>
      </c>
      <c r="AR28" s="28">
        <f t="shared" si="8"/>
        <v>-822.08499999999992</v>
      </c>
      <c r="AS28" s="28">
        <f t="shared" si="8"/>
        <v>-847.01249999999993</v>
      </c>
      <c r="AT28" s="28">
        <f t="shared" si="8"/>
        <v>-871.93999999999994</v>
      </c>
      <c r="AU28" s="28">
        <f t="shared" si="8"/>
        <v>-896.86749999999995</v>
      </c>
      <c r="AV28" s="28">
        <f t="shared" si="8"/>
        <v>-921.79499999999996</v>
      </c>
      <c r="AW28" s="28">
        <f t="shared" si="8"/>
        <v>-946.72249999999997</v>
      </c>
      <c r="AX28" s="28">
        <f t="shared" si="8"/>
        <v>-971.65</v>
      </c>
      <c r="AY28" s="28">
        <f t="shared" si="8"/>
        <v>-996.57749999999999</v>
      </c>
      <c r="AZ28" s="28">
        <f t="shared" si="9"/>
        <v>1.9724999999999999</v>
      </c>
      <c r="BP28" s="28">
        <v>0.92500000000000004</v>
      </c>
      <c r="BQ28" s="28">
        <f t="shared" si="13"/>
        <v>1.1620937499999986</v>
      </c>
      <c r="BS28" s="27">
        <f t="shared" si="14"/>
        <v>2.7490409055169431</v>
      </c>
      <c r="BT28" s="27">
        <f t="shared" si="14"/>
        <v>2.7681342648919429</v>
      </c>
      <c r="BU28" s="27">
        <f t="shared" si="14"/>
        <v>2.7855346555169431</v>
      </c>
      <c r="BV28" s="27">
        <f t="shared" si="14"/>
        <v>2.8014155148919428</v>
      </c>
      <c r="BW28" s="27">
        <f t="shared" si="14"/>
        <v>2.8159409055169431</v>
      </c>
      <c r="BX28" s="27">
        <f t="shared" si="14"/>
        <v>2.8292655148919428</v>
      </c>
      <c r="BY28" s="27">
        <f t="shared" si="14"/>
        <v>2.8415346555169427</v>
      </c>
      <c r="BZ28" s="27">
        <f t="shared" si="14"/>
        <v>2.8528842648919426</v>
      </c>
      <c r="CA28" s="27">
        <f t="shared" si="14"/>
        <v>2.8634409055169434</v>
      </c>
      <c r="CB28" s="27">
        <f t="shared" si="14"/>
        <v>2.8733217648919434</v>
      </c>
      <c r="CC28" s="27">
        <f t="shared" si="14"/>
        <v>2.8826346555169429</v>
      </c>
      <c r="CD28" s="27">
        <f t="shared" si="14"/>
        <v>2.891478014891943</v>
      </c>
      <c r="CE28" s="27">
        <f t="shared" si="14"/>
        <v>2.8999409055169427</v>
      </c>
      <c r="CF28" s="27">
        <f t="shared" si="14"/>
        <v>2.9081030148919438</v>
      </c>
      <c r="CG28" s="27">
        <f t="shared" si="14"/>
        <v>2.9160346555169432</v>
      </c>
      <c r="CH28" s="27">
        <f t="shared" si="14"/>
        <v>2.923796764891943</v>
      </c>
      <c r="CI28" s="27">
        <f t="shared" si="18"/>
        <v>2.931440905516943</v>
      </c>
      <c r="CJ28" s="27">
        <f t="shared" si="18"/>
        <v>2.9390092648919426</v>
      </c>
      <c r="CK28" s="27">
        <f t="shared" si="18"/>
        <v>2.9465346555169436</v>
      </c>
      <c r="CL28" s="27">
        <f t="shared" si="18"/>
        <v>2.9540405148919433</v>
      </c>
      <c r="CM28" s="27">
        <f t="shared" si="18"/>
        <v>2.961540905516943</v>
      </c>
      <c r="CN28" s="27">
        <f t="shared" si="18"/>
        <v>2.9690405148919434</v>
      </c>
      <c r="CO28" s="27">
        <f t="shared" si="18"/>
        <v>2.9765346555169421</v>
      </c>
      <c r="CP28" s="27">
        <f t="shared" si="18"/>
        <v>2.9840092648919434</v>
      </c>
      <c r="CQ28" s="27">
        <f t="shared" si="18"/>
        <v>2.9914409055169426</v>
      </c>
      <c r="CR28" s="27">
        <f t="shared" si="18"/>
        <v>2.9987967648919431</v>
      </c>
      <c r="CS28" s="27">
        <f t="shared" si="18"/>
        <v>3.006034655516943</v>
      </c>
      <c r="CT28" s="27">
        <f t="shared" si="18"/>
        <v>3.0131030148919424</v>
      </c>
      <c r="CU28" s="27">
        <f t="shared" si="18"/>
        <v>3.0199409055169437</v>
      </c>
      <c r="CV28" s="27">
        <f t="shared" si="18"/>
        <v>3.0264780148919441</v>
      </c>
      <c r="CW28" s="27">
        <f t="shared" si="18"/>
        <v>3.0326346555169428</v>
      </c>
      <c r="CX28" s="27">
        <f t="shared" si="18"/>
        <v>3.0383217648919438</v>
      </c>
      <c r="CY28" s="27">
        <f t="shared" si="16"/>
        <v>3.0434409055169427</v>
      </c>
      <c r="CZ28" s="27">
        <f t="shared" si="16"/>
        <v>3.0478842648919438</v>
      </c>
      <c r="DA28" s="27">
        <f t="shared" si="16"/>
        <v>3.0515346555169414</v>
      </c>
      <c r="DB28" s="27">
        <f t="shared" si="16"/>
        <v>3.0542655148919429</v>
      </c>
      <c r="DC28" s="27">
        <f t="shared" si="16"/>
        <v>3.0559409055169451</v>
      </c>
      <c r="DD28" s="27">
        <f t="shared" si="16"/>
        <v>3.0564155148919432</v>
      </c>
      <c r="DE28" s="27">
        <f t="shared" si="16"/>
        <v>3.0555346555169449</v>
      </c>
      <c r="DF28" s="27">
        <f t="shared" si="16"/>
        <v>3.0531342648919413</v>
      </c>
      <c r="DG28" s="27">
        <f t="shared" si="16"/>
        <v>3.049040905516943</v>
      </c>
      <c r="DH28" s="27">
        <f t="shared" si="16"/>
        <v>3.0430717648919443</v>
      </c>
      <c r="DI28" s="27">
        <f t="shared" si="16"/>
        <v>3.035034655516943</v>
      </c>
      <c r="DJ28" s="27">
        <f t="shared" si="16"/>
        <v>3.0247280148919438</v>
      </c>
      <c r="DK28" s="27">
        <f t="shared" si="16"/>
        <v>3.0119409055169424</v>
      </c>
      <c r="DL28" s="27">
        <f t="shared" si="16"/>
        <v>2.996453014891943</v>
      </c>
      <c r="DM28" s="27">
        <f t="shared" si="11"/>
        <v>3.0564155148919432</v>
      </c>
    </row>
    <row r="29" spans="2:117" ht="12" customHeight="1" x14ac:dyDescent="0.15">
      <c r="B29" s="29">
        <v>26</v>
      </c>
      <c r="C29" s="29">
        <v>0.2</v>
      </c>
      <c r="D29" s="28">
        <v>1.3</v>
      </c>
      <c r="E29" s="28">
        <f t="shared" si="0"/>
        <v>1.3</v>
      </c>
      <c r="F29" s="28">
        <f t="shared" si="1"/>
        <v>0.73824445196472688</v>
      </c>
      <c r="G29" s="28">
        <f t="shared" si="3"/>
        <v>1.3</v>
      </c>
      <c r="H29" s="29">
        <f t="shared" si="2"/>
        <v>0.2</v>
      </c>
      <c r="I29" s="29"/>
      <c r="J29" s="37"/>
      <c r="K29" s="28">
        <v>20</v>
      </c>
      <c r="L29" s="28">
        <f t="shared" si="7"/>
        <v>1.55</v>
      </c>
      <c r="M29" s="28">
        <f t="shared" si="7"/>
        <v>1.6</v>
      </c>
      <c r="N29" s="28">
        <f t="shared" si="7"/>
        <v>1.625</v>
      </c>
      <c r="O29" s="28">
        <f t="shared" si="7"/>
        <v>1.6500000000000001</v>
      </c>
      <c r="P29" s="28">
        <f t="shared" si="7"/>
        <v>1.6875</v>
      </c>
      <c r="Q29" s="28">
        <f t="shared" si="7"/>
        <v>1.6700000000000002</v>
      </c>
      <c r="R29" s="28">
        <f t="shared" si="7"/>
        <v>1.7949999999999999</v>
      </c>
      <c r="S29" s="28">
        <f t="shared" si="7"/>
        <v>1.8199999999999998</v>
      </c>
      <c r="T29" s="28">
        <f t="shared" si="7"/>
        <v>1.8499999999999999</v>
      </c>
      <c r="U29" s="28">
        <f t="shared" si="7"/>
        <v>1.85</v>
      </c>
      <c r="V29" s="28">
        <f t="shared" si="7"/>
        <v>1.8750000000000002</v>
      </c>
      <c r="W29" s="28">
        <f t="shared" si="7"/>
        <v>1.895</v>
      </c>
      <c r="X29" s="28">
        <f t="shared" si="7"/>
        <v>1.9137499999999998</v>
      </c>
      <c r="Y29" s="28">
        <f t="shared" si="7"/>
        <v>1.9174999999999998</v>
      </c>
      <c r="Z29" s="28">
        <f t="shared" si="7"/>
        <v>1.9156249999999999</v>
      </c>
      <c r="AA29" s="28">
        <f t="shared" si="7"/>
        <v>1.9600000000000002</v>
      </c>
      <c r="AB29" s="28">
        <f t="shared" si="17"/>
        <v>1.9662500000000001</v>
      </c>
      <c r="AC29" s="28">
        <f t="shared" si="17"/>
        <v>1.9849999999999999</v>
      </c>
      <c r="AD29" s="28">
        <f t="shared" si="17"/>
        <v>1.9724999999999999</v>
      </c>
      <c r="AE29" s="28">
        <f t="shared" si="17"/>
        <v>2</v>
      </c>
      <c r="AF29" s="28">
        <f t="shared" si="17"/>
        <v>1.9962500000000001</v>
      </c>
      <c r="AG29" s="28">
        <f t="shared" si="17"/>
        <v>1.9850000000000001</v>
      </c>
      <c r="AH29" s="28">
        <f t="shared" si="17"/>
        <v>1.9806249999999999</v>
      </c>
      <c r="AI29" s="28">
        <f t="shared" si="17"/>
        <v>1.9849999999999999</v>
      </c>
      <c r="AJ29" s="28">
        <f t="shared" si="17"/>
        <v>1.96875</v>
      </c>
      <c r="AK29" s="28">
        <f t="shared" si="17"/>
        <v>1.9300000000000002</v>
      </c>
      <c r="AL29" s="28">
        <f t="shared" si="17"/>
        <v>1.9343750000000002</v>
      </c>
      <c r="AM29" s="28">
        <f t="shared" si="17"/>
        <v>1.9</v>
      </c>
      <c r="AN29" s="28">
        <f t="shared" si="17"/>
        <v>-722.32499999999993</v>
      </c>
      <c r="AO29" s="28">
        <f t="shared" si="8"/>
        <v>-747.25</v>
      </c>
      <c r="AP29" s="28">
        <f t="shared" si="8"/>
        <v>-772.17500000000007</v>
      </c>
      <c r="AQ29" s="28">
        <f t="shared" si="8"/>
        <v>-797.1</v>
      </c>
      <c r="AR29" s="28">
        <f t="shared" si="8"/>
        <v>-822.02499999999998</v>
      </c>
      <c r="AS29" s="28">
        <f t="shared" si="8"/>
        <v>-846.94999999999993</v>
      </c>
      <c r="AT29" s="28">
        <f t="shared" si="8"/>
        <v>-871.875</v>
      </c>
      <c r="AU29" s="28">
        <f t="shared" si="8"/>
        <v>-896.80000000000007</v>
      </c>
      <c r="AV29" s="28">
        <f t="shared" si="8"/>
        <v>-921.72500000000002</v>
      </c>
      <c r="AW29" s="28">
        <f t="shared" si="8"/>
        <v>-946.65</v>
      </c>
      <c r="AX29" s="28">
        <f t="shared" si="8"/>
        <v>-971.57499999999993</v>
      </c>
      <c r="AY29" s="28">
        <f t="shared" si="8"/>
        <v>-996.5</v>
      </c>
      <c r="AZ29" s="28">
        <f t="shared" si="9"/>
        <v>2</v>
      </c>
      <c r="BP29" s="28">
        <v>0.95</v>
      </c>
      <c r="BQ29" s="28">
        <f t="shared" si="13"/>
        <v>1.1052500000000016</v>
      </c>
      <c r="BS29" s="27">
        <f t="shared" si="14"/>
        <v>2.7433788570276527</v>
      </c>
      <c r="BT29" s="27">
        <f t="shared" si="14"/>
        <v>2.7624722164026529</v>
      </c>
      <c r="BU29" s="27">
        <f t="shared" si="14"/>
        <v>2.7798726070276527</v>
      </c>
      <c r="BV29" s="27">
        <f t="shared" si="14"/>
        <v>2.7957534664026529</v>
      </c>
      <c r="BW29" s="27">
        <f t="shared" si="14"/>
        <v>2.8102788570276531</v>
      </c>
      <c r="BX29" s="27">
        <f t="shared" si="14"/>
        <v>2.8236034664026528</v>
      </c>
      <c r="BY29" s="27">
        <f t="shared" si="14"/>
        <v>2.8358726070276528</v>
      </c>
      <c r="BZ29" s="27">
        <f t="shared" si="14"/>
        <v>2.8472222164026526</v>
      </c>
      <c r="CA29" s="27">
        <f t="shared" si="14"/>
        <v>2.8577788570276534</v>
      </c>
      <c r="CB29" s="27">
        <f t="shared" si="14"/>
        <v>2.8676597164026529</v>
      </c>
      <c r="CC29" s="27">
        <f t="shared" si="14"/>
        <v>2.8769726070276529</v>
      </c>
      <c r="CD29" s="27">
        <f t="shared" si="14"/>
        <v>2.885815966402653</v>
      </c>
      <c r="CE29" s="27">
        <f t="shared" si="14"/>
        <v>2.8942788570276528</v>
      </c>
      <c r="CF29" s="27">
        <f t="shared" si="14"/>
        <v>2.9024409664026534</v>
      </c>
      <c r="CG29" s="27">
        <f t="shared" si="14"/>
        <v>2.9103726070276532</v>
      </c>
      <c r="CH29" s="27">
        <f t="shared" si="14"/>
        <v>2.918134716402653</v>
      </c>
      <c r="CI29" s="27">
        <f t="shared" si="18"/>
        <v>2.9257788570276531</v>
      </c>
      <c r="CJ29" s="27">
        <f t="shared" si="18"/>
        <v>2.9333472164026526</v>
      </c>
      <c r="CK29" s="27">
        <f t="shared" si="18"/>
        <v>2.9408726070276536</v>
      </c>
      <c r="CL29" s="27">
        <f t="shared" si="18"/>
        <v>2.9483784664026529</v>
      </c>
      <c r="CM29" s="27">
        <f t="shared" si="18"/>
        <v>2.9558788570276531</v>
      </c>
      <c r="CN29" s="27">
        <f t="shared" si="18"/>
        <v>2.963378466402653</v>
      </c>
      <c r="CO29" s="27">
        <f t="shared" si="18"/>
        <v>2.9708726070276521</v>
      </c>
      <c r="CP29" s="27">
        <f t="shared" si="18"/>
        <v>2.978347216402653</v>
      </c>
      <c r="CQ29" s="27">
        <f t="shared" si="18"/>
        <v>2.9857788570276527</v>
      </c>
      <c r="CR29" s="27">
        <f t="shared" si="18"/>
        <v>2.9931347164026527</v>
      </c>
      <c r="CS29" s="27">
        <f t="shared" si="18"/>
        <v>3.0003726070276531</v>
      </c>
      <c r="CT29" s="27">
        <f t="shared" si="18"/>
        <v>3.0074409664026525</v>
      </c>
      <c r="CU29" s="27">
        <f t="shared" si="18"/>
        <v>3.0142788570276537</v>
      </c>
      <c r="CV29" s="27">
        <f t="shared" si="18"/>
        <v>3.0208159664026542</v>
      </c>
      <c r="CW29" s="27">
        <f t="shared" si="18"/>
        <v>3.0269726070276528</v>
      </c>
      <c r="CX29" s="27">
        <f t="shared" si="18"/>
        <v>3.0326597164026539</v>
      </c>
      <c r="CY29" s="27">
        <f t="shared" si="16"/>
        <v>3.0377788570276527</v>
      </c>
      <c r="CZ29" s="27">
        <f t="shared" si="16"/>
        <v>3.0422222164026538</v>
      </c>
      <c r="DA29" s="27">
        <f t="shared" si="16"/>
        <v>3.0458726070276509</v>
      </c>
      <c r="DB29" s="27">
        <f t="shared" si="16"/>
        <v>3.0486034664026529</v>
      </c>
      <c r="DC29" s="27">
        <f t="shared" si="16"/>
        <v>3.0502788570276551</v>
      </c>
      <c r="DD29" s="27">
        <f t="shared" si="16"/>
        <v>3.0507534664026532</v>
      </c>
      <c r="DE29" s="27">
        <f t="shared" si="16"/>
        <v>3.0498726070276549</v>
      </c>
      <c r="DF29" s="27">
        <f t="shared" si="16"/>
        <v>3.0474722164026513</v>
      </c>
      <c r="DG29" s="27">
        <f t="shared" si="16"/>
        <v>3.043378857027653</v>
      </c>
      <c r="DH29" s="27">
        <f t="shared" si="16"/>
        <v>3.0374097164026543</v>
      </c>
      <c r="DI29" s="27">
        <f t="shared" si="16"/>
        <v>3.029372607027653</v>
      </c>
      <c r="DJ29" s="27">
        <f t="shared" si="16"/>
        <v>3.0190659664026538</v>
      </c>
      <c r="DK29" s="27">
        <f t="shared" si="16"/>
        <v>3.0062788570276524</v>
      </c>
      <c r="DL29" s="27">
        <f t="shared" si="16"/>
        <v>2.9907909664026531</v>
      </c>
      <c r="DM29" s="27">
        <f t="shared" si="11"/>
        <v>3.0507534664026532</v>
      </c>
    </row>
    <row r="30" spans="2:117" ht="12" customHeight="1" x14ac:dyDescent="0.15">
      <c r="B30" s="29">
        <v>27</v>
      </c>
      <c r="C30" s="29">
        <v>0.125</v>
      </c>
      <c r="D30" s="28">
        <v>1.35</v>
      </c>
      <c r="E30" s="28">
        <f t="shared" si="0"/>
        <v>1.35</v>
      </c>
      <c r="F30" s="28">
        <f t="shared" si="1"/>
        <v>0.70183263217466907</v>
      </c>
      <c r="G30" s="28">
        <f t="shared" si="3"/>
        <v>1.35</v>
      </c>
      <c r="H30" s="29">
        <f t="shared" si="2"/>
        <v>0.125</v>
      </c>
      <c r="I30" s="29"/>
      <c r="J30" s="37"/>
      <c r="K30" s="28">
        <v>21</v>
      </c>
      <c r="L30" s="28">
        <f t="shared" si="7"/>
        <v>1.49875</v>
      </c>
      <c r="M30" s="28">
        <f t="shared" si="7"/>
        <v>1.55125</v>
      </c>
      <c r="N30" s="28">
        <f t="shared" si="7"/>
        <v>1.5787499999999999</v>
      </c>
      <c r="O30" s="28">
        <f t="shared" si="7"/>
        <v>1.60625</v>
      </c>
      <c r="P30" s="28">
        <f t="shared" si="7"/>
        <v>1.64625</v>
      </c>
      <c r="Q30" s="28">
        <f t="shared" si="7"/>
        <v>1.6312499999999999</v>
      </c>
      <c r="R30" s="28">
        <f t="shared" si="7"/>
        <v>1.7587499999999998</v>
      </c>
      <c r="S30" s="28">
        <f t="shared" si="7"/>
        <v>1.7862499999999999</v>
      </c>
      <c r="T30" s="28">
        <f t="shared" si="7"/>
        <v>1.8187500000000001</v>
      </c>
      <c r="U30" s="28">
        <f t="shared" si="7"/>
        <v>1.82125</v>
      </c>
      <c r="V30" s="28">
        <f t="shared" si="7"/>
        <v>1.8487500000000001</v>
      </c>
      <c r="W30" s="28">
        <f t="shared" si="7"/>
        <v>1.8712499999999999</v>
      </c>
      <c r="X30" s="28">
        <f t="shared" si="7"/>
        <v>1.8925000000000001</v>
      </c>
      <c r="Y30" s="28">
        <f t="shared" si="7"/>
        <v>1.8987499999999997</v>
      </c>
      <c r="Z30" s="28">
        <f t="shared" si="7"/>
        <v>1.899375</v>
      </c>
      <c r="AA30" s="28">
        <f t="shared" si="7"/>
        <v>1.94625</v>
      </c>
      <c r="AB30" s="28">
        <f t="shared" si="17"/>
        <v>1.9550000000000001</v>
      </c>
      <c r="AC30" s="28">
        <f t="shared" si="17"/>
        <v>1.9762500000000001</v>
      </c>
      <c r="AD30" s="28">
        <f t="shared" si="17"/>
        <v>1.9662500000000001</v>
      </c>
      <c r="AE30" s="28">
        <f t="shared" si="17"/>
        <v>1.9962500000000001</v>
      </c>
      <c r="AF30" s="28">
        <f t="shared" si="17"/>
        <v>1.9950000000000001</v>
      </c>
      <c r="AG30" s="28">
        <f t="shared" si="17"/>
        <v>1.9862500000000003</v>
      </c>
      <c r="AH30" s="28">
        <f t="shared" si="17"/>
        <v>1.984375</v>
      </c>
      <c r="AI30" s="28">
        <f t="shared" si="17"/>
        <v>1.99125</v>
      </c>
      <c r="AJ30" s="28">
        <f t="shared" si="17"/>
        <v>1.9775</v>
      </c>
      <c r="AK30" s="28">
        <f t="shared" si="17"/>
        <v>1.9412500000000001</v>
      </c>
      <c r="AL30" s="28">
        <f t="shared" si="17"/>
        <v>1.9481250000000001</v>
      </c>
      <c r="AM30" s="28">
        <f t="shared" si="17"/>
        <v>1.91625</v>
      </c>
      <c r="AN30" s="28">
        <f t="shared" si="17"/>
        <v>-722.30624999999998</v>
      </c>
      <c r="AO30" s="28">
        <f t="shared" si="8"/>
        <v>-747.22874999999999</v>
      </c>
      <c r="AP30" s="28">
        <f t="shared" si="8"/>
        <v>-772.15125</v>
      </c>
      <c r="AQ30" s="28">
        <f t="shared" si="8"/>
        <v>-797.07375000000013</v>
      </c>
      <c r="AR30" s="28">
        <f t="shared" si="8"/>
        <v>-821.99625000000003</v>
      </c>
      <c r="AS30" s="28">
        <f t="shared" si="8"/>
        <v>-846.91875000000005</v>
      </c>
      <c r="AT30" s="28">
        <f t="shared" si="8"/>
        <v>-871.84125000000006</v>
      </c>
      <c r="AU30" s="28">
        <f t="shared" si="8"/>
        <v>-896.76375000000007</v>
      </c>
      <c r="AV30" s="28">
        <f t="shared" si="8"/>
        <v>-921.68625000000009</v>
      </c>
      <c r="AW30" s="28">
        <f t="shared" si="8"/>
        <v>-946.60874999999999</v>
      </c>
      <c r="AX30" s="28">
        <f t="shared" si="8"/>
        <v>-971.53125</v>
      </c>
      <c r="AY30" s="28">
        <f t="shared" si="8"/>
        <v>-996.45375000000001</v>
      </c>
      <c r="AZ30" s="28">
        <f t="shared" si="9"/>
        <v>1.9962500000000001</v>
      </c>
      <c r="BP30" s="28">
        <v>0.97499999999999998</v>
      </c>
      <c r="BQ30" s="28">
        <f t="shared" si="13"/>
        <v>1.0512812500000006</v>
      </c>
      <c r="BS30" s="27">
        <f t="shared" si="14"/>
        <v>2.7376972772883614</v>
      </c>
      <c r="BT30" s="27">
        <f t="shared" si="14"/>
        <v>2.7567906366633612</v>
      </c>
      <c r="BU30" s="27">
        <f t="shared" si="14"/>
        <v>2.7741910272883614</v>
      </c>
      <c r="BV30" s="27">
        <f t="shared" si="14"/>
        <v>2.7900718866633616</v>
      </c>
      <c r="BW30" s="27">
        <f t="shared" si="14"/>
        <v>2.8045972772883618</v>
      </c>
      <c r="BX30" s="27">
        <f t="shared" si="14"/>
        <v>2.8179218866633615</v>
      </c>
      <c r="BY30" s="27">
        <f t="shared" si="14"/>
        <v>2.8301910272883615</v>
      </c>
      <c r="BZ30" s="27">
        <f t="shared" si="14"/>
        <v>2.8415406366633609</v>
      </c>
      <c r="CA30" s="27">
        <f t="shared" si="14"/>
        <v>2.8520972772883622</v>
      </c>
      <c r="CB30" s="27">
        <f t="shared" si="14"/>
        <v>2.8619781366633616</v>
      </c>
      <c r="CC30" s="27">
        <f t="shared" si="14"/>
        <v>2.8712910272883616</v>
      </c>
      <c r="CD30" s="27">
        <f t="shared" si="14"/>
        <v>2.8801343866633613</v>
      </c>
      <c r="CE30" s="27">
        <f t="shared" si="14"/>
        <v>2.888597277288361</v>
      </c>
      <c r="CF30" s="27">
        <f t="shared" si="14"/>
        <v>2.8967593866633616</v>
      </c>
      <c r="CG30" s="27">
        <f t="shared" si="14"/>
        <v>2.904691027288361</v>
      </c>
      <c r="CH30" s="27">
        <f t="shared" si="14"/>
        <v>2.9124531366633613</v>
      </c>
      <c r="CI30" s="27">
        <f t="shared" si="18"/>
        <v>2.9200972772883609</v>
      </c>
      <c r="CJ30" s="27">
        <f t="shared" si="18"/>
        <v>2.9276656366633604</v>
      </c>
      <c r="CK30" s="27">
        <f t="shared" si="18"/>
        <v>2.9351910272883619</v>
      </c>
      <c r="CL30" s="27">
        <f t="shared" si="18"/>
        <v>2.9426968866633616</v>
      </c>
      <c r="CM30" s="27">
        <f t="shared" si="18"/>
        <v>2.9501972772883613</v>
      </c>
      <c r="CN30" s="27">
        <f t="shared" si="18"/>
        <v>2.9576968866633613</v>
      </c>
      <c r="CO30" s="27">
        <f t="shared" si="18"/>
        <v>2.9651910272883604</v>
      </c>
      <c r="CP30" s="27">
        <f t="shared" si="18"/>
        <v>2.9726656366633613</v>
      </c>
      <c r="CQ30" s="27">
        <f t="shared" si="18"/>
        <v>2.9800972772883609</v>
      </c>
      <c r="CR30" s="27">
        <f t="shared" si="18"/>
        <v>2.987453136663361</v>
      </c>
      <c r="CS30" s="27">
        <f t="shared" si="18"/>
        <v>2.9946910272883613</v>
      </c>
      <c r="CT30" s="27">
        <f t="shared" si="18"/>
        <v>3.0017593866633607</v>
      </c>
      <c r="CU30" s="27">
        <f t="shared" si="18"/>
        <v>3.008597277288362</v>
      </c>
      <c r="CV30" s="27">
        <f t="shared" si="18"/>
        <v>3.015134386663362</v>
      </c>
      <c r="CW30" s="27">
        <f t="shared" si="18"/>
        <v>3.0212910272883611</v>
      </c>
      <c r="CX30" s="27">
        <f t="shared" si="18"/>
        <v>3.0269781366633621</v>
      </c>
      <c r="CY30" s="27">
        <f t="shared" si="16"/>
        <v>3.032097277288361</v>
      </c>
      <c r="CZ30" s="27">
        <f t="shared" si="16"/>
        <v>3.036540636663362</v>
      </c>
      <c r="DA30" s="27">
        <f t="shared" si="16"/>
        <v>3.0401910272883592</v>
      </c>
      <c r="DB30" s="27">
        <f t="shared" si="16"/>
        <v>3.0429218866633612</v>
      </c>
      <c r="DC30" s="27">
        <f t="shared" si="16"/>
        <v>3.0445972772883629</v>
      </c>
      <c r="DD30" s="27">
        <f t="shared" si="16"/>
        <v>3.0450718866633615</v>
      </c>
      <c r="DE30" s="27">
        <f t="shared" si="16"/>
        <v>3.0441910272883632</v>
      </c>
      <c r="DF30" s="27">
        <f t="shared" si="16"/>
        <v>3.0417906366633596</v>
      </c>
      <c r="DG30" s="27">
        <f t="shared" si="16"/>
        <v>3.0376972772883613</v>
      </c>
      <c r="DH30" s="27">
        <f t="shared" si="16"/>
        <v>3.0317281366633622</v>
      </c>
      <c r="DI30" s="27">
        <f t="shared" si="16"/>
        <v>3.0236910272883613</v>
      </c>
      <c r="DJ30" s="27">
        <f t="shared" si="16"/>
        <v>3.0133843866633621</v>
      </c>
      <c r="DK30" s="27">
        <f t="shared" si="16"/>
        <v>3.0005972772883607</v>
      </c>
      <c r="DL30" s="27">
        <f t="shared" si="16"/>
        <v>2.9851093866633613</v>
      </c>
      <c r="DM30" s="27">
        <f t="shared" si="11"/>
        <v>3.0450718866633615</v>
      </c>
    </row>
    <row r="31" spans="2:117" ht="12" customHeight="1" x14ac:dyDescent="0.15">
      <c r="B31" s="29">
        <v>28</v>
      </c>
      <c r="C31" s="29">
        <v>0</v>
      </c>
      <c r="D31" s="28">
        <v>1.4</v>
      </c>
      <c r="E31" s="28">
        <f t="shared" si="0"/>
        <v>1.4</v>
      </c>
      <c r="F31" s="28">
        <f t="shared" si="1"/>
        <v>0.66721672242077257</v>
      </c>
      <c r="G31" s="28">
        <f t="shared" si="3"/>
        <v>1.4</v>
      </c>
      <c r="H31" s="29">
        <f t="shared" si="2"/>
        <v>0</v>
      </c>
      <c r="I31" s="29"/>
      <c r="J31" s="37"/>
      <c r="K31" s="28">
        <v>22</v>
      </c>
      <c r="L31" s="28">
        <f t="shared" si="7"/>
        <v>1.44</v>
      </c>
      <c r="M31" s="28">
        <f t="shared" si="7"/>
        <v>1.4950000000000001</v>
      </c>
      <c r="N31" s="28">
        <f t="shared" si="7"/>
        <v>1.5249999999999999</v>
      </c>
      <c r="O31" s="28">
        <f t="shared" si="7"/>
        <v>1.5549999999999999</v>
      </c>
      <c r="P31" s="28">
        <f t="shared" si="7"/>
        <v>1.5975000000000001</v>
      </c>
      <c r="Q31" s="28">
        <f t="shared" si="7"/>
        <v>1.585</v>
      </c>
      <c r="R31" s="28">
        <f t="shared" si="7"/>
        <v>1.7150000000000001</v>
      </c>
      <c r="S31" s="28">
        <f t="shared" si="7"/>
        <v>1.7450000000000001</v>
      </c>
      <c r="T31" s="28">
        <f t="shared" si="7"/>
        <v>1.7800000000000002</v>
      </c>
      <c r="U31" s="28">
        <f t="shared" si="7"/>
        <v>1.7849999999999999</v>
      </c>
      <c r="V31" s="28">
        <f t="shared" si="7"/>
        <v>1.8149999999999999</v>
      </c>
      <c r="W31" s="28">
        <f t="shared" si="7"/>
        <v>1.8399999999999999</v>
      </c>
      <c r="X31" s="28">
        <f t="shared" si="7"/>
        <v>1.8637500000000002</v>
      </c>
      <c r="Y31" s="28">
        <f t="shared" si="7"/>
        <v>1.8725000000000001</v>
      </c>
      <c r="Z31" s="28">
        <f t="shared" si="7"/>
        <v>1.8756249999999999</v>
      </c>
      <c r="AA31" s="28">
        <f t="shared" si="7"/>
        <v>1.925</v>
      </c>
      <c r="AB31" s="28">
        <f t="shared" si="17"/>
        <v>1.93625</v>
      </c>
      <c r="AC31" s="28">
        <f t="shared" si="17"/>
        <v>1.9600000000000002</v>
      </c>
      <c r="AD31" s="28">
        <f t="shared" si="17"/>
        <v>1.9524999999999999</v>
      </c>
      <c r="AE31" s="28">
        <f t="shared" si="17"/>
        <v>1.9850000000000001</v>
      </c>
      <c r="AF31" s="28">
        <f t="shared" si="17"/>
        <v>1.9862500000000003</v>
      </c>
      <c r="AG31" s="28">
        <f t="shared" si="17"/>
        <v>1.9800000000000002</v>
      </c>
      <c r="AH31" s="28">
        <f t="shared" si="17"/>
        <v>1.9806249999999999</v>
      </c>
      <c r="AI31" s="28">
        <f t="shared" si="17"/>
        <v>1.99</v>
      </c>
      <c r="AJ31" s="28">
        <f t="shared" si="17"/>
        <v>1.97875</v>
      </c>
      <c r="AK31" s="28">
        <f t="shared" si="17"/>
        <v>1.9450000000000003</v>
      </c>
      <c r="AL31" s="28">
        <f t="shared" si="17"/>
        <v>1.9543750000000002</v>
      </c>
      <c r="AM31" s="28">
        <f t="shared" si="17"/>
        <v>1.925</v>
      </c>
      <c r="AN31" s="28">
        <f t="shared" si="17"/>
        <v>-722.29499999999996</v>
      </c>
      <c r="AO31" s="28">
        <f t="shared" si="8"/>
        <v>-747.21500000000003</v>
      </c>
      <c r="AP31" s="28">
        <f t="shared" si="8"/>
        <v>-772.13499999999999</v>
      </c>
      <c r="AQ31" s="28">
        <f t="shared" si="8"/>
        <v>-797.05500000000006</v>
      </c>
      <c r="AR31" s="28">
        <f t="shared" si="8"/>
        <v>-821.97499999999991</v>
      </c>
      <c r="AS31" s="28">
        <f t="shared" si="8"/>
        <v>-846.89499999999998</v>
      </c>
      <c r="AT31" s="28">
        <f t="shared" si="8"/>
        <v>-871.81500000000005</v>
      </c>
      <c r="AU31" s="28">
        <f t="shared" si="8"/>
        <v>-896.73500000000001</v>
      </c>
      <c r="AV31" s="28">
        <f t="shared" si="8"/>
        <v>-921.65500000000009</v>
      </c>
      <c r="AW31" s="28">
        <f t="shared" si="8"/>
        <v>-946.57499999999993</v>
      </c>
      <c r="AX31" s="28">
        <f t="shared" si="8"/>
        <v>-971.495</v>
      </c>
      <c r="AY31" s="28">
        <f t="shared" si="8"/>
        <v>-996.41499999999996</v>
      </c>
      <c r="AZ31" s="28">
        <f t="shared" si="9"/>
        <v>1.99</v>
      </c>
      <c r="BP31" s="28">
        <v>1</v>
      </c>
      <c r="BQ31" s="28">
        <f t="shared" si="13"/>
        <v>1</v>
      </c>
      <c r="BS31" s="27">
        <f t="shared" si="14"/>
        <v>2.7320102287990697</v>
      </c>
      <c r="BT31" s="27">
        <f t="shared" si="14"/>
        <v>2.7511035881740695</v>
      </c>
      <c r="BU31" s="27">
        <f t="shared" si="14"/>
        <v>2.7685039787990697</v>
      </c>
      <c r="BV31" s="27">
        <f t="shared" si="14"/>
        <v>2.7843848381740699</v>
      </c>
      <c r="BW31" s="27">
        <f t="shared" si="14"/>
        <v>2.7989102287990701</v>
      </c>
      <c r="BX31" s="27">
        <f t="shared" si="14"/>
        <v>2.8122348381740698</v>
      </c>
      <c r="BY31" s="27">
        <f t="shared" si="14"/>
        <v>2.8245039787990698</v>
      </c>
      <c r="BZ31" s="27">
        <f t="shared" si="14"/>
        <v>2.8358535881740692</v>
      </c>
      <c r="CA31" s="27">
        <f t="shared" si="14"/>
        <v>2.8464102287990705</v>
      </c>
      <c r="CB31" s="27">
        <f t="shared" si="14"/>
        <v>2.85629108817407</v>
      </c>
      <c r="CC31" s="27">
        <f t="shared" si="14"/>
        <v>2.8656039787990699</v>
      </c>
      <c r="CD31" s="27">
        <f t="shared" si="14"/>
        <v>2.8744473381740701</v>
      </c>
      <c r="CE31" s="27">
        <f t="shared" si="14"/>
        <v>2.8829102287990698</v>
      </c>
      <c r="CF31" s="27">
        <f t="shared" si="14"/>
        <v>2.8910723381740704</v>
      </c>
      <c r="CG31" s="27">
        <f t="shared" si="14"/>
        <v>2.8990039787990698</v>
      </c>
      <c r="CH31" s="27">
        <f t="shared" si="14"/>
        <v>2.90676608817407</v>
      </c>
      <c r="CI31" s="27">
        <f t="shared" si="18"/>
        <v>2.9144102287990696</v>
      </c>
      <c r="CJ31" s="27">
        <f t="shared" si="18"/>
        <v>2.9219785881740692</v>
      </c>
      <c r="CK31" s="27">
        <f t="shared" si="18"/>
        <v>2.9295039787990702</v>
      </c>
      <c r="CL31" s="27">
        <f t="shared" si="18"/>
        <v>2.9370098381740699</v>
      </c>
      <c r="CM31" s="27">
        <f t="shared" si="18"/>
        <v>2.9445102287990697</v>
      </c>
      <c r="CN31" s="27">
        <f t="shared" si="18"/>
        <v>2.95200983817407</v>
      </c>
      <c r="CO31" s="27">
        <f t="shared" si="18"/>
        <v>2.9595039787990687</v>
      </c>
      <c r="CP31" s="27">
        <f t="shared" si="18"/>
        <v>2.96697858817407</v>
      </c>
      <c r="CQ31" s="27">
        <f t="shared" si="18"/>
        <v>2.9744102287990697</v>
      </c>
      <c r="CR31" s="27">
        <f t="shared" si="18"/>
        <v>2.9817660881740697</v>
      </c>
      <c r="CS31" s="27">
        <f t="shared" si="18"/>
        <v>2.9890039787990701</v>
      </c>
      <c r="CT31" s="27">
        <f t="shared" si="18"/>
        <v>2.9960723381740695</v>
      </c>
      <c r="CU31" s="27">
        <f t="shared" si="18"/>
        <v>3.0029102287990708</v>
      </c>
      <c r="CV31" s="27">
        <f t="shared" si="18"/>
        <v>3.0094473381740707</v>
      </c>
      <c r="CW31" s="27">
        <f t="shared" si="18"/>
        <v>3.0156039787990698</v>
      </c>
      <c r="CX31" s="27">
        <f t="shared" si="18"/>
        <v>3.0212910881740709</v>
      </c>
      <c r="CY31" s="27">
        <f t="shared" si="16"/>
        <v>3.0264102287990697</v>
      </c>
      <c r="CZ31" s="27">
        <f t="shared" si="16"/>
        <v>3.0308535881740704</v>
      </c>
      <c r="DA31" s="27">
        <f t="shared" si="16"/>
        <v>3.034503978799068</v>
      </c>
      <c r="DB31" s="27">
        <f t="shared" si="16"/>
        <v>3.0372348381740699</v>
      </c>
      <c r="DC31" s="27">
        <f t="shared" si="16"/>
        <v>3.0389102287990717</v>
      </c>
      <c r="DD31" s="27">
        <f t="shared" si="16"/>
        <v>3.0393848381740698</v>
      </c>
      <c r="DE31" s="27">
        <f t="shared" si="16"/>
        <v>3.0385039787990715</v>
      </c>
      <c r="DF31" s="27">
        <f t="shared" si="16"/>
        <v>3.0361035881740683</v>
      </c>
      <c r="DG31" s="27">
        <f t="shared" si="16"/>
        <v>3.03201022879907</v>
      </c>
      <c r="DH31" s="27">
        <f t="shared" si="16"/>
        <v>3.0260410881740709</v>
      </c>
      <c r="DI31" s="27">
        <f t="shared" si="16"/>
        <v>3.01800397879907</v>
      </c>
      <c r="DJ31" s="27">
        <f t="shared" si="16"/>
        <v>3.0076973381740708</v>
      </c>
      <c r="DK31" s="27">
        <f t="shared" si="16"/>
        <v>2.9949102287990694</v>
      </c>
      <c r="DL31" s="27">
        <f t="shared" si="16"/>
        <v>2.9794223381740697</v>
      </c>
      <c r="DM31" s="27">
        <f t="shared" si="11"/>
        <v>3.0393848381740698</v>
      </c>
    </row>
    <row r="32" spans="2:117" ht="12" customHeight="1" x14ac:dyDescent="0.15">
      <c r="B32" s="29">
        <v>29</v>
      </c>
      <c r="C32" s="29">
        <v>-999</v>
      </c>
      <c r="D32" s="28">
        <v>1.45</v>
      </c>
      <c r="E32" s="28">
        <f t="shared" si="0"/>
        <v>1.45</v>
      </c>
      <c r="F32" s="28">
        <f t="shared" si="1"/>
        <v>0.63430814451945305</v>
      </c>
      <c r="G32" s="28">
        <f t="shared" si="3"/>
        <v>1.45</v>
      </c>
      <c r="H32" s="29">
        <f t="shared" si="2"/>
        <v>-999</v>
      </c>
      <c r="I32" s="29"/>
      <c r="J32" s="37"/>
      <c r="K32" s="28">
        <v>23</v>
      </c>
      <c r="L32" s="28">
        <f t="shared" si="7"/>
        <v>1.3881250000000001</v>
      </c>
      <c r="M32" s="28">
        <f t="shared" si="7"/>
        <v>1.4456249999999999</v>
      </c>
      <c r="N32" s="28">
        <f t="shared" si="7"/>
        <v>1.4781249999999999</v>
      </c>
      <c r="O32" s="28">
        <f t="shared" si="7"/>
        <v>1.5106250000000001</v>
      </c>
      <c r="P32" s="28">
        <f t="shared" si="7"/>
        <v>1.555625</v>
      </c>
      <c r="Q32" s="28">
        <f t="shared" si="7"/>
        <v>1.545625</v>
      </c>
      <c r="R32" s="28">
        <f t="shared" si="7"/>
        <v>1.6781249999999996</v>
      </c>
      <c r="S32" s="28">
        <f t="shared" si="7"/>
        <v>1.7106249999999998</v>
      </c>
      <c r="T32" s="28">
        <f t="shared" si="7"/>
        <v>1.7481249999999999</v>
      </c>
      <c r="U32" s="28">
        <f t="shared" ref="U32:AJ49" si="19">INDEX($C$4:$C$49,U$9,1)*INDEX($D$4:$D$49,U$9,1)/2+INDEX($G$4:$G$49,$K32,1)*INDEX($H$4:$H$49,$K32,1)/2+INDEX($G$4:$G$49,$K32,1)*INDEX($D$4:$D$49,U$9,1)</f>
        <v>1.755625</v>
      </c>
      <c r="V32" s="28">
        <f t="shared" si="19"/>
        <v>1.788125</v>
      </c>
      <c r="W32" s="28">
        <f t="shared" si="19"/>
        <v>1.8156249999999998</v>
      </c>
      <c r="X32" s="28">
        <f t="shared" si="19"/>
        <v>1.8418749999999999</v>
      </c>
      <c r="Y32" s="28">
        <f t="shared" si="19"/>
        <v>1.8531249999999997</v>
      </c>
      <c r="Z32" s="28">
        <f t="shared" si="19"/>
        <v>1.8587499999999997</v>
      </c>
      <c r="AA32" s="28">
        <f t="shared" si="19"/>
        <v>1.910625</v>
      </c>
      <c r="AB32" s="28">
        <f t="shared" si="19"/>
        <v>1.9243749999999999</v>
      </c>
      <c r="AC32" s="28">
        <f t="shared" si="19"/>
        <v>1.9506250000000001</v>
      </c>
      <c r="AD32" s="28">
        <f t="shared" si="19"/>
        <v>1.9456249999999997</v>
      </c>
      <c r="AE32" s="28">
        <f t="shared" si="19"/>
        <v>1.9806249999999999</v>
      </c>
      <c r="AF32" s="28">
        <f t="shared" si="19"/>
        <v>1.984375</v>
      </c>
      <c r="AG32" s="28">
        <f t="shared" si="19"/>
        <v>1.9806249999999999</v>
      </c>
      <c r="AH32" s="28">
        <f t="shared" si="19"/>
        <v>1.9837499999999997</v>
      </c>
      <c r="AI32" s="28">
        <f t="shared" si="19"/>
        <v>1.9956249999999998</v>
      </c>
      <c r="AJ32" s="28">
        <f t="shared" si="19"/>
        <v>1.9868749999999999</v>
      </c>
      <c r="AK32" s="28">
        <f t="shared" si="17"/>
        <v>1.9556249999999999</v>
      </c>
      <c r="AL32" s="28">
        <f t="shared" si="17"/>
        <v>1.9674999999999998</v>
      </c>
      <c r="AM32" s="28">
        <f t="shared" si="17"/>
        <v>1.9406249999999998</v>
      </c>
      <c r="AN32" s="28">
        <f t="shared" si="17"/>
        <v>-722.2768749999999</v>
      </c>
      <c r="AO32" s="28">
        <f t="shared" si="8"/>
        <v>-747.19437499999992</v>
      </c>
      <c r="AP32" s="28">
        <f t="shared" si="8"/>
        <v>-772.11187499999994</v>
      </c>
      <c r="AQ32" s="28">
        <f t="shared" si="8"/>
        <v>-797.02937499999996</v>
      </c>
      <c r="AR32" s="28">
        <f t="shared" si="8"/>
        <v>-821.94687499999986</v>
      </c>
      <c r="AS32" s="28">
        <f t="shared" si="8"/>
        <v>-846.86437499999988</v>
      </c>
      <c r="AT32" s="28">
        <f t="shared" si="8"/>
        <v>-871.7818749999999</v>
      </c>
      <c r="AU32" s="28">
        <f t="shared" si="8"/>
        <v>-896.69937499999992</v>
      </c>
      <c r="AV32" s="28">
        <f t="shared" si="8"/>
        <v>-921.61687499999994</v>
      </c>
      <c r="AW32" s="28">
        <f t="shared" si="8"/>
        <v>-946.53437499999995</v>
      </c>
      <c r="AX32" s="28">
        <f t="shared" si="8"/>
        <v>-971.45187499999997</v>
      </c>
      <c r="AY32" s="28">
        <f t="shared" si="8"/>
        <v>-996.36937499999999</v>
      </c>
      <c r="AZ32" s="28">
        <f t="shared" si="9"/>
        <v>1.9956249999999998</v>
      </c>
      <c r="BP32" s="28">
        <v>1.0249999999999999</v>
      </c>
      <c r="BQ32" s="28">
        <f t="shared" si="13"/>
        <v>0.95121875000000067</v>
      </c>
      <c r="BS32" s="27">
        <f t="shared" si="14"/>
        <v>2.7263223990597787</v>
      </c>
      <c r="BT32" s="27">
        <f t="shared" si="14"/>
        <v>2.7454157584347785</v>
      </c>
      <c r="BU32" s="27">
        <f t="shared" si="14"/>
        <v>2.7628161490597787</v>
      </c>
      <c r="BV32" s="27">
        <f t="shared" si="14"/>
        <v>2.7786970084347788</v>
      </c>
      <c r="BW32" s="27">
        <f t="shared" si="14"/>
        <v>2.7932223990597791</v>
      </c>
      <c r="BX32" s="27">
        <f t="shared" si="14"/>
        <v>2.8065470084347788</v>
      </c>
      <c r="BY32" s="27">
        <f t="shared" si="14"/>
        <v>2.8188161490597787</v>
      </c>
      <c r="BZ32" s="27">
        <f t="shared" si="14"/>
        <v>2.8301657584347786</v>
      </c>
      <c r="CA32" s="27">
        <f t="shared" si="14"/>
        <v>2.840722399059779</v>
      </c>
      <c r="CB32" s="27">
        <f t="shared" si="14"/>
        <v>2.8506032584347789</v>
      </c>
      <c r="CC32" s="27">
        <f t="shared" ref="CC32:CR47" si="20">50%*CC$9*CC$10+(1-50%)*$BP32*$BQ32+50%*INDEX($BL$11:$BL$22,$BS$4,1)*CC$9+(1-50%)*INDEX($BM$11:$BM$22,$BS$4,1)*$BP32+INDEX($BL$11:$BL$22,$BS$4,1)*INDEX($BM$11:$BM$22,$BS$4,1)</f>
        <v>2.8599161490597789</v>
      </c>
      <c r="CD32" s="27">
        <f t="shared" si="20"/>
        <v>2.868759508434779</v>
      </c>
      <c r="CE32" s="27">
        <f t="shared" si="20"/>
        <v>2.8772223990597787</v>
      </c>
      <c r="CF32" s="27">
        <f t="shared" si="20"/>
        <v>2.8853845084347793</v>
      </c>
      <c r="CG32" s="27">
        <f t="shared" si="20"/>
        <v>2.8933161490597787</v>
      </c>
      <c r="CH32" s="27">
        <f t="shared" si="20"/>
        <v>2.901078258434779</v>
      </c>
      <c r="CI32" s="27">
        <f t="shared" si="20"/>
        <v>2.9087223990597786</v>
      </c>
      <c r="CJ32" s="27">
        <f t="shared" si="20"/>
        <v>2.9162907584347781</v>
      </c>
      <c r="CK32" s="27">
        <f t="shared" si="20"/>
        <v>2.9238161490597796</v>
      </c>
      <c r="CL32" s="27">
        <f t="shared" si="20"/>
        <v>2.9313220084347793</v>
      </c>
      <c r="CM32" s="27">
        <f t="shared" si="20"/>
        <v>2.938822399059779</v>
      </c>
      <c r="CN32" s="27">
        <f t="shared" si="20"/>
        <v>2.946322008434779</v>
      </c>
      <c r="CO32" s="27">
        <f t="shared" si="20"/>
        <v>2.9538161490597781</v>
      </c>
      <c r="CP32" s="27">
        <f t="shared" si="20"/>
        <v>2.961290758434779</v>
      </c>
      <c r="CQ32" s="27">
        <f t="shared" si="20"/>
        <v>2.9687223990597786</v>
      </c>
      <c r="CR32" s="27">
        <f t="shared" si="20"/>
        <v>2.9760782584347787</v>
      </c>
      <c r="CS32" s="27">
        <f t="shared" si="18"/>
        <v>2.983316149059779</v>
      </c>
      <c r="CT32" s="27">
        <f t="shared" si="18"/>
        <v>2.9903845084347784</v>
      </c>
      <c r="CU32" s="27">
        <f t="shared" si="18"/>
        <v>2.9972223990597797</v>
      </c>
      <c r="CV32" s="27">
        <f t="shared" si="18"/>
        <v>3.0037595084347797</v>
      </c>
      <c r="CW32" s="27">
        <f t="shared" si="18"/>
        <v>3.0099161490597788</v>
      </c>
      <c r="CX32" s="27">
        <f t="shared" si="18"/>
        <v>3.0156032584347798</v>
      </c>
      <c r="CY32" s="27">
        <f t="shared" si="16"/>
        <v>3.0207223990597787</v>
      </c>
      <c r="CZ32" s="27">
        <f t="shared" si="16"/>
        <v>3.0251657584347798</v>
      </c>
      <c r="DA32" s="27">
        <f t="shared" si="16"/>
        <v>3.0288161490597769</v>
      </c>
      <c r="DB32" s="27">
        <f t="shared" si="16"/>
        <v>3.0315470084347789</v>
      </c>
      <c r="DC32" s="27">
        <f t="shared" si="16"/>
        <v>3.0332223990597806</v>
      </c>
      <c r="DD32" s="27">
        <f t="shared" si="16"/>
        <v>3.0336970084347792</v>
      </c>
      <c r="DE32" s="27">
        <f t="shared" si="16"/>
        <v>3.0328161490597809</v>
      </c>
      <c r="DF32" s="27">
        <f t="shared" si="16"/>
        <v>3.0304157584347773</v>
      </c>
      <c r="DG32" s="27">
        <f t="shared" si="16"/>
        <v>3.026322399059779</v>
      </c>
      <c r="DH32" s="27">
        <f t="shared" si="16"/>
        <v>3.0203532584347799</v>
      </c>
      <c r="DI32" s="27">
        <f t="shared" si="16"/>
        <v>3.012316149059779</v>
      </c>
      <c r="DJ32" s="27">
        <f t="shared" si="16"/>
        <v>3.0020095084347798</v>
      </c>
      <c r="DK32" s="27">
        <f t="shared" si="16"/>
        <v>2.9892223990597784</v>
      </c>
      <c r="DL32" s="27">
        <f t="shared" si="16"/>
        <v>2.973734508434779</v>
      </c>
      <c r="DM32" s="27">
        <f t="shared" si="11"/>
        <v>3.0336970084347792</v>
      </c>
    </row>
    <row r="33" spans="2:117" ht="12" customHeight="1" x14ac:dyDescent="0.15">
      <c r="B33" s="29">
        <v>30</v>
      </c>
      <c r="C33" s="29">
        <v>-999</v>
      </c>
      <c r="D33" s="28">
        <v>1.5</v>
      </c>
      <c r="E33" s="28">
        <f t="shared" si="0"/>
        <v>1.5</v>
      </c>
      <c r="F33" s="28">
        <f t="shared" si="1"/>
        <v>0.60302268915552726</v>
      </c>
      <c r="G33" s="28">
        <f t="shared" si="3"/>
        <v>1.5</v>
      </c>
      <c r="H33" s="29">
        <f t="shared" si="2"/>
        <v>-999</v>
      </c>
      <c r="I33" s="29"/>
      <c r="J33" s="37"/>
      <c r="K33" s="28">
        <v>24</v>
      </c>
      <c r="L33" s="28">
        <f t="shared" ref="L33:AA39" si="21">INDEX($C$4:$C$49,L$9,1)*INDEX($D$4:$D$49,L$9,1)/2+INDEX($G$4:$G$49,$K33,1)*INDEX($H$4:$H$49,$K33,1)/2+INDEX($G$4:$G$49,$K33,1)*INDEX($D$4:$D$49,L$9,1)</f>
        <v>1.345</v>
      </c>
      <c r="M33" s="28">
        <f t="shared" si="21"/>
        <v>1.4049999999999998</v>
      </c>
      <c r="N33" s="28">
        <f t="shared" si="21"/>
        <v>1.44</v>
      </c>
      <c r="O33" s="28">
        <f t="shared" si="21"/>
        <v>1.4750000000000001</v>
      </c>
      <c r="P33" s="28">
        <f t="shared" si="21"/>
        <v>1.5225</v>
      </c>
      <c r="Q33" s="28">
        <f t="shared" si="21"/>
        <v>1.5150000000000001</v>
      </c>
      <c r="R33" s="28">
        <f t="shared" si="21"/>
        <v>1.65</v>
      </c>
      <c r="S33" s="28">
        <f t="shared" si="21"/>
        <v>1.6849999999999998</v>
      </c>
      <c r="T33" s="28">
        <f t="shared" si="21"/>
        <v>1.7250000000000001</v>
      </c>
      <c r="U33" s="28">
        <f t="shared" si="21"/>
        <v>1.7349999999999999</v>
      </c>
      <c r="V33" s="28">
        <f t="shared" si="21"/>
        <v>1.77</v>
      </c>
      <c r="W33" s="28">
        <f t="shared" si="21"/>
        <v>1.7999999999999998</v>
      </c>
      <c r="X33" s="28">
        <f t="shared" si="21"/>
        <v>1.8287500000000001</v>
      </c>
      <c r="Y33" s="28">
        <f t="shared" si="21"/>
        <v>1.8424999999999998</v>
      </c>
      <c r="Z33" s="28">
        <f t="shared" si="21"/>
        <v>1.8506249999999997</v>
      </c>
      <c r="AA33" s="28">
        <f t="shared" si="21"/>
        <v>1.905</v>
      </c>
      <c r="AB33" s="28">
        <f t="shared" si="19"/>
        <v>1.9212499999999999</v>
      </c>
      <c r="AC33" s="28">
        <f t="shared" si="19"/>
        <v>1.9500000000000002</v>
      </c>
      <c r="AD33" s="28">
        <f t="shared" si="19"/>
        <v>1.9474999999999998</v>
      </c>
      <c r="AE33" s="28">
        <f t="shared" si="19"/>
        <v>1.9849999999999999</v>
      </c>
      <c r="AF33" s="28">
        <f t="shared" si="19"/>
        <v>1.99125</v>
      </c>
      <c r="AG33" s="28">
        <f t="shared" si="19"/>
        <v>1.99</v>
      </c>
      <c r="AH33" s="28">
        <f t="shared" si="19"/>
        <v>1.9956249999999998</v>
      </c>
      <c r="AI33" s="28">
        <f t="shared" si="19"/>
        <v>2.0099999999999998</v>
      </c>
      <c r="AJ33" s="28">
        <f t="shared" si="19"/>
        <v>2.0037500000000001</v>
      </c>
      <c r="AK33" s="28">
        <f t="shared" si="17"/>
        <v>1.9750000000000001</v>
      </c>
      <c r="AL33" s="28">
        <f t="shared" si="17"/>
        <v>1.9893750000000001</v>
      </c>
      <c r="AM33" s="28">
        <f t="shared" si="17"/>
        <v>1.9649999999999999</v>
      </c>
      <c r="AN33" s="28">
        <f t="shared" si="17"/>
        <v>-722.25</v>
      </c>
      <c r="AO33" s="28">
        <f t="shared" si="8"/>
        <v>-747.16500000000008</v>
      </c>
      <c r="AP33" s="28">
        <f t="shared" si="8"/>
        <v>-772.08</v>
      </c>
      <c r="AQ33" s="28">
        <f t="shared" si="8"/>
        <v>-796.99500000000012</v>
      </c>
      <c r="AR33" s="28">
        <f t="shared" si="8"/>
        <v>-821.91</v>
      </c>
      <c r="AS33" s="28">
        <f t="shared" si="8"/>
        <v>-846.82500000000005</v>
      </c>
      <c r="AT33" s="28">
        <f t="shared" si="8"/>
        <v>-871.74</v>
      </c>
      <c r="AU33" s="28">
        <f t="shared" si="8"/>
        <v>-896.65500000000009</v>
      </c>
      <c r="AV33" s="28">
        <f t="shared" si="8"/>
        <v>-921.57</v>
      </c>
      <c r="AW33" s="28">
        <f t="shared" si="8"/>
        <v>-946.48500000000001</v>
      </c>
      <c r="AX33" s="28">
        <f t="shared" si="8"/>
        <v>-971.4</v>
      </c>
      <c r="AY33" s="28">
        <f t="shared" si="8"/>
        <v>-996.31500000000005</v>
      </c>
      <c r="AZ33" s="28">
        <f t="shared" si="9"/>
        <v>2.0099999999999998</v>
      </c>
      <c r="BP33" s="28">
        <v>1.05</v>
      </c>
      <c r="BQ33" s="28">
        <f t="shared" si="13"/>
        <v>0.90474999999999817</v>
      </c>
      <c r="BS33" s="27">
        <f t="shared" ref="BS33:CH48" si="22">50%*BS$9*BS$10+(1-50%)*$BP33*$BQ33+50%*INDEX($BL$11:$BL$22,$BS$4,1)*BS$9+(1-50%)*INDEX($BM$11:$BM$22,$BS$4,1)*$BP33+INDEX($BL$11:$BL$22,$BS$4,1)*INDEX($BM$11:$BM$22,$BS$4,1)</f>
        <v>2.7206291005704863</v>
      </c>
      <c r="BT33" s="27">
        <f t="shared" si="22"/>
        <v>2.7397224599454866</v>
      </c>
      <c r="BU33" s="27">
        <f t="shared" si="22"/>
        <v>2.7571228505704863</v>
      </c>
      <c r="BV33" s="27">
        <f t="shared" si="22"/>
        <v>2.7730037099454865</v>
      </c>
      <c r="BW33" s="27">
        <f t="shared" si="22"/>
        <v>2.7875291005704868</v>
      </c>
      <c r="BX33" s="27">
        <f t="shared" si="22"/>
        <v>2.8008537099454864</v>
      </c>
      <c r="BY33" s="27">
        <f t="shared" si="22"/>
        <v>2.8131228505704864</v>
      </c>
      <c r="BZ33" s="27">
        <f t="shared" si="22"/>
        <v>2.8244724599454858</v>
      </c>
      <c r="CA33" s="27">
        <f t="shared" si="22"/>
        <v>2.8350291005704871</v>
      </c>
      <c r="CB33" s="27">
        <f t="shared" si="22"/>
        <v>2.8449099599454866</v>
      </c>
      <c r="CC33" s="27">
        <f t="shared" si="22"/>
        <v>2.8542228505704865</v>
      </c>
      <c r="CD33" s="27">
        <f t="shared" si="22"/>
        <v>2.8630662099454867</v>
      </c>
      <c r="CE33" s="27">
        <f t="shared" si="22"/>
        <v>2.8715291005704864</v>
      </c>
      <c r="CF33" s="27">
        <f t="shared" si="22"/>
        <v>2.8796912099454866</v>
      </c>
      <c r="CG33" s="27">
        <f t="shared" si="22"/>
        <v>2.887622850570486</v>
      </c>
      <c r="CH33" s="27">
        <f t="shared" si="22"/>
        <v>2.8953849599454862</v>
      </c>
      <c r="CI33" s="27">
        <f t="shared" si="20"/>
        <v>2.9030291005704858</v>
      </c>
      <c r="CJ33" s="27">
        <f t="shared" si="20"/>
        <v>2.9105974599454858</v>
      </c>
      <c r="CK33" s="27">
        <f t="shared" si="20"/>
        <v>2.9181228505704868</v>
      </c>
      <c r="CL33" s="27">
        <f t="shared" si="20"/>
        <v>2.9256287099454865</v>
      </c>
      <c r="CM33" s="27">
        <f t="shared" si="20"/>
        <v>2.9331291005704863</v>
      </c>
      <c r="CN33" s="27">
        <f t="shared" si="20"/>
        <v>2.9406287099454862</v>
      </c>
      <c r="CO33" s="27">
        <f t="shared" si="20"/>
        <v>2.9481228505704853</v>
      </c>
      <c r="CP33" s="27">
        <f t="shared" si="20"/>
        <v>2.9555974599454866</v>
      </c>
      <c r="CQ33" s="27">
        <f t="shared" si="20"/>
        <v>2.9630291005704863</v>
      </c>
      <c r="CR33" s="27">
        <f t="shared" si="20"/>
        <v>2.9703849599454863</v>
      </c>
      <c r="CS33" s="27">
        <f t="shared" si="18"/>
        <v>2.9776228505704867</v>
      </c>
      <c r="CT33" s="27">
        <f t="shared" si="18"/>
        <v>2.9846912099454861</v>
      </c>
      <c r="CU33" s="27">
        <f t="shared" si="18"/>
        <v>2.9915291005704874</v>
      </c>
      <c r="CV33" s="27">
        <f t="shared" si="18"/>
        <v>2.9980662099454869</v>
      </c>
      <c r="CW33" s="27">
        <f t="shared" si="18"/>
        <v>3.004222850570486</v>
      </c>
      <c r="CX33" s="27">
        <f t="shared" si="18"/>
        <v>3.0099099599454875</v>
      </c>
      <c r="CY33" s="27">
        <f t="shared" si="16"/>
        <v>3.0150291005704859</v>
      </c>
      <c r="CZ33" s="27">
        <f t="shared" si="16"/>
        <v>3.019472459945487</v>
      </c>
      <c r="DA33" s="27">
        <f t="shared" si="16"/>
        <v>3.0231228505704846</v>
      </c>
      <c r="DB33" s="27">
        <f t="shared" si="16"/>
        <v>3.0258537099454865</v>
      </c>
      <c r="DC33" s="27">
        <f t="shared" si="16"/>
        <v>3.0275291005704883</v>
      </c>
      <c r="DD33" s="27">
        <f t="shared" si="16"/>
        <v>3.0280037099454864</v>
      </c>
      <c r="DE33" s="27">
        <f t="shared" si="16"/>
        <v>3.0271228505704881</v>
      </c>
      <c r="DF33" s="27">
        <f t="shared" si="16"/>
        <v>3.0247224599454845</v>
      </c>
      <c r="DG33" s="27">
        <f t="shared" si="16"/>
        <v>3.0206291005704862</v>
      </c>
      <c r="DH33" s="27">
        <f t="shared" si="16"/>
        <v>3.0146599599454875</v>
      </c>
      <c r="DI33" s="27">
        <f t="shared" si="16"/>
        <v>3.0066228505704866</v>
      </c>
      <c r="DJ33" s="27">
        <f t="shared" si="16"/>
        <v>2.9963162099454874</v>
      </c>
      <c r="DK33" s="27">
        <f t="shared" si="16"/>
        <v>2.9835291005704856</v>
      </c>
      <c r="DL33" s="27">
        <f t="shared" si="16"/>
        <v>2.9680412099454863</v>
      </c>
      <c r="DM33" s="27">
        <f t="shared" si="11"/>
        <v>3.0280037099454864</v>
      </c>
    </row>
    <row r="34" spans="2:117" ht="12" customHeight="1" x14ac:dyDescent="0.15">
      <c r="B34" s="29">
        <v>31</v>
      </c>
      <c r="C34" s="29">
        <v>-999</v>
      </c>
      <c r="D34" s="28">
        <v>1.55</v>
      </c>
      <c r="E34" s="28">
        <f t="shared" si="0"/>
        <v>1.55</v>
      </c>
      <c r="F34" s="28">
        <f t="shared" si="1"/>
        <v>0.57328030040013411</v>
      </c>
      <c r="G34" s="28">
        <f t="shared" si="3"/>
        <v>1.55</v>
      </c>
      <c r="H34" s="29">
        <f t="shared" si="2"/>
        <v>-999</v>
      </c>
      <c r="I34" s="29"/>
      <c r="J34" s="37"/>
      <c r="K34" s="28">
        <v>25</v>
      </c>
      <c r="L34" s="28">
        <f t="shared" si="21"/>
        <v>1.28125</v>
      </c>
      <c r="M34" s="28">
        <f t="shared" si="21"/>
        <v>1.34375</v>
      </c>
      <c r="N34" s="28">
        <f t="shared" si="21"/>
        <v>1.3812500000000001</v>
      </c>
      <c r="O34" s="28">
        <f t="shared" si="21"/>
        <v>1.4187500000000002</v>
      </c>
      <c r="P34" s="28">
        <f t="shared" si="21"/>
        <v>1.46875</v>
      </c>
      <c r="Q34" s="28">
        <f t="shared" si="21"/>
        <v>1.4637500000000001</v>
      </c>
      <c r="R34" s="28">
        <f t="shared" si="21"/>
        <v>1.6012499999999998</v>
      </c>
      <c r="S34" s="28">
        <f t="shared" si="21"/>
        <v>1.6387499999999999</v>
      </c>
      <c r="T34" s="28">
        <f t="shared" si="21"/>
        <v>1.6812499999999999</v>
      </c>
      <c r="U34" s="28">
        <f t="shared" si="21"/>
        <v>1.6937500000000001</v>
      </c>
      <c r="V34" s="28">
        <f t="shared" si="21"/>
        <v>1.7312500000000002</v>
      </c>
      <c r="W34" s="28">
        <f t="shared" si="21"/>
        <v>1.7637499999999999</v>
      </c>
      <c r="X34" s="28">
        <f t="shared" si="21"/>
        <v>1.7949999999999999</v>
      </c>
      <c r="Y34" s="28">
        <f t="shared" si="21"/>
        <v>1.8112499999999998</v>
      </c>
      <c r="Z34" s="28">
        <f t="shared" si="21"/>
        <v>1.8218749999999999</v>
      </c>
      <c r="AA34" s="28">
        <f t="shared" si="21"/>
        <v>1.8787500000000001</v>
      </c>
      <c r="AB34" s="28">
        <f t="shared" si="19"/>
        <v>1.8975</v>
      </c>
      <c r="AC34" s="28">
        <f t="shared" si="19"/>
        <v>1.92875</v>
      </c>
      <c r="AD34" s="28">
        <f t="shared" si="19"/>
        <v>1.92875</v>
      </c>
      <c r="AE34" s="28">
        <f t="shared" si="19"/>
        <v>1.96875</v>
      </c>
      <c r="AF34" s="28">
        <f t="shared" si="19"/>
        <v>1.9775</v>
      </c>
      <c r="AG34" s="28">
        <f t="shared" si="19"/>
        <v>1.97875</v>
      </c>
      <c r="AH34" s="28">
        <f t="shared" si="19"/>
        <v>1.9868749999999999</v>
      </c>
      <c r="AI34" s="28">
        <f t="shared" si="19"/>
        <v>2.0037500000000001</v>
      </c>
      <c r="AJ34" s="28">
        <f t="shared" si="19"/>
        <v>2</v>
      </c>
      <c r="AK34" s="28">
        <f t="shared" si="17"/>
        <v>1.9737499999999999</v>
      </c>
      <c r="AL34" s="28">
        <f t="shared" ref="AL34:AN34" si="23">INDEX($C$4:$C$49,AL$9,1)*INDEX($D$4:$D$49,AL$9,1)/2+INDEX($G$4:$G$49,$K34,1)*INDEX($H$4:$H$49,$K34,1)/2+INDEX($G$4:$G$49,$K34,1)*INDEX($D$4:$D$49,AL$9,1)</f>
        <v>1.9906250000000001</v>
      </c>
      <c r="AM34" s="28">
        <f t="shared" si="23"/>
        <v>1.96875</v>
      </c>
      <c r="AN34" s="28">
        <f t="shared" si="23"/>
        <v>-722.24374999999998</v>
      </c>
      <c r="AO34" s="28">
        <f t="shared" si="8"/>
        <v>-747.15625</v>
      </c>
      <c r="AP34" s="28">
        <f t="shared" si="8"/>
        <v>-772.06875000000002</v>
      </c>
      <c r="AQ34" s="28">
        <f t="shared" si="8"/>
        <v>-796.98125000000005</v>
      </c>
      <c r="AR34" s="28">
        <f t="shared" si="8"/>
        <v>-821.89374999999995</v>
      </c>
      <c r="AS34" s="28">
        <f t="shared" si="8"/>
        <v>-846.80624999999998</v>
      </c>
      <c r="AT34" s="28">
        <f t="shared" si="8"/>
        <v>-871.71875</v>
      </c>
      <c r="AU34" s="28">
        <f t="shared" si="8"/>
        <v>-896.63125000000002</v>
      </c>
      <c r="AV34" s="28">
        <f t="shared" si="8"/>
        <v>-921.54375000000005</v>
      </c>
      <c r="AW34" s="28">
        <f t="shared" si="8"/>
        <v>-946.45624999999995</v>
      </c>
      <c r="AX34" s="28">
        <f t="shared" si="8"/>
        <v>-971.36874999999998</v>
      </c>
      <c r="AY34" s="28">
        <f t="shared" si="8"/>
        <v>-996.28125</v>
      </c>
      <c r="AZ34" s="28">
        <f t="shared" si="9"/>
        <v>2.0037500000000001</v>
      </c>
      <c r="BP34" s="28">
        <v>1.075</v>
      </c>
      <c r="BQ34" s="28">
        <f t="shared" si="13"/>
        <v>0.86040625000000048</v>
      </c>
      <c r="BS34" s="27">
        <f t="shared" si="22"/>
        <v>2.7149162708311962</v>
      </c>
      <c r="BT34" s="27">
        <f t="shared" si="22"/>
        <v>2.734009630206196</v>
      </c>
      <c r="BU34" s="27">
        <f t="shared" si="22"/>
        <v>2.7514100208311962</v>
      </c>
      <c r="BV34" s="27">
        <f t="shared" si="22"/>
        <v>2.7672908802061964</v>
      </c>
      <c r="BW34" s="27">
        <f t="shared" si="22"/>
        <v>2.7818162708311966</v>
      </c>
      <c r="BX34" s="27">
        <f t="shared" si="22"/>
        <v>2.7951408802061963</v>
      </c>
      <c r="BY34" s="27">
        <f t="shared" si="22"/>
        <v>2.8074100208311963</v>
      </c>
      <c r="BZ34" s="27">
        <f t="shared" si="22"/>
        <v>2.8187596302061961</v>
      </c>
      <c r="CA34" s="27">
        <f t="shared" si="22"/>
        <v>2.8293162708311965</v>
      </c>
      <c r="CB34" s="27">
        <f t="shared" si="22"/>
        <v>2.8391971302061965</v>
      </c>
      <c r="CC34" s="27">
        <f t="shared" si="22"/>
        <v>2.8485100208311964</v>
      </c>
      <c r="CD34" s="27">
        <f t="shared" si="22"/>
        <v>2.8573533802061966</v>
      </c>
      <c r="CE34" s="27">
        <f t="shared" si="22"/>
        <v>2.8658162708311963</v>
      </c>
      <c r="CF34" s="27">
        <f t="shared" si="22"/>
        <v>2.8739783802061969</v>
      </c>
      <c r="CG34" s="27">
        <f t="shared" si="22"/>
        <v>2.8819100208311963</v>
      </c>
      <c r="CH34" s="27">
        <f t="shared" si="22"/>
        <v>2.8896721302061965</v>
      </c>
      <c r="CI34" s="27">
        <f t="shared" si="20"/>
        <v>2.8973162708311961</v>
      </c>
      <c r="CJ34" s="27">
        <f t="shared" si="20"/>
        <v>2.9048846302061957</v>
      </c>
      <c r="CK34" s="27">
        <f t="shared" si="20"/>
        <v>2.9124100208311967</v>
      </c>
      <c r="CL34" s="27">
        <f t="shared" si="20"/>
        <v>2.9199158802061964</v>
      </c>
      <c r="CM34" s="27">
        <f t="shared" si="20"/>
        <v>2.9274162708311962</v>
      </c>
      <c r="CN34" s="27">
        <f t="shared" si="20"/>
        <v>2.9349158802061965</v>
      </c>
      <c r="CO34" s="27">
        <f t="shared" si="20"/>
        <v>2.9424100208311952</v>
      </c>
      <c r="CP34" s="27">
        <f t="shared" si="20"/>
        <v>2.9498846302061965</v>
      </c>
      <c r="CQ34" s="27">
        <f t="shared" si="20"/>
        <v>2.9573162708311962</v>
      </c>
      <c r="CR34" s="27">
        <f t="shared" si="20"/>
        <v>2.9646721302061962</v>
      </c>
      <c r="CS34" s="27">
        <f t="shared" si="18"/>
        <v>2.9719100208311966</v>
      </c>
      <c r="CT34" s="27">
        <f t="shared" si="18"/>
        <v>2.978978380206196</v>
      </c>
      <c r="CU34" s="27">
        <f t="shared" si="18"/>
        <v>2.9858162708311968</v>
      </c>
      <c r="CV34" s="27">
        <f t="shared" ref="CV34:DK49" si="24">50%*CV$9*CV$10+(1-50%)*$BP34*$BQ34+50%*INDEX($BL$11:$BL$22,$BS$4,1)*CV$9+(1-50%)*INDEX($BM$11:$BM$22,$BS$4,1)*$BP34+INDEX($BL$11:$BL$22,$BS$4,1)*INDEX($BM$11:$BM$22,$BS$4,1)</f>
        <v>2.9923533802061972</v>
      </c>
      <c r="CW34" s="27">
        <f t="shared" si="24"/>
        <v>2.9985100208311963</v>
      </c>
      <c r="CX34" s="27">
        <f t="shared" si="24"/>
        <v>3.0041971302061969</v>
      </c>
      <c r="CY34" s="27">
        <f t="shared" si="24"/>
        <v>3.0093162708311962</v>
      </c>
      <c r="CZ34" s="27">
        <f t="shared" si="24"/>
        <v>3.0137596302061969</v>
      </c>
      <c r="DA34" s="27">
        <f t="shared" si="24"/>
        <v>3.0174100208311945</v>
      </c>
      <c r="DB34" s="27">
        <f t="shared" si="24"/>
        <v>3.0201408802061964</v>
      </c>
      <c r="DC34" s="27">
        <f t="shared" si="24"/>
        <v>3.0218162708311982</v>
      </c>
      <c r="DD34" s="27">
        <f t="shared" si="24"/>
        <v>3.0222908802061963</v>
      </c>
      <c r="DE34" s="27">
        <f t="shared" si="24"/>
        <v>3.021410020831198</v>
      </c>
      <c r="DF34" s="27">
        <f t="shared" si="24"/>
        <v>3.0190096302061948</v>
      </c>
      <c r="DG34" s="27">
        <f t="shared" si="24"/>
        <v>3.0149162708311965</v>
      </c>
      <c r="DH34" s="27">
        <f t="shared" si="24"/>
        <v>3.0089471302061974</v>
      </c>
      <c r="DI34" s="27">
        <f t="shared" si="24"/>
        <v>3.0009100208311965</v>
      </c>
      <c r="DJ34" s="27">
        <f t="shared" si="24"/>
        <v>2.9906033802061973</v>
      </c>
      <c r="DK34" s="27">
        <f t="shared" si="24"/>
        <v>2.9778162708311959</v>
      </c>
      <c r="DL34" s="27">
        <f t="shared" si="16"/>
        <v>2.9623283802061962</v>
      </c>
      <c r="DM34" s="27">
        <f t="shared" si="11"/>
        <v>3.0222908802061963</v>
      </c>
    </row>
    <row r="35" spans="2:117" ht="12" customHeight="1" x14ac:dyDescent="0.15">
      <c r="B35" s="29">
        <v>32</v>
      </c>
      <c r="C35" s="29">
        <v>-999</v>
      </c>
      <c r="D35" s="28">
        <v>1.6</v>
      </c>
      <c r="E35" s="28">
        <f t="shared" si="0"/>
        <v>1.6</v>
      </c>
      <c r="F35" s="28">
        <f t="shared" si="1"/>
        <v>0.54500487085669991</v>
      </c>
      <c r="G35" s="28">
        <f t="shared" si="3"/>
        <v>1.6</v>
      </c>
      <c r="H35" s="29">
        <f t="shared" si="2"/>
        <v>-999</v>
      </c>
      <c r="I35" s="29"/>
      <c r="J35" s="37"/>
      <c r="K35" s="28">
        <v>26</v>
      </c>
      <c r="L35" s="28">
        <f t="shared" si="21"/>
        <v>1.1949999999999998</v>
      </c>
      <c r="M35" s="28">
        <f t="shared" si="21"/>
        <v>1.2599999999999998</v>
      </c>
      <c r="N35" s="28">
        <f t="shared" si="21"/>
        <v>1.3</v>
      </c>
      <c r="O35" s="28">
        <f t="shared" si="21"/>
        <v>1.34</v>
      </c>
      <c r="P35" s="28">
        <f t="shared" si="21"/>
        <v>1.3924999999999998</v>
      </c>
      <c r="Q35" s="28">
        <f t="shared" si="21"/>
        <v>1.3900000000000001</v>
      </c>
      <c r="R35" s="28">
        <f t="shared" si="21"/>
        <v>1.5299999999999998</v>
      </c>
      <c r="S35" s="28">
        <f t="shared" si="21"/>
        <v>1.5699999999999998</v>
      </c>
      <c r="T35" s="28">
        <f t="shared" si="21"/>
        <v>1.6150000000000002</v>
      </c>
      <c r="U35" s="28">
        <f t="shared" si="21"/>
        <v>1.63</v>
      </c>
      <c r="V35" s="28">
        <f t="shared" si="21"/>
        <v>1.6700000000000002</v>
      </c>
      <c r="W35" s="28">
        <f t="shared" si="21"/>
        <v>1.7050000000000001</v>
      </c>
      <c r="X35" s="28">
        <f t="shared" si="21"/>
        <v>1.73875</v>
      </c>
      <c r="Y35" s="28">
        <f t="shared" si="21"/>
        <v>1.7574999999999998</v>
      </c>
      <c r="Z35" s="28">
        <f t="shared" si="21"/>
        <v>1.7706249999999999</v>
      </c>
      <c r="AA35" s="28">
        <f t="shared" si="21"/>
        <v>1.83</v>
      </c>
      <c r="AB35" s="28">
        <f t="shared" si="19"/>
        <v>1.8512499999999998</v>
      </c>
      <c r="AC35" s="28">
        <f t="shared" si="19"/>
        <v>1.8850000000000002</v>
      </c>
      <c r="AD35" s="28">
        <f t="shared" si="19"/>
        <v>1.8874999999999997</v>
      </c>
      <c r="AE35" s="28">
        <f t="shared" si="19"/>
        <v>1.9300000000000002</v>
      </c>
      <c r="AF35" s="28">
        <f t="shared" si="19"/>
        <v>1.9412500000000001</v>
      </c>
      <c r="AG35" s="28">
        <f t="shared" si="19"/>
        <v>1.9450000000000003</v>
      </c>
      <c r="AH35" s="28">
        <f t="shared" si="19"/>
        <v>1.9556249999999999</v>
      </c>
      <c r="AI35" s="28">
        <f t="shared" si="19"/>
        <v>1.9750000000000001</v>
      </c>
      <c r="AJ35" s="28">
        <f t="shared" si="19"/>
        <v>1.9737499999999999</v>
      </c>
      <c r="AK35" s="28">
        <f t="shared" ref="AK35:AO49" si="25">INDEX($C$4:$C$49,AK$9,1)*INDEX($D$4:$D$49,AK$9,1)/2+INDEX($G$4:$G$49,$K35,1)*INDEX($H$4:$H$49,$K35,1)/2+INDEX($G$4:$G$49,$K35,1)*INDEX($D$4:$D$49,AK$9,1)</f>
        <v>1.9500000000000002</v>
      </c>
      <c r="AL35" s="28">
        <f t="shared" si="25"/>
        <v>1.9693750000000001</v>
      </c>
      <c r="AM35" s="28">
        <f t="shared" si="25"/>
        <v>1.9499999999999997</v>
      </c>
      <c r="AN35" s="28">
        <f t="shared" si="25"/>
        <v>-722.26</v>
      </c>
      <c r="AO35" s="28">
        <f t="shared" si="8"/>
        <v>-747.17</v>
      </c>
      <c r="AP35" s="28">
        <f t="shared" si="8"/>
        <v>-772.08</v>
      </c>
      <c r="AQ35" s="28">
        <f t="shared" si="8"/>
        <v>-796.99</v>
      </c>
      <c r="AR35" s="28">
        <f t="shared" si="8"/>
        <v>-821.9</v>
      </c>
      <c r="AS35" s="28">
        <f t="shared" si="8"/>
        <v>-846.81</v>
      </c>
      <c r="AT35" s="28">
        <f t="shared" si="8"/>
        <v>-871.72</v>
      </c>
      <c r="AU35" s="28">
        <f t="shared" si="8"/>
        <v>-896.63</v>
      </c>
      <c r="AV35" s="28">
        <f t="shared" si="8"/>
        <v>-921.54000000000008</v>
      </c>
      <c r="AW35" s="28">
        <f t="shared" si="8"/>
        <v>-946.44999999999993</v>
      </c>
      <c r="AX35" s="28">
        <f t="shared" si="8"/>
        <v>-971.36</v>
      </c>
      <c r="AY35" s="28">
        <f t="shared" si="8"/>
        <v>-996.27</v>
      </c>
      <c r="AZ35" s="28">
        <f t="shared" si="9"/>
        <v>1.9750000000000001</v>
      </c>
      <c r="BP35" s="28">
        <v>1.1000000000000001</v>
      </c>
      <c r="BQ35" s="28">
        <f t="shared" si="13"/>
        <v>0.81799999999999962</v>
      </c>
      <c r="BS35" s="27">
        <f t="shared" si="22"/>
        <v>2.7091604723419045</v>
      </c>
      <c r="BT35" s="27">
        <f t="shared" si="22"/>
        <v>2.7282538317169043</v>
      </c>
      <c r="BU35" s="27">
        <f t="shared" si="22"/>
        <v>2.7456542223419045</v>
      </c>
      <c r="BV35" s="27">
        <f t="shared" si="22"/>
        <v>2.7615350817169046</v>
      </c>
      <c r="BW35" s="27">
        <f t="shared" si="22"/>
        <v>2.7760604723419049</v>
      </c>
      <c r="BX35" s="27">
        <f t="shared" si="22"/>
        <v>2.7893850817169046</v>
      </c>
      <c r="BY35" s="27">
        <f t="shared" si="22"/>
        <v>2.8016542223419045</v>
      </c>
      <c r="BZ35" s="27">
        <f t="shared" si="22"/>
        <v>2.8130038317169039</v>
      </c>
      <c r="CA35" s="27">
        <f t="shared" si="22"/>
        <v>2.8235604723419048</v>
      </c>
      <c r="CB35" s="27">
        <f t="shared" si="22"/>
        <v>2.8334413317169047</v>
      </c>
      <c r="CC35" s="27">
        <f t="shared" si="22"/>
        <v>2.8427542223419047</v>
      </c>
      <c r="CD35" s="27">
        <f t="shared" si="22"/>
        <v>2.8515975817169048</v>
      </c>
      <c r="CE35" s="27">
        <f t="shared" si="22"/>
        <v>2.8600604723419045</v>
      </c>
      <c r="CF35" s="27">
        <f t="shared" si="22"/>
        <v>2.8682225817169051</v>
      </c>
      <c r="CG35" s="27">
        <f t="shared" si="22"/>
        <v>2.8761542223419045</v>
      </c>
      <c r="CH35" s="27">
        <f t="shared" si="22"/>
        <v>2.8839163317169043</v>
      </c>
      <c r="CI35" s="27">
        <f t="shared" si="20"/>
        <v>2.8915604723419044</v>
      </c>
      <c r="CJ35" s="27">
        <f t="shared" si="20"/>
        <v>2.8991288317169039</v>
      </c>
      <c r="CK35" s="27">
        <f t="shared" si="20"/>
        <v>2.9066542223419054</v>
      </c>
      <c r="CL35" s="27">
        <f t="shared" si="20"/>
        <v>2.9141600817169047</v>
      </c>
      <c r="CM35" s="27">
        <f t="shared" si="20"/>
        <v>2.9216604723419044</v>
      </c>
      <c r="CN35" s="27">
        <f t="shared" si="20"/>
        <v>2.9291600817169048</v>
      </c>
      <c r="CO35" s="27">
        <f t="shared" si="20"/>
        <v>2.9366542223419034</v>
      </c>
      <c r="CP35" s="27">
        <f t="shared" si="20"/>
        <v>2.9441288317169048</v>
      </c>
      <c r="CQ35" s="27">
        <f t="shared" si="20"/>
        <v>2.9515604723419044</v>
      </c>
      <c r="CR35" s="27">
        <f t="shared" si="20"/>
        <v>2.9589163317169045</v>
      </c>
      <c r="CS35" s="27">
        <f t="shared" ref="CS35:DH50" si="26">50%*CS$9*CS$10+(1-50%)*$BP35*$BQ35+50%*INDEX($BL$11:$BL$22,$BS$4,1)*CS$9+(1-50%)*INDEX($BM$11:$BM$22,$BS$4,1)*$BP35+INDEX($BL$11:$BL$22,$BS$4,1)*INDEX($BM$11:$BM$22,$BS$4,1)</f>
        <v>2.9661542223419048</v>
      </c>
      <c r="CT35" s="27">
        <f t="shared" si="26"/>
        <v>2.9732225817169042</v>
      </c>
      <c r="CU35" s="27">
        <f t="shared" si="26"/>
        <v>2.9800604723419055</v>
      </c>
      <c r="CV35" s="27">
        <f t="shared" si="26"/>
        <v>2.9865975817169055</v>
      </c>
      <c r="CW35" s="27">
        <f t="shared" si="26"/>
        <v>2.9927542223419046</v>
      </c>
      <c r="CX35" s="27">
        <f t="shared" si="26"/>
        <v>2.9984413317169056</v>
      </c>
      <c r="CY35" s="27">
        <f t="shared" si="26"/>
        <v>3.0035604723419045</v>
      </c>
      <c r="CZ35" s="27">
        <f t="shared" si="26"/>
        <v>3.0080038317169051</v>
      </c>
      <c r="DA35" s="27">
        <f t="shared" si="26"/>
        <v>3.0116542223419027</v>
      </c>
      <c r="DB35" s="27">
        <f t="shared" si="26"/>
        <v>3.0143850817169047</v>
      </c>
      <c r="DC35" s="27">
        <f t="shared" si="26"/>
        <v>3.0160604723419064</v>
      </c>
      <c r="DD35" s="27">
        <f t="shared" si="26"/>
        <v>3.0165350817169045</v>
      </c>
      <c r="DE35" s="27">
        <f t="shared" si="26"/>
        <v>3.0156542223419063</v>
      </c>
      <c r="DF35" s="27">
        <f t="shared" si="26"/>
        <v>3.0132538317169031</v>
      </c>
      <c r="DG35" s="27">
        <f t="shared" si="26"/>
        <v>3.0091604723419048</v>
      </c>
      <c r="DH35" s="27">
        <f t="shared" si="26"/>
        <v>3.0031913317169057</v>
      </c>
      <c r="DI35" s="27">
        <f t="shared" si="24"/>
        <v>2.9951542223419048</v>
      </c>
      <c r="DJ35" s="27">
        <f t="shared" si="24"/>
        <v>2.9848475817169056</v>
      </c>
      <c r="DK35" s="27">
        <f t="shared" si="24"/>
        <v>2.9720604723419042</v>
      </c>
      <c r="DL35" s="27">
        <f t="shared" si="16"/>
        <v>2.9565725817169044</v>
      </c>
      <c r="DM35" s="27">
        <f t="shared" si="11"/>
        <v>3.0165350817169045</v>
      </c>
    </row>
    <row r="36" spans="2:117" ht="12" customHeight="1" x14ac:dyDescent="0.15">
      <c r="B36" s="29">
        <v>33</v>
      </c>
      <c r="C36" s="29">
        <v>-999</v>
      </c>
      <c r="D36" s="28">
        <v>1.65</v>
      </c>
      <c r="E36" s="28">
        <f t="shared" si="0"/>
        <v>1.65</v>
      </c>
      <c r="F36" s="28">
        <f t="shared" si="1"/>
        <v>0.51812404691075042</v>
      </c>
      <c r="G36" s="28">
        <f t="shared" si="3"/>
        <v>1.65</v>
      </c>
      <c r="H36" s="29">
        <f t="shared" si="2"/>
        <v>-999</v>
      </c>
      <c r="I36" s="29"/>
      <c r="J36" s="37"/>
      <c r="K36" s="28">
        <v>27</v>
      </c>
      <c r="L36" s="28">
        <f t="shared" si="21"/>
        <v>1.151875</v>
      </c>
      <c r="M36" s="28">
        <f t="shared" si="21"/>
        <v>1.2193750000000001</v>
      </c>
      <c r="N36" s="28">
        <f t="shared" si="21"/>
        <v>1.2618749999999999</v>
      </c>
      <c r="O36" s="28">
        <f t="shared" si="21"/>
        <v>1.3043750000000001</v>
      </c>
      <c r="P36" s="28">
        <f t="shared" si="21"/>
        <v>1.359375</v>
      </c>
      <c r="Q36" s="28">
        <f t="shared" si="21"/>
        <v>1.359375</v>
      </c>
      <c r="R36" s="28">
        <f t="shared" si="21"/>
        <v>1.5018749999999998</v>
      </c>
      <c r="S36" s="28">
        <f t="shared" si="21"/>
        <v>1.5443750000000001</v>
      </c>
      <c r="T36" s="28">
        <f t="shared" si="21"/>
        <v>1.5918749999999999</v>
      </c>
      <c r="U36" s="28">
        <f t="shared" si="21"/>
        <v>1.609375</v>
      </c>
      <c r="V36" s="28">
        <f t="shared" si="21"/>
        <v>1.6518750000000002</v>
      </c>
      <c r="W36" s="28">
        <f t="shared" si="21"/>
        <v>1.6893750000000001</v>
      </c>
      <c r="X36" s="28">
        <f t="shared" si="21"/>
        <v>1.725625</v>
      </c>
      <c r="Y36" s="28">
        <f t="shared" si="21"/>
        <v>1.7468749999999997</v>
      </c>
      <c r="Z36" s="28">
        <f t="shared" si="21"/>
        <v>1.7625000000000002</v>
      </c>
      <c r="AA36" s="28">
        <f t="shared" si="21"/>
        <v>1.8243750000000001</v>
      </c>
      <c r="AB36" s="28">
        <f t="shared" si="19"/>
        <v>1.848125</v>
      </c>
      <c r="AC36" s="28">
        <f t="shared" si="19"/>
        <v>1.8843750000000001</v>
      </c>
      <c r="AD36" s="28">
        <f t="shared" si="19"/>
        <v>1.8893749999999998</v>
      </c>
      <c r="AE36" s="28">
        <f t="shared" si="19"/>
        <v>1.9343750000000002</v>
      </c>
      <c r="AF36" s="28">
        <f t="shared" si="19"/>
        <v>1.9481250000000001</v>
      </c>
      <c r="AG36" s="28">
        <f t="shared" si="19"/>
        <v>1.9543750000000002</v>
      </c>
      <c r="AH36" s="28">
        <f t="shared" si="19"/>
        <v>1.9674999999999998</v>
      </c>
      <c r="AI36" s="28">
        <f t="shared" si="19"/>
        <v>1.9893750000000001</v>
      </c>
      <c r="AJ36" s="28">
        <f t="shared" si="19"/>
        <v>1.9906250000000001</v>
      </c>
      <c r="AK36" s="28">
        <f t="shared" si="25"/>
        <v>1.9693750000000001</v>
      </c>
      <c r="AL36" s="28">
        <f t="shared" si="25"/>
        <v>1.9912500000000002</v>
      </c>
      <c r="AM36" s="28">
        <f t="shared" si="25"/>
        <v>1.974375</v>
      </c>
      <c r="AN36" s="28">
        <f t="shared" si="25"/>
        <v>-722.23312499999997</v>
      </c>
      <c r="AO36" s="28">
        <f t="shared" si="8"/>
        <v>-747.140625</v>
      </c>
      <c r="AP36" s="28">
        <f t="shared" si="8"/>
        <v>-772.04812500000003</v>
      </c>
      <c r="AQ36" s="28">
        <f t="shared" si="8"/>
        <v>-796.95562500000005</v>
      </c>
      <c r="AR36" s="28">
        <f t="shared" si="8"/>
        <v>-821.86312499999997</v>
      </c>
      <c r="AS36" s="28">
        <f t="shared" si="8"/>
        <v>-846.770625</v>
      </c>
      <c r="AT36" s="28">
        <f t="shared" si="8"/>
        <v>-871.67812500000002</v>
      </c>
      <c r="AU36" s="28">
        <f t="shared" si="8"/>
        <v>-896.58562500000005</v>
      </c>
      <c r="AV36" s="28">
        <f t="shared" si="8"/>
        <v>-921.49312500000008</v>
      </c>
      <c r="AW36" s="28">
        <f t="shared" si="8"/>
        <v>-946.40062499999988</v>
      </c>
      <c r="AX36" s="28">
        <f t="shared" si="8"/>
        <v>-971.3081249999999</v>
      </c>
      <c r="AY36" s="28">
        <f t="shared" si="8"/>
        <v>-996.21562499999993</v>
      </c>
      <c r="AZ36" s="28">
        <f t="shared" si="9"/>
        <v>1.9912500000000002</v>
      </c>
      <c r="BP36" s="28">
        <v>1.125</v>
      </c>
      <c r="BQ36" s="28">
        <f t="shared" si="13"/>
        <v>0.77734375</v>
      </c>
      <c r="BS36" s="27">
        <f t="shared" si="22"/>
        <v>2.7033288926026136</v>
      </c>
      <c r="BT36" s="27">
        <f t="shared" si="22"/>
        <v>2.7224222519776133</v>
      </c>
      <c r="BU36" s="27">
        <f t="shared" si="22"/>
        <v>2.7398226426026135</v>
      </c>
      <c r="BV36" s="27">
        <f t="shared" si="22"/>
        <v>2.7557035019776137</v>
      </c>
      <c r="BW36" s="27">
        <f t="shared" si="22"/>
        <v>2.770228892602614</v>
      </c>
      <c r="BX36" s="27">
        <f t="shared" si="22"/>
        <v>2.7835535019776136</v>
      </c>
      <c r="BY36" s="27">
        <f t="shared" si="22"/>
        <v>2.7958226426026136</v>
      </c>
      <c r="BZ36" s="27">
        <f t="shared" si="22"/>
        <v>2.807172251977613</v>
      </c>
      <c r="CA36" s="27">
        <f t="shared" si="22"/>
        <v>2.8177288926026143</v>
      </c>
      <c r="CB36" s="27">
        <f t="shared" si="22"/>
        <v>2.8276097519776138</v>
      </c>
      <c r="CC36" s="27">
        <f t="shared" si="22"/>
        <v>2.8369226426026137</v>
      </c>
      <c r="CD36" s="27">
        <f t="shared" si="22"/>
        <v>2.8457660019776139</v>
      </c>
      <c r="CE36" s="27">
        <f t="shared" si="22"/>
        <v>2.8542288926026136</v>
      </c>
      <c r="CF36" s="27">
        <f t="shared" si="22"/>
        <v>2.8623910019776142</v>
      </c>
      <c r="CG36" s="27">
        <f t="shared" si="22"/>
        <v>2.8703226426026136</v>
      </c>
      <c r="CH36" s="27">
        <f t="shared" si="22"/>
        <v>2.8780847519776138</v>
      </c>
      <c r="CI36" s="27">
        <f t="shared" si="20"/>
        <v>2.8857288926026134</v>
      </c>
      <c r="CJ36" s="27">
        <f t="shared" si="20"/>
        <v>2.893297251977613</v>
      </c>
      <c r="CK36" s="27">
        <f t="shared" si="20"/>
        <v>2.9008226426026145</v>
      </c>
      <c r="CL36" s="27">
        <f t="shared" si="20"/>
        <v>2.9083285019776137</v>
      </c>
      <c r="CM36" s="27">
        <f t="shared" si="20"/>
        <v>2.9158288926026135</v>
      </c>
      <c r="CN36" s="27">
        <f t="shared" si="20"/>
        <v>2.9233285019776138</v>
      </c>
      <c r="CO36" s="27">
        <f t="shared" si="20"/>
        <v>2.9308226426026125</v>
      </c>
      <c r="CP36" s="27">
        <f t="shared" si="20"/>
        <v>2.9382972519776138</v>
      </c>
      <c r="CQ36" s="27">
        <f t="shared" si="20"/>
        <v>2.9457288926026135</v>
      </c>
      <c r="CR36" s="27">
        <f t="shared" si="20"/>
        <v>2.9530847519776136</v>
      </c>
      <c r="CS36" s="27">
        <f t="shared" si="26"/>
        <v>2.9603226426026139</v>
      </c>
      <c r="CT36" s="27">
        <f t="shared" si="26"/>
        <v>2.9673910019776133</v>
      </c>
      <c r="CU36" s="27">
        <f t="shared" si="26"/>
        <v>2.9742288926026146</v>
      </c>
      <c r="CV36" s="27">
        <f t="shared" si="26"/>
        <v>2.9807660019776145</v>
      </c>
      <c r="CW36" s="27">
        <f t="shared" si="26"/>
        <v>2.9869226426026136</v>
      </c>
      <c r="CX36" s="27">
        <f t="shared" si="26"/>
        <v>2.9926097519776147</v>
      </c>
      <c r="CY36" s="27">
        <f t="shared" si="26"/>
        <v>2.9977288926026135</v>
      </c>
      <c r="CZ36" s="27">
        <f t="shared" si="26"/>
        <v>3.0021722519776142</v>
      </c>
      <c r="DA36" s="27">
        <f t="shared" si="26"/>
        <v>3.0058226426026118</v>
      </c>
      <c r="DB36" s="27">
        <f t="shared" si="26"/>
        <v>3.0085535019776137</v>
      </c>
      <c r="DC36" s="27">
        <f t="shared" si="26"/>
        <v>3.0102288926026155</v>
      </c>
      <c r="DD36" s="27">
        <f t="shared" si="26"/>
        <v>3.0107035019776136</v>
      </c>
      <c r="DE36" s="27">
        <f t="shared" si="26"/>
        <v>3.0098226426026153</v>
      </c>
      <c r="DF36" s="27">
        <f t="shared" si="26"/>
        <v>3.0074222519776121</v>
      </c>
      <c r="DG36" s="27">
        <f t="shared" si="26"/>
        <v>3.0033288926026138</v>
      </c>
      <c r="DH36" s="27">
        <f t="shared" si="26"/>
        <v>2.9973597519776147</v>
      </c>
      <c r="DI36" s="27">
        <f t="shared" si="24"/>
        <v>2.9893226426026138</v>
      </c>
      <c r="DJ36" s="27">
        <f t="shared" si="24"/>
        <v>2.9790160019776146</v>
      </c>
      <c r="DK36" s="27">
        <f t="shared" si="24"/>
        <v>2.9662288926026132</v>
      </c>
      <c r="DL36" s="27">
        <f t="shared" ref="DL36:DL49" si="27">50%*DL$9*DL$10+(1-50%)*$BP36*$BQ36+50%*INDEX($BL$11:$BL$22,$BS$4,1)*DL$9+(1-50%)*INDEX($BM$11:$BM$22,$BS$4,1)*$BP36+INDEX($BL$11:$BL$22,$BS$4,1)*INDEX($BM$11:$BM$22,$BS$4,1)</f>
        <v>2.9507410019776135</v>
      </c>
      <c r="DM36" s="27">
        <f t="shared" si="11"/>
        <v>3.0107035019776136</v>
      </c>
    </row>
    <row r="37" spans="2:117" ht="12" customHeight="1" x14ac:dyDescent="0.15">
      <c r="B37" s="29">
        <v>34</v>
      </c>
      <c r="C37" s="29">
        <v>-999</v>
      </c>
      <c r="D37" s="28">
        <v>1.7</v>
      </c>
      <c r="E37" s="28">
        <f t="shared" si="0"/>
        <v>1.7</v>
      </c>
      <c r="F37" s="28">
        <f t="shared" si="1"/>
        <v>0.49256904358522446</v>
      </c>
      <c r="G37" s="28">
        <f t="shared" si="3"/>
        <v>1.7</v>
      </c>
      <c r="H37" s="29">
        <f t="shared" si="2"/>
        <v>-999</v>
      </c>
      <c r="I37" s="29"/>
      <c r="J37" s="37"/>
      <c r="K37" s="28">
        <v>28</v>
      </c>
      <c r="L37" s="28">
        <f t="shared" si="21"/>
        <v>1.07</v>
      </c>
      <c r="M37" s="28">
        <f t="shared" si="21"/>
        <v>1.1399999999999999</v>
      </c>
      <c r="N37" s="28">
        <f t="shared" si="21"/>
        <v>1.1850000000000001</v>
      </c>
      <c r="O37" s="28">
        <f t="shared" si="21"/>
        <v>1.23</v>
      </c>
      <c r="P37" s="28">
        <f t="shared" si="21"/>
        <v>1.2875000000000001</v>
      </c>
      <c r="Q37" s="28">
        <f t="shared" si="21"/>
        <v>1.29</v>
      </c>
      <c r="R37" s="28">
        <f t="shared" si="21"/>
        <v>1.4349999999999998</v>
      </c>
      <c r="S37" s="28">
        <f t="shared" si="21"/>
        <v>1.48</v>
      </c>
      <c r="T37" s="28">
        <f t="shared" si="21"/>
        <v>1.53</v>
      </c>
      <c r="U37" s="28">
        <f t="shared" si="21"/>
        <v>1.5499999999999998</v>
      </c>
      <c r="V37" s="28">
        <f t="shared" si="21"/>
        <v>1.5950000000000002</v>
      </c>
      <c r="W37" s="28">
        <f t="shared" si="21"/>
        <v>1.6349999999999998</v>
      </c>
      <c r="X37" s="28">
        <f t="shared" si="21"/>
        <v>1.6737500000000001</v>
      </c>
      <c r="Y37" s="28">
        <f t="shared" si="21"/>
        <v>1.6974999999999998</v>
      </c>
      <c r="Z37" s="28">
        <f t="shared" si="21"/>
        <v>1.7156249999999997</v>
      </c>
      <c r="AA37" s="28">
        <f t="shared" si="21"/>
        <v>1.7799999999999998</v>
      </c>
      <c r="AB37" s="28">
        <f t="shared" si="19"/>
        <v>1.8062499999999999</v>
      </c>
      <c r="AC37" s="28">
        <f t="shared" si="19"/>
        <v>1.8450000000000002</v>
      </c>
      <c r="AD37" s="28">
        <f t="shared" si="19"/>
        <v>1.8524999999999998</v>
      </c>
      <c r="AE37" s="28">
        <f t="shared" si="19"/>
        <v>1.9</v>
      </c>
      <c r="AF37" s="28">
        <f t="shared" si="19"/>
        <v>1.91625</v>
      </c>
      <c r="AG37" s="28">
        <f t="shared" si="19"/>
        <v>1.925</v>
      </c>
      <c r="AH37" s="28">
        <f t="shared" si="19"/>
        <v>1.9406249999999998</v>
      </c>
      <c r="AI37" s="28">
        <f t="shared" si="19"/>
        <v>1.9649999999999999</v>
      </c>
      <c r="AJ37" s="28">
        <f t="shared" si="19"/>
        <v>1.96875</v>
      </c>
      <c r="AK37" s="28">
        <f t="shared" si="25"/>
        <v>1.9499999999999997</v>
      </c>
      <c r="AL37" s="28">
        <f t="shared" si="25"/>
        <v>1.974375</v>
      </c>
      <c r="AM37" s="28">
        <f t="shared" si="25"/>
        <v>1.9599999999999997</v>
      </c>
      <c r="AN37" s="28">
        <f t="shared" si="25"/>
        <v>-722.245</v>
      </c>
      <c r="AO37" s="28">
        <f t="shared" si="8"/>
        <v>-747.15</v>
      </c>
      <c r="AP37" s="28">
        <f t="shared" si="8"/>
        <v>-772.05500000000006</v>
      </c>
      <c r="AQ37" s="28">
        <f t="shared" si="8"/>
        <v>-796.96</v>
      </c>
      <c r="AR37" s="28">
        <f t="shared" si="8"/>
        <v>-821.86500000000001</v>
      </c>
      <c r="AS37" s="28">
        <f t="shared" si="8"/>
        <v>-846.77</v>
      </c>
      <c r="AT37" s="28">
        <f t="shared" si="8"/>
        <v>-871.67499999999995</v>
      </c>
      <c r="AU37" s="28">
        <f t="shared" si="8"/>
        <v>-896.58</v>
      </c>
      <c r="AV37" s="28">
        <f t="shared" si="8"/>
        <v>-921.48500000000001</v>
      </c>
      <c r="AW37" s="28">
        <f t="shared" si="8"/>
        <v>-946.39</v>
      </c>
      <c r="AX37" s="28">
        <f t="shared" si="8"/>
        <v>-971.29499999999996</v>
      </c>
      <c r="AY37" s="28">
        <f t="shared" si="8"/>
        <v>-996.2</v>
      </c>
      <c r="AZ37" s="28">
        <f t="shared" si="9"/>
        <v>1.974375</v>
      </c>
      <c r="BP37" s="28">
        <v>1.1499999999999999</v>
      </c>
      <c r="BQ37" s="28">
        <f t="shared" si="13"/>
        <v>0.73825000000000074</v>
      </c>
      <c r="BS37" s="27">
        <f t="shared" si="22"/>
        <v>2.6973793441133225</v>
      </c>
      <c r="BT37" s="27">
        <f t="shared" si="22"/>
        <v>2.7164727034883227</v>
      </c>
      <c r="BU37" s="27">
        <f t="shared" si="22"/>
        <v>2.7338730941133225</v>
      </c>
      <c r="BV37" s="27">
        <f t="shared" si="22"/>
        <v>2.7497539534883226</v>
      </c>
      <c r="BW37" s="27">
        <f t="shared" si="22"/>
        <v>2.7642793441133229</v>
      </c>
      <c r="BX37" s="27">
        <f t="shared" si="22"/>
        <v>2.7776039534883226</v>
      </c>
      <c r="BY37" s="27">
        <f t="shared" si="22"/>
        <v>2.7898730941133225</v>
      </c>
      <c r="BZ37" s="27">
        <f t="shared" si="22"/>
        <v>2.8012227034883224</v>
      </c>
      <c r="CA37" s="27">
        <f t="shared" si="22"/>
        <v>2.8117793441133232</v>
      </c>
      <c r="CB37" s="27">
        <f t="shared" si="22"/>
        <v>2.8216602034883227</v>
      </c>
      <c r="CC37" s="27">
        <f t="shared" si="22"/>
        <v>2.8309730941133227</v>
      </c>
      <c r="CD37" s="27">
        <f t="shared" si="22"/>
        <v>2.8398164534883228</v>
      </c>
      <c r="CE37" s="27">
        <f t="shared" si="22"/>
        <v>2.8482793441133225</v>
      </c>
      <c r="CF37" s="27">
        <f t="shared" si="22"/>
        <v>2.8564414534883231</v>
      </c>
      <c r="CG37" s="27">
        <f t="shared" si="22"/>
        <v>2.8643730941133225</v>
      </c>
      <c r="CH37" s="27">
        <f t="shared" si="22"/>
        <v>2.8721352034883227</v>
      </c>
      <c r="CI37" s="27">
        <f t="shared" si="20"/>
        <v>2.8797793441133224</v>
      </c>
      <c r="CJ37" s="27">
        <f t="shared" si="20"/>
        <v>2.8873477034883219</v>
      </c>
      <c r="CK37" s="27">
        <f t="shared" si="20"/>
        <v>2.8948730941133234</v>
      </c>
      <c r="CL37" s="27">
        <f t="shared" si="20"/>
        <v>2.9023789534883226</v>
      </c>
      <c r="CM37" s="27">
        <f t="shared" si="20"/>
        <v>2.9098793441133224</v>
      </c>
      <c r="CN37" s="27">
        <f t="shared" si="20"/>
        <v>2.9173789534883228</v>
      </c>
      <c r="CO37" s="27">
        <f t="shared" si="20"/>
        <v>2.9248730941133219</v>
      </c>
      <c r="CP37" s="27">
        <f t="shared" si="20"/>
        <v>2.9323477034883227</v>
      </c>
      <c r="CQ37" s="27">
        <f t="shared" si="20"/>
        <v>2.9397793441133224</v>
      </c>
      <c r="CR37" s="27">
        <f t="shared" si="20"/>
        <v>2.9471352034883225</v>
      </c>
      <c r="CS37" s="27">
        <f t="shared" si="26"/>
        <v>2.9543730941133228</v>
      </c>
      <c r="CT37" s="27">
        <f t="shared" si="26"/>
        <v>2.9614414534883222</v>
      </c>
      <c r="CU37" s="27">
        <f t="shared" si="26"/>
        <v>2.9682793441133235</v>
      </c>
      <c r="CV37" s="27">
        <f t="shared" si="26"/>
        <v>2.9748164534883235</v>
      </c>
      <c r="CW37" s="27">
        <f t="shared" si="26"/>
        <v>2.9809730941133226</v>
      </c>
      <c r="CX37" s="27">
        <f t="shared" si="26"/>
        <v>2.9866602034883236</v>
      </c>
      <c r="CY37" s="27">
        <f t="shared" si="26"/>
        <v>2.9917793441133225</v>
      </c>
      <c r="CZ37" s="27">
        <f t="shared" si="26"/>
        <v>2.9962227034883231</v>
      </c>
      <c r="DA37" s="27">
        <f t="shared" si="26"/>
        <v>2.9998730941133207</v>
      </c>
      <c r="DB37" s="27">
        <f t="shared" si="26"/>
        <v>3.0026039534883227</v>
      </c>
      <c r="DC37" s="27">
        <f t="shared" si="26"/>
        <v>3.0042793441133244</v>
      </c>
      <c r="DD37" s="27">
        <f t="shared" si="26"/>
        <v>3.0047539534883225</v>
      </c>
      <c r="DE37" s="27">
        <f t="shared" si="26"/>
        <v>3.0038730941133243</v>
      </c>
      <c r="DF37" s="27">
        <f t="shared" si="26"/>
        <v>3.0014727034883211</v>
      </c>
      <c r="DG37" s="27">
        <f t="shared" si="26"/>
        <v>2.9973793441133227</v>
      </c>
      <c r="DH37" s="27">
        <f t="shared" si="26"/>
        <v>2.9914102034883236</v>
      </c>
      <c r="DI37" s="27">
        <f t="shared" si="24"/>
        <v>2.9833730941133227</v>
      </c>
      <c r="DJ37" s="27">
        <f t="shared" si="24"/>
        <v>2.9730664534883235</v>
      </c>
      <c r="DK37" s="27">
        <f t="shared" si="24"/>
        <v>2.9602793441133222</v>
      </c>
      <c r="DL37" s="27">
        <f t="shared" si="27"/>
        <v>2.9447914534883224</v>
      </c>
      <c r="DM37" s="27">
        <f t="shared" si="11"/>
        <v>3.0047539534883225</v>
      </c>
    </row>
    <row r="38" spans="2:117" ht="12" customHeight="1" x14ac:dyDescent="0.15">
      <c r="B38" s="29">
        <v>35</v>
      </c>
      <c r="C38" s="29">
        <v>-999</v>
      </c>
      <c r="D38" s="28">
        <v>1.75</v>
      </c>
      <c r="E38" s="28">
        <f t="shared" si="0"/>
        <v>1.75</v>
      </c>
      <c r="F38" s="28">
        <f t="shared" si="1"/>
        <v>0.4682744685275263</v>
      </c>
      <c r="G38" s="28">
        <f t="shared" si="3"/>
        <v>1.75</v>
      </c>
      <c r="H38" s="29">
        <f t="shared" si="2"/>
        <v>-999</v>
      </c>
      <c r="I38" s="29"/>
      <c r="J38" s="37"/>
      <c r="K38" s="28">
        <v>29</v>
      </c>
      <c r="L38" s="28">
        <f t="shared" si="21"/>
        <v>-723.20249999999999</v>
      </c>
      <c r="M38" s="28">
        <f t="shared" si="21"/>
        <v>-723.13</v>
      </c>
      <c r="N38" s="28">
        <f t="shared" si="21"/>
        <v>-723.08249999999998</v>
      </c>
      <c r="O38" s="28">
        <f t="shared" si="21"/>
        <v>-723.03499999999997</v>
      </c>
      <c r="P38" s="28">
        <f t="shared" si="21"/>
        <v>-722.97500000000002</v>
      </c>
      <c r="Q38" s="28">
        <f t="shared" si="21"/>
        <v>-722.97</v>
      </c>
      <c r="R38" s="28">
        <f t="shared" si="21"/>
        <v>-722.82249999999988</v>
      </c>
      <c r="S38" s="28">
        <f t="shared" si="21"/>
        <v>-722.77499999999998</v>
      </c>
      <c r="T38" s="28">
        <f t="shared" si="21"/>
        <v>-722.72249999999997</v>
      </c>
      <c r="U38" s="28">
        <f t="shared" si="21"/>
        <v>-722.69999999999993</v>
      </c>
      <c r="V38" s="28">
        <f t="shared" si="21"/>
        <v>-722.65249999999992</v>
      </c>
      <c r="W38" s="28">
        <f t="shared" si="21"/>
        <v>-722.61</v>
      </c>
      <c r="X38" s="28">
        <f t="shared" si="21"/>
        <v>-722.56875000000002</v>
      </c>
      <c r="Y38" s="28">
        <f t="shared" si="21"/>
        <v>-722.54250000000002</v>
      </c>
      <c r="Z38" s="28">
        <f t="shared" si="21"/>
        <v>-722.52187500000002</v>
      </c>
      <c r="AA38" s="28">
        <f t="shared" si="21"/>
        <v>-722.45500000000004</v>
      </c>
      <c r="AB38" s="28">
        <f t="shared" si="19"/>
        <v>-722.42624999999998</v>
      </c>
      <c r="AC38" s="28">
        <f t="shared" si="19"/>
        <v>-722.38499999999999</v>
      </c>
      <c r="AD38" s="28">
        <f t="shared" si="19"/>
        <v>-722.37499999999989</v>
      </c>
      <c r="AE38" s="28">
        <f t="shared" si="19"/>
        <v>-722.32499999999993</v>
      </c>
      <c r="AF38" s="28">
        <f t="shared" si="19"/>
        <v>-722.30624999999998</v>
      </c>
      <c r="AG38" s="28">
        <f t="shared" si="19"/>
        <v>-722.29499999999996</v>
      </c>
      <c r="AH38" s="28">
        <f t="shared" si="19"/>
        <v>-722.2768749999999</v>
      </c>
      <c r="AI38" s="28">
        <f t="shared" si="19"/>
        <v>-722.25</v>
      </c>
      <c r="AJ38" s="28">
        <f t="shared" si="19"/>
        <v>-722.24374999999998</v>
      </c>
      <c r="AK38" s="28">
        <f t="shared" si="25"/>
        <v>-722.26</v>
      </c>
      <c r="AL38" s="28">
        <f t="shared" si="25"/>
        <v>-722.23312499999997</v>
      </c>
      <c r="AM38" s="28">
        <f t="shared" si="25"/>
        <v>-722.245</v>
      </c>
      <c r="AN38" s="28">
        <f t="shared" si="25"/>
        <v>-1446.4475</v>
      </c>
      <c r="AO38" s="28">
        <f t="shared" si="8"/>
        <v>-1471.3500000000001</v>
      </c>
      <c r="AP38" s="28">
        <f t="shared" si="8"/>
        <v>-1496.2525000000001</v>
      </c>
      <c r="AQ38" s="28">
        <f t="shared" si="8"/>
        <v>-1521.155</v>
      </c>
      <c r="AR38" s="28">
        <f t="shared" si="8"/>
        <v>-1546.0574999999999</v>
      </c>
      <c r="AS38" s="28">
        <f t="shared" si="8"/>
        <v>-1570.96</v>
      </c>
      <c r="AT38" s="28">
        <f t="shared" si="8"/>
        <v>-1595.8625000000002</v>
      </c>
      <c r="AU38" s="28">
        <f t="shared" si="8"/>
        <v>-1620.7650000000001</v>
      </c>
      <c r="AV38" s="28">
        <f t="shared" si="8"/>
        <v>-1645.6675</v>
      </c>
      <c r="AW38" s="28">
        <f t="shared" si="8"/>
        <v>-1670.5699999999997</v>
      </c>
      <c r="AX38" s="28">
        <f t="shared" si="8"/>
        <v>-1695.4724999999999</v>
      </c>
      <c r="AY38" s="28">
        <f t="shared" si="8"/>
        <v>-1720.375</v>
      </c>
      <c r="AZ38" s="28">
        <f t="shared" si="9"/>
        <v>-722.23312499999997</v>
      </c>
      <c r="BP38" s="28">
        <v>1.175</v>
      </c>
      <c r="BQ38" s="28">
        <f t="shared" si="13"/>
        <v>0.70053124999999916</v>
      </c>
      <c r="BS38" s="27">
        <f t="shared" si="22"/>
        <v>2.6912602643740309</v>
      </c>
      <c r="BT38" s="27">
        <f t="shared" si="22"/>
        <v>2.7103536237490307</v>
      </c>
      <c r="BU38" s="27">
        <f t="shared" si="22"/>
        <v>2.7277540143740309</v>
      </c>
      <c r="BV38" s="27">
        <f t="shared" si="22"/>
        <v>2.7436348737490306</v>
      </c>
      <c r="BW38" s="27">
        <f t="shared" si="22"/>
        <v>2.7581602643740308</v>
      </c>
      <c r="BX38" s="27">
        <f t="shared" si="22"/>
        <v>2.7714848737490305</v>
      </c>
      <c r="BY38" s="27">
        <f t="shared" si="22"/>
        <v>2.7837540143740305</v>
      </c>
      <c r="BZ38" s="27">
        <f t="shared" si="22"/>
        <v>2.7951036237490303</v>
      </c>
      <c r="CA38" s="27">
        <f t="shared" si="22"/>
        <v>2.8056602643740312</v>
      </c>
      <c r="CB38" s="27">
        <f t="shared" si="22"/>
        <v>2.8155411237490311</v>
      </c>
      <c r="CC38" s="27">
        <f t="shared" si="22"/>
        <v>2.8248540143740306</v>
      </c>
      <c r="CD38" s="27">
        <f t="shared" si="22"/>
        <v>2.8336973737490307</v>
      </c>
      <c r="CE38" s="27">
        <f t="shared" si="22"/>
        <v>2.8421602643740305</v>
      </c>
      <c r="CF38" s="27">
        <f t="shared" si="22"/>
        <v>2.8503223737490315</v>
      </c>
      <c r="CG38" s="27">
        <f t="shared" si="22"/>
        <v>2.8582540143740309</v>
      </c>
      <c r="CH38" s="27">
        <f t="shared" si="22"/>
        <v>2.8660161237490307</v>
      </c>
      <c r="CI38" s="27">
        <f t="shared" si="20"/>
        <v>2.8736602643740303</v>
      </c>
      <c r="CJ38" s="27">
        <f t="shared" si="20"/>
        <v>2.8812286237490299</v>
      </c>
      <c r="CK38" s="27">
        <f t="shared" si="20"/>
        <v>2.8887540143740313</v>
      </c>
      <c r="CL38" s="27">
        <f t="shared" si="20"/>
        <v>2.8962598737490306</v>
      </c>
      <c r="CM38" s="27">
        <f t="shared" si="20"/>
        <v>2.9037602643740303</v>
      </c>
      <c r="CN38" s="27">
        <f t="shared" si="20"/>
        <v>2.9112598737490307</v>
      </c>
      <c r="CO38" s="27">
        <f t="shared" si="20"/>
        <v>2.9187540143740294</v>
      </c>
      <c r="CP38" s="27">
        <f t="shared" si="20"/>
        <v>2.9262286237490307</v>
      </c>
      <c r="CQ38" s="27">
        <f t="shared" si="20"/>
        <v>2.9336602643740304</v>
      </c>
      <c r="CR38" s="27">
        <f t="shared" si="20"/>
        <v>2.9410161237490304</v>
      </c>
      <c r="CS38" s="27">
        <f t="shared" si="26"/>
        <v>2.9482540143740308</v>
      </c>
      <c r="CT38" s="27">
        <f t="shared" si="26"/>
        <v>2.9553223737490302</v>
      </c>
      <c r="CU38" s="27">
        <f t="shared" si="26"/>
        <v>2.9621602643740315</v>
      </c>
      <c r="CV38" s="27">
        <f t="shared" si="26"/>
        <v>2.9686973737490314</v>
      </c>
      <c r="CW38" s="27">
        <f t="shared" si="26"/>
        <v>2.9748540143740305</v>
      </c>
      <c r="CX38" s="27">
        <f t="shared" si="26"/>
        <v>2.9805411237490316</v>
      </c>
      <c r="CY38" s="27">
        <f t="shared" si="26"/>
        <v>2.9856602643740304</v>
      </c>
      <c r="CZ38" s="27">
        <f t="shared" si="26"/>
        <v>2.990103623749031</v>
      </c>
      <c r="DA38" s="27">
        <f t="shared" si="26"/>
        <v>2.9937540143740287</v>
      </c>
      <c r="DB38" s="27">
        <f t="shared" si="26"/>
        <v>2.9964848737490306</v>
      </c>
      <c r="DC38" s="27">
        <f t="shared" si="26"/>
        <v>2.9981602643740324</v>
      </c>
      <c r="DD38" s="27">
        <f t="shared" si="26"/>
        <v>2.9986348737490305</v>
      </c>
      <c r="DE38" s="27">
        <f t="shared" si="26"/>
        <v>2.9977540143740322</v>
      </c>
      <c r="DF38" s="27">
        <f t="shared" si="26"/>
        <v>2.995353623749029</v>
      </c>
      <c r="DG38" s="27">
        <f t="shared" si="26"/>
        <v>2.9912602643740307</v>
      </c>
      <c r="DH38" s="27">
        <f t="shared" si="26"/>
        <v>2.9852911237490316</v>
      </c>
      <c r="DI38" s="27">
        <f t="shared" si="24"/>
        <v>2.9772540143740307</v>
      </c>
      <c r="DJ38" s="27">
        <f t="shared" si="24"/>
        <v>2.9669473737490315</v>
      </c>
      <c r="DK38" s="27">
        <f t="shared" si="24"/>
        <v>2.9541602643740301</v>
      </c>
      <c r="DL38" s="27">
        <f t="shared" si="27"/>
        <v>2.9386723737490303</v>
      </c>
      <c r="DM38" s="27">
        <f t="shared" si="11"/>
        <v>2.9986348737490305</v>
      </c>
    </row>
    <row r="39" spans="2:117" ht="12" customHeight="1" x14ac:dyDescent="0.15">
      <c r="B39" s="29">
        <v>36</v>
      </c>
      <c r="C39" s="29">
        <v>-999</v>
      </c>
      <c r="D39" s="28">
        <v>1.8</v>
      </c>
      <c r="E39" s="28">
        <f t="shared" si="0"/>
        <v>1.8</v>
      </c>
      <c r="F39" s="28">
        <f t="shared" si="1"/>
        <v>0.44517815467791805</v>
      </c>
      <c r="G39" s="28">
        <f t="shared" si="3"/>
        <v>1.8</v>
      </c>
      <c r="H39" s="29">
        <f t="shared" si="2"/>
        <v>-999</v>
      </c>
      <c r="I39" s="29"/>
      <c r="J39" s="37"/>
      <c r="K39" s="28">
        <v>30</v>
      </c>
      <c r="L39" s="28">
        <f t="shared" si="21"/>
        <v>-748.17499999999995</v>
      </c>
      <c r="M39" s="28">
        <f t="shared" si="21"/>
        <v>-748.1</v>
      </c>
      <c r="N39" s="28">
        <f t="shared" si="21"/>
        <v>-748.05</v>
      </c>
      <c r="O39" s="28">
        <f t="shared" si="21"/>
        <v>-748</v>
      </c>
      <c r="P39" s="28">
        <f t="shared" si="21"/>
        <v>-747.9375</v>
      </c>
      <c r="Q39" s="28">
        <f t="shared" si="21"/>
        <v>-747.93</v>
      </c>
      <c r="R39" s="28">
        <f t="shared" si="21"/>
        <v>-747.78</v>
      </c>
      <c r="S39" s="28">
        <f t="shared" si="21"/>
        <v>-747.73</v>
      </c>
      <c r="T39" s="28">
        <f t="shared" si="21"/>
        <v>-747.67500000000007</v>
      </c>
      <c r="U39" s="28">
        <f t="shared" si="21"/>
        <v>-747.65</v>
      </c>
      <c r="V39" s="28">
        <f t="shared" si="21"/>
        <v>-747.59999999999991</v>
      </c>
      <c r="W39" s="28">
        <f t="shared" si="21"/>
        <v>-747.55500000000006</v>
      </c>
      <c r="X39" s="28">
        <f t="shared" si="21"/>
        <v>-747.51125000000002</v>
      </c>
      <c r="Y39" s="28">
        <f t="shared" si="21"/>
        <v>-747.48250000000007</v>
      </c>
      <c r="Z39" s="28">
        <f t="shared" si="21"/>
        <v>-747.45937500000002</v>
      </c>
      <c r="AA39" s="28">
        <f t="shared" si="21"/>
        <v>-747.39</v>
      </c>
      <c r="AB39" s="28">
        <f t="shared" si="19"/>
        <v>-747.35874999999999</v>
      </c>
      <c r="AC39" s="28">
        <f t="shared" si="19"/>
        <v>-747.31499999999994</v>
      </c>
      <c r="AD39" s="28">
        <f t="shared" si="19"/>
        <v>-747.30250000000001</v>
      </c>
      <c r="AE39" s="28">
        <f t="shared" si="19"/>
        <v>-747.25</v>
      </c>
      <c r="AF39" s="28">
        <f t="shared" si="19"/>
        <v>-747.22874999999999</v>
      </c>
      <c r="AG39" s="28">
        <f t="shared" si="19"/>
        <v>-747.21500000000003</v>
      </c>
      <c r="AH39" s="28">
        <f t="shared" si="19"/>
        <v>-747.19437499999992</v>
      </c>
      <c r="AI39" s="28">
        <f t="shared" si="19"/>
        <v>-747.16500000000008</v>
      </c>
      <c r="AJ39" s="28">
        <f t="shared" si="19"/>
        <v>-747.15625</v>
      </c>
      <c r="AK39" s="28">
        <f t="shared" si="25"/>
        <v>-747.17</v>
      </c>
      <c r="AL39" s="28">
        <f t="shared" si="25"/>
        <v>-747.140625</v>
      </c>
      <c r="AM39" s="28">
        <f t="shared" si="25"/>
        <v>-747.15</v>
      </c>
      <c r="AN39" s="28">
        <f t="shared" si="25"/>
        <v>-1471.3500000000001</v>
      </c>
      <c r="AO39" s="28">
        <f t="shared" si="8"/>
        <v>-1496.25</v>
      </c>
      <c r="AP39" s="28">
        <f t="shared" si="8"/>
        <v>-1521.1499999999999</v>
      </c>
      <c r="AQ39" s="28">
        <f t="shared" si="8"/>
        <v>-1546.05</v>
      </c>
      <c r="AR39" s="28">
        <f t="shared" si="8"/>
        <v>-1570.95</v>
      </c>
      <c r="AS39" s="28">
        <f t="shared" si="8"/>
        <v>-1595.8500000000001</v>
      </c>
      <c r="AT39" s="28">
        <f t="shared" si="8"/>
        <v>-1620.75</v>
      </c>
      <c r="AU39" s="28">
        <f t="shared" si="8"/>
        <v>-1645.6499999999999</v>
      </c>
      <c r="AV39" s="28">
        <f t="shared" si="8"/>
        <v>-1670.55</v>
      </c>
      <c r="AW39" s="28">
        <f t="shared" si="8"/>
        <v>-1695.45</v>
      </c>
      <c r="AX39" s="28">
        <f t="shared" si="8"/>
        <v>-1720.3500000000001</v>
      </c>
      <c r="AY39" s="28">
        <f t="shared" si="8"/>
        <v>-1745.25</v>
      </c>
      <c r="AZ39" s="28">
        <f t="shared" si="9"/>
        <v>-747.140625</v>
      </c>
      <c r="BP39" s="28">
        <v>1.2</v>
      </c>
      <c r="BQ39" s="28">
        <f t="shared" si="13"/>
        <v>0.66400000000000148</v>
      </c>
      <c r="BS39" s="27">
        <f t="shared" si="22"/>
        <v>2.6849107158847407</v>
      </c>
      <c r="BT39" s="27">
        <f t="shared" si="22"/>
        <v>2.7040040752597405</v>
      </c>
      <c r="BU39" s="27">
        <f t="shared" si="22"/>
        <v>2.7214044658847407</v>
      </c>
      <c r="BV39" s="27">
        <f t="shared" si="22"/>
        <v>2.7372853252597404</v>
      </c>
      <c r="BW39" s="27">
        <f t="shared" si="22"/>
        <v>2.7518107158847411</v>
      </c>
      <c r="BX39" s="27">
        <f t="shared" si="22"/>
        <v>2.7651353252597408</v>
      </c>
      <c r="BY39" s="27">
        <f t="shared" si="22"/>
        <v>2.7774044658847403</v>
      </c>
      <c r="BZ39" s="27">
        <f t="shared" si="22"/>
        <v>2.7887540752597402</v>
      </c>
      <c r="CA39" s="27">
        <f t="shared" si="22"/>
        <v>2.799310715884741</v>
      </c>
      <c r="CB39" s="27">
        <f t="shared" si="22"/>
        <v>2.8091915752597409</v>
      </c>
      <c r="CC39" s="27">
        <f t="shared" si="22"/>
        <v>2.8185044658847409</v>
      </c>
      <c r="CD39" s="27">
        <f t="shared" si="22"/>
        <v>2.8273478252597406</v>
      </c>
      <c r="CE39" s="27">
        <f t="shared" si="22"/>
        <v>2.8358107158847408</v>
      </c>
      <c r="CF39" s="27">
        <f t="shared" si="22"/>
        <v>2.8439728252597414</v>
      </c>
      <c r="CG39" s="27">
        <f t="shared" si="22"/>
        <v>2.8519044658847408</v>
      </c>
      <c r="CH39" s="27">
        <f t="shared" si="22"/>
        <v>2.8596665752597406</v>
      </c>
      <c r="CI39" s="27">
        <f t="shared" si="20"/>
        <v>2.8673107158847406</v>
      </c>
      <c r="CJ39" s="27">
        <f t="shared" si="20"/>
        <v>2.8748790752597402</v>
      </c>
      <c r="CK39" s="27">
        <f t="shared" si="20"/>
        <v>2.8824044658847412</v>
      </c>
      <c r="CL39" s="27">
        <f t="shared" si="20"/>
        <v>2.8899103252597409</v>
      </c>
      <c r="CM39" s="27">
        <f t="shared" si="20"/>
        <v>2.8974107158847406</v>
      </c>
      <c r="CN39" s="27">
        <f t="shared" si="20"/>
        <v>2.904910325259741</v>
      </c>
      <c r="CO39" s="27">
        <f t="shared" si="20"/>
        <v>2.9124044658847397</v>
      </c>
      <c r="CP39" s="27">
        <f t="shared" si="20"/>
        <v>2.919879075259741</v>
      </c>
      <c r="CQ39" s="27">
        <f t="shared" si="20"/>
        <v>2.9273107158847407</v>
      </c>
      <c r="CR39" s="27">
        <f t="shared" si="20"/>
        <v>2.9346665752597407</v>
      </c>
      <c r="CS39" s="27">
        <f t="shared" si="26"/>
        <v>2.9419044658847411</v>
      </c>
      <c r="CT39" s="27">
        <f t="shared" si="26"/>
        <v>2.9489728252597405</v>
      </c>
      <c r="CU39" s="27">
        <f t="shared" si="26"/>
        <v>2.9558107158847413</v>
      </c>
      <c r="CV39" s="27">
        <f t="shared" si="26"/>
        <v>2.9623478252597417</v>
      </c>
      <c r="CW39" s="27">
        <f t="shared" si="26"/>
        <v>2.9685044658847408</v>
      </c>
      <c r="CX39" s="27">
        <f t="shared" si="26"/>
        <v>2.9741915752597414</v>
      </c>
      <c r="CY39" s="27">
        <f t="shared" si="26"/>
        <v>2.9793107158847407</v>
      </c>
      <c r="CZ39" s="27">
        <f t="shared" si="26"/>
        <v>2.9837540752597413</v>
      </c>
      <c r="DA39" s="27">
        <f t="shared" si="26"/>
        <v>2.987404465884739</v>
      </c>
      <c r="DB39" s="27">
        <f t="shared" si="26"/>
        <v>2.9901353252597409</v>
      </c>
      <c r="DC39" s="27">
        <f t="shared" si="26"/>
        <v>2.9918107158847427</v>
      </c>
      <c r="DD39" s="27">
        <f t="shared" si="26"/>
        <v>2.9922853252597408</v>
      </c>
      <c r="DE39" s="27">
        <f t="shared" si="26"/>
        <v>2.9914044658847425</v>
      </c>
      <c r="DF39" s="27">
        <f t="shared" si="26"/>
        <v>2.9890040752597393</v>
      </c>
      <c r="DG39" s="27">
        <f t="shared" si="26"/>
        <v>2.984910715884741</v>
      </c>
      <c r="DH39" s="27">
        <f t="shared" si="26"/>
        <v>2.9789415752597419</v>
      </c>
      <c r="DI39" s="27">
        <f t="shared" si="24"/>
        <v>2.970904465884741</v>
      </c>
      <c r="DJ39" s="27">
        <f t="shared" si="24"/>
        <v>2.9605978252597418</v>
      </c>
      <c r="DK39" s="27">
        <f t="shared" si="24"/>
        <v>2.9478107158847404</v>
      </c>
      <c r="DL39" s="27">
        <f t="shared" si="27"/>
        <v>2.9323228252597406</v>
      </c>
      <c r="DM39" s="27">
        <f t="shared" si="11"/>
        <v>2.9922853252597408</v>
      </c>
    </row>
    <row r="40" spans="2:117" ht="12" customHeight="1" x14ac:dyDescent="0.15">
      <c r="B40" s="29">
        <v>37</v>
      </c>
      <c r="C40" s="29">
        <v>-999</v>
      </c>
      <c r="D40" s="28">
        <v>1.85</v>
      </c>
      <c r="E40" s="28">
        <f t="shared" si="0"/>
        <v>1.85</v>
      </c>
      <c r="F40" s="28">
        <f t="shared" si="1"/>
        <v>0.42322100119107098</v>
      </c>
      <c r="G40" s="28">
        <f t="shared" si="3"/>
        <v>1.85</v>
      </c>
      <c r="H40" s="29">
        <f t="shared" si="2"/>
        <v>-999</v>
      </c>
      <c r="I40" s="29"/>
      <c r="J40" s="37"/>
      <c r="K40" s="28">
        <v>31</v>
      </c>
      <c r="L40" s="28">
        <f t="shared" ref="L40:AA49" si="28">INDEX($C$4:$C$49,L$9,1)*INDEX($D$4:$D$49,L$9,1)/2+INDEX($G$4:$G$49,$K40,1)*INDEX($H$4:$H$49,$K40,1)/2+INDEX($G$4:$G$49,$K40,1)*INDEX($D$4:$D$49,L$9,1)</f>
        <v>-773.14750000000004</v>
      </c>
      <c r="M40" s="28">
        <f t="shared" si="28"/>
        <v>-773.07</v>
      </c>
      <c r="N40" s="28">
        <f t="shared" si="28"/>
        <v>-773.01750000000004</v>
      </c>
      <c r="O40" s="28">
        <f t="shared" si="28"/>
        <v>-772.96500000000003</v>
      </c>
      <c r="P40" s="28">
        <f t="shared" si="28"/>
        <v>-772.9</v>
      </c>
      <c r="Q40" s="28">
        <f t="shared" si="28"/>
        <v>-772.89</v>
      </c>
      <c r="R40" s="28">
        <f t="shared" si="28"/>
        <v>-772.73749999999995</v>
      </c>
      <c r="S40" s="28">
        <f t="shared" si="28"/>
        <v>-772.68500000000006</v>
      </c>
      <c r="T40" s="28">
        <f t="shared" si="28"/>
        <v>-772.62750000000005</v>
      </c>
      <c r="U40" s="28">
        <f t="shared" si="28"/>
        <v>-772.6</v>
      </c>
      <c r="V40" s="28">
        <f t="shared" si="28"/>
        <v>-772.54750000000001</v>
      </c>
      <c r="W40" s="28">
        <f t="shared" si="28"/>
        <v>-772.50000000000011</v>
      </c>
      <c r="X40" s="28">
        <f t="shared" si="28"/>
        <v>-772.45375000000001</v>
      </c>
      <c r="Y40" s="28">
        <f t="shared" si="28"/>
        <v>-772.42250000000001</v>
      </c>
      <c r="Z40" s="28">
        <f t="shared" si="28"/>
        <v>-772.39687500000002</v>
      </c>
      <c r="AA40" s="28">
        <f t="shared" si="28"/>
        <v>-772.32500000000005</v>
      </c>
      <c r="AB40" s="28">
        <f t="shared" si="19"/>
        <v>-772.29124999999999</v>
      </c>
      <c r="AC40" s="28">
        <f t="shared" si="19"/>
        <v>-772.245</v>
      </c>
      <c r="AD40" s="28">
        <f t="shared" si="19"/>
        <v>-772.23</v>
      </c>
      <c r="AE40" s="28">
        <f t="shared" si="19"/>
        <v>-772.17500000000007</v>
      </c>
      <c r="AF40" s="28">
        <f t="shared" si="19"/>
        <v>-772.15125</v>
      </c>
      <c r="AG40" s="28">
        <f t="shared" si="19"/>
        <v>-772.13499999999999</v>
      </c>
      <c r="AH40" s="28">
        <f t="shared" si="19"/>
        <v>-772.11187499999994</v>
      </c>
      <c r="AI40" s="28">
        <f t="shared" si="19"/>
        <v>-772.08</v>
      </c>
      <c r="AJ40" s="28">
        <f t="shared" si="19"/>
        <v>-772.06875000000002</v>
      </c>
      <c r="AK40" s="28">
        <f t="shared" si="25"/>
        <v>-772.08</v>
      </c>
      <c r="AL40" s="28">
        <f t="shared" si="25"/>
        <v>-772.04812500000003</v>
      </c>
      <c r="AM40" s="28">
        <f t="shared" si="25"/>
        <v>-772.05500000000006</v>
      </c>
      <c r="AN40" s="28">
        <f t="shared" si="25"/>
        <v>-1496.2525000000001</v>
      </c>
      <c r="AO40" s="28">
        <f t="shared" si="8"/>
        <v>-1521.1499999999999</v>
      </c>
      <c r="AP40" s="28">
        <f t="shared" si="8"/>
        <v>-1546.0475000000001</v>
      </c>
      <c r="AQ40" s="28">
        <f t="shared" si="8"/>
        <v>-1570.9450000000002</v>
      </c>
      <c r="AR40" s="28">
        <f t="shared" si="8"/>
        <v>-1595.8425000000002</v>
      </c>
      <c r="AS40" s="28">
        <f t="shared" si="8"/>
        <v>-1620.74</v>
      </c>
      <c r="AT40" s="28">
        <f t="shared" si="8"/>
        <v>-1645.6374999999998</v>
      </c>
      <c r="AU40" s="28">
        <f t="shared" si="8"/>
        <v>-1670.5350000000001</v>
      </c>
      <c r="AV40" s="28">
        <f t="shared" si="8"/>
        <v>-1695.4325000000001</v>
      </c>
      <c r="AW40" s="28">
        <f t="shared" si="8"/>
        <v>-1720.3300000000002</v>
      </c>
      <c r="AX40" s="28">
        <f t="shared" si="8"/>
        <v>-1745.2275</v>
      </c>
      <c r="AY40" s="28">
        <f t="shared" si="8"/>
        <v>-1770.125</v>
      </c>
      <c r="AZ40" s="28">
        <f t="shared" si="9"/>
        <v>-772.04812500000003</v>
      </c>
      <c r="BP40" s="28">
        <v>1.2250000000000001</v>
      </c>
      <c r="BQ40" s="28">
        <f t="shared" si="13"/>
        <v>0.62846875000000146</v>
      </c>
      <c r="BS40" s="27">
        <f t="shared" si="22"/>
        <v>2.6782603861454493</v>
      </c>
      <c r="BT40" s="27">
        <f t="shared" si="22"/>
        <v>2.697353745520449</v>
      </c>
      <c r="BU40" s="27">
        <f t="shared" si="22"/>
        <v>2.7147541361454492</v>
      </c>
      <c r="BV40" s="27">
        <f t="shared" si="22"/>
        <v>2.7306349955204494</v>
      </c>
      <c r="BW40" s="27">
        <f t="shared" si="22"/>
        <v>2.7451603861454497</v>
      </c>
      <c r="BX40" s="27">
        <f t="shared" si="22"/>
        <v>2.7584849955204493</v>
      </c>
      <c r="BY40" s="27">
        <f t="shared" si="22"/>
        <v>2.7707541361454493</v>
      </c>
      <c r="BZ40" s="27">
        <f t="shared" si="22"/>
        <v>2.7821037455204491</v>
      </c>
      <c r="CA40" s="27">
        <f t="shared" si="22"/>
        <v>2.79266038614545</v>
      </c>
      <c r="CB40" s="27">
        <f t="shared" si="22"/>
        <v>2.8025412455204495</v>
      </c>
      <c r="CC40" s="27">
        <f t="shared" si="22"/>
        <v>2.8118541361454494</v>
      </c>
      <c r="CD40" s="27">
        <f t="shared" si="22"/>
        <v>2.8206974955204496</v>
      </c>
      <c r="CE40" s="27">
        <f t="shared" si="22"/>
        <v>2.8291603861454493</v>
      </c>
      <c r="CF40" s="27">
        <f t="shared" si="22"/>
        <v>2.8373224955204499</v>
      </c>
      <c r="CG40" s="27">
        <f t="shared" si="22"/>
        <v>2.8452541361454493</v>
      </c>
      <c r="CH40" s="27">
        <f t="shared" si="22"/>
        <v>2.8530162455204495</v>
      </c>
      <c r="CI40" s="27">
        <f t="shared" si="20"/>
        <v>2.8606603861454492</v>
      </c>
      <c r="CJ40" s="27">
        <f t="shared" si="20"/>
        <v>2.8682287455204487</v>
      </c>
      <c r="CK40" s="27">
        <f t="shared" si="20"/>
        <v>2.8757541361454502</v>
      </c>
      <c r="CL40" s="27">
        <f t="shared" si="20"/>
        <v>2.8832599955204499</v>
      </c>
      <c r="CM40" s="27">
        <f t="shared" si="20"/>
        <v>2.8907603861454496</v>
      </c>
      <c r="CN40" s="27">
        <f t="shared" si="20"/>
        <v>2.8982599955204496</v>
      </c>
      <c r="CO40" s="27">
        <f t="shared" si="20"/>
        <v>2.9057541361454486</v>
      </c>
      <c r="CP40" s="27">
        <f t="shared" si="20"/>
        <v>2.9132287455204495</v>
      </c>
      <c r="CQ40" s="27">
        <f t="shared" si="20"/>
        <v>2.9206603861454492</v>
      </c>
      <c r="CR40" s="27">
        <f t="shared" si="20"/>
        <v>2.9280162455204493</v>
      </c>
      <c r="CS40" s="27">
        <f t="shared" si="26"/>
        <v>2.9352541361454496</v>
      </c>
      <c r="CT40" s="27">
        <f t="shared" si="26"/>
        <v>2.942322495520449</v>
      </c>
      <c r="CU40" s="27">
        <f t="shared" si="26"/>
        <v>2.9491603861454503</v>
      </c>
      <c r="CV40" s="27">
        <f t="shared" si="26"/>
        <v>2.9556974955204502</v>
      </c>
      <c r="CW40" s="27">
        <f t="shared" si="26"/>
        <v>2.9618541361454493</v>
      </c>
      <c r="CX40" s="27">
        <f t="shared" si="26"/>
        <v>2.9675412455204504</v>
      </c>
      <c r="CY40" s="27">
        <f t="shared" si="26"/>
        <v>2.9726603861454493</v>
      </c>
      <c r="CZ40" s="27">
        <f t="shared" si="26"/>
        <v>2.9771037455204503</v>
      </c>
      <c r="DA40" s="27">
        <f t="shared" si="26"/>
        <v>2.9807541361454475</v>
      </c>
      <c r="DB40" s="27">
        <f t="shared" si="26"/>
        <v>2.9834849955204494</v>
      </c>
      <c r="DC40" s="27">
        <f t="shared" si="26"/>
        <v>2.9851603861454512</v>
      </c>
      <c r="DD40" s="27">
        <f t="shared" si="26"/>
        <v>2.9856349955204498</v>
      </c>
      <c r="DE40" s="27">
        <f t="shared" si="26"/>
        <v>2.9847541361454515</v>
      </c>
      <c r="DF40" s="27">
        <f t="shared" si="26"/>
        <v>2.9823537455204479</v>
      </c>
      <c r="DG40" s="27">
        <f t="shared" si="26"/>
        <v>2.9782603861454495</v>
      </c>
      <c r="DH40" s="27">
        <f t="shared" si="26"/>
        <v>2.9722912455204504</v>
      </c>
      <c r="DI40" s="27">
        <f t="shared" si="24"/>
        <v>2.9642541361454495</v>
      </c>
      <c r="DJ40" s="27">
        <f t="shared" si="24"/>
        <v>2.9539474955204503</v>
      </c>
      <c r="DK40" s="27">
        <f t="shared" si="24"/>
        <v>2.9411603861454489</v>
      </c>
      <c r="DL40" s="27">
        <f t="shared" si="27"/>
        <v>2.9256724955204496</v>
      </c>
      <c r="DM40" s="27">
        <f t="shared" si="11"/>
        <v>2.9856349955204498</v>
      </c>
    </row>
    <row r="41" spans="2:117" ht="12" customHeight="1" x14ac:dyDescent="0.15">
      <c r="B41" s="29">
        <v>38</v>
      </c>
      <c r="C41" s="29">
        <v>-999</v>
      </c>
      <c r="D41" s="28">
        <v>1.9</v>
      </c>
      <c r="E41" s="28">
        <f t="shared" si="0"/>
        <v>1.9</v>
      </c>
      <c r="F41" s="28">
        <f t="shared" si="1"/>
        <v>0.40234682220371121</v>
      </c>
      <c r="G41" s="28">
        <f t="shared" si="3"/>
        <v>1.9</v>
      </c>
      <c r="H41" s="29">
        <f t="shared" si="2"/>
        <v>-999</v>
      </c>
      <c r="I41" s="29"/>
      <c r="J41" s="37"/>
      <c r="K41" s="28">
        <v>32</v>
      </c>
      <c r="L41" s="28">
        <f t="shared" si="28"/>
        <v>-798.12</v>
      </c>
      <c r="M41" s="28">
        <f t="shared" si="28"/>
        <v>-798.04000000000008</v>
      </c>
      <c r="N41" s="28">
        <f t="shared" si="28"/>
        <v>-797.98500000000001</v>
      </c>
      <c r="O41" s="28">
        <f t="shared" si="28"/>
        <v>-797.93</v>
      </c>
      <c r="P41" s="28">
        <f t="shared" si="28"/>
        <v>-797.86250000000007</v>
      </c>
      <c r="Q41" s="28">
        <f t="shared" si="28"/>
        <v>-797.85</v>
      </c>
      <c r="R41" s="28">
        <f t="shared" si="28"/>
        <v>-797.69500000000005</v>
      </c>
      <c r="S41" s="28">
        <f t="shared" si="28"/>
        <v>-797.6400000000001</v>
      </c>
      <c r="T41" s="28">
        <f t="shared" si="28"/>
        <v>-797.58</v>
      </c>
      <c r="U41" s="28">
        <f t="shared" si="28"/>
        <v>-797.55000000000007</v>
      </c>
      <c r="V41" s="28">
        <f t="shared" si="28"/>
        <v>-797.495</v>
      </c>
      <c r="W41" s="28">
        <f t="shared" si="28"/>
        <v>-797.44500000000005</v>
      </c>
      <c r="X41" s="28">
        <f t="shared" si="28"/>
        <v>-797.39625000000012</v>
      </c>
      <c r="Y41" s="28">
        <f t="shared" si="28"/>
        <v>-797.36250000000007</v>
      </c>
      <c r="Z41" s="28">
        <f t="shared" si="28"/>
        <v>-797.33437500000002</v>
      </c>
      <c r="AA41" s="28">
        <f t="shared" si="28"/>
        <v>-797.2600000000001</v>
      </c>
      <c r="AB41" s="28">
        <f t="shared" si="19"/>
        <v>-797.22375</v>
      </c>
      <c r="AC41" s="28">
        <f t="shared" si="19"/>
        <v>-797.17499999999995</v>
      </c>
      <c r="AD41" s="28">
        <f t="shared" si="19"/>
        <v>-797.15750000000003</v>
      </c>
      <c r="AE41" s="28">
        <f t="shared" si="19"/>
        <v>-797.1</v>
      </c>
      <c r="AF41" s="28">
        <f t="shared" si="19"/>
        <v>-797.07375000000013</v>
      </c>
      <c r="AG41" s="28">
        <f t="shared" si="19"/>
        <v>-797.05500000000006</v>
      </c>
      <c r="AH41" s="28">
        <f t="shared" si="19"/>
        <v>-797.02937499999996</v>
      </c>
      <c r="AI41" s="28">
        <f t="shared" si="19"/>
        <v>-796.99500000000012</v>
      </c>
      <c r="AJ41" s="28">
        <f t="shared" si="19"/>
        <v>-796.98125000000005</v>
      </c>
      <c r="AK41" s="28">
        <f t="shared" si="25"/>
        <v>-796.99</v>
      </c>
      <c r="AL41" s="28">
        <f t="shared" si="25"/>
        <v>-796.95562500000005</v>
      </c>
      <c r="AM41" s="28">
        <f t="shared" si="25"/>
        <v>-796.96</v>
      </c>
      <c r="AN41" s="28">
        <f t="shared" si="25"/>
        <v>-1521.155</v>
      </c>
      <c r="AO41" s="28">
        <f t="shared" si="8"/>
        <v>-1546.05</v>
      </c>
      <c r="AP41" s="28">
        <f t="shared" si="8"/>
        <v>-1570.9450000000002</v>
      </c>
      <c r="AQ41" s="28">
        <f t="shared" si="8"/>
        <v>-1595.8400000000001</v>
      </c>
      <c r="AR41" s="28">
        <f t="shared" si="8"/>
        <v>-1620.7349999999999</v>
      </c>
      <c r="AS41" s="28">
        <f t="shared" si="8"/>
        <v>-1645.6299999999999</v>
      </c>
      <c r="AT41" s="28">
        <f t="shared" si="8"/>
        <v>-1670.5250000000001</v>
      </c>
      <c r="AU41" s="28">
        <f t="shared" si="8"/>
        <v>-1695.42</v>
      </c>
      <c r="AV41" s="28">
        <f t="shared" si="8"/>
        <v>-1720.3150000000001</v>
      </c>
      <c r="AW41" s="28">
        <f t="shared" si="8"/>
        <v>-1745.21</v>
      </c>
      <c r="AX41" s="28">
        <f t="shared" si="8"/>
        <v>-1770.105</v>
      </c>
      <c r="AY41" s="28">
        <f t="shared" si="8"/>
        <v>-1795</v>
      </c>
      <c r="AZ41" s="28">
        <f t="shared" si="9"/>
        <v>-796.95562500000005</v>
      </c>
      <c r="BP41" s="28">
        <v>1.25</v>
      </c>
      <c r="BQ41" s="28">
        <f t="shared" si="13"/>
        <v>0.59375</v>
      </c>
      <c r="BS41" s="27">
        <f t="shared" si="22"/>
        <v>2.6712295876561574</v>
      </c>
      <c r="BT41" s="27">
        <f t="shared" si="22"/>
        <v>2.6903229470311572</v>
      </c>
      <c r="BU41" s="27">
        <f t="shared" si="22"/>
        <v>2.7077233376561574</v>
      </c>
      <c r="BV41" s="27">
        <f t="shared" si="22"/>
        <v>2.7236041970311575</v>
      </c>
      <c r="BW41" s="27">
        <f t="shared" si="22"/>
        <v>2.7381295876561578</v>
      </c>
      <c r="BX41" s="27">
        <f t="shared" si="22"/>
        <v>2.7514541970311575</v>
      </c>
      <c r="BY41" s="27">
        <f t="shared" si="22"/>
        <v>2.7637233376561574</v>
      </c>
      <c r="BZ41" s="27">
        <f t="shared" si="22"/>
        <v>2.7750729470311568</v>
      </c>
      <c r="CA41" s="27">
        <f t="shared" si="22"/>
        <v>2.7856295876561581</v>
      </c>
      <c r="CB41" s="27">
        <f t="shared" si="22"/>
        <v>2.7955104470311576</v>
      </c>
      <c r="CC41" s="27">
        <f t="shared" si="22"/>
        <v>2.8048233376561575</v>
      </c>
      <c r="CD41" s="27">
        <f t="shared" si="22"/>
        <v>2.8136666970311577</v>
      </c>
      <c r="CE41" s="27">
        <f t="shared" si="22"/>
        <v>2.8221295876561574</v>
      </c>
      <c r="CF41" s="27">
        <f t="shared" si="22"/>
        <v>2.830291697031158</v>
      </c>
      <c r="CG41" s="27">
        <f t="shared" si="22"/>
        <v>2.8382233376561574</v>
      </c>
      <c r="CH41" s="27">
        <f t="shared" si="22"/>
        <v>2.8459854470311576</v>
      </c>
      <c r="CI41" s="27">
        <f t="shared" si="20"/>
        <v>2.8536295876561573</v>
      </c>
      <c r="CJ41" s="27">
        <f t="shared" si="20"/>
        <v>2.8611979470311568</v>
      </c>
      <c r="CK41" s="27">
        <f t="shared" si="20"/>
        <v>2.8687233376561583</v>
      </c>
      <c r="CL41" s="27">
        <f t="shared" si="20"/>
        <v>2.8762291970311575</v>
      </c>
      <c r="CM41" s="27">
        <f t="shared" si="20"/>
        <v>2.8837295876561573</v>
      </c>
      <c r="CN41" s="27">
        <f t="shared" si="20"/>
        <v>2.8912291970311572</v>
      </c>
      <c r="CO41" s="27">
        <f t="shared" si="20"/>
        <v>2.8987233376561563</v>
      </c>
      <c r="CP41" s="27">
        <f t="shared" si="20"/>
        <v>2.9061979470311576</v>
      </c>
      <c r="CQ41" s="27">
        <f t="shared" si="20"/>
        <v>2.9136295876561573</v>
      </c>
      <c r="CR41" s="27">
        <f t="shared" si="20"/>
        <v>2.9209854470311574</v>
      </c>
      <c r="CS41" s="27">
        <f t="shared" si="26"/>
        <v>2.9282233376561577</v>
      </c>
      <c r="CT41" s="27">
        <f t="shared" si="26"/>
        <v>2.9352916970311571</v>
      </c>
      <c r="CU41" s="27">
        <f t="shared" si="26"/>
        <v>2.9421295876561584</v>
      </c>
      <c r="CV41" s="27">
        <f t="shared" si="26"/>
        <v>2.9486666970311579</v>
      </c>
      <c r="CW41" s="27">
        <f t="shared" si="26"/>
        <v>2.954823337656157</v>
      </c>
      <c r="CX41" s="27">
        <f t="shared" si="26"/>
        <v>2.9605104470311585</v>
      </c>
      <c r="CY41" s="27">
        <f t="shared" si="26"/>
        <v>2.9656295876561569</v>
      </c>
      <c r="CZ41" s="27">
        <f t="shared" si="26"/>
        <v>2.970072947031158</v>
      </c>
      <c r="DA41" s="27">
        <f t="shared" si="26"/>
        <v>2.9737233376561556</v>
      </c>
      <c r="DB41" s="27">
        <f t="shared" si="26"/>
        <v>2.9764541970311575</v>
      </c>
      <c r="DC41" s="27">
        <f t="shared" si="26"/>
        <v>2.9781295876561589</v>
      </c>
      <c r="DD41" s="27">
        <f t="shared" si="26"/>
        <v>2.9786041970311574</v>
      </c>
      <c r="DE41" s="27">
        <f t="shared" si="26"/>
        <v>2.9777233376561592</v>
      </c>
      <c r="DF41" s="27">
        <f t="shared" si="26"/>
        <v>2.9753229470311555</v>
      </c>
      <c r="DG41" s="27">
        <f t="shared" si="26"/>
        <v>2.9712295876561572</v>
      </c>
      <c r="DH41" s="27">
        <f t="shared" si="26"/>
        <v>2.9652604470311581</v>
      </c>
      <c r="DI41" s="27">
        <f t="shared" si="24"/>
        <v>2.9572233376561576</v>
      </c>
      <c r="DJ41" s="27">
        <f t="shared" si="24"/>
        <v>2.9469166970311584</v>
      </c>
      <c r="DK41" s="27">
        <f t="shared" si="24"/>
        <v>2.9341295876561566</v>
      </c>
      <c r="DL41" s="27">
        <f t="shared" si="27"/>
        <v>2.9186416970311573</v>
      </c>
      <c r="DM41" s="27">
        <f t="shared" si="11"/>
        <v>2.9786041970311574</v>
      </c>
    </row>
    <row r="42" spans="2:117" ht="12" customHeight="1" x14ac:dyDescent="0.15">
      <c r="B42" s="28">
        <v>39</v>
      </c>
      <c r="C42" s="29">
        <v>-999</v>
      </c>
      <c r="D42" s="28">
        <v>1.95</v>
      </c>
      <c r="E42" s="28">
        <f t="shared" si="0"/>
        <v>1.95</v>
      </c>
      <c r="F42" s="28">
        <f t="shared" si="1"/>
        <v>0.38250220306137339</v>
      </c>
      <c r="G42" s="28">
        <f t="shared" si="3"/>
        <v>1.95</v>
      </c>
      <c r="H42" s="28">
        <f t="shared" si="2"/>
        <v>-999</v>
      </c>
      <c r="I42" s="29"/>
      <c r="J42" s="37"/>
      <c r="K42" s="28">
        <v>33</v>
      </c>
      <c r="L42" s="28">
        <f t="shared" si="28"/>
        <v>-823.09249999999997</v>
      </c>
      <c r="M42" s="28">
        <f t="shared" si="28"/>
        <v>-823.01</v>
      </c>
      <c r="N42" s="28">
        <f t="shared" si="28"/>
        <v>-822.95249999999999</v>
      </c>
      <c r="O42" s="28">
        <f t="shared" si="28"/>
        <v>-822.89499999999987</v>
      </c>
      <c r="P42" s="28">
        <f t="shared" si="28"/>
        <v>-822.82499999999993</v>
      </c>
      <c r="Q42" s="28">
        <f t="shared" si="28"/>
        <v>-822.81</v>
      </c>
      <c r="R42" s="28">
        <f t="shared" si="28"/>
        <v>-822.65249999999992</v>
      </c>
      <c r="S42" s="28">
        <f t="shared" si="28"/>
        <v>-822.59500000000003</v>
      </c>
      <c r="T42" s="28">
        <f t="shared" si="28"/>
        <v>-822.53250000000003</v>
      </c>
      <c r="U42" s="28">
        <f t="shared" si="28"/>
        <v>-822.49999999999989</v>
      </c>
      <c r="V42" s="28">
        <f t="shared" si="28"/>
        <v>-822.44249999999988</v>
      </c>
      <c r="W42" s="28">
        <f t="shared" si="28"/>
        <v>-822.39</v>
      </c>
      <c r="X42" s="28">
        <f t="shared" si="28"/>
        <v>-822.33875</v>
      </c>
      <c r="Y42" s="28">
        <f t="shared" si="28"/>
        <v>-822.30250000000001</v>
      </c>
      <c r="Z42" s="28">
        <f t="shared" si="28"/>
        <v>-822.27187500000002</v>
      </c>
      <c r="AA42" s="28">
        <f t="shared" si="28"/>
        <v>-822.19499999999994</v>
      </c>
      <c r="AB42" s="28">
        <f t="shared" si="19"/>
        <v>-822.15624999999989</v>
      </c>
      <c r="AC42" s="28">
        <f t="shared" si="19"/>
        <v>-822.1049999999999</v>
      </c>
      <c r="AD42" s="28">
        <f t="shared" si="19"/>
        <v>-822.08499999999992</v>
      </c>
      <c r="AE42" s="28">
        <f t="shared" si="19"/>
        <v>-822.02499999999998</v>
      </c>
      <c r="AF42" s="28">
        <f t="shared" si="19"/>
        <v>-821.99625000000003</v>
      </c>
      <c r="AG42" s="28">
        <f t="shared" si="19"/>
        <v>-821.97499999999991</v>
      </c>
      <c r="AH42" s="28">
        <f t="shared" si="19"/>
        <v>-821.94687499999986</v>
      </c>
      <c r="AI42" s="28">
        <f t="shared" si="19"/>
        <v>-821.91</v>
      </c>
      <c r="AJ42" s="28">
        <f t="shared" si="19"/>
        <v>-821.89374999999995</v>
      </c>
      <c r="AK42" s="28">
        <f t="shared" si="25"/>
        <v>-821.9</v>
      </c>
      <c r="AL42" s="28">
        <f t="shared" si="25"/>
        <v>-821.86312499999997</v>
      </c>
      <c r="AM42" s="28">
        <f t="shared" si="25"/>
        <v>-821.86500000000001</v>
      </c>
      <c r="AN42" s="28">
        <f t="shared" si="25"/>
        <v>-1546.0574999999999</v>
      </c>
      <c r="AO42" s="28">
        <f t="shared" si="8"/>
        <v>-1570.95</v>
      </c>
      <c r="AP42" s="28">
        <f t="shared" si="8"/>
        <v>-1595.8425000000002</v>
      </c>
      <c r="AQ42" s="28">
        <f t="shared" si="8"/>
        <v>-1620.7349999999999</v>
      </c>
      <c r="AR42" s="28">
        <f t="shared" si="8"/>
        <v>-1645.6274999999998</v>
      </c>
      <c r="AS42" s="28">
        <f t="shared" si="8"/>
        <v>-1670.5199999999998</v>
      </c>
      <c r="AT42" s="28">
        <f t="shared" si="8"/>
        <v>-1695.4124999999999</v>
      </c>
      <c r="AU42" s="28">
        <f t="shared" si="8"/>
        <v>-1720.3050000000001</v>
      </c>
      <c r="AV42" s="28">
        <f t="shared" si="8"/>
        <v>-1745.1975</v>
      </c>
      <c r="AW42" s="28">
        <f t="shared" si="8"/>
        <v>-1770.09</v>
      </c>
      <c r="AX42" s="28">
        <f t="shared" si="8"/>
        <v>-1794.9824999999998</v>
      </c>
      <c r="AY42" s="28">
        <f t="shared" si="8"/>
        <v>-1819.875</v>
      </c>
      <c r="AZ42" s="28">
        <f t="shared" si="9"/>
        <v>-821.86312499999997</v>
      </c>
      <c r="BP42" s="28">
        <v>1.2749999999999999</v>
      </c>
      <c r="BQ42" s="28">
        <f t="shared" si="13"/>
        <v>0.55965625000000152</v>
      </c>
      <c r="BS42" s="27">
        <f t="shared" si="22"/>
        <v>2.663729257916867</v>
      </c>
      <c r="BT42" s="27">
        <f t="shared" si="22"/>
        <v>2.6828226172918668</v>
      </c>
      <c r="BU42" s="27">
        <f t="shared" si="22"/>
        <v>2.700223007916867</v>
      </c>
      <c r="BV42" s="27">
        <f t="shared" si="22"/>
        <v>2.7161038672918667</v>
      </c>
      <c r="BW42" s="27">
        <f t="shared" si="22"/>
        <v>2.7306292579168674</v>
      </c>
      <c r="BX42" s="27">
        <f t="shared" si="22"/>
        <v>2.7439538672918671</v>
      </c>
      <c r="BY42" s="27">
        <f t="shared" si="22"/>
        <v>2.7562230079168666</v>
      </c>
      <c r="BZ42" s="27">
        <f t="shared" si="22"/>
        <v>2.7675726172918664</v>
      </c>
      <c r="CA42" s="27">
        <f t="shared" si="22"/>
        <v>2.7781292579168673</v>
      </c>
      <c r="CB42" s="27">
        <f t="shared" si="22"/>
        <v>2.7880101172918672</v>
      </c>
      <c r="CC42" s="27">
        <f t="shared" si="22"/>
        <v>2.7973230079168672</v>
      </c>
      <c r="CD42" s="27">
        <f t="shared" si="22"/>
        <v>2.8061663672918669</v>
      </c>
      <c r="CE42" s="27">
        <f t="shared" si="22"/>
        <v>2.814629257916867</v>
      </c>
      <c r="CF42" s="27">
        <f t="shared" si="22"/>
        <v>2.8227913672918676</v>
      </c>
      <c r="CG42" s="27">
        <f t="shared" si="22"/>
        <v>2.830723007916867</v>
      </c>
      <c r="CH42" s="27">
        <f t="shared" si="22"/>
        <v>2.8384851172918668</v>
      </c>
      <c r="CI42" s="27">
        <f t="shared" si="20"/>
        <v>2.8461292579168669</v>
      </c>
      <c r="CJ42" s="27">
        <f t="shared" si="20"/>
        <v>2.8536976172918664</v>
      </c>
      <c r="CK42" s="27">
        <f t="shared" si="20"/>
        <v>2.8612230079168675</v>
      </c>
      <c r="CL42" s="27">
        <f t="shared" si="20"/>
        <v>2.8687288672918672</v>
      </c>
      <c r="CM42" s="27">
        <f t="shared" si="20"/>
        <v>2.8762292579168669</v>
      </c>
      <c r="CN42" s="27">
        <f t="shared" si="20"/>
        <v>2.8837288672918673</v>
      </c>
      <c r="CO42" s="27">
        <f t="shared" si="20"/>
        <v>2.8912230079168659</v>
      </c>
      <c r="CP42" s="27">
        <f t="shared" si="20"/>
        <v>2.8986976172918673</v>
      </c>
      <c r="CQ42" s="27">
        <f t="shared" si="20"/>
        <v>2.9061292579168669</v>
      </c>
      <c r="CR42" s="27">
        <f t="shared" si="20"/>
        <v>2.913485117291867</v>
      </c>
      <c r="CS42" s="27">
        <f t="shared" si="26"/>
        <v>2.9207230079168673</v>
      </c>
      <c r="CT42" s="27">
        <f t="shared" si="26"/>
        <v>2.9277913672918667</v>
      </c>
      <c r="CU42" s="27">
        <f t="shared" si="26"/>
        <v>2.9346292579168676</v>
      </c>
      <c r="CV42" s="27">
        <f t="shared" si="26"/>
        <v>2.941166367291868</v>
      </c>
      <c r="CW42" s="27">
        <f t="shared" si="26"/>
        <v>2.9473230079168671</v>
      </c>
      <c r="CX42" s="27">
        <f t="shared" si="26"/>
        <v>2.9530101172918677</v>
      </c>
      <c r="CY42" s="27">
        <f t="shared" si="26"/>
        <v>2.958129257916867</v>
      </c>
      <c r="CZ42" s="27">
        <f t="shared" si="26"/>
        <v>2.9625726172918676</v>
      </c>
      <c r="DA42" s="27">
        <f t="shared" si="26"/>
        <v>2.9662230079168652</v>
      </c>
      <c r="DB42" s="27">
        <f t="shared" si="26"/>
        <v>2.9689538672918672</v>
      </c>
      <c r="DC42" s="27">
        <f t="shared" si="26"/>
        <v>2.9706292579168689</v>
      </c>
      <c r="DD42" s="27">
        <f t="shared" si="26"/>
        <v>2.971103867291867</v>
      </c>
      <c r="DE42" s="27">
        <f t="shared" si="26"/>
        <v>2.9702230079168688</v>
      </c>
      <c r="DF42" s="27">
        <f t="shared" si="26"/>
        <v>2.9678226172918656</v>
      </c>
      <c r="DG42" s="27">
        <f t="shared" si="26"/>
        <v>2.9637292579168673</v>
      </c>
      <c r="DH42" s="27">
        <f t="shared" si="26"/>
        <v>2.9577601172918682</v>
      </c>
      <c r="DI42" s="27">
        <f t="shared" si="24"/>
        <v>2.9497230079168673</v>
      </c>
      <c r="DJ42" s="27">
        <f t="shared" si="24"/>
        <v>2.9394163672918681</v>
      </c>
      <c r="DK42" s="27">
        <f t="shared" si="24"/>
        <v>2.9266292579168667</v>
      </c>
      <c r="DL42" s="27">
        <f t="shared" si="27"/>
        <v>2.9111413672918669</v>
      </c>
      <c r="DM42" s="27">
        <f t="shared" si="11"/>
        <v>2.971103867291867</v>
      </c>
    </row>
    <row r="43" spans="2:117" ht="12" customHeight="1" x14ac:dyDescent="0.15">
      <c r="B43" s="29">
        <v>40</v>
      </c>
      <c r="C43" s="29">
        <v>-999</v>
      </c>
      <c r="D43" s="28">
        <v>2</v>
      </c>
      <c r="E43" s="28">
        <f t="shared" ref="E43" si="29">G43</f>
        <v>2</v>
      </c>
      <c r="F43" s="28">
        <f t="shared" si="1"/>
        <v>0.36363636363636365</v>
      </c>
      <c r="G43" s="28">
        <f t="shared" si="3"/>
        <v>2</v>
      </c>
      <c r="H43" s="29">
        <f t="shared" ref="H43" si="30">C43</f>
        <v>-999</v>
      </c>
      <c r="J43" s="37"/>
      <c r="K43" s="28">
        <v>34</v>
      </c>
      <c r="L43" s="28">
        <f t="shared" si="28"/>
        <v>-848.06499999999994</v>
      </c>
      <c r="M43" s="28">
        <f t="shared" si="28"/>
        <v>-847.98</v>
      </c>
      <c r="N43" s="28">
        <f t="shared" si="28"/>
        <v>-847.92</v>
      </c>
      <c r="O43" s="28">
        <f t="shared" si="28"/>
        <v>-847.8599999999999</v>
      </c>
      <c r="P43" s="28">
        <f t="shared" si="28"/>
        <v>-847.78750000000002</v>
      </c>
      <c r="Q43" s="28">
        <f t="shared" si="28"/>
        <v>-847.77</v>
      </c>
      <c r="R43" s="28">
        <f t="shared" si="28"/>
        <v>-847.6099999999999</v>
      </c>
      <c r="S43" s="28">
        <f t="shared" si="28"/>
        <v>-847.55000000000007</v>
      </c>
      <c r="T43" s="28">
        <f t="shared" si="28"/>
        <v>-847.48500000000001</v>
      </c>
      <c r="U43" s="28">
        <f t="shared" si="28"/>
        <v>-847.44999999999993</v>
      </c>
      <c r="V43" s="28">
        <f t="shared" si="28"/>
        <v>-847.39</v>
      </c>
      <c r="W43" s="28">
        <f t="shared" si="28"/>
        <v>-847.33500000000004</v>
      </c>
      <c r="X43" s="28">
        <f t="shared" si="28"/>
        <v>-847.28125</v>
      </c>
      <c r="Y43" s="28">
        <f t="shared" si="28"/>
        <v>-847.24249999999995</v>
      </c>
      <c r="Z43" s="28">
        <f t="shared" si="28"/>
        <v>-847.20937500000002</v>
      </c>
      <c r="AA43" s="28">
        <f t="shared" si="28"/>
        <v>-847.13</v>
      </c>
      <c r="AB43" s="28">
        <f t="shared" si="19"/>
        <v>-847.08874999999989</v>
      </c>
      <c r="AC43" s="28">
        <f t="shared" si="19"/>
        <v>-847.03499999999997</v>
      </c>
      <c r="AD43" s="28">
        <f t="shared" si="19"/>
        <v>-847.01249999999993</v>
      </c>
      <c r="AE43" s="28">
        <f t="shared" si="19"/>
        <v>-846.94999999999993</v>
      </c>
      <c r="AF43" s="28">
        <f t="shared" si="19"/>
        <v>-846.91875000000005</v>
      </c>
      <c r="AG43" s="28">
        <f t="shared" si="19"/>
        <v>-846.89499999999998</v>
      </c>
      <c r="AH43" s="28">
        <f t="shared" si="19"/>
        <v>-846.86437499999988</v>
      </c>
      <c r="AI43" s="28">
        <f t="shared" si="19"/>
        <v>-846.82500000000005</v>
      </c>
      <c r="AJ43" s="28">
        <f t="shared" si="19"/>
        <v>-846.80624999999998</v>
      </c>
      <c r="AK43" s="28">
        <f t="shared" si="25"/>
        <v>-846.81</v>
      </c>
      <c r="AL43" s="28">
        <f t="shared" si="25"/>
        <v>-846.770625</v>
      </c>
      <c r="AM43" s="28">
        <f t="shared" si="25"/>
        <v>-846.77</v>
      </c>
      <c r="AN43" s="28">
        <f t="shared" si="25"/>
        <v>-1570.96</v>
      </c>
      <c r="AO43" s="28">
        <f t="shared" si="8"/>
        <v>-1595.8500000000001</v>
      </c>
      <c r="AP43" s="28">
        <f t="shared" si="8"/>
        <v>-1620.74</v>
      </c>
      <c r="AQ43" s="28">
        <f t="shared" si="8"/>
        <v>-1645.6299999999999</v>
      </c>
      <c r="AR43" s="28">
        <f t="shared" si="8"/>
        <v>-1670.5199999999998</v>
      </c>
      <c r="AS43" s="28">
        <f t="shared" si="8"/>
        <v>-1695.4099999999999</v>
      </c>
      <c r="AT43" s="28">
        <f t="shared" si="8"/>
        <v>-1720.3000000000002</v>
      </c>
      <c r="AU43" s="28">
        <f t="shared" si="8"/>
        <v>-1745.19</v>
      </c>
      <c r="AV43" s="28">
        <f t="shared" si="8"/>
        <v>-1770.08</v>
      </c>
      <c r="AW43" s="28">
        <f t="shared" si="8"/>
        <v>-1794.9699999999998</v>
      </c>
      <c r="AX43" s="28">
        <f t="shared" si="8"/>
        <v>-1819.86</v>
      </c>
      <c r="AY43" s="28">
        <f t="shared" si="8"/>
        <v>-1844.75</v>
      </c>
      <c r="AZ43" s="28">
        <f t="shared" si="9"/>
        <v>-846.77</v>
      </c>
      <c r="BP43" s="28">
        <v>1.3</v>
      </c>
      <c r="BQ43" s="28">
        <f t="shared" si="13"/>
        <v>0.5259999999999998</v>
      </c>
      <c r="BS43" s="27">
        <f t="shared" si="22"/>
        <v>2.6556609594275744</v>
      </c>
      <c r="BT43" s="27">
        <f t="shared" si="22"/>
        <v>2.6747543188025742</v>
      </c>
      <c r="BU43" s="27">
        <f t="shared" si="22"/>
        <v>2.6921547094275744</v>
      </c>
      <c r="BV43" s="27">
        <f t="shared" si="22"/>
        <v>2.7080355688025746</v>
      </c>
      <c r="BW43" s="27">
        <f t="shared" si="22"/>
        <v>2.7225609594275748</v>
      </c>
      <c r="BX43" s="27">
        <f t="shared" si="22"/>
        <v>2.7358855688025745</v>
      </c>
      <c r="BY43" s="27">
        <f t="shared" si="22"/>
        <v>2.7481547094275744</v>
      </c>
      <c r="BZ43" s="27">
        <f t="shared" si="22"/>
        <v>2.7595043188025743</v>
      </c>
      <c r="CA43" s="27">
        <f t="shared" si="22"/>
        <v>2.7700609594275751</v>
      </c>
      <c r="CB43" s="27">
        <f t="shared" si="22"/>
        <v>2.7799418188025746</v>
      </c>
      <c r="CC43" s="27">
        <f t="shared" si="22"/>
        <v>2.7892547094275746</v>
      </c>
      <c r="CD43" s="27">
        <f t="shared" si="22"/>
        <v>2.7980980688025747</v>
      </c>
      <c r="CE43" s="27">
        <f t="shared" si="22"/>
        <v>2.8065609594275744</v>
      </c>
      <c r="CF43" s="27">
        <f t="shared" si="22"/>
        <v>2.8147230688025751</v>
      </c>
      <c r="CG43" s="27">
        <f t="shared" si="22"/>
        <v>2.8226547094275745</v>
      </c>
      <c r="CH43" s="27">
        <f t="shared" si="22"/>
        <v>2.8304168188025747</v>
      </c>
      <c r="CI43" s="27">
        <f t="shared" si="20"/>
        <v>2.8380609594275743</v>
      </c>
      <c r="CJ43" s="27">
        <f t="shared" si="20"/>
        <v>2.8456293188025739</v>
      </c>
      <c r="CK43" s="27">
        <f t="shared" si="20"/>
        <v>2.8531547094275753</v>
      </c>
      <c r="CL43" s="27">
        <f t="shared" si="20"/>
        <v>2.860660568802575</v>
      </c>
      <c r="CM43" s="27">
        <f t="shared" si="20"/>
        <v>2.8681609594275748</v>
      </c>
      <c r="CN43" s="27">
        <f t="shared" si="20"/>
        <v>2.8756605688025747</v>
      </c>
      <c r="CO43" s="27">
        <f t="shared" si="20"/>
        <v>2.8831547094275738</v>
      </c>
      <c r="CP43" s="27">
        <f t="shared" si="20"/>
        <v>2.8906293188025747</v>
      </c>
      <c r="CQ43" s="27">
        <f t="shared" si="20"/>
        <v>2.8980609594275744</v>
      </c>
      <c r="CR43" s="27">
        <f t="shared" si="20"/>
        <v>2.9054168188025744</v>
      </c>
      <c r="CS43" s="27">
        <f t="shared" si="26"/>
        <v>2.9126547094275748</v>
      </c>
      <c r="CT43" s="27">
        <f t="shared" si="26"/>
        <v>2.9197230688025742</v>
      </c>
      <c r="CU43" s="27">
        <f t="shared" si="26"/>
        <v>2.9265609594275754</v>
      </c>
      <c r="CV43" s="27">
        <f t="shared" si="26"/>
        <v>2.9330980688025754</v>
      </c>
      <c r="CW43" s="27">
        <f t="shared" si="26"/>
        <v>2.9392547094275745</v>
      </c>
      <c r="CX43" s="27">
        <f t="shared" si="26"/>
        <v>2.9449418188025756</v>
      </c>
      <c r="CY43" s="27">
        <f t="shared" si="26"/>
        <v>2.9500609594275744</v>
      </c>
      <c r="CZ43" s="27">
        <f t="shared" si="26"/>
        <v>2.9545043188025755</v>
      </c>
      <c r="DA43" s="27">
        <f t="shared" si="26"/>
        <v>2.9581547094275726</v>
      </c>
      <c r="DB43" s="27">
        <f t="shared" si="26"/>
        <v>2.9608855688025746</v>
      </c>
      <c r="DC43" s="27">
        <f t="shared" si="26"/>
        <v>2.9625609594275764</v>
      </c>
      <c r="DD43" s="27">
        <f t="shared" si="26"/>
        <v>2.9630355688025749</v>
      </c>
      <c r="DE43" s="27">
        <f t="shared" si="26"/>
        <v>2.9621547094275766</v>
      </c>
      <c r="DF43" s="27">
        <f t="shared" si="26"/>
        <v>2.959754318802573</v>
      </c>
      <c r="DG43" s="27">
        <f t="shared" si="26"/>
        <v>2.9556609594275747</v>
      </c>
      <c r="DH43" s="27">
        <f t="shared" si="26"/>
        <v>2.9496918188025756</v>
      </c>
      <c r="DI43" s="27">
        <f t="shared" si="24"/>
        <v>2.9416547094275747</v>
      </c>
      <c r="DJ43" s="27">
        <f t="shared" si="24"/>
        <v>2.9313480688025755</v>
      </c>
      <c r="DK43" s="27">
        <f t="shared" si="24"/>
        <v>2.9185609594275741</v>
      </c>
      <c r="DL43" s="27">
        <f t="shared" si="27"/>
        <v>2.9030730688025748</v>
      </c>
      <c r="DM43" s="27">
        <f t="shared" si="11"/>
        <v>2.9630355688025749</v>
      </c>
    </row>
    <row r="44" spans="2:117" ht="12" customHeight="1" x14ac:dyDescent="0.15">
      <c r="J44" s="37"/>
      <c r="K44" s="28">
        <v>35</v>
      </c>
      <c r="L44" s="28">
        <f t="shared" si="28"/>
        <v>-873.03750000000002</v>
      </c>
      <c r="M44" s="28">
        <f t="shared" si="28"/>
        <v>-872.95</v>
      </c>
      <c r="N44" s="28">
        <f t="shared" si="28"/>
        <v>-872.88749999999993</v>
      </c>
      <c r="O44" s="28">
        <f t="shared" si="28"/>
        <v>-872.82499999999993</v>
      </c>
      <c r="P44" s="28">
        <f t="shared" si="28"/>
        <v>-872.75</v>
      </c>
      <c r="Q44" s="28">
        <f t="shared" si="28"/>
        <v>-872.73</v>
      </c>
      <c r="R44" s="28">
        <f t="shared" si="28"/>
        <v>-872.5675</v>
      </c>
      <c r="S44" s="28">
        <f t="shared" si="28"/>
        <v>-872.505</v>
      </c>
      <c r="T44" s="28">
        <f t="shared" si="28"/>
        <v>-872.4375</v>
      </c>
      <c r="U44" s="28">
        <f t="shared" si="28"/>
        <v>-872.4</v>
      </c>
      <c r="V44" s="28">
        <f t="shared" si="28"/>
        <v>-872.33749999999998</v>
      </c>
      <c r="W44" s="28">
        <f t="shared" si="28"/>
        <v>-872.28000000000009</v>
      </c>
      <c r="X44" s="28">
        <f t="shared" si="28"/>
        <v>-872.22375</v>
      </c>
      <c r="Y44" s="28">
        <f t="shared" si="28"/>
        <v>-872.1825</v>
      </c>
      <c r="Z44" s="28">
        <f t="shared" si="28"/>
        <v>-872.14687500000002</v>
      </c>
      <c r="AA44" s="28">
        <f t="shared" si="28"/>
        <v>-872.06500000000005</v>
      </c>
      <c r="AB44" s="28">
        <f t="shared" si="19"/>
        <v>-872.02125000000001</v>
      </c>
      <c r="AC44" s="28">
        <f t="shared" si="19"/>
        <v>-871.96499999999992</v>
      </c>
      <c r="AD44" s="28">
        <f t="shared" si="19"/>
        <v>-871.93999999999994</v>
      </c>
      <c r="AE44" s="28">
        <f t="shared" si="19"/>
        <v>-871.875</v>
      </c>
      <c r="AF44" s="28">
        <f t="shared" si="19"/>
        <v>-871.84125000000006</v>
      </c>
      <c r="AG44" s="28">
        <f t="shared" si="19"/>
        <v>-871.81500000000005</v>
      </c>
      <c r="AH44" s="28">
        <f t="shared" si="19"/>
        <v>-871.7818749999999</v>
      </c>
      <c r="AI44" s="28">
        <f t="shared" si="19"/>
        <v>-871.74</v>
      </c>
      <c r="AJ44" s="28">
        <f t="shared" si="19"/>
        <v>-871.71875</v>
      </c>
      <c r="AK44" s="28">
        <f t="shared" si="25"/>
        <v>-871.72</v>
      </c>
      <c r="AL44" s="28">
        <f t="shared" si="25"/>
        <v>-871.67812500000002</v>
      </c>
      <c r="AM44" s="28">
        <f t="shared" si="25"/>
        <v>-871.67499999999995</v>
      </c>
      <c r="AN44" s="28">
        <f t="shared" si="25"/>
        <v>-1595.8625000000002</v>
      </c>
      <c r="AO44" s="28">
        <f t="shared" si="8"/>
        <v>-1620.75</v>
      </c>
      <c r="AP44" s="28">
        <f t="shared" si="8"/>
        <v>-1645.6374999999998</v>
      </c>
      <c r="AQ44" s="28">
        <f t="shared" si="8"/>
        <v>-1670.5250000000001</v>
      </c>
      <c r="AR44" s="28">
        <f t="shared" si="8"/>
        <v>-1695.4124999999999</v>
      </c>
      <c r="AS44" s="28">
        <f t="shared" si="8"/>
        <v>-1720.3000000000002</v>
      </c>
      <c r="AT44" s="28">
        <f t="shared" si="8"/>
        <v>-1745.1875</v>
      </c>
      <c r="AU44" s="28">
        <f t="shared" si="8"/>
        <v>-1770.0749999999998</v>
      </c>
      <c r="AV44" s="28">
        <f t="shared" si="8"/>
        <v>-1794.9625000000001</v>
      </c>
      <c r="AW44" s="28">
        <f t="shared" si="8"/>
        <v>-1819.85</v>
      </c>
      <c r="AX44" s="28">
        <f t="shared" si="8"/>
        <v>-1844.7375000000002</v>
      </c>
      <c r="AY44" s="28">
        <f t="shared" si="8"/>
        <v>-1869.625</v>
      </c>
      <c r="AZ44" s="28">
        <f t="shared" si="9"/>
        <v>-871.67499999999995</v>
      </c>
      <c r="BP44" s="28">
        <v>1.325</v>
      </c>
      <c r="BQ44" s="28">
        <f t="shared" si="13"/>
        <v>0.49259375000000105</v>
      </c>
      <c r="BS44" s="27">
        <f t="shared" si="22"/>
        <v>2.6469168796882845</v>
      </c>
      <c r="BT44" s="27">
        <f t="shared" si="22"/>
        <v>2.6660102390632843</v>
      </c>
      <c r="BU44" s="27">
        <f t="shared" si="22"/>
        <v>2.6834106296882845</v>
      </c>
      <c r="BV44" s="27">
        <f t="shared" si="22"/>
        <v>2.6992914890632842</v>
      </c>
      <c r="BW44" s="27">
        <f t="shared" si="22"/>
        <v>2.7138168796882844</v>
      </c>
      <c r="BX44" s="27">
        <f t="shared" si="22"/>
        <v>2.7271414890632841</v>
      </c>
      <c r="BY44" s="27">
        <f t="shared" si="22"/>
        <v>2.7394106296882841</v>
      </c>
      <c r="BZ44" s="27">
        <f t="shared" si="22"/>
        <v>2.7507602390632839</v>
      </c>
      <c r="CA44" s="27">
        <f t="shared" si="22"/>
        <v>2.7613168796882848</v>
      </c>
      <c r="CB44" s="27">
        <f t="shared" si="22"/>
        <v>2.7711977390632843</v>
      </c>
      <c r="CC44" s="27">
        <f t="shared" si="22"/>
        <v>2.7805106296882842</v>
      </c>
      <c r="CD44" s="27">
        <f t="shared" si="22"/>
        <v>2.7893539890632844</v>
      </c>
      <c r="CE44" s="27">
        <f t="shared" si="22"/>
        <v>2.7978168796882841</v>
      </c>
      <c r="CF44" s="27">
        <f t="shared" si="22"/>
        <v>2.8059789890632847</v>
      </c>
      <c r="CG44" s="27">
        <f t="shared" si="22"/>
        <v>2.8139106296882845</v>
      </c>
      <c r="CH44" s="27">
        <f t="shared" si="22"/>
        <v>2.8216727390632843</v>
      </c>
      <c r="CI44" s="27">
        <f t="shared" si="20"/>
        <v>2.8293168796882844</v>
      </c>
      <c r="CJ44" s="27">
        <f t="shared" si="20"/>
        <v>2.8368852390632839</v>
      </c>
      <c r="CK44" s="27">
        <f t="shared" si="20"/>
        <v>2.844410629688285</v>
      </c>
      <c r="CL44" s="27">
        <f t="shared" si="20"/>
        <v>2.8519164890632847</v>
      </c>
      <c r="CM44" s="27">
        <f t="shared" si="20"/>
        <v>2.8594168796882844</v>
      </c>
      <c r="CN44" s="27">
        <f t="shared" si="20"/>
        <v>2.8669164890632848</v>
      </c>
      <c r="CO44" s="27">
        <f t="shared" si="20"/>
        <v>2.8744106296882834</v>
      </c>
      <c r="CP44" s="27">
        <f t="shared" si="20"/>
        <v>2.8818852390632848</v>
      </c>
      <c r="CQ44" s="27">
        <f t="shared" si="20"/>
        <v>2.889316879688284</v>
      </c>
      <c r="CR44" s="27">
        <f t="shared" si="20"/>
        <v>2.8966727390632845</v>
      </c>
      <c r="CS44" s="27">
        <f t="shared" si="26"/>
        <v>2.9039106296882844</v>
      </c>
      <c r="CT44" s="27">
        <f t="shared" si="26"/>
        <v>2.9109789890632833</v>
      </c>
      <c r="CU44" s="27">
        <f t="shared" si="26"/>
        <v>2.9178168796882846</v>
      </c>
      <c r="CV44" s="27">
        <f t="shared" si="26"/>
        <v>2.924353989063285</v>
      </c>
      <c r="CW44" s="27">
        <f t="shared" si="26"/>
        <v>2.9305106296882841</v>
      </c>
      <c r="CX44" s="27">
        <f t="shared" si="26"/>
        <v>2.9361977390632847</v>
      </c>
      <c r="CY44" s="27">
        <f t="shared" si="26"/>
        <v>2.941316879688284</v>
      </c>
      <c r="CZ44" s="27">
        <f t="shared" si="26"/>
        <v>2.9457602390632851</v>
      </c>
      <c r="DA44" s="27">
        <f t="shared" si="26"/>
        <v>2.9494106296882827</v>
      </c>
      <c r="DB44" s="27">
        <f t="shared" si="26"/>
        <v>2.9521414890632842</v>
      </c>
      <c r="DC44" s="27">
        <f t="shared" si="26"/>
        <v>2.953816879688286</v>
      </c>
      <c r="DD44" s="27">
        <f t="shared" si="26"/>
        <v>2.9542914890632841</v>
      </c>
      <c r="DE44" s="27">
        <f t="shared" si="26"/>
        <v>2.9534106296882858</v>
      </c>
      <c r="DF44" s="27">
        <f t="shared" si="26"/>
        <v>2.9510102390632826</v>
      </c>
      <c r="DG44" s="27">
        <f t="shared" si="26"/>
        <v>2.9469168796882843</v>
      </c>
      <c r="DH44" s="27">
        <f t="shared" si="26"/>
        <v>2.9409477390632852</v>
      </c>
      <c r="DI44" s="27">
        <f t="shared" si="24"/>
        <v>2.9329106296882843</v>
      </c>
      <c r="DJ44" s="27">
        <f t="shared" si="24"/>
        <v>2.9226039890632851</v>
      </c>
      <c r="DK44" s="27">
        <f t="shared" si="24"/>
        <v>2.9098168796882837</v>
      </c>
      <c r="DL44" s="27">
        <f t="shared" si="27"/>
        <v>2.894328989063284</v>
      </c>
      <c r="DM44" s="27">
        <f t="shared" si="11"/>
        <v>2.9542914890632841</v>
      </c>
    </row>
    <row r="45" spans="2:117" ht="12" customHeight="1" x14ac:dyDescent="0.15">
      <c r="B45" s="29"/>
      <c r="C45" s="29"/>
      <c r="D45" s="29"/>
      <c r="G45" s="29"/>
      <c r="H45" s="29"/>
      <c r="I45" s="29"/>
      <c r="J45" s="37"/>
      <c r="K45" s="28">
        <v>36</v>
      </c>
      <c r="L45" s="28">
        <f t="shared" si="28"/>
        <v>-898.01</v>
      </c>
      <c r="M45" s="28">
        <f t="shared" si="28"/>
        <v>-897.92000000000007</v>
      </c>
      <c r="N45" s="28">
        <f t="shared" si="28"/>
        <v>-897.85500000000002</v>
      </c>
      <c r="O45" s="28">
        <f t="shared" si="28"/>
        <v>-897.79</v>
      </c>
      <c r="P45" s="28">
        <f t="shared" si="28"/>
        <v>-897.71249999999998</v>
      </c>
      <c r="Q45" s="28">
        <f t="shared" si="28"/>
        <v>-897.69</v>
      </c>
      <c r="R45" s="28">
        <f t="shared" si="28"/>
        <v>-897.52499999999998</v>
      </c>
      <c r="S45" s="28">
        <f t="shared" si="28"/>
        <v>-897.46</v>
      </c>
      <c r="T45" s="28">
        <f t="shared" si="28"/>
        <v>-897.3900000000001</v>
      </c>
      <c r="U45" s="28">
        <f t="shared" si="28"/>
        <v>-897.35</v>
      </c>
      <c r="V45" s="28">
        <f t="shared" si="28"/>
        <v>-897.28499999999997</v>
      </c>
      <c r="W45" s="28">
        <f t="shared" si="28"/>
        <v>-897.22500000000002</v>
      </c>
      <c r="X45" s="28">
        <f t="shared" si="28"/>
        <v>-897.1662500000001</v>
      </c>
      <c r="Y45" s="28">
        <f t="shared" si="28"/>
        <v>-897.12250000000006</v>
      </c>
      <c r="Z45" s="28">
        <f t="shared" si="28"/>
        <v>-897.08437500000002</v>
      </c>
      <c r="AA45" s="28">
        <f t="shared" si="28"/>
        <v>-897</v>
      </c>
      <c r="AB45" s="28">
        <f t="shared" si="19"/>
        <v>-896.95375000000001</v>
      </c>
      <c r="AC45" s="28">
        <f t="shared" si="19"/>
        <v>-896.89499999999998</v>
      </c>
      <c r="AD45" s="28">
        <f t="shared" si="19"/>
        <v>-896.86749999999995</v>
      </c>
      <c r="AE45" s="28">
        <f t="shared" si="19"/>
        <v>-896.80000000000007</v>
      </c>
      <c r="AF45" s="28">
        <f t="shared" si="19"/>
        <v>-896.76375000000007</v>
      </c>
      <c r="AG45" s="28">
        <f t="shared" si="19"/>
        <v>-896.73500000000001</v>
      </c>
      <c r="AH45" s="28">
        <f t="shared" si="19"/>
        <v>-896.69937499999992</v>
      </c>
      <c r="AI45" s="28">
        <f t="shared" si="19"/>
        <v>-896.65500000000009</v>
      </c>
      <c r="AJ45" s="28">
        <f t="shared" si="19"/>
        <v>-896.63125000000002</v>
      </c>
      <c r="AK45" s="28">
        <f t="shared" si="25"/>
        <v>-896.63</v>
      </c>
      <c r="AL45" s="28">
        <f t="shared" si="25"/>
        <v>-896.58562500000005</v>
      </c>
      <c r="AM45" s="28">
        <f t="shared" si="25"/>
        <v>-896.58</v>
      </c>
      <c r="AN45" s="28">
        <f t="shared" si="25"/>
        <v>-1620.7650000000001</v>
      </c>
      <c r="AO45" s="28">
        <f t="shared" si="8"/>
        <v>-1645.6499999999999</v>
      </c>
      <c r="AP45" s="28">
        <f t="shared" si="8"/>
        <v>-1670.5350000000001</v>
      </c>
      <c r="AQ45" s="28">
        <f t="shared" si="8"/>
        <v>-1695.42</v>
      </c>
      <c r="AR45" s="28">
        <f t="shared" si="8"/>
        <v>-1720.3050000000001</v>
      </c>
      <c r="AS45" s="28">
        <f t="shared" si="8"/>
        <v>-1745.19</v>
      </c>
      <c r="AT45" s="28">
        <f t="shared" si="8"/>
        <v>-1770.0749999999998</v>
      </c>
      <c r="AU45" s="28">
        <f t="shared" si="8"/>
        <v>-1794.96</v>
      </c>
      <c r="AV45" s="28">
        <f t="shared" si="8"/>
        <v>-1819.8450000000003</v>
      </c>
      <c r="AW45" s="28">
        <f t="shared" si="8"/>
        <v>-1844.73</v>
      </c>
      <c r="AX45" s="28">
        <f t="shared" si="8"/>
        <v>-1869.615</v>
      </c>
      <c r="AY45" s="28">
        <f t="shared" si="8"/>
        <v>-1894.5</v>
      </c>
      <c r="AZ45" s="28">
        <f t="shared" si="9"/>
        <v>-896.58</v>
      </c>
      <c r="BP45" s="28">
        <v>1.35</v>
      </c>
      <c r="BQ45" s="28">
        <f t="shared" si="13"/>
        <v>0.45924999999999727</v>
      </c>
      <c r="BS45" s="27">
        <f t="shared" si="22"/>
        <v>2.6373798311989907</v>
      </c>
      <c r="BT45" s="27">
        <f t="shared" si="22"/>
        <v>2.6564731905739905</v>
      </c>
      <c r="BU45" s="27">
        <f t="shared" si="22"/>
        <v>2.6738735811989907</v>
      </c>
      <c r="BV45" s="27">
        <f t="shared" si="22"/>
        <v>2.6897544405739904</v>
      </c>
      <c r="BW45" s="27">
        <f t="shared" si="22"/>
        <v>2.7042798311989906</v>
      </c>
      <c r="BX45" s="27">
        <f t="shared" si="22"/>
        <v>2.7176044405739903</v>
      </c>
      <c r="BY45" s="27">
        <f t="shared" si="22"/>
        <v>2.7298735811989903</v>
      </c>
      <c r="BZ45" s="27">
        <f t="shared" si="22"/>
        <v>2.7412231905739901</v>
      </c>
      <c r="CA45" s="27">
        <f t="shared" si="22"/>
        <v>2.7517798311989909</v>
      </c>
      <c r="CB45" s="27">
        <f t="shared" si="22"/>
        <v>2.7616606905739904</v>
      </c>
      <c r="CC45" s="27">
        <f t="shared" si="22"/>
        <v>2.7709735811989904</v>
      </c>
      <c r="CD45" s="27">
        <f t="shared" si="22"/>
        <v>2.7798169405739905</v>
      </c>
      <c r="CE45" s="27">
        <f t="shared" si="22"/>
        <v>2.7882798311989903</v>
      </c>
      <c r="CF45" s="27">
        <f t="shared" si="22"/>
        <v>2.7964419405739909</v>
      </c>
      <c r="CG45" s="27">
        <f t="shared" si="22"/>
        <v>2.8043735811989907</v>
      </c>
      <c r="CH45" s="27">
        <f t="shared" si="22"/>
        <v>2.8121356905739905</v>
      </c>
      <c r="CI45" s="27">
        <f t="shared" si="20"/>
        <v>2.8197798311989906</v>
      </c>
      <c r="CJ45" s="27">
        <f t="shared" si="20"/>
        <v>2.8273481905739901</v>
      </c>
      <c r="CK45" s="27">
        <f t="shared" si="20"/>
        <v>2.8348735811989911</v>
      </c>
      <c r="CL45" s="27">
        <f t="shared" si="20"/>
        <v>2.8423794405739908</v>
      </c>
      <c r="CM45" s="27">
        <f t="shared" si="20"/>
        <v>2.8498798311989906</v>
      </c>
      <c r="CN45" s="27">
        <f t="shared" si="20"/>
        <v>2.8573794405739905</v>
      </c>
      <c r="CO45" s="27">
        <f t="shared" si="20"/>
        <v>2.8648735811989896</v>
      </c>
      <c r="CP45" s="27">
        <f t="shared" si="20"/>
        <v>2.8723481905739905</v>
      </c>
      <c r="CQ45" s="27">
        <f t="shared" si="20"/>
        <v>2.8797798311989902</v>
      </c>
      <c r="CR45" s="27">
        <f t="shared" si="20"/>
        <v>2.8871356905739902</v>
      </c>
      <c r="CS45" s="27">
        <f t="shared" si="26"/>
        <v>2.8943735811989906</v>
      </c>
      <c r="CT45" s="27">
        <f t="shared" si="26"/>
        <v>2.90144194057399</v>
      </c>
      <c r="CU45" s="27">
        <f t="shared" si="26"/>
        <v>2.9082798311989912</v>
      </c>
      <c r="CV45" s="27">
        <f t="shared" si="26"/>
        <v>2.9148169405739917</v>
      </c>
      <c r="CW45" s="27">
        <f t="shared" si="26"/>
        <v>2.9209735811989903</v>
      </c>
      <c r="CX45" s="27">
        <f t="shared" si="26"/>
        <v>2.9266606905739914</v>
      </c>
      <c r="CY45" s="27">
        <f t="shared" si="26"/>
        <v>2.9317798311989902</v>
      </c>
      <c r="CZ45" s="27">
        <f t="shared" si="26"/>
        <v>2.9362231905739913</v>
      </c>
      <c r="DA45" s="27">
        <f t="shared" si="26"/>
        <v>2.9398735811989885</v>
      </c>
      <c r="DB45" s="27">
        <f t="shared" si="26"/>
        <v>2.9426044405739904</v>
      </c>
      <c r="DC45" s="27">
        <f t="shared" si="26"/>
        <v>2.9442798311989926</v>
      </c>
      <c r="DD45" s="27">
        <f t="shared" si="26"/>
        <v>2.9447544405739907</v>
      </c>
      <c r="DE45" s="27">
        <f t="shared" si="26"/>
        <v>2.9438735811989925</v>
      </c>
      <c r="DF45" s="27">
        <f t="shared" si="26"/>
        <v>2.9414731905739888</v>
      </c>
      <c r="DG45" s="27">
        <f t="shared" si="26"/>
        <v>2.9373798311989905</v>
      </c>
      <c r="DH45" s="27">
        <f t="shared" si="26"/>
        <v>2.9314106905739918</v>
      </c>
      <c r="DI45" s="27">
        <f t="shared" si="24"/>
        <v>2.9233735811989905</v>
      </c>
      <c r="DJ45" s="27">
        <f t="shared" si="24"/>
        <v>2.9130669405739913</v>
      </c>
      <c r="DK45" s="27">
        <f t="shared" si="24"/>
        <v>2.9002798311989899</v>
      </c>
      <c r="DL45" s="27">
        <f t="shared" si="27"/>
        <v>2.8847919405739906</v>
      </c>
      <c r="DM45" s="27">
        <f t="shared" si="11"/>
        <v>2.9447544405739907</v>
      </c>
    </row>
    <row r="46" spans="2:117" ht="12" customHeight="1" x14ac:dyDescent="0.15">
      <c r="B46" s="29"/>
      <c r="C46" s="29"/>
      <c r="D46" s="29"/>
      <c r="G46" s="29"/>
      <c r="H46" s="29"/>
      <c r="I46" s="29"/>
      <c r="J46" s="37"/>
      <c r="K46" s="28">
        <v>37</v>
      </c>
      <c r="L46" s="28">
        <f t="shared" si="28"/>
        <v>-922.98250000000007</v>
      </c>
      <c r="M46" s="28">
        <f t="shared" si="28"/>
        <v>-922.8900000000001</v>
      </c>
      <c r="N46" s="28">
        <f t="shared" si="28"/>
        <v>-922.82249999999999</v>
      </c>
      <c r="O46" s="28">
        <f t="shared" si="28"/>
        <v>-922.755</v>
      </c>
      <c r="P46" s="28">
        <f t="shared" si="28"/>
        <v>-922.67500000000007</v>
      </c>
      <c r="Q46" s="28">
        <f t="shared" si="28"/>
        <v>-922.65000000000009</v>
      </c>
      <c r="R46" s="28">
        <f t="shared" si="28"/>
        <v>-922.48249999999996</v>
      </c>
      <c r="S46" s="28">
        <f t="shared" si="28"/>
        <v>-922.41500000000008</v>
      </c>
      <c r="T46" s="28">
        <f t="shared" si="28"/>
        <v>-922.34250000000009</v>
      </c>
      <c r="U46" s="28">
        <f t="shared" si="28"/>
        <v>-922.30000000000007</v>
      </c>
      <c r="V46" s="28">
        <f t="shared" si="28"/>
        <v>-922.23249999999996</v>
      </c>
      <c r="W46" s="28">
        <f t="shared" si="28"/>
        <v>-922.17000000000007</v>
      </c>
      <c r="X46" s="28">
        <f t="shared" si="28"/>
        <v>-922.1087500000001</v>
      </c>
      <c r="Y46" s="28">
        <f t="shared" si="28"/>
        <v>-922.06250000000011</v>
      </c>
      <c r="Z46" s="28">
        <f t="shared" si="28"/>
        <v>-922.02187500000002</v>
      </c>
      <c r="AA46" s="28">
        <f t="shared" si="28"/>
        <v>-921.93500000000006</v>
      </c>
      <c r="AB46" s="28">
        <f t="shared" si="19"/>
        <v>-921.88625000000002</v>
      </c>
      <c r="AC46" s="28">
        <f t="shared" si="19"/>
        <v>-921.82500000000005</v>
      </c>
      <c r="AD46" s="28">
        <f t="shared" si="19"/>
        <v>-921.79499999999996</v>
      </c>
      <c r="AE46" s="28">
        <f t="shared" si="19"/>
        <v>-921.72500000000002</v>
      </c>
      <c r="AF46" s="28">
        <f t="shared" si="19"/>
        <v>-921.68625000000009</v>
      </c>
      <c r="AG46" s="28">
        <f t="shared" si="19"/>
        <v>-921.65500000000009</v>
      </c>
      <c r="AH46" s="28">
        <f t="shared" si="19"/>
        <v>-921.61687499999994</v>
      </c>
      <c r="AI46" s="28">
        <f t="shared" si="19"/>
        <v>-921.57</v>
      </c>
      <c r="AJ46" s="28">
        <f t="shared" si="19"/>
        <v>-921.54375000000005</v>
      </c>
      <c r="AK46" s="28">
        <f t="shared" si="25"/>
        <v>-921.54000000000008</v>
      </c>
      <c r="AL46" s="28">
        <f t="shared" si="25"/>
        <v>-921.49312500000008</v>
      </c>
      <c r="AM46" s="28">
        <f t="shared" si="25"/>
        <v>-921.48500000000001</v>
      </c>
      <c r="AN46" s="28">
        <f t="shared" si="25"/>
        <v>-1645.6675</v>
      </c>
      <c r="AO46" s="28">
        <f t="shared" si="8"/>
        <v>-1670.55</v>
      </c>
      <c r="AP46" s="28">
        <f t="shared" si="8"/>
        <v>-1695.4325000000001</v>
      </c>
      <c r="AQ46" s="28">
        <f t="shared" si="8"/>
        <v>-1720.3150000000001</v>
      </c>
      <c r="AR46" s="28">
        <f t="shared" si="8"/>
        <v>-1745.1975</v>
      </c>
      <c r="AS46" s="28">
        <f t="shared" si="8"/>
        <v>-1770.08</v>
      </c>
      <c r="AT46" s="28">
        <f t="shared" si="8"/>
        <v>-1794.9625000000001</v>
      </c>
      <c r="AU46" s="28">
        <f t="shared" si="8"/>
        <v>-1819.8450000000003</v>
      </c>
      <c r="AV46" s="28">
        <f t="shared" si="8"/>
        <v>-1844.7275000000002</v>
      </c>
      <c r="AW46" s="28">
        <f t="shared" si="8"/>
        <v>-1869.61</v>
      </c>
      <c r="AX46" s="28">
        <f t="shared" si="8"/>
        <v>-1894.4924999999998</v>
      </c>
      <c r="AY46" s="28">
        <f t="shared" si="8"/>
        <v>-1919.375</v>
      </c>
      <c r="AZ46" s="28">
        <f t="shared" si="9"/>
        <v>-921.48500000000001</v>
      </c>
      <c r="BP46" s="28">
        <v>1.375</v>
      </c>
      <c r="BQ46" s="28">
        <f t="shared" si="13"/>
        <v>0.42578125</v>
      </c>
      <c r="BS46" s="27">
        <f t="shared" si="22"/>
        <v>2.6269232514597007</v>
      </c>
      <c r="BT46" s="27">
        <f t="shared" si="22"/>
        <v>2.646016610834701</v>
      </c>
      <c r="BU46" s="27">
        <f t="shared" si="22"/>
        <v>2.6634170014597007</v>
      </c>
      <c r="BV46" s="27">
        <f t="shared" si="22"/>
        <v>2.6792978608347009</v>
      </c>
      <c r="BW46" s="27">
        <f t="shared" si="22"/>
        <v>2.6938232514597011</v>
      </c>
      <c r="BX46" s="27">
        <f t="shared" si="22"/>
        <v>2.7071478608347008</v>
      </c>
      <c r="BY46" s="27">
        <f t="shared" si="22"/>
        <v>2.7194170014597008</v>
      </c>
      <c r="BZ46" s="27">
        <f t="shared" si="22"/>
        <v>2.7307666108347006</v>
      </c>
      <c r="CA46" s="27">
        <f t="shared" si="22"/>
        <v>2.7413232514597015</v>
      </c>
      <c r="CB46" s="27">
        <f t="shared" si="22"/>
        <v>2.751204110834701</v>
      </c>
      <c r="CC46" s="27">
        <f t="shared" si="22"/>
        <v>2.7605170014597009</v>
      </c>
      <c r="CD46" s="27">
        <f t="shared" si="22"/>
        <v>2.7693603608347011</v>
      </c>
      <c r="CE46" s="27">
        <f t="shared" si="22"/>
        <v>2.7778232514597008</v>
      </c>
      <c r="CF46" s="27">
        <f t="shared" si="22"/>
        <v>2.7859853608347014</v>
      </c>
      <c r="CG46" s="27">
        <f t="shared" si="22"/>
        <v>2.7939170014597008</v>
      </c>
      <c r="CH46" s="27">
        <f t="shared" si="22"/>
        <v>2.801679110834701</v>
      </c>
      <c r="CI46" s="27">
        <f t="shared" si="20"/>
        <v>2.8093232514597006</v>
      </c>
      <c r="CJ46" s="27">
        <f t="shared" si="20"/>
        <v>2.8168916108347002</v>
      </c>
      <c r="CK46" s="27">
        <f t="shared" si="20"/>
        <v>2.8244170014597016</v>
      </c>
      <c r="CL46" s="27">
        <f t="shared" si="20"/>
        <v>2.8319228608347013</v>
      </c>
      <c r="CM46" s="27">
        <f t="shared" si="20"/>
        <v>2.8394232514597011</v>
      </c>
      <c r="CN46" s="27">
        <f t="shared" si="20"/>
        <v>2.846922860834701</v>
      </c>
      <c r="CO46" s="27">
        <f t="shared" si="20"/>
        <v>2.8544170014597001</v>
      </c>
      <c r="CP46" s="27">
        <f t="shared" si="20"/>
        <v>2.861891610834701</v>
      </c>
      <c r="CQ46" s="27">
        <f t="shared" si="20"/>
        <v>2.8693232514597007</v>
      </c>
      <c r="CR46" s="27">
        <f t="shared" si="20"/>
        <v>2.8766791108347007</v>
      </c>
      <c r="CS46" s="27">
        <f t="shared" si="26"/>
        <v>2.8839170014597011</v>
      </c>
      <c r="CT46" s="27">
        <f t="shared" si="26"/>
        <v>2.8909853608347005</v>
      </c>
      <c r="CU46" s="27">
        <f t="shared" si="26"/>
        <v>2.8978232514597018</v>
      </c>
      <c r="CV46" s="27">
        <f t="shared" si="26"/>
        <v>2.9043603608347017</v>
      </c>
      <c r="CW46" s="27">
        <f t="shared" si="26"/>
        <v>2.9105170014597008</v>
      </c>
      <c r="CX46" s="27">
        <f t="shared" si="26"/>
        <v>2.9162041108347019</v>
      </c>
      <c r="CY46" s="27">
        <f t="shared" si="26"/>
        <v>2.9213232514597007</v>
      </c>
      <c r="CZ46" s="27">
        <f t="shared" si="26"/>
        <v>2.9257666108347018</v>
      </c>
      <c r="DA46" s="27">
        <f t="shared" si="26"/>
        <v>2.929417001459699</v>
      </c>
      <c r="DB46" s="27">
        <f t="shared" si="26"/>
        <v>2.9321478608347009</v>
      </c>
      <c r="DC46" s="27">
        <f t="shared" si="26"/>
        <v>2.9338232514597027</v>
      </c>
      <c r="DD46" s="27">
        <f t="shared" si="26"/>
        <v>2.9342978608347012</v>
      </c>
      <c r="DE46" s="27">
        <f t="shared" si="26"/>
        <v>2.933417001459703</v>
      </c>
      <c r="DF46" s="27">
        <f t="shared" si="26"/>
        <v>2.9310166108346993</v>
      </c>
      <c r="DG46" s="27">
        <f t="shared" si="26"/>
        <v>2.926923251459701</v>
      </c>
      <c r="DH46" s="27">
        <f t="shared" si="26"/>
        <v>2.9209541108347019</v>
      </c>
      <c r="DI46" s="27">
        <f t="shared" si="24"/>
        <v>2.912917001459701</v>
      </c>
      <c r="DJ46" s="27">
        <f t="shared" si="24"/>
        <v>2.9026103608347018</v>
      </c>
      <c r="DK46" s="27">
        <f t="shared" si="24"/>
        <v>2.8898232514597004</v>
      </c>
      <c r="DL46" s="27">
        <f t="shared" si="27"/>
        <v>2.8743353608347011</v>
      </c>
      <c r="DM46" s="27">
        <f t="shared" si="11"/>
        <v>2.9342978608347012</v>
      </c>
    </row>
    <row r="47" spans="2:117" ht="12" customHeight="1" x14ac:dyDescent="0.15">
      <c r="B47" s="29"/>
      <c r="C47" s="29"/>
      <c r="D47" s="29"/>
      <c r="G47" s="29"/>
      <c r="H47" s="29"/>
      <c r="I47" s="29"/>
      <c r="J47" s="37"/>
      <c r="K47" s="28">
        <v>38</v>
      </c>
      <c r="L47" s="28">
        <f t="shared" si="28"/>
        <v>-947.95499999999993</v>
      </c>
      <c r="M47" s="28">
        <f t="shared" si="28"/>
        <v>-947.8599999999999</v>
      </c>
      <c r="N47" s="28">
        <f t="shared" si="28"/>
        <v>-947.79</v>
      </c>
      <c r="O47" s="28">
        <f t="shared" si="28"/>
        <v>-947.71999999999991</v>
      </c>
      <c r="P47" s="28">
        <f t="shared" si="28"/>
        <v>-947.63749999999993</v>
      </c>
      <c r="Q47" s="28">
        <f t="shared" si="28"/>
        <v>-947.6099999999999</v>
      </c>
      <c r="R47" s="28">
        <f t="shared" si="28"/>
        <v>-947.43999999999994</v>
      </c>
      <c r="S47" s="28">
        <f t="shared" si="28"/>
        <v>-947.37</v>
      </c>
      <c r="T47" s="28">
        <f t="shared" si="28"/>
        <v>-947.29499999999996</v>
      </c>
      <c r="U47" s="28">
        <f t="shared" si="28"/>
        <v>-947.24999999999989</v>
      </c>
      <c r="V47" s="28">
        <f t="shared" si="28"/>
        <v>-947.18</v>
      </c>
      <c r="W47" s="28">
        <f t="shared" si="28"/>
        <v>-947.11500000000001</v>
      </c>
      <c r="X47" s="28">
        <f t="shared" si="28"/>
        <v>-947.05124999999998</v>
      </c>
      <c r="Y47" s="28">
        <f t="shared" si="28"/>
        <v>-947.00249999999994</v>
      </c>
      <c r="Z47" s="28">
        <f t="shared" si="28"/>
        <v>-946.95937500000002</v>
      </c>
      <c r="AA47" s="28">
        <f t="shared" si="28"/>
        <v>-946.87</v>
      </c>
      <c r="AB47" s="28">
        <f t="shared" si="19"/>
        <v>-946.81874999999991</v>
      </c>
      <c r="AC47" s="28">
        <f t="shared" si="19"/>
        <v>-946.75499999999988</v>
      </c>
      <c r="AD47" s="28">
        <f t="shared" si="19"/>
        <v>-946.72249999999997</v>
      </c>
      <c r="AE47" s="28">
        <f t="shared" si="19"/>
        <v>-946.65</v>
      </c>
      <c r="AF47" s="28">
        <f t="shared" si="19"/>
        <v>-946.60874999999999</v>
      </c>
      <c r="AG47" s="28">
        <f t="shared" si="19"/>
        <v>-946.57499999999993</v>
      </c>
      <c r="AH47" s="28">
        <f t="shared" si="19"/>
        <v>-946.53437499999995</v>
      </c>
      <c r="AI47" s="28">
        <f t="shared" si="19"/>
        <v>-946.48500000000001</v>
      </c>
      <c r="AJ47" s="28">
        <f t="shared" si="19"/>
        <v>-946.45624999999995</v>
      </c>
      <c r="AK47" s="28">
        <f t="shared" si="25"/>
        <v>-946.44999999999993</v>
      </c>
      <c r="AL47" s="28">
        <f t="shared" si="25"/>
        <v>-946.40062499999988</v>
      </c>
      <c r="AM47" s="28">
        <f t="shared" si="25"/>
        <v>-946.39</v>
      </c>
      <c r="AN47" s="28">
        <f t="shared" si="25"/>
        <v>-1670.5699999999997</v>
      </c>
      <c r="AO47" s="28">
        <f t="shared" si="8"/>
        <v>-1695.45</v>
      </c>
      <c r="AP47" s="28">
        <f t="shared" si="8"/>
        <v>-1720.3300000000002</v>
      </c>
      <c r="AQ47" s="28">
        <f t="shared" si="8"/>
        <v>-1745.21</v>
      </c>
      <c r="AR47" s="28">
        <f t="shared" si="8"/>
        <v>-1770.09</v>
      </c>
      <c r="AS47" s="28">
        <f t="shared" si="8"/>
        <v>-1794.9699999999998</v>
      </c>
      <c r="AT47" s="28">
        <f t="shared" si="8"/>
        <v>-1819.85</v>
      </c>
      <c r="AU47" s="28">
        <f t="shared" si="8"/>
        <v>-1844.73</v>
      </c>
      <c r="AV47" s="28">
        <f t="shared" si="8"/>
        <v>-1869.61</v>
      </c>
      <c r="AW47" s="28">
        <f t="shared" si="8"/>
        <v>-1894.49</v>
      </c>
      <c r="AX47" s="28">
        <f t="shared" ref="AP47:AY49" si="31">INDEX($C$4:$C$49,AX$9,1)*INDEX($D$4:$D$49,AX$9,1)/2+INDEX($G$4:$G$49,$K47,1)*INDEX($H$4:$H$49,$K47,1)/2+INDEX($G$4:$G$49,$K47,1)*INDEX($D$4:$D$49,AX$9,1)</f>
        <v>-1919.37</v>
      </c>
      <c r="AY47" s="28">
        <f t="shared" si="31"/>
        <v>-1944.25</v>
      </c>
      <c r="AZ47" s="28">
        <f t="shared" si="9"/>
        <v>-946.39</v>
      </c>
      <c r="BP47" s="28">
        <v>1.4</v>
      </c>
      <c r="BQ47" s="28">
        <f t="shared" si="13"/>
        <v>0.39200000000000301</v>
      </c>
      <c r="BS47" s="27">
        <f>50%*BS$9*BS$10+(1-50%)*$BP47*$BQ47+50%*INDEX($BL$11:$BL$22,$BS$4,1)*BS$9+(1-50%)*INDEX($BM$11:$BM$22,$BS$4,1)*$BP47+INDEX($BL$11:$BL$22,$BS$4,1)*INDEX($BM$11:$BM$22,$BS$4,1)</f>
        <v>2.615411202970412</v>
      </c>
      <c r="BT47" s="27">
        <f t="shared" si="22"/>
        <v>2.6345045623454117</v>
      </c>
      <c r="BU47" s="27">
        <f t="shared" si="22"/>
        <v>2.651904952970412</v>
      </c>
      <c r="BV47" s="27">
        <f t="shared" si="22"/>
        <v>2.6677858123454117</v>
      </c>
      <c r="BW47" s="27">
        <f t="shared" si="22"/>
        <v>2.6823112029704124</v>
      </c>
      <c r="BX47" s="27">
        <f t="shared" si="22"/>
        <v>2.6956358123454121</v>
      </c>
      <c r="BY47" s="27">
        <f t="shared" si="22"/>
        <v>2.7079049529704116</v>
      </c>
      <c r="BZ47" s="27">
        <f t="shared" si="22"/>
        <v>2.7192545623454114</v>
      </c>
      <c r="CA47" s="27">
        <f t="shared" si="22"/>
        <v>2.7298112029704122</v>
      </c>
      <c r="CB47" s="27">
        <f t="shared" si="22"/>
        <v>2.7396920623454122</v>
      </c>
      <c r="CC47" s="27">
        <f t="shared" si="22"/>
        <v>2.7490049529704121</v>
      </c>
      <c r="CD47" s="27">
        <f t="shared" si="22"/>
        <v>2.7578483123454118</v>
      </c>
      <c r="CE47" s="27">
        <f t="shared" si="22"/>
        <v>2.766311202970412</v>
      </c>
      <c r="CF47" s="27">
        <f t="shared" si="22"/>
        <v>2.7744733123454126</v>
      </c>
      <c r="CG47" s="27">
        <f t="shared" si="22"/>
        <v>2.782404952970412</v>
      </c>
      <c r="CH47" s="27">
        <f t="shared" si="22"/>
        <v>2.7901670623454118</v>
      </c>
      <c r="CI47" s="27">
        <f t="shared" si="20"/>
        <v>2.7978112029704119</v>
      </c>
      <c r="CJ47" s="27">
        <f t="shared" si="20"/>
        <v>2.8053795623454114</v>
      </c>
      <c r="CK47" s="27">
        <f t="shared" si="20"/>
        <v>2.8129049529704124</v>
      </c>
      <c r="CL47" s="27">
        <f t="shared" si="20"/>
        <v>2.8204108123454121</v>
      </c>
      <c r="CM47" s="27">
        <f t="shared" si="20"/>
        <v>2.8279112029704119</v>
      </c>
      <c r="CN47" s="27">
        <f t="shared" si="20"/>
        <v>2.8354108123454123</v>
      </c>
      <c r="CO47" s="27">
        <f t="shared" si="20"/>
        <v>2.8429049529704109</v>
      </c>
      <c r="CP47" s="27">
        <f t="shared" si="20"/>
        <v>2.8503795623454122</v>
      </c>
      <c r="CQ47" s="27">
        <f t="shared" si="20"/>
        <v>2.8578112029704119</v>
      </c>
      <c r="CR47" s="27">
        <f t="shared" si="20"/>
        <v>2.865167062345412</v>
      </c>
      <c r="CS47" s="27">
        <f t="shared" si="26"/>
        <v>2.8724049529704123</v>
      </c>
      <c r="CT47" s="27">
        <f t="shared" si="26"/>
        <v>2.8794733123454117</v>
      </c>
      <c r="CU47" s="27">
        <f t="shared" si="26"/>
        <v>2.8863112029704125</v>
      </c>
      <c r="CV47" s="27">
        <f t="shared" si="26"/>
        <v>2.892848312345413</v>
      </c>
      <c r="CW47" s="27">
        <f t="shared" si="26"/>
        <v>2.8990049529704121</v>
      </c>
      <c r="CX47" s="27">
        <f t="shared" si="26"/>
        <v>2.9046920623454127</v>
      </c>
      <c r="CY47" s="27">
        <f t="shared" si="26"/>
        <v>2.909811202970412</v>
      </c>
      <c r="CZ47" s="27">
        <f t="shared" si="26"/>
        <v>2.9142545623454126</v>
      </c>
      <c r="DA47" s="27">
        <f t="shared" si="26"/>
        <v>2.9179049529704102</v>
      </c>
      <c r="DB47" s="27">
        <f t="shared" si="26"/>
        <v>2.9206358123454121</v>
      </c>
      <c r="DC47" s="27">
        <f t="shared" si="26"/>
        <v>2.9223112029704139</v>
      </c>
      <c r="DD47" s="27">
        <f t="shared" si="26"/>
        <v>2.922785812345412</v>
      </c>
      <c r="DE47" s="27">
        <f t="shared" si="26"/>
        <v>2.9219049529704137</v>
      </c>
      <c r="DF47" s="27">
        <f t="shared" si="26"/>
        <v>2.9195045623454106</v>
      </c>
      <c r="DG47" s="27">
        <f t="shared" si="26"/>
        <v>2.9154112029704122</v>
      </c>
      <c r="DH47" s="27">
        <f t="shared" si="26"/>
        <v>2.9094420623454131</v>
      </c>
      <c r="DI47" s="27">
        <f t="shared" si="24"/>
        <v>2.9014049529704122</v>
      </c>
      <c r="DJ47" s="27">
        <f t="shared" si="24"/>
        <v>2.891098312345413</v>
      </c>
      <c r="DK47" s="27">
        <f t="shared" si="24"/>
        <v>2.8783112029704117</v>
      </c>
      <c r="DL47" s="27">
        <f t="shared" si="27"/>
        <v>2.8628233123454119</v>
      </c>
      <c r="DM47" s="27">
        <f t="shared" si="11"/>
        <v>2.922785812345412</v>
      </c>
    </row>
    <row r="48" spans="2:117" ht="12" customHeight="1" x14ac:dyDescent="0.15">
      <c r="B48" s="29"/>
      <c r="C48" s="29"/>
      <c r="D48" s="29"/>
      <c r="G48" s="29"/>
      <c r="H48" s="29"/>
      <c r="I48" s="29"/>
      <c r="J48" s="37"/>
      <c r="K48" s="28">
        <v>39</v>
      </c>
      <c r="L48" s="28">
        <f t="shared" si="28"/>
        <v>-972.92750000000001</v>
      </c>
      <c r="M48" s="28">
        <f t="shared" si="28"/>
        <v>-972.82999999999993</v>
      </c>
      <c r="N48" s="28">
        <f t="shared" si="28"/>
        <v>-972.75749999999994</v>
      </c>
      <c r="O48" s="28">
        <f t="shared" si="28"/>
        <v>-972.68499999999995</v>
      </c>
      <c r="P48" s="28">
        <f t="shared" si="28"/>
        <v>-972.6</v>
      </c>
      <c r="Q48" s="28">
        <f t="shared" si="28"/>
        <v>-972.56999999999994</v>
      </c>
      <c r="R48" s="28">
        <f t="shared" si="28"/>
        <v>-972.39749999999992</v>
      </c>
      <c r="S48" s="28">
        <f t="shared" si="28"/>
        <v>-972.32500000000005</v>
      </c>
      <c r="T48" s="28">
        <f t="shared" si="28"/>
        <v>-972.24749999999995</v>
      </c>
      <c r="U48" s="28">
        <f t="shared" si="28"/>
        <v>-972.19999999999993</v>
      </c>
      <c r="V48" s="28">
        <f t="shared" si="28"/>
        <v>-972.12749999999994</v>
      </c>
      <c r="W48" s="28">
        <f t="shared" si="28"/>
        <v>-972.06000000000006</v>
      </c>
      <c r="X48" s="28">
        <f t="shared" si="28"/>
        <v>-971.99374999999998</v>
      </c>
      <c r="Y48" s="28">
        <f t="shared" si="28"/>
        <v>-971.9425</v>
      </c>
      <c r="Z48" s="28">
        <f t="shared" si="28"/>
        <v>-971.89687500000002</v>
      </c>
      <c r="AA48" s="28">
        <f t="shared" si="28"/>
        <v>-971.80500000000006</v>
      </c>
      <c r="AB48" s="28">
        <f t="shared" si="19"/>
        <v>-971.75124999999991</v>
      </c>
      <c r="AC48" s="28">
        <f t="shared" si="19"/>
        <v>-971.68499999999995</v>
      </c>
      <c r="AD48" s="28">
        <f t="shared" si="19"/>
        <v>-971.65</v>
      </c>
      <c r="AE48" s="28">
        <f t="shared" si="19"/>
        <v>-971.57499999999993</v>
      </c>
      <c r="AF48" s="28">
        <f t="shared" si="19"/>
        <v>-971.53125</v>
      </c>
      <c r="AG48" s="28">
        <f t="shared" si="19"/>
        <v>-971.495</v>
      </c>
      <c r="AH48" s="28">
        <f t="shared" si="19"/>
        <v>-971.45187499999997</v>
      </c>
      <c r="AI48" s="28">
        <f t="shared" si="19"/>
        <v>-971.4</v>
      </c>
      <c r="AJ48" s="28">
        <f t="shared" si="19"/>
        <v>-971.36874999999998</v>
      </c>
      <c r="AK48" s="28">
        <f t="shared" si="25"/>
        <v>-971.36</v>
      </c>
      <c r="AL48" s="28">
        <f t="shared" si="25"/>
        <v>-971.3081249999999</v>
      </c>
      <c r="AM48" s="28">
        <f t="shared" si="25"/>
        <v>-971.29499999999996</v>
      </c>
      <c r="AN48" s="28">
        <f t="shared" si="25"/>
        <v>-1695.4724999999999</v>
      </c>
      <c r="AO48" s="28">
        <f t="shared" si="25"/>
        <v>-1720.3500000000001</v>
      </c>
      <c r="AP48" s="28">
        <f t="shared" si="31"/>
        <v>-1745.2275</v>
      </c>
      <c r="AQ48" s="28">
        <f t="shared" si="31"/>
        <v>-1770.105</v>
      </c>
      <c r="AR48" s="28">
        <f t="shared" si="31"/>
        <v>-1794.9824999999998</v>
      </c>
      <c r="AS48" s="28">
        <f t="shared" si="31"/>
        <v>-1819.86</v>
      </c>
      <c r="AT48" s="28">
        <f t="shared" si="31"/>
        <v>-1844.7375000000002</v>
      </c>
      <c r="AU48" s="28">
        <f t="shared" si="31"/>
        <v>-1869.615</v>
      </c>
      <c r="AV48" s="28">
        <f t="shared" si="31"/>
        <v>-1894.4924999999998</v>
      </c>
      <c r="AW48" s="28">
        <f t="shared" si="31"/>
        <v>-1919.37</v>
      </c>
      <c r="AX48" s="28">
        <f t="shared" si="31"/>
        <v>-1944.2474999999999</v>
      </c>
      <c r="AY48" s="28">
        <f t="shared" si="31"/>
        <v>-1969.125</v>
      </c>
      <c r="AZ48" s="28">
        <f t="shared" si="9"/>
        <v>-971.29499999999996</v>
      </c>
      <c r="BP48" s="28">
        <v>1.425</v>
      </c>
      <c r="BQ48" s="28">
        <f t="shared" si="13"/>
        <v>0.35771875000000009</v>
      </c>
      <c r="BS48" s="27">
        <f t="shared" ref="BS48:CH56" si="32">50%*BS$9*BS$10+(1-50%)*$BP48*$BQ48+50%*INDEX($BL$11:$BL$22,$BS$4,1)*BS$9+(1-50%)*INDEX($BM$11:$BM$22,$BS$4,1)*$BP48+INDEX($BL$11:$BL$22,$BS$4,1)*INDEX($BM$11:$BM$22,$BS$4,1)</f>
        <v>2.6026983732311186</v>
      </c>
      <c r="BT48" s="27">
        <f t="shared" si="22"/>
        <v>2.6217917326061184</v>
      </c>
      <c r="BU48" s="27">
        <f t="shared" si="22"/>
        <v>2.6391921232311186</v>
      </c>
      <c r="BV48" s="27">
        <f t="shared" si="22"/>
        <v>2.6550729826061183</v>
      </c>
      <c r="BW48" s="27">
        <f t="shared" si="22"/>
        <v>2.669598373231119</v>
      </c>
      <c r="BX48" s="27">
        <f t="shared" si="22"/>
        <v>2.6829229826061187</v>
      </c>
      <c r="BY48" s="27">
        <f t="shared" si="22"/>
        <v>2.6951921232311182</v>
      </c>
      <c r="BZ48" s="27">
        <f t="shared" si="22"/>
        <v>2.7065417326061181</v>
      </c>
      <c r="CA48" s="27">
        <f t="shared" si="22"/>
        <v>2.7170983732311189</v>
      </c>
      <c r="CB48" s="27">
        <f t="shared" si="22"/>
        <v>2.7269792326061189</v>
      </c>
      <c r="CC48" s="27">
        <f t="shared" si="22"/>
        <v>2.7362921232311188</v>
      </c>
      <c r="CD48" s="27">
        <f t="shared" si="22"/>
        <v>2.7451354826061185</v>
      </c>
      <c r="CE48" s="27">
        <f t="shared" si="22"/>
        <v>2.7535983732311187</v>
      </c>
      <c r="CF48" s="27">
        <f t="shared" si="22"/>
        <v>2.7617604826061193</v>
      </c>
      <c r="CG48" s="27">
        <f t="shared" si="22"/>
        <v>2.7696921232311187</v>
      </c>
      <c r="CH48" s="27">
        <f t="shared" si="22"/>
        <v>2.7774542326061185</v>
      </c>
      <c r="CI48" s="27">
        <f t="shared" ref="CI48:CX56" si="33">50%*CI$9*CI$10+(1-50%)*$BP48*$BQ48+50%*INDEX($BL$11:$BL$22,$BS$4,1)*CI$9+(1-50%)*INDEX($BM$11:$BM$22,$BS$4,1)*$BP48+INDEX($BL$11:$BL$22,$BS$4,1)*INDEX($BM$11:$BM$22,$BS$4,1)</f>
        <v>2.7850983732311185</v>
      </c>
      <c r="CJ48" s="27">
        <f t="shared" si="33"/>
        <v>2.7926667326061181</v>
      </c>
      <c r="CK48" s="27">
        <f t="shared" si="33"/>
        <v>2.8001921232311191</v>
      </c>
      <c r="CL48" s="27">
        <f t="shared" si="33"/>
        <v>2.8076979826061188</v>
      </c>
      <c r="CM48" s="27">
        <f t="shared" si="33"/>
        <v>2.8151983732311185</v>
      </c>
      <c r="CN48" s="27">
        <f t="shared" si="33"/>
        <v>2.8226979826061189</v>
      </c>
      <c r="CO48" s="27">
        <f t="shared" si="33"/>
        <v>2.8301921232311176</v>
      </c>
      <c r="CP48" s="27">
        <f t="shared" si="33"/>
        <v>2.8376667326061189</v>
      </c>
      <c r="CQ48" s="27">
        <f t="shared" si="33"/>
        <v>2.8450983732311186</v>
      </c>
      <c r="CR48" s="27">
        <f t="shared" si="33"/>
        <v>2.8524542326061186</v>
      </c>
      <c r="CS48" s="27">
        <f t="shared" si="33"/>
        <v>2.859692123231119</v>
      </c>
      <c r="CT48" s="27">
        <f t="shared" si="33"/>
        <v>2.8667604826061179</v>
      </c>
      <c r="CU48" s="27">
        <f t="shared" si="33"/>
        <v>2.8735983732311192</v>
      </c>
      <c r="CV48" s="27">
        <f t="shared" si="33"/>
        <v>2.8801354826061196</v>
      </c>
      <c r="CW48" s="27">
        <f t="shared" si="33"/>
        <v>2.8862921232311183</v>
      </c>
      <c r="CX48" s="27">
        <f t="shared" si="33"/>
        <v>2.8919792326061193</v>
      </c>
      <c r="CY48" s="27">
        <f t="shared" si="26"/>
        <v>2.8970983732311182</v>
      </c>
      <c r="CZ48" s="27">
        <f t="shared" si="26"/>
        <v>2.9015417326061193</v>
      </c>
      <c r="DA48" s="27">
        <f t="shared" si="26"/>
        <v>2.9051921232311169</v>
      </c>
      <c r="DB48" s="27">
        <f t="shared" si="26"/>
        <v>2.9079229826061188</v>
      </c>
      <c r="DC48" s="27">
        <f t="shared" si="26"/>
        <v>2.9095983732311206</v>
      </c>
      <c r="DD48" s="27">
        <f t="shared" si="26"/>
        <v>2.9100729826061187</v>
      </c>
      <c r="DE48" s="27">
        <f t="shared" si="26"/>
        <v>2.9091921232311204</v>
      </c>
      <c r="DF48" s="27">
        <f t="shared" si="26"/>
        <v>2.9067917326061168</v>
      </c>
      <c r="DG48" s="27">
        <f t="shared" si="26"/>
        <v>2.9026983732311185</v>
      </c>
      <c r="DH48" s="27">
        <f t="shared" si="26"/>
        <v>2.8967292326061198</v>
      </c>
      <c r="DI48" s="27">
        <f t="shared" si="24"/>
        <v>2.8886921232311189</v>
      </c>
      <c r="DJ48" s="27">
        <f t="shared" si="24"/>
        <v>2.8783854826061197</v>
      </c>
      <c r="DK48" s="27">
        <f t="shared" si="24"/>
        <v>2.8655983732311183</v>
      </c>
      <c r="DL48" s="27">
        <f t="shared" si="27"/>
        <v>2.8501104826061185</v>
      </c>
      <c r="DM48" s="27">
        <f t="shared" si="11"/>
        <v>2.9100729826061187</v>
      </c>
    </row>
    <row r="49" spans="2:117" ht="12" customHeight="1" x14ac:dyDescent="0.15">
      <c r="B49" s="29"/>
      <c r="C49" s="29"/>
      <c r="D49" s="29"/>
      <c r="G49" s="29"/>
      <c r="H49" s="29"/>
      <c r="I49" s="29"/>
      <c r="J49" s="37"/>
      <c r="K49" s="28">
        <v>40</v>
      </c>
      <c r="L49" s="28">
        <f>INDEX($C$4:$C$49,L$9,1)*INDEX($D$4:$D$49,L$9,1)/2+INDEX($G$4:$G$49,$K49,1)*INDEX($H$4:$H$49,$K49,1)/2+INDEX($G$4:$G$49,$K49,1)*INDEX($D$4:$D$49,L$9,1)</f>
        <v>-997.9</v>
      </c>
      <c r="M49" s="28">
        <f t="shared" si="28"/>
        <v>-997.8</v>
      </c>
      <c r="N49" s="28">
        <f t="shared" si="28"/>
        <v>-997.72500000000002</v>
      </c>
      <c r="O49" s="28">
        <f t="shared" si="28"/>
        <v>-997.65</v>
      </c>
      <c r="P49" s="28">
        <f t="shared" si="28"/>
        <v>-997.5625</v>
      </c>
      <c r="Q49" s="28">
        <f t="shared" si="28"/>
        <v>-997.53</v>
      </c>
      <c r="R49" s="28">
        <f t="shared" si="28"/>
        <v>-997.3549999999999</v>
      </c>
      <c r="S49" s="28">
        <f t="shared" si="28"/>
        <v>-997.28000000000009</v>
      </c>
      <c r="T49" s="28">
        <f t="shared" si="28"/>
        <v>-997.2</v>
      </c>
      <c r="U49" s="28">
        <f t="shared" si="28"/>
        <v>-997.15</v>
      </c>
      <c r="V49" s="28">
        <f t="shared" si="28"/>
        <v>-997.07499999999993</v>
      </c>
      <c r="W49" s="28">
        <f t="shared" si="28"/>
        <v>-997.005</v>
      </c>
      <c r="X49" s="28">
        <f t="shared" si="28"/>
        <v>-996.93625000000009</v>
      </c>
      <c r="Y49" s="28">
        <f t="shared" si="28"/>
        <v>-996.88250000000005</v>
      </c>
      <c r="Z49" s="28">
        <f t="shared" si="28"/>
        <v>-996.83437500000002</v>
      </c>
      <c r="AA49" s="28">
        <f t="shared" si="28"/>
        <v>-996.74</v>
      </c>
      <c r="AB49" s="28">
        <f t="shared" si="19"/>
        <v>-996.68374999999992</v>
      </c>
      <c r="AC49" s="28">
        <f t="shared" si="19"/>
        <v>-996.61500000000001</v>
      </c>
      <c r="AD49" s="28">
        <f t="shared" si="19"/>
        <v>-996.57749999999999</v>
      </c>
      <c r="AE49" s="28">
        <f t="shared" si="19"/>
        <v>-996.5</v>
      </c>
      <c r="AF49" s="28">
        <f t="shared" si="19"/>
        <v>-996.45375000000001</v>
      </c>
      <c r="AG49" s="28">
        <f t="shared" si="19"/>
        <v>-996.41499999999996</v>
      </c>
      <c r="AH49" s="28">
        <f t="shared" si="19"/>
        <v>-996.36937499999999</v>
      </c>
      <c r="AI49" s="28">
        <f t="shared" si="19"/>
        <v>-996.31500000000005</v>
      </c>
      <c r="AJ49" s="28">
        <f t="shared" si="19"/>
        <v>-996.28125</v>
      </c>
      <c r="AK49" s="28">
        <f t="shared" si="25"/>
        <v>-996.27</v>
      </c>
      <c r="AL49" s="28">
        <f t="shared" si="25"/>
        <v>-996.21562499999993</v>
      </c>
      <c r="AM49" s="28">
        <f t="shared" si="25"/>
        <v>-996.2</v>
      </c>
      <c r="AN49" s="28">
        <f t="shared" si="25"/>
        <v>-1720.375</v>
      </c>
      <c r="AO49" s="28">
        <f t="shared" si="25"/>
        <v>-1745.25</v>
      </c>
      <c r="AP49" s="28">
        <f t="shared" si="31"/>
        <v>-1770.125</v>
      </c>
      <c r="AQ49" s="28">
        <f t="shared" si="31"/>
        <v>-1795</v>
      </c>
      <c r="AR49" s="28">
        <f t="shared" si="31"/>
        <v>-1819.875</v>
      </c>
      <c r="AS49" s="28">
        <f t="shared" si="31"/>
        <v>-1844.75</v>
      </c>
      <c r="AT49" s="28">
        <f t="shared" si="31"/>
        <v>-1869.625</v>
      </c>
      <c r="AU49" s="28">
        <f t="shared" si="31"/>
        <v>-1894.5</v>
      </c>
      <c r="AV49" s="28">
        <f t="shared" si="31"/>
        <v>-1919.375</v>
      </c>
      <c r="AW49" s="28">
        <f t="shared" si="31"/>
        <v>-1944.25</v>
      </c>
      <c r="AX49" s="28">
        <f t="shared" si="31"/>
        <v>-1969.125</v>
      </c>
      <c r="AY49" s="28">
        <f t="shared" si="31"/>
        <v>-1994</v>
      </c>
      <c r="AZ49" s="28">
        <f t="shared" si="9"/>
        <v>-996.2</v>
      </c>
      <c r="BP49" s="28">
        <v>1.45</v>
      </c>
      <c r="BQ49" s="28">
        <f t="shared" si="13"/>
        <v>0.32275000000000276</v>
      </c>
      <c r="BS49" s="27">
        <f t="shared" si="32"/>
        <v>2.5886300747418294</v>
      </c>
      <c r="BT49" s="27">
        <f t="shared" si="32"/>
        <v>2.6077234341168292</v>
      </c>
      <c r="BU49" s="27">
        <f t="shared" si="32"/>
        <v>2.6251238247418294</v>
      </c>
      <c r="BV49" s="27">
        <f t="shared" si="32"/>
        <v>2.6410046841168295</v>
      </c>
      <c r="BW49" s="27">
        <f t="shared" si="32"/>
        <v>2.6555300747418298</v>
      </c>
      <c r="BX49" s="27">
        <f t="shared" si="32"/>
        <v>2.6688546841168295</v>
      </c>
      <c r="BY49" s="27">
        <f t="shared" si="32"/>
        <v>2.6811238247418294</v>
      </c>
      <c r="BZ49" s="27">
        <f t="shared" si="32"/>
        <v>2.6924734341168288</v>
      </c>
      <c r="CA49" s="27">
        <f t="shared" si="32"/>
        <v>2.7030300747418297</v>
      </c>
      <c r="CB49" s="27">
        <f t="shared" si="32"/>
        <v>2.7129109341168296</v>
      </c>
      <c r="CC49" s="27">
        <f t="shared" si="32"/>
        <v>2.7222238247418296</v>
      </c>
      <c r="CD49" s="27">
        <f t="shared" si="32"/>
        <v>2.7310671841168297</v>
      </c>
      <c r="CE49" s="27">
        <f t="shared" si="32"/>
        <v>2.7395300747418294</v>
      </c>
      <c r="CF49" s="27">
        <f t="shared" si="32"/>
        <v>2.74769218411683</v>
      </c>
      <c r="CG49" s="27">
        <f t="shared" si="32"/>
        <v>2.7556238247418294</v>
      </c>
      <c r="CH49" s="27">
        <f t="shared" si="32"/>
        <v>2.7633859341168296</v>
      </c>
      <c r="CI49" s="27">
        <f t="shared" si="33"/>
        <v>2.7710300747418293</v>
      </c>
      <c r="CJ49" s="27">
        <f t="shared" si="33"/>
        <v>2.7785984341168288</v>
      </c>
      <c r="CK49" s="27">
        <f t="shared" si="33"/>
        <v>2.7861238247418303</v>
      </c>
      <c r="CL49" s="27">
        <f t="shared" si="33"/>
        <v>2.7936296841168295</v>
      </c>
      <c r="CM49" s="27">
        <f t="shared" si="33"/>
        <v>2.8011300747418293</v>
      </c>
      <c r="CN49" s="27">
        <f t="shared" si="33"/>
        <v>2.8086296841168297</v>
      </c>
      <c r="CO49" s="27">
        <f t="shared" si="33"/>
        <v>2.8161238247418283</v>
      </c>
      <c r="CP49" s="27">
        <f t="shared" si="33"/>
        <v>2.8235984341168296</v>
      </c>
      <c r="CQ49" s="27">
        <f t="shared" si="33"/>
        <v>2.8310300747418293</v>
      </c>
      <c r="CR49" s="27">
        <f t="shared" si="33"/>
        <v>2.8383859341168294</v>
      </c>
      <c r="CS49" s="27">
        <f t="shared" si="33"/>
        <v>2.8456238247418297</v>
      </c>
      <c r="CT49" s="27">
        <f t="shared" si="33"/>
        <v>2.8526921841168291</v>
      </c>
      <c r="CU49" s="27">
        <f t="shared" si="33"/>
        <v>2.8595300747418304</v>
      </c>
      <c r="CV49" s="27">
        <f t="shared" si="33"/>
        <v>2.8660671841168304</v>
      </c>
      <c r="CW49" s="27">
        <f t="shared" si="33"/>
        <v>2.872223824741829</v>
      </c>
      <c r="CX49" s="27">
        <f t="shared" si="33"/>
        <v>2.8779109341168301</v>
      </c>
      <c r="CY49" s="27">
        <f t="shared" si="26"/>
        <v>2.8830300747418289</v>
      </c>
      <c r="CZ49" s="27">
        <f t="shared" si="26"/>
        <v>2.88747343411683</v>
      </c>
      <c r="DA49" s="27">
        <f t="shared" si="26"/>
        <v>2.8911238247418272</v>
      </c>
      <c r="DB49" s="27">
        <f t="shared" si="26"/>
        <v>2.8938546841168291</v>
      </c>
      <c r="DC49" s="27">
        <f t="shared" si="26"/>
        <v>2.8955300747418309</v>
      </c>
      <c r="DD49" s="27">
        <f t="shared" si="26"/>
        <v>2.8960046841168294</v>
      </c>
      <c r="DE49" s="27">
        <f t="shared" si="26"/>
        <v>2.8951238247418312</v>
      </c>
      <c r="DF49" s="27">
        <f t="shared" si="26"/>
        <v>2.8927234341168275</v>
      </c>
      <c r="DG49" s="27">
        <f t="shared" si="26"/>
        <v>2.8886300747418292</v>
      </c>
      <c r="DH49" s="27">
        <f t="shared" si="26"/>
        <v>2.8826609341168301</v>
      </c>
      <c r="DI49" s="27">
        <f t="shared" si="24"/>
        <v>2.8746238247418292</v>
      </c>
      <c r="DJ49" s="27">
        <f t="shared" si="24"/>
        <v>2.8643171841168305</v>
      </c>
      <c r="DK49" s="27">
        <f t="shared" si="24"/>
        <v>2.8515300747418291</v>
      </c>
      <c r="DL49" s="27">
        <f t="shared" si="27"/>
        <v>2.8360421841168293</v>
      </c>
      <c r="DM49" s="27">
        <f t="shared" si="11"/>
        <v>2.8960046841168294</v>
      </c>
    </row>
    <row r="50" spans="2:117" ht="12" customHeight="1" x14ac:dyDescent="0.15">
      <c r="L50" s="28">
        <v>1</v>
      </c>
      <c r="M50" s="28">
        <v>2</v>
      </c>
      <c r="N50" s="28">
        <v>3</v>
      </c>
      <c r="O50" s="28">
        <v>4</v>
      </c>
      <c r="P50" s="28">
        <v>5</v>
      </c>
      <c r="Q50" s="28">
        <v>6</v>
      </c>
      <c r="R50" s="28">
        <v>7</v>
      </c>
      <c r="S50" s="28">
        <v>8</v>
      </c>
      <c r="T50" s="28">
        <v>9</v>
      </c>
      <c r="U50" s="28">
        <v>10</v>
      </c>
      <c r="V50" s="28">
        <v>11</v>
      </c>
      <c r="W50" s="28">
        <v>12</v>
      </c>
      <c r="X50" s="28">
        <v>13</v>
      </c>
      <c r="Y50" s="28">
        <v>14</v>
      </c>
      <c r="Z50" s="28">
        <v>15</v>
      </c>
      <c r="AA50" s="28">
        <v>16</v>
      </c>
      <c r="AB50" s="28">
        <v>17</v>
      </c>
      <c r="AC50" s="28">
        <v>18</v>
      </c>
      <c r="AD50" s="28">
        <v>19</v>
      </c>
      <c r="AE50" s="28">
        <v>20</v>
      </c>
      <c r="AF50" s="28">
        <v>21</v>
      </c>
      <c r="AG50" s="28">
        <v>22</v>
      </c>
      <c r="AH50" s="28">
        <v>23</v>
      </c>
      <c r="AI50" s="28">
        <v>24</v>
      </c>
      <c r="AJ50" s="28">
        <v>25</v>
      </c>
      <c r="AK50" s="28">
        <v>26</v>
      </c>
      <c r="AL50" s="28">
        <v>27</v>
      </c>
      <c r="AM50" s="28">
        <v>28</v>
      </c>
      <c r="AN50" s="28">
        <v>29</v>
      </c>
      <c r="AO50" s="28">
        <v>30</v>
      </c>
      <c r="AP50" s="28">
        <v>31</v>
      </c>
      <c r="AQ50" s="28">
        <v>32</v>
      </c>
      <c r="AR50" s="28">
        <v>33</v>
      </c>
      <c r="AS50" s="28">
        <v>34</v>
      </c>
      <c r="AT50" s="28">
        <v>35</v>
      </c>
      <c r="AU50" s="28">
        <v>36</v>
      </c>
      <c r="AV50" s="28">
        <v>37</v>
      </c>
      <c r="AW50" s="28">
        <v>38</v>
      </c>
      <c r="AX50" s="28">
        <v>39</v>
      </c>
      <c r="AY50" s="28">
        <v>40</v>
      </c>
      <c r="BP50" s="28">
        <v>1.4750000000000001</v>
      </c>
      <c r="BQ50" s="28">
        <f t="shared" si="13"/>
        <v>0.2869062499999977</v>
      </c>
      <c r="BS50" s="27">
        <f t="shared" si="32"/>
        <v>2.5730422450025343</v>
      </c>
      <c r="BT50" s="27">
        <f t="shared" si="32"/>
        <v>2.5921356043775341</v>
      </c>
      <c r="BU50" s="27">
        <f t="shared" si="32"/>
        <v>2.6095359950025343</v>
      </c>
      <c r="BV50" s="27">
        <f t="shared" si="32"/>
        <v>2.6254168543775345</v>
      </c>
      <c r="BW50" s="27">
        <f t="shared" si="32"/>
        <v>2.6399422450025347</v>
      </c>
      <c r="BX50" s="27">
        <f t="shared" si="32"/>
        <v>2.6532668543775344</v>
      </c>
      <c r="BY50" s="27">
        <f t="shared" si="32"/>
        <v>2.6655359950025344</v>
      </c>
      <c r="BZ50" s="27">
        <f t="shared" si="32"/>
        <v>2.6768856043775338</v>
      </c>
      <c r="CA50" s="27">
        <f t="shared" si="32"/>
        <v>2.6874422450025346</v>
      </c>
      <c r="CB50" s="27">
        <f t="shared" si="32"/>
        <v>2.6973231043775345</v>
      </c>
      <c r="CC50" s="27">
        <f t="shared" si="32"/>
        <v>2.7066359950025345</v>
      </c>
      <c r="CD50" s="27">
        <f t="shared" si="32"/>
        <v>2.7154793543775346</v>
      </c>
      <c r="CE50" s="27">
        <f t="shared" si="32"/>
        <v>2.7239422450025343</v>
      </c>
      <c r="CF50" s="27">
        <f t="shared" si="32"/>
        <v>2.732104354377535</v>
      </c>
      <c r="CG50" s="27">
        <f t="shared" si="32"/>
        <v>2.7400359950025344</v>
      </c>
      <c r="CH50" s="27">
        <f t="shared" si="32"/>
        <v>2.7477981043775346</v>
      </c>
      <c r="CI50" s="27">
        <f t="shared" si="33"/>
        <v>2.7554422450025342</v>
      </c>
      <c r="CJ50" s="27">
        <f t="shared" si="33"/>
        <v>2.7630106043775338</v>
      </c>
      <c r="CK50" s="27">
        <f t="shared" si="33"/>
        <v>2.7705359950025352</v>
      </c>
      <c r="CL50" s="27">
        <f t="shared" si="33"/>
        <v>2.7780418543775345</v>
      </c>
      <c r="CM50" s="27">
        <f t="shared" si="33"/>
        <v>2.7855422450025342</v>
      </c>
      <c r="CN50" s="27">
        <f t="shared" si="33"/>
        <v>2.7930418543775346</v>
      </c>
      <c r="CO50" s="27">
        <f t="shared" si="33"/>
        <v>2.8005359950025333</v>
      </c>
      <c r="CP50" s="27">
        <f t="shared" si="33"/>
        <v>2.8080106043775346</v>
      </c>
      <c r="CQ50" s="27">
        <f t="shared" si="33"/>
        <v>2.8154422450025343</v>
      </c>
      <c r="CR50" s="27">
        <f t="shared" si="33"/>
        <v>2.8227981043775343</v>
      </c>
      <c r="CS50" s="27">
        <f t="shared" si="33"/>
        <v>2.8300359950025347</v>
      </c>
      <c r="CT50" s="27">
        <f t="shared" si="33"/>
        <v>2.8371043543775341</v>
      </c>
      <c r="CU50" s="27">
        <f t="shared" si="33"/>
        <v>2.8439422450025353</v>
      </c>
      <c r="CV50" s="27">
        <f t="shared" si="33"/>
        <v>2.8504793543775353</v>
      </c>
      <c r="CW50" s="27">
        <f t="shared" si="33"/>
        <v>2.8566359950025344</v>
      </c>
      <c r="CX50" s="27">
        <f t="shared" si="33"/>
        <v>2.8623231043775355</v>
      </c>
      <c r="CY50" s="27">
        <f t="shared" si="26"/>
        <v>2.8674422450025343</v>
      </c>
      <c r="CZ50" s="27">
        <f t="shared" si="26"/>
        <v>2.8718856043775349</v>
      </c>
      <c r="DA50" s="27">
        <f t="shared" si="26"/>
        <v>2.8755359950025325</v>
      </c>
      <c r="DB50" s="27">
        <f t="shared" si="26"/>
        <v>2.8782668543775345</v>
      </c>
      <c r="DC50" s="27">
        <f t="shared" si="26"/>
        <v>2.8799422450025363</v>
      </c>
      <c r="DD50" s="27">
        <f t="shared" si="26"/>
        <v>2.8804168543775344</v>
      </c>
      <c r="DE50" s="27">
        <f t="shared" si="26"/>
        <v>2.8795359950025361</v>
      </c>
      <c r="DF50" s="27">
        <f t="shared" si="26"/>
        <v>2.8771356043775329</v>
      </c>
      <c r="DG50" s="27">
        <f t="shared" si="26"/>
        <v>2.8730422450025346</v>
      </c>
      <c r="DH50" s="27">
        <f t="shared" si="26"/>
        <v>2.8670731043775355</v>
      </c>
      <c r="DI50" s="27">
        <f t="shared" ref="DI50:DL50" si="34">50%*DI$9*DI$10+(1-50%)*$BP50*$BQ50+50%*INDEX($BL$11:$BL$22,$BS$4,1)*DI$9+(1-50%)*INDEX($BM$11:$BM$22,$BS$4,1)*$BP50+INDEX($BL$11:$BL$22,$BS$4,1)*INDEX($BM$11:$BM$22,$BS$4,1)</f>
        <v>2.8590359950025346</v>
      </c>
      <c r="DJ50" s="27">
        <f t="shared" si="34"/>
        <v>2.8487293543775354</v>
      </c>
      <c r="DK50" s="27">
        <f t="shared" si="34"/>
        <v>2.835942245002534</v>
      </c>
      <c r="DL50" s="27">
        <f t="shared" si="34"/>
        <v>2.8204543543775342</v>
      </c>
      <c r="DM50" s="27">
        <f t="shared" si="11"/>
        <v>2.8804168543775344</v>
      </c>
    </row>
    <row r="51" spans="2:117" ht="12" customHeight="1" x14ac:dyDescent="0.15">
      <c r="L51" s="28">
        <f>MAX(L10:L29)</f>
        <v>2.0049999999999999</v>
      </c>
      <c r="M51" s="28">
        <f t="shared" ref="M51:AE51" si="35">MAX(M10:M29)</f>
        <v>2.0099999999999998</v>
      </c>
      <c r="N51" s="28">
        <f t="shared" si="35"/>
        <v>1.99</v>
      </c>
      <c r="O51" s="28">
        <f t="shared" si="35"/>
        <v>1.9700000000000002</v>
      </c>
      <c r="P51" s="28">
        <f t="shared" si="35"/>
        <v>1.9699999999999998</v>
      </c>
      <c r="Q51" s="28">
        <f t="shared" si="35"/>
        <v>1.92</v>
      </c>
      <c r="R51" s="28">
        <f t="shared" si="35"/>
        <v>2.0124999999999997</v>
      </c>
      <c r="S51" s="28">
        <f t="shared" si="35"/>
        <v>2.0049999999999999</v>
      </c>
      <c r="T51" s="28">
        <f t="shared" si="35"/>
        <v>2.0024999999999999</v>
      </c>
      <c r="U51" s="28">
        <f t="shared" si="35"/>
        <v>1.9750000000000001</v>
      </c>
      <c r="V51" s="28">
        <f t="shared" si="35"/>
        <v>1.9725000000000001</v>
      </c>
      <c r="W51" s="28">
        <f t="shared" si="35"/>
        <v>1.9649999999999999</v>
      </c>
      <c r="X51" s="28">
        <f t="shared" si="35"/>
        <v>1.95625</v>
      </c>
      <c r="Y51" s="28">
        <f t="shared" si="35"/>
        <v>1.9375</v>
      </c>
      <c r="Z51" s="28">
        <f t="shared" si="35"/>
        <v>1.9256250000000001</v>
      </c>
      <c r="AA51" s="28">
        <f t="shared" si="35"/>
        <v>1.9650000000000003</v>
      </c>
      <c r="AB51" s="28">
        <f t="shared" si="35"/>
        <v>1.9662500000000001</v>
      </c>
      <c r="AC51" s="28">
        <f t="shared" si="35"/>
        <v>1.9849999999999999</v>
      </c>
      <c r="AD51" s="28">
        <f t="shared" si="35"/>
        <v>1.9724999999999999</v>
      </c>
      <c r="AE51" s="28">
        <f t="shared" si="35"/>
        <v>2</v>
      </c>
      <c r="BP51" s="28">
        <v>1.5</v>
      </c>
      <c r="BQ51" s="28">
        <f t="shared" si="13"/>
        <v>0.25</v>
      </c>
      <c r="BS51" s="27">
        <f t="shared" si="32"/>
        <v>2.5557614465132446</v>
      </c>
      <c r="BT51" s="27">
        <f t="shared" si="32"/>
        <v>2.5748548058882448</v>
      </c>
      <c r="BU51" s="27">
        <f t="shared" si="32"/>
        <v>2.5922551965132445</v>
      </c>
      <c r="BV51" s="27">
        <f t="shared" si="32"/>
        <v>2.6081360558882447</v>
      </c>
      <c r="BW51" s="27">
        <f t="shared" si="32"/>
        <v>2.622661446513245</v>
      </c>
      <c r="BX51" s="27">
        <f t="shared" si="32"/>
        <v>2.6359860558882446</v>
      </c>
      <c r="BY51" s="27">
        <f t="shared" si="32"/>
        <v>2.6482551965132446</v>
      </c>
      <c r="BZ51" s="27">
        <f t="shared" si="32"/>
        <v>2.6596048058882444</v>
      </c>
      <c r="CA51" s="27">
        <f t="shared" si="32"/>
        <v>2.6701614465132453</v>
      </c>
      <c r="CB51" s="27">
        <f t="shared" si="32"/>
        <v>2.6800423058882448</v>
      </c>
      <c r="CC51" s="27">
        <f t="shared" si="32"/>
        <v>2.6893551965132447</v>
      </c>
      <c r="CD51" s="27">
        <f t="shared" si="32"/>
        <v>2.6981985558882449</v>
      </c>
      <c r="CE51" s="27">
        <f t="shared" si="32"/>
        <v>2.7066614465132446</v>
      </c>
      <c r="CF51" s="27">
        <f t="shared" si="32"/>
        <v>2.7148235558882452</v>
      </c>
      <c r="CG51" s="27">
        <f t="shared" si="32"/>
        <v>2.7227551965132446</v>
      </c>
      <c r="CH51" s="27">
        <f t="shared" si="32"/>
        <v>2.7305173058882448</v>
      </c>
      <c r="CI51" s="27">
        <f t="shared" si="33"/>
        <v>2.7381614465132444</v>
      </c>
      <c r="CJ51" s="27">
        <f t="shared" si="33"/>
        <v>2.745729805888244</v>
      </c>
      <c r="CK51" s="27">
        <f t="shared" si="33"/>
        <v>2.7532551965132455</v>
      </c>
      <c r="CL51" s="27">
        <f t="shared" si="33"/>
        <v>2.7607610558882452</v>
      </c>
      <c r="CM51" s="27">
        <f t="shared" si="33"/>
        <v>2.7682614465132449</v>
      </c>
      <c r="CN51" s="27">
        <f t="shared" si="33"/>
        <v>2.7757610558882448</v>
      </c>
      <c r="CO51" s="27">
        <f t="shared" si="33"/>
        <v>2.7832551965132439</v>
      </c>
      <c r="CP51" s="27">
        <f t="shared" si="33"/>
        <v>2.7907298058882448</v>
      </c>
      <c r="CQ51" s="27">
        <f t="shared" si="33"/>
        <v>2.7981614465132445</v>
      </c>
      <c r="CR51" s="27">
        <f t="shared" si="33"/>
        <v>2.8055173058882446</v>
      </c>
      <c r="CS51" s="27">
        <f t="shared" si="33"/>
        <v>2.8127551965132449</v>
      </c>
      <c r="CT51" s="27">
        <f t="shared" si="33"/>
        <v>2.8198235558882443</v>
      </c>
      <c r="CU51" s="27">
        <f t="shared" si="33"/>
        <v>2.8266614465132456</v>
      </c>
      <c r="CV51" s="27">
        <f t="shared" si="33"/>
        <v>2.8331985558882455</v>
      </c>
      <c r="CW51" s="27">
        <f t="shared" si="33"/>
        <v>2.8393551965132446</v>
      </c>
      <c r="CX51" s="27">
        <f t="shared" si="33"/>
        <v>2.8450423058882457</v>
      </c>
      <c r="CY51" s="27">
        <f t="shared" ref="CY51:DL56" si="36">50%*CY$9*CY$10+(1-50%)*$BP51*$BQ51+50%*INDEX($BL$11:$BL$22,$BS$4,1)*CY$9+(1-50%)*INDEX($BM$11:$BM$22,$BS$4,1)*$BP51+INDEX($BL$11:$BL$22,$BS$4,1)*INDEX($BM$11:$BM$22,$BS$4,1)</f>
        <v>2.8501614465132445</v>
      </c>
      <c r="CZ51" s="27">
        <f t="shared" si="36"/>
        <v>2.8546048058882456</v>
      </c>
      <c r="DA51" s="27">
        <f t="shared" si="36"/>
        <v>2.8582551965132428</v>
      </c>
      <c r="DB51" s="27">
        <f t="shared" si="36"/>
        <v>2.8609860558882447</v>
      </c>
      <c r="DC51" s="27">
        <f t="shared" si="36"/>
        <v>2.8626614465132465</v>
      </c>
      <c r="DD51" s="27">
        <f t="shared" si="36"/>
        <v>2.863136055888245</v>
      </c>
      <c r="DE51" s="27">
        <f t="shared" si="36"/>
        <v>2.8622551965132468</v>
      </c>
      <c r="DF51" s="27">
        <f t="shared" si="36"/>
        <v>2.8598548058882431</v>
      </c>
      <c r="DG51" s="27">
        <f t="shared" si="36"/>
        <v>2.8557614465132448</v>
      </c>
      <c r="DH51" s="27">
        <f t="shared" si="36"/>
        <v>2.8497923058882457</v>
      </c>
      <c r="DI51" s="27">
        <f t="shared" si="36"/>
        <v>2.8417551965132448</v>
      </c>
      <c r="DJ51" s="27">
        <f t="shared" si="36"/>
        <v>2.8314485558882456</v>
      </c>
      <c r="DK51" s="27">
        <f t="shared" si="36"/>
        <v>2.8186614465132442</v>
      </c>
      <c r="DL51" s="27">
        <f t="shared" si="36"/>
        <v>2.8031735558882449</v>
      </c>
      <c r="DM51" s="27">
        <f t="shared" si="11"/>
        <v>2.863136055888245</v>
      </c>
    </row>
    <row r="52" spans="2:117" ht="12" customHeight="1" x14ac:dyDescent="0.15">
      <c r="AE52" s="28">
        <f>MAX(AE29:AE49)</f>
        <v>2</v>
      </c>
      <c r="AF52" s="28">
        <f t="shared" ref="AF52:AY52" si="37">MAX(AF29:AF49)</f>
        <v>1.9962500000000001</v>
      </c>
      <c r="AG52" s="28">
        <f t="shared" si="37"/>
        <v>1.99</v>
      </c>
      <c r="AH52" s="28">
        <f t="shared" si="37"/>
        <v>1.9956249999999998</v>
      </c>
      <c r="AI52" s="28">
        <f t="shared" si="37"/>
        <v>2.0099999999999998</v>
      </c>
      <c r="AJ52" s="28">
        <f t="shared" si="37"/>
        <v>2.0037500000000001</v>
      </c>
      <c r="AK52" s="28">
        <f t="shared" si="37"/>
        <v>1.9750000000000001</v>
      </c>
      <c r="AL52" s="28">
        <f t="shared" si="37"/>
        <v>1.9912500000000002</v>
      </c>
      <c r="AM52" s="28">
        <f t="shared" si="37"/>
        <v>1.974375</v>
      </c>
      <c r="AN52" s="28">
        <f t="shared" si="37"/>
        <v>-722.23312499999997</v>
      </c>
      <c r="AO52" s="28">
        <f t="shared" si="37"/>
        <v>-747.140625</v>
      </c>
      <c r="AP52" s="28">
        <f t="shared" si="37"/>
        <v>-772.04812500000003</v>
      </c>
      <c r="AQ52" s="28">
        <f t="shared" si="37"/>
        <v>-796.95562500000005</v>
      </c>
      <c r="AR52" s="28">
        <f t="shared" si="37"/>
        <v>-821.86312499999997</v>
      </c>
      <c r="AS52" s="28">
        <f t="shared" si="37"/>
        <v>-846.77</v>
      </c>
      <c r="AT52" s="28">
        <f t="shared" si="37"/>
        <v>-871.67499999999995</v>
      </c>
      <c r="AU52" s="28">
        <f t="shared" si="37"/>
        <v>-896.58</v>
      </c>
      <c r="AV52" s="28">
        <f t="shared" si="37"/>
        <v>-921.48500000000001</v>
      </c>
      <c r="AW52" s="28">
        <f t="shared" si="37"/>
        <v>-946.39</v>
      </c>
      <c r="AX52" s="28">
        <f t="shared" si="37"/>
        <v>-971.29499999999996</v>
      </c>
      <c r="AY52" s="28">
        <f t="shared" si="37"/>
        <v>-996.2</v>
      </c>
      <c r="BP52" s="28">
        <v>1.5249999999999999</v>
      </c>
      <c r="BQ52" s="28">
        <f t="shared" si="13"/>
        <v>0.21184375000000166</v>
      </c>
      <c r="BS52" s="27">
        <f t="shared" si="32"/>
        <v>2.5366048667739549</v>
      </c>
      <c r="BT52" s="27">
        <f t="shared" si="32"/>
        <v>2.5556982261489547</v>
      </c>
      <c r="BU52" s="27">
        <f t="shared" si="32"/>
        <v>2.5730986167739549</v>
      </c>
      <c r="BV52" s="27">
        <f t="shared" si="32"/>
        <v>2.5889794761489546</v>
      </c>
      <c r="BW52" s="27">
        <f t="shared" si="32"/>
        <v>2.6035048667739553</v>
      </c>
      <c r="BX52" s="27">
        <f t="shared" si="32"/>
        <v>2.616829476148955</v>
      </c>
      <c r="BY52" s="27">
        <f t="shared" si="32"/>
        <v>2.6290986167739545</v>
      </c>
      <c r="BZ52" s="27">
        <f t="shared" si="32"/>
        <v>2.6404482261489544</v>
      </c>
      <c r="CA52" s="27">
        <f t="shared" si="32"/>
        <v>2.6510048667739552</v>
      </c>
      <c r="CB52" s="27">
        <f t="shared" si="32"/>
        <v>2.6608857261489551</v>
      </c>
      <c r="CC52" s="27">
        <f t="shared" si="32"/>
        <v>2.6701986167739551</v>
      </c>
      <c r="CD52" s="27">
        <f t="shared" si="32"/>
        <v>2.6790419761489548</v>
      </c>
      <c r="CE52" s="27">
        <f t="shared" si="32"/>
        <v>2.6875048667739549</v>
      </c>
      <c r="CF52" s="27">
        <f t="shared" si="32"/>
        <v>2.6956669761489556</v>
      </c>
      <c r="CG52" s="27">
        <f t="shared" si="32"/>
        <v>2.703598616773955</v>
      </c>
      <c r="CH52" s="27">
        <f t="shared" si="32"/>
        <v>2.7113607261489547</v>
      </c>
      <c r="CI52" s="27">
        <f t="shared" si="33"/>
        <v>2.7190048667739548</v>
      </c>
      <c r="CJ52" s="27">
        <f t="shared" si="33"/>
        <v>2.7265732261489544</v>
      </c>
      <c r="CK52" s="27">
        <f t="shared" si="33"/>
        <v>2.7340986167739554</v>
      </c>
      <c r="CL52" s="27">
        <f t="shared" si="33"/>
        <v>2.7416044761489551</v>
      </c>
      <c r="CM52" s="27">
        <f t="shared" si="33"/>
        <v>2.7491048667739548</v>
      </c>
      <c r="CN52" s="27">
        <f t="shared" si="33"/>
        <v>2.7566044761489552</v>
      </c>
      <c r="CO52" s="27">
        <f t="shared" si="33"/>
        <v>2.7640986167739539</v>
      </c>
      <c r="CP52" s="27">
        <f t="shared" si="33"/>
        <v>2.7715732261489552</v>
      </c>
      <c r="CQ52" s="27">
        <f t="shared" si="33"/>
        <v>2.7790048667739549</v>
      </c>
      <c r="CR52" s="27">
        <f t="shared" si="33"/>
        <v>2.7863607261489549</v>
      </c>
      <c r="CS52" s="27">
        <f t="shared" si="33"/>
        <v>2.7935986167739553</v>
      </c>
      <c r="CT52" s="27">
        <f t="shared" si="33"/>
        <v>2.8006669761489547</v>
      </c>
      <c r="CU52" s="27">
        <f t="shared" si="33"/>
        <v>2.8075048667739555</v>
      </c>
      <c r="CV52" s="27">
        <f t="shared" si="33"/>
        <v>2.8140419761489559</v>
      </c>
      <c r="CW52" s="27">
        <f t="shared" si="33"/>
        <v>2.820198616773955</v>
      </c>
      <c r="CX52" s="27">
        <f t="shared" si="33"/>
        <v>2.8258857261489556</v>
      </c>
      <c r="CY52" s="27">
        <f t="shared" si="36"/>
        <v>2.8310048667739549</v>
      </c>
      <c r="CZ52" s="27">
        <f t="shared" si="36"/>
        <v>2.8354482261489555</v>
      </c>
      <c r="DA52" s="27">
        <f t="shared" si="36"/>
        <v>2.8390986167739531</v>
      </c>
      <c r="DB52" s="27">
        <f t="shared" si="36"/>
        <v>2.8418294761489551</v>
      </c>
      <c r="DC52" s="27">
        <f t="shared" si="36"/>
        <v>2.8435048667739569</v>
      </c>
      <c r="DD52" s="27">
        <f t="shared" si="36"/>
        <v>2.843979476148955</v>
      </c>
      <c r="DE52" s="27">
        <f t="shared" si="36"/>
        <v>2.8430986167739567</v>
      </c>
      <c r="DF52" s="27">
        <f t="shared" si="36"/>
        <v>2.8406982261489535</v>
      </c>
      <c r="DG52" s="27">
        <f t="shared" si="36"/>
        <v>2.8366048667739552</v>
      </c>
      <c r="DH52" s="27">
        <f t="shared" si="36"/>
        <v>2.8306357261489561</v>
      </c>
      <c r="DI52" s="27">
        <f t="shared" si="36"/>
        <v>2.8225986167739552</v>
      </c>
      <c r="DJ52" s="27">
        <f t="shared" si="36"/>
        <v>2.812291976148956</v>
      </c>
      <c r="DK52" s="27">
        <f t="shared" si="36"/>
        <v>2.7995048667739546</v>
      </c>
      <c r="DL52" s="27">
        <f t="shared" si="36"/>
        <v>2.7840169761489548</v>
      </c>
      <c r="DM52" s="27">
        <f t="shared" si="11"/>
        <v>2.843979476148955</v>
      </c>
    </row>
    <row r="53" spans="2:117" ht="12" customHeight="1" x14ac:dyDescent="0.15">
      <c r="B53" s="29"/>
      <c r="C53" s="29"/>
      <c r="D53" s="29"/>
      <c r="E53" s="29"/>
      <c r="F53" s="29"/>
      <c r="G53" s="29"/>
      <c r="H53" s="29"/>
      <c r="I53" s="29"/>
      <c r="L53" s="28">
        <f t="shared" ref="L53:AY53" si="38">MAX(L10:L48)</f>
        <v>2.0049999999999999</v>
      </c>
      <c r="M53" s="28">
        <f t="shared" si="38"/>
        <v>2.0099999999999998</v>
      </c>
      <c r="N53" s="28">
        <f t="shared" si="38"/>
        <v>1.99</v>
      </c>
      <c r="O53" s="28">
        <f t="shared" si="38"/>
        <v>1.9700000000000002</v>
      </c>
      <c r="P53" s="28">
        <f t="shared" si="38"/>
        <v>1.9699999999999998</v>
      </c>
      <c r="Q53" s="28">
        <f t="shared" si="38"/>
        <v>1.92</v>
      </c>
      <c r="R53" s="28">
        <f t="shared" si="38"/>
        <v>2.0124999999999997</v>
      </c>
      <c r="S53" s="28">
        <f t="shared" si="38"/>
        <v>2.0049999999999999</v>
      </c>
      <c r="T53" s="28">
        <f t="shared" si="38"/>
        <v>2.0024999999999999</v>
      </c>
      <c r="U53" s="28">
        <f t="shared" si="38"/>
        <v>1.9750000000000001</v>
      </c>
      <c r="V53" s="28">
        <f t="shared" si="38"/>
        <v>1.9725000000000001</v>
      </c>
      <c r="W53" s="28">
        <f t="shared" si="38"/>
        <v>1.9649999999999999</v>
      </c>
      <c r="X53" s="28">
        <f t="shared" si="38"/>
        <v>1.95625</v>
      </c>
      <c r="Y53" s="28">
        <f t="shared" si="38"/>
        <v>1.9375</v>
      </c>
      <c r="Z53" s="28">
        <f t="shared" si="38"/>
        <v>1.9256250000000001</v>
      </c>
      <c r="AA53" s="28">
        <f t="shared" si="38"/>
        <v>1.9650000000000003</v>
      </c>
      <c r="AB53" s="28">
        <f t="shared" si="38"/>
        <v>1.9662500000000001</v>
      </c>
      <c r="AC53" s="28">
        <f t="shared" si="38"/>
        <v>1.9849999999999999</v>
      </c>
      <c r="AD53" s="28">
        <f t="shared" si="38"/>
        <v>1.9724999999999999</v>
      </c>
      <c r="AE53" s="28">
        <f t="shared" si="38"/>
        <v>2</v>
      </c>
      <c r="AF53" s="28">
        <f t="shared" si="38"/>
        <v>1.9962500000000001</v>
      </c>
      <c r="AG53" s="28">
        <f t="shared" si="38"/>
        <v>1.99</v>
      </c>
      <c r="AH53" s="28">
        <f t="shared" si="38"/>
        <v>1.9956249999999998</v>
      </c>
      <c r="AI53" s="28">
        <f t="shared" si="38"/>
        <v>2.0099999999999998</v>
      </c>
      <c r="AJ53" s="28">
        <f t="shared" si="38"/>
        <v>2.0037500000000001</v>
      </c>
      <c r="AK53" s="28">
        <f t="shared" si="38"/>
        <v>1.9750000000000001</v>
      </c>
      <c r="AL53" s="28">
        <f t="shared" si="38"/>
        <v>1.9912500000000002</v>
      </c>
      <c r="AM53" s="28">
        <f t="shared" si="38"/>
        <v>1.974375</v>
      </c>
      <c r="AN53" s="28">
        <f t="shared" si="38"/>
        <v>-722.23312499999997</v>
      </c>
      <c r="AO53" s="28">
        <f t="shared" si="38"/>
        <v>-747.140625</v>
      </c>
      <c r="AP53" s="28">
        <f t="shared" si="38"/>
        <v>-772.04812500000003</v>
      </c>
      <c r="AQ53" s="28">
        <f t="shared" si="38"/>
        <v>-796.95562500000005</v>
      </c>
      <c r="AR53" s="28">
        <f t="shared" si="38"/>
        <v>-821.86312499999997</v>
      </c>
      <c r="AS53" s="28">
        <f t="shared" si="38"/>
        <v>-846.77</v>
      </c>
      <c r="AT53" s="28">
        <f t="shared" si="38"/>
        <v>-871.67499999999995</v>
      </c>
      <c r="AU53" s="28">
        <f t="shared" si="38"/>
        <v>-896.58</v>
      </c>
      <c r="AV53" s="28">
        <f t="shared" si="38"/>
        <v>-921.48500000000001</v>
      </c>
      <c r="AW53" s="28">
        <f t="shared" si="38"/>
        <v>-946.39</v>
      </c>
      <c r="AX53" s="28">
        <f t="shared" si="38"/>
        <v>-971.29499999999996</v>
      </c>
      <c r="AY53" s="28">
        <f t="shared" si="38"/>
        <v>-996.2</v>
      </c>
      <c r="BP53" s="28">
        <v>1.55</v>
      </c>
      <c r="BQ53" s="28">
        <f t="shared" si="13"/>
        <v>0.17225000000000001</v>
      </c>
      <c r="BS53" s="27">
        <f t="shared" si="32"/>
        <v>2.5153803182846621</v>
      </c>
      <c r="BT53" s="27">
        <f t="shared" si="32"/>
        <v>2.5344736776596624</v>
      </c>
      <c r="BU53" s="27">
        <f t="shared" si="32"/>
        <v>2.5518740682846621</v>
      </c>
      <c r="BV53" s="27">
        <f t="shared" si="32"/>
        <v>2.5677549276596623</v>
      </c>
      <c r="BW53" s="27">
        <f t="shared" si="32"/>
        <v>2.5822803182846625</v>
      </c>
      <c r="BX53" s="27">
        <f t="shared" si="32"/>
        <v>2.5956049276596622</v>
      </c>
      <c r="BY53" s="27">
        <f t="shared" si="32"/>
        <v>2.6078740682846622</v>
      </c>
      <c r="BZ53" s="27">
        <f t="shared" si="32"/>
        <v>2.619223677659662</v>
      </c>
      <c r="CA53" s="27">
        <f t="shared" si="32"/>
        <v>2.6297803182846629</v>
      </c>
      <c r="CB53" s="27">
        <f t="shared" si="32"/>
        <v>2.6396611776596623</v>
      </c>
      <c r="CC53" s="27">
        <f t="shared" si="32"/>
        <v>2.6489740682846623</v>
      </c>
      <c r="CD53" s="27">
        <f t="shared" si="32"/>
        <v>2.6578174276596624</v>
      </c>
      <c r="CE53" s="27">
        <f t="shared" si="32"/>
        <v>2.6662803182846622</v>
      </c>
      <c r="CF53" s="27">
        <f t="shared" si="32"/>
        <v>2.6744424276596628</v>
      </c>
      <c r="CG53" s="27">
        <f t="shared" si="32"/>
        <v>2.6823740682846622</v>
      </c>
      <c r="CH53" s="27">
        <f t="shared" si="32"/>
        <v>2.6901361776596624</v>
      </c>
      <c r="CI53" s="27">
        <f t="shared" si="33"/>
        <v>2.697780318284662</v>
      </c>
      <c r="CJ53" s="27">
        <f t="shared" si="33"/>
        <v>2.7053486776596616</v>
      </c>
      <c r="CK53" s="27">
        <f t="shared" si="33"/>
        <v>2.712874068284663</v>
      </c>
      <c r="CL53" s="27">
        <f t="shared" si="33"/>
        <v>2.7203799276596627</v>
      </c>
      <c r="CM53" s="27">
        <f t="shared" si="33"/>
        <v>2.7278803182846625</v>
      </c>
      <c r="CN53" s="27">
        <f t="shared" si="33"/>
        <v>2.7353799276596624</v>
      </c>
      <c r="CO53" s="27">
        <f t="shared" si="33"/>
        <v>2.7428740682846615</v>
      </c>
      <c r="CP53" s="27">
        <f t="shared" si="33"/>
        <v>2.7503486776596624</v>
      </c>
      <c r="CQ53" s="27">
        <f t="shared" si="33"/>
        <v>2.7577803182846621</v>
      </c>
      <c r="CR53" s="27">
        <f t="shared" si="33"/>
        <v>2.7651361776596621</v>
      </c>
      <c r="CS53" s="27">
        <f t="shared" si="33"/>
        <v>2.7723740682846625</v>
      </c>
      <c r="CT53" s="27">
        <f t="shared" si="33"/>
        <v>2.7794424276596619</v>
      </c>
      <c r="CU53" s="27">
        <f t="shared" si="33"/>
        <v>2.7862803182846632</v>
      </c>
      <c r="CV53" s="27">
        <f t="shared" si="33"/>
        <v>2.7928174276596631</v>
      </c>
      <c r="CW53" s="27">
        <f t="shared" si="33"/>
        <v>2.7989740682846622</v>
      </c>
      <c r="CX53" s="27">
        <f t="shared" si="33"/>
        <v>2.8046611776596633</v>
      </c>
      <c r="CY53" s="27">
        <f t="shared" si="36"/>
        <v>2.8097803182846621</v>
      </c>
      <c r="CZ53" s="27">
        <f t="shared" si="36"/>
        <v>2.8142236776596632</v>
      </c>
      <c r="DA53" s="27">
        <f t="shared" si="36"/>
        <v>2.8178740682846608</v>
      </c>
      <c r="DB53" s="27">
        <f t="shared" si="36"/>
        <v>2.8206049276596623</v>
      </c>
      <c r="DC53" s="27">
        <f t="shared" si="36"/>
        <v>2.8222803182846645</v>
      </c>
      <c r="DD53" s="27">
        <f t="shared" si="36"/>
        <v>2.8227549276596626</v>
      </c>
      <c r="DE53" s="27">
        <f t="shared" si="36"/>
        <v>2.8218740682846644</v>
      </c>
      <c r="DF53" s="27">
        <f t="shared" si="36"/>
        <v>2.8194736776596607</v>
      </c>
      <c r="DG53" s="27">
        <f t="shared" si="36"/>
        <v>2.8153803182846624</v>
      </c>
      <c r="DH53" s="27">
        <f t="shared" si="36"/>
        <v>2.8094111776596637</v>
      </c>
      <c r="DI53" s="27">
        <f t="shared" si="36"/>
        <v>2.8013740682846624</v>
      </c>
      <c r="DJ53" s="27">
        <f t="shared" si="36"/>
        <v>2.7910674276596632</v>
      </c>
      <c r="DK53" s="27">
        <f t="shared" si="36"/>
        <v>2.7782803182846618</v>
      </c>
      <c r="DL53" s="27">
        <f t="shared" si="36"/>
        <v>2.7627924276596625</v>
      </c>
      <c r="DM53" s="27">
        <f t="shared" si="11"/>
        <v>2.8227549276596626</v>
      </c>
    </row>
    <row r="54" spans="2:117" ht="12" customHeight="1" x14ac:dyDescent="0.15">
      <c r="B54" s="29"/>
      <c r="C54" s="29"/>
      <c r="D54" s="29"/>
      <c r="E54" s="29"/>
      <c r="F54" s="29"/>
      <c r="G54" s="29"/>
      <c r="H54" s="29"/>
      <c r="I54" s="29"/>
      <c r="BP54" s="28">
        <v>1.575</v>
      </c>
      <c r="BQ54" s="28">
        <f t="shared" si="13"/>
        <v>0.13103125000000126</v>
      </c>
      <c r="BS54" s="27">
        <f t="shared" si="32"/>
        <v>2.4918862385453719</v>
      </c>
      <c r="BT54" s="27">
        <f t="shared" si="32"/>
        <v>2.5109795979203717</v>
      </c>
      <c r="BU54" s="27">
        <f t="shared" si="32"/>
        <v>2.5283799885453719</v>
      </c>
      <c r="BV54" s="27">
        <f t="shared" si="32"/>
        <v>2.5442608479203717</v>
      </c>
      <c r="BW54" s="27">
        <f t="shared" si="32"/>
        <v>2.5587862385453723</v>
      </c>
      <c r="BX54" s="27">
        <f t="shared" si="32"/>
        <v>2.572110847920372</v>
      </c>
      <c r="BY54" s="27">
        <f t="shared" si="32"/>
        <v>2.5843799885453715</v>
      </c>
      <c r="BZ54" s="27">
        <f t="shared" si="32"/>
        <v>2.5957295979203714</v>
      </c>
      <c r="CA54" s="27">
        <f t="shared" si="32"/>
        <v>2.6062862385453722</v>
      </c>
      <c r="CB54" s="27">
        <f t="shared" si="32"/>
        <v>2.6161670979203722</v>
      </c>
      <c r="CC54" s="27">
        <f t="shared" si="32"/>
        <v>2.6254799885453721</v>
      </c>
      <c r="CD54" s="27">
        <f t="shared" si="32"/>
        <v>2.6343233479203718</v>
      </c>
      <c r="CE54" s="27">
        <f t="shared" si="32"/>
        <v>2.642786238545372</v>
      </c>
      <c r="CF54" s="27">
        <f t="shared" si="32"/>
        <v>2.6509483479203726</v>
      </c>
      <c r="CG54" s="27">
        <f t="shared" si="32"/>
        <v>2.658879988545372</v>
      </c>
      <c r="CH54" s="27">
        <f t="shared" si="32"/>
        <v>2.6666420979203718</v>
      </c>
      <c r="CI54" s="27">
        <f t="shared" si="33"/>
        <v>2.6742862385453718</v>
      </c>
      <c r="CJ54" s="27">
        <f t="shared" si="33"/>
        <v>2.6818545979203714</v>
      </c>
      <c r="CK54" s="27">
        <f t="shared" si="33"/>
        <v>2.6893799885453724</v>
      </c>
      <c r="CL54" s="27">
        <f t="shared" si="33"/>
        <v>2.6968858479203721</v>
      </c>
      <c r="CM54" s="27">
        <f t="shared" si="33"/>
        <v>2.7043862385453719</v>
      </c>
      <c r="CN54" s="27">
        <f t="shared" si="33"/>
        <v>2.7118858479203722</v>
      </c>
      <c r="CO54" s="27">
        <f t="shared" si="33"/>
        <v>2.7193799885453709</v>
      </c>
      <c r="CP54" s="27">
        <f t="shared" si="33"/>
        <v>2.7268545979203722</v>
      </c>
      <c r="CQ54" s="27">
        <f t="shared" si="33"/>
        <v>2.7342862385453719</v>
      </c>
      <c r="CR54" s="27">
        <f t="shared" si="33"/>
        <v>2.7416420979203719</v>
      </c>
      <c r="CS54" s="27">
        <f t="shared" si="33"/>
        <v>2.7488799885453723</v>
      </c>
      <c r="CT54" s="27">
        <f t="shared" si="33"/>
        <v>2.7559483479203717</v>
      </c>
      <c r="CU54" s="27">
        <f t="shared" si="33"/>
        <v>2.7627862385453725</v>
      </c>
      <c r="CV54" s="27">
        <f t="shared" si="33"/>
        <v>2.7693233479203729</v>
      </c>
      <c r="CW54" s="27">
        <f t="shared" si="33"/>
        <v>2.775479988545372</v>
      </c>
      <c r="CX54" s="27">
        <f t="shared" si="33"/>
        <v>2.7811670979203726</v>
      </c>
      <c r="CY54" s="27">
        <f t="shared" si="36"/>
        <v>2.7862862385453719</v>
      </c>
      <c r="CZ54" s="27">
        <f t="shared" si="36"/>
        <v>2.7907295979203726</v>
      </c>
      <c r="DA54" s="27">
        <f t="shared" si="36"/>
        <v>2.7943799885453702</v>
      </c>
      <c r="DB54" s="27">
        <f t="shared" si="36"/>
        <v>2.7971108479203721</v>
      </c>
      <c r="DC54" s="27">
        <f t="shared" si="36"/>
        <v>2.7987862385453739</v>
      </c>
      <c r="DD54" s="27">
        <f t="shared" si="36"/>
        <v>2.799260847920372</v>
      </c>
      <c r="DE54" s="27">
        <f t="shared" si="36"/>
        <v>2.7983799885453737</v>
      </c>
      <c r="DF54" s="27">
        <f t="shared" si="36"/>
        <v>2.7959795979203705</v>
      </c>
      <c r="DG54" s="27">
        <f t="shared" si="36"/>
        <v>2.7918862385453722</v>
      </c>
      <c r="DH54" s="27">
        <f t="shared" si="36"/>
        <v>2.7859170979203731</v>
      </c>
      <c r="DI54" s="27">
        <f t="shared" si="36"/>
        <v>2.7778799885453722</v>
      </c>
      <c r="DJ54" s="27">
        <f t="shared" si="36"/>
        <v>2.767573347920373</v>
      </c>
      <c r="DK54" s="27">
        <f t="shared" si="36"/>
        <v>2.7547862385453716</v>
      </c>
      <c r="DL54" s="27">
        <f t="shared" si="36"/>
        <v>2.7392983479203719</v>
      </c>
      <c r="DM54" s="27">
        <f t="shared" si="11"/>
        <v>2.799260847920372</v>
      </c>
    </row>
    <row r="55" spans="2:117" ht="12" customHeight="1" x14ac:dyDescent="0.15">
      <c r="B55" s="29"/>
      <c r="C55" s="29"/>
      <c r="D55" s="29"/>
      <c r="E55" s="29"/>
      <c r="F55" s="29"/>
      <c r="G55" s="29"/>
      <c r="H55" s="29"/>
      <c r="I55" s="29"/>
      <c r="BP55" s="28">
        <v>1.6</v>
      </c>
      <c r="BQ55" s="28">
        <f t="shared" si="13"/>
        <v>8.799999999999919E-2</v>
      </c>
      <c r="BS55" s="27">
        <f t="shared" si="32"/>
        <v>2.4659116900560791</v>
      </c>
      <c r="BT55" s="27">
        <f t="shared" si="32"/>
        <v>2.4850050494310789</v>
      </c>
      <c r="BU55" s="27">
        <f t="shared" si="32"/>
        <v>2.5024054400560791</v>
      </c>
      <c r="BV55" s="27">
        <f t="shared" si="32"/>
        <v>2.5182862994310793</v>
      </c>
      <c r="BW55" s="27">
        <f t="shared" si="32"/>
        <v>2.5328116900560795</v>
      </c>
      <c r="BX55" s="27">
        <f t="shared" si="32"/>
        <v>2.5461362994310792</v>
      </c>
      <c r="BY55" s="27">
        <f t="shared" si="32"/>
        <v>2.5584054400560792</v>
      </c>
      <c r="BZ55" s="27">
        <f t="shared" si="32"/>
        <v>2.5697550494310786</v>
      </c>
      <c r="CA55" s="27">
        <f t="shared" si="32"/>
        <v>2.5803116900560794</v>
      </c>
      <c r="CB55" s="27">
        <f t="shared" si="32"/>
        <v>2.5901925494310793</v>
      </c>
      <c r="CC55" s="27">
        <f t="shared" si="32"/>
        <v>2.5995054400560793</v>
      </c>
      <c r="CD55" s="27">
        <f t="shared" si="32"/>
        <v>2.6083487994310794</v>
      </c>
      <c r="CE55" s="27">
        <f t="shared" si="32"/>
        <v>2.6168116900560792</v>
      </c>
      <c r="CF55" s="27">
        <f t="shared" si="32"/>
        <v>2.6249737994310798</v>
      </c>
      <c r="CG55" s="27">
        <f t="shared" si="32"/>
        <v>2.6329054400560792</v>
      </c>
      <c r="CH55" s="27">
        <f t="shared" si="32"/>
        <v>2.6406675494310794</v>
      </c>
      <c r="CI55" s="27">
        <f t="shared" si="33"/>
        <v>2.648311690056079</v>
      </c>
      <c r="CJ55" s="27">
        <f t="shared" si="33"/>
        <v>2.6558800494310786</v>
      </c>
      <c r="CK55" s="27">
        <f t="shared" si="33"/>
        <v>2.66340544005608</v>
      </c>
      <c r="CL55" s="27">
        <f t="shared" si="33"/>
        <v>2.6709112994310793</v>
      </c>
      <c r="CM55" s="27">
        <f t="shared" si="33"/>
        <v>2.678411690056079</v>
      </c>
      <c r="CN55" s="27">
        <f t="shared" si="33"/>
        <v>2.6859112994310794</v>
      </c>
      <c r="CO55" s="27">
        <f t="shared" si="33"/>
        <v>2.6934054400560781</v>
      </c>
      <c r="CP55" s="27">
        <f t="shared" si="33"/>
        <v>2.7008800494310794</v>
      </c>
      <c r="CQ55" s="27">
        <f t="shared" si="33"/>
        <v>2.7083116900560791</v>
      </c>
      <c r="CR55" s="27">
        <f t="shared" si="33"/>
        <v>2.7156675494310791</v>
      </c>
      <c r="CS55" s="27">
        <f t="shared" si="33"/>
        <v>2.7229054400560795</v>
      </c>
      <c r="CT55" s="27">
        <f t="shared" si="33"/>
        <v>2.7299737994310789</v>
      </c>
      <c r="CU55" s="27">
        <f t="shared" si="33"/>
        <v>2.7368116900560802</v>
      </c>
      <c r="CV55" s="27">
        <f t="shared" si="33"/>
        <v>2.7433487994310801</v>
      </c>
      <c r="CW55" s="27">
        <f t="shared" si="33"/>
        <v>2.7495054400560792</v>
      </c>
      <c r="CX55" s="27">
        <f t="shared" si="33"/>
        <v>2.7551925494310803</v>
      </c>
      <c r="CY55" s="27">
        <f t="shared" si="36"/>
        <v>2.7603116900560791</v>
      </c>
      <c r="CZ55" s="27">
        <f t="shared" si="36"/>
        <v>2.7647550494310797</v>
      </c>
      <c r="DA55" s="27">
        <f t="shared" si="36"/>
        <v>2.7684054400560774</v>
      </c>
      <c r="DB55" s="27">
        <f t="shared" si="36"/>
        <v>2.7711362994310793</v>
      </c>
      <c r="DC55" s="27">
        <f t="shared" si="36"/>
        <v>2.7728116900560811</v>
      </c>
      <c r="DD55" s="27">
        <f t="shared" si="36"/>
        <v>2.7732862994310792</v>
      </c>
      <c r="DE55" s="27">
        <f t="shared" si="36"/>
        <v>2.7724054400560809</v>
      </c>
      <c r="DF55" s="27">
        <f t="shared" si="36"/>
        <v>2.7700050494310777</v>
      </c>
      <c r="DG55" s="27">
        <f t="shared" si="36"/>
        <v>2.7659116900560794</v>
      </c>
      <c r="DH55" s="27">
        <f t="shared" si="36"/>
        <v>2.7599425494310803</v>
      </c>
      <c r="DI55" s="27">
        <f t="shared" si="36"/>
        <v>2.7519054400560794</v>
      </c>
      <c r="DJ55" s="27">
        <f t="shared" si="36"/>
        <v>2.7415987994310802</v>
      </c>
      <c r="DK55" s="27">
        <f t="shared" si="36"/>
        <v>2.7288116900560788</v>
      </c>
      <c r="DL55" s="27">
        <f t="shared" si="36"/>
        <v>2.713323799431079</v>
      </c>
      <c r="DM55" s="27">
        <f t="shared" si="11"/>
        <v>2.7732862994310792</v>
      </c>
    </row>
    <row r="56" spans="2:117" ht="12" customHeight="1" x14ac:dyDescent="0.15">
      <c r="B56" s="29"/>
      <c r="C56" s="29"/>
      <c r="D56" s="29"/>
      <c r="E56" s="29"/>
      <c r="F56" s="29"/>
      <c r="G56" s="29"/>
      <c r="H56" s="29"/>
      <c r="I56" s="29"/>
      <c r="BP56" s="28">
        <v>1.625</v>
      </c>
      <c r="BQ56" s="28">
        <f t="shared" si="13"/>
        <v>4.296875E-2</v>
      </c>
      <c r="BS56" s="27">
        <f t="shared" si="32"/>
        <v>2.4372363603167884</v>
      </c>
      <c r="BT56" s="27">
        <f t="shared" si="32"/>
        <v>2.4563297196917886</v>
      </c>
      <c r="BU56" s="27">
        <f t="shared" si="32"/>
        <v>2.4737301103167884</v>
      </c>
      <c r="BV56" s="27">
        <f t="shared" si="32"/>
        <v>2.4896109696917885</v>
      </c>
      <c r="BW56" s="27">
        <f t="shared" si="32"/>
        <v>2.5041363603167888</v>
      </c>
      <c r="BX56" s="27">
        <f t="shared" si="32"/>
        <v>2.5174609696917885</v>
      </c>
      <c r="BY56" s="27">
        <f t="shared" si="32"/>
        <v>2.5297301103167884</v>
      </c>
      <c r="BZ56" s="27">
        <f t="shared" si="32"/>
        <v>2.5410797196917883</v>
      </c>
      <c r="CA56" s="27">
        <f t="shared" si="32"/>
        <v>2.5516363603167891</v>
      </c>
      <c r="CB56" s="27">
        <f t="shared" si="32"/>
        <v>2.5615172196917886</v>
      </c>
      <c r="CC56" s="27">
        <f t="shared" si="32"/>
        <v>2.5708301103167885</v>
      </c>
      <c r="CD56" s="27">
        <f t="shared" si="32"/>
        <v>2.5796734696917887</v>
      </c>
      <c r="CE56" s="27">
        <f t="shared" si="32"/>
        <v>2.5881363603167884</v>
      </c>
      <c r="CF56" s="27">
        <f t="shared" si="32"/>
        <v>2.596298469691789</v>
      </c>
      <c r="CG56" s="27">
        <f t="shared" si="32"/>
        <v>2.6042301103167884</v>
      </c>
      <c r="CH56" s="27">
        <f t="shared" si="32"/>
        <v>2.6119922196917886</v>
      </c>
      <c r="CI56" s="27">
        <f t="shared" si="33"/>
        <v>2.6196363603167883</v>
      </c>
      <c r="CJ56" s="27">
        <f t="shared" si="33"/>
        <v>2.6272047196917878</v>
      </c>
      <c r="CK56" s="27">
        <f t="shared" si="33"/>
        <v>2.6347301103167893</v>
      </c>
      <c r="CL56" s="27">
        <f t="shared" si="33"/>
        <v>2.642235969691789</v>
      </c>
      <c r="CM56" s="27">
        <f t="shared" si="33"/>
        <v>2.6497363603167887</v>
      </c>
      <c r="CN56" s="27">
        <f t="shared" si="33"/>
        <v>2.6572359696917887</v>
      </c>
      <c r="CO56" s="27">
        <f t="shared" si="33"/>
        <v>2.6647301103167877</v>
      </c>
      <c r="CP56" s="27">
        <f t="shared" si="33"/>
        <v>2.6722047196917886</v>
      </c>
      <c r="CQ56" s="27">
        <f t="shared" si="33"/>
        <v>2.6796363603167883</v>
      </c>
      <c r="CR56" s="27">
        <f t="shared" si="33"/>
        <v>2.6869922196917884</v>
      </c>
      <c r="CS56" s="27">
        <f t="shared" si="33"/>
        <v>2.6942301103167887</v>
      </c>
      <c r="CT56" s="27">
        <f t="shared" si="33"/>
        <v>2.7012984696917881</v>
      </c>
      <c r="CU56" s="27">
        <f t="shared" si="33"/>
        <v>2.7081363603167894</v>
      </c>
      <c r="CV56" s="27">
        <f t="shared" si="33"/>
        <v>2.7146734696917894</v>
      </c>
      <c r="CW56" s="27">
        <f t="shared" si="33"/>
        <v>2.7208301103167885</v>
      </c>
      <c r="CX56" s="27">
        <f t="shared" si="33"/>
        <v>2.7265172196917895</v>
      </c>
      <c r="CY56" s="27">
        <f t="shared" si="36"/>
        <v>2.7316363603167884</v>
      </c>
      <c r="CZ56" s="27">
        <f t="shared" si="36"/>
        <v>2.7360797196917894</v>
      </c>
      <c r="DA56" s="27">
        <f t="shared" si="36"/>
        <v>2.7397301103167866</v>
      </c>
      <c r="DB56" s="27">
        <f t="shared" si="36"/>
        <v>2.7424609696917885</v>
      </c>
      <c r="DC56" s="27">
        <f t="shared" si="36"/>
        <v>2.7441363603167903</v>
      </c>
      <c r="DD56" s="27">
        <f t="shared" si="36"/>
        <v>2.7446109696917889</v>
      </c>
      <c r="DE56" s="27">
        <f t="shared" si="36"/>
        <v>2.7437301103167906</v>
      </c>
      <c r="DF56" s="27">
        <f t="shared" si="36"/>
        <v>2.741329719691787</v>
      </c>
      <c r="DG56" s="27">
        <f t="shared" si="36"/>
        <v>2.7372363603167886</v>
      </c>
      <c r="DH56" s="27">
        <f t="shared" si="36"/>
        <v>2.73126721969179</v>
      </c>
      <c r="DI56" s="27">
        <f t="shared" si="36"/>
        <v>2.7232301103167886</v>
      </c>
      <c r="DJ56" s="27">
        <f t="shared" si="36"/>
        <v>2.7129234696917894</v>
      </c>
      <c r="DK56" s="27">
        <f t="shared" si="36"/>
        <v>2.7001363603167881</v>
      </c>
      <c r="DL56" s="27">
        <f t="shared" si="36"/>
        <v>2.6846484696917887</v>
      </c>
      <c r="DM56" s="27">
        <f t="shared" si="11"/>
        <v>2.7446109696917889</v>
      </c>
    </row>
    <row r="57" spans="2:117" ht="12" customHeight="1" x14ac:dyDescent="0.15">
      <c r="B57" s="29"/>
      <c r="C57" s="29"/>
      <c r="D57" s="29"/>
      <c r="E57" s="29"/>
      <c r="F57" s="29"/>
      <c r="G57" s="29"/>
      <c r="H57" s="29"/>
      <c r="I57" s="29"/>
      <c r="BS57" s="27">
        <f>MAX(BS11:BS56)</f>
        <v>2.7975464248884383</v>
      </c>
      <c r="BT57" s="27">
        <f t="shared" ref="BT57:DL57" si="39">MAX(BT11:BT56)</f>
        <v>2.8166397842634381</v>
      </c>
      <c r="BU57" s="27">
        <f t="shared" si="39"/>
        <v>2.8340401748884383</v>
      </c>
      <c r="BV57" s="27">
        <f t="shared" si="39"/>
        <v>2.8499210342634385</v>
      </c>
      <c r="BW57" s="27">
        <f t="shared" si="39"/>
        <v>2.8644464248884387</v>
      </c>
      <c r="BX57" s="27">
        <f t="shared" si="39"/>
        <v>2.8777710342634384</v>
      </c>
      <c r="BY57" s="27">
        <f t="shared" si="39"/>
        <v>2.8900401748884383</v>
      </c>
      <c r="BZ57" s="27">
        <f t="shared" si="39"/>
        <v>2.9013897842634382</v>
      </c>
      <c r="CA57" s="27">
        <f t="shared" si="39"/>
        <v>2.911946424888439</v>
      </c>
      <c r="CB57" s="27">
        <f t="shared" si="39"/>
        <v>2.9218272842634385</v>
      </c>
      <c r="CC57" s="27">
        <f t="shared" si="39"/>
        <v>2.9311401748884385</v>
      </c>
      <c r="CD57" s="27">
        <f t="shared" si="39"/>
        <v>2.9399835342634386</v>
      </c>
      <c r="CE57" s="27">
        <f t="shared" si="39"/>
        <v>2.9484464248884383</v>
      </c>
      <c r="CF57" s="27">
        <f t="shared" si="39"/>
        <v>2.9566085342634389</v>
      </c>
      <c r="CG57" s="27">
        <f t="shared" si="39"/>
        <v>2.9645401748884384</v>
      </c>
      <c r="CH57" s="27">
        <f t="shared" si="39"/>
        <v>2.9723022842634386</v>
      </c>
      <c r="CI57" s="27">
        <f t="shared" si="39"/>
        <v>2.9799464248884382</v>
      </c>
      <c r="CJ57" s="27">
        <f t="shared" si="39"/>
        <v>2.9875147842634378</v>
      </c>
      <c r="CK57" s="27">
        <f t="shared" si="39"/>
        <v>2.9950401748884392</v>
      </c>
      <c r="CL57" s="27">
        <f t="shared" si="39"/>
        <v>3.0025460342634389</v>
      </c>
      <c r="CM57" s="27">
        <f t="shared" si="39"/>
        <v>3.0100464248884387</v>
      </c>
      <c r="CN57" s="27">
        <f t="shared" si="39"/>
        <v>3.0175460342634386</v>
      </c>
      <c r="CO57" s="27">
        <f t="shared" si="39"/>
        <v>3.0250401748884377</v>
      </c>
      <c r="CP57" s="27">
        <f t="shared" si="39"/>
        <v>3.0325147842634386</v>
      </c>
      <c r="CQ57" s="27">
        <f t="shared" si="39"/>
        <v>3.0399464248884382</v>
      </c>
      <c r="CR57" s="27">
        <f t="shared" si="39"/>
        <v>3.0473022842634383</v>
      </c>
      <c r="CS57" s="27">
        <f t="shared" si="39"/>
        <v>3.0545401748884387</v>
      </c>
      <c r="CT57" s="27">
        <f t="shared" si="39"/>
        <v>3.061608534263438</v>
      </c>
      <c r="CU57" s="27">
        <f t="shared" si="39"/>
        <v>3.0684464248884393</v>
      </c>
      <c r="CV57" s="27">
        <f t="shared" si="39"/>
        <v>3.0749835342634393</v>
      </c>
      <c r="CW57" s="27">
        <f t="shared" si="39"/>
        <v>3.0811401748884384</v>
      </c>
      <c r="CX57" s="27">
        <f t="shared" si="39"/>
        <v>3.0868272842634394</v>
      </c>
      <c r="CY57" s="27">
        <f t="shared" si="39"/>
        <v>3.0919464248884383</v>
      </c>
      <c r="CZ57" s="27">
        <f t="shared" si="39"/>
        <v>3.0963897842634394</v>
      </c>
      <c r="DA57" s="27">
        <f t="shared" si="39"/>
        <v>3.1000401748884365</v>
      </c>
      <c r="DB57" s="27">
        <f t="shared" si="39"/>
        <v>3.1027710342634385</v>
      </c>
      <c r="DC57" s="27">
        <f t="shared" si="39"/>
        <v>3.1044464248884402</v>
      </c>
      <c r="DD57" s="27">
        <f t="shared" si="39"/>
        <v>3.1049210342634384</v>
      </c>
      <c r="DE57" s="27">
        <f t="shared" si="39"/>
        <v>3.1040401748884401</v>
      </c>
      <c r="DF57" s="27">
        <f t="shared" si="39"/>
        <v>3.1016397842634369</v>
      </c>
      <c r="DG57" s="27">
        <f t="shared" si="39"/>
        <v>3.0975464248884386</v>
      </c>
      <c r="DH57" s="27">
        <f t="shared" si="39"/>
        <v>3.0915772842634395</v>
      </c>
      <c r="DI57" s="27">
        <f t="shared" si="39"/>
        <v>3.0835401748884386</v>
      </c>
      <c r="DJ57" s="27">
        <f t="shared" si="39"/>
        <v>3.0732335342634394</v>
      </c>
      <c r="DK57" s="27">
        <f t="shared" si="39"/>
        <v>3.060446424888438</v>
      </c>
      <c r="DL57" s="27">
        <f t="shared" si="39"/>
        <v>3.0449585342634382</v>
      </c>
    </row>
    <row r="58" spans="2:117" ht="12" customHeight="1" x14ac:dyDescent="0.15"/>
    <row r="59" spans="2:117" ht="12" customHeight="1" x14ac:dyDescent="0.15"/>
    <row r="60" spans="2:117" ht="12" customHeight="1" x14ac:dyDescent="0.15"/>
    <row r="61" spans="2:117" ht="12" customHeight="1" x14ac:dyDescent="0.15">
      <c r="B61" s="29"/>
      <c r="C61" s="29"/>
      <c r="D61" s="29"/>
      <c r="E61" s="29"/>
      <c r="F61" s="29"/>
      <c r="G61" s="29"/>
      <c r="H61" s="29"/>
      <c r="I61" s="29"/>
    </row>
    <row r="62" spans="2:117" ht="12" customHeight="1" x14ac:dyDescent="0.15">
      <c r="B62" s="29"/>
      <c r="C62" s="29"/>
      <c r="D62" s="29"/>
      <c r="E62" s="29"/>
      <c r="F62" s="29"/>
      <c r="G62" s="29"/>
      <c r="H62" s="29"/>
      <c r="I62" s="29"/>
    </row>
    <row r="63" spans="2:117" ht="12" customHeight="1" x14ac:dyDescent="0.15">
      <c r="B63" s="29"/>
      <c r="C63" s="29"/>
      <c r="D63" s="29"/>
      <c r="E63" s="29"/>
      <c r="F63" s="29"/>
      <c r="G63" s="29"/>
      <c r="H63" s="29"/>
      <c r="I63" s="29"/>
    </row>
    <row r="71" spans="3:116" ht="12" customHeight="1" x14ac:dyDescent="0.15">
      <c r="C71" s="11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</row>
    <row r="72" spans="3:116" ht="12" customHeight="1" x14ac:dyDescent="0.15">
      <c r="C72" s="11"/>
      <c r="D72" s="11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</row>
    <row r="77" spans="3:116" ht="12" customHeight="1" x14ac:dyDescent="0.15">
      <c r="C77" s="11"/>
      <c r="D77" s="11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</row>
    <row r="79" spans="3:116" ht="12" customHeight="1" x14ac:dyDescent="0.15">
      <c r="C79" s="11"/>
      <c r="D79" s="11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</row>
  </sheetData>
  <mergeCells count="5">
    <mergeCell ref="C2:D2"/>
    <mergeCell ref="E2:F2"/>
    <mergeCell ref="G2:H2"/>
    <mergeCell ref="L8:AY8"/>
    <mergeCell ref="J10:J49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DM79"/>
  <sheetViews>
    <sheetView topLeftCell="A10" workbookViewId="0">
      <selection activeCell="G58" sqref="G58"/>
    </sheetView>
  </sheetViews>
  <sheetFormatPr defaultColWidth="7.625" defaultRowHeight="11.25" x14ac:dyDescent="0.15"/>
  <cols>
    <col min="1" max="70" width="7.625" style="28"/>
    <col min="71" max="116" width="5.25" style="27" customWidth="1"/>
    <col min="117" max="16384" width="7.625" style="28"/>
  </cols>
  <sheetData>
    <row r="2" spans="1:117" ht="12" customHeight="1" x14ac:dyDescent="0.15">
      <c r="C2" s="36" t="s">
        <v>136</v>
      </c>
      <c r="D2" s="36"/>
      <c r="E2" s="36" t="s">
        <v>135</v>
      </c>
      <c r="F2" s="36"/>
      <c r="G2" s="36" t="s">
        <v>126</v>
      </c>
      <c r="H2" s="36"/>
      <c r="I2" s="29"/>
      <c r="BV2" s="28" t="s">
        <v>146</v>
      </c>
      <c r="BW2" s="27">
        <f>AVERAGE(BS11:DL56)</f>
        <v>2.9001912403883447</v>
      </c>
    </row>
    <row r="3" spans="1:117" ht="12" customHeight="1" x14ac:dyDescent="0.15">
      <c r="C3" s="28" t="s">
        <v>124</v>
      </c>
      <c r="D3" s="28" t="s">
        <v>125</v>
      </c>
      <c r="E3" s="28" t="s">
        <v>124</v>
      </c>
      <c r="F3" s="28" t="s">
        <v>125</v>
      </c>
      <c r="G3" s="28" t="s">
        <v>124</v>
      </c>
      <c r="H3" s="28" t="s">
        <v>125</v>
      </c>
      <c r="I3" s="29"/>
      <c r="BV3" s="28" t="s">
        <v>147</v>
      </c>
      <c r="BW3" s="27">
        <f>MAX(BS11:DL56)</f>
        <v>3.1049210342634384</v>
      </c>
    </row>
    <row r="4" spans="1:117" ht="12" customHeight="1" x14ac:dyDescent="0.15">
      <c r="A4" s="28">
        <f>-2*D4^3+8*D4^2-12*D4+7</f>
        <v>5.8780000000000001</v>
      </c>
      <c r="B4" s="28">
        <v>1</v>
      </c>
      <c r="C4" s="29">
        <v>5.8780000000000001</v>
      </c>
      <c r="D4" s="28">
        <v>0.1</v>
      </c>
      <c r="E4" s="28">
        <f t="shared" ref="E4:E42" si="0">G4</f>
        <v>0.1</v>
      </c>
      <c r="F4" s="28">
        <f t="shared" ref="F4:F42" si="1">2.75*EXP(LN(1/2.75)*E4)</f>
        <v>2.4854179151281892</v>
      </c>
      <c r="G4" s="28">
        <f>D4</f>
        <v>0.1</v>
      </c>
      <c r="H4" s="28">
        <f t="shared" ref="H4:H42" si="2">C4</f>
        <v>5.8780000000000001</v>
      </c>
      <c r="I4" s="29"/>
      <c r="BR4" s="13" t="s">
        <v>143</v>
      </c>
      <c r="BS4" s="27">
        <v>12</v>
      </c>
      <c r="BV4" s="27" t="s">
        <v>148</v>
      </c>
      <c r="BW4" s="27">
        <f>MIN(BS11:DL56)</f>
        <v>2.4372363603167884</v>
      </c>
    </row>
    <row r="5" spans="1:117" ht="12" customHeight="1" x14ac:dyDescent="0.15">
      <c r="A5" s="28">
        <f t="shared" ref="A5:A42" si="3">-2*D5^3+8*D5^2-12*D5+7</f>
        <v>5.3732500000000005</v>
      </c>
      <c r="B5" s="28">
        <v>2</v>
      </c>
      <c r="C5" s="29">
        <v>5.3732500000000005</v>
      </c>
      <c r="D5" s="28">
        <v>0.15</v>
      </c>
      <c r="E5" s="28">
        <f t="shared" si="0"/>
        <v>0.15</v>
      </c>
      <c r="F5" s="28">
        <f t="shared" si="1"/>
        <v>2.3628317053872556</v>
      </c>
      <c r="G5" s="28">
        <f t="shared" ref="G5:G42" si="4">D5</f>
        <v>0.15</v>
      </c>
      <c r="H5" s="28">
        <f t="shared" si="2"/>
        <v>5.3732500000000005</v>
      </c>
      <c r="I5" s="29"/>
    </row>
    <row r="6" spans="1:117" ht="12" customHeight="1" x14ac:dyDescent="0.15">
      <c r="A6" s="28">
        <f t="shared" si="3"/>
        <v>4.9039999999999999</v>
      </c>
      <c r="B6" s="28">
        <v>3</v>
      </c>
      <c r="C6" s="29">
        <v>4.9039999999999999</v>
      </c>
      <c r="D6" s="28">
        <v>0.2</v>
      </c>
      <c r="E6" s="28">
        <f t="shared" si="0"/>
        <v>0.2</v>
      </c>
      <c r="F6" s="28">
        <f t="shared" si="1"/>
        <v>2.2462917137600567</v>
      </c>
      <c r="G6" s="28">
        <f t="shared" si="4"/>
        <v>0.2</v>
      </c>
      <c r="H6" s="28">
        <f t="shared" si="2"/>
        <v>4.9039999999999999</v>
      </c>
      <c r="I6" s="29"/>
    </row>
    <row r="7" spans="1:117" ht="12" customHeight="1" x14ac:dyDescent="0.15">
      <c r="A7" s="28">
        <f t="shared" si="3"/>
        <v>4.46875</v>
      </c>
      <c r="B7" s="28">
        <v>4</v>
      </c>
      <c r="C7" s="29">
        <v>4.46875</v>
      </c>
      <c r="D7" s="28">
        <v>0.25</v>
      </c>
      <c r="E7" s="28">
        <f t="shared" si="0"/>
        <v>0.25</v>
      </c>
      <c r="F7" s="28">
        <f t="shared" si="1"/>
        <v>2.1354997276372281</v>
      </c>
      <c r="G7" s="28">
        <f t="shared" si="4"/>
        <v>0.25</v>
      </c>
      <c r="H7" s="28">
        <f t="shared" si="2"/>
        <v>4.46875</v>
      </c>
      <c r="I7" s="29"/>
    </row>
    <row r="8" spans="1:117" ht="12" customHeight="1" x14ac:dyDescent="0.15">
      <c r="A8" s="28">
        <f t="shared" si="3"/>
        <v>4.0660000000000007</v>
      </c>
      <c r="B8" s="28">
        <v>5</v>
      </c>
      <c r="C8" s="29">
        <v>4.0660000000000007</v>
      </c>
      <c r="D8" s="28">
        <v>0.3</v>
      </c>
      <c r="E8" s="28">
        <f t="shared" si="0"/>
        <v>0.3</v>
      </c>
      <c r="F8" s="28">
        <f t="shared" si="1"/>
        <v>2.0301722429029989</v>
      </c>
      <c r="G8" s="28">
        <f t="shared" si="4"/>
        <v>0.3</v>
      </c>
      <c r="H8" s="28">
        <f t="shared" si="2"/>
        <v>4.0660000000000007</v>
      </c>
      <c r="I8" s="29"/>
      <c r="L8" s="36" t="s">
        <v>136</v>
      </c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</row>
    <row r="9" spans="1:117" ht="12" customHeight="1" x14ac:dyDescent="0.15">
      <c r="A9" s="28">
        <f t="shared" si="3"/>
        <v>3.6942500000000007</v>
      </c>
      <c r="B9" s="28">
        <v>6</v>
      </c>
      <c r="C9" s="29">
        <v>3.6942500000000007</v>
      </c>
      <c r="D9" s="28">
        <v>0.35</v>
      </c>
      <c r="E9" s="28">
        <f t="shared" si="0"/>
        <v>0.35</v>
      </c>
      <c r="F9" s="28">
        <f t="shared" si="1"/>
        <v>1.9300397384803403</v>
      </c>
      <c r="G9" s="28">
        <f t="shared" si="4"/>
        <v>0.35</v>
      </c>
      <c r="H9" s="28">
        <f t="shared" si="2"/>
        <v>3.6942500000000007</v>
      </c>
      <c r="I9" s="29"/>
      <c r="L9" s="28">
        <v>1</v>
      </c>
      <c r="M9" s="28">
        <v>2</v>
      </c>
      <c r="N9" s="28">
        <v>3</v>
      </c>
      <c r="O9" s="28">
        <v>4</v>
      </c>
      <c r="P9" s="28">
        <v>5</v>
      </c>
      <c r="Q9" s="28">
        <v>6</v>
      </c>
      <c r="R9" s="28">
        <v>7</v>
      </c>
      <c r="S9" s="28">
        <v>8</v>
      </c>
      <c r="T9" s="28">
        <v>9</v>
      </c>
      <c r="U9" s="28">
        <v>10</v>
      </c>
      <c r="V9" s="28">
        <v>11</v>
      </c>
      <c r="W9" s="28">
        <v>12</v>
      </c>
      <c r="X9" s="28">
        <v>13</v>
      </c>
      <c r="Y9" s="28">
        <v>14</v>
      </c>
      <c r="Z9" s="28">
        <v>15</v>
      </c>
      <c r="AA9" s="28">
        <v>16</v>
      </c>
      <c r="AB9" s="28">
        <v>17</v>
      </c>
      <c r="AC9" s="28">
        <v>18</v>
      </c>
      <c r="AD9" s="28">
        <v>19</v>
      </c>
      <c r="AE9" s="28">
        <v>20</v>
      </c>
      <c r="AF9" s="28">
        <v>21</v>
      </c>
      <c r="AG9" s="28">
        <v>22</v>
      </c>
      <c r="AH9" s="28">
        <v>23</v>
      </c>
      <c r="AI9" s="28">
        <v>24</v>
      </c>
      <c r="AJ9" s="28">
        <v>25</v>
      </c>
      <c r="AK9" s="28">
        <v>26</v>
      </c>
      <c r="AL9" s="28">
        <v>27</v>
      </c>
      <c r="AM9" s="28">
        <v>28</v>
      </c>
      <c r="AN9" s="28">
        <v>29</v>
      </c>
      <c r="AO9" s="28">
        <v>30</v>
      </c>
      <c r="AP9" s="28">
        <v>31</v>
      </c>
      <c r="AQ9" s="28">
        <v>32</v>
      </c>
      <c r="AR9" s="28">
        <v>33</v>
      </c>
      <c r="AS9" s="28">
        <v>34</v>
      </c>
      <c r="AT9" s="28">
        <v>35</v>
      </c>
      <c r="AU9" s="28">
        <v>36</v>
      </c>
      <c r="AV9" s="28">
        <v>37</v>
      </c>
      <c r="AW9" s="28">
        <v>38</v>
      </c>
      <c r="AX9" s="28">
        <v>39</v>
      </c>
      <c r="AY9" s="28">
        <v>40</v>
      </c>
      <c r="BR9" s="28" t="s">
        <v>141</v>
      </c>
      <c r="BS9" s="27">
        <v>0.5</v>
      </c>
      <c r="BT9" s="27">
        <v>0.52500000000000002</v>
      </c>
      <c r="BU9" s="27">
        <v>0.55000000000000004</v>
      </c>
      <c r="BV9" s="27">
        <v>0.57499999999999996</v>
      </c>
      <c r="BW9" s="27">
        <v>0.6</v>
      </c>
      <c r="BX9" s="27">
        <v>0.625</v>
      </c>
      <c r="BY9" s="27">
        <v>0.65</v>
      </c>
      <c r="BZ9" s="27">
        <v>0.67500000000000004</v>
      </c>
      <c r="CA9" s="27">
        <v>0.7</v>
      </c>
      <c r="CB9" s="27">
        <v>0.72499999999999998</v>
      </c>
      <c r="CC9" s="27">
        <v>0.75</v>
      </c>
      <c r="CD9" s="27">
        <v>0.77500000000000002</v>
      </c>
      <c r="CE9" s="27">
        <v>0.8</v>
      </c>
      <c r="CF9" s="27">
        <v>0.82499999999999996</v>
      </c>
      <c r="CG9" s="27">
        <v>0.85</v>
      </c>
      <c r="CH9" s="27">
        <v>0.875</v>
      </c>
      <c r="CI9" s="27">
        <v>0.9</v>
      </c>
      <c r="CJ9" s="27">
        <v>0.92500000000000004</v>
      </c>
      <c r="CK9" s="27">
        <v>0.95</v>
      </c>
      <c r="CL9" s="27">
        <v>0.97499999999999998</v>
      </c>
      <c r="CM9" s="27">
        <v>1</v>
      </c>
      <c r="CN9" s="27">
        <v>1.0249999999999999</v>
      </c>
      <c r="CO9" s="27">
        <v>1.05</v>
      </c>
      <c r="CP9" s="27">
        <v>1.075</v>
      </c>
      <c r="CQ9" s="27">
        <v>1.1000000000000001</v>
      </c>
      <c r="CR9" s="27">
        <v>1.125</v>
      </c>
      <c r="CS9" s="27">
        <v>1.1499999999999999</v>
      </c>
      <c r="CT9" s="27">
        <v>1.175</v>
      </c>
      <c r="CU9" s="27">
        <v>1.2</v>
      </c>
      <c r="CV9" s="27">
        <v>1.2250000000000001</v>
      </c>
      <c r="CW9" s="27">
        <v>1.25</v>
      </c>
      <c r="CX9" s="27">
        <v>1.2749999999999999</v>
      </c>
      <c r="CY9" s="27">
        <v>1.3</v>
      </c>
      <c r="CZ9" s="27">
        <v>1.325</v>
      </c>
      <c r="DA9" s="27">
        <v>1.35</v>
      </c>
      <c r="DB9" s="27">
        <v>1.375</v>
      </c>
      <c r="DC9" s="27">
        <v>1.4</v>
      </c>
      <c r="DD9" s="27">
        <v>1.425</v>
      </c>
      <c r="DE9" s="27">
        <v>1.45</v>
      </c>
      <c r="DF9" s="27">
        <v>1.4750000000000001</v>
      </c>
      <c r="DG9" s="27">
        <v>1.5</v>
      </c>
      <c r="DH9" s="27">
        <v>1.5249999999999999</v>
      </c>
      <c r="DI9" s="27">
        <v>1.55</v>
      </c>
      <c r="DJ9" s="27">
        <v>1.575</v>
      </c>
      <c r="DK9" s="27">
        <v>1.6</v>
      </c>
      <c r="DL9" s="27">
        <v>1.625</v>
      </c>
    </row>
    <row r="10" spans="1:117" ht="12" customHeight="1" x14ac:dyDescent="0.15">
      <c r="A10" s="28">
        <f t="shared" si="3"/>
        <v>3.3519999999999994</v>
      </c>
      <c r="B10" s="29">
        <v>7</v>
      </c>
      <c r="C10" s="29">
        <v>3.3519999999999994</v>
      </c>
      <c r="D10" s="28">
        <v>0.4</v>
      </c>
      <c r="E10" s="28">
        <f t="shared" si="0"/>
        <v>0.4</v>
      </c>
      <c r="F10" s="28">
        <f t="shared" si="1"/>
        <v>1.8348459866571241</v>
      </c>
      <c r="G10" s="28">
        <f t="shared" si="4"/>
        <v>0.4</v>
      </c>
      <c r="H10" s="29">
        <f t="shared" si="2"/>
        <v>3.3519999999999994</v>
      </c>
      <c r="I10" s="29"/>
      <c r="J10" s="37" t="s">
        <v>126</v>
      </c>
      <c r="K10" s="28">
        <v>1</v>
      </c>
      <c r="L10" s="28">
        <f t="shared" ref="L10:AA25" si="5">INDEX($C$4:$C$49,L$9,1)*INDEX($D$4:$D$49,L$9,1)+INDEX($G$4:$G$49,$K10,1)*INDEX($H$4:$H$49,$K10,1)+INDEX($G$4:$G$49,$K10,1)*INDEX($D$4:$D$49,L$9,1)</f>
        <v>1.1856</v>
      </c>
      <c r="M10" s="28">
        <f t="shared" si="5"/>
        <v>1.4087875000000001</v>
      </c>
      <c r="N10" s="28">
        <f t="shared" si="5"/>
        <v>1.5886</v>
      </c>
      <c r="O10" s="28">
        <f t="shared" si="5"/>
        <v>1.7299875</v>
      </c>
      <c r="P10" s="28">
        <f t="shared" si="5"/>
        <v>1.8376000000000003</v>
      </c>
      <c r="Q10" s="28">
        <f t="shared" si="5"/>
        <v>1.9157875000000002</v>
      </c>
      <c r="R10" s="28">
        <f t="shared" si="5"/>
        <v>1.9685999999999999</v>
      </c>
      <c r="S10" s="28">
        <f t="shared" si="5"/>
        <v>1.9997875000000001</v>
      </c>
      <c r="T10" s="28">
        <f t="shared" si="5"/>
        <v>2.0127999999999999</v>
      </c>
      <c r="U10" s="28">
        <f t="shared" si="5"/>
        <v>2.0107875000000002</v>
      </c>
      <c r="V10" s="28">
        <f t="shared" si="5"/>
        <v>1.9966000000000008</v>
      </c>
      <c r="W10" s="28">
        <f t="shared" si="5"/>
        <v>1.9727874999999995</v>
      </c>
      <c r="X10" s="28">
        <f t="shared" si="5"/>
        <v>1.9416000000000009</v>
      </c>
      <c r="Y10" s="28">
        <f t="shared" si="5"/>
        <v>1.9049875000000001</v>
      </c>
      <c r="Z10" s="28">
        <f t="shared" si="5"/>
        <v>1.8645999999999998</v>
      </c>
      <c r="AA10" s="28">
        <f t="shared" si="5"/>
        <v>1.8217875000000001</v>
      </c>
      <c r="AB10" s="28">
        <f t="shared" ref="AB10:AQ25" si="6">INDEX($C$4:$C$49,AB$9,1)*INDEX($D$4:$D$49,AB$9,1)+INDEX($G$4:$G$49,$K10,1)*INDEX($H$4:$H$49,$K10,1)+INDEX($G$4:$G$49,$K10,1)*INDEX($D$4:$D$49,AB$9,1)</f>
        <v>1.7775999999999998</v>
      </c>
      <c r="AC10" s="28">
        <f t="shared" si="6"/>
        <v>1.7327875000000013</v>
      </c>
      <c r="AD10" s="28">
        <f t="shared" si="6"/>
        <v>1.6878000000000002</v>
      </c>
      <c r="AE10" s="28">
        <f t="shared" si="6"/>
        <v>1.6427874999999981</v>
      </c>
      <c r="AF10" s="28">
        <f t="shared" si="6"/>
        <v>1.5975999999999997</v>
      </c>
      <c r="AG10" s="28">
        <f t="shared" si="6"/>
        <v>1.5517875000000008</v>
      </c>
      <c r="AH10" s="28">
        <f t="shared" si="6"/>
        <v>1.5046000000000017</v>
      </c>
      <c r="AI10" s="28">
        <f t="shared" si="6"/>
        <v>1.4549875000000001</v>
      </c>
      <c r="AJ10" s="28">
        <f t="shared" si="6"/>
        <v>1.4015999999999997</v>
      </c>
      <c r="AK10" s="28">
        <f t="shared" si="6"/>
        <v>1.3427874999999962</v>
      </c>
      <c r="AL10" s="28">
        <f t="shared" si="6"/>
        <v>1.276600000000004</v>
      </c>
      <c r="AM10" s="28">
        <f t="shared" si="6"/>
        <v>1.2007875000000041</v>
      </c>
      <c r="AN10" s="28">
        <f t="shared" si="6"/>
        <v>1.1128</v>
      </c>
      <c r="AO10" s="28">
        <f t="shared" si="6"/>
        <v>1.0097875000000001</v>
      </c>
      <c r="AP10" s="28">
        <f t="shared" si="6"/>
        <v>0.88859999999999872</v>
      </c>
      <c r="AQ10" s="28">
        <f t="shared" si="6"/>
        <v>0.74578750000000171</v>
      </c>
      <c r="AR10" s="28">
        <f t="shared" ref="AP10:AY25" si="7">INDEX($C$4:$C$49,AR$9,1)*INDEX($D$4:$D$49,AR$9,1)+INDEX($G$4:$G$49,$K10,1)*INDEX($H$4:$H$49,$K10,1)+INDEX($G$4:$G$49,$K10,1)*INDEX($D$4:$D$49,AR$9,1)</f>
        <v>0.57760000000000022</v>
      </c>
      <c r="AS10" s="28">
        <f t="shared" si="7"/>
        <v>0.37998750000000003</v>
      </c>
      <c r="AT10" s="28">
        <f t="shared" si="7"/>
        <v>0.14859999999999782</v>
      </c>
      <c r="AU10" s="28">
        <f t="shared" si="7"/>
        <v>-0.12121250000000319</v>
      </c>
      <c r="AV10" s="28">
        <f t="shared" si="7"/>
        <v>-0.43439999999999307</v>
      </c>
      <c r="AW10" s="28">
        <f t="shared" si="7"/>
        <v>-0.79621249999999866</v>
      </c>
      <c r="AX10" s="28">
        <f t="shared" si="7"/>
        <v>-1.2121999999999999</v>
      </c>
      <c r="AY10" s="28">
        <f t="shared" si="7"/>
        <v>0.58779999999999999</v>
      </c>
      <c r="BL10" s="28" t="s">
        <v>124</v>
      </c>
      <c r="BM10" s="28" t="s">
        <v>125</v>
      </c>
      <c r="BP10" s="28" t="s">
        <v>140</v>
      </c>
      <c r="BQ10" s="28" t="s">
        <v>145</v>
      </c>
      <c r="BR10" s="28" t="s">
        <v>144</v>
      </c>
      <c r="BS10" s="27">
        <f>-2*BS9^3+8*BS9^2-12*BS9+7</f>
        <v>2.75</v>
      </c>
      <c r="BT10" s="27">
        <f t="shared" ref="BT10:DL10" si="8">-2*BT9^3+8*BT9^2-12*BT9+7</f>
        <v>2.6155937499999995</v>
      </c>
      <c r="BU10" s="27">
        <f t="shared" si="8"/>
        <v>2.4872499999999995</v>
      </c>
      <c r="BV10" s="27">
        <f t="shared" si="8"/>
        <v>2.3647812500000001</v>
      </c>
      <c r="BW10" s="27">
        <f t="shared" si="8"/>
        <v>2.2480000000000011</v>
      </c>
      <c r="BX10" s="27">
        <f t="shared" si="8"/>
        <v>2.13671875</v>
      </c>
      <c r="BY10" s="27">
        <f t="shared" si="8"/>
        <v>2.0307499999999994</v>
      </c>
      <c r="BZ10" s="27">
        <f t="shared" si="8"/>
        <v>1.9299062499999984</v>
      </c>
      <c r="CA10" s="27">
        <f t="shared" si="8"/>
        <v>1.8340000000000014</v>
      </c>
      <c r="CB10" s="27">
        <f t="shared" si="8"/>
        <v>1.7428437500000005</v>
      </c>
      <c r="CC10" s="27">
        <f t="shared" si="8"/>
        <v>1.65625</v>
      </c>
      <c r="CD10" s="27">
        <f t="shared" si="8"/>
        <v>1.57403125</v>
      </c>
      <c r="CE10" s="27">
        <f t="shared" si="8"/>
        <v>1.4959999999999996</v>
      </c>
      <c r="CF10" s="27">
        <f t="shared" si="8"/>
        <v>1.4219687500000013</v>
      </c>
      <c r="CG10" s="27">
        <f t="shared" si="8"/>
        <v>1.35175</v>
      </c>
      <c r="CH10" s="27">
        <f t="shared" si="8"/>
        <v>1.28515625</v>
      </c>
      <c r="CI10" s="27">
        <f t="shared" si="8"/>
        <v>1.2219999999999995</v>
      </c>
      <c r="CJ10" s="27">
        <f t="shared" si="8"/>
        <v>1.1620937499999986</v>
      </c>
      <c r="CK10" s="27">
        <f t="shared" si="8"/>
        <v>1.1052500000000016</v>
      </c>
      <c r="CL10" s="27">
        <f t="shared" si="8"/>
        <v>1.0512812500000006</v>
      </c>
      <c r="CM10" s="27">
        <f t="shared" si="8"/>
        <v>1</v>
      </c>
      <c r="CN10" s="27">
        <f t="shared" si="8"/>
        <v>0.95121875000000067</v>
      </c>
      <c r="CO10" s="27">
        <f t="shared" si="8"/>
        <v>0.90474999999999817</v>
      </c>
      <c r="CP10" s="27">
        <f t="shared" si="8"/>
        <v>0.86040625000000048</v>
      </c>
      <c r="CQ10" s="27">
        <f t="shared" si="8"/>
        <v>0.81799999999999962</v>
      </c>
      <c r="CR10" s="27">
        <f t="shared" si="8"/>
        <v>0.77734375</v>
      </c>
      <c r="CS10" s="27">
        <f t="shared" si="8"/>
        <v>0.73825000000000074</v>
      </c>
      <c r="CT10" s="27">
        <f t="shared" si="8"/>
        <v>0.70053124999999916</v>
      </c>
      <c r="CU10" s="27">
        <f t="shared" si="8"/>
        <v>0.66400000000000148</v>
      </c>
      <c r="CV10" s="27">
        <f t="shared" si="8"/>
        <v>0.62846875000000146</v>
      </c>
      <c r="CW10" s="27">
        <f t="shared" si="8"/>
        <v>0.59375</v>
      </c>
      <c r="CX10" s="27">
        <f t="shared" si="8"/>
        <v>0.55965625000000152</v>
      </c>
      <c r="CY10" s="27">
        <f t="shared" si="8"/>
        <v>0.5259999999999998</v>
      </c>
      <c r="CZ10" s="27">
        <f t="shared" si="8"/>
        <v>0.49259375000000105</v>
      </c>
      <c r="DA10" s="27">
        <f t="shared" si="8"/>
        <v>0.45924999999999727</v>
      </c>
      <c r="DB10" s="27">
        <f t="shared" si="8"/>
        <v>0.42578125</v>
      </c>
      <c r="DC10" s="27">
        <f t="shared" si="8"/>
        <v>0.39200000000000301</v>
      </c>
      <c r="DD10" s="27">
        <f t="shared" si="8"/>
        <v>0.35771875000000009</v>
      </c>
      <c r="DE10" s="27">
        <f t="shared" si="8"/>
        <v>0.32275000000000276</v>
      </c>
      <c r="DF10" s="27">
        <f t="shared" si="8"/>
        <v>0.2869062499999977</v>
      </c>
      <c r="DG10" s="27">
        <f t="shared" si="8"/>
        <v>0.25</v>
      </c>
      <c r="DH10" s="27">
        <f t="shared" si="8"/>
        <v>0.21184375000000166</v>
      </c>
      <c r="DI10" s="27">
        <f t="shared" si="8"/>
        <v>0.17225000000000001</v>
      </c>
      <c r="DJ10" s="27">
        <f t="shared" si="8"/>
        <v>0.13103125000000126</v>
      </c>
      <c r="DK10" s="27">
        <f t="shared" si="8"/>
        <v>8.799999999999919E-2</v>
      </c>
      <c r="DL10" s="27">
        <f t="shared" si="8"/>
        <v>4.296875E-2</v>
      </c>
      <c r="DM10" s="27"/>
    </row>
    <row r="11" spans="1:117" ht="12" customHeight="1" x14ac:dyDescent="0.15">
      <c r="A11" s="28">
        <f t="shared" si="3"/>
        <v>3.03775</v>
      </c>
      <c r="B11" s="29">
        <v>8</v>
      </c>
      <c r="C11" s="29">
        <v>3.03775</v>
      </c>
      <c r="D11" s="28">
        <v>0.45</v>
      </c>
      <c r="E11" s="28">
        <f t="shared" si="0"/>
        <v>0.45</v>
      </c>
      <c r="F11" s="28">
        <f t="shared" si="1"/>
        <v>1.7443473974284955</v>
      </c>
      <c r="G11" s="28">
        <f t="shared" si="4"/>
        <v>0.45</v>
      </c>
      <c r="H11" s="29">
        <f t="shared" si="2"/>
        <v>3.03775</v>
      </c>
      <c r="I11" s="29"/>
      <c r="J11" s="37"/>
      <c r="K11" s="28">
        <v>2</v>
      </c>
      <c r="L11" s="28">
        <f t="shared" si="5"/>
        <v>1.4087875000000001</v>
      </c>
      <c r="M11" s="28">
        <f t="shared" si="5"/>
        <v>1.6344750000000001</v>
      </c>
      <c r="N11" s="28">
        <f t="shared" si="5"/>
        <v>1.8167875</v>
      </c>
      <c r="O11" s="28">
        <f t="shared" si="5"/>
        <v>1.9606750000000002</v>
      </c>
      <c r="P11" s="28">
        <f t="shared" si="5"/>
        <v>2.0707875000000002</v>
      </c>
      <c r="Q11" s="28">
        <f t="shared" si="5"/>
        <v>2.1514750000000005</v>
      </c>
      <c r="R11" s="28">
        <f t="shared" si="5"/>
        <v>2.2067874999999999</v>
      </c>
      <c r="S11" s="28">
        <f t="shared" si="5"/>
        <v>2.240475</v>
      </c>
      <c r="T11" s="28">
        <f t="shared" si="5"/>
        <v>2.2559875000000003</v>
      </c>
      <c r="U11" s="28">
        <f t="shared" si="5"/>
        <v>2.256475</v>
      </c>
      <c r="V11" s="28">
        <f t="shared" si="5"/>
        <v>2.2447875000000006</v>
      </c>
      <c r="W11" s="28">
        <f t="shared" si="5"/>
        <v>2.2234749999999996</v>
      </c>
      <c r="X11" s="28">
        <f t="shared" si="5"/>
        <v>2.1947875000000008</v>
      </c>
      <c r="Y11" s="28">
        <f t="shared" si="5"/>
        <v>2.1606749999999999</v>
      </c>
      <c r="Z11" s="28">
        <f t="shared" si="5"/>
        <v>2.1227874999999998</v>
      </c>
      <c r="AA11" s="28">
        <f t="shared" si="5"/>
        <v>2.0824750000000001</v>
      </c>
      <c r="AB11" s="28">
        <f t="shared" si="6"/>
        <v>2.0407874999999995</v>
      </c>
      <c r="AC11" s="28">
        <f t="shared" si="6"/>
        <v>1.9984750000000016</v>
      </c>
      <c r="AD11" s="28">
        <f t="shared" si="6"/>
        <v>1.9559875</v>
      </c>
      <c r="AE11" s="28">
        <f t="shared" si="6"/>
        <v>1.913474999999998</v>
      </c>
      <c r="AF11" s="28">
        <f t="shared" si="6"/>
        <v>1.8707874999999996</v>
      </c>
      <c r="AG11" s="28">
        <f t="shared" si="6"/>
        <v>1.8274750000000006</v>
      </c>
      <c r="AH11" s="28">
        <f t="shared" si="6"/>
        <v>1.7827875000000017</v>
      </c>
      <c r="AI11" s="28">
        <f t="shared" si="6"/>
        <v>1.7356750000000001</v>
      </c>
      <c r="AJ11" s="28">
        <f t="shared" si="6"/>
        <v>1.6847874999999999</v>
      </c>
      <c r="AK11" s="28">
        <f t="shared" si="6"/>
        <v>1.6284749999999963</v>
      </c>
      <c r="AL11" s="28">
        <f t="shared" si="6"/>
        <v>1.5647875000000042</v>
      </c>
      <c r="AM11" s="28">
        <f t="shared" si="6"/>
        <v>1.4914750000000041</v>
      </c>
      <c r="AN11" s="28">
        <f t="shared" si="6"/>
        <v>1.4059875000000002</v>
      </c>
      <c r="AO11" s="28">
        <f t="shared" si="6"/>
        <v>1.3054749999999999</v>
      </c>
      <c r="AP11" s="28">
        <f t="shared" si="7"/>
        <v>1.1867874999999988</v>
      </c>
      <c r="AQ11" s="28">
        <f t="shared" si="7"/>
        <v>1.0464750000000018</v>
      </c>
      <c r="AR11" s="28">
        <f t="shared" si="7"/>
        <v>0.88078750000000028</v>
      </c>
      <c r="AS11" s="28">
        <f t="shared" si="7"/>
        <v>0.68567500000000003</v>
      </c>
      <c r="AT11" s="28">
        <f t="shared" si="7"/>
        <v>0.4567874999999979</v>
      </c>
      <c r="AU11" s="28">
        <f t="shared" si="7"/>
        <v>0.1894749999999969</v>
      </c>
      <c r="AV11" s="28">
        <f t="shared" si="7"/>
        <v>-0.12121249999999301</v>
      </c>
      <c r="AW11" s="28">
        <f t="shared" si="7"/>
        <v>-0.48052499999999854</v>
      </c>
      <c r="AX11" s="28">
        <f t="shared" si="7"/>
        <v>-0.89401249999999988</v>
      </c>
      <c r="AY11" s="28">
        <f t="shared" si="7"/>
        <v>0.80598750000000008</v>
      </c>
      <c r="BK11" s="28">
        <v>1</v>
      </c>
      <c r="BL11" s="28">
        <v>0.5</v>
      </c>
      <c r="BM11" s="28">
        <f>2.75*EXP(LN(1/2.75)*BL11)</f>
        <v>1.6583123951776999</v>
      </c>
      <c r="BO11" s="28">
        <v>1.625</v>
      </c>
      <c r="BP11" s="28">
        <v>0.5</v>
      </c>
      <c r="BQ11" s="28">
        <f>-2*BP11^3+8*BP11^2-12*BP11+7</f>
        <v>2.75</v>
      </c>
      <c r="BS11" s="27">
        <f>50%*BS$9*BS$10+(1-50%)*$BP11*$BQ11+50%*INDEX($BL$11:$BL$22,$BS$4,1)*BS$9+(1-50%)*INDEX($BM$11:$BM$22,$BS$4,1)*$BP11+INDEX($BL$11:$BL$22,$BS$4,1)*INDEX($BM$11:$BM$22,$BS$4,1)</f>
        <v>2.7832590110848949</v>
      </c>
      <c r="BT11" s="27">
        <f t="shared" ref="BT11:DL16" si="9">50%*BT$9*BT$10+(1-50%)*$BP11*$BQ11+50%*INDEX($BL$11:$BL$22,$BS$4,1)*BT$9+(1-50%)*INDEX($BM$11:$BM$22,$BS$4,1)*$BP11+INDEX($BL$11:$BL$22,$BS$4,1)*INDEX($BM$11:$BM$22,$BS$4,1)</f>
        <v>2.8023523704598947</v>
      </c>
      <c r="BU11" s="27">
        <f t="shared" si="9"/>
        <v>2.8197527610848949</v>
      </c>
      <c r="BV11" s="27">
        <f t="shared" si="9"/>
        <v>2.8356336204598951</v>
      </c>
      <c r="BW11" s="27">
        <f t="shared" si="9"/>
        <v>2.8501590110848953</v>
      </c>
      <c r="BX11" s="27">
        <f t="shared" si="9"/>
        <v>2.863483620459895</v>
      </c>
      <c r="BY11" s="27">
        <f t="shared" si="9"/>
        <v>2.8757527610848945</v>
      </c>
      <c r="BZ11" s="27">
        <f t="shared" si="9"/>
        <v>2.8871023704598944</v>
      </c>
      <c r="CA11" s="27">
        <f t="shared" si="9"/>
        <v>2.8976590110848952</v>
      </c>
      <c r="CB11" s="27">
        <f t="shared" si="9"/>
        <v>2.9075398704598947</v>
      </c>
      <c r="CC11" s="27">
        <f t="shared" si="9"/>
        <v>2.9168527610848947</v>
      </c>
      <c r="CD11" s="27">
        <f t="shared" si="9"/>
        <v>2.9256961204598948</v>
      </c>
      <c r="CE11" s="27">
        <f t="shared" si="9"/>
        <v>2.9341590110848945</v>
      </c>
      <c r="CF11" s="27">
        <f t="shared" si="9"/>
        <v>2.9423211204598951</v>
      </c>
      <c r="CG11" s="27">
        <f t="shared" si="9"/>
        <v>2.9502527610848945</v>
      </c>
      <c r="CH11" s="27">
        <f t="shared" si="9"/>
        <v>2.9580148704598948</v>
      </c>
      <c r="CI11" s="27">
        <f t="shared" si="9"/>
        <v>2.9656590110848944</v>
      </c>
      <c r="CJ11" s="27">
        <f t="shared" si="9"/>
        <v>2.9732273704598939</v>
      </c>
      <c r="CK11" s="27">
        <f t="shared" si="9"/>
        <v>2.9807527610848954</v>
      </c>
      <c r="CL11" s="27">
        <f t="shared" si="9"/>
        <v>2.9882586204598951</v>
      </c>
      <c r="CM11" s="27">
        <f t="shared" si="9"/>
        <v>2.9957590110848948</v>
      </c>
      <c r="CN11" s="27">
        <f t="shared" si="9"/>
        <v>3.0032586204598948</v>
      </c>
      <c r="CO11" s="27">
        <f t="shared" si="9"/>
        <v>3.0107527610848939</v>
      </c>
      <c r="CP11" s="27">
        <f t="shared" si="9"/>
        <v>3.0182273704598948</v>
      </c>
      <c r="CQ11" s="27">
        <f t="shared" si="9"/>
        <v>3.0256590110848944</v>
      </c>
      <c r="CR11" s="27">
        <f t="shared" si="9"/>
        <v>3.0330148704598945</v>
      </c>
      <c r="CS11" s="27">
        <f t="shared" si="9"/>
        <v>3.0402527610848948</v>
      </c>
      <c r="CT11" s="27">
        <f t="shared" si="9"/>
        <v>3.0473211204598942</v>
      </c>
      <c r="CU11" s="27">
        <f t="shared" si="9"/>
        <v>3.0541590110848955</v>
      </c>
      <c r="CV11" s="27">
        <f t="shared" si="9"/>
        <v>3.0606961204598955</v>
      </c>
      <c r="CW11" s="27">
        <f t="shared" si="9"/>
        <v>3.0668527610848946</v>
      </c>
      <c r="CX11" s="27">
        <f t="shared" si="9"/>
        <v>3.0725398704598956</v>
      </c>
      <c r="CY11" s="27">
        <f t="shared" si="9"/>
        <v>3.0776590110848945</v>
      </c>
      <c r="CZ11" s="27">
        <f t="shared" si="9"/>
        <v>3.0821023704598955</v>
      </c>
      <c r="DA11" s="27">
        <f t="shared" si="9"/>
        <v>3.0857527610848927</v>
      </c>
      <c r="DB11" s="27">
        <f t="shared" si="9"/>
        <v>3.0884836204598947</v>
      </c>
      <c r="DC11" s="27">
        <f t="shared" si="9"/>
        <v>3.0901590110848964</v>
      </c>
      <c r="DD11" s="27">
        <f t="shared" si="9"/>
        <v>3.0906336204598945</v>
      </c>
      <c r="DE11" s="27">
        <f t="shared" si="9"/>
        <v>3.0897527610848963</v>
      </c>
      <c r="DF11" s="27">
        <f t="shared" si="9"/>
        <v>3.0873523704598931</v>
      </c>
      <c r="DG11" s="27">
        <f t="shared" si="9"/>
        <v>3.0832590110848948</v>
      </c>
      <c r="DH11" s="27">
        <f t="shared" si="9"/>
        <v>3.0772898704598957</v>
      </c>
      <c r="DI11" s="27">
        <f t="shared" si="9"/>
        <v>3.0692527610848948</v>
      </c>
      <c r="DJ11" s="27">
        <f t="shared" si="9"/>
        <v>3.0589461204598956</v>
      </c>
      <c r="DK11" s="27">
        <f t="shared" si="9"/>
        <v>3.0461590110848942</v>
      </c>
      <c r="DL11" s="27">
        <f t="shared" si="9"/>
        <v>3.0306711204598944</v>
      </c>
      <c r="DM11" s="27">
        <f t="shared" ref="DM11:DM56" si="10">MAX(BS11:DL11)</f>
        <v>3.0906336204598945</v>
      </c>
    </row>
    <row r="12" spans="1:117" ht="12" customHeight="1" x14ac:dyDescent="0.15">
      <c r="A12" s="28">
        <f t="shared" si="3"/>
        <v>2.75</v>
      </c>
      <c r="B12" s="29">
        <v>9</v>
      </c>
      <c r="C12" s="29">
        <v>2.75</v>
      </c>
      <c r="D12" s="28">
        <v>0.5</v>
      </c>
      <c r="E12" s="28">
        <f t="shared" si="0"/>
        <v>0.5</v>
      </c>
      <c r="F12" s="28">
        <f t="shared" si="1"/>
        <v>1.6583123951776999</v>
      </c>
      <c r="G12" s="28">
        <f t="shared" si="4"/>
        <v>0.5</v>
      </c>
      <c r="H12" s="29">
        <f t="shared" si="2"/>
        <v>2.75</v>
      </c>
      <c r="I12" s="29"/>
      <c r="J12" s="37"/>
      <c r="K12" s="28">
        <v>3</v>
      </c>
      <c r="L12" s="28">
        <f t="shared" si="5"/>
        <v>1.5886</v>
      </c>
      <c r="M12" s="28">
        <f t="shared" si="5"/>
        <v>1.8167875</v>
      </c>
      <c r="N12" s="28">
        <f t="shared" si="5"/>
        <v>2.0015999999999998</v>
      </c>
      <c r="O12" s="28">
        <f t="shared" si="5"/>
        <v>2.1479874999999997</v>
      </c>
      <c r="P12" s="28">
        <f t="shared" si="5"/>
        <v>2.2606000000000002</v>
      </c>
      <c r="Q12" s="28">
        <f t="shared" si="5"/>
        <v>2.3437874999999999</v>
      </c>
      <c r="R12" s="28">
        <f t="shared" si="5"/>
        <v>2.4015999999999997</v>
      </c>
      <c r="S12" s="28">
        <f t="shared" si="5"/>
        <v>2.4377874999999998</v>
      </c>
      <c r="T12" s="28">
        <f t="shared" si="5"/>
        <v>2.4558</v>
      </c>
      <c r="U12" s="28">
        <f t="shared" si="5"/>
        <v>2.4587874999999997</v>
      </c>
      <c r="V12" s="28">
        <f t="shared" si="5"/>
        <v>2.4496000000000007</v>
      </c>
      <c r="W12" s="28">
        <f t="shared" si="5"/>
        <v>2.4307874999999997</v>
      </c>
      <c r="X12" s="28">
        <f t="shared" si="5"/>
        <v>2.4046000000000012</v>
      </c>
      <c r="Y12" s="28">
        <f t="shared" si="5"/>
        <v>2.3729874999999998</v>
      </c>
      <c r="Z12" s="28">
        <f t="shared" si="5"/>
        <v>2.3375999999999997</v>
      </c>
      <c r="AA12" s="28">
        <f t="shared" si="5"/>
        <v>2.2997874999999999</v>
      </c>
      <c r="AB12" s="28">
        <f t="shared" si="6"/>
        <v>2.2605999999999997</v>
      </c>
      <c r="AC12" s="28">
        <f t="shared" si="6"/>
        <v>2.2207875000000015</v>
      </c>
      <c r="AD12" s="28">
        <f t="shared" si="6"/>
        <v>2.1808000000000001</v>
      </c>
      <c r="AE12" s="28">
        <f t="shared" si="6"/>
        <v>2.1407874999999983</v>
      </c>
      <c r="AF12" s="28">
        <f t="shared" si="6"/>
        <v>2.1005999999999996</v>
      </c>
      <c r="AG12" s="28">
        <f t="shared" si="6"/>
        <v>2.0597875000000005</v>
      </c>
      <c r="AH12" s="28">
        <f t="shared" si="6"/>
        <v>2.0176000000000016</v>
      </c>
      <c r="AI12" s="28">
        <f t="shared" si="6"/>
        <v>1.9729874999999999</v>
      </c>
      <c r="AJ12" s="28">
        <f t="shared" si="6"/>
        <v>1.9245999999999996</v>
      </c>
      <c r="AK12" s="28">
        <f t="shared" si="6"/>
        <v>1.8707874999999965</v>
      </c>
      <c r="AL12" s="28">
        <f t="shared" si="6"/>
        <v>1.8096000000000043</v>
      </c>
      <c r="AM12" s="28">
        <f t="shared" si="6"/>
        <v>1.7387875000000039</v>
      </c>
      <c r="AN12" s="28">
        <f t="shared" si="6"/>
        <v>1.6557999999999999</v>
      </c>
      <c r="AO12" s="28">
        <f t="shared" si="6"/>
        <v>1.5577875000000001</v>
      </c>
      <c r="AP12" s="28">
        <f t="shared" si="7"/>
        <v>1.4415999999999987</v>
      </c>
      <c r="AQ12" s="28">
        <f t="shared" si="7"/>
        <v>1.3037875000000017</v>
      </c>
      <c r="AR12" s="28">
        <f t="shared" si="7"/>
        <v>1.1406000000000003</v>
      </c>
      <c r="AS12" s="28">
        <f t="shared" si="7"/>
        <v>0.94798749999999998</v>
      </c>
      <c r="AT12" s="28">
        <f t="shared" si="7"/>
        <v>0.7215999999999978</v>
      </c>
      <c r="AU12" s="28">
        <f t="shared" si="7"/>
        <v>0.45678749999999685</v>
      </c>
      <c r="AV12" s="28">
        <f t="shared" si="7"/>
        <v>0.14860000000000695</v>
      </c>
      <c r="AW12" s="28">
        <f t="shared" si="7"/>
        <v>-0.20821249999999858</v>
      </c>
      <c r="AX12" s="28">
        <f t="shared" si="7"/>
        <v>-0.61920000000000008</v>
      </c>
      <c r="AY12" s="28">
        <f t="shared" si="7"/>
        <v>0.98080000000000001</v>
      </c>
      <c r="BK12" s="28">
        <v>2</v>
      </c>
      <c r="BL12" s="28">
        <v>0.6</v>
      </c>
      <c r="BM12" s="28">
        <f t="shared" ref="BM12:BM22" si="11">2.75*EXP(LN(1/2.75)*BL12)</f>
        <v>1.4987633948559247</v>
      </c>
      <c r="BO12" s="28">
        <v>1.45</v>
      </c>
      <c r="BP12" s="28">
        <v>0.52500000000000002</v>
      </c>
      <c r="BQ12" s="28">
        <f t="shared" ref="BQ12:BQ56" si="12">-2*BP12^3+8*BP12^2-12*BP12+7</f>
        <v>2.6155937499999995</v>
      </c>
      <c r="BS12" s="27">
        <f t="shared" ref="BS12:CH32" si="13">50%*BS$9*BS$10+(1-50%)*$BP12*$BQ12+50%*INDEX($BL$11:$BL$22,$BS$4,1)*BS$9+(1-50%)*INDEX($BM$11:$BM$22,$BS$4,1)*$BP12+INDEX($BL$11:$BL$22,$BS$4,1)*INDEX($BM$11:$BM$22,$BS$4,1)</f>
        <v>2.7891649313456033</v>
      </c>
      <c r="BT12" s="27">
        <f t="shared" si="9"/>
        <v>2.8082582907206035</v>
      </c>
      <c r="BU12" s="27">
        <f t="shared" si="9"/>
        <v>2.8256586813456033</v>
      </c>
      <c r="BV12" s="27">
        <f t="shared" si="9"/>
        <v>2.8415395407206034</v>
      </c>
      <c r="BW12" s="27">
        <f t="shared" si="9"/>
        <v>2.8560649313456037</v>
      </c>
      <c r="BX12" s="27">
        <f t="shared" si="9"/>
        <v>2.8693895407206034</v>
      </c>
      <c r="BY12" s="27">
        <f t="shared" si="9"/>
        <v>2.8816586813456033</v>
      </c>
      <c r="BZ12" s="27">
        <f t="shared" si="9"/>
        <v>2.8930082907206032</v>
      </c>
      <c r="CA12" s="27">
        <f t="shared" si="9"/>
        <v>2.903564931345604</v>
      </c>
      <c r="CB12" s="27">
        <f t="shared" si="9"/>
        <v>2.9134457907206035</v>
      </c>
      <c r="CC12" s="27">
        <f t="shared" si="9"/>
        <v>2.9227586813456035</v>
      </c>
      <c r="CD12" s="27">
        <f t="shared" si="9"/>
        <v>2.9316020407206036</v>
      </c>
      <c r="CE12" s="27">
        <f t="shared" si="9"/>
        <v>2.9400649313456033</v>
      </c>
      <c r="CF12" s="27">
        <f t="shared" si="9"/>
        <v>2.9482270407206039</v>
      </c>
      <c r="CG12" s="27">
        <f t="shared" si="9"/>
        <v>2.9561586813456038</v>
      </c>
      <c r="CH12" s="27">
        <f t="shared" si="9"/>
        <v>2.9639207907206035</v>
      </c>
      <c r="CI12" s="27">
        <f t="shared" si="9"/>
        <v>2.9715649313456036</v>
      </c>
      <c r="CJ12" s="27">
        <f t="shared" si="9"/>
        <v>2.9791332907206032</v>
      </c>
      <c r="CK12" s="27">
        <f t="shared" si="9"/>
        <v>2.9866586813456042</v>
      </c>
      <c r="CL12" s="27">
        <f t="shared" si="9"/>
        <v>2.9941645407206035</v>
      </c>
      <c r="CM12" s="27">
        <f t="shared" si="9"/>
        <v>3.0016649313456032</v>
      </c>
      <c r="CN12" s="27">
        <f t="shared" si="9"/>
        <v>3.0091645407206036</v>
      </c>
      <c r="CO12" s="27">
        <f t="shared" si="9"/>
        <v>3.0166586813456027</v>
      </c>
      <c r="CP12" s="27">
        <f t="shared" si="9"/>
        <v>3.0241332907206036</v>
      </c>
      <c r="CQ12" s="27">
        <f t="shared" si="9"/>
        <v>3.0315649313456032</v>
      </c>
      <c r="CR12" s="27">
        <f t="shared" si="9"/>
        <v>3.0389207907206033</v>
      </c>
      <c r="CS12" s="27">
        <f t="shared" si="9"/>
        <v>3.0461586813456036</v>
      </c>
      <c r="CT12" s="27">
        <f t="shared" si="9"/>
        <v>3.053227040720603</v>
      </c>
      <c r="CU12" s="27">
        <f t="shared" si="9"/>
        <v>3.0600649313456043</v>
      </c>
      <c r="CV12" s="27">
        <f t="shared" si="9"/>
        <v>3.0666020407206043</v>
      </c>
      <c r="CW12" s="27">
        <f t="shared" si="9"/>
        <v>3.0727586813456034</v>
      </c>
      <c r="CX12" s="27">
        <f t="shared" si="9"/>
        <v>3.0784457907206044</v>
      </c>
      <c r="CY12" s="27">
        <f t="shared" si="9"/>
        <v>3.0835649313456033</v>
      </c>
      <c r="CZ12" s="27">
        <f t="shared" si="9"/>
        <v>3.0880082907206043</v>
      </c>
      <c r="DA12" s="27">
        <f t="shared" si="9"/>
        <v>3.0916586813456015</v>
      </c>
      <c r="DB12" s="27">
        <f t="shared" si="9"/>
        <v>3.0943895407206035</v>
      </c>
      <c r="DC12" s="27">
        <f t="shared" si="9"/>
        <v>3.0960649313456057</v>
      </c>
      <c r="DD12" s="27">
        <f t="shared" si="9"/>
        <v>3.0965395407206038</v>
      </c>
      <c r="DE12" s="27">
        <f t="shared" si="9"/>
        <v>3.0956586813456055</v>
      </c>
      <c r="DF12" s="27">
        <f t="shared" si="9"/>
        <v>3.0932582907206019</v>
      </c>
      <c r="DG12" s="27">
        <f t="shared" si="9"/>
        <v>3.0891649313456035</v>
      </c>
      <c r="DH12" s="27">
        <f t="shared" si="9"/>
        <v>3.0831957907206049</v>
      </c>
      <c r="DI12" s="27">
        <f t="shared" si="9"/>
        <v>3.0751586813456036</v>
      </c>
      <c r="DJ12" s="27">
        <f t="shared" si="9"/>
        <v>3.0648520407206044</v>
      </c>
      <c r="DK12" s="27">
        <f t="shared" si="9"/>
        <v>3.052064931345603</v>
      </c>
      <c r="DL12" s="27">
        <f t="shared" si="9"/>
        <v>3.0365770407206036</v>
      </c>
      <c r="DM12" s="27">
        <f t="shared" si="10"/>
        <v>3.0965395407206038</v>
      </c>
    </row>
    <row r="13" spans="1:117" ht="12" customHeight="1" x14ac:dyDescent="0.15">
      <c r="A13" s="28">
        <f t="shared" si="3"/>
        <v>2.4872499999999995</v>
      </c>
      <c r="B13" s="29">
        <v>10</v>
      </c>
      <c r="C13" s="29">
        <v>2.4872499999999995</v>
      </c>
      <c r="D13" s="28">
        <v>0.55000000000000004</v>
      </c>
      <c r="E13" s="28">
        <f t="shared" si="0"/>
        <v>0.55000000000000004</v>
      </c>
      <c r="F13" s="28">
        <f t="shared" si="1"/>
        <v>1.5765208261003689</v>
      </c>
      <c r="G13" s="28">
        <f t="shared" si="4"/>
        <v>0.55000000000000004</v>
      </c>
      <c r="H13" s="29">
        <f t="shared" si="2"/>
        <v>2.4872499999999995</v>
      </c>
      <c r="I13" s="29"/>
      <c r="J13" s="37"/>
      <c r="K13" s="28">
        <v>4</v>
      </c>
      <c r="L13" s="28">
        <f t="shared" si="5"/>
        <v>1.7299875</v>
      </c>
      <c r="M13" s="28">
        <f t="shared" si="5"/>
        <v>1.9606750000000002</v>
      </c>
      <c r="N13" s="28">
        <f t="shared" si="5"/>
        <v>2.1479874999999997</v>
      </c>
      <c r="O13" s="28">
        <f t="shared" si="5"/>
        <v>2.296875</v>
      </c>
      <c r="P13" s="28">
        <f t="shared" si="5"/>
        <v>2.4119875000000004</v>
      </c>
      <c r="Q13" s="28">
        <f t="shared" si="5"/>
        <v>2.4976750000000001</v>
      </c>
      <c r="R13" s="28">
        <f t="shared" si="5"/>
        <v>2.5579874999999999</v>
      </c>
      <c r="S13" s="28">
        <f t="shared" si="5"/>
        <v>2.5966749999999998</v>
      </c>
      <c r="T13" s="28">
        <f t="shared" si="5"/>
        <v>2.6171875</v>
      </c>
      <c r="U13" s="28">
        <f t="shared" si="5"/>
        <v>2.6226750000000001</v>
      </c>
      <c r="V13" s="28">
        <f t="shared" si="5"/>
        <v>2.6159875000000006</v>
      </c>
      <c r="W13" s="28">
        <f t="shared" si="5"/>
        <v>2.599675</v>
      </c>
      <c r="X13" s="28">
        <f t="shared" si="5"/>
        <v>2.575987500000001</v>
      </c>
      <c r="Y13" s="28">
        <f t="shared" si="5"/>
        <v>2.546875</v>
      </c>
      <c r="Z13" s="28">
        <f t="shared" si="5"/>
        <v>2.5139874999999998</v>
      </c>
      <c r="AA13" s="28">
        <f t="shared" si="5"/>
        <v>2.478675</v>
      </c>
      <c r="AB13" s="28">
        <f t="shared" si="6"/>
        <v>2.4419874999999998</v>
      </c>
      <c r="AC13" s="28">
        <f t="shared" si="6"/>
        <v>2.404675000000001</v>
      </c>
      <c r="AD13" s="28">
        <f t="shared" si="6"/>
        <v>2.3671875</v>
      </c>
      <c r="AE13" s="28">
        <f t="shared" si="6"/>
        <v>2.3296749999999982</v>
      </c>
      <c r="AF13" s="28">
        <f t="shared" si="6"/>
        <v>2.2919874999999994</v>
      </c>
      <c r="AG13" s="28">
        <f t="shared" si="6"/>
        <v>2.2536750000000008</v>
      </c>
      <c r="AH13" s="28">
        <f t="shared" si="6"/>
        <v>2.2139875000000018</v>
      </c>
      <c r="AI13" s="28">
        <f t="shared" si="6"/>
        <v>2.171875</v>
      </c>
      <c r="AJ13" s="28">
        <f t="shared" si="6"/>
        <v>2.1259874999999999</v>
      </c>
      <c r="AK13" s="28">
        <f t="shared" si="6"/>
        <v>2.0746749999999965</v>
      </c>
      <c r="AL13" s="28">
        <f t="shared" si="6"/>
        <v>2.015987500000004</v>
      </c>
      <c r="AM13" s="28">
        <f t="shared" si="6"/>
        <v>1.947675000000004</v>
      </c>
      <c r="AN13" s="28">
        <f t="shared" si="6"/>
        <v>1.8671875</v>
      </c>
      <c r="AO13" s="28">
        <f t="shared" si="6"/>
        <v>1.7716749999999999</v>
      </c>
      <c r="AP13" s="28">
        <f t="shared" si="7"/>
        <v>1.6579874999999986</v>
      </c>
      <c r="AQ13" s="28">
        <f t="shared" si="7"/>
        <v>1.5226750000000018</v>
      </c>
      <c r="AR13" s="28">
        <f t="shared" si="7"/>
        <v>1.3619875000000001</v>
      </c>
      <c r="AS13" s="28">
        <f t="shared" si="7"/>
        <v>1.171875</v>
      </c>
      <c r="AT13" s="28">
        <f t="shared" si="7"/>
        <v>0.94798749999999776</v>
      </c>
      <c r="AU13" s="28">
        <f t="shared" si="7"/>
        <v>0.68567499999999681</v>
      </c>
      <c r="AV13" s="28">
        <f t="shared" si="7"/>
        <v>0.37998750000000692</v>
      </c>
      <c r="AW13" s="28">
        <f t="shared" si="7"/>
        <v>2.5675000000001391E-2</v>
      </c>
      <c r="AX13" s="28">
        <f t="shared" si="7"/>
        <v>-0.3828125</v>
      </c>
      <c r="AY13" s="28">
        <f t="shared" si="7"/>
        <v>1.1171875</v>
      </c>
      <c r="BK13" s="28">
        <v>3</v>
      </c>
      <c r="BL13" s="28">
        <v>0.7</v>
      </c>
      <c r="BM13" s="28">
        <f t="shared" si="11"/>
        <v>1.3545648698593671</v>
      </c>
      <c r="BO13" s="28">
        <v>1.35</v>
      </c>
      <c r="BP13" s="28">
        <v>0.55000000000000004</v>
      </c>
      <c r="BQ13" s="28">
        <f t="shared" si="12"/>
        <v>2.4872499999999995</v>
      </c>
      <c r="BS13" s="27">
        <f t="shared" si="13"/>
        <v>2.7933778828563121</v>
      </c>
      <c r="BT13" s="27">
        <f t="shared" si="9"/>
        <v>2.8124712422313118</v>
      </c>
      <c r="BU13" s="27">
        <f t="shared" si="9"/>
        <v>2.829871632856312</v>
      </c>
      <c r="BV13" s="27">
        <f t="shared" si="9"/>
        <v>2.8457524922313122</v>
      </c>
      <c r="BW13" s="27">
        <f t="shared" si="9"/>
        <v>2.8602778828563125</v>
      </c>
      <c r="BX13" s="27">
        <f t="shared" si="9"/>
        <v>2.8736024922313121</v>
      </c>
      <c r="BY13" s="27">
        <f t="shared" si="9"/>
        <v>2.8858716328563121</v>
      </c>
      <c r="BZ13" s="27">
        <f t="shared" si="9"/>
        <v>2.8972212422313119</v>
      </c>
      <c r="CA13" s="27">
        <f t="shared" si="9"/>
        <v>2.9077778828563128</v>
      </c>
      <c r="CB13" s="27">
        <f t="shared" si="9"/>
        <v>2.9176587422313123</v>
      </c>
      <c r="CC13" s="27">
        <f t="shared" si="9"/>
        <v>2.9269716328563122</v>
      </c>
      <c r="CD13" s="27">
        <f t="shared" si="9"/>
        <v>2.9358149922313124</v>
      </c>
      <c r="CE13" s="27">
        <f t="shared" si="9"/>
        <v>2.9442778828563121</v>
      </c>
      <c r="CF13" s="27">
        <f t="shared" si="9"/>
        <v>2.9524399922313127</v>
      </c>
      <c r="CG13" s="27">
        <f t="shared" si="9"/>
        <v>2.9603716328563121</v>
      </c>
      <c r="CH13" s="27">
        <f t="shared" si="9"/>
        <v>2.9681337422313123</v>
      </c>
      <c r="CI13" s="27">
        <f t="shared" si="9"/>
        <v>2.975777882856312</v>
      </c>
      <c r="CJ13" s="27">
        <f t="shared" si="9"/>
        <v>2.9833462422313115</v>
      </c>
      <c r="CK13" s="27">
        <f t="shared" si="9"/>
        <v>2.990871632856313</v>
      </c>
      <c r="CL13" s="27">
        <f t="shared" si="9"/>
        <v>2.9983774922313127</v>
      </c>
      <c r="CM13" s="27">
        <f t="shared" si="9"/>
        <v>3.0058778828563124</v>
      </c>
      <c r="CN13" s="27">
        <f t="shared" si="9"/>
        <v>3.0133774922313123</v>
      </c>
      <c r="CO13" s="27">
        <f t="shared" si="9"/>
        <v>3.0208716328563114</v>
      </c>
      <c r="CP13" s="27">
        <f t="shared" si="9"/>
        <v>3.0283462422313123</v>
      </c>
      <c r="CQ13" s="27">
        <f t="shared" si="9"/>
        <v>3.035777882856312</v>
      </c>
      <c r="CR13" s="27">
        <f t="shared" si="9"/>
        <v>3.0431337422313121</v>
      </c>
      <c r="CS13" s="27">
        <f t="shared" si="9"/>
        <v>3.0503716328563124</v>
      </c>
      <c r="CT13" s="27">
        <f t="shared" si="9"/>
        <v>3.0574399922313118</v>
      </c>
      <c r="CU13" s="27">
        <f t="shared" si="9"/>
        <v>3.0642778828563131</v>
      </c>
      <c r="CV13" s="27">
        <f t="shared" si="9"/>
        <v>3.070814992231313</v>
      </c>
      <c r="CW13" s="27">
        <f t="shared" si="9"/>
        <v>3.0769716328563121</v>
      </c>
      <c r="CX13" s="27">
        <f t="shared" si="9"/>
        <v>3.0826587422313132</v>
      </c>
      <c r="CY13" s="27">
        <f t="shared" si="9"/>
        <v>3.0877778828563121</v>
      </c>
      <c r="CZ13" s="27">
        <f t="shared" si="9"/>
        <v>3.0922212422313131</v>
      </c>
      <c r="DA13" s="27">
        <f t="shared" si="9"/>
        <v>3.0958716328563103</v>
      </c>
      <c r="DB13" s="27">
        <f t="shared" si="9"/>
        <v>3.0986024922313122</v>
      </c>
      <c r="DC13" s="27">
        <f t="shared" si="9"/>
        <v>3.100277882856314</v>
      </c>
      <c r="DD13" s="27">
        <f t="shared" si="9"/>
        <v>3.1007524922313121</v>
      </c>
      <c r="DE13" s="27">
        <f t="shared" si="9"/>
        <v>3.0998716328563138</v>
      </c>
      <c r="DF13" s="27">
        <f t="shared" si="9"/>
        <v>3.0974712422313107</v>
      </c>
      <c r="DG13" s="27">
        <f t="shared" si="9"/>
        <v>3.0933778828563123</v>
      </c>
      <c r="DH13" s="27">
        <f t="shared" si="9"/>
        <v>3.0874087422313132</v>
      </c>
      <c r="DI13" s="27">
        <f t="shared" si="9"/>
        <v>3.0793716328563123</v>
      </c>
      <c r="DJ13" s="27">
        <f t="shared" si="9"/>
        <v>3.0690649922313131</v>
      </c>
      <c r="DK13" s="27">
        <f t="shared" si="9"/>
        <v>3.0562778828563117</v>
      </c>
      <c r="DL13" s="27">
        <f t="shared" si="9"/>
        <v>3.040789992231312</v>
      </c>
      <c r="DM13" s="27">
        <f t="shared" si="10"/>
        <v>3.1007524922313121</v>
      </c>
    </row>
    <row r="14" spans="1:117" ht="12" customHeight="1" x14ac:dyDescent="0.15">
      <c r="A14" s="28">
        <f t="shared" si="3"/>
        <v>2.2480000000000011</v>
      </c>
      <c r="B14" s="29">
        <v>11</v>
      </c>
      <c r="C14" s="29">
        <v>2.2480000000000011</v>
      </c>
      <c r="D14" s="28">
        <v>0.6</v>
      </c>
      <c r="E14" s="28">
        <f t="shared" si="0"/>
        <v>0.6</v>
      </c>
      <c r="F14" s="28">
        <f t="shared" si="1"/>
        <v>1.4987633948559247</v>
      </c>
      <c r="G14" s="28">
        <f t="shared" si="4"/>
        <v>0.6</v>
      </c>
      <c r="H14" s="29">
        <f t="shared" si="2"/>
        <v>2.2480000000000011</v>
      </c>
      <c r="I14" s="29"/>
      <c r="J14" s="37"/>
      <c r="K14" s="28">
        <v>5</v>
      </c>
      <c r="L14" s="28">
        <f t="shared" si="5"/>
        <v>1.8376000000000003</v>
      </c>
      <c r="M14" s="28">
        <f t="shared" si="5"/>
        <v>2.0707875000000002</v>
      </c>
      <c r="N14" s="28">
        <f t="shared" si="5"/>
        <v>2.2606000000000002</v>
      </c>
      <c r="O14" s="28">
        <f t="shared" si="5"/>
        <v>2.4119875000000004</v>
      </c>
      <c r="P14" s="28">
        <f t="shared" si="5"/>
        <v>2.5296000000000003</v>
      </c>
      <c r="Q14" s="28">
        <f t="shared" si="5"/>
        <v>2.6177875000000004</v>
      </c>
      <c r="R14" s="28">
        <f t="shared" si="5"/>
        <v>2.6806000000000001</v>
      </c>
      <c r="S14" s="28">
        <f t="shared" si="5"/>
        <v>2.7217875000000005</v>
      </c>
      <c r="T14" s="28">
        <f t="shared" si="5"/>
        <v>2.7448000000000001</v>
      </c>
      <c r="U14" s="28">
        <f t="shared" si="5"/>
        <v>2.7527875000000002</v>
      </c>
      <c r="V14" s="28">
        <f t="shared" si="5"/>
        <v>2.748600000000001</v>
      </c>
      <c r="W14" s="28">
        <f t="shared" si="5"/>
        <v>2.7347874999999999</v>
      </c>
      <c r="X14" s="28">
        <f t="shared" si="5"/>
        <v>2.7136000000000013</v>
      </c>
      <c r="Y14" s="28">
        <f t="shared" si="5"/>
        <v>2.6869875000000003</v>
      </c>
      <c r="Z14" s="28">
        <f t="shared" si="5"/>
        <v>2.6566000000000001</v>
      </c>
      <c r="AA14" s="28">
        <f t="shared" si="5"/>
        <v>2.6237875000000002</v>
      </c>
      <c r="AB14" s="28">
        <f t="shared" si="6"/>
        <v>2.5895999999999999</v>
      </c>
      <c r="AC14" s="28">
        <f t="shared" si="6"/>
        <v>2.5547875000000015</v>
      </c>
      <c r="AD14" s="28">
        <f t="shared" si="6"/>
        <v>2.5198</v>
      </c>
      <c r="AE14" s="28">
        <f t="shared" si="6"/>
        <v>2.4847874999999982</v>
      </c>
      <c r="AF14" s="28">
        <f t="shared" si="6"/>
        <v>2.4495999999999998</v>
      </c>
      <c r="AG14" s="28">
        <f t="shared" si="6"/>
        <v>2.4137875000000006</v>
      </c>
      <c r="AH14" s="28">
        <f t="shared" si="6"/>
        <v>2.376600000000002</v>
      </c>
      <c r="AI14" s="28">
        <f t="shared" si="6"/>
        <v>2.3369875000000002</v>
      </c>
      <c r="AJ14" s="28">
        <f t="shared" si="6"/>
        <v>2.2936000000000001</v>
      </c>
      <c r="AK14" s="28">
        <f t="shared" si="6"/>
        <v>2.2447874999999966</v>
      </c>
      <c r="AL14" s="28">
        <f t="shared" si="6"/>
        <v>2.1886000000000045</v>
      </c>
      <c r="AM14" s="28">
        <f t="shared" si="6"/>
        <v>2.1227875000000043</v>
      </c>
      <c r="AN14" s="28">
        <f t="shared" si="6"/>
        <v>2.0448000000000004</v>
      </c>
      <c r="AO14" s="28">
        <f t="shared" si="6"/>
        <v>1.9517875</v>
      </c>
      <c r="AP14" s="28">
        <f t="shared" si="7"/>
        <v>1.8405999999999989</v>
      </c>
      <c r="AQ14" s="28">
        <f t="shared" si="7"/>
        <v>1.7077875000000018</v>
      </c>
      <c r="AR14" s="28">
        <f t="shared" si="7"/>
        <v>1.5496000000000005</v>
      </c>
      <c r="AS14" s="28">
        <f t="shared" si="7"/>
        <v>1.3619875000000001</v>
      </c>
      <c r="AT14" s="28">
        <f t="shared" si="7"/>
        <v>1.1405999999999981</v>
      </c>
      <c r="AU14" s="28">
        <f t="shared" si="7"/>
        <v>0.88078749999999706</v>
      </c>
      <c r="AV14" s="28">
        <f t="shared" si="7"/>
        <v>0.57760000000000711</v>
      </c>
      <c r="AW14" s="28">
        <f t="shared" si="7"/>
        <v>0.22578750000000158</v>
      </c>
      <c r="AX14" s="28">
        <f t="shared" si="7"/>
        <v>-0.1801999999999998</v>
      </c>
      <c r="AY14" s="28">
        <f t="shared" si="7"/>
        <v>1.2198000000000002</v>
      </c>
      <c r="BK14" s="28">
        <v>4</v>
      </c>
      <c r="BL14" s="28">
        <v>0.8</v>
      </c>
      <c r="BM14" s="28">
        <f t="shared" si="11"/>
        <v>1.2242399253642746</v>
      </c>
      <c r="BO14" s="28">
        <v>1.2150000000000001</v>
      </c>
      <c r="BP14" s="28">
        <v>0.57499999999999996</v>
      </c>
      <c r="BQ14" s="28">
        <f t="shared" si="12"/>
        <v>2.3647812500000001</v>
      </c>
      <c r="BS14" s="27">
        <f t="shared" si="13"/>
        <v>2.7960713031170212</v>
      </c>
      <c r="BT14" s="27">
        <f t="shared" si="9"/>
        <v>2.815164662492021</v>
      </c>
      <c r="BU14" s="27">
        <f t="shared" si="9"/>
        <v>2.8325650531170212</v>
      </c>
      <c r="BV14" s="27">
        <f t="shared" si="9"/>
        <v>2.8484459124920209</v>
      </c>
      <c r="BW14" s="27">
        <f t="shared" si="9"/>
        <v>2.8629713031170216</v>
      </c>
      <c r="BX14" s="27">
        <f t="shared" si="9"/>
        <v>2.8762959124920209</v>
      </c>
      <c r="BY14" s="27">
        <f t="shared" si="9"/>
        <v>2.8885650531170208</v>
      </c>
      <c r="BZ14" s="27">
        <f t="shared" si="9"/>
        <v>2.8999146624920202</v>
      </c>
      <c r="CA14" s="27">
        <f t="shared" si="9"/>
        <v>2.9104713031170211</v>
      </c>
      <c r="CB14" s="27">
        <f t="shared" si="9"/>
        <v>2.920352162492021</v>
      </c>
      <c r="CC14" s="27">
        <f t="shared" si="9"/>
        <v>2.929665053117021</v>
      </c>
      <c r="CD14" s="27">
        <f t="shared" si="9"/>
        <v>2.9385084124920211</v>
      </c>
      <c r="CE14" s="27">
        <f t="shared" si="9"/>
        <v>2.9469713031170208</v>
      </c>
      <c r="CF14" s="27">
        <f t="shared" si="9"/>
        <v>2.9551334124920214</v>
      </c>
      <c r="CG14" s="27">
        <f t="shared" si="9"/>
        <v>2.9630650531170208</v>
      </c>
      <c r="CH14" s="27">
        <f t="shared" si="9"/>
        <v>2.9708271624920211</v>
      </c>
      <c r="CI14" s="27">
        <f t="shared" si="9"/>
        <v>2.9784713031170207</v>
      </c>
      <c r="CJ14" s="27">
        <f t="shared" si="9"/>
        <v>2.9860396624920202</v>
      </c>
      <c r="CK14" s="27">
        <f t="shared" si="9"/>
        <v>2.9935650531170217</v>
      </c>
      <c r="CL14" s="27">
        <f t="shared" si="9"/>
        <v>3.0010709124920214</v>
      </c>
      <c r="CM14" s="27">
        <f t="shared" si="9"/>
        <v>3.0085713031170211</v>
      </c>
      <c r="CN14" s="27">
        <f t="shared" si="9"/>
        <v>3.0160709124920211</v>
      </c>
      <c r="CO14" s="27">
        <f t="shared" si="9"/>
        <v>3.0235650531170202</v>
      </c>
      <c r="CP14" s="27">
        <f t="shared" si="9"/>
        <v>3.0310396624920211</v>
      </c>
      <c r="CQ14" s="27">
        <f t="shared" si="9"/>
        <v>3.0384713031170207</v>
      </c>
      <c r="CR14" s="27">
        <f t="shared" si="9"/>
        <v>3.0458271624920208</v>
      </c>
      <c r="CS14" s="27">
        <f t="shared" si="9"/>
        <v>3.0530650531170211</v>
      </c>
      <c r="CT14" s="27">
        <f t="shared" si="9"/>
        <v>3.0601334124920205</v>
      </c>
      <c r="CU14" s="27">
        <f t="shared" si="9"/>
        <v>3.0669713031170214</v>
      </c>
      <c r="CV14" s="27">
        <f t="shared" si="9"/>
        <v>3.0735084124920218</v>
      </c>
      <c r="CW14" s="27">
        <f t="shared" si="9"/>
        <v>3.0796650531170209</v>
      </c>
      <c r="CX14" s="27">
        <f t="shared" si="9"/>
        <v>3.0853521624920215</v>
      </c>
      <c r="CY14" s="27">
        <f t="shared" si="9"/>
        <v>3.0904713031170208</v>
      </c>
      <c r="CZ14" s="27">
        <f t="shared" si="9"/>
        <v>3.0949146624920214</v>
      </c>
      <c r="DA14" s="27">
        <f t="shared" si="9"/>
        <v>3.098565053117019</v>
      </c>
      <c r="DB14" s="27">
        <f t="shared" si="9"/>
        <v>3.101295912492021</v>
      </c>
      <c r="DC14" s="27">
        <f t="shared" si="9"/>
        <v>3.1029713031170227</v>
      </c>
      <c r="DD14" s="27">
        <f t="shared" si="9"/>
        <v>3.1034459124920208</v>
      </c>
      <c r="DE14" s="27">
        <f t="shared" si="9"/>
        <v>3.1025650531170226</v>
      </c>
      <c r="DF14" s="27">
        <f t="shared" si="9"/>
        <v>3.1001646624920194</v>
      </c>
      <c r="DG14" s="27">
        <f t="shared" si="9"/>
        <v>3.0960713031170211</v>
      </c>
      <c r="DH14" s="27">
        <f t="shared" si="9"/>
        <v>3.090102162492022</v>
      </c>
      <c r="DI14" s="27">
        <f t="shared" si="9"/>
        <v>3.0820650531170211</v>
      </c>
      <c r="DJ14" s="27">
        <f t="shared" si="9"/>
        <v>3.0717584124920219</v>
      </c>
      <c r="DK14" s="27">
        <f t="shared" si="9"/>
        <v>3.0589713031170205</v>
      </c>
      <c r="DL14" s="27">
        <f t="shared" si="9"/>
        <v>3.0434834124920207</v>
      </c>
      <c r="DM14" s="27">
        <f t="shared" si="10"/>
        <v>3.1034459124920208</v>
      </c>
    </row>
    <row r="15" spans="1:117" ht="12" customHeight="1" x14ac:dyDescent="0.15">
      <c r="A15" s="28">
        <f t="shared" si="3"/>
        <v>2.0307499999999994</v>
      </c>
      <c r="B15" s="29">
        <v>12</v>
      </c>
      <c r="C15" s="29">
        <v>2.0307499999999994</v>
      </c>
      <c r="D15" s="28">
        <v>0.65</v>
      </c>
      <c r="E15" s="28">
        <f t="shared" si="0"/>
        <v>0.65</v>
      </c>
      <c r="F15" s="28">
        <f t="shared" si="1"/>
        <v>1.4248411290045633</v>
      </c>
      <c r="G15" s="28">
        <f t="shared" si="4"/>
        <v>0.65</v>
      </c>
      <c r="H15" s="29">
        <f t="shared" si="2"/>
        <v>2.0307499999999994</v>
      </c>
      <c r="I15" s="29"/>
      <c r="J15" s="37"/>
      <c r="K15" s="28">
        <v>6</v>
      </c>
      <c r="L15" s="28">
        <f t="shared" si="5"/>
        <v>1.9157875000000002</v>
      </c>
      <c r="M15" s="28">
        <f t="shared" si="5"/>
        <v>2.1514750000000005</v>
      </c>
      <c r="N15" s="28">
        <f t="shared" si="5"/>
        <v>2.3437874999999999</v>
      </c>
      <c r="O15" s="28">
        <f t="shared" si="5"/>
        <v>2.4976750000000001</v>
      </c>
      <c r="P15" s="28">
        <f t="shared" si="5"/>
        <v>2.6177875000000004</v>
      </c>
      <c r="Q15" s="28">
        <f t="shared" si="5"/>
        <v>2.7084750000000004</v>
      </c>
      <c r="R15" s="28">
        <f t="shared" si="5"/>
        <v>2.7737875000000001</v>
      </c>
      <c r="S15" s="28">
        <f t="shared" si="5"/>
        <v>2.8174750000000004</v>
      </c>
      <c r="T15" s="28">
        <f t="shared" si="5"/>
        <v>2.8429875</v>
      </c>
      <c r="U15" s="28">
        <f t="shared" si="5"/>
        <v>2.853475</v>
      </c>
      <c r="V15" s="28">
        <f t="shared" si="5"/>
        <v>2.8517875000000008</v>
      </c>
      <c r="W15" s="28">
        <f t="shared" si="5"/>
        <v>2.8404749999999996</v>
      </c>
      <c r="X15" s="28">
        <f t="shared" si="5"/>
        <v>2.821787500000001</v>
      </c>
      <c r="Y15" s="28">
        <f t="shared" si="5"/>
        <v>2.7976749999999999</v>
      </c>
      <c r="Z15" s="28">
        <f t="shared" si="5"/>
        <v>2.7697874999999996</v>
      </c>
      <c r="AA15" s="28">
        <f t="shared" si="5"/>
        <v>2.7394750000000001</v>
      </c>
      <c r="AB15" s="28">
        <f t="shared" si="6"/>
        <v>2.7077874999999998</v>
      </c>
      <c r="AC15" s="28">
        <f t="shared" si="6"/>
        <v>2.6754750000000018</v>
      </c>
      <c r="AD15" s="28">
        <f t="shared" si="6"/>
        <v>2.6429875000000003</v>
      </c>
      <c r="AE15" s="28">
        <f t="shared" si="6"/>
        <v>2.6104749999999983</v>
      </c>
      <c r="AF15" s="28">
        <f t="shared" si="6"/>
        <v>2.5777874999999995</v>
      </c>
      <c r="AG15" s="28">
        <f t="shared" si="6"/>
        <v>2.5444750000000007</v>
      </c>
      <c r="AH15" s="28">
        <f t="shared" si="6"/>
        <v>2.5097875000000016</v>
      </c>
      <c r="AI15" s="28">
        <f t="shared" si="6"/>
        <v>2.4726750000000002</v>
      </c>
      <c r="AJ15" s="28">
        <f t="shared" si="6"/>
        <v>2.4317875</v>
      </c>
      <c r="AK15" s="28">
        <f t="shared" si="6"/>
        <v>2.3854749999999965</v>
      </c>
      <c r="AL15" s="28">
        <f t="shared" si="6"/>
        <v>2.3317875000000043</v>
      </c>
      <c r="AM15" s="28">
        <f t="shared" si="6"/>
        <v>2.268475000000004</v>
      </c>
      <c r="AN15" s="28">
        <f t="shared" si="6"/>
        <v>2.1929875000000001</v>
      </c>
      <c r="AO15" s="28">
        <f t="shared" si="6"/>
        <v>2.1024750000000001</v>
      </c>
      <c r="AP15" s="28">
        <f t="shared" si="7"/>
        <v>1.9937874999999989</v>
      </c>
      <c r="AQ15" s="28">
        <f t="shared" si="7"/>
        <v>1.8634750000000018</v>
      </c>
      <c r="AR15" s="28">
        <f t="shared" si="7"/>
        <v>1.7077875000000005</v>
      </c>
      <c r="AS15" s="28">
        <f t="shared" si="7"/>
        <v>1.522675</v>
      </c>
      <c r="AT15" s="28">
        <f t="shared" si="7"/>
        <v>1.3037874999999981</v>
      </c>
      <c r="AU15" s="28">
        <f t="shared" si="7"/>
        <v>1.0464749999999969</v>
      </c>
      <c r="AV15" s="28">
        <f t="shared" si="7"/>
        <v>0.74578750000000704</v>
      </c>
      <c r="AW15" s="28">
        <f t="shared" si="7"/>
        <v>0.39647500000000158</v>
      </c>
      <c r="AX15" s="28">
        <f t="shared" si="7"/>
        <v>-7.0124999999998661E-3</v>
      </c>
      <c r="AY15" s="28">
        <f t="shared" si="7"/>
        <v>1.2929875000000002</v>
      </c>
      <c r="BK15" s="28">
        <v>5</v>
      </c>
      <c r="BL15" s="28">
        <v>0.9</v>
      </c>
      <c r="BM15" s="28">
        <f t="shared" si="11"/>
        <v>1.1064537610602057</v>
      </c>
      <c r="BO15" s="28">
        <v>1.1000000000000001</v>
      </c>
      <c r="BP15" s="28">
        <v>0.6</v>
      </c>
      <c r="BQ15" s="28">
        <f t="shared" si="12"/>
        <v>2.2480000000000011</v>
      </c>
      <c r="BS15" s="27">
        <f t="shared" si="13"/>
        <v>2.79740925462773</v>
      </c>
      <c r="BT15" s="27">
        <f t="shared" si="9"/>
        <v>2.8165026140027298</v>
      </c>
      <c r="BU15" s="27">
        <f t="shared" si="9"/>
        <v>2.83390300462773</v>
      </c>
      <c r="BV15" s="27">
        <f t="shared" si="9"/>
        <v>2.8497838640027302</v>
      </c>
      <c r="BW15" s="27">
        <f t="shared" si="9"/>
        <v>2.8643092546277304</v>
      </c>
      <c r="BX15" s="27">
        <f t="shared" si="9"/>
        <v>2.8776338640027301</v>
      </c>
      <c r="BY15" s="27">
        <f t="shared" si="9"/>
        <v>2.8899030046277301</v>
      </c>
      <c r="BZ15" s="27">
        <f t="shared" si="9"/>
        <v>2.9012526140027295</v>
      </c>
      <c r="CA15" s="27">
        <f t="shared" si="9"/>
        <v>2.9118092546277308</v>
      </c>
      <c r="CB15" s="27">
        <f t="shared" si="9"/>
        <v>2.9216901140027303</v>
      </c>
      <c r="CC15" s="27">
        <f t="shared" si="9"/>
        <v>2.9310030046277302</v>
      </c>
      <c r="CD15" s="27">
        <f t="shared" si="9"/>
        <v>2.9398463640027304</v>
      </c>
      <c r="CE15" s="27">
        <f t="shared" si="9"/>
        <v>2.9483092546277301</v>
      </c>
      <c r="CF15" s="27">
        <f t="shared" si="9"/>
        <v>2.9564713640027307</v>
      </c>
      <c r="CG15" s="27">
        <f t="shared" si="9"/>
        <v>2.9644030046277301</v>
      </c>
      <c r="CH15" s="27">
        <f t="shared" si="9"/>
        <v>2.9721651140027303</v>
      </c>
      <c r="CI15" s="27">
        <f t="shared" si="9"/>
        <v>2.9798092546277299</v>
      </c>
      <c r="CJ15" s="27">
        <f t="shared" si="9"/>
        <v>2.9873776140027295</v>
      </c>
      <c r="CK15" s="27">
        <f t="shared" si="9"/>
        <v>2.9949030046277305</v>
      </c>
      <c r="CL15" s="27">
        <f t="shared" si="9"/>
        <v>3.0024088640027302</v>
      </c>
      <c r="CM15" s="27">
        <f t="shared" si="9"/>
        <v>3.00990925462773</v>
      </c>
      <c r="CN15" s="27">
        <f t="shared" si="9"/>
        <v>3.0174088640027303</v>
      </c>
      <c r="CO15" s="27">
        <f t="shared" si="9"/>
        <v>3.024903004627729</v>
      </c>
      <c r="CP15" s="27">
        <f t="shared" si="9"/>
        <v>3.0323776140027303</v>
      </c>
      <c r="CQ15" s="27">
        <f t="shared" si="9"/>
        <v>3.03980925462773</v>
      </c>
      <c r="CR15" s="27">
        <f t="shared" si="9"/>
        <v>3.04716511400273</v>
      </c>
      <c r="CS15" s="27">
        <f t="shared" si="9"/>
        <v>3.0544030046277304</v>
      </c>
      <c r="CT15" s="27">
        <f t="shared" si="9"/>
        <v>3.0614713640027298</v>
      </c>
      <c r="CU15" s="27">
        <f t="shared" si="9"/>
        <v>3.0683092546277311</v>
      </c>
      <c r="CV15" s="27">
        <f t="shared" si="9"/>
        <v>3.074846364002731</v>
      </c>
      <c r="CW15" s="27">
        <f t="shared" si="9"/>
        <v>3.0810030046277301</v>
      </c>
      <c r="CX15" s="27">
        <f t="shared" si="9"/>
        <v>3.0866901140027312</v>
      </c>
      <c r="CY15" s="27">
        <f t="shared" si="9"/>
        <v>3.09180925462773</v>
      </c>
      <c r="CZ15" s="27">
        <f t="shared" si="9"/>
        <v>3.0962526140027311</v>
      </c>
      <c r="DA15" s="27">
        <f t="shared" si="9"/>
        <v>3.0999030046277283</v>
      </c>
      <c r="DB15" s="27">
        <f t="shared" si="9"/>
        <v>3.1026338640027302</v>
      </c>
      <c r="DC15" s="27">
        <f t="shared" si="9"/>
        <v>3.104309254627732</v>
      </c>
      <c r="DD15" s="27">
        <f t="shared" si="9"/>
        <v>3.1047838640027301</v>
      </c>
      <c r="DE15" s="27">
        <f t="shared" si="9"/>
        <v>3.1039030046277318</v>
      </c>
      <c r="DF15" s="27">
        <f t="shared" si="9"/>
        <v>3.1015026140027286</v>
      </c>
      <c r="DG15" s="27">
        <f t="shared" si="9"/>
        <v>3.0974092546277303</v>
      </c>
      <c r="DH15" s="27">
        <f t="shared" si="9"/>
        <v>3.0914401140027312</v>
      </c>
      <c r="DI15" s="27">
        <f t="shared" si="9"/>
        <v>3.0834030046277303</v>
      </c>
      <c r="DJ15" s="27">
        <f t="shared" si="9"/>
        <v>3.0730963640027311</v>
      </c>
      <c r="DK15" s="27">
        <f t="shared" si="9"/>
        <v>3.0603092546277297</v>
      </c>
      <c r="DL15" s="27">
        <f t="shared" si="9"/>
        <v>3.04482136400273</v>
      </c>
      <c r="DM15" s="27">
        <f t="shared" si="10"/>
        <v>3.1047838640027301</v>
      </c>
    </row>
    <row r="16" spans="1:117" ht="12" customHeight="1" x14ac:dyDescent="0.15">
      <c r="A16" s="28">
        <f t="shared" si="3"/>
        <v>1.8340000000000014</v>
      </c>
      <c r="B16" s="29">
        <v>13</v>
      </c>
      <c r="C16" s="29">
        <v>1.8340000000000014</v>
      </c>
      <c r="D16" s="28">
        <v>0.7</v>
      </c>
      <c r="E16" s="28">
        <f t="shared" si="0"/>
        <v>0.7</v>
      </c>
      <c r="F16" s="28">
        <f t="shared" si="1"/>
        <v>1.3545648698593671</v>
      </c>
      <c r="G16" s="28">
        <f t="shared" si="4"/>
        <v>0.7</v>
      </c>
      <c r="H16" s="29">
        <f t="shared" si="2"/>
        <v>1.8340000000000014</v>
      </c>
      <c r="I16" s="29"/>
      <c r="J16" s="37"/>
      <c r="K16" s="28">
        <v>7</v>
      </c>
      <c r="L16" s="28">
        <f t="shared" si="5"/>
        <v>1.9685999999999999</v>
      </c>
      <c r="M16" s="28">
        <f t="shared" si="5"/>
        <v>2.2067874999999999</v>
      </c>
      <c r="N16" s="28">
        <f t="shared" si="5"/>
        <v>2.4015999999999997</v>
      </c>
      <c r="O16" s="28">
        <f t="shared" si="5"/>
        <v>2.5579874999999999</v>
      </c>
      <c r="P16" s="28">
        <f t="shared" si="5"/>
        <v>2.6806000000000001</v>
      </c>
      <c r="Q16" s="28">
        <f t="shared" si="5"/>
        <v>2.7737875000000001</v>
      </c>
      <c r="R16" s="28">
        <f t="shared" si="5"/>
        <v>2.8415999999999997</v>
      </c>
      <c r="S16" s="28">
        <f t="shared" si="5"/>
        <v>2.8877875</v>
      </c>
      <c r="T16" s="28">
        <f t="shared" si="5"/>
        <v>2.9157999999999999</v>
      </c>
      <c r="U16" s="28">
        <f t="shared" si="5"/>
        <v>2.9287874999999999</v>
      </c>
      <c r="V16" s="28">
        <f t="shared" si="5"/>
        <v>2.9296000000000006</v>
      </c>
      <c r="W16" s="28">
        <f t="shared" si="5"/>
        <v>2.9207874999999994</v>
      </c>
      <c r="X16" s="28">
        <f t="shared" si="5"/>
        <v>2.9046000000000007</v>
      </c>
      <c r="Y16" s="28">
        <f t="shared" si="5"/>
        <v>2.8829874999999996</v>
      </c>
      <c r="Z16" s="28">
        <f t="shared" si="5"/>
        <v>2.8575999999999997</v>
      </c>
      <c r="AA16" s="28">
        <f t="shared" si="5"/>
        <v>2.8297874999999997</v>
      </c>
      <c r="AB16" s="28">
        <f t="shared" si="6"/>
        <v>2.8005999999999993</v>
      </c>
      <c r="AC16" s="28">
        <f t="shared" si="6"/>
        <v>2.7707875000000008</v>
      </c>
      <c r="AD16" s="28">
        <f t="shared" si="6"/>
        <v>2.7407999999999997</v>
      </c>
      <c r="AE16" s="28">
        <f t="shared" si="6"/>
        <v>2.7107874999999977</v>
      </c>
      <c r="AF16" s="28">
        <f t="shared" si="6"/>
        <v>2.6805999999999992</v>
      </c>
      <c r="AG16" s="28">
        <f t="shared" si="6"/>
        <v>2.6497875000000004</v>
      </c>
      <c r="AH16" s="28">
        <f t="shared" si="6"/>
        <v>2.6176000000000017</v>
      </c>
      <c r="AI16" s="28">
        <f t="shared" si="6"/>
        <v>2.5829874999999998</v>
      </c>
      <c r="AJ16" s="28">
        <f t="shared" si="6"/>
        <v>2.5445999999999995</v>
      </c>
      <c r="AK16" s="28">
        <f t="shared" si="6"/>
        <v>2.5007874999999959</v>
      </c>
      <c r="AL16" s="28">
        <f t="shared" si="6"/>
        <v>2.4496000000000038</v>
      </c>
      <c r="AM16" s="28">
        <f t="shared" si="6"/>
        <v>2.3887875000000038</v>
      </c>
      <c r="AN16" s="28">
        <f t="shared" si="6"/>
        <v>2.3157999999999999</v>
      </c>
      <c r="AO16" s="28">
        <f t="shared" si="6"/>
        <v>2.2277874999999998</v>
      </c>
      <c r="AP16" s="28">
        <f t="shared" si="7"/>
        <v>2.1215999999999986</v>
      </c>
      <c r="AQ16" s="28">
        <f t="shared" si="7"/>
        <v>1.9937875000000016</v>
      </c>
      <c r="AR16" s="28">
        <f t="shared" si="7"/>
        <v>1.8406000000000002</v>
      </c>
      <c r="AS16" s="28">
        <f t="shared" si="7"/>
        <v>1.6579874999999999</v>
      </c>
      <c r="AT16" s="28">
        <f t="shared" si="7"/>
        <v>1.4415999999999976</v>
      </c>
      <c r="AU16" s="28">
        <f t="shared" si="7"/>
        <v>1.1867874999999968</v>
      </c>
      <c r="AV16" s="28">
        <f t="shared" si="7"/>
        <v>0.88860000000000672</v>
      </c>
      <c r="AW16" s="28">
        <f t="shared" si="7"/>
        <v>0.5417875000000012</v>
      </c>
      <c r="AX16" s="28">
        <f t="shared" si="7"/>
        <v>0.14079999999999981</v>
      </c>
      <c r="AY16" s="28">
        <f t="shared" si="7"/>
        <v>1.3407999999999998</v>
      </c>
      <c r="BK16" s="28">
        <v>6</v>
      </c>
      <c r="BL16" s="28">
        <v>1</v>
      </c>
      <c r="BM16" s="28">
        <f t="shared" si="11"/>
        <v>1</v>
      </c>
      <c r="BO16" s="28">
        <v>1</v>
      </c>
      <c r="BP16" s="28">
        <v>0.625</v>
      </c>
      <c r="BQ16" s="28">
        <f t="shared" si="12"/>
        <v>2.13671875</v>
      </c>
      <c r="BS16" s="27">
        <f t="shared" si="13"/>
        <v>2.7975464248884383</v>
      </c>
      <c r="BT16" s="27">
        <f t="shared" si="9"/>
        <v>2.8166397842634381</v>
      </c>
      <c r="BU16" s="27">
        <f t="shared" si="9"/>
        <v>2.8340401748884383</v>
      </c>
      <c r="BV16" s="27">
        <f t="shared" si="9"/>
        <v>2.8499210342634385</v>
      </c>
      <c r="BW16" s="27">
        <f t="shared" si="9"/>
        <v>2.8644464248884387</v>
      </c>
      <c r="BX16" s="27">
        <f t="shared" si="9"/>
        <v>2.8777710342634384</v>
      </c>
      <c r="BY16" s="27">
        <f t="shared" si="9"/>
        <v>2.8900401748884383</v>
      </c>
      <c r="BZ16" s="27">
        <f t="shared" si="9"/>
        <v>2.9013897842634382</v>
      </c>
      <c r="CA16" s="27">
        <f t="shared" si="9"/>
        <v>2.911946424888439</v>
      </c>
      <c r="CB16" s="27">
        <f t="shared" si="9"/>
        <v>2.9218272842634385</v>
      </c>
      <c r="CC16" s="27">
        <f t="shared" si="9"/>
        <v>2.9311401748884385</v>
      </c>
      <c r="CD16" s="27">
        <f t="shared" si="9"/>
        <v>2.9399835342634386</v>
      </c>
      <c r="CE16" s="27">
        <f t="shared" si="9"/>
        <v>2.9484464248884383</v>
      </c>
      <c r="CF16" s="27">
        <f t="shared" si="9"/>
        <v>2.9566085342634389</v>
      </c>
      <c r="CG16" s="27">
        <f t="shared" si="9"/>
        <v>2.9645401748884384</v>
      </c>
      <c r="CH16" s="27">
        <f t="shared" si="9"/>
        <v>2.9723022842634386</v>
      </c>
      <c r="CI16" s="27">
        <f t="shared" si="9"/>
        <v>2.9799464248884382</v>
      </c>
      <c r="CJ16" s="27">
        <f t="shared" si="9"/>
        <v>2.9875147842634378</v>
      </c>
      <c r="CK16" s="27">
        <f t="shared" si="9"/>
        <v>2.9950401748884392</v>
      </c>
      <c r="CL16" s="27">
        <f t="shared" si="9"/>
        <v>3.0025460342634389</v>
      </c>
      <c r="CM16" s="27">
        <f t="shared" si="9"/>
        <v>3.0100464248884387</v>
      </c>
      <c r="CN16" s="27">
        <f t="shared" si="9"/>
        <v>3.0175460342634386</v>
      </c>
      <c r="CO16" s="27">
        <f t="shared" si="9"/>
        <v>3.0250401748884377</v>
      </c>
      <c r="CP16" s="27">
        <f t="shared" si="9"/>
        <v>3.0325147842634386</v>
      </c>
      <c r="CQ16" s="27">
        <f t="shared" si="9"/>
        <v>3.0399464248884382</v>
      </c>
      <c r="CR16" s="27">
        <f t="shared" si="9"/>
        <v>3.0473022842634383</v>
      </c>
      <c r="CS16" s="27">
        <f t="shared" si="9"/>
        <v>3.0545401748884387</v>
      </c>
      <c r="CT16" s="27">
        <f t="shared" si="9"/>
        <v>3.061608534263438</v>
      </c>
      <c r="CU16" s="27">
        <f t="shared" si="9"/>
        <v>3.0684464248884393</v>
      </c>
      <c r="CV16" s="27">
        <f t="shared" si="9"/>
        <v>3.0749835342634393</v>
      </c>
      <c r="CW16" s="27">
        <f t="shared" si="9"/>
        <v>3.0811401748884384</v>
      </c>
      <c r="CX16" s="27">
        <f t="shared" ref="CX16:DL35" si="14">50%*CX$9*CX$10+(1-50%)*$BP16*$BQ16+50%*INDEX($BL$11:$BL$22,$BS$4,1)*CX$9+(1-50%)*INDEX($BM$11:$BM$22,$BS$4,1)*$BP16+INDEX($BL$11:$BL$22,$BS$4,1)*INDEX($BM$11:$BM$22,$BS$4,1)</f>
        <v>3.0868272842634394</v>
      </c>
      <c r="CY16" s="27">
        <f t="shared" si="14"/>
        <v>3.0919464248884383</v>
      </c>
      <c r="CZ16" s="27">
        <f t="shared" si="14"/>
        <v>3.0963897842634394</v>
      </c>
      <c r="DA16" s="27">
        <f t="shared" si="14"/>
        <v>3.1000401748884365</v>
      </c>
      <c r="DB16" s="27">
        <f t="shared" si="14"/>
        <v>3.1027710342634385</v>
      </c>
      <c r="DC16" s="27">
        <f t="shared" si="14"/>
        <v>3.1044464248884402</v>
      </c>
      <c r="DD16" s="27">
        <f t="shared" si="14"/>
        <v>3.1049210342634384</v>
      </c>
      <c r="DE16" s="27">
        <f t="shared" si="14"/>
        <v>3.1040401748884401</v>
      </c>
      <c r="DF16" s="27">
        <f t="shared" si="14"/>
        <v>3.1016397842634369</v>
      </c>
      <c r="DG16" s="27">
        <f t="shared" si="14"/>
        <v>3.0975464248884386</v>
      </c>
      <c r="DH16" s="27">
        <f t="shared" si="14"/>
        <v>3.0915772842634395</v>
      </c>
      <c r="DI16" s="27">
        <f t="shared" si="14"/>
        <v>3.0835401748884386</v>
      </c>
      <c r="DJ16" s="27">
        <f t="shared" si="14"/>
        <v>3.0732335342634394</v>
      </c>
      <c r="DK16" s="27">
        <f t="shared" si="14"/>
        <v>3.060446424888438</v>
      </c>
      <c r="DL16" s="27">
        <f t="shared" si="14"/>
        <v>3.0449585342634382</v>
      </c>
      <c r="DM16" s="27">
        <f t="shared" si="10"/>
        <v>3.1049210342634384</v>
      </c>
    </row>
    <row r="17" spans="1:117" ht="12" customHeight="1" x14ac:dyDescent="0.15">
      <c r="A17" s="28">
        <f t="shared" si="3"/>
        <v>1.65625</v>
      </c>
      <c r="B17" s="29">
        <v>14</v>
      </c>
      <c r="C17" s="29">
        <v>1.65625</v>
      </c>
      <c r="D17" s="28">
        <v>0.75</v>
      </c>
      <c r="E17" s="28">
        <f t="shared" si="0"/>
        <v>0.75</v>
      </c>
      <c r="F17" s="28">
        <f t="shared" si="1"/>
        <v>1.2877547884506972</v>
      </c>
      <c r="G17" s="28">
        <f t="shared" si="4"/>
        <v>0.75</v>
      </c>
      <c r="H17" s="29">
        <f t="shared" si="2"/>
        <v>1.65625</v>
      </c>
      <c r="I17" s="29"/>
      <c r="J17" s="37"/>
      <c r="K17" s="28">
        <v>8</v>
      </c>
      <c r="L17" s="28">
        <f t="shared" si="5"/>
        <v>1.9997875000000001</v>
      </c>
      <c r="M17" s="28">
        <f t="shared" si="5"/>
        <v>2.240475</v>
      </c>
      <c r="N17" s="28">
        <f t="shared" si="5"/>
        <v>2.4377874999999998</v>
      </c>
      <c r="O17" s="28">
        <f t="shared" si="5"/>
        <v>2.5966749999999998</v>
      </c>
      <c r="P17" s="28">
        <f t="shared" si="5"/>
        <v>2.7217875000000005</v>
      </c>
      <c r="Q17" s="28">
        <f t="shared" si="5"/>
        <v>2.8174750000000004</v>
      </c>
      <c r="R17" s="28">
        <f t="shared" si="5"/>
        <v>2.8877875</v>
      </c>
      <c r="S17" s="28">
        <f t="shared" si="5"/>
        <v>2.9364750000000002</v>
      </c>
      <c r="T17" s="28">
        <f t="shared" si="5"/>
        <v>2.9669875000000001</v>
      </c>
      <c r="U17" s="28">
        <f t="shared" si="5"/>
        <v>2.982475</v>
      </c>
      <c r="V17" s="28">
        <f t="shared" si="5"/>
        <v>2.9857875000000007</v>
      </c>
      <c r="W17" s="28">
        <f t="shared" si="5"/>
        <v>2.9794749999999994</v>
      </c>
      <c r="X17" s="28">
        <f t="shared" si="5"/>
        <v>2.9657875000000007</v>
      </c>
      <c r="Y17" s="28">
        <f t="shared" si="5"/>
        <v>2.9466749999999999</v>
      </c>
      <c r="Z17" s="28">
        <f t="shared" si="5"/>
        <v>2.9237874999999995</v>
      </c>
      <c r="AA17" s="28">
        <f t="shared" si="5"/>
        <v>2.8984749999999999</v>
      </c>
      <c r="AB17" s="28">
        <f t="shared" si="6"/>
        <v>2.8717874999999999</v>
      </c>
      <c r="AC17" s="28">
        <f t="shared" si="6"/>
        <v>2.8444750000000019</v>
      </c>
      <c r="AD17" s="28">
        <f t="shared" si="6"/>
        <v>2.8169875000000002</v>
      </c>
      <c r="AE17" s="28">
        <f t="shared" si="6"/>
        <v>2.7894749999999982</v>
      </c>
      <c r="AF17" s="28">
        <f t="shared" si="6"/>
        <v>2.7617874999999996</v>
      </c>
      <c r="AG17" s="28">
        <f t="shared" si="6"/>
        <v>2.7334750000000008</v>
      </c>
      <c r="AH17" s="28">
        <f t="shared" si="6"/>
        <v>2.7037875000000016</v>
      </c>
      <c r="AI17" s="28">
        <f t="shared" si="6"/>
        <v>2.671675</v>
      </c>
      <c r="AJ17" s="28">
        <f t="shared" si="6"/>
        <v>2.6357874999999997</v>
      </c>
      <c r="AK17" s="28">
        <f t="shared" si="6"/>
        <v>2.5944749999999965</v>
      </c>
      <c r="AL17" s="28">
        <f t="shared" si="6"/>
        <v>2.5457875000000043</v>
      </c>
      <c r="AM17" s="28">
        <f t="shared" si="6"/>
        <v>2.4874750000000039</v>
      </c>
      <c r="AN17" s="28">
        <f t="shared" si="6"/>
        <v>2.4169875000000003</v>
      </c>
      <c r="AO17" s="28">
        <f t="shared" si="6"/>
        <v>2.3314750000000002</v>
      </c>
      <c r="AP17" s="28">
        <f t="shared" si="7"/>
        <v>2.2277874999999989</v>
      </c>
      <c r="AQ17" s="28">
        <f t="shared" si="7"/>
        <v>2.1024750000000019</v>
      </c>
      <c r="AR17" s="28">
        <f t="shared" si="7"/>
        <v>1.9517875000000005</v>
      </c>
      <c r="AS17" s="28">
        <f t="shared" si="7"/>
        <v>1.7716750000000001</v>
      </c>
      <c r="AT17" s="28">
        <f t="shared" si="7"/>
        <v>1.5577874999999979</v>
      </c>
      <c r="AU17" s="28">
        <f t="shared" si="7"/>
        <v>1.3054749999999968</v>
      </c>
      <c r="AV17" s="28">
        <f t="shared" si="7"/>
        <v>1.0097875000000069</v>
      </c>
      <c r="AW17" s="28">
        <f t="shared" si="7"/>
        <v>0.66547500000000137</v>
      </c>
      <c r="AX17" s="28">
        <f t="shared" si="7"/>
        <v>0.26698750000000004</v>
      </c>
      <c r="AY17" s="28">
        <f t="shared" si="7"/>
        <v>1.3669875</v>
      </c>
      <c r="BK17" s="28">
        <v>7</v>
      </c>
      <c r="BL17" s="28">
        <v>1.1000000000000001</v>
      </c>
      <c r="BM17" s="28">
        <f t="shared" si="11"/>
        <v>0.90378833277388693</v>
      </c>
      <c r="BO17" s="28">
        <v>0.9</v>
      </c>
      <c r="BP17" s="28">
        <v>0.65</v>
      </c>
      <c r="BQ17" s="28">
        <f t="shared" si="12"/>
        <v>2.0307499999999994</v>
      </c>
      <c r="BS17" s="27">
        <f t="shared" si="13"/>
        <v>2.7966281263991473</v>
      </c>
      <c r="BT17" s="27">
        <f t="shared" si="13"/>
        <v>2.815721485774147</v>
      </c>
      <c r="BU17" s="27">
        <f t="shared" si="13"/>
        <v>2.8331218763991473</v>
      </c>
      <c r="BV17" s="27">
        <f t="shared" si="13"/>
        <v>2.849002735774147</v>
      </c>
      <c r="BW17" s="27">
        <f t="shared" si="13"/>
        <v>2.8635281263991477</v>
      </c>
      <c r="BX17" s="27">
        <f t="shared" si="13"/>
        <v>2.8768527357741474</v>
      </c>
      <c r="BY17" s="27">
        <f t="shared" si="13"/>
        <v>2.8891218763991469</v>
      </c>
      <c r="BZ17" s="27">
        <f t="shared" si="13"/>
        <v>2.9004714857741467</v>
      </c>
      <c r="CA17" s="27">
        <f t="shared" si="13"/>
        <v>2.9110281263991475</v>
      </c>
      <c r="CB17" s="27">
        <f t="shared" si="13"/>
        <v>2.9209089857741475</v>
      </c>
      <c r="CC17" s="27">
        <f t="shared" si="13"/>
        <v>2.9302218763991474</v>
      </c>
      <c r="CD17" s="27">
        <f t="shared" si="13"/>
        <v>2.9390652357741471</v>
      </c>
      <c r="CE17" s="27">
        <f t="shared" si="13"/>
        <v>2.9475281263991473</v>
      </c>
      <c r="CF17" s="27">
        <f t="shared" si="13"/>
        <v>2.9556902357741479</v>
      </c>
      <c r="CG17" s="27">
        <f t="shared" si="13"/>
        <v>2.9636218763991473</v>
      </c>
      <c r="CH17" s="27">
        <f t="shared" si="13"/>
        <v>2.9713839857741475</v>
      </c>
      <c r="CI17" s="27">
        <f t="shared" ref="CI17:CX34" si="15">50%*CI$9*CI$10+(1-50%)*$BP17*$BQ17+50%*INDEX($BL$11:$BL$22,$BS$4,1)*CI$9+(1-50%)*INDEX($BM$11:$BM$22,$BS$4,1)*$BP17+INDEX($BL$11:$BL$22,$BS$4,1)*INDEX($BM$11:$BM$22,$BS$4,1)</f>
        <v>2.9790281263991472</v>
      </c>
      <c r="CJ17" s="27">
        <f t="shared" si="15"/>
        <v>2.9865964857741467</v>
      </c>
      <c r="CK17" s="27">
        <f t="shared" si="15"/>
        <v>2.9941218763991477</v>
      </c>
      <c r="CL17" s="27">
        <f t="shared" si="15"/>
        <v>3.0016277357741474</v>
      </c>
      <c r="CM17" s="27">
        <f t="shared" si="15"/>
        <v>3.0091281263991472</v>
      </c>
      <c r="CN17" s="27">
        <f t="shared" si="15"/>
        <v>3.0166277357741476</v>
      </c>
      <c r="CO17" s="27">
        <f t="shared" si="15"/>
        <v>3.0241218763991462</v>
      </c>
      <c r="CP17" s="27">
        <f t="shared" si="15"/>
        <v>3.0315964857741475</v>
      </c>
      <c r="CQ17" s="27">
        <f t="shared" si="15"/>
        <v>3.0390281263991472</v>
      </c>
      <c r="CR17" s="27">
        <f t="shared" si="15"/>
        <v>3.0463839857741473</v>
      </c>
      <c r="CS17" s="27">
        <f t="shared" si="15"/>
        <v>3.0536218763991476</v>
      </c>
      <c r="CT17" s="27">
        <f t="shared" si="15"/>
        <v>3.060690235774147</v>
      </c>
      <c r="CU17" s="27">
        <f t="shared" si="15"/>
        <v>3.0675281263991478</v>
      </c>
      <c r="CV17" s="27">
        <f t="shared" si="15"/>
        <v>3.0740652357741483</v>
      </c>
      <c r="CW17" s="27">
        <f t="shared" si="15"/>
        <v>3.0802218763991474</v>
      </c>
      <c r="CX17" s="27">
        <f t="shared" si="15"/>
        <v>3.085908985774148</v>
      </c>
      <c r="CY17" s="27">
        <f t="shared" si="14"/>
        <v>3.0910281263991473</v>
      </c>
      <c r="CZ17" s="27">
        <f t="shared" si="14"/>
        <v>3.0954714857741479</v>
      </c>
      <c r="DA17" s="27">
        <f t="shared" si="14"/>
        <v>3.0991218763991455</v>
      </c>
      <c r="DB17" s="27">
        <f t="shared" si="14"/>
        <v>3.1018527357741474</v>
      </c>
      <c r="DC17" s="27">
        <f t="shared" si="14"/>
        <v>3.1035281263991492</v>
      </c>
      <c r="DD17" s="27">
        <f t="shared" si="14"/>
        <v>3.1040027357741473</v>
      </c>
      <c r="DE17" s="27">
        <f t="shared" si="14"/>
        <v>3.103121876399149</v>
      </c>
      <c r="DF17" s="27">
        <f t="shared" si="14"/>
        <v>3.1007214857741459</v>
      </c>
      <c r="DG17" s="27">
        <f t="shared" si="14"/>
        <v>3.0966281263991475</v>
      </c>
      <c r="DH17" s="27">
        <f t="shared" si="14"/>
        <v>3.0906589857741484</v>
      </c>
      <c r="DI17" s="27">
        <f t="shared" si="14"/>
        <v>3.0826218763991475</v>
      </c>
      <c r="DJ17" s="27">
        <f t="shared" si="14"/>
        <v>3.0723152357741483</v>
      </c>
      <c r="DK17" s="27">
        <f t="shared" si="14"/>
        <v>3.059528126399147</v>
      </c>
      <c r="DL17" s="27">
        <f t="shared" si="14"/>
        <v>3.0440402357741472</v>
      </c>
      <c r="DM17" s="27">
        <f t="shared" si="10"/>
        <v>3.1040027357741473</v>
      </c>
    </row>
    <row r="18" spans="1:117" ht="12" customHeight="1" x14ac:dyDescent="0.15">
      <c r="A18" s="28">
        <f t="shared" si="3"/>
        <v>1.4959999999999996</v>
      </c>
      <c r="B18" s="29">
        <v>15</v>
      </c>
      <c r="C18" s="29">
        <v>1.4959999999999996</v>
      </c>
      <c r="D18" s="28">
        <v>0.8</v>
      </c>
      <c r="E18" s="28">
        <f t="shared" si="0"/>
        <v>0.8</v>
      </c>
      <c r="F18" s="28">
        <f t="shared" si="1"/>
        <v>1.2242399253642746</v>
      </c>
      <c r="G18" s="28">
        <f t="shared" si="4"/>
        <v>0.8</v>
      </c>
      <c r="H18" s="29">
        <f t="shared" si="2"/>
        <v>1.4959999999999996</v>
      </c>
      <c r="I18" s="29"/>
      <c r="J18" s="37"/>
      <c r="K18" s="28">
        <v>9</v>
      </c>
      <c r="L18" s="28">
        <f t="shared" si="5"/>
        <v>2.0127999999999999</v>
      </c>
      <c r="M18" s="28">
        <f t="shared" si="5"/>
        <v>2.2559875000000003</v>
      </c>
      <c r="N18" s="28">
        <f t="shared" si="5"/>
        <v>2.4558</v>
      </c>
      <c r="O18" s="28">
        <f t="shared" si="5"/>
        <v>2.6171875</v>
      </c>
      <c r="P18" s="28">
        <f t="shared" si="5"/>
        <v>2.7448000000000001</v>
      </c>
      <c r="Q18" s="28">
        <f t="shared" si="5"/>
        <v>2.8429875</v>
      </c>
      <c r="R18" s="28">
        <f t="shared" si="5"/>
        <v>2.9157999999999999</v>
      </c>
      <c r="S18" s="28">
        <f t="shared" si="5"/>
        <v>2.9669875000000001</v>
      </c>
      <c r="T18" s="28">
        <f t="shared" si="5"/>
        <v>3</v>
      </c>
      <c r="U18" s="28">
        <f t="shared" si="5"/>
        <v>3.0179874999999998</v>
      </c>
      <c r="V18" s="28">
        <f t="shared" si="5"/>
        <v>3.0238000000000005</v>
      </c>
      <c r="W18" s="28">
        <f t="shared" si="5"/>
        <v>3.0199875</v>
      </c>
      <c r="X18" s="28">
        <f t="shared" si="5"/>
        <v>3.0088000000000013</v>
      </c>
      <c r="Y18" s="28">
        <f t="shared" si="5"/>
        <v>2.9921875</v>
      </c>
      <c r="Z18" s="28">
        <f t="shared" si="5"/>
        <v>2.9717999999999996</v>
      </c>
      <c r="AA18" s="28">
        <f t="shared" si="5"/>
        <v>2.9489874999999999</v>
      </c>
      <c r="AB18" s="28">
        <f t="shared" si="6"/>
        <v>2.9247999999999998</v>
      </c>
      <c r="AC18" s="28">
        <f t="shared" si="6"/>
        <v>2.8999875000000013</v>
      </c>
      <c r="AD18" s="28">
        <f t="shared" si="6"/>
        <v>2.875</v>
      </c>
      <c r="AE18" s="28">
        <f t="shared" si="6"/>
        <v>2.8499874999999979</v>
      </c>
      <c r="AF18" s="28">
        <f t="shared" si="6"/>
        <v>2.8247999999999998</v>
      </c>
      <c r="AG18" s="28">
        <f t="shared" si="6"/>
        <v>2.7989875000000008</v>
      </c>
      <c r="AH18" s="28">
        <f t="shared" si="6"/>
        <v>2.771800000000002</v>
      </c>
      <c r="AI18" s="28">
        <f t="shared" si="6"/>
        <v>2.7421875</v>
      </c>
      <c r="AJ18" s="28">
        <f t="shared" si="6"/>
        <v>2.7087999999999997</v>
      </c>
      <c r="AK18" s="28">
        <f t="shared" si="6"/>
        <v>2.6699874999999964</v>
      </c>
      <c r="AL18" s="28">
        <f t="shared" si="6"/>
        <v>2.6238000000000041</v>
      </c>
      <c r="AM18" s="28">
        <f t="shared" si="6"/>
        <v>2.5679875000000041</v>
      </c>
      <c r="AN18" s="28">
        <f t="shared" si="6"/>
        <v>2.5</v>
      </c>
      <c r="AO18" s="28">
        <f t="shared" si="6"/>
        <v>2.4169874999999998</v>
      </c>
      <c r="AP18" s="28">
        <f t="shared" si="7"/>
        <v>2.3157999999999985</v>
      </c>
      <c r="AQ18" s="28">
        <f t="shared" si="7"/>
        <v>2.1929875000000019</v>
      </c>
      <c r="AR18" s="28">
        <f t="shared" si="7"/>
        <v>2.0448000000000004</v>
      </c>
      <c r="AS18" s="28">
        <f t="shared" si="7"/>
        <v>1.8671875</v>
      </c>
      <c r="AT18" s="28">
        <f t="shared" si="7"/>
        <v>1.6557999999999979</v>
      </c>
      <c r="AU18" s="28">
        <f t="shared" si="7"/>
        <v>1.4059874999999968</v>
      </c>
      <c r="AV18" s="28">
        <f t="shared" si="7"/>
        <v>1.1128000000000069</v>
      </c>
      <c r="AW18" s="28">
        <f t="shared" si="7"/>
        <v>0.77098750000000138</v>
      </c>
      <c r="AX18" s="28">
        <f t="shared" si="7"/>
        <v>0.375</v>
      </c>
      <c r="AY18" s="28">
        <f t="shared" si="7"/>
        <v>1.375</v>
      </c>
      <c r="BK18" s="28">
        <v>8</v>
      </c>
      <c r="BL18" s="28">
        <v>1.2</v>
      </c>
      <c r="BM18" s="28">
        <f t="shared" si="11"/>
        <v>0.81683335045820238</v>
      </c>
      <c r="BO18" s="28">
        <v>0.82</v>
      </c>
      <c r="BP18" s="28">
        <v>0.67500000000000004</v>
      </c>
      <c r="BQ18" s="28">
        <f t="shared" si="12"/>
        <v>1.9299062499999984</v>
      </c>
      <c r="BS18" s="27">
        <f t="shared" si="13"/>
        <v>2.7947902966598557</v>
      </c>
      <c r="BT18" s="27">
        <f t="shared" si="13"/>
        <v>2.8138836560348555</v>
      </c>
      <c r="BU18" s="27">
        <f t="shared" si="13"/>
        <v>2.8312840466598557</v>
      </c>
      <c r="BV18" s="27">
        <f t="shared" si="13"/>
        <v>2.8471649060348554</v>
      </c>
      <c r="BW18" s="27">
        <f t="shared" si="13"/>
        <v>2.8616902966598561</v>
      </c>
      <c r="BX18" s="27">
        <f t="shared" si="13"/>
        <v>2.8750149060348558</v>
      </c>
      <c r="BY18" s="27">
        <f t="shared" si="13"/>
        <v>2.8872840466598553</v>
      </c>
      <c r="BZ18" s="27">
        <f t="shared" si="13"/>
        <v>2.8986336560348551</v>
      </c>
      <c r="CA18" s="27">
        <f t="shared" si="13"/>
        <v>2.909190296659856</v>
      </c>
      <c r="CB18" s="27">
        <f t="shared" si="13"/>
        <v>2.9190711560348559</v>
      </c>
      <c r="CC18" s="27">
        <f t="shared" si="13"/>
        <v>2.9283840466598554</v>
      </c>
      <c r="CD18" s="27">
        <f t="shared" si="13"/>
        <v>2.9372274060348555</v>
      </c>
      <c r="CE18" s="27">
        <f t="shared" si="13"/>
        <v>2.9456902966598553</v>
      </c>
      <c r="CF18" s="27">
        <f t="shared" si="13"/>
        <v>2.9538524060348563</v>
      </c>
      <c r="CG18" s="27">
        <f t="shared" si="13"/>
        <v>2.9617840466598557</v>
      </c>
      <c r="CH18" s="27">
        <f t="shared" si="13"/>
        <v>2.9695461560348555</v>
      </c>
      <c r="CI18" s="27">
        <f t="shared" si="15"/>
        <v>2.9771902966598556</v>
      </c>
      <c r="CJ18" s="27">
        <f t="shared" si="15"/>
        <v>2.9847586560348551</v>
      </c>
      <c r="CK18" s="27">
        <f t="shared" si="15"/>
        <v>2.9922840466598566</v>
      </c>
      <c r="CL18" s="27">
        <f t="shared" si="15"/>
        <v>2.9997899060348558</v>
      </c>
      <c r="CM18" s="27">
        <f t="shared" si="15"/>
        <v>3.0072902966598556</v>
      </c>
      <c r="CN18" s="27">
        <f t="shared" si="15"/>
        <v>3.014789906034856</v>
      </c>
      <c r="CO18" s="27">
        <f t="shared" si="15"/>
        <v>3.0222840466598546</v>
      </c>
      <c r="CP18" s="27">
        <f t="shared" si="15"/>
        <v>3.0297586560348559</v>
      </c>
      <c r="CQ18" s="27">
        <f t="shared" si="15"/>
        <v>3.0371902966598552</v>
      </c>
      <c r="CR18" s="27">
        <f t="shared" si="15"/>
        <v>3.0445461560348557</v>
      </c>
      <c r="CS18" s="27">
        <f t="shared" si="15"/>
        <v>3.0517840466598556</v>
      </c>
      <c r="CT18" s="27">
        <f t="shared" si="15"/>
        <v>3.058852406034855</v>
      </c>
      <c r="CU18" s="27">
        <f t="shared" si="15"/>
        <v>3.0656902966598563</v>
      </c>
      <c r="CV18" s="27">
        <f t="shared" si="15"/>
        <v>3.0722274060348567</v>
      </c>
      <c r="CW18" s="27">
        <f t="shared" si="15"/>
        <v>3.0783840466598558</v>
      </c>
      <c r="CX18" s="27">
        <f t="shared" si="15"/>
        <v>3.0840711560348564</v>
      </c>
      <c r="CY18" s="27">
        <f t="shared" si="14"/>
        <v>3.0891902966598557</v>
      </c>
      <c r="CZ18" s="27">
        <f t="shared" si="14"/>
        <v>3.0936336560348563</v>
      </c>
      <c r="DA18" s="27">
        <f t="shared" si="14"/>
        <v>3.0972840466598539</v>
      </c>
      <c r="DB18" s="27">
        <f t="shared" si="14"/>
        <v>3.1000149060348554</v>
      </c>
      <c r="DC18" s="27">
        <f t="shared" si="14"/>
        <v>3.1016902966598576</v>
      </c>
      <c r="DD18" s="27">
        <f t="shared" si="14"/>
        <v>3.1021649060348557</v>
      </c>
      <c r="DE18" s="27">
        <f t="shared" si="14"/>
        <v>3.1012840466598575</v>
      </c>
      <c r="DF18" s="27">
        <f t="shared" si="14"/>
        <v>3.0988836560348543</v>
      </c>
      <c r="DG18" s="27">
        <f t="shared" si="14"/>
        <v>3.0947902966598559</v>
      </c>
      <c r="DH18" s="27">
        <f t="shared" si="14"/>
        <v>3.0888211560348569</v>
      </c>
      <c r="DI18" s="27">
        <f t="shared" si="14"/>
        <v>3.0807840466598555</v>
      </c>
      <c r="DJ18" s="27">
        <f t="shared" si="14"/>
        <v>3.0704774060348563</v>
      </c>
      <c r="DK18" s="27">
        <f t="shared" si="14"/>
        <v>3.0576902966598554</v>
      </c>
      <c r="DL18" s="27">
        <f t="shared" si="14"/>
        <v>3.0422024060348556</v>
      </c>
      <c r="DM18" s="27">
        <f t="shared" si="10"/>
        <v>3.1021649060348557</v>
      </c>
    </row>
    <row r="19" spans="1:117" ht="12" customHeight="1" x14ac:dyDescent="0.15">
      <c r="A19" s="28">
        <f t="shared" si="3"/>
        <v>1.35175</v>
      </c>
      <c r="B19" s="29">
        <v>16</v>
      </c>
      <c r="C19" s="29">
        <v>1.35175</v>
      </c>
      <c r="D19" s="28">
        <v>0.85</v>
      </c>
      <c r="E19" s="28">
        <f t="shared" si="0"/>
        <v>0.85</v>
      </c>
      <c r="F19" s="28">
        <f t="shared" si="1"/>
        <v>1.1638577532754453</v>
      </c>
      <c r="G19" s="28">
        <f t="shared" si="4"/>
        <v>0.85</v>
      </c>
      <c r="H19" s="29">
        <f t="shared" si="2"/>
        <v>1.35175</v>
      </c>
      <c r="I19" s="29"/>
      <c r="J19" s="37"/>
      <c r="K19" s="28">
        <v>10</v>
      </c>
      <c r="L19" s="28">
        <f t="shared" si="5"/>
        <v>2.0107875000000002</v>
      </c>
      <c r="M19" s="28">
        <f t="shared" si="5"/>
        <v>2.256475</v>
      </c>
      <c r="N19" s="28">
        <f t="shared" si="5"/>
        <v>2.4587874999999997</v>
      </c>
      <c r="O19" s="28">
        <f t="shared" si="5"/>
        <v>2.6226750000000001</v>
      </c>
      <c r="P19" s="28">
        <f t="shared" si="5"/>
        <v>2.7527875000000002</v>
      </c>
      <c r="Q19" s="28">
        <f t="shared" si="5"/>
        <v>2.853475</v>
      </c>
      <c r="R19" s="28">
        <f t="shared" si="5"/>
        <v>2.9287874999999999</v>
      </c>
      <c r="S19" s="28">
        <f t="shared" si="5"/>
        <v>2.982475</v>
      </c>
      <c r="T19" s="28">
        <f t="shared" si="5"/>
        <v>3.0179874999999998</v>
      </c>
      <c r="U19" s="28">
        <f t="shared" si="5"/>
        <v>3.038475</v>
      </c>
      <c r="V19" s="28">
        <f t="shared" si="5"/>
        <v>3.0467875000000006</v>
      </c>
      <c r="W19" s="28">
        <f t="shared" si="5"/>
        <v>3.0454749999999997</v>
      </c>
      <c r="X19" s="28">
        <f t="shared" si="5"/>
        <v>3.0367875000000009</v>
      </c>
      <c r="Y19" s="28">
        <f t="shared" si="5"/>
        <v>3.022675</v>
      </c>
      <c r="Z19" s="28">
        <f t="shared" si="5"/>
        <v>3.0047874999999995</v>
      </c>
      <c r="AA19" s="28">
        <f t="shared" si="5"/>
        <v>2.9844749999999998</v>
      </c>
      <c r="AB19" s="28">
        <f t="shared" si="6"/>
        <v>2.9627874999999997</v>
      </c>
      <c r="AC19" s="28">
        <f t="shared" si="6"/>
        <v>2.9404750000000011</v>
      </c>
      <c r="AD19" s="28">
        <f t="shared" si="6"/>
        <v>2.9179874999999997</v>
      </c>
      <c r="AE19" s="28">
        <f t="shared" si="6"/>
        <v>2.895474999999998</v>
      </c>
      <c r="AF19" s="28">
        <f t="shared" si="6"/>
        <v>2.8727874999999994</v>
      </c>
      <c r="AG19" s="28">
        <f t="shared" si="6"/>
        <v>2.8494750000000004</v>
      </c>
      <c r="AH19" s="28">
        <f t="shared" si="6"/>
        <v>2.824787500000002</v>
      </c>
      <c r="AI19" s="28">
        <f t="shared" si="6"/>
        <v>2.7976749999999999</v>
      </c>
      <c r="AJ19" s="28">
        <f t="shared" si="6"/>
        <v>2.7667874999999995</v>
      </c>
      <c r="AK19" s="28">
        <f t="shared" si="6"/>
        <v>2.7304749999999967</v>
      </c>
      <c r="AL19" s="28">
        <f t="shared" si="6"/>
        <v>2.6867875000000039</v>
      </c>
      <c r="AM19" s="28">
        <f t="shared" si="6"/>
        <v>2.6334750000000038</v>
      </c>
      <c r="AN19" s="28">
        <f t="shared" si="6"/>
        <v>2.5679875000000001</v>
      </c>
      <c r="AO19" s="28">
        <f t="shared" si="6"/>
        <v>2.4874749999999999</v>
      </c>
      <c r="AP19" s="28">
        <f t="shared" si="7"/>
        <v>2.3887874999999985</v>
      </c>
      <c r="AQ19" s="28">
        <f t="shared" si="7"/>
        <v>2.2684750000000014</v>
      </c>
      <c r="AR19" s="28">
        <f t="shared" si="7"/>
        <v>2.1227875000000003</v>
      </c>
      <c r="AS19" s="28">
        <f t="shared" si="7"/>
        <v>1.947675</v>
      </c>
      <c r="AT19" s="28">
        <f t="shared" si="7"/>
        <v>1.7387874999999977</v>
      </c>
      <c r="AU19" s="28">
        <f t="shared" si="7"/>
        <v>1.4914749999999968</v>
      </c>
      <c r="AV19" s="28">
        <f t="shared" si="7"/>
        <v>1.2007875000000068</v>
      </c>
      <c r="AW19" s="28">
        <f t="shared" si="7"/>
        <v>0.86147500000000132</v>
      </c>
      <c r="AX19" s="28">
        <f t="shared" si="7"/>
        <v>0.4679875</v>
      </c>
      <c r="AY19" s="28">
        <f t="shared" si="7"/>
        <v>1.3679874999999999</v>
      </c>
      <c r="BK19" s="28">
        <v>9</v>
      </c>
      <c r="BL19" s="28">
        <v>1.3</v>
      </c>
      <c r="BM19" s="28">
        <f t="shared" si="11"/>
        <v>0.73824445196472688</v>
      </c>
      <c r="BO19" s="28">
        <v>0.72499999999999998</v>
      </c>
      <c r="BP19" s="28">
        <v>0.7</v>
      </c>
      <c r="BQ19" s="28">
        <f t="shared" si="12"/>
        <v>1.8340000000000014</v>
      </c>
      <c r="BS19" s="27">
        <f t="shared" si="13"/>
        <v>2.7921594981705655</v>
      </c>
      <c r="BT19" s="27">
        <f t="shared" si="13"/>
        <v>2.8112528575455653</v>
      </c>
      <c r="BU19" s="27">
        <f t="shared" si="13"/>
        <v>2.8286532481705655</v>
      </c>
      <c r="BV19" s="27">
        <f t="shared" si="13"/>
        <v>2.8445341075455652</v>
      </c>
      <c r="BW19" s="27">
        <f t="shared" si="13"/>
        <v>2.8590594981705659</v>
      </c>
      <c r="BX19" s="27">
        <f t="shared" si="13"/>
        <v>2.8723841075455652</v>
      </c>
      <c r="BY19" s="27">
        <f t="shared" si="13"/>
        <v>2.8846532481705651</v>
      </c>
      <c r="BZ19" s="27">
        <f t="shared" si="13"/>
        <v>2.8960028575455645</v>
      </c>
      <c r="CA19" s="27">
        <f t="shared" si="13"/>
        <v>2.9065594981705654</v>
      </c>
      <c r="CB19" s="27">
        <f t="shared" si="13"/>
        <v>2.9164403575455653</v>
      </c>
      <c r="CC19" s="27">
        <f t="shared" si="13"/>
        <v>2.9257532481705653</v>
      </c>
      <c r="CD19" s="27">
        <f t="shared" si="13"/>
        <v>2.9345966075455654</v>
      </c>
      <c r="CE19" s="27">
        <f t="shared" si="13"/>
        <v>2.9430594981705651</v>
      </c>
      <c r="CF19" s="27">
        <f t="shared" si="13"/>
        <v>2.9512216075455657</v>
      </c>
      <c r="CG19" s="27">
        <f t="shared" si="13"/>
        <v>2.9591532481705651</v>
      </c>
      <c r="CH19" s="27">
        <f t="shared" si="13"/>
        <v>2.9669153575455653</v>
      </c>
      <c r="CI19" s="27">
        <f t="shared" si="15"/>
        <v>2.974559498170565</v>
      </c>
      <c r="CJ19" s="27">
        <f t="shared" si="15"/>
        <v>2.9821278575455645</v>
      </c>
      <c r="CK19" s="27">
        <f t="shared" si="15"/>
        <v>2.989653248170566</v>
      </c>
      <c r="CL19" s="27">
        <f t="shared" si="15"/>
        <v>2.9971591075455657</v>
      </c>
      <c r="CM19" s="27">
        <f t="shared" si="15"/>
        <v>3.0046594981705654</v>
      </c>
      <c r="CN19" s="27">
        <f t="shared" si="15"/>
        <v>3.0121591075455654</v>
      </c>
      <c r="CO19" s="27">
        <f t="shared" si="15"/>
        <v>3.0196532481705645</v>
      </c>
      <c r="CP19" s="27">
        <f t="shared" si="15"/>
        <v>3.0271278575455653</v>
      </c>
      <c r="CQ19" s="27">
        <f t="shared" si="15"/>
        <v>3.034559498170565</v>
      </c>
      <c r="CR19" s="27">
        <f t="shared" si="15"/>
        <v>3.0419153575455651</v>
      </c>
      <c r="CS19" s="27">
        <f t="shared" si="15"/>
        <v>3.0491532481705654</v>
      </c>
      <c r="CT19" s="27">
        <f t="shared" si="15"/>
        <v>3.0562216075455648</v>
      </c>
      <c r="CU19" s="27">
        <f t="shared" si="15"/>
        <v>3.0630594981705657</v>
      </c>
      <c r="CV19" s="27">
        <f t="shared" si="15"/>
        <v>3.0695966075455661</v>
      </c>
      <c r="CW19" s="27">
        <f t="shared" si="15"/>
        <v>3.0757532481705652</v>
      </c>
      <c r="CX19" s="27">
        <f t="shared" si="15"/>
        <v>3.0814403575455658</v>
      </c>
      <c r="CY19" s="27">
        <f t="shared" si="14"/>
        <v>3.0865594981705651</v>
      </c>
      <c r="CZ19" s="27">
        <f t="shared" si="14"/>
        <v>3.0910028575455657</v>
      </c>
      <c r="DA19" s="27">
        <f t="shared" si="14"/>
        <v>3.0946532481705633</v>
      </c>
      <c r="DB19" s="27">
        <f t="shared" si="14"/>
        <v>3.0973841075455653</v>
      </c>
      <c r="DC19" s="27">
        <f t="shared" si="14"/>
        <v>3.099059498170567</v>
      </c>
      <c r="DD19" s="27">
        <f t="shared" si="14"/>
        <v>3.0995341075455651</v>
      </c>
      <c r="DE19" s="27">
        <f t="shared" si="14"/>
        <v>3.0986532481705669</v>
      </c>
      <c r="DF19" s="27">
        <f t="shared" si="14"/>
        <v>3.0962528575455637</v>
      </c>
      <c r="DG19" s="27">
        <f t="shared" si="14"/>
        <v>3.0921594981705653</v>
      </c>
      <c r="DH19" s="27">
        <f t="shared" si="14"/>
        <v>3.0861903575455663</v>
      </c>
      <c r="DI19" s="27">
        <f t="shared" si="14"/>
        <v>3.0781532481705653</v>
      </c>
      <c r="DJ19" s="27">
        <f t="shared" si="14"/>
        <v>3.0678466075455662</v>
      </c>
      <c r="DK19" s="27">
        <f t="shared" si="14"/>
        <v>3.0550594981705648</v>
      </c>
      <c r="DL19" s="27">
        <f t="shared" si="14"/>
        <v>3.039571607545565</v>
      </c>
      <c r="DM19" s="27">
        <f t="shared" si="10"/>
        <v>3.0995341075455651</v>
      </c>
    </row>
    <row r="20" spans="1:117" ht="12" customHeight="1" x14ac:dyDescent="0.15">
      <c r="A20" s="28">
        <f t="shared" si="3"/>
        <v>1.2219999999999995</v>
      </c>
      <c r="B20" s="29">
        <v>17</v>
      </c>
      <c r="C20" s="29">
        <v>1.2219999999999995</v>
      </c>
      <c r="D20" s="28">
        <v>0.9</v>
      </c>
      <c r="E20" s="28">
        <f t="shared" si="0"/>
        <v>0.9</v>
      </c>
      <c r="F20" s="28">
        <f t="shared" si="1"/>
        <v>1.1064537610602057</v>
      </c>
      <c r="G20" s="28">
        <f t="shared" si="4"/>
        <v>0.9</v>
      </c>
      <c r="H20" s="29">
        <f t="shared" si="2"/>
        <v>1.2219999999999995</v>
      </c>
      <c r="I20" s="29"/>
      <c r="J20" s="37"/>
      <c r="K20" s="28">
        <v>11</v>
      </c>
      <c r="L20" s="28">
        <f t="shared" si="5"/>
        <v>1.9966000000000008</v>
      </c>
      <c r="M20" s="28">
        <f t="shared" si="5"/>
        <v>2.2447875000000006</v>
      </c>
      <c r="N20" s="28">
        <f t="shared" si="5"/>
        <v>2.4496000000000007</v>
      </c>
      <c r="O20" s="28">
        <f t="shared" si="5"/>
        <v>2.6159875000000006</v>
      </c>
      <c r="P20" s="28">
        <f t="shared" si="5"/>
        <v>2.748600000000001</v>
      </c>
      <c r="Q20" s="28">
        <f t="shared" si="5"/>
        <v>2.8517875000000008</v>
      </c>
      <c r="R20" s="28">
        <f t="shared" si="5"/>
        <v>2.9296000000000006</v>
      </c>
      <c r="S20" s="28">
        <f t="shared" si="5"/>
        <v>2.9857875000000007</v>
      </c>
      <c r="T20" s="28">
        <f t="shared" si="5"/>
        <v>3.0238000000000005</v>
      </c>
      <c r="U20" s="28">
        <f t="shared" si="5"/>
        <v>3.0467875000000006</v>
      </c>
      <c r="V20" s="28">
        <f t="shared" si="5"/>
        <v>3.0576000000000012</v>
      </c>
      <c r="W20" s="28">
        <f t="shared" si="5"/>
        <v>3.0587875000000007</v>
      </c>
      <c r="X20" s="28">
        <f t="shared" si="5"/>
        <v>3.0526000000000018</v>
      </c>
      <c r="Y20" s="28">
        <f t="shared" si="5"/>
        <v>3.0409875000000008</v>
      </c>
      <c r="Z20" s="28">
        <f t="shared" si="5"/>
        <v>3.0256000000000003</v>
      </c>
      <c r="AA20" s="28">
        <f t="shared" si="5"/>
        <v>3.0077875000000009</v>
      </c>
      <c r="AB20" s="28">
        <f t="shared" si="6"/>
        <v>2.9886000000000004</v>
      </c>
      <c r="AC20" s="28">
        <f t="shared" si="6"/>
        <v>2.9687875000000017</v>
      </c>
      <c r="AD20" s="28">
        <f t="shared" si="6"/>
        <v>2.9488000000000008</v>
      </c>
      <c r="AE20" s="28">
        <f t="shared" si="6"/>
        <v>2.9287874999999985</v>
      </c>
      <c r="AF20" s="28">
        <f t="shared" si="6"/>
        <v>2.9086000000000003</v>
      </c>
      <c r="AG20" s="28">
        <f t="shared" si="6"/>
        <v>2.8877875000000013</v>
      </c>
      <c r="AH20" s="28">
        <f t="shared" si="6"/>
        <v>2.8656000000000024</v>
      </c>
      <c r="AI20" s="28">
        <f t="shared" si="6"/>
        <v>2.8409875000000007</v>
      </c>
      <c r="AJ20" s="28">
        <f t="shared" si="6"/>
        <v>2.8126000000000007</v>
      </c>
      <c r="AK20" s="28">
        <f t="shared" si="6"/>
        <v>2.7787874999999973</v>
      </c>
      <c r="AL20" s="28">
        <f t="shared" si="6"/>
        <v>2.7376000000000049</v>
      </c>
      <c r="AM20" s="28">
        <f t="shared" si="6"/>
        <v>2.6867875000000048</v>
      </c>
      <c r="AN20" s="28">
        <f t="shared" si="6"/>
        <v>2.6238000000000006</v>
      </c>
      <c r="AO20" s="28">
        <f t="shared" si="6"/>
        <v>2.5457875000000003</v>
      </c>
      <c r="AP20" s="28">
        <f t="shared" si="7"/>
        <v>2.4495999999999993</v>
      </c>
      <c r="AQ20" s="28">
        <f t="shared" si="7"/>
        <v>2.3317875000000021</v>
      </c>
      <c r="AR20" s="28">
        <f t="shared" si="7"/>
        <v>2.188600000000001</v>
      </c>
      <c r="AS20" s="28">
        <f t="shared" si="7"/>
        <v>2.0159875000000005</v>
      </c>
      <c r="AT20" s="28">
        <f t="shared" si="7"/>
        <v>1.8095999999999985</v>
      </c>
      <c r="AU20" s="28">
        <f t="shared" si="7"/>
        <v>1.5647874999999976</v>
      </c>
      <c r="AV20" s="28">
        <f t="shared" si="7"/>
        <v>1.2766000000000075</v>
      </c>
      <c r="AW20" s="28">
        <f t="shared" si="7"/>
        <v>0.939787500000002</v>
      </c>
      <c r="AX20" s="28">
        <f t="shared" si="7"/>
        <v>0.54880000000000062</v>
      </c>
      <c r="AY20" s="28">
        <f t="shared" si="7"/>
        <v>1.3488000000000007</v>
      </c>
      <c r="BK20" s="28">
        <v>10</v>
      </c>
      <c r="BL20" s="28">
        <v>1.4</v>
      </c>
      <c r="BM20" s="28">
        <f t="shared" si="11"/>
        <v>0.66721672242077257</v>
      </c>
      <c r="BO20" s="28">
        <v>0.65</v>
      </c>
      <c r="BP20" s="28">
        <v>0.72499999999999998</v>
      </c>
      <c r="BQ20" s="28">
        <f t="shared" si="12"/>
        <v>1.7428437500000005</v>
      </c>
      <c r="BS20" s="27">
        <f t="shared" si="13"/>
        <v>2.7888529184312736</v>
      </c>
      <c r="BT20" s="27">
        <f t="shared" si="13"/>
        <v>2.8079462778062738</v>
      </c>
      <c r="BU20" s="27">
        <f t="shared" si="13"/>
        <v>2.8253466684312736</v>
      </c>
      <c r="BV20" s="27">
        <f t="shared" si="13"/>
        <v>2.8412275278062737</v>
      </c>
      <c r="BW20" s="27">
        <f t="shared" si="13"/>
        <v>2.855752918431274</v>
      </c>
      <c r="BX20" s="27">
        <f t="shared" si="13"/>
        <v>2.8690775278062737</v>
      </c>
      <c r="BY20" s="27">
        <f t="shared" si="13"/>
        <v>2.8813466684312736</v>
      </c>
      <c r="BZ20" s="27">
        <f t="shared" si="13"/>
        <v>2.8926962778062735</v>
      </c>
      <c r="CA20" s="27">
        <f t="shared" si="13"/>
        <v>2.9032529184312743</v>
      </c>
      <c r="CB20" s="27">
        <f t="shared" si="13"/>
        <v>2.9131337778062738</v>
      </c>
      <c r="CC20" s="27">
        <f t="shared" si="13"/>
        <v>2.9224466684312738</v>
      </c>
      <c r="CD20" s="27">
        <f t="shared" si="13"/>
        <v>2.9312900278062739</v>
      </c>
      <c r="CE20" s="27">
        <f t="shared" si="13"/>
        <v>2.9397529184312736</v>
      </c>
      <c r="CF20" s="27">
        <f t="shared" si="13"/>
        <v>2.9479150278062742</v>
      </c>
      <c r="CG20" s="27">
        <f t="shared" si="13"/>
        <v>2.9558466684312741</v>
      </c>
      <c r="CH20" s="27">
        <f t="shared" si="13"/>
        <v>2.9636087778062739</v>
      </c>
      <c r="CI20" s="27">
        <f t="shared" si="15"/>
        <v>2.9712529184312739</v>
      </c>
      <c r="CJ20" s="27">
        <f t="shared" si="15"/>
        <v>2.9788212778062735</v>
      </c>
      <c r="CK20" s="27">
        <f t="shared" si="15"/>
        <v>2.9863466684312745</v>
      </c>
      <c r="CL20" s="27">
        <f t="shared" si="15"/>
        <v>2.9938525278062738</v>
      </c>
      <c r="CM20" s="27">
        <f t="shared" si="15"/>
        <v>3.0013529184312735</v>
      </c>
      <c r="CN20" s="27">
        <f t="shared" si="15"/>
        <v>3.0088525278062739</v>
      </c>
      <c r="CO20" s="27">
        <f t="shared" si="15"/>
        <v>3.016346668431273</v>
      </c>
      <c r="CP20" s="27">
        <f t="shared" si="15"/>
        <v>3.0238212778062739</v>
      </c>
      <c r="CQ20" s="27">
        <f t="shared" si="15"/>
        <v>3.0312529184312735</v>
      </c>
      <c r="CR20" s="27">
        <f t="shared" si="15"/>
        <v>3.0386087778062736</v>
      </c>
      <c r="CS20" s="27">
        <f t="shared" si="15"/>
        <v>3.0458466684312739</v>
      </c>
      <c r="CT20" s="27">
        <f t="shared" si="15"/>
        <v>3.0529150278062733</v>
      </c>
      <c r="CU20" s="27">
        <f t="shared" si="15"/>
        <v>3.0597529184312746</v>
      </c>
      <c r="CV20" s="27">
        <f t="shared" si="15"/>
        <v>3.0662900278062746</v>
      </c>
      <c r="CW20" s="27">
        <f t="shared" si="15"/>
        <v>3.0724466684312737</v>
      </c>
      <c r="CX20" s="27">
        <f t="shared" si="15"/>
        <v>3.0781337778062747</v>
      </c>
      <c r="CY20" s="27">
        <f t="shared" si="14"/>
        <v>3.0832529184312736</v>
      </c>
      <c r="CZ20" s="27">
        <f t="shared" si="14"/>
        <v>3.0876962778062746</v>
      </c>
      <c r="DA20" s="27">
        <f t="shared" si="14"/>
        <v>3.0913466684312718</v>
      </c>
      <c r="DB20" s="27">
        <f t="shared" si="14"/>
        <v>3.0940775278062738</v>
      </c>
      <c r="DC20" s="27">
        <f t="shared" si="14"/>
        <v>3.095752918431276</v>
      </c>
      <c r="DD20" s="27">
        <f t="shared" si="14"/>
        <v>3.0962275278062741</v>
      </c>
      <c r="DE20" s="27">
        <f t="shared" si="14"/>
        <v>3.0953466684312758</v>
      </c>
      <c r="DF20" s="27">
        <f t="shared" si="14"/>
        <v>3.0929462778062722</v>
      </c>
      <c r="DG20" s="27">
        <f t="shared" si="14"/>
        <v>3.0888529184312739</v>
      </c>
      <c r="DH20" s="27">
        <f t="shared" si="14"/>
        <v>3.0828837778062752</v>
      </c>
      <c r="DI20" s="27">
        <f t="shared" si="14"/>
        <v>3.0748466684312739</v>
      </c>
      <c r="DJ20" s="27">
        <f t="shared" si="14"/>
        <v>3.0645400278062747</v>
      </c>
      <c r="DK20" s="27">
        <f t="shared" si="14"/>
        <v>3.0517529184312733</v>
      </c>
      <c r="DL20" s="27">
        <f t="shared" si="14"/>
        <v>3.0362650278062739</v>
      </c>
      <c r="DM20" s="27">
        <f t="shared" si="10"/>
        <v>3.0962275278062741</v>
      </c>
    </row>
    <row r="21" spans="1:117" ht="12" customHeight="1" x14ac:dyDescent="0.15">
      <c r="A21" s="28">
        <f t="shared" si="3"/>
        <v>1.1052500000000016</v>
      </c>
      <c r="B21" s="29">
        <v>18</v>
      </c>
      <c r="C21" s="29">
        <v>1.1052500000000016</v>
      </c>
      <c r="D21" s="28">
        <v>0.95</v>
      </c>
      <c r="E21" s="28">
        <f t="shared" si="0"/>
        <v>0.95</v>
      </c>
      <c r="F21" s="28">
        <f t="shared" si="1"/>
        <v>1.0518810584187768</v>
      </c>
      <c r="G21" s="28">
        <f t="shared" si="4"/>
        <v>0.95</v>
      </c>
      <c r="H21" s="29">
        <f t="shared" si="2"/>
        <v>1.1052500000000016</v>
      </c>
      <c r="I21" s="29"/>
      <c r="J21" s="37"/>
      <c r="K21" s="28">
        <v>12</v>
      </c>
      <c r="L21" s="28">
        <f t="shared" si="5"/>
        <v>1.9727874999999995</v>
      </c>
      <c r="M21" s="28">
        <f t="shared" si="5"/>
        <v>2.2234749999999996</v>
      </c>
      <c r="N21" s="28">
        <f t="shared" si="5"/>
        <v>2.4307874999999997</v>
      </c>
      <c r="O21" s="28">
        <f t="shared" si="5"/>
        <v>2.599675</v>
      </c>
      <c r="P21" s="28">
        <f t="shared" si="5"/>
        <v>2.7347874999999999</v>
      </c>
      <c r="Q21" s="28">
        <f t="shared" si="5"/>
        <v>2.8404749999999996</v>
      </c>
      <c r="R21" s="28">
        <f t="shared" si="5"/>
        <v>2.9207874999999994</v>
      </c>
      <c r="S21" s="28">
        <f t="shared" si="5"/>
        <v>2.9794749999999994</v>
      </c>
      <c r="T21" s="28">
        <f t="shared" si="5"/>
        <v>3.0199875</v>
      </c>
      <c r="U21" s="28">
        <f t="shared" si="5"/>
        <v>3.0454749999999997</v>
      </c>
      <c r="V21" s="28">
        <f t="shared" si="5"/>
        <v>3.0587875000000007</v>
      </c>
      <c r="W21" s="28">
        <f t="shared" si="5"/>
        <v>3.0624749999999992</v>
      </c>
      <c r="X21" s="28">
        <f t="shared" si="5"/>
        <v>3.0587875000000007</v>
      </c>
      <c r="Y21" s="28">
        <f t="shared" si="5"/>
        <v>3.0496749999999997</v>
      </c>
      <c r="Z21" s="28">
        <f t="shared" si="5"/>
        <v>3.0367874999999995</v>
      </c>
      <c r="AA21" s="28">
        <f t="shared" si="5"/>
        <v>3.0214749999999997</v>
      </c>
      <c r="AB21" s="28">
        <f t="shared" si="6"/>
        <v>3.0047874999999991</v>
      </c>
      <c r="AC21" s="28">
        <f t="shared" si="6"/>
        <v>2.9874750000000008</v>
      </c>
      <c r="AD21" s="28">
        <f t="shared" si="6"/>
        <v>2.9699874999999998</v>
      </c>
      <c r="AE21" s="28">
        <f t="shared" si="6"/>
        <v>2.952474999999998</v>
      </c>
      <c r="AF21" s="28">
        <f t="shared" si="6"/>
        <v>2.9347874999999997</v>
      </c>
      <c r="AG21" s="28">
        <f t="shared" si="6"/>
        <v>2.9164750000000006</v>
      </c>
      <c r="AH21" s="28">
        <f t="shared" si="6"/>
        <v>2.8967875000000012</v>
      </c>
      <c r="AI21" s="28">
        <f t="shared" si="6"/>
        <v>2.8746749999999999</v>
      </c>
      <c r="AJ21" s="28">
        <f t="shared" si="6"/>
        <v>2.8487874999999998</v>
      </c>
      <c r="AK21" s="28">
        <f t="shared" si="6"/>
        <v>2.817474999999996</v>
      </c>
      <c r="AL21" s="28">
        <f t="shared" si="6"/>
        <v>2.7787875000000035</v>
      </c>
      <c r="AM21" s="28">
        <f t="shared" si="6"/>
        <v>2.7304750000000038</v>
      </c>
      <c r="AN21" s="28">
        <f t="shared" si="6"/>
        <v>2.6699874999999995</v>
      </c>
      <c r="AO21" s="28">
        <f t="shared" si="6"/>
        <v>2.5944750000000001</v>
      </c>
      <c r="AP21" s="28">
        <f t="shared" si="7"/>
        <v>2.5007874999999986</v>
      </c>
      <c r="AQ21" s="28">
        <f t="shared" si="7"/>
        <v>2.3854750000000013</v>
      </c>
      <c r="AR21" s="28">
        <f t="shared" si="7"/>
        <v>2.2447875000000002</v>
      </c>
      <c r="AS21" s="28">
        <f t="shared" si="7"/>
        <v>2.0746749999999996</v>
      </c>
      <c r="AT21" s="28">
        <f t="shared" si="7"/>
        <v>1.8707874999999976</v>
      </c>
      <c r="AU21" s="28">
        <f t="shared" si="7"/>
        <v>1.6284749999999966</v>
      </c>
      <c r="AV21" s="28">
        <f t="shared" si="7"/>
        <v>1.3427875000000065</v>
      </c>
      <c r="AW21" s="28">
        <f t="shared" si="7"/>
        <v>1.0084750000000011</v>
      </c>
      <c r="AX21" s="28">
        <f t="shared" si="7"/>
        <v>0.61998749999999969</v>
      </c>
      <c r="AY21" s="28">
        <f t="shared" si="7"/>
        <v>1.3199874999999996</v>
      </c>
      <c r="BK21" s="28">
        <v>11</v>
      </c>
      <c r="BL21" s="28">
        <v>1.5</v>
      </c>
      <c r="BM21" s="28">
        <f t="shared" si="11"/>
        <v>0.60302268915552726</v>
      </c>
      <c r="BO21" s="28">
        <v>0.57499999999999996</v>
      </c>
      <c r="BP21" s="28">
        <v>0.75</v>
      </c>
      <c r="BQ21" s="28">
        <f t="shared" si="12"/>
        <v>1.65625</v>
      </c>
      <c r="BS21" s="27">
        <f t="shared" si="13"/>
        <v>2.7849783699419821</v>
      </c>
      <c r="BT21" s="27">
        <f t="shared" si="13"/>
        <v>2.8040717293169819</v>
      </c>
      <c r="BU21" s="27">
        <f t="shared" si="13"/>
        <v>2.8214721199419821</v>
      </c>
      <c r="BV21" s="27">
        <f t="shared" si="13"/>
        <v>2.8373529793169823</v>
      </c>
      <c r="BW21" s="27">
        <f t="shared" si="13"/>
        <v>2.8518783699419825</v>
      </c>
      <c r="BX21" s="27">
        <f t="shared" si="13"/>
        <v>2.8652029793169822</v>
      </c>
      <c r="BY21" s="27">
        <f t="shared" si="13"/>
        <v>2.8774721199419822</v>
      </c>
      <c r="BZ21" s="27">
        <f t="shared" si="13"/>
        <v>2.888821729316982</v>
      </c>
      <c r="CA21" s="27">
        <f t="shared" si="13"/>
        <v>2.8993783699419828</v>
      </c>
      <c r="CB21" s="27">
        <f t="shared" si="13"/>
        <v>2.9092592293169823</v>
      </c>
      <c r="CC21" s="27">
        <f t="shared" si="13"/>
        <v>2.9185721199419823</v>
      </c>
      <c r="CD21" s="27">
        <f t="shared" si="13"/>
        <v>2.9274154793169824</v>
      </c>
      <c r="CE21" s="27">
        <f t="shared" si="13"/>
        <v>2.9358783699419821</v>
      </c>
      <c r="CF21" s="27">
        <f t="shared" si="13"/>
        <v>2.9440404793169828</v>
      </c>
      <c r="CG21" s="27">
        <f t="shared" si="13"/>
        <v>2.9519721199419822</v>
      </c>
      <c r="CH21" s="27">
        <f t="shared" si="13"/>
        <v>2.9597342293169824</v>
      </c>
      <c r="CI21" s="27">
        <f t="shared" si="15"/>
        <v>2.967378369941982</v>
      </c>
      <c r="CJ21" s="27">
        <f t="shared" si="15"/>
        <v>2.9749467293169816</v>
      </c>
      <c r="CK21" s="27">
        <f t="shared" si="15"/>
        <v>2.982472119941983</v>
      </c>
      <c r="CL21" s="27">
        <f t="shared" si="15"/>
        <v>2.9899779793169827</v>
      </c>
      <c r="CM21" s="27">
        <f t="shared" si="15"/>
        <v>2.9974783699419825</v>
      </c>
      <c r="CN21" s="27">
        <f t="shared" si="15"/>
        <v>3.0049779793169824</v>
      </c>
      <c r="CO21" s="27">
        <f t="shared" si="15"/>
        <v>3.0124721199419815</v>
      </c>
      <c r="CP21" s="27">
        <f t="shared" si="15"/>
        <v>3.0199467293169824</v>
      </c>
      <c r="CQ21" s="27">
        <f t="shared" si="15"/>
        <v>3.0273783699419821</v>
      </c>
      <c r="CR21" s="27">
        <f t="shared" si="15"/>
        <v>3.0347342293169821</v>
      </c>
      <c r="CS21" s="27">
        <f t="shared" si="15"/>
        <v>3.0419721199419825</v>
      </c>
      <c r="CT21" s="27">
        <f t="shared" si="15"/>
        <v>3.0490404793169819</v>
      </c>
      <c r="CU21" s="27">
        <f t="shared" si="15"/>
        <v>3.0558783699419831</v>
      </c>
      <c r="CV21" s="27">
        <f t="shared" si="15"/>
        <v>3.0624154793169831</v>
      </c>
      <c r="CW21" s="27">
        <f t="shared" si="15"/>
        <v>3.0685721199419822</v>
      </c>
      <c r="CX21" s="27">
        <f t="shared" si="15"/>
        <v>3.0742592293169833</v>
      </c>
      <c r="CY21" s="27">
        <f t="shared" si="14"/>
        <v>3.0793783699419821</v>
      </c>
      <c r="CZ21" s="27">
        <f t="shared" si="14"/>
        <v>3.0838217293169832</v>
      </c>
      <c r="DA21" s="27">
        <f t="shared" si="14"/>
        <v>3.0874721199419803</v>
      </c>
      <c r="DB21" s="27">
        <f t="shared" si="14"/>
        <v>3.0902029793169823</v>
      </c>
      <c r="DC21" s="27">
        <f t="shared" si="14"/>
        <v>3.0918783699419841</v>
      </c>
      <c r="DD21" s="27">
        <f t="shared" si="14"/>
        <v>3.0923529793169822</v>
      </c>
      <c r="DE21" s="27">
        <f t="shared" si="14"/>
        <v>3.0914721199419839</v>
      </c>
      <c r="DF21" s="27">
        <f t="shared" si="14"/>
        <v>3.0890717293169807</v>
      </c>
      <c r="DG21" s="27">
        <f t="shared" si="14"/>
        <v>3.0849783699419824</v>
      </c>
      <c r="DH21" s="27">
        <f t="shared" si="14"/>
        <v>3.0790092293169833</v>
      </c>
      <c r="DI21" s="27">
        <f t="shared" si="14"/>
        <v>3.0709721199419824</v>
      </c>
      <c r="DJ21" s="27">
        <f t="shared" si="14"/>
        <v>3.0606654793169832</v>
      </c>
      <c r="DK21" s="27">
        <f t="shared" si="14"/>
        <v>3.0478783699419818</v>
      </c>
      <c r="DL21" s="27">
        <f t="shared" si="14"/>
        <v>3.0323904793169825</v>
      </c>
      <c r="DM21" s="27">
        <f t="shared" si="10"/>
        <v>3.0923529793169822</v>
      </c>
    </row>
    <row r="22" spans="1:117" ht="12" customHeight="1" x14ac:dyDescent="0.15">
      <c r="A22" s="28">
        <f t="shared" si="3"/>
        <v>1</v>
      </c>
      <c r="B22" s="29">
        <v>19</v>
      </c>
      <c r="C22" s="29">
        <v>1</v>
      </c>
      <c r="D22" s="28">
        <v>1</v>
      </c>
      <c r="E22" s="28">
        <f t="shared" si="0"/>
        <v>1</v>
      </c>
      <c r="F22" s="28">
        <f t="shared" si="1"/>
        <v>1</v>
      </c>
      <c r="G22" s="28">
        <f t="shared" si="4"/>
        <v>1</v>
      </c>
      <c r="H22" s="29">
        <f t="shared" si="2"/>
        <v>1</v>
      </c>
      <c r="I22" s="29"/>
      <c r="J22" s="37"/>
      <c r="K22" s="28">
        <v>13</v>
      </c>
      <c r="L22" s="28">
        <f t="shared" si="5"/>
        <v>1.9416000000000009</v>
      </c>
      <c r="M22" s="28">
        <f t="shared" si="5"/>
        <v>2.1947875000000008</v>
      </c>
      <c r="N22" s="28">
        <f t="shared" si="5"/>
        <v>2.4046000000000012</v>
      </c>
      <c r="O22" s="28">
        <f t="shared" si="5"/>
        <v>2.575987500000001</v>
      </c>
      <c r="P22" s="28">
        <f t="shared" si="5"/>
        <v>2.7136000000000013</v>
      </c>
      <c r="Q22" s="28">
        <f t="shared" si="5"/>
        <v>2.821787500000001</v>
      </c>
      <c r="R22" s="28">
        <f t="shared" si="5"/>
        <v>2.9046000000000007</v>
      </c>
      <c r="S22" s="28">
        <f t="shared" si="5"/>
        <v>2.9657875000000007</v>
      </c>
      <c r="T22" s="28">
        <f t="shared" si="5"/>
        <v>3.0088000000000013</v>
      </c>
      <c r="U22" s="28">
        <f t="shared" si="5"/>
        <v>3.0367875000000009</v>
      </c>
      <c r="V22" s="28">
        <f t="shared" si="5"/>
        <v>3.0526000000000018</v>
      </c>
      <c r="W22" s="28">
        <f t="shared" si="5"/>
        <v>3.0587875000000007</v>
      </c>
      <c r="X22" s="28">
        <f t="shared" si="5"/>
        <v>3.0576000000000016</v>
      </c>
      <c r="Y22" s="28">
        <f t="shared" si="5"/>
        <v>3.0509875000000011</v>
      </c>
      <c r="Z22" s="28">
        <f t="shared" si="5"/>
        <v>3.0406000000000009</v>
      </c>
      <c r="AA22" s="28">
        <f t="shared" si="5"/>
        <v>3.0277875000000005</v>
      </c>
      <c r="AB22" s="28">
        <f t="shared" si="6"/>
        <v>3.0136000000000003</v>
      </c>
      <c r="AC22" s="28">
        <f t="shared" si="6"/>
        <v>2.9987875000000024</v>
      </c>
      <c r="AD22" s="28">
        <f t="shared" si="6"/>
        <v>2.9838000000000013</v>
      </c>
      <c r="AE22" s="28">
        <f t="shared" si="6"/>
        <v>2.968787499999999</v>
      </c>
      <c r="AF22" s="28">
        <f t="shared" si="6"/>
        <v>2.9536000000000007</v>
      </c>
      <c r="AG22" s="28">
        <f t="shared" si="6"/>
        <v>2.9377875000000016</v>
      </c>
      <c r="AH22" s="28">
        <f t="shared" si="6"/>
        <v>2.9206000000000025</v>
      </c>
      <c r="AI22" s="28">
        <f t="shared" si="6"/>
        <v>2.9009875000000012</v>
      </c>
      <c r="AJ22" s="28">
        <f t="shared" si="6"/>
        <v>2.8776000000000006</v>
      </c>
      <c r="AK22" s="28">
        <f t="shared" si="6"/>
        <v>2.8487874999999971</v>
      </c>
      <c r="AL22" s="28">
        <f t="shared" si="6"/>
        <v>2.8126000000000051</v>
      </c>
      <c r="AM22" s="28">
        <f t="shared" si="6"/>
        <v>2.7667875000000048</v>
      </c>
      <c r="AN22" s="28">
        <f t="shared" si="6"/>
        <v>2.708800000000001</v>
      </c>
      <c r="AO22" s="28">
        <f t="shared" si="6"/>
        <v>2.6357875000000011</v>
      </c>
      <c r="AP22" s="28">
        <f t="shared" si="7"/>
        <v>2.5445999999999995</v>
      </c>
      <c r="AQ22" s="28">
        <f t="shared" si="7"/>
        <v>2.4317875000000022</v>
      </c>
      <c r="AR22" s="28">
        <f t="shared" si="7"/>
        <v>2.2936000000000014</v>
      </c>
      <c r="AS22" s="28">
        <f t="shared" si="7"/>
        <v>2.1259875000000008</v>
      </c>
      <c r="AT22" s="28">
        <f t="shared" si="7"/>
        <v>1.9245999999999988</v>
      </c>
      <c r="AU22" s="28">
        <f t="shared" si="7"/>
        <v>1.6847874999999977</v>
      </c>
      <c r="AV22" s="28">
        <f t="shared" si="7"/>
        <v>1.4016000000000077</v>
      </c>
      <c r="AW22" s="28">
        <f t="shared" si="7"/>
        <v>1.0697875000000023</v>
      </c>
      <c r="AX22" s="28">
        <f t="shared" si="7"/>
        <v>0.68380000000000085</v>
      </c>
      <c r="AY22" s="28">
        <f t="shared" si="7"/>
        <v>1.2838000000000009</v>
      </c>
      <c r="BK22" s="28">
        <v>12</v>
      </c>
      <c r="BL22" s="28">
        <v>1.6</v>
      </c>
      <c r="BM22" s="28">
        <f t="shared" si="11"/>
        <v>0.54500487085669991</v>
      </c>
      <c r="BO22" s="28">
        <v>0.5</v>
      </c>
      <c r="BP22" s="28">
        <v>0.77500000000000002</v>
      </c>
      <c r="BQ22" s="28">
        <f t="shared" si="12"/>
        <v>1.57403125</v>
      </c>
      <c r="BS22" s="27">
        <f t="shared" si="13"/>
        <v>2.7806342902026913</v>
      </c>
      <c r="BT22" s="27">
        <f t="shared" si="13"/>
        <v>2.799727649577691</v>
      </c>
      <c r="BU22" s="27">
        <f t="shared" si="13"/>
        <v>2.8171280402026913</v>
      </c>
      <c r="BV22" s="27">
        <f t="shared" si="13"/>
        <v>2.833008899577691</v>
      </c>
      <c r="BW22" s="27">
        <f t="shared" si="13"/>
        <v>2.8475342902026917</v>
      </c>
      <c r="BX22" s="27">
        <f t="shared" si="13"/>
        <v>2.8608588995776913</v>
      </c>
      <c r="BY22" s="27">
        <f t="shared" si="13"/>
        <v>2.8731280402026909</v>
      </c>
      <c r="BZ22" s="27">
        <f t="shared" si="13"/>
        <v>2.8844776495776903</v>
      </c>
      <c r="CA22" s="27">
        <f t="shared" si="13"/>
        <v>2.8950342902026911</v>
      </c>
      <c r="CB22" s="27">
        <f t="shared" si="13"/>
        <v>2.904915149577691</v>
      </c>
      <c r="CC22" s="27">
        <f t="shared" si="13"/>
        <v>2.914228040202691</v>
      </c>
      <c r="CD22" s="27">
        <f t="shared" si="13"/>
        <v>2.9230713995776911</v>
      </c>
      <c r="CE22" s="27">
        <f t="shared" si="13"/>
        <v>2.9315342902026909</v>
      </c>
      <c r="CF22" s="27">
        <f t="shared" si="13"/>
        <v>2.9396963995776915</v>
      </c>
      <c r="CG22" s="27">
        <f t="shared" si="13"/>
        <v>2.9476280402026909</v>
      </c>
      <c r="CH22" s="27">
        <f t="shared" si="13"/>
        <v>2.9553901495776911</v>
      </c>
      <c r="CI22" s="27">
        <f t="shared" si="15"/>
        <v>2.9630342902026907</v>
      </c>
      <c r="CJ22" s="27">
        <f t="shared" si="15"/>
        <v>2.9706026495776903</v>
      </c>
      <c r="CK22" s="27">
        <f t="shared" si="15"/>
        <v>2.9781280402026917</v>
      </c>
      <c r="CL22" s="27">
        <f t="shared" si="15"/>
        <v>2.9856338995776914</v>
      </c>
      <c r="CM22" s="27">
        <f t="shared" si="15"/>
        <v>2.9931342902026912</v>
      </c>
      <c r="CN22" s="27">
        <f t="shared" si="15"/>
        <v>3.0006338995776911</v>
      </c>
      <c r="CO22" s="27">
        <f t="shared" si="15"/>
        <v>3.0081280402026902</v>
      </c>
      <c r="CP22" s="27">
        <f t="shared" si="15"/>
        <v>3.0156026495776911</v>
      </c>
      <c r="CQ22" s="27">
        <f t="shared" si="15"/>
        <v>3.0230342902026908</v>
      </c>
      <c r="CR22" s="27">
        <f t="shared" si="15"/>
        <v>3.0303901495776908</v>
      </c>
      <c r="CS22" s="27">
        <f t="shared" si="15"/>
        <v>3.0376280402026912</v>
      </c>
      <c r="CT22" s="27">
        <f t="shared" si="15"/>
        <v>3.0446963995776906</v>
      </c>
      <c r="CU22" s="27">
        <f t="shared" si="15"/>
        <v>3.0515342902026918</v>
      </c>
      <c r="CV22" s="27">
        <f t="shared" si="15"/>
        <v>3.0580713995776918</v>
      </c>
      <c r="CW22" s="27">
        <f t="shared" si="15"/>
        <v>3.0642280402026909</v>
      </c>
      <c r="CX22" s="27">
        <f t="shared" si="15"/>
        <v>3.069915149577692</v>
      </c>
      <c r="CY22" s="27">
        <f t="shared" si="14"/>
        <v>3.0750342902026908</v>
      </c>
      <c r="CZ22" s="27">
        <f t="shared" si="14"/>
        <v>3.0794776495776914</v>
      </c>
      <c r="DA22" s="27">
        <f t="shared" si="14"/>
        <v>3.083128040202689</v>
      </c>
      <c r="DB22" s="27">
        <f t="shared" si="14"/>
        <v>3.085858899577691</v>
      </c>
      <c r="DC22" s="27">
        <f t="shared" si="14"/>
        <v>3.0875342902026928</v>
      </c>
      <c r="DD22" s="27">
        <f t="shared" si="14"/>
        <v>3.0880088995776909</v>
      </c>
      <c r="DE22" s="27">
        <f t="shared" si="14"/>
        <v>3.0871280402026926</v>
      </c>
      <c r="DF22" s="27">
        <f t="shared" si="14"/>
        <v>3.0847276495776894</v>
      </c>
      <c r="DG22" s="27">
        <f t="shared" si="14"/>
        <v>3.0806342902026911</v>
      </c>
      <c r="DH22" s="27">
        <f t="shared" si="14"/>
        <v>3.074665149577692</v>
      </c>
      <c r="DI22" s="27">
        <f t="shared" si="14"/>
        <v>3.0666280402026911</v>
      </c>
      <c r="DJ22" s="27">
        <f t="shared" si="14"/>
        <v>3.0563213995776919</v>
      </c>
      <c r="DK22" s="27">
        <f t="shared" si="14"/>
        <v>3.0435342902026905</v>
      </c>
      <c r="DL22" s="27">
        <f t="shared" si="14"/>
        <v>3.0280463995776907</v>
      </c>
      <c r="DM22" s="27">
        <f t="shared" si="10"/>
        <v>3.0880088995776909</v>
      </c>
    </row>
    <row r="23" spans="1:117" ht="12" customHeight="1" x14ac:dyDescent="0.15">
      <c r="A23" s="28">
        <f t="shared" si="3"/>
        <v>0.90474999999999817</v>
      </c>
      <c r="B23" s="29">
        <v>20</v>
      </c>
      <c r="C23" s="29">
        <v>0.90474999999999817</v>
      </c>
      <c r="D23" s="28">
        <v>1.05</v>
      </c>
      <c r="E23" s="28">
        <f t="shared" si="0"/>
        <v>1.05</v>
      </c>
      <c r="F23" s="28">
        <f t="shared" si="1"/>
        <v>0.95067782806473777</v>
      </c>
      <c r="G23" s="28">
        <f t="shared" si="4"/>
        <v>1.05</v>
      </c>
      <c r="H23" s="29">
        <f t="shared" si="2"/>
        <v>0.90474999999999817</v>
      </c>
      <c r="I23" s="29"/>
      <c r="J23" s="37"/>
      <c r="K23" s="28">
        <v>14</v>
      </c>
      <c r="L23" s="28">
        <f t="shared" si="5"/>
        <v>1.9049875000000001</v>
      </c>
      <c r="M23" s="28">
        <f t="shared" si="5"/>
        <v>2.1606749999999999</v>
      </c>
      <c r="N23" s="28">
        <f t="shared" si="5"/>
        <v>2.3729874999999998</v>
      </c>
      <c r="O23" s="28">
        <f t="shared" si="5"/>
        <v>2.546875</v>
      </c>
      <c r="P23" s="28">
        <f t="shared" si="5"/>
        <v>2.6869875000000003</v>
      </c>
      <c r="Q23" s="28">
        <f t="shared" si="5"/>
        <v>2.7976749999999999</v>
      </c>
      <c r="R23" s="28">
        <f t="shared" si="5"/>
        <v>2.8829874999999996</v>
      </c>
      <c r="S23" s="28">
        <f t="shared" si="5"/>
        <v>2.9466749999999999</v>
      </c>
      <c r="T23" s="28">
        <f t="shared" si="5"/>
        <v>2.9921875</v>
      </c>
      <c r="U23" s="28">
        <f t="shared" si="5"/>
        <v>3.022675</v>
      </c>
      <c r="V23" s="28">
        <f t="shared" si="5"/>
        <v>3.0409875000000008</v>
      </c>
      <c r="W23" s="28">
        <f t="shared" si="5"/>
        <v>3.0496749999999997</v>
      </c>
      <c r="X23" s="28">
        <f t="shared" si="5"/>
        <v>3.0509875000000011</v>
      </c>
      <c r="Y23" s="28">
        <f t="shared" si="5"/>
        <v>3.046875</v>
      </c>
      <c r="Z23" s="28">
        <f t="shared" si="5"/>
        <v>3.0389874999999997</v>
      </c>
      <c r="AA23" s="28">
        <f t="shared" si="5"/>
        <v>3.0286749999999998</v>
      </c>
      <c r="AB23" s="28">
        <f t="shared" si="6"/>
        <v>3.0169874999999999</v>
      </c>
      <c r="AC23" s="28">
        <f t="shared" si="6"/>
        <v>3.0046750000000011</v>
      </c>
      <c r="AD23" s="28">
        <f t="shared" si="6"/>
        <v>2.9921875</v>
      </c>
      <c r="AE23" s="28">
        <f t="shared" si="6"/>
        <v>2.9796749999999981</v>
      </c>
      <c r="AF23" s="28">
        <f t="shared" si="6"/>
        <v>2.9669874999999997</v>
      </c>
      <c r="AG23" s="28">
        <f t="shared" si="6"/>
        <v>2.9536750000000005</v>
      </c>
      <c r="AH23" s="28">
        <f t="shared" si="6"/>
        <v>2.9389875000000019</v>
      </c>
      <c r="AI23" s="28">
        <f t="shared" si="6"/>
        <v>2.921875</v>
      </c>
      <c r="AJ23" s="28">
        <f t="shared" si="6"/>
        <v>2.9009874999999998</v>
      </c>
      <c r="AK23" s="28">
        <f t="shared" si="6"/>
        <v>2.8746749999999963</v>
      </c>
      <c r="AL23" s="28">
        <f t="shared" si="6"/>
        <v>2.8409875000000042</v>
      </c>
      <c r="AM23" s="28">
        <f t="shared" si="6"/>
        <v>2.7976750000000039</v>
      </c>
      <c r="AN23" s="28">
        <f t="shared" si="6"/>
        <v>2.7421875</v>
      </c>
      <c r="AO23" s="28">
        <f t="shared" si="6"/>
        <v>2.671675</v>
      </c>
      <c r="AP23" s="28">
        <f t="shared" si="7"/>
        <v>2.5829874999999989</v>
      </c>
      <c r="AQ23" s="28">
        <f t="shared" si="7"/>
        <v>2.4726750000000015</v>
      </c>
      <c r="AR23" s="28">
        <f t="shared" si="7"/>
        <v>2.3369875000000002</v>
      </c>
      <c r="AS23" s="28">
        <f t="shared" si="7"/>
        <v>2.171875</v>
      </c>
      <c r="AT23" s="28">
        <f t="shared" si="7"/>
        <v>1.9729874999999979</v>
      </c>
      <c r="AU23" s="28">
        <f t="shared" si="7"/>
        <v>1.735674999999997</v>
      </c>
      <c r="AV23" s="28">
        <f t="shared" si="7"/>
        <v>1.4549875000000068</v>
      </c>
      <c r="AW23" s="28">
        <f t="shared" si="7"/>
        <v>1.1256750000000013</v>
      </c>
      <c r="AX23" s="28">
        <f t="shared" si="7"/>
        <v>0.7421875</v>
      </c>
      <c r="AY23" s="28">
        <f t="shared" si="7"/>
        <v>1.2421875</v>
      </c>
      <c r="BP23" s="28">
        <v>0.8</v>
      </c>
      <c r="BQ23" s="28">
        <f t="shared" si="12"/>
        <v>1.4959999999999996</v>
      </c>
      <c r="BS23" s="27">
        <f t="shared" si="13"/>
        <v>2.7759097417133995</v>
      </c>
      <c r="BT23" s="27">
        <f t="shared" si="13"/>
        <v>2.7950031010883993</v>
      </c>
      <c r="BU23" s="27">
        <f t="shared" si="13"/>
        <v>2.8124034917133995</v>
      </c>
      <c r="BV23" s="27">
        <f t="shared" si="13"/>
        <v>2.8282843510883997</v>
      </c>
      <c r="BW23" s="27">
        <f t="shared" si="13"/>
        <v>2.8428097417134</v>
      </c>
      <c r="BX23" s="27">
        <f t="shared" si="13"/>
        <v>2.8561343510883996</v>
      </c>
      <c r="BY23" s="27">
        <f t="shared" si="13"/>
        <v>2.8684034917133996</v>
      </c>
      <c r="BZ23" s="27">
        <f t="shared" si="13"/>
        <v>2.879753101088399</v>
      </c>
      <c r="CA23" s="27">
        <f t="shared" si="13"/>
        <v>2.8903097417134003</v>
      </c>
      <c r="CB23" s="27">
        <f t="shared" si="13"/>
        <v>2.9001906010883998</v>
      </c>
      <c r="CC23" s="27">
        <f t="shared" si="13"/>
        <v>2.9095034917133997</v>
      </c>
      <c r="CD23" s="27">
        <f t="shared" si="13"/>
        <v>2.9183468510883999</v>
      </c>
      <c r="CE23" s="27">
        <f t="shared" si="13"/>
        <v>2.9268097417133996</v>
      </c>
      <c r="CF23" s="27">
        <f t="shared" si="13"/>
        <v>2.9349718510884002</v>
      </c>
      <c r="CG23" s="27">
        <f t="shared" si="13"/>
        <v>2.9429034917133996</v>
      </c>
      <c r="CH23" s="27">
        <f t="shared" si="13"/>
        <v>2.9506656010883998</v>
      </c>
      <c r="CI23" s="27">
        <f t="shared" si="15"/>
        <v>2.9583097417133994</v>
      </c>
      <c r="CJ23" s="27">
        <f t="shared" si="15"/>
        <v>2.965878101088399</v>
      </c>
      <c r="CK23" s="27">
        <f t="shared" si="15"/>
        <v>2.9734034917134</v>
      </c>
      <c r="CL23" s="27">
        <f t="shared" si="15"/>
        <v>2.9809093510883997</v>
      </c>
      <c r="CM23" s="27">
        <f t="shared" si="15"/>
        <v>2.9884097417133995</v>
      </c>
      <c r="CN23" s="27">
        <f t="shared" si="15"/>
        <v>2.9959093510883998</v>
      </c>
      <c r="CO23" s="27">
        <f t="shared" si="15"/>
        <v>3.0034034917133985</v>
      </c>
      <c r="CP23" s="27">
        <f t="shared" si="15"/>
        <v>3.0108781010883998</v>
      </c>
      <c r="CQ23" s="27">
        <f t="shared" si="15"/>
        <v>3.0183097417133995</v>
      </c>
      <c r="CR23" s="27">
        <f t="shared" si="15"/>
        <v>3.0256656010883995</v>
      </c>
      <c r="CS23" s="27">
        <f t="shared" si="15"/>
        <v>3.0329034917133999</v>
      </c>
      <c r="CT23" s="27">
        <f t="shared" si="15"/>
        <v>3.0399718510883993</v>
      </c>
      <c r="CU23" s="27">
        <f t="shared" si="15"/>
        <v>3.0468097417134006</v>
      </c>
      <c r="CV23" s="27">
        <f t="shared" si="15"/>
        <v>3.0533468510884005</v>
      </c>
      <c r="CW23" s="27">
        <f t="shared" si="15"/>
        <v>3.0595034917133996</v>
      </c>
      <c r="CX23" s="27">
        <f t="shared" si="15"/>
        <v>3.0651906010884007</v>
      </c>
      <c r="CY23" s="27">
        <f t="shared" si="14"/>
        <v>3.0703097417133995</v>
      </c>
      <c r="CZ23" s="27">
        <f t="shared" si="14"/>
        <v>3.0747531010884002</v>
      </c>
      <c r="DA23" s="27">
        <f t="shared" si="14"/>
        <v>3.0784034917133978</v>
      </c>
      <c r="DB23" s="27">
        <f t="shared" si="14"/>
        <v>3.0811343510883997</v>
      </c>
      <c r="DC23" s="27">
        <f t="shared" si="14"/>
        <v>3.0828097417134015</v>
      </c>
      <c r="DD23" s="27">
        <f t="shared" si="14"/>
        <v>3.0832843510883996</v>
      </c>
      <c r="DE23" s="27">
        <f t="shared" si="14"/>
        <v>3.0824034917134013</v>
      </c>
      <c r="DF23" s="27">
        <f t="shared" si="14"/>
        <v>3.0800031010883981</v>
      </c>
      <c r="DG23" s="27">
        <f t="shared" si="14"/>
        <v>3.0759097417133998</v>
      </c>
      <c r="DH23" s="27">
        <f t="shared" si="14"/>
        <v>3.0699406010884007</v>
      </c>
      <c r="DI23" s="27">
        <f t="shared" si="14"/>
        <v>3.0619034917133998</v>
      </c>
      <c r="DJ23" s="27">
        <f t="shared" si="14"/>
        <v>3.0515968510884006</v>
      </c>
      <c r="DK23" s="27">
        <f t="shared" si="14"/>
        <v>3.0388097417133992</v>
      </c>
      <c r="DL23" s="27">
        <f t="shared" si="14"/>
        <v>3.0233218510883995</v>
      </c>
      <c r="DM23" s="27">
        <f t="shared" si="10"/>
        <v>3.0832843510883996</v>
      </c>
    </row>
    <row r="24" spans="1:117" ht="12" customHeight="1" x14ac:dyDescent="0.15">
      <c r="A24" s="28">
        <f t="shared" si="3"/>
        <v>0.81799999999999962</v>
      </c>
      <c r="B24" s="29">
        <v>21</v>
      </c>
      <c r="C24" s="29">
        <v>0.81799999999999962</v>
      </c>
      <c r="D24" s="28">
        <v>1.1000000000000001</v>
      </c>
      <c r="E24" s="28">
        <f t="shared" si="0"/>
        <v>1.1000000000000001</v>
      </c>
      <c r="F24" s="28">
        <f t="shared" si="1"/>
        <v>0.90378833277388693</v>
      </c>
      <c r="G24" s="28">
        <f t="shared" si="4"/>
        <v>1.1000000000000001</v>
      </c>
      <c r="H24" s="29">
        <f t="shared" si="2"/>
        <v>0.81799999999999962</v>
      </c>
      <c r="I24" s="29"/>
      <c r="J24" s="37"/>
      <c r="K24" s="28">
        <v>15</v>
      </c>
      <c r="L24" s="28">
        <f t="shared" si="5"/>
        <v>1.8645999999999998</v>
      </c>
      <c r="M24" s="28">
        <f t="shared" si="5"/>
        <v>2.1227874999999998</v>
      </c>
      <c r="N24" s="28">
        <f t="shared" si="5"/>
        <v>2.3375999999999997</v>
      </c>
      <c r="O24" s="28">
        <f t="shared" si="5"/>
        <v>2.5139874999999998</v>
      </c>
      <c r="P24" s="28">
        <f t="shared" si="5"/>
        <v>2.6566000000000001</v>
      </c>
      <c r="Q24" s="28">
        <f t="shared" si="5"/>
        <v>2.7697874999999996</v>
      </c>
      <c r="R24" s="28">
        <f t="shared" si="5"/>
        <v>2.8575999999999997</v>
      </c>
      <c r="S24" s="28">
        <f t="shared" si="5"/>
        <v>2.9237874999999995</v>
      </c>
      <c r="T24" s="28">
        <f t="shared" si="5"/>
        <v>2.9717999999999996</v>
      </c>
      <c r="U24" s="28">
        <f t="shared" si="5"/>
        <v>3.0047874999999995</v>
      </c>
      <c r="V24" s="28">
        <f t="shared" si="5"/>
        <v>3.0256000000000003</v>
      </c>
      <c r="W24" s="28">
        <f t="shared" si="5"/>
        <v>3.0367874999999995</v>
      </c>
      <c r="X24" s="28">
        <f t="shared" si="5"/>
        <v>3.0406000000000009</v>
      </c>
      <c r="Y24" s="28">
        <f t="shared" si="5"/>
        <v>3.0389874999999997</v>
      </c>
      <c r="Z24" s="28">
        <f t="shared" si="5"/>
        <v>3.0335999999999994</v>
      </c>
      <c r="AA24" s="28">
        <f t="shared" si="5"/>
        <v>3.0257874999999999</v>
      </c>
      <c r="AB24" s="28">
        <f t="shared" si="6"/>
        <v>3.0165999999999995</v>
      </c>
      <c r="AC24" s="28">
        <f t="shared" si="6"/>
        <v>3.0067875000000006</v>
      </c>
      <c r="AD24" s="28">
        <f t="shared" si="6"/>
        <v>2.9967999999999995</v>
      </c>
      <c r="AE24" s="28">
        <f t="shared" si="6"/>
        <v>2.9867874999999975</v>
      </c>
      <c r="AF24" s="28">
        <f t="shared" si="6"/>
        <v>2.9765999999999995</v>
      </c>
      <c r="AG24" s="28">
        <f t="shared" si="6"/>
        <v>2.9657875000000002</v>
      </c>
      <c r="AH24" s="28">
        <f t="shared" si="6"/>
        <v>2.9536000000000016</v>
      </c>
      <c r="AI24" s="28">
        <f t="shared" si="6"/>
        <v>2.9389874999999996</v>
      </c>
      <c r="AJ24" s="28">
        <f t="shared" si="6"/>
        <v>2.9205999999999994</v>
      </c>
      <c r="AK24" s="28">
        <f t="shared" si="6"/>
        <v>2.8967874999999959</v>
      </c>
      <c r="AL24" s="28">
        <f t="shared" si="6"/>
        <v>2.8656000000000037</v>
      </c>
      <c r="AM24" s="28">
        <f t="shared" si="6"/>
        <v>2.8247875000000038</v>
      </c>
      <c r="AN24" s="28">
        <f t="shared" si="6"/>
        <v>2.7717999999999998</v>
      </c>
      <c r="AO24" s="28">
        <f t="shared" si="6"/>
        <v>2.7037874999999998</v>
      </c>
      <c r="AP24" s="28">
        <f t="shared" si="7"/>
        <v>2.6175999999999986</v>
      </c>
      <c r="AQ24" s="28">
        <f t="shared" si="7"/>
        <v>2.5097875000000016</v>
      </c>
      <c r="AR24" s="28">
        <f t="shared" si="7"/>
        <v>2.3765999999999998</v>
      </c>
      <c r="AS24" s="28">
        <f t="shared" si="7"/>
        <v>2.2139875</v>
      </c>
      <c r="AT24" s="28">
        <f t="shared" si="7"/>
        <v>2.0175999999999976</v>
      </c>
      <c r="AU24" s="28">
        <f t="shared" si="7"/>
        <v>1.7827874999999966</v>
      </c>
      <c r="AV24" s="28">
        <f t="shared" si="7"/>
        <v>1.5046000000000066</v>
      </c>
      <c r="AW24" s="28">
        <f t="shared" si="7"/>
        <v>1.1777875000000011</v>
      </c>
      <c r="AX24" s="28">
        <f t="shared" si="7"/>
        <v>0.79679999999999973</v>
      </c>
      <c r="AY24" s="28">
        <f t="shared" si="7"/>
        <v>1.1967999999999996</v>
      </c>
      <c r="BP24" s="28">
        <v>0.82499999999999996</v>
      </c>
      <c r="BQ24" s="28">
        <f t="shared" si="12"/>
        <v>1.4219687500000013</v>
      </c>
      <c r="BS24" s="27">
        <f t="shared" si="13"/>
        <v>2.7708844119741087</v>
      </c>
      <c r="BT24" s="27">
        <f t="shared" si="13"/>
        <v>2.789977771349109</v>
      </c>
      <c r="BU24" s="27">
        <f t="shared" si="13"/>
        <v>2.8073781619741087</v>
      </c>
      <c r="BV24" s="27">
        <f t="shared" si="13"/>
        <v>2.8232590213491089</v>
      </c>
      <c r="BW24" s="27">
        <f t="shared" si="13"/>
        <v>2.8377844119741091</v>
      </c>
      <c r="BX24" s="27">
        <f t="shared" si="13"/>
        <v>2.8511090213491088</v>
      </c>
      <c r="BY24" s="27">
        <f t="shared" si="13"/>
        <v>2.8633781619741088</v>
      </c>
      <c r="BZ24" s="27">
        <f t="shared" si="13"/>
        <v>2.8747277713491086</v>
      </c>
      <c r="CA24" s="27">
        <f t="shared" si="13"/>
        <v>2.8852844119741095</v>
      </c>
      <c r="CB24" s="27">
        <f t="shared" si="13"/>
        <v>2.8951652713491089</v>
      </c>
      <c r="CC24" s="27">
        <f t="shared" si="13"/>
        <v>2.9044781619741089</v>
      </c>
      <c r="CD24" s="27">
        <f t="shared" si="13"/>
        <v>2.913321521349109</v>
      </c>
      <c r="CE24" s="27">
        <f t="shared" si="13"/>
        <v>2.9217844119741088</v>
      </c>
      <c r="CF24" s="27">
        <f t="shared" si="13"/>
        <v>2.9299465213491094</v>
      </c>
      <c r="CG24" s="27">
        <f t="shared" si="13"/>
        <v>2.9378781619741092</v>
      </c>
      <c r="CH24" s="27">
        <f t="shared" si="13"/>
        <v>2.945640271349109</v>
      </c>
      <c r="CI24" s="27">
        <f t="shared" si="15"/>
        <v>2.9532844119741091</v>
      </c>
      <c r="CJ24" s="27">
        <f t="shared" si="15"/>
        <v>2.9608527713491086</v>
      </c>
      <c r="CK24" s="27">
        <f t="shared" si="15"/>
        <v>2.9683781619741096</v>
      </c>
      <c r="CL24" s="27">
        <f t="shared" si="15"/>
        <v>2.9758840213491093</v>
      </c>
      <c r="CM24" s="27">
        <f t="shared" si="15"/>
        <v>2.9833844119741091</v>
      </c>
      <c r="CN24" s="27">
        <f t="shared" si="15"/>
        <v>2.990884021349109</v>
      </c>
      <c r="CO24" s="27">
        <f t="shared" si="15"/>
        <v>2.9983781619741081</v>
      </c>
      <c r="CP24" s="27">
        <f t="shared" si="15"/>
        <v>3.005852771349109</v>
      </c>
      <c r="CQ24" s="27">
        <f t="shared" si="15"/>
        <v>3.0132844119741091</v>
      </c>
      <c r="CR24" s="27">
        <f t="shared" si="15"/>
        <v>3.0206402713491087</v>
      </c>
      <c r="CS24" s="27">
        <f t="shared" si="15"/>
        <v>3.0278781619741095</v>
      </c>
      <c r="CT24" s="27">
        <f t="shared" si="15"/>
        <v>3.0349465213491085</v>
      </c>
      <c r="CU24" s="27">
        <f t="shared" si="15"/>
        <v>3.0417844119741098</v>
      </c>
      <c r="CV24" s="27">
        <f t="shared" si="15"/>
        <v>3.0483215213491102</v>
      </c>
      <c r="CW24" s="27">
        <f t="shared" si="15"/>
        <v>3.0544781619741088</v>
      </c>
      <c r="CX24" s="27">
        <f t="shared" si="15"/>
        <v>3.0601652713491099</v>
      </c>
      <c r="CY24" s="27">
        <f t="shared" si="14"/>
        <v>3.0652844119741087</v>
      </c>
      <c r="CZ24" s="27">
        <f t="shared" si="14"/>
        <v>3.0697277713491098</v>
      </c>
      <c r="DA24" s="27">
        <f t="shared" si="14"/>
        <v>3.0733781619741074</v>
      </c>
      <c r="DB24" s="27">
        <f t="shared" si="14"/>
        <v>3.0761090213491089</v>
      </c>
      <c r="DC24" s="27">
        <f t="shared" si="14"/>
        <v>3.0777844119741111</v>
      </c>
      <c r="DD24" s="27">
        <f t="shared" si="14"/>
        <v>3.0782590213491092</v>
      </c>
      <c r="DE24" s="27">
        <f t="shared" si="14"/>
        <v>3.077378161974111</v>
      </c>
      <c r="DF24" s="27">
        <f t="shared" si="14"/>
        <v>3.0749777713491073</v>
      </c>
      <c r="DG24" s="27">
        <f t="shared" si="14"/>
        <v>3.070884411974109</v>
      </c>
      <c r="DH24" s="27">
        <f t="shared" si="14"/>
        <v>3.0649152713491103</v>
      </c>
      <c r="DI24" s="27">
        <f t="shared" si="14"/>
        <v>3.0568781619741094</v>
      </c>
      <c r="DJ24" s="27">
        <f t="shared" si="14"/>
        <v>3.0465715213491098</v>
      </c>
      <c r="DK24" s="27">
        <f t="shared" si="14"/>
        <v>3.0337844119741084</v>
      </c>
      <c r="DL24" s="27">
        <f t="shared" si="14"/>
        <v>3.0182965213491091</v>
      </c>
      <c r="DM24" s="27">
        <f t="shared" si="10"/>
        <v>3.0782590213491092</v>
      </c>
    </row>
    <row r="25" spans="1:117" ht="12" customHeight="1" x14ac:dyDescent="0.15">
      <c r="A25" s="28">
        <f t="shared" si="3"/>
        <v>0.73825000000000074</v>
      </c>
      <c r="B25" s="29">
        <v>22</v>
      </c>
      <c r="C25" s="29">
        <v>0.73825000000000074</v>
      </c>
      <c r="D25" s="28">
        <v>1.1499999999999999</v>
      </c>
      <c r="E25" s="28">
        <f t="shared" si="0"/>
        <v>1.1499999999999999</v>
      </c>
      <c r="F25" s="28">
        <f t="shared" si="1"/>
        <v>0.85921152923172939</v>
      </c>
      <c r="G25" s="28">
        <f t="shared" si="4"/>
        <v>1.1499999999999999</v>
      </c>
      <c r="H25" s="29">
        <f t="shared" si="2"/>
        <v>0.73825000000000074</v>
      </c>
      <c r="I25" s="29"/>
      <c r="J25" s="37"/>
      <c r="K25" s="28">
        <v>16</v>
      </c>
      <c r="L25" s="28">
        <f t="shared" si="5"/>
        <v>1.8217875000000001</v>
      </c>
      <c r="M25" s="28">
        <f t="shared" si="5"/>
        <v>2.0824750000000001</v>
      </c>
      <c r="N25" s="28">
        <f t="shared" si="5"/>
        <v>2.2997874999999999</v>
      </c>
      <c r="O25" s="28">
        <f t="shared" si="5"/>
        <v>2.478675</v>
      </c>
      <c r="P25" s="28">
        <f t="shared" si="5"/>
        <v>2.6237875000000002</v>
      </c>
      <c r="Q25" s="28">
        <f t="shared" si="5"/>
        <v>2.7394750000000001</v>
      </c>
      <c r="R25" s="28">
        <f t="shared" si="5"/>
        <v>2.8297874999999997</v>
      </c>
      <c r="S25" s="28">
        <f t="shared" si="5"/>
        <v>2.8984749999999999</v>
      </c>
      <c r="T25" s="28">
        <f t="shared" si="5"/>
        <v>2.9489874999999999</v>
      </c>
      <c r="U25" s="28">
        <f t="shared" si="5"/>
        <v>2.9844749999999998</v>
      </c>
      <c r="V25" s="28">
        <f t="shared" si="5"/>
        <v>3.0077875000000009</v>
      </c>
      <c r="W25" s="28">
        <f t="shared" si="5"/>
        <v>3.0214749999999997</v>
      </c>
      <c r="X25" s="28">
        <f t="shared" si="5"/>
        <v>3.0277875000000005</v>
      </c>
      <c r="Y25" s="28">
        <f t="shared" si="5"/>
        <v>3.0286749999999998</v>
      </c>
      <c r="Z25" s="28">
        <f t="shared" si="5"/>
        <v>3.0257874999999999</v>
      </c>
      <c r="AA25" s="28">
        <f t="shared" ref="V25:AK40" si="16">INDEX($C$4:$C$49,AA$9,1)*INDEX($D$4:$D$49,AA$9,1)+INDEX($G$4:$G$49,$K25,1)*INDEX($H$4:$H$49,$K25,1)+INDEX($G$4:$G$49,$K25,1)*INDEX($D$4:$D$49,AA$9,1)</f>
        <v>3.0204750000000002</v>
      </c>
      <c r="AB25" s="28">
        <f t="shared" si="16"/>
        <v>3.0137874999999998</v>
      </c>
      <c r="AC25" s="28">
        <f t="shared" si="16"/>
        <v>3.0064750000000018</v>
      </c>
      <c r="AD25" s="28">
        <f t="shared" si="16"/>
        <v>2.9989875000000001</v>
      </c>
      <c r="AE25" s="28">
        <f t="shared" si="16"/>
        <v>2.9914749999999981</v>
      </c>
      <c r="AF25" s="28">
        <f t="shared" si="6"/>
        <v>2.9837874999999996</v>
      </c>
      <c r="AG25" s="28">
        <f t="shared" si="6"/>
        <v>2.9754750000000008</v>
      </c>
      <c r="AH25" s="28">
        <f t="shared" si="6"/>
        <v>2.965787500000002</v>
      </c>
      <c r="AI25" s="28">
        <f t="shared" si="6"/>
        <v>2.9536750000000001</v>
      </c>
      <c r="AJ25" s="28">
        <f t="shared" si="6"/>
        <v>2.9377874999999998</v>
      </c>
      <c r="AK25" s="28">
        <f t="shared" si="6"/>
        <v>2.9164749999999966</v>
      </c>
      <c r="AL25" s="28">
        <f t="shared" si="6"/>
        <v>2.8877875000000044</v>
      </c>
      <c r="AM25" s="28">
        <f t="shared" si="6"/>
        <v>2.849475000000004</v>
      </c>
      <c r="AN25" s="28">
        <f t="shared" si="6"/>
        <v>2.7989875</v>
      </c>
      <c r="AO25" s="28">
        <f t="shared" si="6"/>
        <v>2.7334749999999999</v>
      </c>
      <c r="AP25" s="28">
        <f t="shared" si="7"/>
        <v>2.6497874999999986</v>
      </c>
      <c r="AQ25" s="28">
        <f t="shared" si="7"/>
        <v>2.5444750000000016</v>
      </c>
      <c r="AR25" s="28">
        <f t="shared" si="7"/>
        <v>2.4137875000000002</v>
      </c>
      <c r="AS25" s="28">
        <f t="shared" si="7"/>
        <v>2.2536750000000003</v>
      </c>
      <c r="AT25" s="28">
        <f t="shared" si="7"/>
        <v>2.0597874999999979</v>
      </c>
      <c r="AU25" s="28">
        <f t="shared" si="7"/>
        <v>1.8274749999999969</v>
      </c>
      <c r="AV25" s="28">
        <f t="shared" si="7"/>
        <v>1.551787500000007</v>
      </c>
      <c r="AW25" s="28">
        <f t="shared" si="7"/>
        <v>1.2274750000000014</v>
      </c>
      <c r="AX25" s="28">
        <f t="shared" si="7"/>
        <v>0.84898750000000001</v>
      </c>
      <c r="AY25" s="28">
        <f t="shared" si="7"/>
        <v>1.1489875000000001</v>
      </c>
      <c r="BP25" s="28">
        <v>0.85</v>
      </c>
      <c r="BQ25" s="28">
        <f t="shared" si="12"/>
        <v>1.35175</v>
      </c>
      <c r="BS25" s="27">
        <f t="shared" si="13"/>
        <v>2.7656286134848176</v>
      </c>
      <c r="BT25" s="27">
        <f t="shared" si="13"/>
        <v>2.7847219728598174</v>
      </c>
      <c r="BU25" s="27">
        <f t="shared" si="13"/>
        <v>2.8021223634848176</v>
      </c>
      <c r="BV25" s="27">
        <f t="shared" si="13"/>
        <v>2.8180032228598173</v>
      </c>
      <c r="BW25" s="27">
        <f t="shared" si="13"/>
        <v>2.8325286134848175</v>
      </c>
      <c r="BX25" s="27">
        <f t="shared" si="13"/>
        <v>2.8458532228598172</v>
      </c>
      <c r="BY25" s="27">
        <f t="shared" si="13"/>
        <v>2.8581223634848172</v>
      </c>
      <c r="BZ25" s="27">
        <f t="shared" si="13"/>
        <v>2.869471972859817</v>
      </c>
      <c r="CA25" s="27">
        <f t="shared" si="13"/>
        <v>2.8800286134848174</v>
      </c>
      <c r="CB25" s="27">
        <f t="shared" si="13"/>
        <v>2.8899094728598178</v>
      </c>
      <c r="CC25" s="27">
        <f t="shared" si="13"/>
        <v>2.8992223634848173</v>
      </c>
      <c r="CD25" s="27">
        <f t="shared" si="13"/>
        <v>2.9080657228598175</v>
      </c>
      <c r="CE25" s="27">
        <f t="shared" si="13"/>
        <v>2.9165286134848172</v>
      </c>
      <c r="CF25" s="27">
        <f t="shared" si="13"/>
        <v>2.9246907228598178</v>
      </c>
      <c r="CG25" s="27">
        <f t="shared" si="13"/>
        <v>2.9326223634848172</v>
      </c>
      <c r="CH25" s="27">
        <f t="shared" si="13"/>
        <v>2.9403844728598174</v>
      </c>
      <c r="CI25" s="27">
        <f t="shared" si="15"/>
        <v>2.948028613484817</v>
      </c>
      <c r="CJ25" s="27">
        <f t="shared" si="15"/>
        <v>2.955596972859817</v>
      </c>
      <c r="CK25" s="27">
        <f t="shared" si="15"/>
        <v>2.9631223634848181</v>
      </c>
      <c r="CL25" s="27">
        <f t="shared" si="15"/>
        <v>2.9706282228598178</v>
      </c>
      <c r="CM25" s="27">
        <f t="shared" si="15"/>
        <v>2.9781286134848171</v>
      </c>
      <c r="CN25" s="27">
        <f t="shared" si="15"/>
        <v>2.9856282228598174</v>
      </c>
      <c r="CO25" s="27">
        <f t="shared" si="15"/>
        <v>2.9931223634848165</v>
      </c>
      <c r="CP25" s="27">
        <f t="shared" si="15"/>
        <v>3.0005969728598179</v>
      </c>
      <c r="CQ25" s="27">
        <f t="shared" si="15"/>
        <v>3.0080286134848171</v>
      </c>
      <c r="CR25" s="27">
        <f t="shared" si="15"/>
        <v>3.0153844728598176</v>
      </c>
      <c r="CS25" s="27">
        <f t="shared" si="15"/>
        <v>3.0226223634848175</v>
      </c>
      <c r="CT25" s="27">
        <f t="shared" si="15"/>
        <v>3.0296907228598164</v>
      </c>
      <c r="CU25" s="27">
        <f t="shared" si="15"/>
        <v>3.0365286134848177</v>
      </c>
      <c r="CV25" s="27">
        <f t="shared" si="15"/>
        <v>3.0430657228598181</v>
      </c>
      <c r="CW25" s="27">
        <f t="shared" si="15"/>
        <v>3.0492223634848172</v>
      </c>
      <c r="CX25" s="27">
        <f t="shared" si="15"/>
        <v>3.0549094728598178</v>
      </c>
      <c r="CY25" s="27">
        <f t="shared" si="14"/>
        <v>3.0600286134848171</v>
      </c>
      <c r="CZ25" s="27">
        <f t="shared" si="14"/>
        <v>3.0644719728598182</v>
      </c>
      <c r="DA25" s="27">
        <f t="shared" si="14"/>
        <v>3.0681223634848158</v>
      </c>
      <c r="DB25" s="27">
        <f t="shared" si="14"/>
        <v>3.0708532228598173</v>
      </c>
      <c r="DC25" s="27">
        <f t="shared" si="14"/>
        <v>3.0725286134848191</v>
      </c>
      <c r="DD25" s="27">
        <f t="shared" si="14"/>
        <v>3.0730032228598172</v>
      </c>
      <c r="DE25" s="27">
        <f t="shared" si="14"/>
        <v>3.0721223634848189</v>
      </c>
      <c r="DF25" s="27">
        <f t="shared" si="14"/>
        <v>3.0697219728598157</v>
      </c>
      <c r="DG25" s="27">
        <f t="shared" si="14"/>
        <v>3.0656286134848174</v>
      </c>
      <c r="DH25" s="27">
        <f t="shared" si="14"/>
        <v>3.0596594728598183</v>
      </c>
      <c r="DI25" s="27">
        <f t="shared" si="14"/>
        <v>3.0516223634848174</v>
      </c>
      <c r="DJ25" s="27">
        <f t="shared" si="14"/>
        <v>3.0413157228598182</v>
      </c>
      <c r="DK25" s="27">
        <f t="shared" si="14"/>
        <v>3.0285286134848168</v>
      </c>
      <c r="DL25" s="27">
        <f t="shared" si="14"/>
        <v>3.0130407228598171</v>
      </c>
      <c r="DM25" s="27">
        <f t="shared" si="10"/>
        <v>3.0730032228598172</v>
      </c>
    </row>
    <row r="26" spans="1:117" ht="12" customHeight="1" x14ac:dyDescent="0.15">
      <c r="A26" s="28">
        <f t="shared" si="3"/>
        <v>0.66400000000000148</v>
      </c>
      <c r="B26" s="29">
        <v>23</v>
      </c>
      <c r="C26" s="29">
        <v>0.66400000000000148</v>
      </c>
      <c r="D26" s="28">
        <v>1.2</v>
      </c>
      <c r="E26" s="28">
        <f t="shared" si="0"/>
        <v>1.2</v>
      </c>
      <c r="F26" s="28">
        <f t="shared" si="1"/>
        <v>0.81683335045820238</v>
      </c>
      <c r="G26" s="28">
        <f t="shared" si="4"/>
        <v>1.2</v>
      </c>
      <c r="H26" s="29">
        <f t="shared" si="2"/>
        <v>0.66400000000000148</v>
      </c>
      <c r="I26" s="29"/>
      <c r="J26" s="37"/>
      <c r="K26" s="28">
        <v>17</v>
      </c>
      <c r="L26" s="28">
        <f t="shared" ref="L26:AA41" si="17">INDEX($C$4:$C$49,L$9,1)*INDEX($D$4:$D$49,L$9,1)+INDEX($G$4:$G$49,$K26,1)*INDEX($H$4:$H$49,$K26,1)+INDEX($G$4:$G$49,$K26,1)*INDEX($D$4:$D$49,L$9,1)</f>
        <v>1.7775999999999998</v>
      </c>
      <c r="M26" s="28">
        <f t="shared" si="17"/>
        <v>2.0407874999999995</v>
      </c>
      <c r="N26" s="28">
        <f t="shared" si="17"/>
        <v>2.2605999999999997</v>
      </c>
      <c r="O26" s="28">
        <f t="shared" si="17"/>
        <v>2.4419874999999998</v>
      </c>
      <c r="P26" s="28">
        <f t="shared" si="17"/>
        <v>2.5895999999999999</v>
      </c>
      <c r="Q26" s="28">
        <f t="shared" si="17"/>
        <v>2.7077874999999998</v>
      </c>
      <c r="R26" s="28">
        <f t="shared" si="17"/>
        <v>2.8005999999999993</v>
      </c>
      <c r="S26" s="28">
        <f t="shared" si="17"/>
        <v>2.8717874999999999</v>
      </c>
      <c r="T26" s="28">
        <f t="shared" si="17"/>
        <v>2.9247999999999998</v>
      </c>
      <c r="U26" s="28">
        <f t="shared" si="17"/>
        <v>2.9627874999999997</v>
      </c>
      <c r="V26" s="28">
        <f t="shared" si="16"/>
        <v>2.9886000000000004</v>
      </c>
      <c r="W26" s="28">
        <f t="shared" si="16"/>
        <v>3.0047874999999991</v>
      </c>
      <c r="X26" s="28">
        <f t="shared" si="16"/>
        <v>3.0136000000000003</v>
      </c>
      <c r="Y26" s="28">
        <f t="shared" si="16"/>
        <v>3.0169874999999999</v>
      </c>
      <c r="Z26" s="28">
        <f t="shared" si="16"/>
        <v>3.0165999999999995</v>
      </c>
      <c r="AA26" s="28">
        <f t="shared" si="16"/>
        <v>3.0137874999999998</v>
      </c>
      <c r="AB26" s="28">
        <f t="shared" si="16"/>
        <v>3.0095999999999994</v>
      </c>
      <c r="AC26" s="28">
        <f t="shared" si="16"/>
        <v>3.0047875000000013</v>
      </c>
      <c r="AD26" s="28">
        <f t="shared" si="16"/>
        <v>2.9997999999999996</v>
      </c>
      <c r="AE26" s="28">
        <f t="shared" si="16"/>
        <v>2.9947874999999975</v>
      </c>
      <c r="AF26" s="28">
        <f t="shared" si="16"/>
        <v>2.9895999999999994</v>
      </c>
      <c r="AG26" s="28">
        <f t="shared" si="16"/>
        <v>2.9837875</v>
      </c>
      <c r="AH26" s="28">
        <f t="shared" si="16"/>
        <v>2.9766000000000012</v>
      </c>
      <c r="AI26" s="28">
        <f t="shared" si="16"/>
        <v>2.9669874999999997</v>
      </c>
      <c r="AJ26" s="28">
        <f t="shared" si="16"/>
        <v>2.9535999999999998</v>
      </c>
      <c r="AK26" s="28">
        <f t="shared" si="16"/>
        <v>2.9347874999999961</v>
      </c>
      <c r="AL26" s="28">
        <f t="shared" ref="AL26:AY41" si="18">INDEX($C$4:$C$49,AL$9,1)*INDEX($D$4:$D$49,AL$9,1)+INDEX($G$4:$G$49,$K26,1)*INDEX($H$4:$H$49,$K26,1)+INDEX($G$4:$G$49,$K26,1)*INDEX($D$4:$D$49,AL$9,1)</f>
        <v>2.9086000000000038</v>
      </c>
      <c r="AM26" s="28">
        <f t="shared" si="18"/>
        <v>2.8727875000000038</v>
      </c>
      <c r="AN26" s="28">
        <f t="shared" si="18"/>
        <v>2.8247999999999998</v>
      </c>
      <c r="AO26" s="28">
        <f t="shared" si="18"/>
        <v>2.7617874999999996</v>
      </c>
      <c r="AP26" s="28">
        <f t="shared" si="18"/>
        <v>2.6805999999999983</v>
      </c>
      <c r="AQ26" s="28">
        <f t="shared" si="18"/>
        <v>2.5777875000000012</v>
      </c>
      <c r="AR26" s="28">
        <f t="shared" si="18"/>
        <v>2.4495999999999998</v>
      </c>
      <c r="AS26" s="28">
        <f t="shared" si="18"/>
        <v>2.2919874999999994</v>
      </c>
      <c r="AT26" s="28">
        <f t="shared" si="18"/>
        <v>2.1005999999999974</v>
      </c>
      <c r="AU26" s="28">
        <f t="shared" si="18"/>
        <v>1.8707874999999965</v>
      </c>
      <c r="AV26" s="28">
        <f t="shared" si="18"/>
        <v>1.5976000000000066</v>
      </c>
      <c r="AW26" s="28">
        <f t="shared" si="18"/>
        <v>1.275787500000001</v>
      </c>
      <c r="AX26" s="28">
        <f t="shared" si="18"/>
        <v>0.89979999999999971</v>
      </c>
      <c r="AY26" s="28">
        <f t="shared" si="18"/>
        <v>1.0997999999999997</v>
      </c>
      <c r="BP26" s="28">
        <v>0.875</v>
      </c>
      <c r="BQ26" s="28">
        <f t="shared" si="12"/>
        <v>1.28515625</v>
      </c>
      <c r="BS26" s="27">
        <f t="shared" si="13"/>
        <v>2.7602032837455259</v>
      </c>
      <c r="BT26" s="27">
        <f t="shared" si="13"/>
        <v>2.7792966431205257</v>
      </c>
      <c r="BU26" s="27">
        <f t="shared" si="13"/>
        <v>2.7966970337455259</v>
      </c>
      <c r="BV26" s="27">
        <f t="shared" si="13"/>
        <v>2.8125778931205261</v>
      </c>
      <c r="BW26" s="27">
        <f t="shared" si="13"/>
        <v>2.8271032837455263</v>
      </c>
      <c r="BX26" s="27">
        <f t="shared" si="13"/>
        <v>2.840427893120526</v>
      </c>
      <c r="BY26" s="27">
        <f t="shared" si="13"/>
        <v>2.852697033745526</v>
      </c>
      <c r="BZ26" s="27">
        <f t="shared" si="13"/>
        <v>2.8640466431205258</v>
      </c>
      <c r="CA26" s="27">
        <f t="shared" si="13"/>
        <v>2.8746032837455266</v>
      </c>
      <c r="CB26" s="27">
        <f t="shared" si="13"/>
        <v>2.8844841431205261</v>
      </c>
      <c r="CC26" s="27">
        <f t="shared" si="13"/>
        <v>2.8937970337455261</v>
      </c>
      <c r="CD26" s="27">
        <f t="shared" si="13"/>
        <v>2.9026403931205262</v>
      </c>
      <c r="CE26" s="27">
        <f t="shared" si="13"/>
        <v>2.911103283745526</v>
      </c>
      <c r="CF26" s="27">
        <f t="shared" si="13"/>
        <v>2.9192653931205266</v>
      </c>
      <c r="CG26" s="27">
        <f t="shared" si="13"/>
        <v>2.927197033745526</v>
      </c>
      <c r="CH26" s="27">
        <f t="shared" si="13"/>
        <v>2.9349591431205262</v>
      </c>
      <c r="CI26" s="27">
        <f t="shared" si="15"/>
        <v>2.9426032837455258</v>
      </c>
      <c r="CJ26" s="27">
        <f t="shared" si="15"/>
        <v>2.9501716431205254</v>
      </c>
      <c r="CK26" s="27">
        <f t="shared" si="15"/>
        <v>2.9576970337455264</v>
      </c>
      <c r="CL26" s="27">
        <f t="shared" si="15"/>
        <v>2.9652028931205261</v>
      </c>
      <c r="CM26" s="27">
        <f t="shared" si="15"/>
        <v>2.9727032837455258</v>
      </c>
      <c r="CN26" s="27">
        <f t="shared" si="15"/>
        <v>2.9802028931205262</v>
      </c>
      <c r="CO26" s="27">
        <f t="shared" si="15"/>
        <v>2.9876970337455249</v>
      </c>
      <c r="CP26" s="27">
        <f t="shared" si="15"/>
        <v>2.9951716431205262</v>
      </c>
      <c r="CQ26" s="27">
        <f t="shared" si="15"/>
        <v>3.0026032837455259</v>
      </c>
      <c r="CR26" s="27">
        <f t="shared" si="15"/>
        <v>3.0099591431205259</v>
      </c>
      <c r="CS26" s="27">
        <f t="shared" si="15"/>
        <v>3.0171970337455263</v>
      </c>
      <c r="CT26" s="27">
        <f t="shared" si="15"/>
        <v>3.0242653931205257</v>
      </c>
      <c r="CU26" s="27">
        <f t="shared" si="15"/>
        <v>3.031103283745527</v>
      </c>
      <c r="CV26" s="27">
        <f t="shared" si="15"/>
        <v>3.0376403931205269</v>
      </c>
      <c r="CW26" s="27">
        <f t="shared" si="15"/>
        <v>3.043797033745526</v>
      </c>
      <c r="CX26" s="27">
        <f t="shared" si="15"/>
        <v>3.0494841431205271</v>
      </c>
      <c r="CY26" s="27">
        <f t="shared" si="14"/>
        <v>3.0546032837455259</v>
      </c>
      <c r="CZ26" s="27">
        <f t="shared" si="14"/>
        <v>3.0590466431205265</v>
      </c>
      <c r="DA26" s="27">
        <f t="shared" si="14"/>
        <v>3.0626970337455242</v>
      </c>
      <c r="DB26" s="27">
        <f t="shared" si="14"/>
        <v>3.0654278931205261</v>
      </c>
      <c r="DC26" s="27">
        <f t="shared" si="14"/>
        <v>3.0671032837455279</v>
      </c>
      <c r="DD26" s="27">
        <f t="shared" si="14"/>
        <v>3.067577893120526</v>
      </c>
      <c r="DE26" s="27">
        <f t="shared" si="14"/>
        <v>3.0666970337455277</v>
      </c>
      <c r="DF26" s="27">
        <f t="shared" si="14"/>
        <v>3.0642966431205245</v>
      </c>
      <c r="DG26" s="27">
        <f t="shared" si="14"/>
        <v>3.0602032837455262</v>
      </c>
      <c r="DH26" s="27">
        <f t="shared" si="14"/>
        <v>3.0542341431205271</v>
      </c>
      <c r="DI26" s="27">
        <f t="shared" si="14"/>
        <v>3.0461970337455262</v>
      </c>
      <c r="DJ26" s="27">
        <f t="shared" si="14"/>
        <v>3.035890393120527</v>
      </c>
      <c r="DK26" s="27">
        <f t="shared" si="14"/>
        <v>3.0231032837455256</v>
      </c>
      <c r="DL26" s="27">
        <f t="shared" si="14"/>
        <v>3.0076153931205258</v>
      </c>
      <c r="DM26" s="27">
        <f t="shared" si="10"/>
        <v>3.067577893120526</v>
      </c>
    </row>
    <row r="27" spans="1:117" ht="12" customHeight="1" x14ac:dyDescent="0.15">
      <c r="A27" s="28">
        <f t="shared" si="3"/>
        <v>0.59375</v>
      </c>
      <c r="B27" s="29">
        <v>24</v>
      </c>
      <c r="C27" s="29">
        <v>0.59375</v>
      </c>
      <c r="D27" s="28">
        <v>1.25</v>
      </c>
      <c r="E27" s="28">
        <f t="shared" si="0"/>
        <v>1.25</v>
      </c>
      <c r="F27" s="28">
        <f t="shared" si="1"/>
        <v>0.77654535550444659</v>
      </c>
      <c r="G27" s="28">
        <f t="shared" si="4"/>
        <v>1.25</v>
      </c>
      <c r="H27" s="29">
        <f t="shared" si="2"/>
        <v>0.59375</v>
      </c>
      <c r="I27" s="29"/>
      <c r="J27" s="37"/>
      <c r="K27" s="28">
        <v>18</v>
      </c>
      <c r="L27" s="28">
        <f t="shared" si="17"/>
        <v>1.7327875000000013</v>
      </c>
      <c r="M27" s="28">
        <f t="shared" si="17"/>
        <v>1.9984750000000016</v>
      </c>
      <c r="N27" s="28">
        <f t="shared" si="17"/>
        <v>2.2207875000000015</v>
      </c>
      <c r="O27" s="28">
        <f t="shared" si="17"/>
        <v>2.404675000000001</v>
      </c>
      <c r="P27" s="28">
        <f t="shared" si="17"/>
        <v>2.5547875000000015</v>
      </c>
      <c r="Q27" s="28">
        <f t="shared" si="17"/>
        <v>2.6754750000000018</v>
      </c>
      <c r="R27" s="28">
        <f t="shared" si="17"/>
        <v>2.7707875000000008</v>
      </c>
      <c r="S27" s="28">
        <f t="shared" si="17"/>
        <v>2.8444750000000019</v>
      </c>
      <c r="T27" s="28">
        <f t="shared" si="17"/>
        <v>2.8999875000000013</v>
      </c>
      <c r="U27" s="28">
        <f t="shared" si="17"/>
        <v>2.9404750000000011</v>
      </c>
      <c r="V27" s="28">
        <f t="shared" si="16"/>
        <v>2.9687875000000017</v>
      </c>
      <c r="W27" s="28">
        <f t="shared" si="16"/>
        <v>2.9874750000000008</v>
      </c>
      <c r="X27" s="28">
        <f t="shared" si="16"/>
        <v>2.9987875000000024</v>
      </c>
      <c r="Y27" s="28">
        <f t="shared" si="16"/>
        <v>3.0046750000000011</v>
      </c>
      <c r="Z27" s="28">
        <f t="shared" si="16"/>
        <v>3.0067875000000006</v>
      </c>
      <c r="AA27" s="28">
        <f t="shared" si="16"/>
        <v>3.0064750000000018</v>
      </c>
      <c r="AB27" s="28">
        <f t="shared" si="16"/>
        <v>3.0047875000000013</v>
      </c>
      <c r="AC27" s="28">
        <f t="shared" si="16"/>
        <v>3.0024750000000027</v>
      </c>
      <c r="AD27" s="28">
        <f t="shared" si="16"/>
        <v>2.9999875000000014</v>
      </c>
      <c r="AE27" s="28">
        <f t="shared" si="16"/>
        <v>2.9974749999999997</v>
      </c>
      <c r="AF27" s="28">
        <f t="shared" si="16"/>
        <v>2.994787500000001</v>
      </c>
      <c r="AG27" s="28">
        <f t="shared" si="16"/>
        <v>2.9914750000000021</v>
      </c>
      <c r="AH27" s="28">
        <f t="shared" si="16"/>
        <v>2.9867875000000028</v>
      </c>
      <c r="AI27" s="28">
        <f t="shared" si="16"/>
        <v>2.9796750000000012</v>
      </c>
      <c r="AJ27" s="28">
        <f t="shared" si="16"/>
        <v>2.9687875000000012</v>
      </c>
      <c r="AK27" s="28">
        <f t="shared" si="16"/>
        <v>2.952474999999998</v>
      </c>
      <c r="AL27" s="28">
        <f t="shared" si="18"/>
        <v>2.9287875000000057</v>
      </c>
      <c r="AM27" s="28">
        <f t="shared" si="18"/>
        <v>2.8954750000000056</v>
      </c>
      <c r="AN27" s="28">
        <f t="shared" si="18"/>
        <v>2.849987500000001</v>
      </c>
      <c r="AO27" s="28">
        <f t="shared" si="18"/>
        <v>2.7894750000000013</v>
      </c>
      <c r="AP27" s="28">
        <f t="shared" si="18"/>
        <v>2.7107875000000003</v>
      </c>
      <c r="AQ27" s="28">
        <f t="shared" si="18"/>
        <v>2.6104750000000028</v>
      </c>
      <c r="AR27" s="28">
        <f t="shared" si="18"/>
        <v>2.4847875000000017</v>
      </c>
      <c r="AS27" s="28">
        <f t="shared" si="18"/>
        <v>2.3296750000000013</v>
      </c>
      <c r="AT27" s="28">
        <f t="shared" si="18"/>
        <v>2.1407874999999992</v>
      </c>
      <c r="AU27" s="28">
        <f t="shared" si="18"/>
        <v>1.9134749999999983</v>
      </c>
      <c r="AV27" s="28">
        <f t="shared" si="18"/>
        <v>1.6427875000000083</v>
      </c>
      <c r="AW27" s="28">
        <f t="shared" si="18"/>
        <v>1.3234750000000026</v>
      </c>
      <c r="AX27" s="28">
        <f t="shared" si="18"/>
        <v>0.94998750000000132</v>
      </c>
      <c r="AY27" s="28">
        <f t="shared" si="18"/>
        <v>1.0499875000000014</v>
      </c>
      <c r="BP27" s="28">
        <v>0.9</v>
      </c>
      <c r="BQ27" s="28">
        <f t="shared" si="12"/>
        <v>1.2219999999999995</v>
      </c>
      <c r="BS27" s="27">
        <f t="shared" si="13"/>
        <v>2.754659985256235</v>
      </c>
      <c r="BT27" s="27">
        <f t="shared" si="13"/>
        <v>2.7737533446312348</v>
      </c>
      <c r="BU27" s="27">
        <f t="shared" si="13"/>
        <v>2.791153735256235</v>
      </c>
      <c r="BV27" s="27">
        <f t="shared" si="13"/>
        <v>2.8070345946312347</v>
      </c>
      <c r="BW27" s="27">
        <f t="shared" si="13"/>
        <v>2.821559985256235</v>
      </c>
      <c r="BX27" s="27">
        <f t="shared" si="13"/>
        <v>2.8348845946312347</v>
      </c>
      <c r="BY27" s="27">
        <f t="shared" si="13"/>
        <v>2.8471537352562346</v>
      </c>
      <c r="BZ27" s="27">
        <f t="shared" si="13"/>
        <v>2.8585033446312345</v>
      </c>
      <c r="CA27" s="27">
        <f t="shared" si="13"/>
        <v>2.8690599852562353</v>
      </c>
      <c r="CB27" s="27">
        <f t="shared" si="13"/>
        <v>2.8789408446312348</v>
      </c>
      <c r="CC27" s="27">
        <f t="shared" si="13"/>
        <v>2.8882537352562347</v>
      </c>
      <c r="CD27" s="27">
        <f t="shared" si="13"/>
        <v>2.8970970946312344</v>
      </c>
      <c r="CE27" s="27">
        <f t="shared" si="13"/>
        <v>2.9055599852562346</v>
      </c>
      <c r="CF27" s="27">
        <f t="shared" si="13"/>
        <v>2.9137220946312352</v>
      </c>
      <c r="CG27" s="27">
        <f t="shared" si="13"/>
        <v>2.9216537352562346</v>
      </c>
      <c r="CH27" s="27">
        <f t="shared" si="13"/>
        <v>2.9294158446312344</v>
      </c>
      <c r="CI27" s="27">
        <f t="shared" si="15"/>
        <v>2.9370599852562345</v>
      </c>
      <c r="CJ27" s="27">
        <f t="shared" si="15"/>
        <v>2.944628344631234</v>
      </c>
      <c r="CK27" s="27">
        <f t="shared" si="15"/>
        <v>2.9521537352562355</v>
      </c>
      <c r="CL27" s="27">
        <f t="shared" si="15"/>
        <v>2.9596595946312347</v>
      </c>
      <c r="CM27" s="27">
        <f t="shared" si="15"/>
        <v>2.9671599852562345</v>
      </c>
      <c r="CN27" s="27">
        <f t="shared" si="15"/>
        <v>2.9746595946312349</v>
      </c>
      <c r="CO27" s="27">
        <f t="shared" si="15"/>
        <v>2.9821537352562335</v>
      </c>
      <c r="CP27" s="27">
        <f t="shared" si="15"/>
        <v>2.9896283446312348</v>
      </c>
      <c r="CQ27" s="27">
        <f t="shared" si="15"/>
        <v>2.9970599852562345</v>
      </c>
      <c r="CR27" s="27">
        <f t="shared" si="15"/>
        <v>3.0044158446312346</v>
      </c>
      <c r="CS27" s="27">
        <f t="shared" si="15"/>
        <v>3.0116537352562349</v>
      </c>
      <c r="CT27" s="27">
        <f t="shared" si="15"/>
        <v>3.0187220946312339</v>
      </c>
      <c r="CU27" s="27">
        <f t="shared" si="15"/>
        <v>3.0255599852562352</v>
      </c>
      <c r="CV27" s="27">
        <f t="shared" si="15"/>
        <v>3.0320970946312356</v>
      </c>
      <c r="CW27" s="27">
        <f t="shared" si="15"/>
        <v>3.0382537352562347</v>
      </c>
      <c r="CX27" s="27">
        <f t="shared" si="15"/>
        <v>3.0439408446312353</v>
      </c>
      <c r="CY27" s="27">
        <f t="shared" si="14"/>
        <v>3.0490599852562346</v>
      </c>
      <c r="CZ27" s="27">
        <f t="shared" si="14"/>
        <v>3.0535033446312352</v>
      </c>
      <c r="DA27" s="27">
        <f t="shared" si="14"/>
        <v>3.0571537352562328</v>
      </c>
      <c r="DB27" s="27">
        <f t="shared" si="14"/>
        <v>3.0598845946312347</v>
      </c>
      <c r="DC27" s="27">
        <f t="shared" si="14"/>
        <v>3.0615599852562365</v>
      </c>
      <c r="DD27" s="27">
        <f t="shared" si="14"/>
        <v>3.0620345946312346</v>
      </c>
      <c r="DE27" s="27">
        <f t="shared" si="14"/>
        <v>3.0611537352562364</v>
      </c>
      <c r="DF27" s="27">
        <f t="shared" si="14"/>
        <v>3.0587533446312332</v>
      </c>
      <c r="DG27" s="27">
        <f t="shared" si="14"/>
        <v>3.0546599852562348</v>
      </c>
      <c r="DH27" s="27">
        <f t="shared" si="14"/>
        <v>3.0486908446312357</v>
      </c>
      <c r="DI27" s="27">
        <f t="shared" si="14"/>
        <v>3.0406537352562348</v>
      </c>
      <c r="DJ27" s="27">
        <f t="shared" si="14"/>
        <v>3.0303470946312356</v>
      </c>
      <c r="DK27" s="27">
        <f t="shared" si="14"/>
        <v>3.0175599852562343</v>
      </c>
      <c r="DL27" s="27">
        <f t="shared" si="14"/>
        <v>3.0020720946312345</v>
      </c>
      <c r="DM27" s="27">
        <f t="shared" si="10"/>
        <v>3.0620345946312346</v>
      </c>
    </row>
    <row r="28" spans="1:117" ht="12" customHeight="1" x14ac:dyDescent="0.15">
      <c r="A28" s="28">
        <f t="shared" si="3"/>
        <v>0.5259999999999998</v>
      </c>
      <c r="B28" s="29">
        <v>25</v>
      </c>
      <c r="C28" s="29">
        <v>0.5259999999999998</v>
      </c>
      <c r="D28" s="28">
        <v>1.3</v>
      </c>
      <c r="E28" s="28">
        <f t="shared" si="0"/>
        <v>1.3</v>
      </c>
      <c r="F28" s="28">
        <f t="shared" si="1"/>
        <v>0.73824445196472688</v>
      </c>
      <c r="G28" s="28">
        <f t="shared" si="4"/>
        <v>1.3</v>
      </c>
      <c r="H28" s="29">
        <f t="shared" si="2"/>
        <v>0.5259999999999998</v>
      </c>
      <c r="I28" s="29"/>
      <c r="J28" s="37"/>
      <c r="K28" s="28">
        <v>19</v>
      </c>
      <c r="L28" s="28">
        <f t="shared" si="17"/>
        <v>1.6878000000000002</v>
      </c>
      <c r="M28" s="28">
        <f t="shared" si="17"/>
        <v>1.9559875</v>
      </c>
      <c r="N28" s="28">
        <f t="shared" si="17"/>
        <v>2.1808000000000001</v>
      </c>
      <c r="O28" s="28">
        <f t="shared" si="17"/>
        <v>2.3671875</v>
      </c>
      <c r="P28" s="28">
        <f t="shared" si="17"/>
        <v>2.5198</v>
      </c>
      <c r="Q28" s="28">
        <f t="shared" si="17"/>
        <v>2.6429875000000003</v>
      </c>
      <c r="R28" s="28">
        <f t="shared" si="17"/>
        <v>2.7407999999999997</v>
      </c>
      <c r="S28" s="28">
        <f t="shared" si="17"/>
        <v>2.8169875000000002</v>
      </c>
      <c r="T28" s="28">
        <f t="shared" si="17"/>
        <v>2.875</v>
      </c>
      <c r="U28" s="28">
        <f t="shared" si="17"/>
        <v>2.9179874999999997</v>
      </c>
      <c r="V28" s="28">
        <f t="shared" si="16"/>
        <v>2.9488000000000008</v>
      </c>
      <c r="W28" s="28">
        <f t="shared" si="16"/>
        <v>2.9699874999999998</v>
      </c>
      <c r="X28" s="28">
        <f t="shared" si="16"/>
        <v>2.9838000000000013</v>
      </c>
      <c r="Y28" s="28">
        <f t="shared" si="16"/>
        <v>2.9921875</v>
      </c>
      <c r="Z28" s="28">
        <f t="shared" si="16"/>
        <v>2.9967999999999995</v>
      </c>
      <c r="AA28" s="28">
        <f t="shared" si="16"/>
        <v>2.9989875000000001</v>
      </c>
      <c r="AB28" s="28">
        <f t="shared" si="16"/>
        <v>2.9997999999999996</v>
      </c>
      <c r="AC28" s="28">
        <f t="shared" si="16"/>
        <v>2.9999875000000014</v>
      </c>
      <c r="AD28" s="28">
        <f t="shared" si="16"/>
        <v>3</v>
      </c>
      <c r="AE28" s="28">
        <f t="shared" si="16"/>
        <v>2.9999874999999978</v>
      </c>
      <c r="AF28" s="28">
        <f t="shared" si="16"/>
        <v>2.9997999999999996</v>
      </c>
      <c r="AG28" s="28">
        <f t="shared" si="16"/>
        <v>2.9989875000000006</v>
      </c>
      <c r="AH28" s="28">
        <f t="shared" si="16"/>
        <v>2.9968000000000017</v>
      </c>
      <c r="AI28" s="28">
        <f t="shared" si="16"/>
        <v>2.9921875</v>
      </c>
      <c r="AJ28" s="28">
        <f t="shared" si="16"/>
        <v>2.9837999999999996</v>
      </c>
      <c r="AK28" s="28">
        <f t="shared" si="16"/>
        <v>2.9699874999999967</v>
      </c>
      <c r="AL28" s="28">
        <f t="shared" si="18"/>
        <v>2.9488000000000039</v>
      </c>
      <c r="AM28" s="28">
        <f t="shared" si="18"/>
        <v>2.9179875000000042</v>
      </c>
      <c r="AN28" s="28">
        <f t="shared" si="18"/>
        <v>2.875</v>
      </c>
      <c r="AO28" s="28">
        <f t="shared" si="18"/>
        <v>2.8169874999999998</v>
      </c>
      <c r="AP28" s="28">
        <f t="shared" si="18"/>
        <v>2.7407999999999988</v>
      </c>
      <c r="AQ28" s="28">
        <f t="shared" si="18"/>
        <v>2.6429875000000016</v>
      </c>
      <c r="AR28" s="28">
        <f t="shared" si="18"/>
        <v>2.5198</v>
      </c>
      <c r="AS28" s="28">
        <f t="shared" si="18"/>
        <v>2.3671875</v>
      </c>
      <c r="AT28" s="28">
        <f t="shared" si="18"/>
        <v>2.1807999999999979</v>
      </c>
      <c r="AU28" s="28">
        <f t="shared" si="18"/>
        <v>1.9559874999999969</v>
      </c>
      <c r="AV28" s="28">
        <f t="shared" si="18"/>
        <v>1.6878000000000069</v>
      </c>
      <c r="AW28" s="28">
        <f t="shared" si="18"/>
        <v>1.3709875000000014</v>
      </c>
      <c r="AX28" s="28">
        <f t="shared" si="18"/>
        <v>1</v>
      </c>
      <c r="AY28" s="28">
        <f t="shared" si="18"/>
        <v>1</v>
      </c>
      <c r="BP28" s="28">
        <v>0.92500000000000004</v>
      </c>
      <c r="BQ28" s="28">
        <f t="shared" si="12"/>
        <v>1.1620937499999986</v>
      </c>
      <c r="BS28" s="27">
        <f t="shared" si="13"/>
        <v>2.7490409055169431</v>
      </c>
      <c r="BT28" s="27">
        <f t="shared" si="13"/>
        <v>2.7681342648919429</v>
      </c>
      <c r="BU28" s="27">
        <f t="shared" si="13"/>
        <v>2.7855346555169431</v>
      </c>
      <c r="BV28" s="27">
        <f t="shared" si="13"/>
        <v>2.8014155148919428</v>
      </c>
      <c r="BW28" s="27">
        <f t="shared" si="13"/>
        <v>2.8159409055169431</v>
      </c>
      <c r="BX28" s="27">
        <f t="shared" si="13"/>
        <v>2.8292655148919428</v>
      </c>
      <c r="BY28" s="27">
        <f t="shared" si="13"/>
        <v>2.8415346555169427</v>
      </c>
      <c r="BZ28" s="27">
        <f t="shared" si="13"/>
        <v>2.8528842648919426</v>
      </c>
      <c r="CA28" s="27">
        <f t="shared" si="13"/>
        <v>2.8634409055169434</v>
      </c>
      <c r="CB28" s="27">
        <f t="shared" si="13"/>
        <v>2.8733217648919434</v>
      </c>
      <c r="CC28" s="27">
        <f t="shared" si="13"/>
        <v>2.8826346555169429</v>
      </c>
      <c r="CD28" s="27">
        <f t="shared" si="13"/>
        <v>2.891478014891943</v>
      </c>
      <c r="CE28" s="27">
        <f t="shared" si="13"/>
        <v>2.8999409055169427</v>
      </c>
      <c r="CF28" s="27">
        <f t="shared" si="13"/>
        <v>2.9081030148919438</v>
      </c>
      <c r="CG28" s="27">
        <f t="shared" si="13"/>
        <v>2.9160346555169432</v>
      </c>
      <c r="CH28" s="27">
        <f t="shared" si="13"/>
        <v>2.923796764891943</v>
      </c>
      <c r="CI28" s="27">
        <f t="shared" si="15"/>
        <v>2.931440905516943</v>
      </c>
      <c r="CJ28" s="27">
        <f t="shared" si="15"/>
        <v>2.9390092648919426</v>
      </c>
      <c r="CK28" s="27">
        <f t="shared" si="15"/>
        <v>2.9465346555169436</v>
      </c>
      <c r="CL28" s="27">
        <f t="shared" si="15"/>
        <v>2.9540405148919433</v>
      </c>
      <c r="CM28" s="27">
        <f t="shared" si="15"/>
        <v>2.961540905516943</v>
      </c>
      <c r="CN28" s="27">
        <f t="shared" si="15"/>
        <v>2.9690405148919434</v>
      </c>
      <c r="CO28" s="27">
        <f t="shared" si="15"/>
        <v>2.9765346555169421</v>
      </c>
      <c r="CP28" s="27">
        <f t="shared" si="15"/>
        <v>2.9840092648919434</v>
      </c>
      <c r="CQ28" s="27">
        <f t="shared" si="15"/>
        <v>2.9914409055169426</v>
      </c>
      <c r="CR28" s="27">
        <f t="shared" si="15"/>
        <v>2.9987967648919431</v>
      </c>
      <c r="CS28" s="27">
        <f t="shared" si="15"/>
        <v>3.006034655516943</v>
      </c>
      <c r="CT28" s="27">
        <f t="shared" si="15"/>
        <v>3.0131030148919424</v>
      </c>
      <c r="CU28" s="27">
        <f t="shared" si="15"/>
        <v>3.0199409055169437</v>
      </c>
      <c r="CV28" s="27">
        <f t="shared" si="15"/>
        <v>3.0264780148919441</v>
      </c>
      <c r="CW28" s="27">
        <f t="shared" si="15"/>
        <v>3.0326346555169428</v>
      </c>
      <c r="CX28" s="27">
        <f t="shared" si="15"/>
        <v>3.0383217648919438</v>
      </c>
      <c r="CY28" s="27">
        <f t="shared" si="14"/>
        <v>3.0434409055169427</v>
      </c>
      <c r="CZ28" s="27">
        <f t="shared" si="14"/>
        <v>3.0478842648919438</v>
      </c>
      <c r="DA28" s="27">
        <f t="shared" si="14"/>
        <v>3.0515346555169414</v>
      </c>
      <c r="DB28" s="27">
        <f t="shared" si="14"/>
        <v>3.0542655148919429</v>
      </c>
      <c r="DC28" s="27">
        <f t="shared" si="14"/>
        <v>3.0559409055169451</v>
      </c>
      <c r="DD28" s="27">
        <f t="shared" si="14"/>
        <v>3.0564155148919432</v>
      </c>
      <c r="DE28" s="27">
        <f t="shared" si="14"/>
        <v>3.0555346555169449</v>
      </c>
      <c r="DF28" s="27">
        <f t="shared" si="14"/>
        <v>3.0531342648919413</v>
      </c>
      <c r="DG28" s="27">
        <f t="shared" si="14"/>
        <v>3.049040905516943</v>
      </c>
      <c r="DH28" s="27">
        <f t="shared" si="14"/>
        <v>3.0430717648919443</v>
      </c>
      <c r="DI28" s="27">
        <f t="shared" si="14"/>
        <v>3.035034655516943</v>
      </c>
      <c r="DJ28" s="27">
        <f t="shared" si="14"/>
        <v>3.0247280148919438</v>
      </c>
      <c r="DK28" s="27">
        <f t="shared" si="14"/>
        <v>3.0119409055169424</v>
      </c>
      <c r="DL28" s="27">
        <f t="shared" si="14"/>
        <v>2.996453014891943</v>
      </c>
      <c r="DM28" s="27">
        <f t="shared" si="10"/>
        <v>3.0564155148919432</v>
      </c>
    </row>
    <row r="29" spans="1:117" ht="12" customHeight="1" x14ac:dyDescent="0.15">
      <c r="A29" s="28">
        <f t="shared" si="3"/>
        <v>0.45924999999999727</v>
      </c>
      <c r="B29" s="29">
        <v>26</v>
      </c>
      <c r="C29" s="29">
        <v>0.45924999999999727</v>
      </c>
      <c r="D29" s="28">
        <v>1.35</v>
      </c>
      <c r="E29" s="28">
        <f t="shared" si="0"/>
        <v>1.35</v>
      </c>
      <c r="F29" s="28">
        <f t="shared" si="1"/>
        <v>0.70183263217466907</v>
      </c>
      <c r="G29" s="28">
        <f t="shared" si="4"/>
        <v>1.35</v>
      </c>
      <c r="H29" s="29">
        <f t="shared" si="2"/>
        <v>0.45924999999999727</v>
      </c>
      <c r="I29" s="29"/>
      <c r="J29" s="37"/>
      <c r="K29" s="28">
        <v>20</v>
      </c>
      <c r="L29" s="28">
        <f t="shared" si="17"/>
        <v>1.6427874999999981</v>
      </c>
      <c r="M29" s="28">
        <f t="shared" si="17"/>
        <v>1.913474999999998</v>
      </c>
      <c r="N29" s="28">
        <f t="shared" si="17"/>
        <v>2.1407874999999983</v>
      </c>
      <c r="O29" s="28">
        <f t="shared" si="17"/>
        <v>2.3296749999999982</v>
      </c>
      <c r="P29" s="28">
        <f t="shared" si="17"/>
        <v>2.4847874999999982</v>
      </c>
      <c r="Q29" s="28">
        <f t="shared" si="17"/>
        <v>2.6104749999999983</v>
      </c>
      <c r="R29" s="28">
        <f t="shared" si="17"/>
        <v>2.7107874999999977</v>
      </c>
      <c r="S29" s="28">
        <f t="shared" si="17"/>
        <v>2.7894749999999982</v>
      </c>
      <c r="T29" s="28">
        <f t="shared" si="17"/>
        <v>2.8499874999999979</v>
      </c>
      <c r="U29" s="28">
        <f t="shared" si="17"/>
        <v>2.895474999999998</v>
      </c>
      <c r="V29" s="28">
        <f t="shared" si="16"/>
        <v>2.9287874999999985</v>
      </c>
      <c r="W29" s="28">
        <f t="shared" si="16"/>
        <v>2.952474999999998</v>
      </c>
      <c r="X29" s="28">
        <f t="shared" si="16"/>
        <v>2.968787499999999</v>
      </c>
      <c r="Y29" s="28">
        <f t="shared" si="16"/>
        <v>2.9796749999999981</v>
      </c>
      <c r="Z29" s="28">
        <f t="shared" si="16"/>
        <v>2.9867874999999975</v>
      </c>
      <c r="AA29" s="28">
        <f t="shared" si="16"/>
        <v>2.9914749999999981</v>
      </c>
      <c r="AB29" s="28">
        <f t="shared" si="16"/>
        <v>2.9947874999999975</v>
      </c>
      <c r="AC29" s="28">
        <f t="shared" si="16"/>
        <v>2.9974749999999997</v>
      </c>
      <c r="AD29" s="28">
        <f t="shared" si="16"/>
        <v>2.9999874999999978</v>
      </c>
      <c r="AE29" s="28">
        <f t="shared" si="16"/>
        <v>3.002474999999996</v>
      </c>
      <c r="AF29" s="28">
        <f t="shared" si="16"/>
        <v>3.0047874999999982</v>
      </c>
      <c r="AG29" s="28">
        <f t="shared" si="16"/>
        <v>3.0064749999999991</v>
      </c>
      <c r="AH29" s="28">
        <f t="shared" si="16"/>
        <v>3.0067874999999997</v>
      </c>
      <c r="AI29" s="28">
        <f t="shared" si="16"/>
        <v>3.004674999999998</v>
      </c>
      <c r="AJ29" s="28">
        <f t="shared" si="16"/>
        <v>2.9987874999999979</v>
      </c>
      <c r="AK29" s="28">
        <f t="shared" si="16"/>
        <v>2.9874749999999946</v>
      </c>
      <c r="AL29" s="28">
        <f t="shared" si="18"/>
        <v>2.9687875000000021</v>
      </c>
      <c r="AM29" s="28">
        <f t="shared" si="18"/>
        <v>2.9404750000000019</v>
      </c>
      <c r="AN29" s="28">
        <f t="shared" si="18"/>
        <v>2.8999874999999982</v>
      </c>
      <c r="AO29" s="28">
        <f t="shared" si="18"/>
        <v>2.8444749999999983</v>
      </c>
      <c r="AP29" s="28">
        <f t="shared" si="18"/>
        <v>2.7707874999999969</v>
      </c>
      <c r="AQ29" s="28">
        <f t="shared" si="18"/>
        <v>2.6754749999999996</v>
      </c>
      <c r="AR29" s="28">
        <f t="shared" si="18"/>
        <v>2.554787499999998</v>
      </c>
      <c r="AS29" s="28">
        <f t="shared" si="18"/>
        <v>2.4046749999999983</v>
      </c>
      <c r="AT29" s="28">
        <f t="shared" si="18"/>
        <v>2.2207874999999961</v>
      </c>
      <c r="AU29" s="28">
        <f t="shared" si="18"/>
        <v>1.9984749999999951</v>
      </c>
      <c r="AV29" s="28">
        <f t="shared" si="18"/>
        <v>1.732787500000005</v>
      </c>
      <c r="AW29" s="28">
        <f t="shared" si="18"/>
        <v>1.4184749999999995</v>
      </c>
      <c r="AX29" s="28">
        <f t="shared" si="18"/>
        <v>1.0499874999999981</v>
      </c>
      <c r="AY29" s="28">
        <f t="shared" si="18"/>
        <v>0.9499874999999981</v>
      </c>
      <c r="BP29" s="28">
        <v>0.95</v>
      </c>
      <c r="BQ29" s="28">
        <f t="shared" si="12"/>
        <v>1.1052500000000016</v>
      </c>
      <c r="BS29" s="27">
        <f t="shared" si="13"/>
        <v>2.7433788570276527</v>
      </c>
      <c r="BT29" s="27">
        <f t="shared" si="13"/>
        <v>2.7624722164026529</v>
      </c>
      <c r="BU29" s="27">
        <f t="shared" si="13"/>
        <v>2.7798726070276527</v>
      </c>
      <c r="BV29" s="27">
        <f t="shared" si="13"/>
        <v>2.7957534664026529</v>
      </c>
      <c r="BW29" s="27">
        <f t="shared" si="13"/>
        <v>2.8102788570276531</v>
      </c>
      <c r="BX29" s="27">
        <f t="shared" si="13"/>
        <v>2.8236034664026528</v>
      </c>
      <c r="BY29" s="27">
        <f t="shared" si="13"/>
        <v>2.8358726070276528</v>
      </c>
      <c r="BZ29" s="27">
        <f t="shared" si="13"/>
        <v>2.8472222164026526</v>
      </c>
      <c r="CA29" s="27">
        <f t="shared" si="13"/>
        <v>2.8577788570276534</v>
      </c>
      <c r="CB29" s="27">
        <f t="shared" si="13"/>
        <v>2.8676597164026529</v>
      </c>
      <c r="CC29" s="27">
        <f t="shared" si="13"/>
        <v>2.8769726070276529</v>
      </c>
      <c r="CD29" s="27">
        <f t="shared" si="13"/>
        <v>2.885815966402653</v>
      </c>
      <c r="CE29" s="27">
        <f t="shared" si="13"/>
        <v>2.8942788570276528</v>
      </c>
      <c r="CF29" s="27">
        <f t="shared" si="13"/>
        <v>2.9024409664026534</v>
      </c>
      <c r="CG29" s="27">
        <f t="shared" si="13"/>
        <v>2.9103726070276532</v>
      </c>
      <c r="CH29" s="27">
        <f t="shared" si="13"/>
        <v>2.918134716402653</v>
      </c>
      <c r="CI29" s="27">
        <f t="shared" si="15"/>
        <v>2.9257788570276531</v>
      </c>
      <c r="CJ29" s="27">
        <f t="shared" si="15"/>
        <v>2.9333472164026526</v>
      </c>
      <c r="CK29" s="27">
        <f t="shared" si="15"/>
        <v>2.9408726070276536</v>
      </c>
      <c r="CL29" s="27">
        <f t="shared" si="15"/>
        <v>2.9483784664026529</v>
      </c>
      <c r="CM29" s="27">
        <f t="shared" si="15"/>
        <v>2.9558788570276531</v>
      </c>
      <c r="CN29" s="27">
        <f t="shared" si="15"/>
        <v>2.963378466402653</v>
      </c>
      <c r="CO29" s="27">
        <f t="shared" si="15"/>
        <v>2.9708726070276521</v>
      </c>
      <c r="CP29" s="27">
        <f t="shared" si="15"/>
        <v>2.978347216402653</v>
      </c>
      <c r="CQ29" s="27">
        <f t="shared" si="15"/>
        <v>2.9857788570276527</v>
      </c>
      <c r="CR29" s="27">
        <f t="shared" si="15"/>
        <v>2.9931347164026527</v>
      </c>
      <c r="CS29" s="27">
        <f t="shared" si="15"/>
        <v>3.0003726070276531</v>
      </c>
      <c r="CT29" s="27">
        <f t="shared" si="15"/>
        <v>3.0074409664026525</v>
      </c>
      <c r="CU29" s="27">
        <f t="shared" si="15"/>
        <v>3.0142788570276537</v>
      </c>
      <c r="CV29" s="27">
        <f t="shared" si="15"/>
        <v>3.0208159664026542</v>
      </c>
      <c r="CW29" s="27">
        <f t="shared" si="15"/>
        <v>3.0269726070276528</v>
      </c>
      <c r="CX29" s="27">
        <f t="shared" si="15"/>
        <v>3.0326597164026539</v>
      </c>
      <c r="CY29" s="27">
        <f t="shared" si="14"/>
        <v>3.0377788570276527</v>
      </c>
      <c r="CZ29" s="27">
        <f t="shared" si="14"/>
        <v>3.0422222164026538</v>
      </c>
      <c r="DA29" s="27">
        <f t="shared" si="14"/>
        <v>3.0458726070276509</v>
      </c>
      <c r="DB29" s="27">
        <f t="shared" si="14"/>
        <v>3.0486034664026529</v>
      </c>
      <c r="DC29" s="27">
        <f t="shared" si="14"/>
        <v>3.0502788570276551</v>
      </c>
      <c r="DD29" s="27">
        <f t="shared" si="14"/>
        <v>3.0507534664026532</v>
      </c>
      <c r="DE29" s="27">
        <f t="shared" si="14"/>
        <v>3.0498726070276549</v>
      </c>
      <c r="DF29" s="27">
        <f t="shared" si="14"/>
        <v>3.0474722164026513</v>
      </c>
      <c r="DG29" s="27">
        <f t="shared" si="14"/>
        <v>3.043378857027653</v>
      </c>
      <c r="DH29" s="27">
        <f t="shared" si="14"/>
        <v>3.0374097164026543</v>
      </c>
      <c r="DI29" s="27">
        <f t="shared" si="14"/>
        <v>3.029372607027653</v>
      </c>
      <c r="DJ29" s="27">
        <f t="shared" si="14"/>
        <v>3.0190659664026538</v>
      </c>
      <c r="DK29" s="27">
        <f t="shared" si="14"/>
        <v>3.0062788570276524</v>
      </c>
      <c r="DL29" s="27">
        <f t="shared" si="14"/>
        <v>2.9907909664026531</v>
      </c>
      <c r="DM29" s="27">
        <f t="shared" si="10"/>
        <v>3.0507534664026532</v>
      </c>
    </row>
    <row r="30" spans="1:117" ht="12" customHeight="1" x14ac:dyDescent="0.15">
      <c r="A30" s="28">
        <f t="shared" si="3"/>
        <v>0.39200000000000301</v>
      </c>
      <c r="B30" s="29">
        <v>27</v>
      </c>
      <c r="C30" s="29">
        <v>0.39200000000000301</v>
      </c>
      <c r="D30" s="28">
        <v>1.4</v>
      </c>
      <c r="E30" s="28">
        <f t="shared" si="0"/>
        <v>1.4</v>
      </c>
      <c r="F30" s="28">
        <f t="shared" si="1"/>
        <v>0.66721672242077257</v>
      </c>
      <c r="G30" s="28">
        <f t="shared" si="4"/>
        <v>1.4</v>
      </c>
      <c r="H30" s="29">
        <f t="shared" si="2"/>
        <v>0.39200000000000301</v>
      </c>
      <c r="I30" s="29"/>
      <c r="J30" s="37"/>
      <c r="K30" s="28">
        <v>21</v>
      </c>
      <c r="L30" s="28">
        <f t="shared" si="17"/>
        <v>1.5975999999999997</v>
      </c>
      <c r="M30" s="28">
        <f t="shared" si="17"/>
        <v>1.8707874999999996</v>
      </c>
      <c r="N30" s="28">
        <f t="shared" si="17"/>
        <v>2.1005999999999996</v>
      </c>
      <c r="O30" s="28">
        <f t="shared" si="17"/>
        <v>2.2919874999999994</v>
      </c>
      <c r="P30" s="28">
        <f t="shared" si="17"/>
        <v>2.4495999999999998</v>
      </c>
      <c r="Q30" s="28">
        <f t="shared" si="17"/>
        <v>2.5777874999999995</v>
      </c>
      <c r="R30" s="28">
        <f t="shared" si="17"/>
        <v>2.6805999999999992</v>
      </c>
      <c r="S30" s="28">
        <f t="shared" si="17"/>
        <v>2.7617874999999996</v>
      </c>
      <c r="T30" s="28">
        <f t="shared" si="17"/>
        <v>2.8247999999999998</v>
      </c>
      <c r="U30" s="28">
        <f t="shared" si="17"/>
        <v>2.8727874999999994</v>
      </c>
      <c r="V30" s="28">
        <f t="shared" si="16"/>
        <v>2.9086000000000003</v>
      </c>
      <c r="W30" s="28">
        <f t="shared" si="16"/>
        <v>2.9347874999999997</v>
      </c>
      <c r="X30" s="28">
        <f t="shared" si="16"/>
        <v>2.9536000000000007</v>
      </c>
      <c r="Y30" s="28">
        <f t="shared" si="16"/>
        <v>2.9669874999999997</v>
      </c>
      <c r="Z30" s="28">
        <f t="shared" si="16"/>
        <v>2.9765999999999995</v>
      </c>
      <c r="AA30" s="28">
        <f t="shared" si="16"/>
        <v>2.9837874999999996</v>
      </c>
      <c r="AB30" s="28">
        <f t="shared" si="16"/>
        <v>2.9895999999999994</v>
      </c>
      <c r="AC30" s="28">
        <f t="shared" si="16"/>
        <v>2.994787500000001</v>
      </c>
      <c r="AD30" s="28">
        <f t="shared" si="16"/>
        <v>2.9997999999999996</v>
      </c>
      <c r="AE30" s="28">
        <f t="shared" si="16"/>
        <v>3.0047874999999982</v>
      </c>
      <c r="AF30" s="28">
        <f t="shared" si="16"/>
        <v>3.0095999999999994</v>
      </c>
      <c r="AG30" s="28">
        <f t="shared" si="16"/>
        <v>3.0137875000000003</v>
      </c>
      <c r="AH30" s="28">
        <f t="shared" si="16"/>
        <v>3.0166000000000013</v>
      </c>
      <c r="AI30" s="28">
        <f t="shared" si="16"/>
        <v>3.0169874999999995</v>
      </c>
      <c r="AJ30" s="28">
        <f t="shared" si="16"/>
        <v>3.0135999999999994</v>
      </c>
      <c r="AK30" s="28">
        <f t="shared" si="16"/>
        <v>3.0047874999999964</v>
      </c>
      <c r="AL30" s="28">
        <f t="shared" si="18"/>
        <v>2.9886000000000039</v>
      </c>
      <c r="AM30" s="28">
        <f t="shared" si="18"/>
        <v>2.9627875000000037</v>
      </c>
      <c r="AN30" s="28">
        <f t="shared" si="18"/>
        <v>2.9247999999999994</v>
      </c>
      <c r="AO30" s="28">
        <f t="shared" si="18"/>
        <v>2.8717874999999999</v>
      </c>
      <c r="AP30" s="28">
        <f t="shared" si="18"/>
        <v>2.8005999999999984</v>
      </c>
      <c r="AQ30" s="28">
        <f t="shared" si="18"/>
        <v>2.7077875000000011</v>
      </c>
      <c r="AR30" s="28">
        <f t="shared" si="18"/>
        <v>2.5895999999999999</v>
      </c>
      <c r="AS30" s="28">
        <f t="shared" si="18"/>
        <v>2.4419874999999998</v>
      </c>
      <c r="AT30" s="28">
        <f t="shared" si="18"/>
        <v>2.2605999999999975</v>
      </c>
      <c r="AU30" s="28">
        <f t="shared" si="18"/>
        <v>2.0407874999999964</v>
      </c>
      <c r="AV30" s="28">
        <f t="shared" si="18"/>
        <v>1.7776000000000063</v>
      </c>
      <c r="AW30" s="28">
        <f t="shared" si="18"/>
        <v>1.4657875000000011</v>
      </c>
      <c r="AX30" s="28">
        <f t="shared" si="18"/>
        <v>1.0997999999999997</v>
      </c>
      <c r="AY30" s="28">
        <f t="shared" si="18"/>
        <v>0.8997999999999996</v>
      </c>
      <c r="BP30" s="28">
        <v>0.97499999999999998</v>
      </c>
      <c r="BQ30" s="28">
        <f t="shared" si="12"/>
        <v>1.0512812500000006</v>
      </c>
      <c r="BS30" s="27">
        <f t="shared" si="13"/>
        <v>2.7376972772883614</v>
      </c>
      <c r="BT30" s="27">
        <f t="shared" si="13"/>
        <v>2.7567906366633612</v>
      </c>
      <c r="BU30" s="27">
        <f t="shared" si="13"/>
        <v>2.7741910272883614</v>
      </c>
      <c r="BV30" s="27">
        <f t="shared" si="13"/>
        <v>2.7900718866633616</v>
      </c>
      <c r="BW30" s="27">
        <f t="shared" si="13"/>
        <v>2.8045972772883618</v>
      </c>
      <c r="BX30" s="27">
        <f t="shared" si="13"/>
        <v>2.8179218866633615</v>
      </c>
      <c r="BY30" s="27">
        <f t="shared" si="13"/>
        <v>2.8301910272883615</v>
      </c>
      <c r="BZ30" s="27">
        <f t="shared" si="13"/>
        <v>2.8415406366633609</v>
      </c>
      <c r="CA30" s="27">
        <f t="shared" si="13"/>
        <v>2.8520972772883622</v>
      </c>
      <c r="CB30" s="27">
        <f t="shared" si="13"/>
        <v>2.8619781366633616</v>
      </c>
      <c r="CC30" s="27">
        <f t="shared" si="13"/>
        <v>2.8712910272883616</v>
      </c>
      <c r="CD30" s="27">
        <f t="shared" si="13"/>
        <v>2.8801343866633613</v>
      </c>
      <c r="CE30" s="27">
        <f t="shared" si="13"/>
        <v>2.888597277288361</v>
      </c>
      <c r="CF30" s="27">
        <f t="shared" si="13"/>
        <v>2.8967593866633616</v>
      </c>
      <c r="CG30" s="27">
        <f t="shared" si="13"/>
        <v>2.904691027288361</v>
      </c>
      <c r="CH30" s="27">
        <f t="shared" si="13"/>
        <v>2.9124531366633613</v>
      </c>
      <c r="CI30" s="27">
        <f t="shared" si="15"/>
        <v>2.9200972772883609</v>
      </c>
      <c r="CJ30" s="27">
        <f t="shared" si="15"/>
        <v>2.9276656366633604</v>
      </c>
      <c r="CK30" s="27">
        <f t="shared" si="15"/>
        <v>2.9351910272883619</v>
      </c>
      <c r="CL30" s="27">
        <f t="shared" si="15"/>
        <v>2.9426968866633616</v>
      </c>
      <c r="CM30" s="27">
        <f t="shared" si="15"/>
        <v>2.9501972772883613</v>
      </c>
      <c r="CN30" s="27">
        <f t="shared" si="15"/>
        <v>2.9576968866633613</v>
      </c>
      <c r="CO30" s="27">
        <f t="shared" si="15"/>
        <v>2.9651910272883604</v>
      </c>
      <c r="CP30" s="27">
        <f t="shared" si="15"/>
        <v>2.9726656366633613</v>
      </c>
      <c r="CQ30" s="27">
        <f t="shared" si="15"/>
        <v>2.9800972772883609</v>
      </c>
      <c r="CR30" s="27">
        <f t="shared" si="15"/>
        <v>2.987453136663361</v>
      </c>
      <c r="CS30" s="27">
        <f t="shared" si="15"/>
        <v>2.9946910272883613</v>
      </c>
      <c r="CT30" s="27">
        <f t="shared" si="15"/>
        <v>3.0017593866633607</v>
      </c>
      <c r="CU30" s="27">
        <f t="shared" si="15"/>
        <v>3.008597277288362</v>
      </c>
      <c r="CV30" s="27">
        <f t="shared" si="15"/>
        <v>3.015134386663362</v>
      </c>
      <c r="CW30" s="27">
        <f t="shared" si="15"/>
        <v>3.0212910272883611</v>
      </c>
      <c r="CX30" s="27">
        <f t="shared" si="15"/>
        <v>3.0269781366633621</v>
      </c>
      <c r="CY30" s="27">
        <f t="shared" si="14"/>
        <v>3.032097277288361</v>
      </c>
      <c r="CZ30" s="27">
        <f t="shared" si="14"/>
        <v>3.036540636663362</v>
      </c>
      <c r="DA30" s="27">
        <f t="shared" si="14"/>
        <v>3.0401910272883592</v>
      </c>
      <c r="DB30" s="27">
        <f t="shared" si="14"/>
        <v>3.0429218866633612</v>
      </c>
      <c r="DC30" s="27">
        <f t="shared" si="14"/>
        <v>3.0445972772883629</v>
      </c>
      <c r="DD30" s="27">
        <f t="shared" si="14"/>
        <v>3.0450718866633615</v>
      </c>
      <c r="DE30" s="27">
        <f t="shared" si="14"/>
        <v>3.0441910272883632</v>
      </c>
      <c r="DF30" s="27">
        <f t="shared" si="14"/>
        <v>3.0417906366633596</v>
      </c>
      <c r="DG30" s="27">
        <f t="shared" si="14"/>
        <v>3.0376972772883613</v>
      </c>
      <c r="DH30" s="27">
        <f t="shared" si="14"/>
        <v>3.0317281366633622</v>
      </c>
      <c r="DI30" s="27">
        <f t="shared" si="14"/>
        <v>3.0236910272883613</v>
      </c>
      <c r="DJ30" s="27">
        <f t="shared" si="14"/>
        <v>3.0133843866633621</v>
      </c>
      <c r="DK30" s="27">
        <f t="shared" si="14"/>
        <v>3.0005972772883607</v>
      </c>
      <c r="DL30" s="27">
        <f t="shared" si="14"/>
        <v>2.9851093866633613</v>
      </c>
      <c r="DM30" s="27">
        <f t="shared" si="10"/>
        <v>3.0450718866633615</v>
      </c>
    </row>
    <row r="31" spans="1:117" ht="12" customHeight="1" x14ac:dyDescent="0.15">
      <c r="A31" s="28">
        <f t="shared" si="3"/>
        <v>0.32275000000000276</v>
      </c>
      <c r="B31" s="29">
        <v>28</v>
      </c>
      <c r="C31" s="29">
        <v>0.32275000000000276</v>
      </c>
      <c r="D31" s="28">
        <v>1.45</v>
      </c>
      <c r="E31" s="28">
        <f t="shared" si="0"/>
        <v>1.45</v>
      </c>
      <c r="F31" s="28">
        <f t="shared" si="1"/>
        <v>0.63430814451945305</v>
      </c>
      <c r="G31" s="28">
        <f t="shared" si="4"/>
        <v>1.45</v>
      </c>
      <c r="H31" s="29">
        <f t="shared" si="2"/>
        <v>0.32275000000000276</v>
      </c>
      <c r="I31" s="29"/>
      <c r="J31" s="37"/>
      <c r="K31" s="28">
        <v>22</v>
      </c>
      <c r="L31" s="28">
        <f t="shared" si="17"/>
        <v>1.5517875000000008</v>
      </c>
      <c r="M31" s="28">
        <f t="shared" si="17"/>
        <v>1.8274750000000006</v>
      </c>
      <c r="N31" s="28">
        <f t="shared" si="17"/>
        <v>2.0597875000000005</v>
      </c>
      <c r="O31" s="28">
        <f t="shared" si="17"/>
        <v>2.2536750000000008</v>
      </c>
      <c r="P31" s="28">
        <f t="shared" si="17"/>
        <v>2.4137875000000006</v>
      </c>
      <c r="Q31" s="28">
        <f t="shared" si="17"/>
        <v>2.5444750000000007</v>
      </c>
      <c r="R31" s="28">
        <f t="shared" si="17"/>
        <v>2.6497875000000004</v>
      </c>
      <c r="S31" s="28">
        <f t="shared" si="17"/>
        <v>2.7334750000000008</v>
      </c>
      <c r="T31" s="28">
        <f t="shared" si="17"/>
        <v>2.7989875000000008</v>
      </c>
      <c r="U31" s="28">
        <f t="shared" si="17"/>
        <v>2.8494750000000004</v>
      </c>
      <c r="V31" s="28">
        <f t="shared" si="16"/>
        <v>2.8877875000000013</v>
      </c>
      <c r="W31" s="28">
        <f t="shared" si="16"/>
        <v>2.9164750000000006</v>
      </c>
      <c r="X31" s="28">
        <f t="shared" si="16"/>
        <v>2.9377875000000016</v>
      </c>
      <c r="Y31" s="28">
        <f t="shared" si="16"/>
        <v>2.9536750000000005</v>
      </c>
      <c r="Z31" s="28">
        <f t="shared" si="16"/>
        <v>2.9657875000000002</v>
      </c>
      <c r="AA31" s="28">
        <f t="shared" si="16"/>
        <v>2.9754750000000008</v>
      </c>
      <c r="AB31" s="28">
        <f t="shared" si="16"/>
        <v>2.9837875</v>
      </c>
      <c r="AC31" s="28">
        <f t="shared" si="16"/>
        <v>2.9914750000000021</v>
      </c>
      <c r="AD31" s="28">
        <f t="shared" si="16"/>
        <v>2.9989875000000006</v>
      </c>
      <c r="AE31" s="28">
        <f t="shared" si="16"/>
        <v>3.0064749999999991</v>
      </c>
      <c r="AF31" s="28">
        <f t="shared" si="16"/>
        <v>3.0137875000000003</v>
      </c>
      <c r="AG31" s="28">
        <f t="shared" si="16"/>
        <v>3.0204750000000011</v>
      </c>
      <c r="AH31" s="28">
        <f t="shared" si="16"/>
        <v>3.0257875000000025</v>
      </c>
      <c r="AI31" s="28">
        <f t="shared" si="16"/>
        <v>3.0286750000000007</v>
      </c>
      <c r="AJ31" s="28">
        <f t="shared" si="16"/>
        <v>3.0277875000000005</v>
      </c>
      <c r="AK31" s="28">
        <f t="shared" si="16"/>
        <v>3.021474999999997</v>
      </c>
      <c r="AL31" s="28">
        <f t="shared" si="18"/>
        <v>3.0077875000000049</v>
      </c>
      <c r="AM31" s="28">
        <f t="shared" si="18"/>
        <v>2.9844750000000042</v>
      </c>
      <c r="AN31" s="28">
        <f t="shared" si="18"/>
        <v>2.9489875000000003</v>
      </c>
      <c r="AO31" s="28">
        <f t="shared" si="18"/>
        <v>2.8984750000000008</v>
      </c>
      <c r="AP31" s="28">
        <f t="shared" si="18"/>
        <v>2.8297874999999992</v>
      </c>
      <c r="AQ31" s="28">
        <f t="shared" si="18"/>
        <v>2.7394750000000023</v>
      </c>
      <c r="AR31" s="28">
        <f t="shared" si="18"/>
        <v>2.6237875000000006</v>
      </c>
      <c r="AS31" s="28">
        <f t="shared" si="18"/>
        <v>2.4786750000000004</v>
      </c>
      <c r="AT31" s="28">
        <f t="shared" si="18"/>
        <v>2.2997874999999985</v>
      </c>
      <c r="AU31" s="28">
        <f t="shared" si="18"/>
        <v>2.0824749999999974</v>
      </c>
      <c r="AV31" s="28">
        <f t="shared" si="18"/>
        <v>1.8217875000000072</v>
      </c>
      <c r="AW31" s="28">
        <f t="shared" si="18"/>
        <v>1.512475000000002</v>
      </c>
      <c r="AX31" s="28">
        <f t="shared" si="18"/>
        <v>1.1489875000000005</v>
      </c>
      <c r="AY31" s="28">
        <f t="shared" si="18"/>
        <v>0.84898750000000078</v>
      </c>
      <c r="BP31" s="28">
        <v>1</v>
      </c>
      <c r="BQ31" s="28">
        <f t="shared" si="12"/>
        <v>1</v>
      </c>
      <c r="BS31" s="27">
        <f t="shared" si="13"/>
        <v>2.7320102287990697</v>
      </c>
      <c r="BT31" s="27">
        <f t="shared" si="13"/>
        <v>2.7511035881740695</v>
      </c>
      <c r="BU31" s="27">
        <f t="shared" si="13"/>
        <v>2.7685039787990697</v>
      </c>
      <c r="BV31" s="27">
        <f t="shared" si="13"/>
        <v>2.7843848381740699</v>
      </c>
      <c r="BW31" s="27">
        <f t="shared" si="13"/>
        <v>2.7989102287990701</v>
      </c>
      <c r="BX31" s="27">
        <f t="shared" si="13"/>
        <v>2.8122348381740698</v>
      </c>
      <c r="BY31" s="27">
        <f t="shared" si="13"/>
        <v>2.8245039787990698</v>
      </c>
      <c r="BZ31" s="27">
        <f t="shared" si="13"/>
        <v>2.8358535881740692</v>
      </c>
      <c r="CA31" s="27">
        <f t="shared" si="13"/>
        <v>2.8464102287990705</v>
      </c>
      <c r="CB31" s="27">
        <f t="shared" si="13"/>
        <v>2.85629108817407</v>
      </c>
      <c r="CC31" s="27">
        <f t="shared" si="13"/>
        <v>2.8656039787990699</v>
      </c>
      <c r="CD31" s="27">
        <f t="shared" si="13"/>
        <v>2.8744473381740701</v>
      </c>
      <c r="CE31" s="27">
        <f t="shared" si="13"/>
        <v>2.8829102287990698</v>
      </c>
      <c r="CF31" s="27">
        <f t="shared" si="13"/>
        <v>2.8910723381740704</v>
      </c>
      <c r="CG31" s="27">
        <f t="shared" si="13"/>
        <v>2.8990039787990698</v>
      </c>
      <c r="CH31" s="27">
        <f t="shared" si="13"/>
        <v>2.90676608817407</v>
      </c>
      <c r="CI31" s="27">
        <f t="shared" si="15"/>
        <v>2.9144102287990696</v>
      </c>
      <c r="CJ31" s="27">
        <f t="shared" si="15"/>
        <v>2.9219785881740692</v>
      </c>
      <c r="CK31" s="27">
        <f t="shared" si="15"/>
        <v>2.9295039787990702</v>
      </c>
      <c r="CL31" s="27">
        <f t="shared" si="15"/>
        <v>2.9370098381740699</v>
      </c>
      <c r="CM31" s="27">
        <f t="shared" si="15"/>
        <v>2.9445102287990697</v>
      </c>
      <c r="CN31" s="27">
        <f t="shared" si="15"/>
        <v>2.95200983817407</v>
      </c>
      <c r="CO31" s="27">
        <f t="shared" si="15"/>
        <v>2.9595039787990687</v>
      </c>
      <c r="CP31" s="27">
        <f t="shared" si="15"/>
        <v>2.96697858817407</v>
      </c>
      <c r="CQ31" s="27">
        <f t="shared" si="15"/>
        <v>2.9744102287990697</v>
      </c>
      <c r="CR31" s="27">
        <f t="shared" si="15"/>
        <v>2.9817660881740697</v>
      </c>
      <c r="CS31" s="27">
        <f t="shared" si="15"/>
        <v>2.9890039787990701</v>
      </c>
      <c r="CT31" s="27">
        <f t="shared" si="15"/>
        <v>2.9960723381740695</v>
      </c>
      <c r="CU31" s="27">
        <f t="shared" si="15"/>
        <v>3.0029102287990708</v>
      </c>
      <c r="CV31" s="27">
        <f t="shared" si="15"/>
        <v>3.0094473381740707</v>
      </c>
      <c r="CW31" s="27">
        <f t="shared" si="15"/>
        <v>3.0156039787990698</v>
      </c>
      <c r="CX31" s="27">
        <f t="shared" si="15"/>
        <v>3.0212910881740709</v>
      </c>
      <c r="CY31" s="27">
        <f t="shared" si="14"/>
        <v>3.0264102287990697</v>
      </c>
      <c r="CZ31" s="27">
        <f t="shared" si="14"/>
        <v>3.0308535881740704</v>
      </c>
      <c r="DA31" s="27">
        <f t="shared" si="14"/>
        <v>3.034503978799068</v>
      </c>
      <c r="DB31" s="27">
        <f t="shared" si="14"/>
        <v>3.0372348381740699</v>
      </c>
      <c r="DC31" s="27">
        <f t="shared" si="14"/>
        <v>3.0389102287990717</v>
      </c>
      <c r="DD31" s="27">
        <f t="shared" si="14"/>
        <v>3.0393848381740698</v>
      </c>
      <c r="DE31" s="27">
        <f t="shared" si="14"/>
        <v>3.0385039787990715</v>
      </c>
      <c r="DF31" s="27">
        <f t="shared" si="14"/>
        <v>3.0361035881740683</v>
      </c>
      <c r="DG31" s="27">
        <f t="shared" si="14"/>
        <v>3.03201022879907</v>
      </c>
      <c r="DH31" s="27">
        <f t="shared" si="14"/>
        <v>3.0260410881740709</v>
      </c>
      <c r="DI31" s="27">
        <f t="shared" si="14"/>
        <v>3.01800397879907</v>
      </c>
      <c r="DJ31" s="27">
        <f t="shared" si="14"/>
        <v>3.0076973381740708</v>
      </c>
      <c r="DK31" s="27">
        <f t="shared" si="14"/>
        <v>2.9949102287990694</v>
      </c>
      <c r="DL31" s="27">
        <f t="shared" si="14"/>
        <v>2.9794223381740697</v>
      </c>
      <c r="DM31" s="27">
        <f t="shared" si="10"/>
        <v>3.0393848381740698</v>
      </c>
    </row>
    <row r="32" spans="1:117" ht="12" customHeight="1" x14ac:dyDescent="0.15">
      <c r="A32" s="28">
        <f t="shared" si="3"/>
        <v>0.25</v>
      </c>
      <c r="B32" s="29">
        <v>29</v>
      </c>
      <c r="C32" s="29">
        <v>0.25</v>
      </c>
      <c r="D32" s="28">
        <v>1.5</v>
      </c>
      <c r="E32" s="28">
        <f t="shared" si="0"/>
        <v>1.5</v>
      </c>
      <c r="F32" s="28">
        <f t="shared" si="1"/>
        <v>0.60302268915552726</v>
      </c>
      <c r="G32" s="28">
        <f t="shared" si="4"/>
        <v>1.5</v>
      </c>
      <c r="H32" s="29">
        <f t="shared" si="2"/>
        <v>0.25</v>
      </c>
      <c r="I32" s="29"/>
      <c r="J32" s="37"/>
      <c r="K32" s="28">
        <v>23</v>
      </c>
      <c r="L32" s="28">
        <f t="shared" si="17"/>
        <v>1.5046000000000017</v>
      </c>
      <c r="M32" s="28">
        <f t="shared" si="17"/>
        <v>1.7827875000000017</v>
      </c>
      <c r="N32" s="28">
        <f t="shared" si="17"/>
        <v>2.0176000000000016</v>
      </c>
      <c r="O32" s="28">
        <f t="shared" si="17"/>
        <v>2.2139875000000018</v>
      </c>
      <c r="P32" s="28">
        <f t="shared" si="17"/>
        <v>2.376600000000002</v>
      </c>
      <c r="Q32" s="28">
        <f t="shared" si="17"/>
        <v>2.5097875000000016</v>
      </c>
      <c r="R32" s="28">
        <f t="shared" si="17"/>
        <v>2.6176000000000017</v>
      </c>
      <c r="S32" s="28">
        <f t="shared" si="17"/>
        <v>2.7037875000000016</v>
      </c>
      <c r="T32" s="28">
        <f t="shared" si="17"/>
        <v>2.771800000000002</v>
      </c>
      <c r="U32" s="28">
        <f t="shared" si="17"/>
        <v>2.824787500000002</v>
      </c>
      <c r="V32" s="28">
        <f t="shared" si="16"/>
        <v>2.8656000000000024</v>
      </c>
      <c r="W32" s="28">
        <f t="shared" si="16"/>
        <v>2.8967875000000012</v>
      </c>
      <c r="X32" s="28">
        <f t="shared" si="16"/>
        <v>2.9206000000000025</v>
      </c>
      <c r="Y32" s="28">
        <f t="shared" si="16"/>
        <v>2.9389875000000019</v>
      </c>
      <c r="Z32" s="28">
        <f t="shared" si="16"/>
        <v>2.9536000000000016</v>
      </c>
      <c r="AA32" s="28">
        <f t="shared" si="16"/>
        <v>2.965787500000002</v>
      </c>
      <c r="AB32" s="28">
        <f t="shared" si="16"/>
        <v>2.9766000000000012</v>
      </c>
      <c r="AC32" s="28">
        <f t="shared" si="16"/>
        <v>2.9867875000000028</v>
      </c>
      <c r="AD32" s="28">
        <f t="shared" si="16"/>
        <v>2.9968000000000017</v>
      </c>
      <c r="AE32" s="28">
        <f t="shared" si="16"/>
        <v>3.0067874999999997</v>
      </c>
      <c r="AF32" s="28">
        <f t="shared" si="16"/>
        <v>3.0166000000000013</v>
      </c>
      <c r="AG32" s="28">
        <f t="shared" si="16"/>
        <v>3.0257875000000025</v>
      </c>
      <c r="AH32" s="28">
        <f t="shared" si="16"/>
        <v>3.0336000000000034</v>
      </c>
      <c r="AI32" s="28">
        <f t="shared" si="16"/>
        <v>3.038987500000002</v>
      </c>
      <c r="AJ32" s="28">
        <f t="shared" si="16"/>
        <v>3.0406000000000013</v>
      </c>
      <c r="AK32" s="28">
        <f t="shared" si="16"/>
        <v>3.0367874999999982</v>
      </c>
      <c r="AL32" s="28">
        <f t="shared" si="18"/>
        <v>3.0256000000000061</v>
      </c>
      <c r="AM32" s="28">
        <f t="shared" si="18"/>
        <v>3.0047875000000057</v>
      </c>
      <c r="AN32" s="28">
        <f t="shared" si="18"/>
        <v>2.9718000000000018</v>
      </c>
      <c r="AO32" s="28">
        <f t="shared" si="18"/>
        <v>2.9237875000000018</v>
      </c>
      <c r="AP32" s="28">
        <f t="shared" si="18"/>
        <v>2.8576000000000006</v>
      </c>
      <c r="AQ32" s="28">
        <f t="shared" si="18"/>
        <v>2.7697875000000032</v>
      </c>
      <c r="AR32" s="28">
        <f t="shared" si="18"/>
        <v>2.6566000000000018</v>
      </c>
      <c r="AS32" s="28">
        <f t="shared" si="18"/>
        <v>2.5139875000000016</v>
      </c>
      <c r="AT32" s="28">
        <f t="shared" si="18"/>
        <v>2.3375999999999997</v>
      </c>
      <c r="AU32" s="28">
        <f t="shared" si="18"/>
        <v>2.1227874999999985</v>
      </c>
      <c r="AV32" s="28">
        <f t="shared" si="18"/>
        <v>1.8646000000000085</v>
      </c>
      <c r="AW32" s="28">
        <f t="shared" si="18"/>
        <v>1.557787500000003</v>
      </c>
      <c r="AX32" s="28">
        <f t="shared" si="18"/>
        <v>1.1968000000000016</v>
      </c>
      <c r="AY32" s="28">
        <f t="shared" si="18"/>
        <v>0.79680000000000173</v>
      </c>
      <c r="BP32" s="28">
        <v>1.0249999999999999</v>
      </c>
      <c r="BQ32" s="28">
        <f t="shared" si="12"/>
        <v>0.95121875000000067</v>
      </c>
      <c r="BS32" s="27">
        <f t="shared" si="13"/>
        <v>2.7263223990597787</v>
      </c>
      <c r="BT32" s="27">
        <f t="shared" si="13"/>
        <v>2.7454157584347785</v>
      </c>
      <c r="BU32" s="27">
        <f t="shared" si="13"/>
        <v>2.7628161490597787</v>
      </c>
      <c r="BV32" s="27">
        <f t="shared" si="13"/>
        <v>2.7786970084347788</v>
      </c>
      <c r="BW32" s="27">
        <f t="shared" si="13"/>
        <v>2.7932223990597791</v>
      </c>
      <c r="BX32" s="27">
        <f t="shared" si="13"/>
        <v>2.8065470084347788</v>
      </c>
      <c r="BY32" s="27">
        <f t="shared" si="13"/>
        <v>2.8188161490597787</v>
      </c>
      <c r="BZ32" s="27">
        <f t="shared" si="13"/>
        <v>2.8301657584347786</v>
      </c>
      <c r="CA32" s="27">
        <f t="shared" si="13"/>
        <v>2.840722399059779</v>
      </c>
      <c r="CB32" s="27">
        <f t="shared" si="13"/>
        <v>2.8506032584347789</v>
      </c>
      <c r="CC32" s="27">
        <f t="shared" ref="CC32:CR47" si="19">50%*CC$9*CC$10+(1-50%)*$BP32*$BQ32+50%*INDEX($BL$11:$BL$22,$BS$4,1)*CC$9+(1-50%)*INDEX($BM$11:$BM$22,$BS$4,1)*$BP32+INDEX($BL$11:$BL$22,$BS$4,1)*INDEX($BM$11:$BM$22,$BS$4,1)</f>
        <v>2.8599161490597789</v>
      </c>
      <c r="CD32" s="27">
        <f t="shared" si="19"/>
        <v>2.868759508434779</v>
      </c>
      <c r="CE32" s="27">
        <f t="shared" si="19"/>
        <v>2.8772223990597787</v>
      </c>
      <c r="CF32" s="27">
        <f t="shared" si="19"/>
        <v>2.8853845084347793</v>
      </c>
      <c r="CG32" s="27">
        <f t="shared" si="19"/>
        <v>2.8933161490597787</v>
      </c>
      <c r="CH32" s="27">
        <f t="shared" si="19"/>
        <v>2.901078258434779</v>
      </c>
      <c r="CI32" s="27">
        <f t="shared" si="19"/>
        <v>2.9087223990597786</v>
      </c>
      <c r="CJ32" s="27">
        <f t="shared" si="19"/>
        <v>2.9162907584347781</v>
      </c>
      <c r="CK32" s="27">
        <f t="shared" si="19"/>
        <v>2.9238161490597796</v>
      </c>
      <c r="CL32" s="27">
        <f t="shared" si="19"/>
        <v>2.9313220084347793</v>
      </c>
      <c r="CM32" s="27">
        <f t="shared" si="19"/>
        <v>2.938822399059779</v>
      </c>
      <c r="CN32" s="27">
        <f t="shared" si="19"/>
        <v>2.946322008434779</v>
      </c>
      <c r="CO32" s="27">
        <f t="shared" si="19"/>
        <v>2.9538161490597781</v>
      </c>
      <c r="CP32" s="27">
        <f t="shared" si="19"/>
        <v>2.961290758434779</v>
      </c>
      <c r="CQ32" s="27">
        <f t="shared" si="19"/>
        <v>2.9687223990597786</v>
      </c>
      <c r="CR32" s="27">
        <f t="shared" si="19"/>
        <v>2.9760782584347787</v>
      </c>
      <c r="CS32" s="27">
        <f t="shared" si="15"/>
        <v>2.983316149059779</v>
      </c>
      <c r="CT32" s="27">
        <f t="shared" si="15"/>
        <v>2.9903845084347784</v>
      </c>
      <c r="CU32" s="27">
        <f t="shared" si="15"/>
        <v>2.9972223990597797</v>
      </c>
      <c r="CV32" s="27">
        <f t="shared" si="15"/>
        <v>3.0037595084347797</v>
      </c>
      <c r="CW32" s="27">
        <f t="shared" si="15"/>
        <v>3.0099161490597788</v>
      </c>
      <c r="CX32" s="27">
        <f t="shared" si="15"/>
        <v>3.0156032584347798</v>
      </c>
      <c r="CY32" s="27">
        <f t="shared" si="14"/>
        <v>3.0207223990597787</v>
      </c>
      <c r="CZ32" s="27">
        <f t="shared" si="14"/>
        <v>3.0251657584347798</v>
      </c>
      <c r="DA32" s="27">
        <f t="shared" si="14"/>
        <v>3.0288161490597769</v>
      </c>
      <c r="DB32" s="27">
        <f t="shared" si="14"/>
        <v>3.0315470084347789</v>
      </c>
      <c r="DC32" s="27">
        <f t="shared" si="14"/>
        <v>3.0332223990597806</v>
      </c>
      <c r="DD32" s="27">
        <f t="shared" si="14"/>
        <v>3.0336970084347792</v>
      </c>
      <c r="DE32" s="27">
        <f t="shared" si="14"/>
        <v>3.0328161490597809</v>
      </c>
      <c r="DF32" s="27">
        <f t="shared" si="14"/>
        <v>3.0304157584347773</v>
      </c>
      <c r="DG32" s="27">
        <f t="shared" si="14"/>
        <v>3.026322399059779</v>
      </c>
      <c r="DH32" s="27">
        <f t="shared" si="14"/>
        <v>3.0203532584347799</v>
      </c>
      <c r="DI32" s="27">
        <f t="shared" si="14"/>
        <v>3.012316149059779</v>
      </c>
      <c r="DJ32" s="27">
        <f t="shared" si="14"/>
        <v>3.0020095084347798</v>
      </c>
      <c r="DK32" s="27">
        <f t="shared" si="14"/>
        <v>2.9892223990597784</v>
      </c>
      <c r="DL32" s="27">
        <f t="shared" si="14"/>
        <v>2.973734508434779</v>
      </c>
      <c r="DM32" s="27">
        <f t="shared" si="10"/>
        <v>3.0336970084347792</v>
      </c>
    </row>
    <row r="33" spans="1:117" ht="12" customHeight="1" x14ac:dyDescent="0.15">
      <c r="A33" s="28">
        <f t="shared" si="3"/>
        <v>0.17225000000000001</v>
      </c>
      <c r="B33" s="29">
        <v>30</v>
      </c>
      <c r="C33" s="29">
        <v>0.17225000000000001</v>
      </c>
      <c r="D33" s="28">
        <v>1.55</v>
      </c>
      <c r="E33" s="28">
        <f t="shared" si="0"/>
        <v>1.55</v>
      </c>
      <c r="F33" s="28">
        <f t="shared" si="1"/>
        <v>0.57328030040013411</v>
      </c>
      <c r="G33" s="28">
        <f t="shared" si="4"/>
        <v>1.55</v>
      </c>
      <c r="H33" s="29">
        <f t="shared" si="2"/>
        <v>0.17225000000000001</v>
      </c>
      <c r="I33" s="29"/>
      <c r="J33" s="37"/>
      <c r="K33" s="28">
        <v>24</v>
      </c>
      <c r="L33" s="28">
        <f t="shared" si="17"/>
        <v>1.4549875000000001</v>
      </c>
      <c r="M33" s="28">
        <f t="shared" si="17"/>
        <v>1.7356750000000001</v>
      </c>
      <c r="N33" s="28">
        <f t="shared" si="17"/>
        <v>1.9729874999999999</v>
      </c>
      <c r="O33" s="28">
        <f t="shared" si="17"/>
        <v>2.171875</v>
      </c>
      <c r="P33" s="28">
        <f t="shared" si="17"/>
        <v>2.3369875000000002</v>
      </c>
      <c r="Q33" s="28">
        <f t="shared" si="17"/>
        <v>2.4726750000000002</v>
      </c>
      <c r="R33" s="28">
        <f t="shared" si="17"/>
        <v>2.5829874999999998</v>
      </c>
      <c r="S33" s="28">
        <f t="shared" si="17"/>
        <v>2.671675</v>
      </c>
      <c r="T33" s="28">
        <f t="shared" si="17"/>
        <v>2.7421875</v>
      </c>
      <c r="U33" s="28">
        <f t="shared" si="17"/>
        <v>2.7976749999999999</v>
      </c>
      <c r="V33" s="28">
        <f t="shared" si="16"/>
        <v>2.8409875000000007</v>
      </c>
      <c r="W33" s="28">
        <f t="shared" si="16"/>
        <v>2.8746749999999999</v>
      </c>
      <c r="X33" s="28">
        <f t="shared" si="16"/>
        <v>2.9009875000000012</v>
      </c>
      <c r="Y33" s="28">
        <f t="shared" si="16"/>
        <v>2.921875</v>
      </c>
      <c r="Z33" s="28">
        <f t="shared" si="16"/>
        <v>2.9389874999999996</v>
      </c>
      <c r="AA33" s="28">
        <f t="shared" si="16"/>
        <v>2.9536750000000001</v>
      </c>
      <c r="AB33" s="28">
        <f t="shared" si="16"/>
        <v>2.9669874999999997</v>
      </c>
      <c r="AC33" s="28">
        <f t="shared" si="16"/>
        <v>2.9796750000000012</v>
      </c>
      <c r="AD33" s="28">
        <f t="shared" si="16"/>
        <v>2.9921875</v>
      </c>
      <c r="AE33" s="28">
        <f t="shared" si="16"/>
        <v>3.004674999999998</v>
      </c>
      <c r="AF33" s="28">
        <f t="shared" si="16"/>
        <v>3.0169874999999995</v>
      </c>
      <c r="AG33" s="28">
        <f t="shared" si="16"/>
        <v>3.0286750000000007</v>
      </c>
      <c r="AH33" s="28">
        <f t="shared" si="16"/>
        <v>3.038987500000002</v>
      </c>
      <c r="AI33" s="28">
        <f t="shared" si="16"/>
        <v>3.046875</v>
      </c>
      <c r="AJ33" s="28">
        <f t="shared" si="16"/>
        <v>3.0509874999999997</v>
      </c>
      <c r="AK33" s="28">
        <f t="shared" si="16"/>
        <v>3.0496749999999961</v>
      </c>
      <c r="AL33" s="28">
        <f t="shared" si="18"/>
        <v>3.0409875000000044</v>
      </c>
      <c r="AM33" s="28">
        <f t="shared" si="18"/>
        <v>3.022675000000004</v>
      </c>
      <c r="AN33" s="28">
        <f t="shared" si="18"/>
        <v>2.9921875</v>
      </c>
      <c r="AO33" s="28">
        <f t="shared" si="18"/>
        <v>2.9466749999999999</v>
      </c>
      <c r="AP33" s="28">
        <f t="shared" si="18"/>
        <v>2.8829874999999987</v>
      </c>
      <c r="AQ33" s="28">
        <f t="shared" si="18"/>
        <v>2.7976750000000017</v>
      </c>
      <c r="AR33" s="28">
        <f t="shared" si="18"/>
        <v>2.6869875000000003</v>
      </c>
      <c r="AS33" s="28">
        <f t="shared" si="18"/>
        <v>2.546875</v>
      </c>
      <c r="AT33" s="28">
        <f t="shared" si="18"/>
        <v>2.372987499999998</v>
      </c>
      <c r="AU33" s="28">
        <f t="shared" si="18"/>
        <v>2.1606749999999968</v>
      </c>
      <c r="AV33" s="28">
        <f t="shared" si="18"/>
        <v>1.9049875000000069</v>
      </c>
      <c r="AW33" s="28">
        <f t="shared" si="18"/>
        <v>1.6006750000000014</v>
      </c>
      <c r="AX33" s="28">
        <f t="shared" si="18"/>
        <v>1.2421875</v>
      </c>
      <c r="AY33" s="28">
        <f t="shared" si="18"/>
        <v>0.7421875</v>
      </c>
      <c r="BP33" s="28">
        <v>1.05</v>
      </c>
      <c r="BQ33" s="28">
        <f t="shared" si="12"/>
        <v>0.90474999999999817</v>
      </c>
      <c r="BS33" s="27">
        <f t="shared" ref="BS33:CH48" si="20">50%*BS$9*BS$10+(1-50%)*$BP33*$BQ33+50%*INDEX($BL$11:$BL$22,$BS$4,1)*BS$9+(1-50%)*INDEX($BM$11:$BM$22,$BS$4,1)*$BP33+INDEX($BL$11:$BL$22,$BS$4,1)*INDEX($BM$11:$BM$22,$BS$4,1)</f>
        <v>2.7206291005704863</v>
      </c>
      <c r="BT33" s="27">
        <f t="shared" si="20"/>
        <v>2.7397224599454866</v>
      </c>
      <c r="BU33" s="27">
        <f t="shared" si="20"/>
        <v>2.7571228505704863</v>
      </c>
      <c r="BV33" s="27">
        <f t="shared" si="20"/>
        <v>2.7730037099454865</v>
      </c>
      <c r="BW33" s="27">
        <f t="shared" si="20"/>
        <v>2.7875291005704868</v>
      </c>
      <c r="BX33" s="27">
        <f t="shared" si="20"/>
        <v>2.8008537099454864</v>
      </c>
      <c r="BY33" s="27">
        <f t="shared" si="20"/>
        <v>2.8131228505704864</v>
      </c>
      <c r="BZ33" s="27">
        <f t="shared" si="20"/>
        <v>2.8244724599454858</v>
      </c>
      <c r="CA33" s="27">
        <f t="shared" si="20"/>
        <v>2.8350291005704871</v>
      </c>
      <c r="CB33" s="27">
        <f t="shared" si="20"/>
        <v>2.8449099599454866</v>
      </c>
      <c r="CC33" s="27">
        <f t="shared" si="20"/>
        <v>2.8542228505704865</v>
      </c>
      <c r="CD33" s="27">
        <f t="shared" si="20"/>
        <v>2.8630662099454867</v>
      </c>
      <c r="CE33" s="27">
        <f t="shared" si="20"/>
        <v>2.8715291005704864</v>
      </c>
      <c r="CF33" s="27">
        <f t="shared" si="20"/>
        <v>2.8796912099454866</v>
      </c>
      <c r="CG33" s="27">
        <f t="shared" si="20"/>
        <v>2.887622850570486</v>
      </c>
      <c r="CH33" s="27">
        <f t="shared" si="20"/>
        <v>2.8953849599454862</v>
      </c>
      <c r="CI33" s="27">
        <f t="shared" si="19"/>
        <v>2.9030291005704858</v>
      </c>
      <c r="CJ33" s="27">
        <f t="shared" si="19"/>
        <v>2.9105974599454858</v>
      </c>
      <c r="CK33" s="27">
        <f t="shared" si="19"/>
        <v>2.9181228505704868</v>
      </c>
      <c r="CL33" s="27">
        <f t="shared" si="19"/>
        <v>2.9256287099454865</v>
      </c>
      <c r="CM33" s="27">
        <f t="shared" si="19"/>
        <v>2.9331291005704863</v>
      </c>
      <c r="CN33" s="27">
        <f t="shared" si="19"/>
        <v>2.9406287099454862</v>
      </c>
      <c r="CO33" s="27">
        <f t="shared" si="19"/>
        <v>2.9481228505704853</v>
      </c>
      <c r="CP33" s="27">
        <f t="shared" si="19"/>
        <v>2.9555974599454866</v>
      </c>
      <c r="CQ33" s="27">
        <f t="shared" si="19"/>
        <v>2.9630291005704863</v>
      </c>
      <c r="CR33" s="27">
        <f t="shared" si="19"/>
        <v>2.9703849599454863</v>
      </c>
      <c r="CS33" s="27">
        <f t="shared" si="15"/>
        <v>2.9776228505704867</v>
      </c>
      <c r="CT33" s="27">
        <f t="shared" si="15"/>
        <v>2.9846912099454861</v>
      </c>
      <c r="CU33" s="27">
        <f t="shared" si="15"/>
        <v>2.9915291005704874</v>
      </c>
      <c r="CV33" s="27">
        <f t="shared" si="15"/>
        <v>2.9980662099454869</v>
      </c>
      <c r="CW33" s="27">
        <f t="shared" si="15"/>
        <v>3.004222850570486</v>
      </c>
      <c r="CX33" s="27">
        <f t="shared" si="15"/>
        <v>3.0099099599454875</v>
      </c>
      <c r="CY33" s="27">
        <f t="shared" si="14"/>
        <v>3.0150291005704859</v>
      </c>
      <c r="CZ33" s="27">
        <f t="shared" si="14"/>
        <v>3.019472459945487</v>
      </c>
      <c r="DA33" s="27">
        <f t="shared" si="14"/>
        <v>3.0231228505704846</v>
      </c>
      <c r="DB33" s="27">
        <f t="shared" si="14"/>
        <v>3.0258537099454865</v>
      </c>
      <c r="DC33" s="27">
        <f t="shared" si="14"/>
        <v>3.0275291005704883</v>
      </c>
      <c r="DD33" s="27">
        <f t="shared" si="14"/>
        <v>3.0280037099454864</v>
      </c>
      <c r="DE33" s="27">
        <f t="shared" si="14"/>
        <v>3.0271228505704881</v>
      </c>
      <c r="DF33" s="27">
        <f t="shared" si="14"/>
        <v>3.0247224599454845</v>
      </c>
      <c r="DG33" s="27">
        <f t="shared" si="14"/>
        <v>3.0206291005704862</v>
      </c>
      <c r="DH33" s="27">
        <f t="shared" si="14"/>
        <v>3.0146599599454875</v>
      </c>
      <c r="DI33" s="27">
        <f t="shared" si="14"/>
        <v>3.0066228505704866</v>
      </c>
      <c r="DJ33" s="27">
        <f t="shared" si="14"/>
        <v>2.9963162099454874</v>
      </c>
      <c r="DK33" s="27">
        <f t="shared" si="14"/>
        <v>2.9835291005704856</v>
      </c>
      <c r="DL33" s="27">
        <f t="shared" si="14"/>
        <v>2.9680412099454863</v>
      </c>
      <c r="DM33" s="27">
        <f t="shared" si="10"/>
        <v>3.0280037099454864</v>
      </c>
    </row>
    <row r="34" spans="1:117" ht="12" customHeight="1" x14ac:dyDescent="0.15">
      <c r="A34" s="28">
        <f t="shared" si="3"/>
        <v>8.799999999999919E-2</v>
      </c>
      <c r="B34" s="29">
        <v>31</v>
      </c>
      <c r="C34" s="29">
        <v>8.799999999999919E-2</v>
      </c>
      <c r="D34" s="28">
        <v>1.6</v>
      </c>
      <c r="E34" s="28">
        <f t="shared" si="0"/>
        <v>1.6</v>
      </c>
      <c r="F34" s="28">
        <f t="shared" si="1"/>
        <v>0.54500487085669991</v>
      </c>
      <c r="G34" s="28">
        <f t="shared" si="4"/>
        <v>1.6</v>
      </c>
      <c r="H34" s="29">
        <f t="shared" si="2"/>
        <v>8.799999999999919E-2</v>
      </c>
      <c r="I34" s="29"/>
      <c r="J34" s="37"/>
      <c r="K34" s="28">
        <v>25</v>
      </c>
      <c r="L34" s="28">
        <f t="shared" si="17"/>
        <v>1.4015999999999997</v>
      </c>
      <c r="M34" s="28">
        <f t="shared" si="17"/>
        <v>1.6847874999999999</v>
      </c>
      <c r="N34" s="28">
        <f t="shared" si="17"/>
        <v>1.9245999999999996</v>
      </c>
      <c r="O34" s="28">
        <f t="shared" si="17"/>
        <v>2.1259874999999999</v>
      </c>
      <c r="P34" s="28">
        <f t="shared" si="17"/>
        <v>2.2936000000000001</v>
      </c>
      <c r="Q34" s="28">
        <f t="shared" si="17"/>
        <v>2.4317875</v>
      </c>
      <c r="R34" s="28">
        <f t="shared" si="17"/>
        <v>2.5445999999999995</v>
      </c>
      <c r="S34" s="28">
        <f t="shared" si="17"/>
        <v>2.6357874999999997</v>
      </c>
      <c r="T34" s="28">
        <f t="shared" si="17"/>
        <v>2.7087999999999997</v>
      </c>
      <c r="U34" s="28">
        <f t="shared" si="17"/>
        <v>2.7667874999999995</v>
      </c>
      <c r="V34" s="28">
        <f t="shared" si="16"/>
        <v>2.8126000000000007</v>
      </c>
      <c r="W34" s="28">
        <f t="shared" si="16"/>
        <v>2.8487874999999998</v>
      </c>
      <c r="X34" s="28">
        <f t="shared" si="16"/>
        <v>2.8776000000000006</v>
      </c>
      <c r="Y34" s="28">
        <f t="shared" si="16"/>
        <v>2.9009874999999998</v>
      </c>
      <c r="Z34" s="28">
        <f t="shared" si="16"/>
        <v>2.9205999999999994</v>
      </c>
      <c r="AA34" s="28">
        <f t="shared" si="16"/>
        <v>2.9377874999999998</v>
      </c>
      <c r="AB34" s="28">
        <f t="shared" si="16"/>
        <v>2.9535999999999998</v>
      </c>
      <c r="AC34" s="28">
        <f t="shared" si="16"/>
        <v>2.9687875000000012</v>
      </c>
      <c r="AD34" s="28">
        <f t="shared" si="16"/>
        <v>2.9837999999999996</v>
      </c>
      <c r="AE34" s="28">
        <f t="shared" si="16"/>
        <v>2.9987874999999979</v>
      </c>
      <c r="AF34" s="28">
        <f t="shared" si="16"/>
        <v>3.0135999999999994</v>
      </c>
      <c r="AG34" s="28">
        <f t="shared" si="16"/>
        <v>3.0277875000000005</v>
      </c>
      <c r="AH34" s="28">
        <f t="shared" si="16"/>
        <v>3.0406000000000013</v>
      </c>
      <c r="AI34" s="28">
        <f t="shared" si="16"/>
        <v>3.0509874999999997</v>
      </c>
      <c r="AJ34" s="28">
        <f t="shared" si="16"/>
        <v>3.0575999999999999</v>
      </c>
      <c r="AK34" s="28">
        <f t="shared" si="16"/>
        <v>3.0587874999999962</v>
      </c>
      <c r="AL34" s="28">
        <f t="shared" si="18"/>
        <v>3.0526000000000035</v>
      </c>
      <c r="AM34" s="28">
        <f t="shared" si="18"/>
        <v>3.0367875000000035</v>
      </c>
      <c r="AN34" s="28">
        <f t="shared" si="18"/>
        <v>3.0087999999999999</v>
      </c>
      <c r="AO34" s="28">
        <f t="shared" si="18"/>
        <v>2.9657874999999998</v>
      </c>
      <c r="AP34" s="28">
        <f t="shared" si="18"/>
        <v>2.9045999999999985</v>
      </c>
      <c r="AQ34" s="28">
        <f t="shared" si="18"/>
        <v>2.8217875000000014</v>
      </c>
      <c r="AR34" s="28">
        <f t="shared" si="18"/>
        <v>2.7136</v>
      </c>
      <c r="AS34" s="28">
        <f t="shared" si="18"/>
        <v>2.5759874999999997</v>
      </c>
      <c r="AT34" s="28">
        <f t="shared" si="18"/>
        <v>2.4045999999999976</v>
      </c>
      <c r="AU34" s="28">
        <f t="shared" si="18"/>
        <v>2.1947874999999968</v>
      </c>
      <c r="AV34" s="28">
        <f t="shared" si="18"/>
        <v>1.9416000000000064</v>
      </c>
      <c r="AW34" s="28">
        <f t="shared" si="18"/>
        <v>1.6397875000000013</v>
      </c>
      <c r="AX34" s="28">
        <f t="shared" si="18"/>
        <v>1.2837999999999998</v>
      </c>
      <c r="AY34" s="28">
        <f t="shared" si="18"/>
        <v>0.68379999999999974</v>
      </c>
      <c r="BP34" s="28">
        <v>1.075</v>
      </c>
      <c r="BQ34" s="28">
        <f t="shared" si="12"/>
        <v>0.86040625000000048</v>
      </c>
      <c r="BS34" s="27">
        <f t="shared" si="20"/>
        <v>2.7149162708311962</v>
      </c>
      <c r="BT34" s="27">
        <f t="shared" si="20"/>
        <v>2.734009630206196</v>
      </c>
      <c r="BU34" s="27">
        <f t="shared" si="20"/>
        <v>2.7514100208311962</v>
      </c>
      <c r="BV34" s="27">
        <f t="shared" si="20"/>
        <v>2.7672908802061964</v>
      </c>
      <c r="BW34" s="27">
        <f t="shared" si="20"/>
        <v>2.7818162708311966</v>
      </c>
      <c r="BX34" s="27">
        <f t="shared" si="20"/>
        <v>2.7951408802061963</v>
      </c>
      <c r="BY34" s="27">
        <f t="shared" si="20"/>
        <v>2.8074100208311963</v>
      </c>
      <c r="BZ34" s="27">
        <f t="shared" si="20"/>
        <v>2.8187596302061961</v>
      </c>
      <c r="CA34" s="27">
        <f t="shared" si="20"/>
        <v>2.8293162708311965</v>
      </c>
      <c r="CB34" s="27">
        <f t="shared" si="20"/>
        <v>2.8391971302061965</v>
      </c>
      <c r="CC34" s="27">
        <f t="shared" si="20"/>
        <v>2.8485100208311964</v>
      </c>
      <c r="CD34" s="27">
        <f t="shared" si="20"/>
        <v>2.8573533802061966</v>
      </c>
      <c r="CE34" s="27">
        <f t="shared" si="20"/>
        <v>2.8658162708311963</v>
      </c>
      <c r="CF34" s="27">
        <f t="shared" si="20"/>
        <v>2.8739783802061969</v>
      </c>
      <c r="CG34" s="27">
        <f t="shared" si="20"/>
        <v>2.8819100208311963</v>
      </c>
      <c r="CH34" s="27">
        <f t="shared" si="20"/>
        <v>2.8896721302061965</v>
      </c>
      <c r="CI34" s="27">
        <f t="shared" si="19"/>
        <v>2.8973162708311961</v>
      </c>
      <c r="CJ34" s="27">
        <f t="shared" si="19"/>
        <v>2.9048846302061957</v>
      </c>
      <c r="CK34" s="27">
        <f t="shared" si="19"/>
        <v>2.9124100208311967</v>
      </c>
      <c r="CL34" s="27">
        <f t="shared" si="19"/>
        <v>2.9199158802061964</v>
      </c>
      <c r="CM34" s="27">
        <f t="shared" si="19"/>
        <v>2.9274162708311962</v>
      </c>
      <c r="CN34" s="27">
        <f t="shared" si="19"/>
        <v>2.9349158802061965</v>
      </c>
      <c r="CO34" s="27">
        <f t="shared" si="19"/>
        <v>2.9424100208311952</v>
      </c>
      <c r="CP34" s="27">
        <f t="shared" si="19"/>
        <v>2.9498846302061965</v>
      </c>
      <c r="CQ34" s="27">
        <f t="shared" si="19"/>
        <v>2.9573162708311962</v>
      </c>
      <c r="CR34" s="27">
        <f t="shared" si="19"/>
        <v>2.9646721302061962</v>
      </c>
      <c r="CS34" s="27">
        <f t="shared" si="15"/>
        <v>2.9719100208311966</v>
      </c>
      <c r="CT34" s="27">
        <f t="shared" si="15"/>
        <v>2.978978380206196</v>
      </c>
      <c r="CU34" s="27">
        <f t="shared" si="15"/>
        <v>2.9858162708311968</v>
      </c>
      <c r="CV34" s="27">
        <f t="shared" ref="CV34:DK49" si="21">50%*CV$9*CV$10+(1-50%)*$BP34*$BQ34+50%*INDEX($BL$11:$BL$22,$BS$4,1)*CV$9+(1-50%)*INDEX($BM$11:$BM$22,$BS$4,1)*$BP34+INDEX($BL$11:$BL$22,$BS$4,1)*INDEX($BM$11:$BM$22,$BS$4,1)</f>
        <v>2.9923533802061972</v>
      </c>
      <c r="CW34" s="27">
        <f t="shared" si="21"/>
        <v>2.9985100208311963</v>
      </c>
      <c r="CX34" s="27">
        <f t="shared" si="21"/>
        <v>3.0041971302061969</v>
      </c>
      <c r="CY34" s="27">
        <f t="shared" si="21"/>
        <v>3.0093162708311962</v>
      </c>
      <c r="CZ34" s="27">
        <f t="shared" si="21"/>
        <v>3.0137596302061969</v>
      </c>
      <c r="DA34" s="27">
        <f t="shared" si="21"/>
        <v>3.0174100208311945</v>
      </c>
      <c r="DB34" s="27">
        <f t="shared" si="21"/>
        <v>3.0201408802061964</v>
      </c>
      <c r="DC34" s="27">
        <f t="shared" si="21"/>
        <v>3.0218162708311982</v>
      </c>
      <c r="DD34" s="27">
        <f t="shared" si="21"/>
        <v>3.0222908802061963</v>
      </c>
      <c r="DE34" s="27">
        <f t="shared" si="21"/>
        <v>3.021410020831198</v>
      </c>
      <c r="DF34" s="27">
        <f t="shared" si="21"/>
        <v>3.0190096302061948</v>
      </c>
      <c r="DG34" s="27">
        <f t="shared" si="21"/>
        <v>3.0149162708311965</v>
      </c>
      <c r="DH34" s="27">
        <f t="shared" si="21"/>
        <v>3.0089471302061974</v>
      </c>
      <c r="DI34" s="27">
        <f t="shared" si="21"/>
        <v>3.0009100208311965</v>
      </c>
      <c r="DJ34" s="27">
        <f t="shared" si="21"/>
        <v>2.9906033802061973</v>
      </c>
      <c r="DK34" s="27">
        <f t="shared" si="21"/>
        <v>2.9778162708311959</v>
      </c>
      <c r="DL34" s="27">
        <f t="shared" si="14"/>
        <v>2.9623283802061962</v>
      </c>
      <c r="DM34" s="27">
        <f t="shared" si="10"/>
        <v>3.0222908802061963</v>
      </c>
    </row>
    <row r="35" spans="1:117" ht="12" customHeight="1" x14ac:dyDescent="0.15">
      <c r="A35" s="28">
        <f t="shared" si="3"/>
        <v>-4.2499999999989768E-3</v>
      </c>
      <c r="B35" s="29">
        <v>32</v>
      </c>
      <c r="C35" s="29">
        <v>-4.2499999999989768E-3</v>
      </c>
      <c r="D35" s="28">
        <v>1.65</v>
      </c>
      <c r="E35" s="28">
        <f t="shared" si="0"/>
        <v>1.65</v>
      </c>
      <c r="F35" s="28">
        <f t="shared" si="1"/>
        <v>0.51812404691075042</v>
      </c>
      <c r="G35" s="28">
        <f t="shared" si="4"/>
        <v>1.65</v>
      </c>
      <c r="H35" s="29">
        <f t="shared" si="2"/>
        <v>-4.2499999999989768E-3</v>
      </c>
      <c r="I35" s="29"/>
      <c r="J35" s="37"/>
      <c r="K35" s="28">
        <v>26</v>
      </c>
      <c r="L35" s="28">
        <f t="shared" si="17"/>
        <v>1.3427874999999962</v>
      </c>
      <c r="M35" s="28">
        <f t="shared" si="17"/>
        <v>1.6284749999999963</v>
      </c>
      <c r="N35" s="28">
        <f t="shared" si="17"/>
        <v>1.8707874999999965</v>
      </c>
      <c r="O35" s="28">
        <f t="shared" si="17"/>
        <v>2.0746749999999965</v>
      </c>
      <c r="P35" s="28">
        <f t="shared" si="17"/>
        <v>2.2447874999999966</v>
      </c>
      <c r="Q35" s="28">
        <f t="shared" si="17"/>
        <v>2.3854749999999965</v>
      </c>
      <c r="R35" s="28">
        <f t="shared" si="17"/>
        <v>2.5007874999999959</v>
      </c>
      <c r="S35" s="28">
        <f t="shared" si="17"/>
        <v>2.5944749999999965</v>
      </c>
      <c r="T35" s="28">
        <f t="shared" si="17"/>
        <v>2.6699874999999964</v>
      </c>
      <c r="U35" s="28">
        <f t="shared" si="17"/>
        <v>2.7304749999999967</v>
      </c>
      <c r="V35" s="28">
        <f t="shared" si="16"/>
        <v>2.7787874999999973</v>
      </c>
      <c r="W35" s="28">
        <f t="shared" si="16"/>
        <v>2.817474999999996</v>
      </c>
      <c r="X35" s="28">
        <f t="shared" si="16"/>
        <v>2.8487874999999971</v>
      </c>
      <c r="Y35" s="28">
        <f t="shared" si="16"/>
        <v>2.8746749999999963</v>
      </c>
      <c r="Z35" s="28">
        <f t="shared" si="16"/>
        <v>2.8967874999999959</v>
      </c>
      <c r="AA35" s="28">
        <f t="shared" si="16"/>
        <v>2.9164749999999966</v>
      </c>
      <c r="AB35" s="28">
        <f t="shared" si="16"/>
        <v>2.9347874999999961</v>
      </c>
      <c r="AC35" s="28">
        <f t="shared" si="16"/>
        <v>2.952474999999998</v>
      </c>
      <c r="AD35" s="28">
        <f t="shared" si="16"/>
        <v>2.9699874999999967</v>
      </c>
      <c r="AE35" s="28">
        <f t="shared" si="16"/>
        <v>2.9874749999999946</v>
      </c>
      <c r="AF35" s="28">
        <f t="shared" si="16"/>
        <v>3.0047874999999964</v>
      </c>
      <c r="AG35" s="28">
        <f t="shared" si="16"/>
        <v>3.021474999999997</v>
      </c>
      <c r="AH35" s="28">
        <f t="shared" si="16"/>
        <v>3.0367874999999982</v>
      </c>
      <c r="AI35" s="28">
        <f t="shared" si="16"/>
        <v>3.0496749999999961</v>
      </c>
      <c r="AJ35" s="28">
        <f t="shared" si="16"/>
        <v>3.0587874999999962</v>
      </c>
      <c r="AK35" s="28">
        <f t="shared" si="16"/>
        <v>3.062474999999993</v>
      </c>
      <c r="AL35" s="28">
        <f t="shared" si="18"/>
        <v>3.0587875000000002</v>
      </c>
      <c r="AM35" s="28">
        <f t="shared" si="18"/>
        <v>3.0454750000000006</v>
      </c>
      <c r="AN35" s="28">
        <f t="shared" si="18"/>
        <v>3.0199874999999965</v>
      </c>
      <c r="AO35" s="28">
        <f t="shared" si="18"/>
        <v>2.9794749999999968</v>
      </c>
      <c r="AP35" s="28">
        <f t="shared" si="18"/>
        <v>2.920787499999995</v>
      </c>
      <c r="AQ35" s="28">
        <f t="shared" si="18"/>
        <v>2.8404749999999979</v>
      </c>
      <c r="AR35" s="28">
        <f t="shared" si="18"/>
        <v>2.7347874999999964</v>
      </c>
      <c r="AS35" s="28">
        <f t="shared" si="18"/>
        <v>2.5996749999999968</v>
      </c>
      <c r="AT35" s="28">
        <f t="shared" si="18"/>
        <v>2.4307874999999943</v>
      </c>
      <c r="AU35" s="28">
        <f t="shared" si="18"/>
        <v>2.2234749999999934</v>
      </c>
      <c r="AV35" s="28">
        <f t="shared" si="18"/>
        <v>1.9727875000000032</v>
      </c>
      <c r="AW35" s="28">
        <f t="shared" si="18"/>
        <v>1.673474999999998</v>
      </c>
      <c r="AX35" s="28">
        <f t="shared" si="18"/>
        <v>1.3199874999999965</v>
      </c>
      <c r="AY35" s="28">
        <f t="shared" si="18"/>
        <v>0.61998749999999636</v>
      </c>
      <c r="BP35" s="28">
        <v>1.1000000000000001</v>
      </c>
      <c r="BQ35" s="28">
        <f t="shared" si="12"/>
        <v>0.81799999999999962</v>
      </c>
      <c r="BS35" s="27">
        <f t="shared" si="20"/>
        <v>2.7091604723419045</v>
      </c>
      <c r="BT35" s="27">
        <f t="shared" si="20"/>
        <v>2.7282538317169043</v>
      </c>
      <c r="BU35" s="27">
        <f t="shared" si="20"/>
        <v>2.7456542223419045</v>
      </c>
      <c r="BV35" s="27">
        <f t="shared" si="20"/>
        <v>2.7615350817169046</v>
      </c>
      <c r="BW35" s="27">
        <f t="shared" si="20"/>
        <v>2.7760604723419049</v>
      </c>
      <c r="BX35" s="27">
        <f t="shared" si="20"/>
        <v>2.7893850817169046</v>
      </c>
      <c r="BY35" s="27">
        <f t="shared" si="20"/>
        <v>2.8016542223419045</v>
      </c>
      <c r="BZ35" s="27">
        <f t="shared" si="20"/>
        <v>2.8130038317169039</v>
      </c>
      <c r="CA35" s="27">
        <f t="shared" si="20"/>
        <v>2.8235604723419048</v>
      </c>
      <c r="CB35" s="27">
        <f t="shared" si="20"/>
        <v>2.8334413317169047</v>
      </c>
      <c r="CC35" s="27">
        <f t="shared" si="20"/>
        <v>2.8427542223419047</v>
      </c>
      <c r="CD35" s="27">
        <f t="shared" si="20"/>
        <v>2.8515975817169048</v>
      </c>
      <c r="CE35" s="27">
        <f t="shared" si="20"/>
        <v>2.8600604723419045</v>
      </c>
      <c r="CF35" s="27">
        <f t="shared" si="20"/>
        <v>2.8682225817169051</v>
      </c>
      <c r="CG35" s="27">
        <f t="shared" si="20"/>
        <v>2.8761542223419045</v>
      </c>
      <c r="CH35" s="27">
        <f t="shared" si="20"/>
        <v>2.8839163317169043</v>
      </c>
      <c r="CI35" s="27">
        <f t="shared" si="19"/>
        <v>2.8915604723419044</v>
      </c>
      <c r="CJ35" s="27">
        <f t="shared" si="19"/>
        <v>2.8991288317169039</v>
      </c>
      <c r="CK35" s="27">
        <f t="shared" si="19"/>
        <v>2.9066542223419054</v>
      </c>
      <c r="CL35" s="27">
        <f t="shared" si="19"/>
        <v>2.9141600817169047</v>
      </c>
      <c r="CM35" s="27">
        <f t="shared" si="19"/>
        <v>2.9216604723419044</v>
      </c>
      <c r="CN35" s="27">
        <f t="shared" si="19"/>
        <v>2.9291600817169048</v>
      </c>
      <c r="CO35" s="27">
        <f t="shared" si="19"/>
        <v>2.9366542223419034</v>
      </c>
      <c r="CP35" s="27">
        <f t="shared" si="19"/>
        <v>2.9441288317169048</v>
      </c>
      <c r="CQ35" s="27">
        <f t="shared" si="19"/>
        <v>2.9515604723419044</v>
      </c>
      <c r="CR35" s="27">
        <f t="shared" si="19"/>
        <v>2.9589163317169045</v>
      </c>
      <c r="CS35" s="27">
        <f t="shared" ref="CS35:DH50" si="22">50%*CS$9*CS$10+(1-50%)*$BP35*$BQ35+50%*INDEX($BL$11:$BL$22,$BS$4,1)*CS$9+(1-50%)*INDEX($BM$11:$BM$22,$BS$4,1)*$BP35+INDEX($BL$11:$BL$22,$BS$4,1)*INDEX($BM$11:$BM$22,$BS$4,1)</f>
        <v>2.9661542223419048</v>
      </c>
      <c r="CT35" s="27">
        <f t="shared" si="22"/>
        <v>2.9732225817169042</v>
      </c>
      <c r="CU35" s="27">
        <f t="shared" si="22"/>
        <v>2.9800604723419055</v>
      </c>
      <c r="CV35" s="27">
        <f t="shared" si="22"/>
        <v>2.9865975817169055</v>
      </c>
      <c r="CW35" s="27">
        <f t="shared" si="22"/>
        <v>2.9927542223419046</v>
      </c>
      <c r="CX35" s="27">
        <f t="shared" si="22"/>
        <v>2.9984413317169056</v>
      </c>
      <c r="CY35" s="27">
        <f t="shared" si="22"/>
        <v>3.0035604723419045</v>
      </c>
      <c r="CZ35" s="27">
        <f t="shared" si="22"/>
        <v>3.0080038317169051</v>
      </c>
      <c r="DA35" s="27">
        <f t="shared" si="22"/>
        <v>3.0116542223419027</v>
      </c>
      <c r="DB35" s="27">
        <f t="shared" si="22"/>
        <v>3.0143850817169047</v>
      </c>
      <c r="DC35" s="27">
        <f t="shared" si="22"/>
        <v>3.0160604723419064</v>
      </c>
      <c r="DD35" s="27">
        <f t="shared" si="22"/>
        <v>3.0165350817169045</v>
      </c>
      <c r="DE35" s="27">
        <f t="shared" si="22"/>
        <v>3.0156542223419063</v>
      </c>
      <c r="DF35" s="27">
        <f t="shared" si="22"/>
        <v>3.0132538317169031</v>
      </c>
      <c r="DG35" s="27">
        <f t="shared" si="22"/>
        <v>3.0091604723419048</v>
      </c>
      <c r="DH35" s="27">
        <f t="shared" si="22"/>
        <v>3.0031913317169057</v>
      </c>
      <c r="DI35" s="27">
        <f t="shared" si="21"/>
        <v>2.9951542223419048</v>
      </c>
      <c r="DJ35" s="27">
        <f t="shared" si="21"/>
        <v>2.9848475817169056</v>
      </c>
      <c r="DK35" s="27">
        <f t="shared" si="21"/>
        <v>2.9720604723419042</v>
      </c>
      <c r="DL35" s="27">
        <f t="shared" si="14"/>
        <v>2.9565725817169044</v>
      </c>
      <c r="DM35" s="27">
        <f t="shared" si="10"/>
        <v>3.0165350817169045</v>
      </c>
    </row>
    <row r="36" spans="1:117" ht="12" customHeight="1" x14ac:dyDescent="0.15">
      <c r="A36" s="28">
        <f t="shared" si="3"/>
        <v>-0.10599999999999987</v>
      </c>
      <c r="B36" s="29">
        <v>33</v>
      </c>
      <c r="C36" s="29">
        <v>-0.10599999999999987</v>
      </c>
      <c r="D36" s="28">
        <v>1.7</v>
      </c>
      <c r="E36" s="28">
        <f t="shared" si="0"/>
        <v>1.7</v>
      </c>
      <c r="F36" s="28">
        <f t="shared" si="1"/>
        <v>0.49256904358522446</v>
      </c>
      <c r="G36" s="28">
        <f t="shared" si="4"/>
        <v>1.7</v>
      </c>
      <c r="H36" s="29">
        <f t="shared" si="2"/>
        <v>-0.10599999999999987</v>
      </c>
      <c r="I36" s="29"/>
      <c r="J36" s="37"/>
      <c r="K36" s="28">
        <v>27</v>
      </c>
      <c r="L36" s="28">
        <f t="shared" si="17"/>
        <v>1.276600000000004</v>
      </c>
      <c r="M36" s="28">
        <f t="shared" si="17"/>
        <v>1.5647875000000042</v>
      </c>
      <c r="N36" s="28">
        <f t="shared" si="17"/>
        <v>1.8096000000000043</v>
      </c>
      <c r="O36" s="28">
        <f t="shared" si="17"/>
        <v>2.015987500000004</v>
      </c>
      <c r="P36" s="28">
        <f t="shared" si="17"/>
        <v>2.1886000000000045</v>
      </c>
      <c r="Q36" s="28">
        <f t="shared" si="17"/>
        <v>2.3317875000000043</v>
      </c>
      <c r="R36" s="28">
        <f t="shared" si="17"/>
        <v>2.4496000000000038</v>
      </c>
      <c r="S36" s="28">
        <f t="shared" si="17"/>
        <v>2.5457875000000043</v>
      </c>
      <c r="T36" s="28">
        <f t="shared" si="17"/>
        <v>2.6238000000000041</v>
      </c>
      <c r="U36" s="28">
        <f t="shared" si="17"/>
        <v>2.6867875000000039</v>
      </c>
      <c r="V36" s="28">
        <f t="shared" si="16"/>
        <v>2.7376000000000049</v>
      </c>
      <c r="W36" s="28">
        <f t="shared" si="16"/>
        <v>2.7787875000000035</v>
      </c>
      <c r="X36" s="28">
        <f t="shared" si="16"/>
        <v>2.8126000000000051</v>
      </c>
      <c r="Y36" s="28">
        <f t="shared" si="16"/>
        <v>2.8409875000000042</v>
      </c>
      <c r="Z36" s="28">
        <f t="shared" si="16"/>
        <v>2.8656000000000037</v>
      </c>
      <c r="AA36" s="28">
        <f t="shared" si="16"/>
        <v>2.8877875000000044</v>
      </c>
      <c r="AB36" s="28">
        <f t="shared" si="16"/>
        <v>2.9086000000000038</v>
      </c>
      <c r="AC36" s="28">
        <f t="shared" si="16"/>
        <v>2.9287875000000057</v>
      </c>
      <c r="AD36" s="28">
        <f t="shared" si="16"/>
        <v>2.9488000000000039</v>
      </c>
      <c r="AE36" s="28">
        <f t="shared" si="16"/>
        <v>2.9687875000000021</v>
      </c>
      <c r="AF36" s="28">
        <f t="shared" si="16"/>
        <v>2.9886000000000039</v>
      </c>
      <c r="AG36" s="28">
        <f t="shared" si="16"/>
        <v>3.0077875000000049</v>
      </c>
      <c r="AH36" s="28">
        <f t="shared" si="16"/>
        <v>3.0256000000000061</v>
      </c>
      <c r="AI36" s="28">
        <f t="shared" si="16"/>
        <v>3.0409875000000044</v>
      </c>
      <c r="AJ36" s="28">
        <f t="shared" si="16"/>
        <v>3.0526000000000035</v>
      </c>
      <c r="AK36" s="28">
        <f t="shared" si="16"/>
        <v>3.0587875000000002</v>
      </c>
      <c r="AL36" s="28">
        <f t="shared" si="18"/>
        <v>3.0576000000000079</v>
      </c>
      <c r="AM36" s="28">
        <f t="shared" si="18"/>
        <v>3.0467875000000078</v>
      </c>
      <c r="AN36" s="28">
        <f t="shared" si="18"/>
        <v>3.023800000000004</v>
      </c>
      <c r="AO36" s="28">
        <f t="shared" si="18"/>
        <v>2.9857875000000043</v>
      </c>
      <c r="AP36" s="28">
        <f t="shared" si="18"/>
        <v>2.9296000000000024</v>
      </c>
      <c r="AQ36" s="28">
        <f t="shared" si="18"/>
        <v>2.8517875000000057</v>
      </c>
      <c r="AR36" s="28">
        <f t="shared" si="18"/>
        <v>2.7486000000000042</v>
      </c>
      <c r="AS36" s="28">
        <f t="shared" si="18"/>
        <v>2.6159875000000037</v>
      </c>
      <c r="AT36" s="28">
        <f t="shared" si="18"/>
        <v>2.449600000000002</v>
      </c>
      <c r="AU36" s="28">
        <f t="shared" si="18"/>
        <v>2.244787500000001</v>
      </c>
      <c r="AV36" s="28">
        <f t="shared" si="18"/>
        <v>1.9966000000000108</v>
      </c>
      <c r="AW36" s="28">
        <f t="shared" si="18"/>
        <v>1.6997875000000056</v>
      </c>
      <c r="AX36" s="28">
        <f t="shared" si="18"/>
        <v>1.348800000000004</v>
      </c>
      <c r="AY36" s="28">
        <f t="shared" si="18"/>
        <v>0.54880000000000417</v>
      </c>
      <c r="BP36" s="28">
        <v>1.125</v>
      </c>
      <c r="BQ36" s="28">
        <f t="shared" si="12"/>
        <v>0.77734375</v>
      </c>
      <c r="BS36" s="27">
        <f t="shared" si="20"/>
        <v>2.7033288926026136</v>
      </c>
      <c r="BT36" s="27">
        <f t="shared" si="20"/>
        <v>2.7224222519776133</v>
      </c>
      <c r="BU36" s="27">
        <f t="shared" si="20"/>
        <v>2.7398226426026135</v>
      </c>
      <c r="BV36" s="27">
        <f t="shared" si="20"/>
        <v>2.7557035019776137</v>
      </c>
      <c r="BW36" s="27">
        <f t="shared" si="20"/>
        <v>2.770228892602614</v>
      </c>
      <c r="BX36" s="27">
        <f t="shared" si="20"/>
        <v>2.7835535019776136</v>
      </c>
      <c r="BY36" s="27">
        <f t="shared" si="20"/>
        <v>2.7958226426026136</v>
      </c>
      <c r="BZ36" s="27">
        <f t="shared" si="20"/>
        <v>2.807172251977613</v>
      </c>
      <c r="CA36" s="27">
        <f t="shared" si="20"/>
        <v>2.8177288926026143</v>
      </c>
      <c r="CB36" s="27">
        <f t="shared" si="20"/>
        <v>2.8276097519776138</v>
      </c>
      <c r="CC36" s="27">
        <f t="shared" si="20"/>
        <v>2.8369226426026137</v>
      </c>
      <c r="CD36" s="27">
        <f t="shared" si="20"/>
        <v>2.8457660019776139</v>
      </c>
      <c r="CE36" s="27">
        <f t="shared" si="20"/>
        <v>2.8542288926026136</v>
      </c>
      <c r="CF36" s="27">
        <f t="shared" si="20"/>
        <v>2.8623910019776142</v>
      </c>
      <c r="CG36" s="27">
        <f t="shared" si="20"/>
        <v>2.8703226426026136</v>
      </c>
      <c r="CH36" s="27">
        <f t="shared" si="20"/>
        <v>2.8780847519776138</v>
      </c>
      <c r="CI36" s="27">
        <f t="shared" si="19"/>
        <v>2.8857288926026134</v>
      </c>
      <c r="CJ36" s="27">
        <f t="shared" si="19"/>
        <v>2.893297251977613</v>
      </c>
      <c r="CK36" s="27">
        <f t="shared" si="19"/>
        <v>2.9008226426026145</v>
      </c>
      <c r="CL36" s="27">
        <f t="shared" si="19"/>
        <v>2.9083285019776137</v>
      </c>
      <c r="CM36" s="27">
        <f t="shared" si="19"/>
        <v>2.9158288926026135</v>
      </c>
      <c r="CN36" s="27">
        <f t="shared" si="19"/>
        <v>2.9233285019776138</v>
      </c>
      <c r="CO36" s="27">
        <f t="shared" si="19"/>
        <v>2.9308226426026125</v>
      </c>
      <c r="CP36" s="27">
        <f t="shared" si="19"/>
        <v>2.9382972519776138</v>
      </c>
      <c r="CQ36" s="27">
        <f t="shared" si="19"/>
        <v>2.9457288926026135</v>
      </c>
      <c r="CR36" s="27">
        <f t="shared" si="19"/>
        <v>2.9530847519776136</v>
      </c>
      <c r="CS36" s="27">
        <f t="shared" si="22"/>
        <v>2.9603226426026139</v>
      </c>
      <c r="CT36" s="27">
        <f t="shared" si="22"/>
        <v>2.9673910019776133</v>
      </c>
      <c r="CU36" s="27">
        <f t="shared" si="22"/>
        <v>2.9742288926026146</v>
      </c>
      <c r="CV36" s="27">
        <f t="shared" si="22"/>
        <v>2.9807660019776145</v>
      </c>
      <c r="CW36" s="27">
        <f t="shared" si="22"/>
        <v>2.9869226426026136</v>
      </c>
      <c r="CX36" s="27">
        <f t="shared" si="22"/>
        <v>2.9926097519776147</v>
      </c>
      <c r="CY36" s="27">
        <f t="shared" si="22"/>
        <v>2.9977288926026135</v>
      </c>
      <c r="CZ36" s="27">
        <f t="shared" si="22"/>
        <v>3.0021722519776142</v>
      </c>
      <c r="DA36" s="27">
        <f t="shared" si="22"/>
        <v>3.0058226426026118</v>
      </c>
      <c r="DB36" s="27">
        <f t="shared" si="22"/>
        <v>3.0085535019776137</v>
      </c>
      <c r="DC36" s="27">
        <f t="shared" si="22"/>
        <v>3.0102288926026155</v>
      </c>
      <c r="DD36" s="27">
        <f t="shared" si="22"/>
        <v>3.0107035019776136</v>
      </c>
      <c r="DE36" s="27">
        <f t="shared" si="22"/>
        <v>3.0098226426026153</v>
      </c>
      <c r="DF36" s="27">
        <f t="shared" si="22"/>
        <v>3.0074222519776121</v>
      </c>
      <c r="DG36" s="27">
        <f t="shared" si="22"/>
        <v>3.0033288926026138</v>
      </c>
      <c r="DH36" s="27">
        <f t="shared" si="22"/>
        <v>2.9973597519776147</v>
      </c>
      <c r="DI36" s="27">
        <f t="shared" si="21"/>
        <v>2.9893226426026138</v>
      </c>
      <c r="DJ36" s="27">
        <f t="shared" si="21"/>
        <v>2.9790160019776146</v>
      </c>
      <c r="DK36" s="27">
        <f t="shared" si="21"/>
        <v>2.9662288926026132</v>
      </c>
      <c r="DL36" s="27">
        <f t="shared" ref="DL36:DL49" si="23">50%*DL$9*DL$10+(1-50%)*$BP36*$BQ36+50%*INDEX($BL$11:$BL$22,$BS$4,1)*DL$9+(1-50%)*INDEX($BM$11:$BM$22,$BS$4,1)*$BP36+INDEX($BL$11:$BL$22,$BS$4,1)*INDEX($BM$11:$BM$22,$BS$4,1)</f>
        <v>2.9507410019776135</v>
      </c>
      <c r="DM36" s="27">
        <f t="shared" si="10"/>
        <v>3.0107035019776136</v>
      </c>
    </row>
    <row r="37" spans="1:117" ht="12" customHeight="1" x14ac:dyDescent="0.15">
      <c r="A37" s="28">
        <f t="shared" si="3"/>
        <v>-0.21875</v>
      </c>
      <c r="B37" s="29">
        <v>34</v>
      </c>
      <c r="C37" s="29">
        <v>-0.21875</v>
      </c>
      <c r="D37" s="28">
        <v>1.75</v>
      </c>
      <c r="E37" s="28">
        <f t="shared" si="0"/>
        <v>1.75</v>
      </c>
      <c r="F37" s="28">
        <f t="shared" si="1"/>
        <v>0.4682744685275263</v>
      </c>
      <c r="G37" s="28">
        <f t="shared" si="4"/>
        <v>1.75</v>
      </c>
      <c r="H37" s="29">
        <f t="shared" si="2"/>
        <v>-0.21875</v>
      </c>
      <c r="I37" s="29"/>
      <c r="J37" s="37"/>
      <c r="K37" s="28">
        <v>28</v>
      </c>
      <c r="L37" s="28">
        <f t="shared" si="17"/>
        <v>1.2007875000000041</v>
      </c>
      <c r="M37" s="28">
        <f t="shared" si="17"/>
        <v>1.4914750000000041</v>
      </c>
      <c r="N37" s="28">
        <f t="shared" si="17"/>
        <v>1.7387875000000039</v>
      </c>
      <c r="O37" s="28">
        <f t="shared" si="17"/>
        <v>1.947675000000004</v>
      </c>
      <c r="P37" s="28">
        <f t="shared" si="17"/>
        <v>2.1227875000000043</v>
      </c>
      <c r="Q37" s="28">
        <f t="shared" si="17"/>
        <v>2.268475000000004</v>
      </c>
      <c r="R37" s="28">
        <f t="shared" si="17"/>
        <v>2.3887875000000038</v>
      </c>
      <c r="S37" s="28">
        <f t="shared" si="17"/>
        <v>2.4874750000000039</v>
      </c>
      <c r="T37" s="28">
        <f t="shared" si="17"/>
        <v>2.5679875000000041</v>
      </c>
      <c r="U37" s="28">
        <f t="shared" si="17"/>
        <v>2.6334750000000038</v>
      </c>
      <c r="V37" s="28">
        <f t="shared" si="16"/>
        <v>2.6867875000000048</v>
      </c>
      <c r="W37" s="28">
        <f t="shared" si="16"/>
        <v>2.7304750000000038</v>
      </c>
      <c r="X37" s="28">
        <f t="shared" si="16"/>
        <v>2.7667875000000048</v>
      </c>
      <c r="Y37" s="28">
        <f t="shared" si="16"/>
        <v>2.7976750000000039</v>
      </c>
      <c r="Z37" s="28">
        <f t="shared" si="16"/>
        <v>2.8247875000000038</v>
      </c>
      <c r="AA37" s="28">
        <f t="shared" si="16"/>
        <v>2.849475000000004</v>
      </c>
      <c r="AB37" s="28">
        <f t="shared" si="16"/>
        <v>2.8727875000000038</v>
      </c>
      <c r="AC37" s="28">
        <f t="shared" si="16"/>
        <v>2.8954750000000056</v>
      </c>
      <c r="AD37" s="28">
        <f t="shared" si="16"/>
        <v>2.9179875000000042</v>
      </c>
      <c r="AE37" s="28">
        <f t="shared" si="16"/>
        <v>2.9404750000000019</v>
      </c>
      <c r="AF37" s="28">
        <f t="shared" si="16"/>
        <v>2.9627875000000037</v>
      </c>
      <c r="AG37" s="28">
        <f t="shared" si="16"/>
        <v>2.9844750000000042</v>
      </c>
      <c r="AH37" s="28">
        <f t="shared" si="16"/>
        <v>3.0047875000000057</v>
      </c>
      <c r="AI37" s="28">
        <f t="shared" si="16"/>
        <v>3.022675000000004</v>
      </c>
      <c r="AJ37" s="28">
        <f t="shared" si="16"/>
        <v>3.0367875000000035</v>
      </c>
      <c r="AK37" s="28">
        <f t="shared" si="16"/>
        <v>3.0454750000000006</v>
      </c>
      <c r="AL37" s="28">
        <f t="shared" si="18"/>
        <v>3.0467875000000078</v>
      </c>
      <c r="AM37" s="28">
        <f t="shared" si="18"/>
        <v>3.038475000000008</v>
      </c>
      <c r="AN37" s="28">
        <f t="shared" si="18"/>
        <v>3.0179875000000038</v>
      </c>
      <c r="AO37" s="28">
        <f t="shared" si="18"/>
        <v>2.982475000000004</v>
      </c>
      <c r="AP37" s="28">
        <f t="shared" si="18"/>
        <v>2.9287875000000025</v>
      </c>
      <c r="AQ37" s="28">
        <f t="shared" si="18"/>
        <v>2.8534750000000053</v>
      </c>
      <c r="AR37" s="28">
        <f t="shared" si="18"/>
        <v>2.7527875000000042</v>
      </c>
      <c r="AS37" s="28">
        <f t="shared" si="18"/>
        <v>2.6226750000000041</v>
      </c>
      <c r="AT37" s="28">
        <f t="shared" si="18"/>
        <v>2.4587875000000015</v>
      </c>
      <c r="AU37" s="28">
        <f t="shared" si="18"/>
        <v>2.2564750000000009</v>
      </c>
      <c r="AV37" s="28">
        <f t="shared" si="18"/>
        <v>2.0107875000000108</v>
      </c>
      <c r="AW37" s="28">
        <f t="shared" si="18"/>
        <v>1.7164750000000051</v>
      </c>
      <c r="AX37" s="28">
        <f t="shared" si="18"/>
        <v>1.3679875000000039</v>
      </c>
      <c r="AY37" s="28">
        <f t="shared" si="18"/>
        <v>0.467987500000004</v>
      </c>
      <c r="BP37" s="28">
        <v>1.1499999999999999</v>
      </c>
      <c r="BQ37" s="28">
        <f t="shared" si="12"/>
        <v>0.73825000000000074</v>
      </c>
      <c r="BS37" s="27">
        <f t="shared" si="20"/>
        <v>2.6973793441133225</v>
      </c>
      <c r="BT37" s="27">
        <f t="shared" si="20"/>
        <v>2.7164727034883227</v>
      </c>
      <c r="BU37" s="27">
        <f t="shared" si="20"/>
        <v>2.7338730941133225</v>
      </c>
      <c r="BV37" s="27">
        <f t="shared" si="20"/>
        <v>2.7497539534883226</v>
      </c>
      <c r="BW37" s="27">
        <f t="shared" si="20"/>
        <v>2.7642793441133229</v>
      </c>
      <c r="BX37" s="27">
        <f t="shared" si="20"/>
        <v>2.7776039534883226</v>
      </c>
      <c r="BY37" s="27">
        <f t="shared" si="20"/>
        <v>2.7898730941133225</v>
      </c>
      <c r="BZ37" s="27">
        <f t="shared" si="20"/>
        <v>2.8012227034883224</v>
      </c>
      <c r="CA37" s="27">
        <f t="shared" si="20"/>
        <v>2.8117793441133232</v>
      </c>
      <c r="CB37" s="27">
        <f t="shared" si="20"/>
        <v>2.8216602034883227</v>
      </c>
      <c r="CC37" s="27">
        <f t="shared" si="20"/>
        <v>2.8309730941133227</v>
      </c>
      <c r="CD37" s="27">
        <f t="shared" si="20"/>
        <v>2.8398164534883228</v>
      </c>
      <c r="CE37" s="27">
        <f t="shared" si="20"/>
        <v>2.8482793441133225</v>
      </c>
      <c r="CF37" s="27">
        <f t="shared" si="20"/>
        <v>2.8564414534883231</v>
      </c>
      <c r="CG37" s="27">
        <f t="shared" si="20"/>
        <v>2.8643730941133225</v>
      </c>
      <c r="CH37" s="27">
        <f t="shared" si="20"/>
        <v>2.8721352034883227</v>
      </c>
      <c r="CI37" s="27">
        <f t="shared" si="19"/>
        <v>2.8797793441133224</v>
      </c>
      <c r="CJ37" s="27">
        <f t="shared" si="19"/>
        <v>2.8873477034883219</v>
      </c>
      <c r="CK37" s="27">
        <f t="shared" si="19"/>
        <v>2.8948730941133234</v>
      </c>
      <c r="CL37" s="27">
        <f t="shared" si="19"/>
        <v>2.9023789534883226</v>
      </c>
      <c r="CM37" s="27">
        <f t="shared" si="19"/>
        <v>2.9098793441133224</v>
      </c>
      <c r="CN37" s="27">
        <f t="shared" si="19"/>
        <v>2.9173789534883228</v>
      </c>
      <c r="CO37" s="27">
        <f t="shared" si="19"/>
        <v>2.9248730941133219</v>
      </c>
      <c r="CP37" s="27">
        <f t="shared" si="19"/>
        <v>2.9323477034883227</v>
      </c>
      <c r="CQ37" s="27">
        <f t="shared" si="19"/>
        <v>2.9397793441133224</v>
      </c>
      <c r="CR37" s="27">
        <f t="shared" si="19"/>
        <v>2.9471352034883225</v>
      </c>
      <c r="CS37" s="27">
        <f t="shared" si="22"/>
        <v>2.9543730941133228</v>
      </c>
      <c r="CT37" s="27">
        <f t="shared" si="22"/>
        <v>2.9614414534883222</v>
      </c>
      <c r="CU37" s="27">
        <f t="shared" si="22"/>
        <v>2.9682793441133235</v>
      </c>
      <c r="CV37" s="27">
        <f t="shared" si="22"/>
        <v>2.9748164534883235</v>
      </c>
      <c r="CW37" s="27">
        <f t="shared" si="22"/>
        <v>2.9809730941133226</v>
      </c>
      <c r="CX37" s="27">
        <f t="shared" si="22"/>
        <v>2.9866602034883236</v>
      </c>
      <c r="CY37" s="27">
        <f t="shared" si="22"/>
        <v>2.9917793441133225</v>
      </c>
      <c r="CZ37" s="27">
        <f t="shared" si="22"/>
        <v>2.9962227034883231</v>
      </c>
      <c r="DA37" s="27">
        <f t="shared" si="22"/>
        <v>2.9998730941133207</v>
      </c>
      <c r="DB37" s="27">
        <f t="shared" si="22"/>
        <v>3.0026039534883227</v>
      </c>
      <c r="DC37" s="27">
        <f t="shared" si="22"/>
        <v>3.0042793441133244</v>
      </c>
      <c r="DD37" s="27">
        <f t="shared" si="22"/>
        <v>3.0047539534883225</v>
      </c>
      <c r="DE37" s="27">
        <f t="shared" si="22"/>
        <v>3.0038730941133243</v>
      </c>
      <c r="DF37" s="27">
        <f t="shared" si="22"/>
        <v>3.0014727034883211</v>
      </c>
      <c r="DG37" s="27">
        <f t="shared" si="22"/>
        <v>2.9973793441133227</v>
      </c>
      <c r="DH37" s="27">
        <f t="shared" si="22"/>
        <v>2.9914102034883236</v>
      </c>
      <c r="DI37" s="27">
        <f t="shared" si="21"/>
        <v>2.9833730941133227</v>
      </c>
      <c r="DJ37" s="27">
        <f t="shared" si="21"/>
        <v>2.9730664534883235</v>
      </c>
      <c r="DK37" s="27">
        <f t="shared" si="21"/>
        <v>2.9602793441133222</v>
      </c>
      <c r="DL37" s="27">
        <f t="shared" si="23"/>
        <v>2.9447914534883224</v>
      </c>
      <c r="DM37" s="27">
        <f t="shared" si="10"/>
        <v>3.0047539534883225</v>
      </c>
    </row>
    <row r="38" spans="1:117" ht="12" customHeight="1" x14ac:dyDescent="0.15">
      <c r="A38" s="28">
        <f t="shared" si="3"/>
        <v>-0.34400000000000119</v>
      </c>
      <c r="B38" s="29">
        <v>35</v>
      </c>
      <c r="C38" s="29">
        <v>-0.34400000000000119</v>
      </c>
      <c r="D38" s="28">
        <v>1.8</v>
      </c>
      <c r="E38" s="28">
        <f t="shared" si="0"/>
        <v>1.8</v>
      </c>
      <c r="F38" s="28">
        <f t="shared" si="1"/>
        <v>0.44517815467791805</v>
      </c>
      <c r="G38" s="28">
        <f t="shared" si="4"/>
        <v>1.8</v>
      </c>
      <c r="H38" s="29">
        <f t="shared" si="2"/>
        <v>-0.34400000000000119</v>
      </c>
      <c r="I38" s="29"/>
      <c r="J38" s="37"/>
      <c r="K38" s="28">
        <v>29</v>
      </c>
      <c r="L38" s="28">
        <f t="shared" si="17"/>
        <v>1.1128</v>
      </c>
      <c r="M38" s="28">
        <f t="shared" si="17"/>
        <v>1.4059875000000002</v>
      </c>
      <c r="N38" s="28">
        <f t="shared" si="17"/>
        <v>1.6557999999999999</v>
      </c>
      <c r="O38" s="28">
        <f t="shared" si="17"/>
        <v>1.8671875</v>
      </c>
      <c r="P38" s="28">
        <f t="shared" si="17"/>
        <v>2.0448000000000004</v>
      </c>
      <c r="Q38" s="28">
        <f t="shared" si="17"/>
        <v>2.1929875000000001</v>
      </c>
      <c r="R38" s="28">
        <f t="shared" si="17"/>
        <v>2.3157999999999999</v>
      </c>
      <c r="S38" s="28">
        <f t="shared" si="17"/>
        <v>2.4169875000000003</v>
      </c>
      <c r="T38" s="28">
        <f t="shared" si="17"/>
        <v>2.5</v>
      </c>
      <c r="U38" s="28">
        <f t="shared" si="17"/>
        <v>2.5679875000000001</v>
      </c>
      <c r="V38" s="28">
        <f t="shared" si="16"/>
        <v>2.6238000000000006</v>
      </c>
      <c r="W38" s="28">
        <f t="shared" si="16"/>
        <v>2.6699874999999995</v>
      </c>
      <c r="X38" s="28">
        <f t="shared" si="16"/>
        <v>2.708800000000001</v>
      </c>
      <c r="Y38" s="28">
        <f t="shared" si="16"/>
        <v>2.7421875</v>
      </c>
      <c r="Z38" s="28">
        <f t="shared" si="16"/>
        <v>2.7717999999999998</v>
      </c>
      <c r="AA38" s="28">
        <f t="shared" si="16"/>
        <v>2.7989875</v>
      </c>
      <c r="AB38" s="28">
        <f t="shared" si="16"/>
        <v>2.8247999999999998</v>
      </c>
      <c r="AC38" s="28">
        <f t="shared" si="16"/>
        <v>2.849987500000001</v>
      </c>
      <c r="AD38" s="28">
        <f t="shared" si="16"/>
        <v>2.875</v>
      </c>
      <c r="AE38" s="28">
        <f t="shared" si="16"/>
        <v>2.8999874999999982</v>
      </c>
      <c r="AF38" s="28">
        <f t="shared" si="16"/>
        <v>2.9247999999999994</v>
      </c>
      <c r="AG38" s="28">
        <f t="shared" si="16"/>
        <v>2.9489875000000003</v>
      </c>
      <c r="AH38" s="28">
        <f t="shared" si="16"/>
        <v>2.9718000000000018</v>
      </c>
      <c r="AI38" s="28">
        <f t="shared" si="16"/>
        <v>2.9921875</v>
      </c>
      <c r="AJ38" s="28">
        <f t="shared" si="16"/>
        <v>3.0087999999999999</v>
      </c>
      <c r="AK38" s="28">
        <f t="shared" si="16"/>
        <v>3.0199874999999965</v>
      </c>
      <c r="AL38" s="28">
        <f t="shared" si="18"/>
        <v>3.023800000000004</v>
      </c>
      <c r="AM38" s="28">
        <f t="shared" si="18"/>
        <v>3.0179875000000038</v>
      </c>
      <c r="AN38" s="28">
        <f t="shared" si="18"/>
        <v>3</v>
      </c>
      <c r="AO38" s="28">
        <f t="shared" si="18"/>
        <v>2.9669875000000001</v>
      </c>
      <c r="AP38" s="28">
        <f t="shared" si="18"/>
        <v>2.9157999999999991</v>
      </c>
      <c r="AQ38" s="28">
        <f t="shared" si="18"/>
        <v>2.8429875000000013</v>
      </c>
      <c r="AR38" s="28">
        <f t="shared" si="18"/>
        <v>2.7448000000000001</v>
      </c>
      <c r="AS38" s="28">
        <f t="shared" si="18"/>
        <v>2.6171875</v>
      </c>
      <c r="AT38" s="28">
        <f t="shared" si="18"/>
        <v>2.4557999999999982</v>
      </c>
      <c r="AU38" s="28">
        <f t="shared" si="18"/>
        <v>2.2559874999999971</v>
      </c>
      <c r="AV38" s="28">
        <f t="shared" si="18"/>
        <v>2.0128000000000066</v>
      </c>
      <c r="AW38" s="28">
        <f t="shared" si="18"/>
        <v>1.7209875000000012</v>
      </c>
      <c r="AX38" s="28">
        <f t="shared" si="18"/>
        <v>1.375</v>
      </c>
      <c r="AY38" s="28">
        <f t="shared" si="18"/>
        <v>0.375</v>
      </c>
      <c r="BP38" s="28">
        <v>1.175</v>
      </c>
      <c r="BQ38" s="28">
        <f t="shared" si="12"/>
        <v>0.70053124999999916</v>
      </c>
      <c r="BS38" s="27">
        <f t="shared" si="20"/>
        <v>2.6912602643740309</v>
      </c>
      <c r="BT38" s="27">
        <f t="shared" si="20"/>
        <v>2.7103536237490307</v>
      </c>
      <c r="BU38" s="27">
        <f t="shared" si="20"/>
        <v>2.7277540143740309</v>
      </c>
      <c r="BV38" s="27">
        <f t="shared" si="20"/>
        <v>2.7436348737490306</v>
      </c>
      <c r="BW38" s="27">
        <f t="shared" si="20"/>
        <v>2.7581602643740308</v>
      </c>
      <c r="BX38" s="27">
        <f t="shared" si="20"/>
        <v>2.7714848737490305</v>
      </c>
      <c r="BY38" s="27">
        <f t="shared" si="20"/>
        <v>2.7837540143740305</v>
      </c>
      <c r="BZ38" s="27">
        <f t="shared" si="20"/>
        <v>2.7951036237490303</v>
      </c>
      <c r="CA38" s="27">
        <f t="shared" si="20"/>
        <v>2.8056602643740312</v>
      </c>
      <c r="CB38" s="27">
        <f t="shared" si="20"/>
        <v>2.8155411237490311</v>
      </c>
      <c r="CC38" s="27">
        <f t="shared" si="20"/>
        <v>2.8248540143740306</v>
      </c>
      <c r="CD38" s="27">
        <f t="shared" si="20"/>
        <v>2.8336973737490307</v>
      </c>
      <c r="CE38" s="27">
        <f t="shared" si="20"/>
        <v>2.8421602643740305</v>
      </c>
      <c r="CF38" s="27">
        <f t="shared" si="20"/>
        <v>2.8503223737490315</v>
      </c>
      <c r="CG38" s="27">
        <f t="shared" si="20"/>
        <v>2.8582540143740309</v>
      </c>
      <c r="CH38" s="27">
        <f t="shared" si="20"/>
        <v>2.8660161237490307</v>
      </c>
      <c r="CI38" s="27">
        <f t="shared" si="19"/>
        <v>2.8736602643740303</v>
      </c>
      <c r="CJ38" s="27">
        <f t="shared" si="19"/>
        <v>2.8812286237490299</v>
      </c>
      <c r="CK38" s="27">
        <f t="shared" si="19"/>
        <v>2.8887540143740313</v>
      </c>
      <c r="CL38" s="27">
        <f t="shared" si="19"/>
        <v>2.8962598737490306</v>
      </c>
      <c r="CM38" s="27">
        <f t="shared" si="19"/>
        <v>2.9037602643740303</v>
      </c>
      <c r="CN38" s="27">
        <f t="shared" si="19"/>
        <v>2.9112598737490307</v>
      </c>
      <c r="CO38" s="27">
        <f t="shared" si="19"/>
        <v>2.9187540143740294</v>
      </c>
      <c r="CP38" s="27">
        <f t="shared" si="19"/>
        <v>2.9262286237490307</v>
      </c>
      <c r="CQ38" s="27">
        <f t="shared" si="19"/>
        <v>2.9336602643740304</v>
      </c>
      <c r="CR38" s="27">
        <f t="shared" si="19"/>
        <v>2.9410161237490304</v>
      </c>
      <c r="CS38" s="27">
        <f t="shared" si="22"/>
        <v>2.9482540143740308</v>
      </c>
      <c r="CT38" s="27">
        <f t="shared" si="22"/>
        <v>2.9553223737490302</v>
      </c>
      <c r="CU38" s="27">
        <f t="shared" si="22"/>
        <v>2.9621602643740315</v>
      </c>
      <c r="CV38" s="27">
        <f t="shared" si="22"/>
        <v>2.9686973737490314</v>
      </c>
      <c r="CW38" s="27">
        <f t="shared" si="22"/>
        <v>2.9748540143740305</v>
      </c>
      <c r="CX38" s="27">
        <f t="shared" si="22"/>
        <v>2.9805411237490316</v>
      </c>
      <c r="CY38" s="27">
        <f t="shared" si="22"/>
        <v>2.9856602643740304</v>
      </c>
      <c r="CZ38" s="27">
        <f t="shared" si="22"/>
        <v>2.990103623749031</v>
      </c>
      <c r="DA38" s="27">
        <f t="shared" si="22"/>
        <v>2.9937540143740287</v>
      </c>
      <c r="DB38" s="27">
        <f t="shared" si="22"/>
        <v>2.9964848737490306</v>
      </c>
      <c r="DC38" s="27">
        <f t="shared" si="22"/>
        <v>2.9981602643740324</v>
      </c>
      <c r="DD38" s="27">
        <f t="shared" si="22"/>
        <v>2.9986348737490305</v>
      </c>
      <c r="DE38" s="27">
        <f t="shared" si="22"/>
        <v>2.9977540143740322</v>
      </c>
      <c r="DF38" s="27">
        <f t="shared" si="22"/>
        <v>2.995353623749029</v>
      </c>
      <c r="DG38" s="27">
        <f t="shared" si="22"/>
        <v>2.9912602643740307</v>
      </c>
      <c r="DH38" s="27">
        <f t="shared" si="22"/>
        <v>2.9852911237490316</v>
      </c>
      <c r="DI38" s="27">
        <f t="shared" si="21"/>
        <v>2.9772540143740307</v>
      </c>
      <c r="DJ38" s="27">
        <f t="shared" si="21"/>
        <v>2.9669473737490315</v>
      </c>
      <c r="DK38" s="27">
        <f t="shared" si="21"/>
        <v>2.9541602643740301</v>
      </c>
      <c r="DL38" s="27">
        <f t="shared" si="23"/>
        <v>2.9386723737490303</v>
      </c>
      <c r="DM38" s="27">
        <f t="shared" si="10"/>
        <v>2.9986348737490305</v>
      </c>
    </row>
    <row r="39" spans="1:117" ht="12" customHeight="1" x14ac:dyDescent="0.15">
      <c r="A39" s="28">
        <f t="shared" si="3"/>
        <v>-0.48325000000000173</v>
      </c>
      <c r="B39" s="29">
        <v>36</v>
      </c>
      <c r="C39" s="29">
        <v>-0.48325000000000173</v>
      </c>
      <c r="D39" s="28">
        <v>1.85</v>
      </c>
      <c r="E39" s="28">
        <f t="shared" si="0"/>
        <v>1.85</v>
      </c>
      <c r="F39" s="28">
        <f t="shared" si="1"/>
        <v>0.42322100119107098</v>
      </c>
      <c r="G39" s="28">
        <f t="shared" si="4"/>
        <v>1.85</v>
      </c>
      <c r="H39" s="29">
        <f t="shared" si="2"/>
        <v>-0.48325000000000173</v>
      </c>
      <c r="I39" s="29"/>
      <c r="J39" s="37"/>
      <c r="K39" s="28">
        <v>30</v>
      </c>
      <c r="L39" s="28">
        <f t="shared" si="17"/>
        <v>1.0097875000000001</v>
      </c>
      <c r="M39" s="28">
        <f t="shared" si="17"/>
        <v>1.3054749999999999</v>
      </c>
      <c r="N39" s="28">
        <f t="shared" si="17"/>
        <v>1.5577875000000001</v>
      </c>
      <c r="O39" s="28">
        <f t="shared" si="17"/>
        <v>1.7716749999999999</v>
      </c>
      <c r="P39" s="28">
        <f t="shared" si="17"/>
        <v>1.9517875</v>
      </c>
      <c r="Q39" s="28">
        <f t="shared" si="17"/>
        <v>2.1024750000000001</v>
      </c>
      <c r="R39" s="28">
        <f t="shared" si="17"/>
        <v>2.2277874999999998</v>
      </c>
      <c r="S39" s="28">
        <f t="shared" si="17"/>
        <v>2.3314750000000002</v>
      </c>
      <c r="T39" s="28">
        <f t="shared" si="17"/>
        <v>2.4169874999999998</v>
      </c>
      <c r="U39" s="28">
        <f t="shared" si="17"/>
        <v>2.4874749999999999</v>
      </c>
      <c r="V39" s="28">
        <f t="shared" si="16"/>
        <v>2.5457875000000003</v>
      </c>
      <c r="W39" s="28">
        <f t="shared" si="16"/>
        <v>2.5944750000000001</v>
      </c>
      <c r="X39" s="28">
        <f t="shared" si="16"/>
        <v>2.6357875000000011</v>
      </c>
      <c r="Y39" s="28">
        <f t="shared" si="16"/>
        <v>2.671675</v>
      </c>
      <c r="Z39" s="28">
        <f t="shared" si="16"/>
        <v>2.7037874999999998</v>
      </c>
      <c r="AA39" s="28">
        <f t="shared" si="16"/>
        <v>2.7334749999999999</v>
      </c>
      <c r="AB39" s="28">
        <f t="shared" si="16"/>
        <v>2.7617874999999996</v>
      </c>
      <c r="AC39" s="28">
        <f t="shared" si="16"/>
        <v>2.7894750000000013</v>
      </c>
      <c r="AD39" s="28">
        <f t="shared" si="16"/>
        <v>2.8169874999999998</v>
      </c>
      <c r="AE39" s="28">
        <f t="shared" si="16"/>
        <v>2.8444749999999983</v>
      </c>
      <c r="AF39" s="28">
        <f t="shared" si="16"/>
        <v>2.8717874999999999</v>
      </c>
      <c r="AG39" s="28">
        <f t="shared" si="16"/>
        <v>2.8984750000000008</v>
      </c>
      <c r="AH39" s="28">
        <f t="shared" si="16"/>
        <v>2.9237875000000018</v>
      </c>
      <c r="AI39" s="28">
        <f t="shared" si="16"/>
        <v>2.9466749999999999</v>
      </c>
      <c r="AJ39" s="28">
        <f t="shared" si="16"/>
        <v>2.9657874999999998</v>
      </c>
      <c r="AK39" s="28">
        <f t="shared" si="16"/>
        <v>2.9794749999999968</v>
      </c>
      <c r="AL39" s="28">
        <f t="shared" si="18"/>
        <v>2.9857875000000043</v>
      </c>
      <c r="AM39" s="28">
        <f t="shared" si="18"/>
        <v>2.982475000000004</v>
      </c>
      <c r="AN39" s="28">
        <f t="shared" si="18"/>
        <v>2.9669875000000001</v>
      </c>
      <c r="AO39" s="28">
        <f t="shared" si="18"/>
        <v>2.9364750000000006</v>
      </c>
      <c r="AP39" s="28">
        <f t="shared" si="18"/>
        <v>2.8877874999999991</v>
      </c>
      <c r="AQ39" s="28">
        <f t="shared" si="18"/>
        <v>2.8174750000000017</v>
      </c>
      <c r="AR39" s="28">
        <f t="shared" si="18"/>
        <v>2.7217875</v>
      </c>
      <c r="AS39" s="28">
        <f t="shared" si="18"/>
        <v>2.5966749999999998</v>
      </c>
      <c r="AT39" s="28">
        <f t="shared" si="18"/>
        <v>2.437787499999998</v>
      </c>
      <c r="AU39" s="28">
        <f t="shared" si="18"/>
        <v>2.2404749999999969</v>
      </c>
      <c r="AV39" s="28">
        <f t="shared" si="18"/>
        <v>1.9997875000000067</v>
      </c>
      <c r="AW39" s="28">
        <f t="shared" si="18"/>
        <v>1.7104750000000015</v>
      </c>
      <c r="AX39" s="28">
        <f t="shared" si="18"/>
        <v>1.3669875</v>
      </c>
      <c r="AY39" s="28">
        <f t="shared" si="18"/>
        <v>0.26698750000000004</v>
      </c>
      <c r="BP39" s="28">
        <v>1.2</v>
      </c>
      <c r="BQ39" s="28">
        <f t="shared" si="12"/>
        <v>0.66400000000000148</v>
      </c>
      <c r="BS39" s="27">
        <f t="shared" si="20"/>
        <v>2.6849107158847407</v>
      </c>
      <c r="BT39" s="27">
        <f t="shared" si="20"/>
        <v>2.7040040752597405</v>
      </c>
      <c r="BU39" s="27">
        <f t="shared" si="20"/>
        <v>2.7214044658847407</v>
      </c>
      <c r="BV39" s="27">
        <f t="shared" si="20"/>
        <v>2.7372853252597404</v>
      </c>
      <c r="BW39" s="27">
        <f t="shared" si="20"/>
        <v>2.7518107158847411</v>
      </c>
      <c r="BX39" s="27">
        <f t="shared" si="20"/>
        <v>2.7651353252597408</v>
      </c>
      <c r="BY39" s="27">
        <f t="shared" si="20"/>
        <v>2.7774044658847403</v>
      </c>
      <c r="BZ39" s="27">
        <f t="shared" si="20"/>
        <v>2.7887540752597402</v>
      </c>
      <c r="CA39" s="27">
        <f t="shared" si="20"/>
        <v>2.799310715884741</v>
      </c>
      <c r="CB39" s="27">
        <f t="shared" si="20"/>
        <v>2.8091915752597409</v>
      </c>
      <c r="CC39" s="27">
        <f t="shared" si="20"/>
        <v>2.8185044658847409</v>
      </c>
      <c r="CD39" s="27">
        <f t="shared" si="20"/>
        <v>2.8273478252597406</v>
      </c>
      <c r="CE39" s="27">
        <f t="shared" si="20"/>
        <v>2.8358107158847408</v>
      </c>
      <c r="CF39" s="27">
        <f t="shared" si="20"/>
        <v>2.8439728252597414</v>
      </c>
      <c r="CG39" s="27">
        <f t="shared" si="20"/>
        <v>2.8519044658847408</v>
      </c>
      <c r="CH39" s="27">
        <f t="shared" si="20"/>
        <v>2.8596665752597406</v>
      </c>
      <c r="CI39" s="27">
        <f t="shared" si="19"/>
        <v>2.8673107158847406</v>
      </c>
      <c r="CJ39" s="27">
        <f t="shared" si="19"/>
        <v>2.8748790752597402</v>
      </c>
      <c r="CK39" s="27">
        <f t="shared" si="19"/>
        <v>2.8824044658847412</v>
      </c>
      <c r="CL39" s="27">
        <f t="shared" si="19"/>
        <v>2.8899103252597409</v>
      </c>
      <c r="CM39" s="27">
        <f t="shared" si="19"/>
        <v>2.8974107158847406</v>
      </c>
      <c r="CN39" s="27">
        <f t="shared" si="19"/>
        <v>2.904910325259741</v>
      </c>
      <c r="CO39" s="27">
        <f t="shared" si="19"/>
        <v>2.9124044658847397</v>
      </c>
      <c r="CP39" s="27">
        <f t="shared" si="19"/>
        <v>2.919879075259741</v>
      </c>
      <c r="CQ39" s="27">
        <f t="shared" si="19"/>
        <v>2.9273107158847407</v>
      </c>
      <c r="CR39" s="27">
        <f t="shared" si="19"/>
        <v>2.9346665752597407</v>
      </c>
      <c r="CS39" s="27">
        <f t="shared" si="22"/>
        <v>2.9419044658847411</v>
      </c>
      <c r="CT39" s="27">
        <f t="shared" si="22"/>
        <v>2.9489728252597405</v>
      </c>
      <c r="CU39" s="27">
        <f t="shared" si="22"/>
        <v>2.9558107158847413</v>
      </c>
      <c r="CV39" s="27">
        <f t="shared" si="22"/>
        <v>2.9623478252597417</v>
      </c>
      <c r="CW39" s="27">
        <f t="shared" si="22"/>
        <v>2.9685044658847408</v>
      </c>
      <c r="CX39" s="27">
        <f t="shared" si="22"/>
        <v>2.9741915752597414</v>
      </c>
      <c r="CY39" s="27">
        <f t="shared" si="22"/>
        <v>2.9793107158847407</v>
      </c>
      <c r="CZ39" s="27">
        <f t="shared" si="22"/>
        <v>2.9837540752597413</v>
      </c>
      <c r="DA39" s="27">
        <f t="shared" si="22"/>
        <v>2.987404465884739</v>
      </c>
      <c r="DB39" s="27">
        <f t="shared" si="22"/>
        <v>2.9901353252597409</v>
      </c>
      <c r="DC39" s="27">
        <f t="shared" si="22"/>
        <v>2.9918107158847427</v>
      </c>
      <c r="DD39" s="27">
        <f t="shared" si="22"/>
        <v>2.9922853252597408</v>
      </c>
      <c r="DE39" s="27">
        <f t="shared" si="22"/>
        <v>2.9914044658847425</v>
      </c>
      <c r="DF39" s="27">
        <f t="shared" si="22"/>
        <v>2.9890040752597393</v>
      </c>
      <c r="DG39" s="27">
        <f t="shared" si="22"/>
        <v>2.984910715884741</v>
      </c>
      <c r="DH39" s="27">
        <f t="shared" si="22"/>
        <v>2.9789415752597419</v>
      </c>
      <c r="DI39" s="27">
        <f t="shared" si="21"/>
        <v>2.970904465884741</v>
      </c>
      <c r="DJ39" s="27">
        <f t="shared" si="21"/>
        <v>2.9605978252597418</v>
      </c>
      <c r="DK39" s="27">
        <f t="shared" si="21"/>
        <v>2.9478107158847404</v>
      </c>
      <c r="DL39" s="27">
        <f t="shared" si="23"/>
        <v>2.9323228252597406</v>
      </c>
      <c r="DM39" s="27">
        <f t="shared" si="10"/>
        <v>2.9922853252597408</v>
      </c>
    </row>
    <row r="40" spans="1:117" ht="12" customHeight="1" x14ac:dyDescent="0.15">
      <c r="A40" s="28">
        <f t="shared" si="3"/>
        <v>-0.63799999999999635</v>
      </c>
      <c r="B40" s="29">
        <v>37</v>
      </c>
      <c r="C40" s="29">
        <v>-0.63799999999999635</v>
      </c>
      <c r="D40" s="28">
        <v>1.9</v>
      </c>
      <c r="E40" s="28">
        <f t="shared" si="0"/>
        <v>1.9</v>
      </c>
      <c r="F40" s="28">
        <f t="shared" si="1"/>
        <v>0.40234682220371121</v>
      </c>
      <c r="G40" s="28">
        <f t="shared" si="4"/>
        <v>1.9</v>
      </c>
      <c r="H40" s="29">
        <f t="shared" si="2"/>
        <v>-0.63799999999999635</v>
      </c>
      <c r="I40" s="29"/>
      <c r="J40" s="37"/>
      <c r="K40" s="28">
        <v>31</v>
      </c>
      <c r="L40" s="28">
        <f t="shared" si="17"/>
        <v>0.88859999999999872</v>
      </c>
      <c r="M40" s="28">
        <f t="shared" si="17"/>
        <v>1.1867874999999988</v>
      </c>
      <c r="N40" s="28">
        <f t="shared" si="17"/>
        <v>1.4415999999999987</v>
      </c>
      <c r="O40" s="28">
        <f t="shared" si="17"/>
        <v>1.6579874999999986</v>
      </c>
      <c r="P40" s="28">
        <f t="shared" si="17"/>
        <v>1.8405999999999989</v>
      </c>
      <c r="Q40" s="28">
        <f t="shared" si="17"/>
        <v>1.9937874999999989</v>
      </c>
      <c r="R40" s="28">
        <f t="shared" si="17"/>
        <v>2.1215999999999986</v>
      </c>
      <c r="S40" s="28">
        <f t="shared" si="17"/>
        <v>2.2277874999999989</v>
      </c>
      <c r="T40" s="28">
        <f t="shared" si="17"/>
        <v>2.3157999999999985</v>
      </c>
      <c r="U40" s="28">
        <f t="shared" si="17"/>
        <v>2.3887874999999985</v>
      </c>
      <c r="V40" s="28">
        <f t="shared" si="16"/>
        <v>2.4495999999999993</v>
      </c>
      <c r="W40" s="28">
        <f t="shared" si="16"/>
        <v>2.5007874999999986</v>
      </c>
      <c r="X40" s="28">
        <f t="shared" si="16"/>
        <v>2.5445999999999995</v>
      </c>
      <c r="Y40" s="28">
        <f t="shared" si="16"/>
        <v>2.5829874999999989</v>
      </c>
      <c r="Z40" s="28">
        <f t="shared" si="16"/>
        <v>2.6175999999999986</v>
      </c>
      <c r="AA40" s="28">
        <f t="shared" si="16"/>
        <v>2.6497874999999986</v>
      </c>
      <c r="AB40" s="28">
        <f t="shared" si="16"/>
        <v>2.6805999999999983</v>
      </c>
      <c r="AC40" s="28">
        <f t="shared" si="16"/>
        <v>2.7107875000000003</v>
      </c>
      <c r="AD40" s="28">
        <f t="shared" si="16"/>
        <v>2.7407999999999988</v>
      </c>
      <c r="AE40" s="28">
        <f t="shared" si="16"/>
        <v>2.7707874999999969</v>
      </c>
      <c r="AF40" s="28">
        <f t="shared" si="16"/>
        <v>2.8005999999999984</v>
      </c>
      <c r="AG40" s="28">
        <f t="shared" si="16"/>
        <v>2.8297874999999992</v>
      </c>
      <c r="AH40" s="28">
        <f t="shared" si="16"/>
        <v>2.8576000000000006</v>
      </c>
      <c r="AI40" s="28">
        <f t="shared" si="16"/>
        <v>2.8829874999999987</v>
      </c>
      <c r="AJ40" s="28">
        <f t="shared" si="16"/>
        <v>2.9045999999999985</v>
      </c>
      <c r="AK40" s="28">
        <f t="shared" si="16"/>
        <v>2.920787499999995</v>
      </c>
      <c r="AL40" s="28">
        <f t="shared" si="18"/>
        <v>2.9296000000000024</v>
      </c>
      <c r="AM40" s="28">
        <f t="shared" si="18"/>
        <v>2.9287875000000025</v>
      </c>
      <c r="AN40" s="28">
        <f t="shared" si="18"/>
        <v>2.9157999999999991</v>
      </c>
      <c r="AO40" s="28">
        <f t="shared" si="18"/>
        <v>2.8877874999999991</v>
      </c>
      <c r="AP40" s="28">
        <f t="shared" si="18"/>
        <v>2.8415999999999979</v>
      </c>
      <c r="AQ40" s="28">
        <f t="shared" si="18"/>
        <v>2.7737875000000005</v>
      </c>
      <c r="AR40" s="28">
        <f t="shared" si="18"/>
        <v>2.6805999999999992</v>
      </c>
      <c r="AS40" s="28">
        <f t="shared" si="18"/>
        <v>2.557987499999999</v>
      </c>
      <c r="AT40" s="28">
        <f t="shared" si="18"/>
        <v>2.4015999999999966</v>
      </c>
      <c r="AU40" s="28">
        <f t="shared" si="18"/>
        <v>2.2067874999999959</v>
      </c>
      <c r="AV40" s="28">
        <f t="shared" si="18"/>
        <v>1.9686000000000057</v>
      </c>
      <c r="AW40" s="28">
        <f t="shared" si="18"/>
        <v>1.6817875000000002</v>
      </c>
      <c r="AX40" s="28">
        <f t="shared" si="18"/>
        <v>1.3407999999999989</v>
      </c>
      <c r="AY40" s="28">
        <f t="shared" si="18"/>
        <v>0.1407999999999987</v>
      </c>
      <c r="BP40" s="28">
        <v>1.2250000000000001</v>
      </c>
      <c r="BQ40" s="28">
        <f t="shared" si="12"/>
        <v>0.62846875000000146</v>
      </c>
      <c r="BS40" s="27">
        <f t="shared" si="20"/>
        <v>2.6782603861454493</v>
      </c>
      <c r="BT40" s="27">
        <f t="shared" si="20"/>
        <v>2.697353745520449</v>
      </c>
      <c r="BU40" s="27">
        <f t="shared" si="20"/>
        <v>2.7147541361454492</v>
      </c>
      <c r="BV40" s="27">
        <f t="shared" si="20"/>
        <v>2.7306349955204494</v>
      </c>
      <c r="BW40" s="27">
        <f t="shared" si="20"/>
        <v>2.7451603861454497</v>
      </c>
      <c r="BX40" s="27">
        <f t="shared" si="20"/>
        <v>2.7584849955204493</v>
      </c>
      <c r="BY40" s="27">
        <f t="shared" si="20"/>
        <v>2.7707541361454493</v>
      </c>
      <c r="BZ40" s="27">
        <f t="shared" si="20"/>
        <v>2.7821037455204491</v>
      </c>
      <c r="CA40" s="27">
        <f t="shared" si="20"/>
        <v>2.79266038614545</v>
      </c>
      <c r="CB40" s="27">
        <f t="shared" si="20"/>
        <v>2.8025412455204495</v>
      </c>
      <c r="CC40" s="27">
        <f t="shared" si="20"/>
        <v>2.8118541361454494</v>
      </c>
      <c r="CD40" s="27">
        <f t="shared" si="20"/>
        <v>2.8206974955204496</v>
      </c>
      <c r="CE40" s="27">
        <f t="shared" si="20"/>
        <v>2.8291603861454493</v>
      </c>
      <c r="CF40" s="27">
        <f t="shared" si="20"/>
        <v>2.8373224955204499</v>
      </c>
      <c r="CG40" s="27">
        <f t="shared" si="20"/>
        <v>2.8452541361454493</v>
      </c>
      <c r="CH40" s="27">
        <f t="shared" si="20"/>
        <v>2.8530162455204495</v>
      </c>
      <c r="CI40" s="27">
        <f t="shared" si="19"/>
        <v>2.8606603861454492</v>
      </c>
      <c r="CJ40" s="27">
        <f t="shared" si="19"/>
        <v>2.8682287455204487</v>
      </c>
      <c r="CK40" s="27">
        <f t="shared" si="19"/>
        <v>2.8757541361454502</v>
      </c>
      <c r="CL40" s="27">
        <f t="shared" si="19"/>
        <v>2.8832599955204499</v>
      </c>
      <c r="CM40" s="27">
        <f t="shared" si="19"/>
        <v>2.8907603861454496</v>
      </c>
      <c r="CN40" s="27">
        <f t="shared" si="19"/>
        <v>2.8982599955204496</v>
      </c>
      <c r="CO40" s="27">
        <f t="shared" si="19"/>
        <v>2.9057541361454486</v>
      </c>
      <c r="CP40" s="27">
        <f t="shared" si="19"/>
        <v>2.9132287455204495</v>
      </c>
      <c r="CQ40" s="27">
        <f t="shared" si="19"/>
        <v>2.9206603861454492</v>
      </c>
      <c r="CR40" s="27">
        <f t="shared" si="19"/>
        <v>2.9280162455204493</v>
      </c>
      <c r="CS40" s="27">
        <f t="shared" si="22"/>
        <v>2.9352541361454496</v>
      </c>
      <c r="CT40" s="27">
        <f t="shared" si="22"/>
        <v>2.942322495520449</v>
      </c>
      <c r="CU40" s="27">
        <f t="shared" si="22"/>
        <v>2.9491603861454503</v>
      </c>
      <c r="CV40" s="27">
        <f t="shared" si="22"/>
        <v>2.9556974955204502</v>
      </c>
      <c r="CW40" s="27">
        <f t="shared" si="22"/>
        <v>2.9618541361454493</v>
      </c>
      <c r="CX40" s="27">
        <f t="shared" si="22"/>
        <v>2.9675412455204504</v>
      </c>
      <c r="CY40" s="27">
        <f t="shared" si="22"/>
        <v>2.9726603861454493</v>
      </c>
      <c r="CZ40" s="27">
        <f t="shared" si="22"/>
        <v>2.9771037455204503</v>
      </c>
      <c r="DA40" s="27">
        <f t="shared" si="22"/>
        <v>2.9807541361454475</v>
      </c>
      <c r="DB40" s="27">
        <f t="shared" si="22"/>
        <v>2.9834849955204494</v>
      </c>
      <c r="DC40" s="27">
        <f t="shared" si="22"/>
        <v>2.9851603861454512</v>
      </c>
      <c r="DD40" s="27">
        <f t="shared" si="22"/>
        <v>2.9856349955204498</v>
      </c>
      <c r="DE40" s="27">
        <f t="shared" si="22"/>
        <v>2.9847541361454515</v>
      </c>
      <c r="DF40" s="27">
        <f t="shared" si="22"/>
        <v>2.9823537455204479</v>
      </c>
      <c r="DG40" s="27">
        <f t="shared" si="22"/>
        <v>2.9782603861454495</v>
      </c>
      <c r="DH40" s="27">
        <f t="shared" si="22"/>
        <v>2.9722912455204504</v>
      </c>
      <c r="DI40" s="27">
        <f t="shared" si="21"/>
        <v>2.9642541361454495</v>
      </c>
      <c r="DJ40" s="27">
        <f t="shared" si="21"/>
        <v>2.9539474955204503</v>
      </c>
      <c r="DK40" s="27">
        <f t="shared" si="21"/>
        <v>2.9411603861454489</v>
      </c>
      <c r="DL40" s="27">
        <f t="shared" si="23"/>
        <v>2.9256724955204496</v>
      </c>
      <c r="DM40" s="27">
        <f t="shared" si="10"/>
        <v>2.9856349955204498</v>
      </c>
    </row>
    <row r="41" spans="1:117" ht="12" customHeight="1" x14ac:dyDescent="0.15">
      <c r="A41" s="28">
        <f t="shared" si="3"/>
        <v>-0.8097499999999993</v>
      </c>
      <c r="B41" s="29">
        <v>38</v>
      </c>
      <c r="C41" s="29">
        <v>-0.8097499999999993</v>
      </c>
      <c r="D41" s="28">
        <v>1.95</v>
      </c>
      <c r="E41" s="28">
        <f t="shared" si="0"/>
        <v>1.95</v>
      </c>
      <c r="F41" s="28">
        <f t="shared" si="1"/>
        <v>0.38250220306137339</v>
      </c>
      <c r="G41" s="28">
        <f t="shared" si="4"/>
        <v>1.95</v>
      </c>
      <c r="H41" s="29">
        <f t="shared" si="2"/>
        <v>-0.8097499999999993</v>
      </c>
      <c r="I41" s="29"/>
      <c r="J41" s="37"/>
      <c r="K41" s="28">
        <v>32</v>
      </c>
      <c r="L41" s="28">
        <f t="shared" si="17"/>
        <v>0.74578750000000171</v>
      </c>
      <c r="M41" s="28">
        <f t="shared" si="17"/>
        <v>1.0464750000000018</v>
      </c>
      <c r="N41" s="28">
        <f t="shared" si="17"/>
        <v>1.3037875000000017</v>
      </c>
      <c r="O41" s="28">
        <f t="shared" si="17"/>
        <v>1.5226750000000018</v>
      </c>
      <c r="P41" s="28">
        <f t="shared" si="17"/>
        <v>1.7077875000000018</v>
      </c>
      <c r="Q41" s="28">
        <f t="shared" si="17"/>
        <v>1.8634750000000018</v>
      </c>
      <c r="R41" s="28">
        <f t="shared" si="17"/>
        <v>1.9937875000000016</v>
      </c>
      <c r="S41" s="28">
        <f t="shared" si="17"/>
        <v>2.1024750000000019</v>
      </c>
      <c r="T41" s="28">
        <f t="shared" si="17"/>
        <v>2.1929875000000019</v>
      </c>
      <c r="U41" s="28">
        <f t="shared" si="17"/>
        <v>2.2684750000000014</v>
      </c>
      <c r="V41" s="28">
        <f t="shared" si="17"/>
        <v>2.3317875000000021</v>
      </c>
      <c r="W41" s="28">
        <f t="shared" si="17"/>
        <v>2.3854750000000013</v>
      </c>
      <c r="X41" s="28">
        <f t="shared" si="17"/>
        <v>2.4317875000000022</v>
      </c>
      <c r="Y41" s="28">
        <f t="shared" si="17"/>
        <v>2.4726750000000015</v>
      </c>
      <c r="Z41" s="28">
        <f t="shared" si="17"/>
        <v>2.5097875000000016</v>
      </c>
      <c r="AA41" s="28">
        <f t="shared" si="17"/>
        <v>2.5444750000000016</v>
      </c>
      <c r="AB41" s="28">
        <f t="shared" ref="AB41:AQ49" si="24">INDEX($C$4:$C$49,AB$9,1)*INDEX($D$4:$D$49,AB$9,1)+INDEX($G$4:$G$49,$K41,1)*INDEX($H$4:$H$49,$K41,1)+INDEX($G$4:$G$49,$K41,1)*INDEX($D$4:$D$49,AB$9,1)</f>
        <v>2.5777875000000012</v>
      </c>
      <c r="AC41" s="28">
        <f t="shared" si="24"/>
        <v>2.6104750000000028</v>
      </c>
      <c r="AD41" s="28">
        <f t="shared" si="24"/>
        <v>2.6429875000000016</v>
      </c>
      <c r="AE41" s="28">
        <f t="shared" si="24"/>
        <v>2.6754749999999996</v>
      </c>
      <c r="AF41" s="28">
        <f t="shared" si="24"/>
        <v>2.7077875000000011</v>
      </c>
      <c r="AG41" s="28">
        <f t="shared" si="24"/>
        <v>2.7394750000000023</v>
      </c>
      <c r="AH41" s="28">
        <f t="shared" si="24"/>
        <v>2.7697875000000032</v>
      </c>
      <c r="AI41" s="28">
        <f t="shared" si="24"/>
        <v>2.7976750000000017</v>
      </c>
      <c r="AJ41" s="28">
        <f t="shared" si="24"/>
        <v>2.8217875000000014</v>
      </c>
      <c r="AK41" s="28">
        <f t="shared" si="24"/>
        <v>2.8404749999999979</v>
      </c>
      <c r="AL41" s="28">
        <f t="shared" si="24"/>
        <v>2.8517875000000057</v>
      </c>
      <c r="AM41" s="28">
        <f t="shared" si="24"/>
        <v>2.8534750000000053</v>
      </c>
      <c r="AN41" s="28">
        <f t="shared" si="24"/>
        <v>2.8429875000000013</v>
      </c>
      <c r="AO41" s="28">
        <f t="shared" si="24"/>
        <v>2.8174750000000017</v>
      </c>
      <c r="AP41" s="28">
        <f t="shared" si="18"/>
        <v>2.7737875000000005</v>
      </c>
      <c r="AQ41" s="28">
        <f t="shared" si="18"/>
        <v>2.7084750000000031</v>
      </c>
      <c r="AR41" s="28">
        <f t="shared" si="18"/>
        <v>2.6177875000000017</v>
      </c>
      <c r="AS41" s="28">
        <f t="shared" si="18"/>
        <v>2.4976750000000014</v>
      </c>
      <c r="AT41" s="28">
        <f t="shared" si="18"/>
        <v>2.3437874999999995</v>
      </c>
      <c r="AU41" s="28">
        <f t="shared" si="18"/>
        <v>2.1514749999999982</v>
      </c>
      <c r="AV41" s="28">
        <f t="shared" si="18"/>
        <v>1.9157875000000084</v>
      </c>
      <c r="AW41" s="28">
        <f t="shared" si="18"/>
        <v>1.6314750000000029</v>
      </c>
      <c r="AX41" s="28">
        <f t="shared" si="18"/>
        <v>1.2929875000000015</v>
      </c>
      <c r="AY41" s="28">
        <f t="shared" si="18"/>
        <v>-7.0124999999983118E-3</v>
      </c>
      <c r="BP41" s="28">
        <v>1.25</v>
      </c>
      <c r="BQ41" s="28">
        <f t="shared" si="12"/>
        <v>0.59375</v>
      </c>
      <c r="BS41" s="27">
        <f t="shared" si="20"/>
        <v>2.6712295876561574</v>
      </c>
      <c r="BT41" s="27">
        <f t="shared" si="20"/>
        <v>2.6903229470311572</v>
      </c>
      <c r="BU41" s="27">
        <f t="shared" si="20"/>
        <v>2.7077233376561574</v>
      </c>
      <c r="BV41" s="27">
        <f t="shared" si="20"/>
        <v>2.7236041970311575</v>
      </c>
      <c r="BW41" s="27">
        <f t="shared" si="20"/>
        <v>2.7381295876561578</v>
      </c>
      <c r="BX41" s="27">
        <f t="shared" si="20"/>
        <v>2.7514541970311575</v>
      </c>
      <c r="BY41" s="27">
        <f t="shared" si="20"/>
        <v>2.7637233376561574</v>
      </c>
      <c r="BZ41" s="27">
        <f t="shared" si="20"/>
        <v>2.7750729470311568</v>
      </c>
      <c r="CA41" s="27">
        <f t="shared" si="20"/>
        <v>2.7856295876561581</v>
      </c>
      <c r="CB41" s="27">
        <f t="shared" si="20"/>
        <v>2.7955104470311576</v>
      </c>
      <c r="CC41" s="27">
        <f t="shared" si="20"/>
        <v>2.8048233376561575</v>
      </c>
      <c r="CD41" s="27">
        <f t="shared" si="20"/>
        <v>2.8136666970311577</v>
      </c>
      <c r="CE41" s="27">
        <f t="shared" si="20"/>
        <v>2.8221295876561574</v>
      </c>
      <c r="CF41" s="27">
        <f t="shared" si="20"/>
        <v>2.830291697031158</v>
      </c>
      <c r="CG41" s="27">
        <f t="shared" si="20"/>
        <v>2.8382233376561574</v>
      </c>
      <c r="CH41" s="27">
        <f t="shared" si="20"/>
        <v>2.8459854470311576</v>
      </c>
      <c r="CI41" s="27">
        <f t="shared" si="19"/>
        <v>2.8536295876561573</v>
      </c>
      <c r="CJ41" s="27">
        <f t="shared" si="19"/>
        <v>2.8611979470311568</v>
      </c>
      <c r="CK41" s="27">
        <f t="shared" si="19"/>
        <v>2.8687233376561583</v>
      </c>
      <c r="CL41" s="27">
        <f t="shared" si="19"/>
        <v>2.8762291970311575</v>
      </c>
      <c r="CM41" s="27">
        <f t="shared" si="19"/>
        <v>2.8837295876561573</v>
      </c>
      <c r="CN41" s="27">
        <f t="shared" si="19"/>
        <v>2.8912291970311572</v>
      </c>
      <c r="CO41" s="27">
        <f t="shared" si="19"/>
        <v>2.8987233376561563</v>
      </c>
      <c r="CP41" s="27">
        <f t="shared" si="19"/>
        <v>2.9061979470311576</v>
      </c>
      <c r="CQ41" s="27">
        <f t="shared" si="19"/>
        <v>2.9136295876561573</v>
      </c>
      <c r="CR41" s="27">
        <f t="shared" si="19"/>
        <v>2.9209854470311574</v>
      </c>
      <c r="CS41" s="27">
        <f t="shared" si="22"/>
        <v>2.9282233376561577</v>
      </c>
      <c r="CT41" s="27">
        <f t="shared" si="22"/>
        <v>2.9352916970311571</v>
      </c>
      <c r="CU41" s="27">
        <f t="shared" si="22"/>
        <v>2.9421295876561584</v>
      </c>
      <c r="CV41" s="27">
        <f t="shared" si="22"/>
        <v>2.9486666970311579</v>
      </c>
      <c r="CW41" s="27">
        <f t="shared" si="22"/>
        <v>2.954823337656157</v>
      </c>
      <c r="CX41" s="27">
        <f t="shared" si="22"/>
        <v>2.9605104470311585</v>
      </c>
      <c r="CY41" s="27">
        <f t="shared" si="22"/>
        <v>2.9656295876561569</v>
      </c>
      <c r="CZ41" s="27">
        <f t="shared" si="22"/>
        <v>2.970072947031158</v>
      </c>
      <c r="DA41" s="27">
        <f t="shared" si="22"/>
        <v>2.9737233376561556</v>
      </c>
      <c r="DB41" s="27">
        <f t="shared" si="22"/>
        <v>2.9764541970311575</v>
      </c>
      <c r="DC41" s="27">
        <f t="shared" si="22"/>
        <v>2.9781295876561589</v>
      </c>
      <c r="DD41" s="27">
        <f t="shared" si="22"/>
        <v>2.9786041970311574</v>
      </c>
      <c r="DE41" s="27">
        <f t="shared" si="22"/>
        <v>2.9777233376561592</v>
      </c>
      <c r="DF41" s="27">
        <f t="shared" si="22"/>
        <v>2.9753229470311555</v>
      </c>
      <c r="DG41" s="27">
        <f t="shared" si="22"/>
        <v>2.9712295876561572</v>
      </c>
      <c r="DH41" s="27">
        <f t="shared" si="22"/>
        <v>2.9652604470311581</v>
      </c>
      <c r="DI41" s="27">
        <f t="shared" si="21"/>
        <v>2.9572233376561576</v>
      </c>
      <c r="DJ41" s="27">
        <f t="shared" si="21"/>
        <v>2.9469166970311584</v>
      </c>
      <c r="DK41" s="27">
        <f t="shared" si="21"/>
        <v>2.9341295876561566</v>
      </c>
      <c r="DL41" s="27">
        <f t="shared" si="23"/>
        <v>2.9186416970311573</v>
      </c>
      <c r="DM41" s="27">
        <f t="shared" si="10"/>
        <v>2.9786041970311574</v>
      </c>
    </row>
    <row r="42" spans="1:117" ht="12" customHeight="1" x14ac:dyDescent="0.15">
      <c r="A42" s="28">
        <f t="shared" si="3"/>
        <v>-1</v>
      </c>
      <c r="B42" s="28">
        <v>39</v>
      </c>
      <c r="C42" s="29">
        <v>-1</v>
      </c>
      <c r="D42" s="28">
        <v>2</v>
      </c>
      <c r="E42" s="28">
        <f t="shared" si="0"/>
        <v>2</v>
      </c>
      <c r="F42" s="28">
        <f t="shared" si="1"/>
        <v>0.36363636363636365</v>
      </c>
      <c r="G42" s="28">
        <f t="shared" si="4"/>
        <v>2</v>
      </c>
      <c r="H42" s="28">
        <f t="shared" si="2"/>
        <v>-1</v>
      </c>
      <c r="I42" s="29"/>
      <c r="J42" s="37"/>
      <c r="K42" s="28">
        <v>33</v>
      </c>
      <c r="L42" s="28">
        <f t="shared" ref="L42:AA49" si="25">INDEX($C$4:$C$49,L$9,1)*INDEX($D$4:$D$49,L$9,1)+INDEX($G$4:$G$49,$K42,1)*INDEX($H$4:$H$49,$K42,1)+INDEX($G$4:$G$49,$K42,1)*INDEX($D$4:$D$49,L$9,1)</f>
        <v>0.57760000000000022</v>
      </c>
      <c r="M42" s="28">
        <f t="shared" si="25"/>
        <v>0.88078750000000028</v>
      </c>
      <c r="N42" s="28">
        <f t="shared" si="25"/>
        <v>1.1406000000000003</v>
      </c>
      <c r="O42" s="28">
        <f t="shared" si="25"/>
        <v>1.3619875000000001</v>
      </c>
      <c r="P42" s="28">
        <f t="shared" si="25"/>
        <v>1.5496000000000005</v>
      </c>
      <c r="Q42" s="28">
        <f t="shared" si="25"/>
        <v>1.7077875000000005</v>
      </c>
      <c r="R42" s="28">
        <f t="shared" si="25"/>
        <v>1.8406000000000002</v>
      </c>
      <c r="S42" s="28">
        <f t="shared" si="25"/>
        <v>1.9517875000000005</v>
      </c>
      <c r="T42" s="28">
        <f t="shared" si="25"/>
        <v>2.0448000000000004</v>
      </c>
      <c r="U42" s="28">
        <f t="shared" si="25"/>
        <v>2.1227875000000003</v>
      </c>
      <c r="V42" s="28">
        <f t="shared" si="25"/>
        <v>2.188600000000001</v>
      </c>
      <c r="W42" s="28">
        <f t="shared" si="25"/>
        <v>2.2447875000000002</v>
      </c>
      <c r="X42" s="28">
        <f t="shared" si="25"/>
        <v>2.2936000000000014</v>
      </c>
      <c r="Y42" s="28">
        <f t="shared" si="25"/>
        <v>2.3369875000000002</v>
      </c>
      <c r="Z42" s="28">
        <f t="shared" si="25"/>
        <v>2.3765999999999998</v>
      </c>
      <c r="AA42" s="28">
        <f t="shared" si="25"/>
        <v>2.4137875000000002</v>
      </c>
      <c r="AB42" s="28">
        <f t="shared" si="24"/>
        <v>2.4495999999999998</v>
      </c>
      <c r="AC42" s="28">
        <f t="shared" si="24"/>
        <v>2.4847875000000017</v>
      </c>
      <c r="AD42" s="28">
        <f t="shared" si="24"/>
        <v>2.5198</v>
      </c>
      <c r="AE42" s="28">
        <f t="shared" si="24"/>
        <v>2.554787499999998</v>
      </c>
      <c r="AF42" s="28">
        <f t="shared" si="24"/>
        <v>2.5895999999999999</v>
      </c>
      <c r="AG42" s="28">
        <f t="shared" si="24"/>
        <v>2.6237875000000006</v>
      </c>
      <c r="AH42" s="28">
        <f t="shared" si="24"/>
        <v>2.6566000000000018</v>
      </c>
      <c r="AI42" s="28">
        <f t="shared" si="24"/>
        <v>2.6869875000000003</v>
      </c>
      <c r="AJ42" s="28">
        <f t="shared" si="24"/>
        <v>2.7136</v>
      </c>
      <c r="AK42" s="28">
        <f t="shared" si="24"/>
        <v>2.7347874999999964</v>
      </c>
      <c r="AL42" s="28">
        <f t="shared" si="24"/>
        <v>2.7486000000000042</v>
      </c>
      <c r="AM42" s="28">
        <f t="shared" si="24"/>
        <v>2.7527875000000042</v>
      </c>
      <c r="AN42" s="28">
        <f t="shared" si="24"/>
        <v>2.7448000000000001</v>
      </c>
      <c r="AO42" s="28">
        <f t="shared" si="24"/>
        <v>2.7217875</v>
      </c>
      <c r="AP42" s="28">
        <f t="shared" si="24"/>
        <v>2.6805999999999992</v>
      </c>
      <c r="AQ42" s="28">
        <f t="shared" si="24"/>
        <v>2.6177875000000017</v>
      </c>
      <c r="AR42" s="28">
        <f t="shared" ref="AP42:AY49" si="26">INDEX($C$4:$C$49,AR$9,1)*INDEX($D$4:$D$49,AR$9,1)+INDEX($G$4:$G$49,$K42,1)*INDEX($H$4:$H$49,$K42,1)+INDEX($G$4:$G$49,$K42,1)*INDEX($D$4:$D$49,AR$9,1)</f>
        <v>2.5296000000000003</v>
      </c>
      <c r="AS42" s="28">
        <f t="shared" si="26"/>
        <v>2.4119875000000004</v>
      </c>
      <c r="AT42" s="28">
        <f t="shared" si="26"/>
        <v>2.2605999999999979</v>
      </c>
      <c r="AU42" s="28">
        <f t="shared" si="26"/>
        <v>2.0707874999999971</v>
      </c>
      <c r="AV42" s="28">
        <f t="shared" si="26"/>
        <v>1.8376000000000072</v>
      </c>
      <c r="AW42" s="28">
        <f t="shared" si="26"/>
        <v>1.5557875000000017</v>
      </c>
      <c r="AX42" s="28">
        <f t="shared" si="26"/>
        <v>1.2198000000000002</v>
      </c>
      <c r="AY42" s="28">
        <f t="shared" si="26"/>
        <v>-0.18019999999999978</v>
      </c>
      <c r="BP42" s="28">
        <v>1.2749999999999999</v>
      </c>
      <c r="BQ42" s="28">
        <f t="shared" si="12"/>
        <v>0.55965625000000152</v>
      </c>
      <c r="BS42" s="27">
        <f t="shared" si="20"/>
        <v>2.663729257916867</v>
      </c>
      <c r="BT42" s="27">
        <f t="shared" si="20"/>
        <v>2.6828226172918668</v>
      </c>
      <c r="BU42" s="27">
        <f t="shared" si="20"/>
        <v>2.700223007916867</v>
      </c>
      <c r="BV42" s="27">
        <f t="shared" si="20"/>
        <v>2.7161038672918667</v>
      </c>
      <c r="BW42" s="27">
        <f t="shared" si="20"/>
        <v>2.7306292579168674</v>
      </c>
      <c r="BX42" s="27">
        <f t="shared" si="20"/>
        <v>2.7439538672918671</v>
      </c>
      <c r="BY42" s="27">
        <f t="shared" si="20"/>
        <v>2.7562230079168666</v>
      </c>
      <c r="BZ42" s="27">
        <f t="shared" si="20"/>
        <v>2.7675726172918664</v>
      </c>
      <c r="CA42" s="27">
        <f t="shared" si="20"/>
        <v>2.7781292579168673</v>
      </c>
      <c r="CB42" s="27">
        <f t="shared" si="20"/>
        <v>2.7880101172918672</v>
      </c>
      <c r="CC42" s="27">
        <f t="shared" si="20"/>
        <v>2.7973230079168672</v>
      </c>
      <c r="CD42" s="27">
        <f t="shared" si="20"/>
        <v>2.8061663672918669</v>
      </c>
      <c r="CE42" s="27">
        <f t="shared" si="20"/>
        <v>2.814629257916867</v>
      </c>
      <c r="CF42" s="27">
        <f t="shared" si="20"/>
        <v>2.8227913672918676</v>
      </c>
      <c r="CG42" s="27">
        <f t="shared" si="20"/>
        <v>2.830723007916867</v>
      </c>
      <c r="CH42" s="27">
        <f t="shared" si="20"/>
        <v>2.8384851172918668</v>
      </c>
      <c r="CI42" s="27">
        <f t="shared" si="19"/>
        <v>2.8461292579168669</v>
      </c>
      <c r="CJ42" s="27">
        <f t="shared" si="19"/>
        <v>2.8536976172918664</v>
      </c>
      <c r="CK42" s="27">
        <f t="shared" si="19"/>
        <v>2.8612230079168675</v>
      </c>
      <c r="CL42" s="27">
        <f t="shared" si="19"/>
        <v>2.8687288672918672</v>
      </c>
      <c r="CM42" s="27">
        <f t="shared" si="19"/>
        <v>2.8762292579168669</v>
      </c>
      <c r="CN42" s="27">
        <f t="shared" si="19"/>
        <v>2.8837288672918673</v>
      </c>
      <c r="CO42" s="27">
        <f t="shared" si="19"/>
        <v>2.8912230079168659</v>
      </c>
      <c r="CP42" s="27">
        <f t="shared" si="19"/>
        <v>2.8986976172918673</v>
      </c>
      <c r="CQ42" s="27">
        <f t="shared" si="19"/>
        <v>2.9061292579168669</v>
      </c>
      <c r="CR42" s="27">
        <f t="shared" si="19"/>
        <v>2.913485117291867</v>
      </c>
      <c r="CS42" s="27">
        <f t="shared" si="22"/>
        <v>2.9207230079168673</v>
      </c>
      <c r="CT42" s="27">
        <f t="shared" si="22"/>
        <v>2.9277913672918667</v>
      </c>
      <c r="CU42" s="27">
        <f t="shared" si="22"/>
        <v>2.9346292579168676</v>
      </c>
      <c r="CV42" s="27">
        <f t="shared" si="22"/>
        <v>2.941166367291868</v>
      </c>
      <c r="CW42" s="27">
        <f t="shared" si="22"/>
        <v>2.9473230079168671</v>
      </c>
      <c r="CX42" s="27">
        <f t="shared" si="22"/>
        <v>2.9530101172918677</v>
      </c>
      <c r="CY42" s="27">
        <f t="shared" si="22"/>
        <v>2.958129257916867</v>
      </c>
      <c r="CZ42" s="27">
        <f t="shared" si="22"/>
        <v>2.9625726172918676</v>
      </c>
      <c r="DA42" s="27">
        <f t="shared" si="22"/>
        <v>2.9662230079168652</v>
      </c>
      <c r="DB42" s="27">
        <f t="shared" si="22"/>
        <v>2.9689538672918672</v>
      </c>
      <c r="DC42" s="27">
        <f t="shared" si="22"/>
        <v>2.9706292579168689</v>
      </c>
      <c r="DD42" s="27">
        <f t="shared" si="22"/>
        <v>2.971103867291867</v>
      </c>
      <c r="DE42" s="27">
        <f t="shared" si="22"/>
        <v>2.9702230079168688</v>
      </c>
      <c r="DF42" s="27">
        <f t="shared" si="22"/>
        <v>2.9678226172918656</v>
      </c>
      <c r="DG42" s="27">
        <f t="shared" si="22"/>
        <v>2.9637292579168673</v>
      </c>
      <c r="DH42" s="27">
        <f t="shared" si="22"/>
        <v>2.9577601172918682</v>
      </c>
      <c r="DI42" s="27">
        <f t="shared" si="21"/>
        <v>2.9497230079168673</v>
      </c>
      <c r="DJ42" s="27">
        <f t="shared" si="21"/>
        <v>2.9394163672918681</v>
      </c>
      <c r="DK42" s="27">
        <f t="shared" si="21"/>
        <v>2.9266292579168667</v>
      </c>
      <c r="DL42" s="27">
        <f t="shared" si="23"/>
        <v>2.9111413672918669</v>
      </c>
      <c r="DM42" s="27">
        <f t="shared" si="10"/>
        <v>2.971103867291867</v>
      </c>
    </row>
    <row r="43" spans="1:117" ht="12" customHeight="1" x14ac:dyDescent="0.15">
      <c r="J43" s="37"/>
      <c r="K43" s="28">
        <v>34</v>
      </c>
      <c r="L43" s="28">
        <f t="shared" si="25"/>
        <v>0.37998750000000003</v>
      </c>
      <c r="M43" s="28">
        <f t="shared" si="25"/>
        <v>0.68567500000000003</v>
      </c>
      <c r="N43" s="28">
        <f t="shared" si="25"/>
        <v>0.94798749999999998</v>
      </c>
      <c r="O43" s="28">
        <f t="shared" si="25"/>
        <v>1.171875</v>
      </c>
      <c r="P43" s="28">
        <f t="shared" si="25"/>
        <v>1.3619875000000001</v>
      </c>
      <c r="Q43" s="28">
        <f t="shared" si="25"/>
        <v>1.522675</v>
      </c>
      <c r="R43" s="28">
        <f t="shared" si="25"/>
        <v>1.6579874999999999</v>
      </c>
      <c r="S43" s="28">
        <f t="shared" si="25"/>
        <v>1.7716750000000001</v>
      </c>
      <c r="T43" s="28">
        <f t="shared" si="25"/>
        <v>1.8671875</v>
      </c>
      <c r="U43" s="28">
        <f t="shared" si="25"/>
        <v>1.947675</v>
      </c>
      <c r="V43" s="28">
        <f t="shared" si="25"/>
        <v>2.0159875000000005</v>
      </c>
      <c r="W43" s="28">
        <f t="shared" si="25"/>
        <v>2.0746749999999996</v>
      </c>
      <c r="X43" s="28">
        <f t="shared" si="25"/>
        <v>2.1259875000000008</v>
      </c>
      <c r="Y43" s="28">
        <f t="shared" si="25"/>
        <v>2.171875</v>
      </c>
      <c r="Z43" s="28">
        <f t="shared" si="25"/>
        <v>2.2139875</v>
      </c>
      <c r="AA43" s="28">
        <f t="shared" si="25"/>
        <v>2.2536750000000003</v>
      </c>
      <c r="AB43" s="28">
        <f t="shared" si="24"/>
        <v>2.2919874999999994</v>
      </c>
      <c r="AC43" s="28">
        <f t="shared" si="24"/>
        <v>2.3296750000000013</v>
      </c>
      <c r="AD43" s="28">
        <f t="shared" si="24"/>
        <v>2.3671875</v>
      </c>
      <c r="AE43" s="28">
        <f t="shared" si="24"/>
        <v>2.4046749999999983</v>
      </c>
      <c r="AF43" s="28">
        <f t="shared" si="24"/>
        <v>2.4419874999999998</v>
      </c>
      <c r="AG43" s="28">
        <f t="shared" si="24"/>
        <v>2.4786750000000004</v>
      </c>
      <c r="AH43" s="28">
        <f t="shared" si="24"/>
        <v>2.5139875000000016</v>
      </c>
      <c r="AI43" s="28">
        <f t="shared" si="24"/>
        <v>2.546875</v>
      </c>
      <c r="AJ43" s="28">
        <f t="shared" si="24"/>
        <v>2.5759874999999997</v>
      </c>
      <c r="AK43" s="28">
        <f t="shared" si="24"/>
        <v>2.5996749999999968</v>
      </c>
      <c r="AL43" s="28">
        <f t="shared" si="24"/>
        <v>2.6159875000000037</v>
      </c>
      <c r="AM43" s="28">
        <f t="shared" si="24"/>
        <v>2.6226750000000041</v>
      </c>
      <c r="AN43" s="28">
        <f t="shared" si="24"/>
        <v>2.6171875</v>
      </c>
      <c r="AO43" s="28">
        <f t="shared" si="24"/>
        <v>2.5966749999999998</v>
      </c>
      <c r="AP43" s="28">
        <f t="shared" si="26"/>
        <v>2.557987499999999</v>
      </c>
      <c r="AQ43" s="28">
        <f t="shared" si="26"/>
        <v>2.4976750000000014</v>
      </c>
      <c r="AR43" s="28">
        <f t="shared" si="26"/>
        <v>2.4119875000000004</v>
      </c>
      <c r="AS43" s="28">
        <f t="shared" si="26"/>
        <v>2.296875</v>
      </c>
      <c r="AT43" s="28">
        <f t="shared" si="26"/>
        <v>2.1479874999999975</v>
      </c>
      <c r="AU43" s="28">
        <f t="shared" si="26"/>
        <v>1.9606749999999971</v>
      </c>
      <c r="AV43" s="28">
        <f t="shared" si="26"/>
        <v>1.7299875000000067</v>
      </c>
      <c r="AW43" s="28">
        <f t="shared" si="26"/>
        <v>1.4506750000000015</v>
      </c>
      <c r="AX43" s="28">
        <f t="shared" si="26"/>
        <v>1.1171875</v>
      </c>
      <c r="AY43" s="28">
        <f t="shared" si="26"/>
        <v>-0.3828125</v>
      </c>
      <c r="BP43" s="28">
        <v>1.3</v>
      </c>
      <c r="BQ43" s="28">
        <f t="shared" si="12"/>
        <v>0.5259999999999998</v>
      </c>
      <c r="BS43" s="27">
        <f t="shared" si="20"/>
        <v>2.6556609594275744</v>
      </c>
      <c r="BT43" s="27">
        <f t="shared" si="20"/>
        <v>2.6747543188025742</v>
      </c>
      <c r="BU43" s="27">
        <f t="shared" si="20"/>
        <v>2.6921547094275744</v>
      </c>
      <c r="BV43" s="27">
        <f t="shared" si="20"/>
        <v>2.7080355688025746</v>
      </c>
      <c r="BW43" s="27">
        <f t="shared" si="20"/>
        <v>2.7225609594275748</v>
      </c>
      <c r="BX43" s="27">
        <f t="shared" si="20"/>
        <v>2.7358855688025745</v>
      </c>
      <c r="BY43" s="27">
        <f t="shared" si="20"/>
        <v>2.7481547094275744</v>
      </c>
      <c r="BZ43" s="27">
        <f t="shared" si="20"/>
        <v>2.7595043188025743</v>
      </c>
      <c r="CA43" s="27">
        <f t="shared" si="20"/>
        <v>2.7700609594275751</v>
      </c>
      <c r="CB43" s="27">
        <f t="shared" si="20"/>
        <v>2.7799418188025746</v>
      </c>
      <c r="CC43" s="27">
        <f t="shared" si="20"/>
        <v>2.7892547094275746</v>
      </c>
      <c r="CD43" s="27">
        <f t="shared" si="20"/>
        <v>2.7980980688025747</v>
      </c>
      <c r="CE43" s="27">
        <f t="shared" si="20"/>
        <v>2.8065609594275744</v>
      </c>
      <c r="CF43" s="27">
        <f t="shared" si="20"/>
        <v>2.8147230688025751</v>
      </c>
      <c r="CG43" s="27">
        <f t="shared" si="20"/>
        <v>2.8226547094275745</v>
      </c>
      <c r="CH43" s="27">
        <f t="shared" si="20"/>
        <v>2.8304168188025747</v>
      </c>
      <c r="CI43" s="27">
        <f t="shared" si="19"/>
        <v>2.8380609594275743</v>
      </c>
      <c r="CJ43" s="27">
        <f t="shared" si="19"/>
        <v>2.8456293188025739</v>
      </c>
      <c r="CK43" s="27">
        <f t="shared" si="19"/>
        <v>2.8531547094275753</v>
      </c>
      <c r="CL43" s="27">
        <f t="shared" si="19"/>
        <v>2.860660568802575</v>
      </c>
      <c r="CM43" s="27">
        <f t="shared" si="19"/>
        <v>2.8681609594275748</v>
      </c>
      <c r="CN43" s="27">
        <f t="shared" si="19"/>
        <v>2.8756605688025747</v>
      </c>
      <c r="CO43" s="27">
        <f t="shared" si="19"/>
        <v>2.8831547094275738</v>
      </c>
      <c r="CP43" s="27">
        <f t="shared" si="19"/>
        <v>2.8906293188025747</v>
      </c>
      <c r="CQ43" s="27">
        <f t="shared" si="19"/>
        <v>2.8980609594275744</v>
      </c>
      <c r="CR43" s="27">
        <f t="shared" si="19"/>
        <v>2.9054168188025744</v>
      </c>
      <c r="CS43" s="27">
        <f t="shared" si="22"/>
        <v>2.9126547094275748</v>
      </c>
      <c r="CT43" s="27">
        <f t="shared" si="22"/>
        <v>2.9197230688025742</v>
      </c>
      <c r="CU43" s="27">
        <f t="shared" si="22"/>
        <v>2.9265609594275754</v>
      </c>
      <c r="CV43" s="27">
        <f t="shared" si="22"/>
        <v>2.9330980688025754</v>
      </c>
      <c r="CW43" s="27">
        <f t="shared" si="22"/>
        <v>2.9392547094275745</v>
      </c>
      <c r="CX43" s="27">
        <f t="shared" si="22"/>
        <v>2.9449418188025756</v>
      </c>
      <c r="CY43" s="27">
        <f t="shared" si="22"/>
        <v>2.9500609594275744</v>
      </c>
      <c r="CZ43" s="27">
        <f t="shared" si="22"/>
        <v>2.9545043188025755</v>
      </c>
      <c r="DA43" s="27">
        <f t="shared" si="22"/>
        <v>2.9581547094275726</v>
      </c>
      <c r="DB43" s="27">
        <f t="shared" si="22"/>
        <v>2.9608855688025746</v>
      </c>
      <c r="DC43" s="27">
        <f t="shared" si="22"/>
        <v>2.9625609594275764</v>
      </c>
      <c r="DD43" s="27">
        <f t="shared" si="22"/>
        <v>2.9630355688025749</v>
      </c>
      <c r="DE43" s="27">
        <f t="shared" si="22"/>
        <v>2.9621547094275766</v>
      </c>
      <c r="DF43" s="27">
        <f t="shared" si="22"/>
        <v>2.959754318802573</v>
      </c>
      <c r="DG43" s="27">
        <f t="shared" si="22"/>
        <v>2.9556609594275747</v>
      </c>
      <c r="DH43" s="27">
        <f t="shared" si="22"/>
        <v>2.9496918188025756</v>
      </c>
      <c r="DI43" s="27">
        <f t="shared" si="21"/>
        <v>2.9416547094275747</v>
      </c>
      <c r="DJ43" s="27">
        <f t="shared" si="21"/>
        <v>2.9313480688025755</v>
      </c>
      <c r="DK43" s="27">
        <f t="shared" si="21"/>
        <v>2.9185609594275741</v>
      </c>
      <c r="DL43" s="27">
        <f t="shared" si="23"/>
        <v>2.9030730688025748</v>
      </c>
      <c r="DM43" s="27">
        <f t="shared" si="10"/>
        <v>2.9630355688025749</v>
      </c>
    </row>
    <row r="44" spans="1:117" ht="12" customHeight="1" x14ac:dyDescent="0.15">
      <c r="J44" s="37"/>
      <c r="K44" s="28">
        <v>35</v>
      </c>
      <c r="L44" s="28">
        <f t="shared" si="25"/>
        <v>0.14859999999999782</v>
      </c>
      <c r="M44" s="28">
        <f t="shared" si="25"/>
        <v>0.4567874999999979</v>
      </c>
      <c r="N44" s="28">
        <f t="shared" si="25"/>
        <v>0.7215999999999978</v>
      </c>
      <c r="O44" s="28">
        <f t="shared" si="25"/>
        <v>0.94798749999999776</v>
      </c>
      <c r="P44" s="28">
        <f t="shared" si="25"/>
        <v>1.1405999999999981</v>
      </c>
      <c r="Q44" s="28">
        <f t="shared" si="25"/>
        <v>1.3037874999999981</v>
      </c>
      <c r="R44" s="28">
        <f t="shared" si="25"/>
        <v>1.4415999999999976</v>
      </c>
      <c r="S44" s="28">
        <f t="shared" si="25"/>
        <v>1.5577874999999979</v>
      </c>
      <c r="T44" s="28">
        <f t="shared" si="25"/>
        <v>1.6557999999999979</v>
      </c>
      <c r="U44" s="28">
        <f t="shared" si="25"/>
        <v>1.7387874999999977</v>
      </c>
      <c r="V44" s="28">
        <f t="shared" si="25"/>
        <v>1.8095999999999985</v>
      </c>
      <c r="W44" s="28">
        <f t="shared" si="25"/>
        <v>1.8707874999999976</v>
      </c>
      <c r="X44" s="28">
        <f t="shared" si="25"/>
        <v>1.9245999999999988</v>
      </c>
      <c r="Y44" s="28">
        <f t="shared" si="25"/>
        <v>1.9729874999999979</v>
      </c>
      <c r="Z44" s="28">
        <f t="shared" si="25"/>
        <v>2.0175999999999976</v>
      </c>
      <c r="AA44" s="28">
        <f t="shared" si="25"/>
        <v>2.0597874999999979</v>
      </c>
      <c r="AB44" s="28">
        <f t="shared" si="24"/>
        <v>2.1005999999999974</v>
      </c>
      <c r="AC44" s="28">
        <f t="shared" si="24"/>
        <v>2.1407874999999992</v>
      </c>
      <c r="AD44" s="28">
        <f t="shared" si="24"/>
        <v>2.1807999999999979</v>
      </c>
      <c r="AE44" s="28">
        <f t="shared" si="24"/>
        <v>2.2207874999999961</v>
      </c>
      <c r="AF44" s="28">
        <f t="shared" si="24"/>
        <v>2.2605999999999975</v>
      </c>
      <c r="AG44" s="28">
        <f t="shared" si="24"/>
        <v>2.2997874999999985</v>
      </c>
      <c r="AH44" s="28">
        <f t="shared" si="24"/>
        <v>2.3375999999999997</v>
      </c>
      <c r="AI44" s="28">
        <f t="shared" si="24"/>
        <v>2.372987499999998</v>
      </c>
      <c r="AJ44" s="28">
        <f t="shared" si="24"/>
        <v>2.4045999999999976</v>
      </c>
      <c r="AK44" s="28">
        <f t="shared" si="24"/>
        <v>2.4307874999999943</v>
      </c>
      <c r="AL44" s="28">
        <f t="shared" si="24"/>
        <v>2.449600000000002</v>
      </c>
      <c r="AM44" s="28">
        <f t="shared" si="24"/>
        <v>2.4587875000000015</v>
      </c>
      <c r="AN44" s="28">
        <f t="shared" si="24"/>
        <v>2.4557999999999982</v>
      </c>
      <c r="AO44" s="28">
        <f t="shared" si="24"/>
        <v>2.437787499999998</v>
      </c>
      <c r="AP44" s="28">
        <f t="shared" si="26"/>
        <v>2.4015999999999966</v>
      </c>
      <c r="AQ44" s="28">
        <f t="shared" si="26"/>
        <v>2.3437874999999995</v>
      </c>
      <c r="AR44" s="28">
        <f t="shared" si="26"/>
        <v>2.2605999999999979</v>
      </c>
      <c r="AS44" s="28">
        <f t="shared" si="26"/>
        <v>2.1479874999999975</v>
      </c>
      <c r="AT44" s="28">
        <f t="shared" si="26"/>
        <v>2.0015999999999958</v>
      </c>
      <c r="AU44" s="28">
        <f t="shared" si="26"/>
        <v>1.8167874999999947</v>
      </c>
      <c r="AV44" s="28">
        <f t="shared" si="26"/>
        <v>1.5886000000000047</v>
      </c>
      <c r="AW44" s="28">
        <f t="shared" si="26"/>
        <v>1.311787499999999</v>
      </c>
      <c r="AX44" s="28">
        <f t="shared" si="26"/>
        <v>0.98079999999999812</v>
      </c>
      <c r="AY44" s="28">
        <f t="shared" si="26"/>
        <v>-0.61920000000000219</v>
      </c>
      <c r="BP44" s="28">
        <v>1.325</v>
      </c>
      <c r="BQ44" s="28">
        <f t="shared" si="12"/>
        <v>0.49259375000000105</v>
      </c>
      <c r="BS44" s="27">
        <f t="shared" si="20"/>
        <v>2.6469168796882845</v>
      </c>
      <c r="BT44" s="27">
        <f t="shared" si="20"/>
        <v>2.6660102390632843</v>
      </c>
      <c r="BU44" s="27">
        <f t="shared" si="20"/>
        <v>2.6834106296882845</v>
      </c>
      <c r="BV44" s="27">
        <f t="shared" si="20"/>
        <v>2.6992914890632842</v>
      </c>
      <c r="BW44" s="27">
        <f t="shared" si="20"/>
        <v>2.7138168796882844</v>
      </c>
      <c r="BX44" s="27">
        <f t="shared" si="20"/>
        <v>2.7271414890632841</v>
      </c>
      <c r="BY44" s="27">
        <f t="shared" si="20"/>
        <v>2.7394106296882841</v>
      </c>
      <c r="BZ44" s="27">
        <f t="shared" si="20"/>
        <v>2.7507602390632839</v>
      </c>
      <c r="CA44" s="27">
        <f t="shared" si="20"/>
        <v>2.7613168796882848</v>
      </c>
      <c r="CB44" s="27">
        <f t="shared" si="20"/>
        <v>2.7711977390632843</v>
      </c>
      <c r="CC44" s="27">
        <f t="shared" si="20"/>
        <v>2.7805106296882842</v>
      </c>
      <c r="CD44" s="27">
        <f t="shared" si="20"/>
        <v>2.7893539890632844</v>
      </c>
      <c r="CE44" s="27">
        <f t="shared" si="20"/>
        <v>2.7978168796882841</v>
      </c>
      <c r="CF44" s="27">
        <f t="shared" si="20"/>
        <v>2.8059789890632847</v>
      </c>
      <c r="CG44" s="27">
        <f t="shared" si="20"/>
        <v>2.8139106296882845</v>
      </c>
      <c r="CH44" s="27">
        <f t="shared" si="20"/>
        <v>2.8216727390632843</v>
      </c>
      <c r="CI44" s="27">
        <f t="shared" si="19"/>
        <v>2.8293168796882844</v>
      </c>
      <c r="CJ44" s="27">
        <f t="shared" si="19"/>
        <v>2.8368852390632839</v>
      </c>
      <c r="CK44" s="27">
        <f t="shared" si="19"/>
        <v>2.844410629688285</v>
      </c>
      <c r="CL44" s="27">
        <f t="shared" si="19"/>
        <v>2.8519164890632847</v>
      </c>
      <c r="CM44" s="27">
        <f t="shared" si="19"/>
        <v>2.8594168796882844</v>
      </c>
      <c r="CN44" s="27">
        <f t="shared" si="19"/>
        <v>2.8669164890632848</v>
      </c>
      <c r="CO44" s="27">
        <f t="shared" si="19"/>
        <v>2.8744106296882834</v>
      </c>
      <c r="CP44" s="27">
        <f t="shared" si="19"/>
        <v>2.8818852390632848</v>
      </c>
      <c r="CQ44" s="27">
        <f t="shared" si="19"/>
        <v>2.889316879688284</v>
      </c>
      <c r="CR44" s="27">
        <f t="shared" si="19"/>
        <v>2.8966727390632845</v>
      </c>
      <c r="CS44" s="27">
        <f t="shared" si="22"/>
        <v>2.9039106296882844</v>
      </c>
      <c r="CT44" s="27">
        <f t="shared" si="22"/>
        <v>2.9109789890632833</v>
      </c>
      <c r="CU44" s="27">
        <f t="shared" si="22"/>
        <v>2.9178168796882846</v>
      </c>
      <c r="CV44" s="27">
        <f t="shared" si="22"/>
        <v>2.924353989063285</v>
      </c>
      <c r="CW44" s="27">
        <f t="shared" si="22"/>
        <v>2.9305106296882841</v>
      </c>
      <c r="CX44" s="27">
        <f t="shared" si="22"/>
        <v>2.9361977390632847</v>
      </c>
      <c r="CY44" s="27">
        <f t="shared" si="22"/>
        <v>2.941316879688284</v>
      </c>
      <c r="CZ44" s="27">
        <f t="shared" si="22"/>
        <v>2.9457602390632851</v>
      </c>
      <c r="DA44" s="27">
        <f t="shared" si="22"/>
        <v>2.9494106296882827</v>
      </c>
      <c r="DB44" s="27">
        <f t="shared" si="22"/>
        <v>2.9521414890632842</v>
      </c>
      <c r="DC44" s="27">
        <f t="shared" si="22"/>
        <v>2.953816879688286</v>
      </c>
      <c r="DD44" s="27">
        <f t="shared" si="22"/>
        <v>2.9542914890632841</v>
      </c>
      <c r="DE44" s="27">
        <f t="shared" si="22"/>
        <v>2.9534106296882858</v>
      </c>
      <c r="DF44" s="27">
        <f t="shared" si="22"/>
        <v>2.9510102390632826</v>
      </c>
      <c r="DG44" s="27">
        <f t="shared" si="22"/>
        <v>2.9469168796882843</v>
      </c>
      <c r="DH44" s="27">
        <f t="shared" si="22"/>
        <v>2.9409477390632852</v>
      </c>
      <c r="DI44" s="27">
        <f t="shared" si="21"/>
        <v>2.9329106296882843</v>
      </c>
      <c r="DJ44" s="27">
        <f t="shared" si="21"/>
        <v>2.9226039890632851</v>
      </c>
      <c r="DK44" s="27">
        <f t="shared" si="21"/>
        <v>2.9098168796882837</v>
      </c>
      <c r="DL44" s="27">
        <f t="shared" si="23"/>
        <v>2.894328989063284</v>
      </c>
      <c r="DM44" s="27">
        <f t="shared" si="10"/>
        <v>2.9542914890632841</v>
      </c>
    </row>
    <row r="45" spans="1:117" ht="12" customHeight="1" x14ac:dyDescent="0.15">
      <c r="B45" s="29"/>
      <c r="C45" s="29"/>
      <c r="D45" s="29"/>
      <c r="G45" s="29"/>
      <c r="H45" s="29"/>
      <c r="I45" s="29"/>
      <c r="J45" s="37"/>
      <c r="K45" s="28">
        <v>36</v>
      </c>
      <c r="L45" s="28">
        <f t="shared" si="25"/>
        <v>-0.12121250000000319</v>
      </c>
      <c r="M45" s="28">
        <f t="shared" si="25"/>
        <v>0.1894749999999969</v>
      </c>
      <c r="N45" s="28">
        <f t="shared" si="25"/>
        <v>0.45678749999999685</v>
      </c>
      <c r="O45" s="28">
        <f t="shared" si="25"/>
        <v>0.68567499999999681</v>
      </c>
      <c r="P45" s="28">
        <f t="shared" si="25"/>
        <v>0.88078749999999706</v>
      </c>
      <c r="Q45" s="28">
        <f t="shared" si="25"/>
        <v>1.0464749999999969</v>
      </c>
      <c r="R45" s="28">
        <f t="shared" si="25"/>
        <v>1.1867874999999968</v>
      </c>
      <c r="S45" s="28">
        <f t="shared" si="25"/>
        <v>1.3054749999999968</v>
      </c>
      <c r="T45" s="28">
        <f t="shared" si="25"/>
        <v>1.4059874999999968</v>
      </c>
      <c r="U45" s="28">
        <f t="shared" si="25"/>
        <v>1.4914749999999968</v>
      </c>
      <c r="V45" s="28">
        <f t="shared" si="25"/>
        <v>1.5647874999999976</v>
      </c>
      <c r="W45" s="28">
        <f t="shared" si="25"/>
        <v>1.6284749999999966</v>
      </c>
      <c r="X45" s="28">
        <f t="shared" si="25"/>
        <v>1.6847874999999977</v>
      </c>
      <c r="Y45" s="28">
        <f t="shared" si="25"/>
        <v>1.735674999999997</v>
      </c>
      <c r="Z45" s="28">
        <f t="shared" si="25"/>
        <v>1.7827874999999966</v>
      </c>
      <c r="AA45" s="28">
        <f t="shared" si="25"/>
        <v>1.8274749999999969</v>
      </c>
      <c r="AB45" s="28">
        <f t="shared" si="24"/>
        <v>1.8707874999999965</v>
      </c>
      <c r="AC45" s="28">
        <f t="shared" si="24"/>
        <v>1.9134749999999983</v>
      </c>
      <c r="AD45" s="28">
        <f t="shared" si="24"/>
        <v>1.9559874999999969</v>
      </c>
      <c r="AE45" s="28">
        <f t="shared" si="24"/>
        <v>1.9984749999999951</v>
      </c>
      <c r="AF45" s="28">
        <f t="shared" si="24"/>
        <v>2.0407874999999964</v>
      </c>
      <c r="AG45" s="28">
        <f t="shared" si="24"/>
        <v>2.0824749999999974</v>
      </c>
      <c r="AH45" s="28">
        <f t="shared" si="24"/>
        <v>2.1227874999999985</v>
      </c>
      <c r="AI45" s="28">
        <f t="shared" si="24"/>
        <v>2.1606749999999968</v>
      </c>
      <c r="AJ45" s="28">
        <f t="shared" si="24"/>
        <v>2.1947874999999968</v>
      </c>
      <c r="AK45" s="28">
        <f t="shared" si="24"/>
        <v>2.2234749999999934</v>
      </c>
      <c r="AL45" s="28">
        <f t="shared" si="24"/>
        <v>2.244787500000001</v>
      </c>
      <c r="AM45" s="28">
        <f t="shared" si="24"/>
        <v>2.2564750000000009</v>
      </c>
      <c r="AN45" s="28">
        <f t="shared" si="24"/>
        <v>2.2559874999999971</v>
      </c>
      <c r="AO45" s="28">
        <f t="shared" si="24"/>
        <v>2.2404749999999969</v>
      </c>
      <c r="AP45" s="28">
        <f t="shared" si="26"/>
        <v>2.2067874999999959</v>
      </c>
      <c r="AQ45" s="28">
        <f t="shared" si="26"/>
        <v>2.1514749999999982</v>
      </c>
      <c r="AR45" s="28">
        <f t="shared" si="26"/>
        <v>2.0707874999999971</v>
      </c>
      <c r="AS45" s="28">
        <f t="shared" si="26"/>
        <v>1.9606749999999971</v>
      </c>
      <c r="AT45" s="28">
        <f t="shared" si="26"/>
        <v>1.8167874999999947</v>
      </c>
      <c r="AU45" s="28">
        <f t="shared" si="26"/>
        <v>1.6344749999999939</v>
      </c>
      <c r="AV45" s="28">
        <f t="shared" si="26"/>
        <v>1.4087875000000039</v>
      </c>
      <c r="AW45" s="28">
        <f t="shared" si="26"/>
        <v>1.1344749999999983</v>
      </c>
      <c r="AX45" s="28">
        <f t="shared" si="26"/>
        <v>0.80598749999999697</v>
      </c>
      <c r="AY45" s="28">
        <f t="shared" si="26"/>
        <v>-0.89401250000000321</v>
      </c>
      <c r="BP45" s="28">
        <v>1.35</v>
      </c>
      <c r="BQ45" s="28">
        <f t="shared" si="12"/>
        <v>0.45924999999999727</v>
      </c>
      <c r="BS45" s="27">
        <f t="shared" si="20"/>
        <v>2.6373798311989907</v>
      </c>
      <c r="BT45" s="27">
        <f t="shared" si="20"/>
        <v>2.6564731905739905</v>
      </c>
      <c r="BU45" s="27">
        <f t="shared" si="20"/>
        <v>2.6738735811989907</v>
      </c>
      <c r="BV45" s="27">
        <f t="shared" si="20"/>
        <v>2.6897544405739904</v>
      </c>
      <c r="BW45" s="27">
        <f t="shared" si="20"/>
        <v>2.7042798311989906</v>
      </c>
      <c r="BX45" s="27">
        <f t="shared" si="20"/>
        <v>2.7176044405739903</v>
      </c>
      <c r="BY45" s="27">
        <f t="shared" si="20"/>
        <v>2.7298735811989903</v>
      </c>
      <c r="BZ45" s="27">
        <f t="shared" si="20"/>
        <v>2.7412231905739901</v>
      </c>
      <c r="CA45" s="27">
        <f t="shared" si="20"/>
        <v>2.7517798311989909</v>
      </c>
      <c r="CB45" s="27">
        <f t="shared" si="20"/>
        <v>2.7616606905739904</v>
      </c>
      <c r="CC45" s="27">
        <f t="shared" si="20"/>
        <v>2.7709735811989904</v>
      </c>
      <c r="CD45" s="27">
        <f t="shared" si="20"/>
        <v>2.7798169405739905</v>
      </c>
      <c r="CE45" s="27">
        <f t="shared" si="20"/>
        <v>2.7882798311989903</v>
      </c>
      <c r="CF45" s="27">
        <f t="shared" si="20"/>
        <v>2.7964419405739909</v>
      </c>
      <c r="CG45" s="27">
        <f t="shared" si="20"/>
        <v>2.8043735811989907</v>
      </c>
      <c r="CH45" s="27">
        <f t="shared" si="20"/>
        <v>2.8121356905739905</v>
      </c>
      <c r="CI45" s="27">
        <f t="shared" si="19"/>
        <v>2.8197798311989906</v>
      </c>
      <c r="CJ45" s="27">
        <f t="shared" si="19"/>
        <v>2.8273481905739901</v>
      </c>
      <c r="CK45" s="27">
        <f t="shared" si="19"/>
        <v>2.8348735811989911</v>
      </c>
      <c r="CL45" s="27">
        <f t="shared" si="19"/>
        <v>2.8423794405739908</v>
      </c>
      <c r="CM45" s="27">
        <f t="shared" si="19"/>
        <v>2.8498798311989906</v>
      </c>
      <c r="CN45" s="27">
        <f t="shared" si="19"/>
        <v>2.8573794405739905</v>
      </c>
      <c r="CO45" s="27">
        <f t="shared" si="19"/>
        <v>2.8648735811989896</v>
      </c>
      <c r="CP45" s="27">
        <f t="shared" si="19"/>
        <v>2.8723481905739905</v>
      </c>
      <c r="CQ45" s="27">
        <f t="shared" si="19"/>
        <v>2.8797798311989902</v>
      </c>
      <c r="CR45" s="27">
        <f t="shared" si="19"/>
        <v>2.8871356905739902</v>
      </c>
      <c r="CS45" s="27">
        <f t="shared" si="22"/>
        <v>2.8943735811989906</v>
      </c>
      <c r="CT45" s="27">
        <f t="shared" si="22"/>
        <v>2.90144194057399</v>
      </c>
      <c r="CU45" s="27">
        <f t="shared" si="22"/>
        <v>2.9082798311989912</v>
      </c>
      <c r="CV45" s="27">
        <f t="shared" si="22"/>
        <v>2.9148169405739917</v>
      </c>
      <c r="CW45" s="27">
        <f t="shared" si="22"/>
        <v>2.9209735811989903</v>
      </c>
      <c r="CX45" s="27">
        <f t="shared" si="22"/>
        <v>2.9266606905739914</v>
      </c>
      <c r="CY45" s="27">
        <f t="shared" si="22"/>
        <v>2.9317798311989902</v>
      </c>
      <c r="CZ45" s="27">
        <f t="shared" si="22"/>
        <v>2.9362231905739913</v>
      </c>
      <c r="DA45" s="27">
        <f t="shared" si="22"/>
        <v>2.9398735811989885</v>
      </c>
      <c r="DB45" s="27">
        <f t="shared" si="22"/>
        <v>2.9426044405739904</v>
      </c>
      <c r="DC45" s="27">
        <f t="shared" si="22"/>
        <v>2.9442798311989926</v>
      </c>
      <c r="DD45" s="27">
        <f t="shared" si="22"/>
        <v>2.9447544405739907</v>
      </c>
      <c r="DE45" s="27">
        <f t="shared" si="22"/>
        <v>2.9438735811989925</v>
      </c>
      <c r="DF45" s="27">
        <f t="shared" si="22"/>
        <v>2.9414731905739888</v>
      </c>
      <c r="DG45" s="27">
        <f t="shared" si="22"/>
        <v>2.9373798311989905</v>
      </c>
      <c r="DH45" s="27">
        <f t="shared" si="22"/>
        <v>2.9314106905739918</v>
      </c>
      <c r="DI45" s="27">
        <f t="shared" si="21"/>
        <v>2.9233735811989905</v>
      </c>
      <c r="DJ45" s="27">
        <f t="shared" si="21"/>
        <v>2.9130669405739913</v>
      </c>
      <c r="DK45" s="27">
        <f t="shared" si="21"/>
        <v>2.9002798311989899</v>
      </c>
      <c r="DL45" s="27">
        <f t="shared" si="23"/>
        <v>2.8847919405739906</v>
      </c>
      <c r="DM45" s="27">
        <f t="shared" si="10"/>
        <v>2.9447544405739907</v>
      </c>
    </row>
    <row r="46" spans="1:117" ht="12" customHeight="1" x14ac:dyDescent="0.15">
      <c r="B46" s="29"/>
      <c r="C46" s="29"/>
      <c r="D46" s="29"/>
      <c r="G46" s="29"/>
      <c r="H46" s="29"/>
      <c r="I46" s="29"/>
      <c r="J46" s="37"/>
      <c r="K46" s="28">
        <v>37</v>
      </c>
      <c r="L46" s="28">
        <f t="shared" si="25"/>
        <v>-0.43439999999999307</v>
      </c>
      <c r="M46" s="28">
        <f t="shared" si="25"/>
        <v>-0.12121249999999301</v>
      </c>
      <c r="N46" s="28">
        <f t="shared" si="25"/>
        <v>0.14860000000000695</v>
      </c>
      <c r="O46" s="28">
        <f t="shared" si="25"/>
        <v>0.37998750000000692</v>
      </c>
      <c r="P46" s="28">
        <f t="shared" si="25"/>
        <v>0.57760000000000711</v>
      </c>
      <c r="Q46" s="28">
        <f t="shared" si="25"/>
        <v>0.74578750000000704</v>
      </c>
      <c r="R46" s="28">
        <f t="shared" si="25"/>
        <v>0.88860000000000672</v>
      </c>
      <c r="S46" s="28">
        <f t="shared" si="25"/>
        <v>1.0097875000000069</v>
      </c>
      <c r="T46" s="28">
        <f t="shared" si="25"/>
        <v>1.1128000000000069</v>
      </c>
      <c r="U46" s="28">
        <f t="shared" si="25"/>
        <v>1.2007875000000068</v>
      </c>
      <c r="V46" s="28">
        <f t="shared" si="25"/>
        <v>1.2766000000000075</v>
      </c>
      <c r="W46" s="28">
        <f t="shared" si="25"/>
        <v>1.3427875000000065</v>
      </c>
      <c r="X46" s="28">
        <f t="shared" si="25"/>
        <v>1.4016000000000077</v>
      </c>
      <c r="Y46" s="28">
        <f t="shared" si="25"/>
        <v>1.4549875000000068</v>
      </c>
      <c r="Z46" s="28">
        <f t="shared" si="25"/>
        <v>1.5046000000000066</v>
      </c>
      <c r="AA46" s="28">
        <f t="shared" si="25"/>
        <v>1.551787500000007</v>
      </c>
      <c r="AB46" s="28">
        <f t="shared" si="24"/>
        <v>1.5976000000000066</v>
      </c>
      <c r="AC46" s="28">
        <f t="shared" si="24"/>
        <v>1.6427875000000083</v>
      </c>
      <c r="AD46" s="28">
        <f t="shared" si="24"/>
        <v>1.6878000000000069</v>
      </c>
      <c r="AE46" s="28">
        <f t="shared" si="24"/>
        <v>1.732787500000005</v>
      </c>
      <c r="AF46" s="28">
        <f t="shared" si="24"/>
        <v>1.7776000000000063</v>
      </c>
      <c r="AG46" s="28">
        <f t="shared" si="24"/>
        <v>1.8217875000000072</v>
      </c>
      <c r="AH46" s="28">
        <f t="shared" si="24"/>
        <v>1.8646000000000085</v>
      </c>
      <c r="AI46" s="28">
        <f t="shared" si="24"/>
        <v>1.9049875000000069</v>
      </c>
      <c r="AJ46" s="28">
        <f t="shared" si="24"/>
        <v>1.9416000000000064</v>
      </c>
      <c r="AK46" s="28">
        <f t="shared" si="24"/>
        <v>1.9727875000000032</v>
      </c>
      <c r="AL46" s="28">
        <f t="shared" si="24"/>
        <v>1.9966000000000108</v>
      </c>
      <c r="AM46" s="28">
        <f t="shared" si="24"/>
        <v>2.0107875000000108</v>
      </c>
      <c r="AN46" s="28">
        <f t="shared" si="24"/>
        <v>2.0128000000000066</v>
      </c>
      <c r="AO46" s="28">
        <f t="shared" si="24"/>
        <v>1.9997875000000067</v>
      </c>
      <c r="AP46" s="28">
        <f t="shared" si="26"/>
        <v>1.9686000000000057</v>
      </c>
      <c r="AQ46" s="28">
        <f t="shared" si="26"/>
        <v>1.9157875000000084</v>
      </c>
      <c r="AR46" s="28">
        <f t="shared" si="26"/>
        <v>1.8376000000000072</v>
      </c>
      <c r="AS46" s="28">
        <f t="shared" si="26"/>
        <v>1.7299875000000067</v>
      </c>
      <c r="AT46" s="28">
        <f t="shared" si="26"/>
        <v>1.5886000000000047</v>
      </c>
      <c r="AU46" s="28">
        <f t="shared" si="26"/>
        <v>1.4087875000000039</v>
      </c>
      <c r="AV46" s="28">
        <f t="shared" si="26"/>
        <v>1.1856000000000138</v>
      </c>
      <c r="AW46" s="28">
        <f t="shared" si="26"/>
        <v>0.91378750000000819</v>
      </c>
      <c r="AX46" s="28">
        <f t="shared" si="26"/>
        <v>0.58780000000000676</v>
      </c>
      <c r="AY46" s="28">
        <f t="shared" si="26"/>
        <v>-1.2121999999999931</v>
      </c>
      <c r="BP46" s="28">
        <v>1.375</v>
      </c>
      <c r="BQ46" s="28">
        <f t="shared" si="12"/>
        <v>0.42578125</v>
      </c>
      <c r="BS46" s="27">
        <f t="shared" si="20"/>
        <v>2.6269232514597007</v>
      </c>
      <c r="BT46" s="27">
        <f t="shared" si="20"/>
        <v>2.646016610834701</v>
      </c>
      <c r="BU46" s="27">
        <f t="shared" si="20"/>
        <v>2.6634170014597007</v>
      </c>
      <c r="BV46" s="27">
        <f t="shared" si="20"/>
        <v>2.6792978608347009</v>
      </c>
      <c r="BW46" s="27">
        <f t="shared" si="20"/>
        <v>2.6938232514597011</v>
      </c>
      <c r="BX46" s="27">
        <f t="shared" si="20"/>
        <v>2.7071478608347008</v>
      </c>
      <c r="BY46" s="27">
        <f t="shared" si="20"/>
        <v>2.7194170014597008</v>
      </c>
      <c r="BZ46" s="27">
        <f t="shared" si="20"/>
        <v>2.7307666108347006</v>
      </c>
      <c r="CA46" s="27">
        <f t="shared" si="20"/>
        <v>2.7413232514597015</v>
      </c>
      <c r="CB46" s="27">
        <f t="shared" si="20"/>
        <v>2.751204110834701</v>
      </c>
      <c r="CC46" s="27">
        <f t="shared" si="20"/>
        <v>2.7605170014597009</v>
      </c>
      <c r="CD46" s="27">
        <f t="shared" si="20"/>
        <v>2.7693603608347011</v>
      </c>
      <c r="CE46" s="27">
        <f t="shared" si="20"/>
        <v>2.7778232514597008</v>
      </c>
      <c r="CF46" s="27">
        <f t="shared" si="20"/>
        <v>2.7859853608347014</v>
      </c>
      <c r="CG46" s="27">
        <f t="shared" si="20"/>
        <v>2.7939170014597008</v>
      </c>
      <c r="CH46" s="27">
        <f t="shared" si="20"/>
        <v>2.801679110834701</v>
      </c>
      <c r="CI46" s="27">
        <f t="shared" si="19"/>
        <v>2.8093232514597006</v>
      </c>
      <c r="CJ46" s="27">
        <f t="shared" si="19"/>
        <v>2.8168916108347002</v>
      </c>
      <c r="CK46" s="27">
        <f t="shared" si="19"/>
        <v>2.8244170014597016</v>
      </c>
      <c r="CL46" s="27">
        <f t="shared" si="19"/>
        <v>2.8319228608347013</v>
      </c>
      <c r="CM46" s="27">
        <f t="shared" si="19"/>
        <v>2.8394232514597011</v>
      </c>
      <c r="CN46" s="27">
        <f t="shared" si="19"/>
        <v>2.846922860834701</v>
      </c>
      <c r="CO46" s="27">
        <f t="shared" si="19"/>
        <v>2.8544170014597001</v>
      </c>
      <c r="CP46" s="27">
        <f t="shared" si="19"/>
        <v>2.861891610834701</v>
      </c>
      <c r="CQ46" s="27">
        <f t="shared" si="19"/>
        <v>2.8693232514597007</v>
      </c>
      <c r="CR46" s="27">
        <f t="shared" si="19"/>
        <v>2.8766791108347007</v>
      </c>
      <c r="CS46" s="27">
        <f t="shared" si="22"/>
        <v>2.8839170014597011</v>
      </c>
      <c r="CT46" s="27">
        <f t="shared" si="22"/>
        <v>2.8909853608347005</v>
      </c>
      <c r="CU46" s="27">
        <f t="shared" si="22"/>
        <v>2.8978232514597018</v>
      </c>
      <c r="CV46" s="27">
        <f t="shared" si="22"/>
        <v>2.9043603608347017</v>
      </c>
      <c r="CW46" s="27">
        <f t="shared" si="22"/>
        <v>2.9105170014597008</v>
      </c>
      <c r="CX46" s="27">
        <f t="shared" si="22"/>
        <v>2.9162041108347019</v>
      </c>
      <c r="CY46" s="27">
        <f t="shared" si="22"/>
        <v>2.9213232514597007</v>
      </c>
      <c r="CZ46" s="27">
        <f t="shared" si="22"/>
        <v>2.9257666108347018</v>
      </c>
      <c r="DA46" s="27">
        <f t="shared" si="22"/>
        <v>2.929417001459699</v>
      </c>
      <c r="DB46" s="27">
        <f t="shared" si="22"/>
        <v>2.9321478608347009</v>
      </c>
      <c r="DC46" s="27">
        <f t="shared" si="22"/>
        <v>2.9338232514597027</v>
      </c>
      <c r="DD46" s="27">
        <f t="shared" si="22"/>
        <v>2.9342978608347012</v>
      </c>
      <c r="DE46" s="27">
        <f t="shared" si="22"/>
        <v>2.933417001459703</v>
      </c>
      <c r="DF46" s="27">
        <f t="shared" si="22"/>
        <v>2.9310166108346993</v>
      </c>
      <c r="DG46" s="27">
        <f t="shared" si="22"/>
        <v>2.926923251459701</v>
      </c>
      <c r="DH46" s="27">
        <f t="shared" si="22"/>
        <v>2.9209541108347019</v>
      </c>
      <c r="DI46" s="27">
        <f t="shared" si="21"/>
        <v>2.912917001459701</v>
      </c>
      <c r="DJ46" s="27">
        <f t="shared" si="21"/>
        <v>2.9026103608347018</v>
      </c>
      <c r="DK46" s="27">
        <f t="shared" si="21"/>
        <v>2.8898232514597004</v>
      </c>
      <c r="DL46" s="27">
        <f t="shared" si="23"/>
        <v>2.8743353608347011</v>
      </c>
      <c r="DM46" s="27">
        <f t="shared" si="10"/>
        <v>2.9342978608347012</v>
      </c>
    </row>
    <row r="47" spans="1:117" ht="12" customHeight="1" x14ac:dyDescent="0.15">
      <c r="B47" s="29"/>
      <c r="C47" s="29"/>
      <c r="D47" s="29"/>
      <c r="G47" s="29"/>
      <c r="H47" s="29"/>
      <c r="I47" s="29"/>
      <c r="J47" s="37"/>
      <c r="K47" s="28">
        <v>38</v>
      </c>
      <c r="L47" s="28">
        <f t="shared" si="25"/>
        <v>-0.79621249999999866</v>
      </c>
      <c r="M47" s="28">
        <f t="shared" si="25"/>
        <v>-0.48052499999999854</v>
      </c>
      <c r="N47" s="28">
        <f t="shared" si="25"/>
        <v>-0.20821249999999858</v>
      </c>
      <c r="O47" s="28">
        <f t="shared" si="25"/>
        <v>2.5675000000001391E-2</v>
      </c>
      <c r="P47" s="28">
        <f t="shared" si="25"/>
        <v>0.22578750000000158</v>
      </c>
      <c r="Q47" s="28">
        <f t="shared" si="25"/>
        <v>0.39647500000000158</v>
      </c>
      <c r="R47" s="28">
        <f t="shared" si="25"/>
        <v>0.5417875000000012</v>
      </c>
      <c r="S47" s="28">
        <f t="shared" si="25"/>
        <v>0.66547500000000137</v>
      </c>
      <c r="T47" s="28">
        <f t="shared" si="25"/>
        <v>0.77098750000000138</v>
      </c>
      <c r="U47" s="28">
        <f t="shared" si="25"/>
        <v>0.86147500000000132</v>
      </c>
      <c r="V47" s="28">
        <f t="shared" si="25"/>
        <v>0.939787500000002</v>
      </c>
      <c r="W47" s="28">
        <f t="shared" si="25"/>
        <v>1.0084750000000011</v>
      </c>
      <c r="X47" s="28">
        <f t="shared" si="25"/>
        <v>1.0697875000000023</v>
      </c>
      <c r="Y47" s="28">
        <f t="shared" si="25"/>
        <v>1.1256750000000013</v>
      </c>
      <c r="Z47" s="28">
        <f t="shared" si="25"/>
        <v>1.1777875000000011</v>
      </c>
      <c r="AA47" s="28">
        <f t="shared" si="25"/>
        <v>1.2274750000000014</v>
      </c>
      <c r="AB47" s="28">
        <f t="shared" si="24"/>
        <v>1.275787500000001</v>
      </c>
      <c r="AC47" s="28">
        <f t="shared" si="24"/>
        <v>1.3234750000000026</v>
      </c>
      <c r="AD47" s="28">
        <f t="shared" si="24"/>
        <v>1.3709875000000014</v>
      </c>
      <c r="AE47" s="28">
        <f t="shared" si="24"/>
        <v>1.4184749999999995</v>
      </c>
      <c r="AF47" s="28">
        <f t="shared" si="24"/>
        <v>1.4657875000000011</v>
      </c>
      <c r="AG47" s="28">
        <f t="shared" si="24"/>
        <v>1.512475000000002</v>
      </c>
      <c r="AH47" s="28">
        <f t="shared" si="24"/>
        <v>1.557787500000003</v>
      </c>
      <c r="AI47" s="28">
        <f t="shared" si="24"/>
        <v>1.6006750000000014</v>
      </c>
      <c r="AJ47" s="28">
        <f t="shared" si="24"/>
        <v>1.6397875000000013</v>
      </c>
      <c r="AK47" s="28">
        <f t="shared" si="24"/>
        <v>1.673474999999998</v>
      </c>
      <c r="AL47" s="28">
        <f t="shared" si="24"/>
        <v>1.6997875000000056</v>
      </c>
      <c r="AM47" s="28">
        <f t="shared" si="24"/>
        <v>1.7164750000000051</v>
      </c>
      <c r="AN47" s="28">
        <f t="shared" si="24"/>
        <v>1.7209875000000012</v>
      </c>
      <c r="AO47" s="28">
        <f t="shared" si="24"/>
        <v>1.7104750000000015</v>
      </c>
      <c r="AP47" s="28">
        <f t="shared" si="26"/>
        <v>1.6817875000000002</v>
      </c>
      <c r="AQ47" s="28">
        <f t="shared" si="26"/>
        <v>1.6314750000000029</v>
      </c>
      <c r="AR47" s="28">
        <f t="shared" si="26"/>
        <v>1.5557875000000017</v>
      </c>
      <c r="AS47" s="28">
        <f t="shared" si="26"/>
        <v>1.4506750000000015</v>
      </c>
      <c r="AT47" s="28">
        <f t="shared" si="26"/>
        <v>1.311787499999999</v>
      </c>
      <c r="AU47" s="28">
        <f t="shared" si="26"/>
        <v>1.1344749999999983</v>
      </c>
      <c r="AV47" s="28">
        <f t="shared" si="26"/>
        <v>0.91378750000000819</v>
      </c>
      <c r="AW47" s="28">
        <f t="shared" si="26"/>
        <v>0.64447500000000257</v>
      </c>
      <c r="AX47" s="28">
        <f t="shared" si="26"/>
        <v>0.32098750000000154</v>
      </c>
      <c r="AY47" s="28">
        <f t="shared" si="26"/>
        <v>-1.5790124999999986</v>
      </c>
      <c r="BP47" s="28">
        <v>1.4</v>
      </c>
      <c r="BQ47" s="28">
        <f t="shared" si="12"/>
        <v>0.39200000000000301</v>
      </c>
      <c r="BS47" s="27">
        <f>50%*BS$9*BS$10+(1-50%)*$BP47*$BQ47+50%*INDEX($BL$11:$BL$22,$BS$4,1)*BS$9+(1-50%)*INDEX($BM$11:$BM$22,$BS$4,1)*$BP47+INDEX($BL$11:$BL$22,$BS$4,1)*INDEX($BM$11:$BM$22,$BS$4,1)</f>
        <v>2.615411202970412</v>
      </c>
      <c r="BT47" s="27">
        <f t="shared" si="20"/>
        <v>2.6345045623454117</v>
      </c>
      <c r="BU47" s="27">
        <f t="shared" si="20"/>
        <v>2.651904952970412</v>
      </c>
      <c r="BV47" s="27">
        <f t="shared" si="20"/>
        <v>2.6677858123454117</v>
      </c>
      <c r="BW47" s="27">
        <f t="shared" si="20"/>
        <v>2.6823112029704124</v>
      </c>
      <c r="BX47" s="27">
        <f t="shared" si="20"/>
        <v>2.6956358123454121</v>
      </c>
      <c r="BY47" s="27">
        <f t="shared" si="20"/>
        <v>2.7079049529704116</v>
      </c>
      <c r="BZ47" s="27">
        <f t="shared" si="20"/>
        <v>2.7192545623454114</v>
      </c>
      <c r="CA47" s="27">
        <f t="shared" si="20"/>
        <v>2.7298112029704122</v>
      </c>
      <c r="CB47" s="27">
        <f t="shared" si="20"/>
        <v>2.7396920623454122</v>
      </c>
      <c r="CC47" s="27">
        <f t="shared" si="20"/>
        <v>2.7490049529704121</v>
      </c>
      <c r="CD47" s="27">
        <f t="shared" si="20"/>
        <v>2.7578483123454118</v>
      </c>
      <c r="CE47" s="27">
        <f t="shared" si="20"/>
        <v>2.766311202970412</v>
      </c>
      <c r="CF47" s="27">
        <f t="shared" si="20"/>
        <v>2.7744733123454126</v>
      </c>
      <c r="CG47" s="27">
        <f t="shared" si="20"/>
        <v>2.782404952970412</v>
      </c>
      <c r="CH47" s="27">
        <f t="shared" si="20"/>
        <v>2.7901670623454118</v>
      </c>
      <c r="CI47" s="27">
        <f t="shared" si="19"/>
        <v>2.7978112029704119</v>
      </c>
      <c r="CJ47" s="27">
        <f t="shared" si="19"/>
        <v>2.8053795623454114</v>
      </c>
      <c r="CK47" s="27">
        <f t="shared" si="19"/>
        <v>2.8129049529704124</v>
      </c>
      <c r="CL47" s="27">
        <f t="shared" si="19"/>
        <v>2.8204108123454121</v>
      </c>
      <c r="CM47" s="27">
        <f t="shared" si="19"/>
        <v>2.8279112029704119</v>
      </c>
      <c r="CN47" s="27">
        <f t="shared" si="19"/>
        <v>2.8354108123454123</v>
      </c>
      <c r="CO47" s="27">
        <f t="shared" si="19"/>
        <v>2.8429049529704109</v>
      </c>
      <c r="CP47" s="27">
        <f t="shared" si="19"/>
        <v>2.8503795623454122</v>
      </c>
      <c r="CQ47" s="27">
        <f t="shared" si="19"/>
        <v>2.8578112029704119</v>
      </c>
      <c r="CR47" s="27">
        <f t="shared" si="19"/>
        <v>2.865167062345412</v>
      </c>
      <c r="CS47" s="27">
        <f t="shared" si="22"/>
        <v>2.8724049529704123</v>
      </c>
      <c r="CT47" s="27">
        <f t="shared" si="22"/>
        <v>2.8794733123454117</v>
      </c>
      <c r="CU47" s="27">
        <f t="shared" si="22"/>
        <v>2.8863112029704125</v>
      </c>
      <c r="CV47" s="27">
        <f t="shared" si="22"/>
        <v>2.892848312345413</v>
      </c>
      <c r="CW47" s="27">
        <f t="shared" si="22"/>
        <v>2.8990049529704121</v>
      </c>
      <c r="CX47" s="27">
        <f t="shared" si="22"/>
        <v>2.9046920623454127</v>
      </c>
      <c r="CY47" s="27">
        <f t="shared" si="22"/>
        <v>2.909811202970412</v>
      </c>
      <c r="CZ47" s="27">
        <f t="shared" si="22"/>
        <v>2.9142545623454126</v>
      </c>
      <c r="DA47" s="27">
        <f t="shared" si="22"/>
        <v>2.9179049529704102</v>
      </c>
      <c r="DB47" s="27">
        <f t="shared" si="22"/>
        <v>2.9206358123454121</v>
      </c>
      <c r="DC47" s="27">
        <f t="shared" si="22"/>
        <v>2.9223112029704139</v>
      </c>
      <c r="DD47" s="27">
        <f t="shared" si="22"/>
        <v>2.922785812345412</v>
      </c>
      <c r="DE47" s="27">
        <f t="shared" si="22"/>
        <v>2.9219049529704137</v>
      </c>
      <c r="DF47" s="27">
        <f t="shared" si="22"/>
        <v>2.9195045623454106</v>
      </c>
      <c r="DG47" s="27">
        <f t="shared" si="22"/>
        <v>2.9154112029704122</v>
      </c>
      <c r="DH47" s="27">
        <f t="shared" si="22"/>
        <v>2.9094420623454131</v>
      </c>
      <c r="DI47" s="27">
        <f t="shared" si="21"/>
        <v>2.9014049529704122</v>
      </c>
      <c r="DJ47" s="27">
        <f t="shared" si="21"/>
        <v>2.891098312345413</v>
      </c>
      <c r="DK47" s="27">
        <f t="shared" si="21"/>
        <v>2.8783112029704117</v>
      </c>
      <c r="DL47" s="27">
        <f t="shared" si="23"/>
        <v>2.8628233123454119</v>
      </c>
      <c r="DM47" s="27">
        <f t="shared" si="10"/>
        <v>2.922785812345412</v>
      </c>
    </row>
    <row r="48" spans="1:117" ht="12" customHeight="1" x14ac:dyDescent="0.15">
      <c r="B48" s="29"/>
      <c r="C48" s="29"/>
      <c r="D48" s="29"/>
      <c r="G48" s="29"/>
      <c r="H48" s="29"/>
      <c r="I48" s="29"/>
      <c r="J48" s="37"/>
      <c r="K48" s="28">
        <v>39</v>
      </c>
      <c r="L48" s="28">
        <f t="shared" si="25"/>
        <v>-1.2121999999999999</v>
      </c>
      <c r="M48" s="28">
        <f t="shared" si="25"/>
        <v>-0.89401249999999988</v>
      </c>
      <c r="N48" s="28">
        <f t="shared" si="25"/>
        <v>-0.61920000000000008</v>
      </c>
      <c r="O48" s="28">
        <f t="shared" si="25"/>
        <v>-0.3828125</v>
      </c>
      <c r="P48" s="28">
        <f t="shared" si="25"/>
        <v>-0.1801999999999998</v>
      </c>
      <c r="Q48" s="28">
        <f t="shared" si="25"/>
        <v>-7.0124999999998661E-3</v>
      </c>
      <c r="R48" s="28">
        <f t="shared" si="25"/>
        <v>0.14079999999999981</v>
      </c>
      <c r="S48" s="28">
        <f t="shared" si="25"/>
        <v>0.26698750000000004</v>
      </c>
      <c r="T48" s="28">
        <f t="shared" si="25"/>
        <v>0.375</v>
      </c>
      <c r="U48" s="28">
        <f t="shared" si="25"/>
        <v>0.4679875</v>
      </c>
      <c r="V48" s="28">
        <f t="shared" si="25"/>
        <v>0.54880000000000062</v>
      </c>
      <c r="W48" s="28">
        <f t="shared" si="25"/>
        <v>0.61998749999999969</v>
      </c>
      <c r="X48" s="28">
        <f t="shared" si="25"/>
        <v>0.68380000000000085</v>
      </c>
      <c r="Y48" s="28">
        <f t="shared" si="25"/>
        <v>0.7421875</v>
      </c>
      <c r="Z48" s="28">
        <f t="shared" si="25"/>
        <v>0.79679999999999973</v>
      </c>
      <c r="AA48" s="28">
        <f t="shared" si="25"/>
        <v>0.84898750000000001</v>
      </c>
      <c r="AB48" s="28">
        <f t="shared" si="24"/>
        <v>0.89979999999999971</v>
      </c>
      <c r="AC48" s="28">
        <f t="shared" si="24"/>
        <v>0.94998750000000132</v>
      </c>
      <c r="AD48" s="28">
        <f t="shared" si="24"/>
        <v>1</v>
      </c>
      <c r="AE48" s="28">
        <f t="shared" si="24"/>
        <v>1.0499874999999981</v>
      </c>
      <c r="AF48" s="28">
        <f t="shared" si="24"/>
        <v>1.0997999999999997</v>
      </c>
      <c r="AG48" s="28">
        <f t="shared" si="24"/>
        <v>1.1489875000000005</v>
      </c>
      <c r="AH48" s="28">
        <f t="shared" si="24"/>
        <v>1.1968000000000016</v>
      </c>
      <c r="AI48" s="28">
        <f t="shared" si="24"/>
        <v>1.2421875</v>
      </c>
      <c r="AJ48" s="28">
        <f t="shared" si="24"/>
        <v>1.2837999999999998</v>
      </c>
      <c r="AK48" s="28">
        <f t="shared" si="24"/>
        <v>1.3199874999999965</v>
      </c>
      <c r="AL48" s="28">
        <f t="shared" si="24"/>
        <v>1.348800000000004</v>
      </c>
      <c r="AM48" s="28">
        <f t="shared" si="24"/>
        <v>1.3679875000000039</v>
      </c>
      <c r="AN48" s="28">
        <f t="shared" si="24"/>
        <v>1.375</v>
      </c>
      <c r="AO48" s="28">
        <f t="shared" si="24"/>
        <v>1.3669875</v>
      </c>
      <c r="AP48" s="28">
        <f t="shared" si="26"/>
        <v>1.3407999999999989</v>
      </c>
      <c r="AQ48" s="28">
        <f t="shared" si="26"/>
        <v>1.2929875000000015</v>
      </c>
      <c r="AR48" s="28">
        <f t="shared" si="26"/>
        <v>1.2198000000000002</v>
      </c>
      <c r="AS48" s="28">
        <f t="shared" si="26"/>
        <v>1.1171875</v>
      </c>
      <c r="AT48" s="28">
        <f t="shared" si="26"/>
        <v>0.98079999999999812</v>
      </c>
      <c r="AU48" s="28">
        <f t="shared" si="26"/>
        <v>0.80598749999999697</v>
      </c>
      <c r="AV48" s="28">
        <f t="shared" si="26"/>
        <v>0.58780000000000676</v>
      </c>
      <c r="AW48" s="28">
        <f t="shared" si="26"/>
        <v>0.32098750000000154</v>
      </c>
      <c r="AX48" s="28">
        <f t="shared" si="26"/>
        <v>0</v>
      </c>
      <c r="AY48" s="28">
        <f t="shared" si="26"/>
        <v>-2</v>
      </c>
      <c r="BP48" s="28">
        <v>1.425</v>
      </c>
      <c r="BQ48" s="28">
        <f t="shared" si="12"/>
        <v>0.35771875000000009</v>
      </c>
      <c r="BS48" s="27">
        <f t="shared" ref="BS48:CH56" si="27">50%*BS$9*BS$10+(1-50%)*$BP48*$BQ48+50%*INDEX($BL$11:$BL$22,$BS$4,1)*BS$9+(1-50%)*INDEX($BM$11:$BM$22,$BS$4,1)*$BP48+INDEX($BL$11:$BL$22,$BS$4,1)*INDEX($BM$11:$BM$22,$BS$4,1)</f>
        <v>2.6026983732311186</v>
      </c>
      <c r="BT48" s="27">
        <f t="shared" si="20"/>
        <v>2.6217917326061184</v>
      </c>
      <c r="BU48" s="27">
        <f t="shared" si="20"/>
        <v>2.6391921232311186</v>
      </c>
      <c r="BV48" s="27">
        <f t="shared" si="20"/>
        <v>2.6550729826061183</v>
      </c>
      <c r="BW48" s="27">
        <f t="shared" si="20"/>
        <v>2.669598373231119</v>
      </c>
      <c r="BX48" s="27">
        <f t="shared" si="20"/>
        <v>2.6829229826061187</v>
      </c>
      <c r="BY48" s="27">
        <f t="shared" si="20"/>
        <v>2.6951921232311182</v>
      </c>
      <c r="BZ48" s="27">
        <f t="shared" si="20"/>
        <v>2.7065417326061181</v>
      </c>
      <c r="CA48" s="27">
        <f t="shared" si="20"/>
        <v>2.7170983732311189</v>
      </c>
      <c r="CB48" s="27">
        <f t="shared" si="20"/>
        <v>2.7269792326061189</v>
      </c>
      <c r="CC48" s="27">
        <f t="shared" si="20"/>
        <v>2.7362921232311188</v>
      </c>
      <c r="CD48" s="27">
        <f t="shared" si="20"/>
        <v>2.7451354826061185</v>
      </c>
      <c r="CE48" s="27">
        <f t="shared" si="20"/>
        <v>2.7535983732311187</v>
      </c>
      <c r="CF48" s="27">
        <f t="shared" si="20"/>
        <v>2.7617604826061193</v>
      </c>
      <c r="CG48" s="27">
        <f t="shared" si="20"/>
        <v>2.7696921232311187</v>
      </c>
      <c r="CH48" s="27">
        <f t="shared" si="20"/>
        <v>2.7774542326061185</v>
      </c>
      <c r="CI48" s="27">
        <f t="shared" ref="CI48:CX56" si="28">50%*CI$9*CI$10+(1-50%)*$BP48*$BQ48+50%*INDEX($BL$11:$BL$22,$BS$4,1)*CI$9+(1-50%)*INDEX($BM$11:$BM$22,$BS$4,1)*$BP48+INDEX($BL$11:$BL$22,$BS$4,1)*INDEX($BM$11:$BM$22,$BS$4,1)</f>
        <v>2.7850983732311185</v>
      </c>
      <c r="CJ48" s="27">
        <f t="shared" si="28"/>
        <v>2.7926667326061181</v>
      </c>
      <c r="CK48" s="27">
        <f t="shared" si="28"/>
        <v>2.8001921232311191</v>
      </c>
      <c r="CL48" s="27">
        <f t="shared" si="28"/>
        <v>2.8076979826061188</v>
      </c>
      <c r="CM48" s="27">
        <f t="shared" si="28"/>
        <v>2.8151983732311185</v>
      </c>
      <c r="CN48" s="27">
        <f t="shared" si="28"/>
        <v>2.8226979826061189</v>
      </c>
      <c r="CO48" s="27">
        <f t="shared" si="28"/>
        <v>2.8301921232311176</v>
      </c>
      <c r="CP48" s="27">
        <f t="shared" si="28"/>
        <v>2.8376667326061189</v>
      </c>
      <c r="CQ48" s="27">
        <f t="shared" si="28"/>
        <v>2.8450983732311186</v>
      </c>
      <c r="CR48" s="27">
        <f t="shared" si="28"/>
        <v>2.8524542326061186</v>
      </c>
      <c r="CS48" s="27">
        <f t="shared" si="28"/>
        <v>2.859692123231119</v>
      </c>
      <c r="CT48" s="27">
        <f t="shared" si="28"/>
        <v>2.8667604826061179</v>
      </c>
      <c r="CU48" s="27">
        <f t="shared" si="28"/>
        <v>2.8735983732311192</v>
      </c>
      <c r="CV48" s="27">
        <f t="shared" si="28"/>
        <v>2.8801354826061196</v>
      </c>
      <c r="CW48" s="27">
        <f t="shared" si="28"/>
        <v>2.8862921232311183</v>
      </c>
      <c r="CX48" s="27">
        <f t="shared" si="28"/>
        <v>2.8919792326061193</v>
      </c>
      <c r="CY48" s="27">
        <f t="shared" si="22"/>
        <v>2.8970983732311182</v>
      </c>
      <c r="CZ48" s="27">
        <f t="shared" si="22"/>
        <v>2.9015417326061193</v>
      </c>
      <c r="DA48" s="27">
        <f t="shared" si="22"/>
        <v>2.9051921232311169</v>
      </c>
      <c r="DB48" s="27">
        <f t="shared" si="22"/>
        <v>2.9079229826061188</v>
      </c>
      <c r="DC48" s="27">
        <f t="shared" si="22"/>
        <v>2.9095983732311206</v>
      </c>
      <c r="DD48" s="27">
        <f t="shared" si="22"/>
        <v>2.9100729826061187</v>
      </c>
      <c r="DE48" s="27">
        <f t="shared" si="22"/>
        <v>2.9091921232311204</v>
      </c>
      <c r="DF48" s="27">
        <f t="shared" si="22"/>
        <v>2.9067917326061168</v>
      </c>
      <c r="DG48" s="27">
        <f t="shared" si="22"/>
        <v>2.9026983732311185</v>
      </c>
      <c r="DH48" s="27">
        <f t="shared" si="22"/>
        <v>2.8967292326061198</v>
      </c>
      <c r="DI48" s="27">
        <f t="shared" si="21"/>
        <v>2.8886921232311189</v>
      </c>
      <c r="DJ48" s="27">
        <f t="shared" si="21"/>
        <v>2.8783854826061197</v>
      </c>
      <c r="DK48" s="27">
        <f t="shared" si="21"/>
        <v>2.8655983732311183</v>
      </c>
      <c r="DL48" s="27">
        <f t="shared" si="23"/>
        <v>2.8501104826061185</v>
      </c>
      <c r="DM48" s="27">
        <f t="shared" si="10"/>
        <v>2.9100729826061187</v>
      </c>
    </row>
    <row r="49" spans="2:117" ht="12" customHeight="1" x14ac:dyDescent="0.15">
      <c r="B49" s="29"/>
      <c r="C49" s="29"/>
      <c r="D49" s="29"/>
      <c r="G49" s="29"/>
      <c r="H49" s="29"/>
      <c r="I49" s="29"/>
      <c r="J49" s="37"/>
      <c r="K49" s="28">
        <v>40</v>
      </c>
      <c r="L49" s="28">
        <f t="shared" si="25"/>
        <v>0.58779999999999999</v>
      </c>
      <c r="M49" s="28">
        <f t="shared" si="25"/>
        <v>0.80598750000000008</v>
      </c>
      <c r="N49" s="28">
        <f t="shared" si="25"/>
        <v>0.98080000000000001</v>
      </c>
      <c r="O49" s="28">
        <f t="shared" si="25"/>
        <v>1.1171875</v>
      </c>
      <c r="P49" s="28">
        <f t="shared" si="25"/>
        <v>1.2198000000000002</v>
      </c>
      <c r="Q49" s="28">
        <f t="shared" si="25"/>
        <v>1.2929875000000002</v>
      </c>
      <c r="R49" s="28">
        <f t="shared" si="25"/>
        <v>1.3407999999999998</v>
      </c>
      <c r="S49" s="28">
        <f t="shared" si="25"/>
        <v>1.3669875</v>
      </c>
      <c r="T49" s="28">
        <f t="shared" si="25"/>
        <v>1.375</v>
      </c>
      <c r="U49" s="28">
        <f t="shared" si="25"/>
        <v>1.3679874999999999</v>
      </c>
      <c r="V49" s="28">
        <f t="shared" si="25"/>
        <v>1.3488000000000007</v>
      </c>
      <c r="W49" s="28">
        <f t="shared" si="25"/>
        <v>1.3199874999999996</v>
      </c>
      <c r="X49" s="28">
        <f t="shared" si="25"/>
        <v>1.2838000000000009</v>
      </c>
      <c r="Y49" s="28">
        <f t="shared" si="25"/>
        <v>1.2421875</v>
      </c>
      <c r="Z49" s="28">
        <f t="shared" si="25"/>
        <v>1.1967999999999996</v>
      </c>
      <c r="AA49" s="28">
        <f t="shared" si="25"/>
        <v>1.1489875000000001</v>
      </c>
      <c r="AB49" s="28">
        <f t="shared" si="24"/>
        <v>1.0997999999999997</v>
      </c>
      <c r="AC49" s="28">
        <f t="shared" si="24"/>
        <v>1.0499875000000014</v>
      </c>
      <c r="AD49" s="28">
        <f t="shared" si="24"/>
        <v>1</v>
      </c>
      <c r="AE49" s="28">
        <f t="shared" si="24"/>
        <v>0.9499874999999981</v>
      </c>
      <c r="AF49" s="28">
        <f t="shared" si="24"/>
        <v>0.8997999999999996</v>
      </c>
      <c r="AG49" s="28">
        <f t="shared" si="24"/>
        <v>0.84898750000000078</v>
      </c>
      <c r="AH49" s="28">
        <f t="shared" si="24"/>
        <v>0.79680000000000173</v>
      </c>
      <c r="AI49" s="28">
        <f t="shared" si="24"/>
        <v>0.7421875</v>
      </c>
      <c r="AJ49" s="28">
        <f t="shared" si="24"/>
        <v>0.68379999999999974</v>
      </c>
      <c r="AK49" s="28">
        <f t="shared" si="24"/>
        <v>0.61998749999999636</v>
      </c>
      <c r="AL49" s="28">
        <f t="shared" si="24"/>
        <v>0.54880000000000417</v>
      </c>
      <c r="AM49" s="28">
        <f t="shared" si="24"/>
        <v>0.467987500000004</v>
      </c>
      <c r="AN49" s="28">
        <f t="shared" si="24"/>
        <v>0.375</v>
      </c>
      <c r="AO49" s="28">
        <f t="shared" si="24"/>
        <v>0.26698750000000004</v>
      </c>
      <c r="AP49" s="28">
        <f t="shared" si="26"/>
        <v>0.1407999999999987</v>
      </c>
      <c r="AQ49" s="28">
        <f t="shared" si="26"/>
        <v>-7.0124999999983118E-3</v>
      </c>
      <c r="AR49" s="28">
        <f t="shared" si="26"/>
        <v>-0.18019999999999978</v>
      </c>
      <c r="AS49" s="28">
        <f t="shared" si="26"/>
        <v>-0.3828125</v>
      </c>
      <c r="AT49" s="28">
        <f t="shared" si="26"/>
        <v>-0.61920000000000219</v>
      </c>
      <c r="AU49" s="28">
        <f t="shared" si="26"/>
        <v>-0.89401250000000321</v>
      </c>
      <c r="AV49" s="28">
        <f t="shared" si="26"/>
        <v>-1.2121999999999931</v>
      </c>
      <c r="AW49" s="28">
        <f t="shared" si="26"/>
        <v>-1.5790124999999986</v>
      </c>
      <c r="AX49" s="28">
        <f t="shared" si="26"/>
        <v>-2</v>
      </c>
      <c r="AY49" s="28">
        <f t="shared" si="26"/>
        <v>0</v>
      </c>
      <c r="BP49" s="28">
        <v>1.45</v>
      </c>
      <c r="BQ49" s="28">
        <f t="shared" si="12"/>
        <v>0.32275000000000276</v>
      </c>
      <c r="BS49" s="27">
        <f t="shared" si="27"/>
        <v>2.5886300747418294</v>
      </c>
      <c r="BT49" s="27">
        <f t="shared" si="27"/>
        <v>2.6077234341168292</v>
      </c>
      <c r="BU49" s="27">
        <f t="shared" si="27"/>
        <v>2.6251238247418294</v>
      </c>
      <c r="BV49" s="27">
        <f t="shared" si="27"/>
        <v>2.6410046841168295</v>
      </c>
      <c r="BW49" s="27">
        <f t="shared" si="27"/>
        <v>2.6555300747418298</v>
      </c>
      <c r="BX49" s="27">
        <f t="shared" si="27"/>
        <v>2.6688546841168295</v>
      </c>
      <c r="BY49" s="27">
        <f t="shared" si="27"/>
        <v>2.6811238247418294</v>
      </c>
      <c r="BZ49" s="27">
        <f t="shared" si="27"/>
        <v>2.6924734341168288</v>
      </c>
      <c r="CA49" s="27">
        <f t="shared" si="27"/>
        <v>2.7030300747418297</v>
      </c>
      <c r="CB49" s="27">
        <f t="shared" si="27"/>
        <v>2.7129109341168296</v>
      </c>
      <c r="CC49" s="27">
        <f t="shared" si="27"/>
        <v>2.7222238247418296</v>
      </c>
      <c r="CD49" s="27">
        <f t="shared" si="27"/>
        <v>2.7310671841168297</v>
      </c>
      <c r="CE49" s="27">
        <f t="shared" si="27"/>
        <v>2.7395300747418294</v>
      </c>
      <c r="CF49" s="27">
        <f t="shared" si="27"/>
        <v>2.74769218411683</v>
      </c>
      <c r="CG49" s="27">
        <f t="shared" si="27"/>
        <v>2.7556238247418294</v>
      </c>
      <c r="CH49" s="27">
        <f t="shared" si="27"/>
        <v>2.7633859341168296</v>
      </c>
      <c r="CI49" s="27">
        <f t="shared" si="28"/>
        <v>2.7710300747418293</v>
      </c>
      <c r="CJ49" s="27">
        <f t="shared" si="28"/>
        <v>2.7785984341168288</v>
      </c>
      <c r="CK49" s="27">
        <f t="shared" si="28"/>
        <v>2.7861238247418303</v>
      </c>
      <c r="CL49" s="27">
        <f t="shared" si="28"/>
        <v>2.7936296841168295</v>
      </c>
      <c r="CM49" s="27">
        <f t="shared" si="28"/>
        <v>2.8011300747418293</v>
      </c>
      <c r="CN49" s="27">
        <f t="shared" si="28"/>
        <v>2.8086296841168297</v>
      </c>
      <c r="CO49" s="27">
        <f t="shared" si="28"/>
        <v>2.8161238247418283</v>
      </c>
      <c r="CP49" s="27">
        <f t="shared" si="28"/>
        <v>2.8235984341168296</v>
      </c>
      <c r="CQ49" s="27">
        <f t="shared" si="28"/>
        <v>2.8310300747418293</v>
      </c>
      <c r="CR49" s="27">
        <f t="shared" si="28"/>
        <v>2.8383859341168294</v>
      </c>
      <c r="CS49" s="27">
        <f t="shared" si="28"/>
        <v>2.8456238247418297</v>
      </c>
      <c r="CT49" s="27">
        <f t="shared" si="28"/>
        <v>2.8526921841168291</v>
      </c>
      <c r="CU49" s="27">
        <f t="shared" si="28"/>
        <v>2.8595300747418304</v>
      </c>
      <c r="CV49" s="27">
        <f t="shared" si="28"/>
        <v>2.8660671841168304</v>
      </c>
      <c r="CW49" s="27">
        <f t="shared" si="28"/>
        <v>2.872223824741829</v>
      </c>
      <c r="CX49" s="27">
        <f t="shared" si="28"/>
        <v>2.8779109341168301</v>
      </c>
      <c r="CY49" s="27">
        <f t="shared" si="22"/>
        <v>2.8830300747418289</v>
      </c>
      <c r="CZ49" s="27">
        <f t="shared" si="22"/>
        <v>2.88747343411683</v>
      </c>
      <c r="DA49" s="27">
        <f t="shared" si="22"/>
        <v>2.8911238247418272</v>
      </c>
      <c r="DB49" s="27">
        <f t="shared" si="22"/>
        <v>2.8938546841168291</v>
      </c>
      <c r="DC49" s="27">
        <f t="shared" si="22"/>
        <v>2.8955300747418309</v>
      </c>
      <c r="DD49" s="27">
        <f t="shared" si="22"/>
        <v>2.8960046841168294</v>
      </c>
      <c r="DE49" s="27">
        <f t="shared" si="22"/>
        <v>2.8951238247418312</v>
      </c>
      <c r="DF49" s="27">
        <f t="shared" si="22"/>
        <v>2.8927234341168275</v>
      </c>
      <c r="DG49" s="27">
        <f t="shared" si="22"/>
        <v>2.8886300747418292</v>
      </c>
      <c r="DH49" s="27">
        <f t="shared" si="22"/>
        <v>2.8826609341168301</v>
      </c>
      <c r="DI49" s="27">
        <f t="shared" si="21"/>
        <v>2.8746238247418292</v>
      </c>
      <c r="DJ49" s="27">
        <f t="shared" si="21"/>
        <v>2.8643171841168305</v>
      </c>
      <c r="DK49" s="27">
        <f t="shared" si="21"/>
        <v>2.8515300747418291</v>
      </c>
      <c r="DL49" s="27">
        <f t="shared" si="23"/>
        <v>2.8360421841168293</v>
      </c>
      <c r="DM49" s="27">
        <f t="shared" si="10"/>
        <v>2.8960046841168294</v>
      </c>
    </row>
    <row r="50" spans="2:117" ht="12" customHeight="1" x14ac:dyDescent="0.15">
      <c r="L50" s="28">
        <v>1</v>
      </c>
      <c r="M50" s="28">
        <v>2</v>
      </c>
      <c r="N50" s="28">
        <v>3</v>
      </c>
      <c r="O50" s="28">
        <v>4</v>
      </c>
      <c r="P50" s="28">
        <v>5</v>
      </c>
      <c r="Q50" s="28">
        <v>6</v>
      </c>
      <c r="R50" s="28">
        <v>7</v>
      </c>
      <c r="S50" s="28">
        <v>8</v>
      </c>
      <c r="T50" s="28">
        <v>9</v>
      </c>
      <c r="U50" s="28">
        <v>10</v>
      </c>
      <c r="V50" s="28">
        <v>11</v>
      </c>
      <c r="W50" s="28">
        <v>12</v>
      </c>
      <c r="X50" s="28">
        <v>13</v>
      </c>
      <c r="Y50" s="28">
        <v>14</v>
      </c>
      <c r="Z50" s="28">
        <v>15</v>
      </c>
      <c r="AA50" s="28">
        <v>16</v>
      </c>
      <c r="AB50" s="28">
        <v>17</v>
      </c>
      <c r="AC50" s="28">
        <v>18</v>
      </c>
      <c r="AD50" s="28">
        <v>19</v>
      </c>
      <c r="AE50" s="28">
        <v>20</v>
      </c>
      <c r="AF50" s="28">
        <v>21</v>
      </c>
      <c r="AG50" s="28">
        <v>22</v>
      </c>
      <c r="AH50" s="28">
        <v>23</v>
      </c>
      <c r="AI50" s="28">
        <v>24</v>
      </c>
      <c r="AJ50" s="28">
        <v>25</v>
      </c>
      <c r="AK50" s="28">
        <v>26</v>
      </c>
      <c r="AL50" s="28">
        <v>27</v>
      </c>
      <c r="AM50" s="28">
        <v>28</v>
      </c>
      <c r="AN50" s="28">
        <v>29</v>
      </c>
      <c r="AO50" s="28">
        <v>30</v>
      </c>
      <c r="AP50" s="28">
        <v>31</v>
      </c>
      <c r="AQ50" s="28">
        <v>32</v>
      </c>
      <c r="AR50" s="28">
        <v>33</v>
      </c>
      <c r="AS50" s="28">
        <v>34</v>
      </c>
      <c r="AT50" s="28">
        <v>35</v>
      </c>
      <c r="AU50" s="28">
        <v>36</v>
      </c>
      <c r="AV50" s="28">
        <v>37</v>
      </c>
      <c r="AW50" s="28">
        <v>38</v>
      </c>
      <c r="AX50" s="28">
        <v>39</v>
      </c>
      <c r="AY50" s="28">
        <v>40</v>
      </c>
      <c r="BP50" s="28">
        <v>1.4750000000000001</v>
      </c>
      <c r="BQ50" s="28">
        <f t="shared" si="12"/>
        <v>0.2869062499999977</v>
      </c>
      <c r="BS50" s="27">
        <f t="shared" si="27"/>
        <v>2.5730422450025343</v>
      </c>
      <c r="BT50" s="27">
        <f t="shared" si="27"/>
        <v>2.5921356043775341</v>
      </c>
      <c r="BU50" s="27">
        <f t="shared" si="27"/>
        <v>2.6095359950025343</v>
      </c>
      <c r="BV50" s="27">
        <f t="shared" si="27"/>
        <v>2.6254168543775345</v>
      </c>
      <c r="BW50" s="27">
        <f t="shared" si="27"/>
        <v>2.6399422450025347</v>
      </c>
      <c r="BX50" s="27">
        <f t="shared" si="27"/>
        <v>2.6532668543775344</v>
      </c>
      <c r="BY50" s="27">
        <f t="shared" si="27"/>
        <v>2.6655359950025344</v>
      </c>
      <c r="BZ50" s="27">
        <f t="shared" si="27"/>
        <v>2.6768856043775338</v>
      </c>
      <c r="CA50" s="27">
        <f t="shared" si="27"/>
        <v>2.6874422450025346</v>
      </c>
      <c r="CB50" s="27">
        <f t="shared" si="27"/>
        <v>2.6973231043775345</v>
      </c>
      <c r="CC50" s="27">
        <f t="shared" si="27"/>
        <v>2.7066359950025345</v>
      </c>
      <c r="CD50" s="27">
        <f t="shared" si="27"/>
        <v>2.7154793543775346</v>
      </c>
      <c r="CE50" s="27">
        <f t="shared" si="27"/>
        <v>2.7239422450025343</v>
      </c>
      <c r="CF50" s="27">
        <f t="shared" si="27"/>
        <v>2.732104354377535</v>
      </c>
      <c r="CG50" s="27">
        <f t="shared" si="27"/>
        <v>2.7400359950025344</v>
      </c>
      <c r="CH50" s="27">
        <f t="shared" si="27"/>
        <v>2.7477981043775346</v>
      </c>
      <c r="CI50" s="27">
        <f t="shared" si="28"/>
        <v>2.7554422450025342</v>
      </c>
      <c r="CJ50" s="27">
        <f t="shared" si="28"/>
        <v>2.7630106043775338</v>
      </c>
      <c r="CK50" s="27">
        <f t="shared" si="28"/>
        <v>2.7705359950025352</v>
      </c>
      <c r="CL50" s="27">
        <f t="shared" si="28"/>
        <v>2.7780418543775345</v>
      </c>
      <c r="CM50" s="27">
        <f t="shared" si="28"/>
        <v>2.7855422450025342</v>
      </c>
      <c r="CN50" s="27">
        <f t="shared" si="28"/>
        <v>2.7930418543775346</v>
      </c>
      <c r="CO50" s="27">
        <f t="shared" si="28"/>
        <v>2.8005359950025333</v>
      </c>
      <c r="CP50" s="27">
        <f t="shared" si="28"/>
        <v>2.8080106043775346</v>
      </c>
      <c r="CQ50" s="27">
        <f t="shared" si="28"/>
        <v>2.8154422450025343</v>
      </c>
      <c r="CR50" s="27">
        <f t="shared" si="28"/>
        <v>2.8227981043775343</v>
      </c>
      <c r="CS50" s="27">
        <f t="shared" si="28"/>
        <v>2.8300359950025347</v>
      </c>
      <c r="CT50" s="27">
        <f t="shared" si="28"/>
        <v>2.8371043543775341</v>
      </c>
      <c r="CU50" s="27">
        <f t="shared" si="28"/>
        <v>2.8439422450025353</v>
      </c>
      <c r="CV50" s="27">
        <f t="shared" si="28"/>
        <v>2.8504793543775353</v>
      </c>
      <c r="CW50" s="27">
        <f t="shared" si="28"/>
        <v>2.8566359950025344</v>
      </c>
      <c r="CX50" s="27">
        <f t="shared" si="28"/>
        <v>2.8623231043775355</v>
      </c>
      <c r="CY50" s="27">
        <f t="shared" si="22"/>
        <v>2.8674422450025343</v>
      </c>
      <c r="CZ50" s="27">
        <f t="shared" si="22"/>
        <v>2.8718856043775349</v>
      </c>
      <c r="DA50" s="27">
        <f t="shared" si="22"/>
        <v>2.8755359950025325</v>
      </c>
      <c r="DB50" s="27">
        <f t="shared" si="22"/>
        <v>2.8782668543775345</v>
      </c>
      <c r="DC50" s="27">
        <f t="shared" si="22"/>
        <v>2.8799422450025363</v>
      </c>
      <c r="DD50" s="27">
        <f t="shared" si="22"/>
        <v>2.8804168543775344</v>
      </c>
      <c r="DE50" s="27">
        <f t="shared" si="22"/>
        <v>2.8795359950025361</v>
      </c>
      <c r="DF50" s="27">
        <f t="shared" si="22"/>
        <v>2.8771356043775329</v>
      </c>
      <c r="DG50" s="27">
        <f t="shared" si="22"/>
        <v>2.8730422450025346</v>
      </c>
      <c r="DH50" s="27">
        <f t="shared" si="22"/>
        <v>2.8670731043775355</v>
      </c>
      <c r="DI50" s="27">
        <f t="shared" ref="DI50:DL50" si="29">50%*DI$9*DI$10+(1-50%)*$BP50*$BQ50+50%*INDEX($BL$11:$BL$22,$BS$4,1)*DI$9+(1-50%)*INDEX($BM$11:$BM$22,$BS$4,1)*$BP50+INDEX($BL$11:$BL$22,$BS$4,1)*INDEX($BM$11:$BM$22,$BS$4,1)</f>
        <v>2.8590359950025346</v>
      </c>
      <c r="DJ50" s="27">
        <f t="shared" si="29"/>
        <v>2.8487293543775354</v>
      </c>
      <c r="DK50" s="27">
        <f t="shared" si="29"/>
        <v>2.835942245002534</v>
      </c>
      <c r="DL50" s="27">
        <f t="shared" si="29"/>
        <v>2.8204543543775342</v>
      </c>
      <c r="DM50" s="27">
        <f t="shared" si="10"/>
        <v>2.8804168543775344</v>
      </c>
    </row>
    <row r="51" spans="2:117" ht="12" customHeight="1" x14ac:dyDescent="0.15">
      <c r="L51" s="28">
        <f>MAX(L10:L29)</f>
        <v>2.0127999999999999</v>
      </c>
      <c r="M51" s="28">
        <f t="shared" ref="M51:AD51" si="30">MAX(M10:M29)</f>
        <v>2.256475</v>
      </c>
      <c r="N51" s="28">
        <f t="shared" si="30"/>
        <v>2.4587874999999997</v>
      </c>
      <c r="O51" s="28">
        <f t="shared" si="30"/>
        <v>2.6226750000000001</v>
      </c>
      <c r="P51" s="28">
        <f t="shared" si="30"/>
        <v>2.7527875000000002</v>
      </c>
      <c r="Q51" s="28">
        <f t="shared" si="30"/>
        <v>2.853475</v>
      </c>
      <c r="R51" s="28">
        <f t="shared" si="30"/>
        <v>2.9296000000000006</v>
      </c>
      <c r="S51" s="28">
        <f t="shared" si="30"/>
        <v>2.9857875000000007</v>
      </c>
      <c r="T51" s="28">
        <f t="shared" si="30"/>
        <v>3.0238000000000005</v>
      </c>
      <c r="U51" s="28">
        <f t="shared" si="30"/>
        <v>3.0467875000000006</v>
      </c>
      <c r="V51" s="28">
        <f t="shared" si="30"/>
        <v>3.0587875000000007</v>
      </c>
      <c r="W51" s="28">
        <f t="shared" si="30"/>
        <v>3.0624749999999992</v>
      </c>
      <c r="X51" s="28">
        <f t="shared" si="30"/>
        <v>3.0587875000000007</v>
      </c>
      <c r="Y51" s="28">
        <f t="shared" si="30"/>
        <v>3.0509875000000011</v>
      </c>
      <c r="Z51" s="28">
        <f t="shared" si="30"/>
        <v>3.0406000000000009</v>
      </c>
      <c r="AA51" s="28">
        <f t="shared" si="30"/>
        <v>3.0286749999999998</v>
      </c>
      <c r="AB51" s="28">
        <f t="shared" si="30"/>
        <v>3.0169874999999999</v>
      </c>
      <c r="AC51" s="28">
        <f t="shared" si="30"/>
        <v>3.0067875000000006</v>
      </c>
      <c r="AD51" s="28">
        <f t="shared" si="30"/>
        <v>3</v>
      </c>
      <c r="AE51" s="28">
        <f>MAX(AE10:AE29)</f>
        <v>3.002474999999996</v>
      </c>
      <c r="BP51" s="28">
        <v>1.5</v>
      </c>
      <c r="BQ51" s="28">
        <f t="shared" si="12"/>
        <v>0.25</v>
      </c>
      <c r="BS51" s="27">
        <f t="shared" si="27"/>
        <v>2.5557614465132446</v>
      </c>
      <c r="BT51" s="27">
        <f t="shared" si="27"/>
        <v>2.5748548058882448</v>
      </c>
      <c r="BU51" s="27">
        <f t="shared" si="27"/>
        <v>2.5922551965132445</v>
      </c>
      <c r="BV51" s="27">
        <f t="shared" si="27"/>
        <v>2.6081360558882447</v>
      </c>
      <c r="BW51" s="27">
        <f t="shared" si="27"/>
        <v>2.622661446513245</v>
      </c>
      <c r="BX51" s="27">
        <f t="shared" si="27"/>
        <v>2.6359860558882446</v>
      </c>
      <c r="BY51" s="27">
        <f t="shared" si="27"/>
        <v>2.6482551965132446</v>
      </c>
      <c r="BZ51" s="27">
        <f t="shared" si="27"/>
        <v>2.6596048058882444</v>
      </c>
      <c r="CA51" s="27">
        <f t="shared" si="27"/>
        <v>2.6701614465132453</v>
      </c>
      <c r="CB51" s="27">
        <f t="shared" si="27"/>
        <v>2.6800423058882448</v>
      </c>
      <c r="CC51" s="27">
        <f t="shared" si="27"/>
        <v>2.6893551965132447</v>
      </c>
      <c r="CD51" s="27">
        <f t="shared" si="27"/>
        <v>2.6981985558882449</v>
      </c>
      <c r="CE51" s="27">
        <f t="shared" si="27"/>
        <v>2.7066614465132446</v>
      </c>
      <c r="CF51" s="27">
        <f t="shared" si="27"/>
        <v>2.7148235558882452</v>
      </c>
      <c r="CG51" s="27">
        <f t="shared" si="27"/>
        <v>2.7227551965132446</v>
      </c>
      <c r="CH51" s="27">
        <f t="shared" si="27"/>
        <v>2.7305173058882448</v>
      </c>
      <c r="CI51" s="27">
        <f t="shared" si="28"/>
        <v>2.7381614465132444</v>
      </c>
      <c r="CJ51" s="27">
        <f t="shared" si="28"/>
        <v>2.745729805888244</v>
      </c>
      <c r="CK51" s="27">
        <f t="shared" si="28"/>
        <v>2.7532551965132455</v>
      </c>
      <c r="CL51" s="27">
        <f t="shared" si="28"/>
        <v>2.7607610558882452</v>
      </c>
      <c r="CM51" s="27">
        <f t="shared" si="28"/>
        <v>2.7682614465132449</v>
      </c>
      <c r="CN51" s="27">
        <f t="shared" si="28"/>
        <v>2.7757610558882448</v>
      </c>
      <c r="CO51" s="27">
        <f t="shared" si="28"/>
        <v>2.7832551965132439</v>
      </c>
      <c r="CP51" s="27">
        <f t="shared" si="28"/>
        <v>2.7907298058882448</v>
      </c>
      <c r="CQ51" s="27">
        <f t="shared" si="28"/>
        <v>2.7981614465132445</v>
      </c>
      <c r="CR51" s="27">
        <f t="shared" si="28"/>
        <v>2.8055173058882446</v>
      </c>
      <c r="CS51" s="27">
        <f t="shared" si="28"/>
        <v>2.8127551965132449</v>
      </c>
      <c r="CT51" s="27">
        <f t="shared" si="28"/>
        <v>2.8198235558882443</v>
      </c>
      <c r="CU51" s="27">
        <f t="shared" si="28"/>
        <v>2.8266614465132456</v>
      </c>
      <c r="CV51" s="27">
        <f t="shared" si="28"/>
        <v>2.8331985558882455</v>
      </c>
      <c r="CW51" s="27">
        <f t="shared" si="28"/>
        <v>2.8393551965132446</v>
      </c>
      <c r="CX51" s="27">
        <f t="shared" si="28"/>
        <v>2.8450423058882457</v>
      </c>
      <c r="CY51" s="27">
        <f t="shared" ref="CY51:DL56" si="31">50%*CY$9*CY$10+(1-50%)*$BP51*$BQ51+50%*INDEX($BL$11:$BL$22,$BS$4,1)*CY$9+(1-50%)*INDEX($BM$11:$BM$22,$BS$4,1)*$BP51+INDEX($BL$11:$BL$22,$BS$4,1)*INDEX($BM$11:$BM$22,$BS$4,1)</f>
        <v>2.8501614465132445</v>
      </c>
      <c r="CZ51" s="27">
        <f t="shared" si="31"/>
        <v>2.8546048058882456</v>
      </c>
      <c r="DA51" s="27">
        <f t="shared" si="31"/>
        <v>2.8582551965132428</v>
      </c>
      <c r="DB51" s="27">
        <f t="shared" si="31"/>
        <v>2.8609860558882447</v>
      </c>
      <c r="DC51" s="27">
        <f t="shared" si="31"/>
        <v>2.8626614465132465</v>
      </c>
      <c r="DD51" s="27">
        <f t="shared" si="31"/>
        <v>2.863136055888245</v>
      </c>
      <c r="DE51" s="27">
        <f t="shared" si="31"/>
        <v>2.8622551965132468</v>
      </c>
      <c r="DF51" s="27">
        <f t="shared" si="31"/>
        <v>2.8598548058882431</v>
      </c>
      <c r="DG51" s="27">
        <f t="shared" si="31"/>
        <v>2.8557614465132448</v>
      </c>
      <c r="DH51" s="27">
        <f t="shared" si="31"/>
        <v>2.8497923058882457</v>
      </c>
      <c r="DI51" s="27">
        <f t="shared" si="31"/>
        <v>2.8417551965132448</v>
      </c>
      <c r="DJ51" s="27">
        <f t="shared" si="31"/>
        <v>2.8314485558882456</v>
      </c>
      <c r="DK51" s="27">
        <f t="shared" si="31"/>
        <v>2.8186614465132442</v>
      </c>
      <c r="DL51" s="27">
        <f t="shared" si="31"/>
        <v>2.8031735558882449</v>
      </c>
      <c r="DM51" s="27">
        <f t="shared" si="10"/>
        <v>2.863136055888245</v>
      </c>
    </row>
    <row r="52" spans="2:117" ht="12" customHeight="1" x14ac:dyDescent="0.15">
      <c r="AE52" s="28">
        <f>MAX(AE29:AE49)</f>
        <v>3.0067874999999997</v>
      </c>
      <c r="AF52" s="28">
        <f t="shared" ref="AF52:AY52" si="32">MAX(AF29:AF49)</f>
        <v>3.0169874999999995</v>
      </c>
      <c r="AG52" s="28">
        <f t="shared" si="32"/>
        <v>3.0286750000000007</v>
      </c>
      <c r="AH52" s="28">
        <f t="shared" si="32"/>
        <v>3.0406000000000013</v>
      </c>
      <c r="AI52" s="28">
        <f t="shared" si="32"/>
        <v>3.0509874999999997</v>
      </c>
      <c r="AJ52" s="28">
        <f t="shared" si="32"/>
        <v>3.0587874999999962</v>
      </c>
      <c r="AK52" s="28">
        <f t="shared" si="32"/>
        <v>3.062474999999993</v>
      </c>
      <c r="AL52" s="28">
        <f t="shared" si="32"/>
        <v>3.0587875000000002</v>
      </c>
      <c r="AM52" s="28">
        <f t="shared" si="32"/>
        <v>3.0467875000000078</v>
      </c>
      <c r="AN52" s="28">
        <f t="shared" si="32"/>
        <v>3.023800000000004</v>
      </c>
      <c r="AO52" s="28">
        <f t="shared" si="32"/>
        <v>2.9857875000000043</v>
      </c>
      <c r="AP52" s="28">
        <f t="shared" si="32"/>
        <v>2.9296000000000024</v>
      </c>
      <c r="AQ52" s="28">
        <f t="shared" si="32"/>
        <v>2.8534750000000053</v>
      </c>
      <c r="AR52" s="28">
        <f t="shared" si="32"/>
        <v>2.7527875000000042</v>
      </c>
      <c r="AS52" s="28">
        <f t="shared" si="32"/>
        <v>2.6226750000000041</v>
      </c>
      <c r="AT52" s="28">
        <f t="shared" si="32"/>
        <v>2.4587875000000015</v>
      </c>
      <c r="AU52" s="28">
        <f t="shared" si="32"/>
        <v>2.2564750000000009</v>
      </c>
      <c r="AV52" s="28">
        <f t="shared" si="32"/>
        <v>2.0128000000000066</v>
      </c>
      <c r="AW52" s="28">
        <f t="shared" si="32"/>
        <v>1.7209875000000012</v>
      </c>
      <c r="AX52" s="28">
        <f t="shared" si="32"/>
        <v>1.375</v>
      </c>
      <c r="AY52" s="28">
        <f t="shared" si="32"/>
        <v>0.9499874999999981</v>
      </c>
      <c r="BP52" s="28">
        <v>1.5249999999999999</v>
      </c>
      <c r="BQ52" s="28">
        <f t="shared" si="12"/>
        <v>0.21184375000000166</v>
      </c>
      <c r="BS52" s="27">
        <f t="shared" si="27"/>
        <v>2.5366048667739549</v>
      </c>
      <c r="BT52" s="27">
        <f t="shared" si="27"/>
        <v>2.5556982261489547</v>
      </c>
      <c r="BU52" s="27">
        <f t="shared" si="27"/>
        <v>2.5730986167739549</v>
      </c>
      <c r="BV52" s="27">
        <f t="shared" si="27"/>
        <v>2.5889794761489546</v>
      </c>
      <c r="BW52" s="27">
        <f t="shared" si="27"/>
        <v>2.6035048667739553</v>
      </c>
      <c r="BX52" s="27">
        <f t="shared" si="27"/>
        <v>2.616829476148955</v>
      </c>
      <c r="BY52" s="27">
        <f t="shared" si="27"/>
        <v>2.6290986167739545</v>
      </c>
      <c r="BZ52" s="27">
        <f t="shared" si="27"/>
        <v>2.6404482261489544</v>
      </c>
      <c r="CA52" s="27">
        <f t="shared" si="27"/>
        <v>2.6510048667739552</v>
      </c>
      <c r="CB52" s="27">
        <f t="shared" si="27"/>
        <v>2.6608857261489551</v>
      </c>
      <c r="CC52" s="27">
        <f t="shared" si="27"/>
        <v>2.6701986167739551</v>
      </c>
      <c r="CD52" s="27">
        <f t="shared" si="27"/>
        <v>2.6790419761489548</v>
      </c>
      <c r="CE52" s="27">
        <f t="shared" si="27"/>
        <v>2.6875048667739549</v>
      </c>
      <c r="CF52" s="27">
        <f t="shared" si="27"/>
        <v>2.6956669761489556</v>
      </c>
      <c r="CG52" s="27">
        <f t="shared" si="27"/>
        <v>2.703598616773955</v>
      </c>
      <c r="CH52" s="27">
        <f t="shared" si="27"/>
        <v>2.7113607261489547</v>
      </c>
      <c r="CI52" s="27">
        <f t="shared" si="28"/>
        <v>2.7190048667739548</v>
      </c>
      <c r="CJ52" s="27">
        <f t="shared" si="28"/>
        <v>2.7265732261489544</v>
      </c>
      <c r="CK52" s="27">
        <f t="shared" si="28"/>
        <v>2.7340986167739554</v>
      </c>
      <c r="CL52" s="27">
        <f t="shared" si="28"/>
        <v>2.7416044761489551</v>
      </c>
      <c r="CM52" s="27">
        <f t="shared" si="28"/>
        <v>2.7491048667739548</v>
      </c>
      <c r="CN52" s="27">
        <f t="shared" si="28"/>
        <v>2.7566044761489552</v>
      </c>
      <c r="CO52" s="27">
        <f t="shared" si="28"/>
        <v>2.7640986167739539</v>
      </c>
      <c r="CP52" s="27">
        <f t="shared" si="28"/>
        <v>2.7715732261489552</v>
      </c>
      <c r="CQ52" s="27">
        <f t="shared" si="28"/>
        <v>2.7790048667739549</v>
      </c>
      <c r="CR52" s="27">
        <f t="shared" si="28"/>
        <v>2.7863607261489549</v>
      </c>
      <c r="CS52" s="27">
        <f t="shared" si="28"/>
        <v>2.7935986167739553</v>
      </c>
      <c r="CT52" s="27">
        <f t="shared" si="28"/>
        <v>2.8006669761489547</v>
      </c>
      <c r="CU52" s="27">
        <f t="shared" si="28"/>
        <v>2.8075048667739555</v>
      </c>
      <c r="CV52" s="27">
        <f t="shared" si="28"/>
        <v>2.8140419761489559</v>
      </c>
      <c r="CW52" s="27">
        <f t="shared" si="28"/>
        <v>2.820198616773955</v>
      </c>
      <c r="CX52" s="27">
        <f t="shared" si="28"/>
        <v>2.8258857261489556</v>
      </c>
      <c r="CY52" s="27">
        <f t="shared" si="31"/>
        <v>2.8310048667739549</v>
      </c>
      <c r="CZ52" s="27">
        <f t="shared" si="31"/>
        <v>2.8354482261489555</v>
      </c>
      <c r="DA52" s="27">
        <f t="shared" si="31"/>
        <v>2.8390986167739531</v>
      </c>
      <c r="DB52" s="27">
        <f t="shared" si="31"/>
        <v>2.8418294761489551</v>
      </c>
      <c r="DC52" s="27">
        <f t="shared" si="31"/>
        <v>2.8435048667739569</v>
      </c>
      <c r="DD52" s="27">
        <f t="shared" si="31"/>
        <v>2.843979476148955</v>
      </c>
      <c r="DE52" s="27">
        <f t="shared" si="31"/>
        <v>2.8430986167739567</v>
      </c>
      <c r="DF52" s="27">
        <f t="shared" si="31"/>
        <v>2.8406982261489535</v>
      </c>
      <c r="DG52" s="27">
        <f t="shared" si="31"/>
        <v>2.8366048667739552</v>
      </c>
      <c r="DH52" s="27">
        <f t="shared" si="31"/>
        <v>2.8306357261489561</v>
      </c>
      <c r="DI52" s="27">
        <f t="shared" si="31"/>
        <v>2.8225986167739552</v>
      </c>
      <c r="DJ52" s="27">
        <f t="shared" si="31"/>
        <v>2.812291976148956</v>
      </c>
      <c r="DK52" s="27">
        <f t="shared" si="31"/>
        <v>2.7995048667739546</v>
      </c>
      <c r="DL52" s="27">
        <f t="shared" si="31"/>
        <v>2.7840169761489548</v>
      </c>
      <c r="DM52" s="27">
        <f t="shared" si="10"/>
        <v>2.843979476148955</v>
      </c>
    </row>
    <row r="53" spans="2:117" ht="12" customHeight="1" x14ac:dyDescent="0.15">
      <c r="B53" s="29"/>
      <c r="C53" s="29"/>
      <c r="D53" s="29"/>
      <c r="E53" s="29"/>
      <c r="F53" s="29"/>
      <c r="G53" s="29"/>
      <c r="H53" s="29"/>
      <c r="I53" s="29"/>
      <c r="L53" s="28">
        <f t="shared" ref="L53:AY53" si="33">MAX(L10:L48)</f>
        <v>2.0127999999999999</v>
      </c>
      <c r="M53" s="28">
        <f t="shared" si="33"/>
        <v>2.256475</v>
      </c>
      <c r="N53" s="28">
        <f t="shared" si="33"/>
        <v>2.4587874999999997</v>
      </c>
      <c r="O53" s="28">
        <f t="shared" si="33"/>
        <v>2.6226750000000001</v>
      </c>
      <c r="P53" s="28">
        <f t="shared" si="33"/>
        <v>2.7527875000000002</v>
      </c>
      <c r="Q53" s="28">
        <f t="shared" si="33"/>
        <v>2.853475</v>
      </c>
      <c r="R53" s="28">
        <f t="shared" si="33"/>
        <v>2.9296000000000006</v>
      </c>
      <c r="S53" s="28">
        <f t="shared" si="33"/>
        <v>2.9857875000000007</v>
      </c>
      <c r="T53" s="28">
        <f t="shared" si="33"/>
        <v>3.0238000000000005</v>
      </c>
      <c r="U53" s="28">
        <f t="shared" si="33"/>
        <v>3.0467875000000006</v>
      </c>
      <c r="V53" s="28">
        <f t="shared" si="33"/>
        <v>3.0587875000000007</v>
      </c>
      <c r="W53" s="28">
        <f t="shared" si="33"/>
        <v>3.0624749999999992</v>
      </c>
      <c r="X53" s="28">
        <f t="shared" si="33"/>
        <v>3.0587875000000007</v>
      </c>
      <c r="Y53" s="28">
        <f t="shared" si="33"/>
        <v>3.0509875000000011</v>
      </c>
      <c r="Z53" s="28">
        <f t="shared" si="33"/>
        <v>3.0406000000000009</v>
      </c>
      <c r="AA53" s="28">
        <f t="shared" si="33"/>
        <v>3.0286749999999998</v>
      </c>
      <c r="AB53" s="28">
        <f t="shared" si="33"/>
        <v>3.0169874999999999</v>
      </c>
      <c r="AC53" s="28">
        <f t="shared" si="33"/>
        <v>3.0067875000000006</v>
      </c>
      <c r="AD53" s="28">
        <f t="shared" si="33"/>
        <v>3</v>
      </c>
      <c r="AE53" s="28">
        <f t="shared" si="33"/>
        <v>3.0067874999999997</v>
      </c>
      <c r="AF53" s="28">
        <f t="shared" si="33"/>
        <v>3.0169874999999995</v>
      </c>
      <c r="AG53" s="28">
        <f t="shared" si="33"/>
        <v>3.0286750000000007</v>
      </c>
      <c r="AH53" s="28">
        <f t="shared" si="33"/>
        <v>3.0406000000000013</v>
      </c>
      <c r="AI53" s="28">
        <f t="shared" si="33"/>
        <v>3.0509874999999997</v>
      </c>
      <c r="AJ53" s="28">
        <f t="shared" si="33"/>
        <v>3.0587874999999962</v>
      </c>
      <c r="AK53" s="28">
        <f t="shared" si="33"/>
        <v>3.062474999999993</v>
      </c>
      <c r="AL53" s="28">
        <f t="shared" si="33"/>
        <v>3.0587875000000002</v>
      </c>
      <c r="AM53" s="28">
        <f t="shared" si="33"/>
        <v>3.0467875000000078</v>
      </c>
      <c r="AN53" s="28">
        <f t="shared" si="33"/>
        <v>3.023800000000004</v>
      </c>
      <c r="AO53" s="28">
        <f t="shared" si="33"/>
        <v>2.9857875000000043</v>
      </c>
      <c r="AP53" s="28">
        <f t="shared" si="33"/>
        <v>2.9296000000000024</v>
      </c>
      <c r="AQ53" s="28">
        <f t="shared" si="33"/>
        <v>2.8534750000000053</v>
      </c>
      <c r="AR53" s="28">
        <f t="shared" si="33"/>
        <v>2.7527875000000042</v>
      </c>
      <c r="AS53" s="28">
        <f t="shared" si="33"/>
        <v>2.6226750000000041</v>
      </c>
      <c r="AT53" s="28">
        <f t="shared" si="33"/>
        <v>2.4587875000000015</v>
      </c>
      <c r="AU53" s="28">
        <f t="shared" si="33"/>
        <v>2.2564750000000009</v>
      </c>
      <c r="AV53" s="28">
        <f t="shared" si="33"/>
        <v>2.0128000000000066</v>
      </c>
      <c r="AW53" s="28">
        <f t="shared" si="33"/>
        <v>1.7209875000000012</v>
      </c>
      <c r="AX53" s="28">
        <f t="shared" si="33"/>
        <v>1.375</v>
      </c>
      <c r="AY53" s="28">
        <f t="shared" si="33"/>
        <v>1.375</v>
      </c>
      <c r="BP53" s="28">
        <v>1.55</v>
      </c>
      <c r="BQ53" s="28">
        <f t="shared" si="12"/>
        <v>0.17225000000000001</v>
      </c>
      <c r="BS53" s="27">
        <f t="shared" si="27"/>
        <v>2.5153803182846621</v>
      </c>
      <c r="BT53" s="27">
        <f t="shared" si="27"/>
        <v>2.5344736776596624</v>
      </c>
      <c r="BU53" s="27">
        <f t="shared" si="27"/>
        <v>2.5518740682846621</v>
      </c>
      <c r="BV53" s="27">
        <f t="shared" si="27"/>
        <v>2.5677549276596623</v>
      </c>
      <c r="BW53" s="27">
        <f t="shared" si="27"/>
        <v>2.5822803182846625</v>
      </c>
      <c r="BX53" s="27">
        <f t="shared" si="27"/>
        <v>2.5956049276596622</v>
      </c>
      <c r="BY53" s="27">
        <f t="shared" si="27"/>
        <v>2.6078740682846622</v>
      </c>
      <c r="BZ53" s="27">
        <f t="shared" si="27"/>
        <v>2.619223677659662</v>
      </c>
      <c r="CA53" s="27">
        <f t="shared" si="27"/>
        <v>2.6297803182846629</v>
      </c>
      <c r="CB53" s="27">
        <f t="shared" si="27"/>
        <v>2.6396611776596623</v>
      </c>
      <c r="CC53" s="27">
        <f t="shared" si="27"/>
        <v>2.6489740682846623</v>
      </c>
      <c r="CD53" s="27">
        <f t="shared" si="27"/>
        <v>2.6578174276596624</v>
      </c>
      <c r="CE53" s="27">
        <f t="shared" si="27"/>
        <v>2.6662803182846622</v>
      </c>
      <c r="CF53" s="27">
        <f t="shared" si="27"/>
        <v>2.6744424276596628</v>
      </c>
      <c r="CG53" s="27">
        <f t="shared" si="27"/>
        <v>2.6823740682846622</v>
      </c>
      <c r="CH53" s="27">
        <f t="shared" si="27"/>
        <v>2.6901361776596624</v>
      </c>
      <c r="CI53" s="27">
        <f t="shared" si="28"/>
        <v>2.697780318284662</v>
      </c>
      <c r="CJ53" s="27">
        <f t="shared" si="28"/>
        <v>2.7053486776596616</v>
      </c>
      <c r="CK53" s="27">
        <f t="shared" si="28"/>
        <v>2.712874068284663</v>
      </c>
      <c r="CL53" s="27">
        <f t="shared" si="28"/>
        <v>2.7203799276596627</v>
      </c>
      <c r="CM53" s="27">
        <f t="shared" si="28"/>
        <v>2.7278803182846625</v>
      </c>
      <c r="CN53" s="27">
        <f t="shared" si="28"/>
        <v>2.7353799276596624</v>
      </c>
      <c r="CO53" s="27">
        <f t="shared" si="28"/>
        <v>2.7428740682846615</v>
      </c>
      <c r="CP53" s="27">
        <f t="shared" si="28"/>
        <v>2.7503486776596624</v>
      </c>
      <c r="CQ53" s="27">
        <f t="shared" si="28"/>
        <v>2.7577803182846621</v>
      </c>
      <c r="CR53" s="27">
        <f t="shared" si="28"/>
        <v>2.7651361776596621</v>
      </c>
      <c r="CS53" s="27">
        <f t="shared" si="28"/>
        <v>2.7723740682846625</v>
      </c>
      <c r="CT53" s="27">
        <f t="shared" si="28"/>
        <v>2.7794424276596619</v>
      </c>
      <c r="CU53" s="27">
        <f t="shared" si="28"/>
        <v>2.7862803182846632</v>
      </c>
      <c r="CV53" s="27">
        <f t="shared" si="28"/>
        <v>2.7928174276596631</v>
      </c>
      <c r="CW53" s="27">
        <f t="shared" si="28"/>
        <v>2.7989740682846622</v>
      </c>
      <c r="CX53" s="27">
        <f t="shared" si="28"/>
        <v>2.8046611776596633</v>
      </c>
      <c r="CY53" s="27">
        <f t="shared" si="31"/>
        <v>2.8097803182846621</v>
      </c>
      <c r="CZ53" s="27">
        <f t="shared" si="31"/>
        <v>2.8142236776596632</v>
      </c>
      <c r="DA53" s="27">
        <f t="shared" si="31"/>
        <v>2.8178740682846608</v>
      </c>
      <c r="DB53" s="27">
        <f t="shared" si="31"/>
        <v>2.8206049276596623</v>
      </c>
      <c r="DC53" s="27">
        <f t="shared" si="31"/>
        <v>2.8222803182846645</v>
      </c>
      <c r="DD53" s="27">
        <f t="shared" si="31"/>
        <v>2.8227549276596626</v>
      </c>
      <c r="DE53" s="27">
        <f t="shared" si="31"/>
        <v>2.8218740682846644</v>
      </c>
      <c r="DF53" s="27">
        <f t="shared" si="31"/>
        <v>2.8194736776596607</v>
      </c>
      <c r="DG53" s="27">
        <f t="shared" si="31"/>
        <v>2.8153803182846624</v>
      </c>
      <c r="DH53" s="27">
        <f t="shared" si="31"/>
        <v>2.8094111776596637</v>
      </c>
      <c r="DI53" s="27">
        <f t="shared" si="31"/>
        <v>2.8013740682846624</v>
      </c>
      <c r="DJ53" s="27">
        <f t="shared" si="31"/>
        <v>2.7910674276596632</v>
      </c>
      <c r="DK53" s="27">
        <f t="shared" si="31"/>
        <v>2.7782803182846618</v>
      </c>
      <c r="DL53" s="27">
        <f t="shared" si="31"/>
        <v>2.7627924276596625</v>
      </c>
      <c r="DM53" s="27">
        <f t="shared" si="10"/>
        <v>2.8227549276596626</v>
      </c>
    </row>
    <row r="54" spans="2:117" ht="12" customHeight="1" x14ac:dyDescent="0.15">
      <c r="B54" s="29"/>
      <c r="C54" s="29"/>
      <c r="D54" s="29"/>
      <c r="E54" s="29"/>
      <c r="F54" s="29"/>
      <c r="G54" s="29"/>
      <c r="H54" s="29"/>
      <c r="I54" s="29"/>
      <c r="BP54" s="28">
        <v>1.575</v>
      </c>
      <c r="BQ54" s="28">
        <f t="shared" si="12"/>
        <v>0.13103125000000126</v>
      </c>
      <c r="BS54" s="27">
        <f t="shared" si="27"/>
        <v>2.4918862385453719</v>
      </c>
      <c r="BT54" s="27">
        <f t="shared" si="27"/>
        <v>2.5109795979203717</v>
      </c>
      <c r="BU54" s="27">
        <f t="shared" si="27"/>
        <v>2.5283799885453719</v>
      </c>
      <c r="BV54" s="27">
        <f t="shared" si="27"/>
        <v>2.5442608479203717</v>
      </c>
      <c r="BW54" s="27">
        <f t="shared" si="27"/>
        <v>2.5587862385453723</v>
      </c>
      <c r="BX54" s="27">
        <f t="shared" si="27"/>
        <v>2.572110847920372</v>
      </c>
      <c r="BY54" s="27">
        <f t="shared" si="27"/>
        <v>2.5843799885453715</v>
      </c>
      <c r="BZ54" s="27">
        <f t="shared" si="27"/>
        <v>2.5957295979203714</v>
      </c>
      <c r="CA54" s="27">
        <f t="shared" si="27"/>
        <v>2.6062862385453722</v>
      </c>
      <c r="CB54" s="27">
        <f t="shared" si="27"/>
        <v>2.6161670979203722</v>
      </c>
      <c r="CC54" s="27">
        <f t="shared" si="27"/>
        <v>2.6254799885453721</v>
      </c>
      <c r="CD54" s="27">
        <f t="shared" si="27"/>
        <v>2.6343233479203718</v>
      </c>
      <c r="CE54" s="27">
        <f t="shared" si="27"/>
        <v>2.642786238545372</v>
      </c>
      <c r="CF54" s="27">
        <f t="shared" si="27"/>
        <v>2.6509483479203726</v>
      </c>
      <c r="CG54" s="27">
        <f t="shared" si="27"/>
        <v>2.658879988545372</v>
      </c>
      <c r="CH54" s="27">
        <f t="shared" si="27"/>
        <v>2.6666420979203718</v>
      </c>
      <c r="CI54" s="27">
        <f t="shared" si="28"/>
        <v>2.6742862385453718</v>
      </c>
      <c r="CJ54" s="27">
        <f t="shared" si="28"/>
        <v>2.6818545979203714</v>
      </c>
      <c r="CK54" s="27">
        <f t="shared" si="28"/>
        <v>2.6893799885453724</v>
      </c>
      <c r="CL54" s="27">
        <f t="shared" si="28"/>
        <v>2.6968858479203721</v>
      </c>
      <c r="CM54" s="27">
        <f t="shared" si="28"/>
        <v>2.7043862385453719</v>
      </c>
      <c r="CN54" s="27">
        <f t="shared" si="28"/>
        <v>2.7118858479203722</v>
      </c>
      <c r="CO54" s="27">
        <f t="shared" si="28"/>
        <v>2.7193799885453709</v>
      </c>
      <c r="CP54" s="27">
        <f t="shared" si="28"/>
        <v>2.7268545979203722</v>
      </c>
      <c r="CQ54" s="27">
        <f t="shared" si="28"/>
        <v>2.7342862385453719</v>
      </c>
      <c r="CR54" s="27">
        <f t="shared" si="28"/>
        <v>2.7416420979203719</v>
      </c>
      <c r="CS54" s="27">
        <f t="shared" si="28"/>
        <v>2.7488799885453723</v>
      </c>
      <c r="CT54" s="27">
        <f t="shared" si="28"/>
        <v>2.7559483479203717</v>
      </c>
      <c r="CU54" s="27">
        <f t="shared" si="28"/>
        <v>2.7627862385453725</v>
      </c>
      <c r="CV54" s="27">
        <f t="shared" si="28"/>
        <v>2.7693233479203729</v>
      </c>
      <c r="CW54" s="27">
        <f t="shared" si="28"/>
        <v>2.775479988545372</v>
      </c>
      <c r="CX54" s="27">
        <f t="shared" si="28"/>
        <v>2.7811670979203726</v>
      </c>
      <c r="CY54" s="27">
        <f t="shared" si="31"/>
        <v>2.7862862385453719</v>
      </c>
      <c r="CZ54" s="27">
        <f t="shared" si="31"/>
        <v>2.7907295979203726</v>
      </c>
      <c r="DA54" s="27">
        <f t="shared" si="31"/>
        <v>2.7943799885453702</v>
      </c>
      <c r="DB54" s="27">
        <f t="shared" si="31"/>
        <v>2.7971108479203721</v>
      </c>
      <c r="DC54" s="27">
        <f t="shared" si="31"/>
        <v>2.7987862385453739</v>
      </c>
      <c r="DD54" s="27">
        <f t="shared" si="31"/>
        <v>2.799260847920372</v>
      </c>
      <c r="DE54" s="27">
        <f t="shared" si="31"/>
        <v>2.7983799885453737</v>
      </c>
      <c r="DF54" s="27">
        <f t="shared" si="31"/>
        <v>2.7959795979203705</v>
      </c>
      <c r="DG54" s="27">
        <f t="shared" si="31"/>
        <v>2.7918862385453722</v>
      </c>
      <c r="DH54" s="27">
        <f t="shared" si="31"/>
        <v>2.7859170979203731</v>
      </c>
      <c r="DI54" s="27">
        <f t="shared" si="31"/>
        <v>2.7778799885453722</v>
      </c>
      <c r="DJ54" s="27">
        <f t="shared" si="31"/>
        <v>2.767573347920373</v>
      </c>
      <c r="DK54" s="27">
        <f t="shared" si="31"/>
        <v>2.7547862385453716</v>
      </c>
      <c r="DL54" s="27">
        <f t="shared" si="31"/>
        <v>2.7392983479203719</v>
      </c>
      <c r="DM54" s="27">
        <f t="shared" si="10"/>
        <v>2.799260847920372</v>
      </c>
    </row>
    <row r="55" spans="2:117" ht="12" customHeight="1" x14ac:dyDescent="0.15">
      <c r="B55" s="29"/>
      <c r="C55" s="29"/>
      <c r="D55" s="29"/>
      <c r="E55" s="29"/>
      <c r="F55" s="29"/>
      <c r="G55" s="29"/>
      <c r="H55" s="29"/>
      <c r="I55" s="29"/>
      <c r="BP55" s="28">
        <v>1.6</v>
      </c>
      <c r="BQ55" s="28">
        <f t="shared" si="12"/>
        <v>8.799999999999919E-2</v>
      </c>
      <c r="BS55" s="27">
        <f t="shared" si="27"/>
        <v>2.4659116900560791</v>
      </c>
      <c r="BT55" s="27">
        <f t="shared" si="27"/>
        <v>2.4850050494310789</v>
      </c>
      <c r="BU55" s="27">
        <f t="shared" si="27"/>
        <v>2.5024054400560791</v>
      </c>
      <c r="BV55" s="27">
        <f t="shared" si="27"/>
        <v>2.5182862994310793</v>
      </c>
      <c r="BW55" s="27">
        <f t="shared" si="27"/>
        <v>2.5328116900560795</v>
      </c>
      <c r="BX55" s="27">
        <f t="shared" si="27"/>
        <v>2.5461362994310792</v>
      </c>
      <c r="BY55" s="27">
        <f t="shared" si="27"/>
        <v>2.5584054400560792</v>
      </c>
      <c r="BZ55" s="27">
        <f t="shared" si="27"/>
        <v>2.5697550494310786</v>
      </c>
      <c r="CA55" s="27">
        <f t="shared" si="27"/>
        <v>2.5803116900560794</v>
      </c>
      <c r="CB55" s="27">
        <f t="shared" si="27"/>
        <v>2.5901925494310793</v>
      </c>
      <c r="CC55" s="27">
        <f t="shared" si="27"/>
        <v>2.5995054400560793</v>
      </c>
      <c r="CD55" s="27">
        <f t="shared" si="27"/>
        <v>2.6083487994310794</v>
      </c>
      <c r="CE55" s="27">
        <f t="shared" si="27"/>
        <v>2.6168116900560792</v>
      </c>
      <c r="CF55" s="27">
        <f t="shared" si="27"/>
        <v>2.6249737994310798</v>
      </c>
      <c r="CG55" s="27">
        <f t="shared" si="27"/>
        <v>2.6329054400560792</v>
      </c>
      <c r="CH55" s="27">
        <f t="shared" si="27"/>
        <v>2.6406675494310794</v>
      </c>
      <c r="CI55" s="27">
        <f t="shared" si="28"/>
        <v>2.648311690056079</v>
      </c>
      <c r="CJ55" s="27">
        <f t="shared" si="28"/>
        <v>2.6558800494310786</v>
      </c>
      <c r="CK55" s="27">
        <f t="shared" si="28"/>
        <v>2.66340544005608</v>
      </c>
      <c r="CL55" s="27">
        <f t="shared" si="28"/>
        <v>2.6709112994310793</v>
      </c>
      <c r="CM55" s="27">
        <f t="shared" si="28"/>
        <v>2.678411690056079</v>
      </c>
      <c r="CN55" s="27">
        <f t="shared" si="28"/>
        <v>2.6859112994310794</v>
      </c>
      <c r="CO55" s="27">
        <f t="shared" si="28"/>
        <v>2.6934054400560781</v>
      </c>
      <c r="CP55" s="27">
        <f t="shared" si="28"/>
        <v>2.7008800494310794</v>
      </c>
      <c r="CQ55" s="27">
        <f t="shared" si="28"/>
        <v>2.7083116900560791</v>
      </c>
      <c r="CR55" s="27">
        <f t="shared" si="28"/>
        <v>2.7156675494310791</v>
      </c>
      <c r="CS55" s="27">
        <f t="shared" si="28"/>
        <v>2.7229054400560795</v>
      </c>
      <c r="CT55" s="27">
        <f t="shared" si="28"/>
        <v>2.7299737994310789</v>
      </c>
      <c r="CU55" s="27">
        <f t="shared" si="28"/>
        <v>2.7368116900560802</v>
      </c>
      <c r="CV55" s="27">
        <f t="shared" si="28"/>
        <v>2.7433487994310801</v>
      </c>
      <c r="CW55" s="27">
        <f t="shared" si="28"/>
        <v>2.7495054400560792</v>
      </c>
      <c r="CX55" s="27">
        <f t="shared" si="28"/>
        <v>2.7551925494310803</v>
      </c>
      <c r="CY55" s="27">
        <f t="shared" si="31"/>
        <v>2.7603116900560791</v>
      </c>
      <c r="CZ55" s="27">
        <f t="shared" si="31"/>
        <v>2.7647550494310797</v>
      </c>
      <c r="DA55" s="27">
        <f t="shared" si="31"/>
        <v>2.7684054400560774</v>
      </c>
      <c r="DB55" s="27">
        <f t="shared" si="31"/>
        <v>2.7711362994310793</v>
      </c>
      <c r="DC55" s="27">
        <f t="shared" si="31"/>
        <v>2.7728116900560811</v>
      </c>
      <c r="DD55" s="27">
        <f t="shared" si="31"/>
        <v>2.7732862994310792</v>
      </c>
      <c r="DE55" s="27">
        <f t="shared" si="31"/>
        <v>2.7724054400560809</v>
      </c>
      <c r="DF55" s="27">
        <f t="shared" si="31"/>
        <v>2.7700050494310777</v>
      </c>
      <c r="DG55" s="27">
        <f t="shared" si="31"/>
        <v>2.7659116900560794</v>
      </c>
      <c r="DH55" s="27">
        <f t="shared" si="31"/>
        <v>2.7599425494310803</v>
      </c>
      <c r="DI55" s="27">
        <f t="shared" si="31"/>
        <v>2.7519054400560794</v>
      </c>
      <c r="DJ55" s="27">
        <f t="shared" si="31"/>
        <v>2.7415987994310802</v>
      </c>
      <c r="DK55" s="27">
        <f t="shared" si="31"/>
        <v>2.7288116900560788</v>
      </c>
      <c r="DL55" s="27">
        <f t="shared" si="31"/>
        <v>2.713323799431079</v>
      </c>
      <c r="DM55" s="27">
        <f t="shared" si="10"/>
        <v>2.7732862994310792</v>
      </c>
    </row>
    <row r="56" spans="2:117" ht="12" customHeight="1" x14ac:dyDescent="0.15">
      <c r="B56" s="29"/>
      <c r="C56" s="29"/>
      <c r="D56" s="29"/>
      <c r="E56" s="29"/>
      <c r="F56" s="29"/>
      <c r="G56" s="29"/>
      <c r="H56" s="29"/>
      <c r="I56" s="29"/>
      <c r="BP56" s="28">
        <v>1.625</v>
      </c>
      <c r="BQ56" s="28">
        <f t="shared" si="12"/>
        <v>4.296875E-2</v>
      </c>
      <c r="BS56" s="27">
        <f t="shared" si="27"/>
        <v>2.4372363603167884</v>
      </c>
      <c r="BT56" s="27">
        <f t="shared" si="27"/>
        <v>2.4563297196917886</v>
      </c>
      <c r="BU56" s="27">
        <f t="shared" si="27"/>
        <v>2.4737301103167884</v>
      </c>
      <c r="BV56" s="27">
        <f t="shared" si="27"/>
        <v>2.4896109696917885</v>
      </c>
      <c r="BW56" s="27">
        <f t="shared" si="27"/>
        <v>2.5041363603167888</v>
      </c>
      <c r="BX56" s="27">
        <f t="shared" si="27"/>
        <v>2.5174609696917885</v>
      </c>
      <c r="BY56" s="27">
        <f t="shared" si="27"/>
        <v>2.5297301103167884</v>
      </c>
      <c r="BZ56" s="27">
        <f t="shared" si="27"/>
        <v>2.5410797196917883</v>
      </c>
      <c r="CA56" s="27">
        <f t="shared" si="27"/>
        <v>2.5516363603167891</v>
      </c>
      <c r="CB56" s="27">
        <f t="shared" si="27"/>
        <v>2.5615172196917886</v>
      </c>
      <c r="CC56" s="27">
        <f t="shared" si="27"/>
        <v>2.5708301103167885</v>
      </c>
      <c r="CD56" s="27">
        <f t="shared" si="27"/>
        <v>2.5796734696917887</v>
      </c>
      <c r="CE56" s="27">
        <f t="shared" si="27"/>
        <v>2.5881363603167884</v>
      </c>
      <c r="CF56" s="27">
        <f t="shared" si="27"/>
        <v>2.596298469691789</v>
      </c>
      <c r="CG56" s="27">
        <f t="shared" si="27"/>
        <v>2.6042301103167884</v>
      </c>
      <c r="CH56" s="27">
        <f t="shared" si="27"/>
        <v>2.6119922196917886</v>
      </c>
      <c r="CI56" s="27">
        <f t="shared" si="28"/>
        <v>2.6196363603167883</v>
      </c>
      <c r="CJ56" s="27">
        <f t="shared" si="28"/>
        <v>2.6272047196917878</v>
      </c>
      <c r="CK56" s="27">
        <f t="shared" si="28"/>
        <v>2.6347301103167893</v>
      </c>
      <c r="CL56" s="27">
        <f t="shared" si="28"/>
        <v>2.642235969691789</v>
      </c>
      <c r="CM56" s="27">
        <f t="shared" si="28"/>
        <v>2.6497363603167887</v>
      </c>
      <c r="CN56" s="27">
        <f t="shared" si="28"/>
        <v>2.6572359696917887</v>
      </c>
      <c r="CO56" s="27">
        <f t="shared" si="28"/>
        <v>2.6647301103167877</v>
      </c>
      <c r="CP56" s="27">
        <f t="shared" si="28"/>
        <v>2.6722047196917886</v>
      </c>
      <c r="CQ56" s="27">
        <f t="shared" si="28"/>
        <v>2.6796363603167883</v>
      </c>
      <c r="CR56" s="27">
        <f t="shared" si="28"/>
        <v>2.6869922196917884</v>
      </c>
      <c r="CS56" s="27">
        <f t="shared" si="28"/>
        <v>2.6942301103167887</v>
      </c>
      <c r="CT56" s="27">
        <f t="shared" si="28"/>
        <v>2.7012984696917881</v>
      </c>
      <c r="CU56" s="27">
        <f t="shared" si="28"/>
        <v>2.7081363603167894</v>
      </c>
      <c r="CV56" s="27">
        <f t="shared" si="28"/>
        <v>2.7146734696917894</v>
      </c>
      <c r="CW56" s="27">
        <f t="shared" si="28"/>
        <v>2.7208301103167885</v>
      </c>
      <c r="CX56" s="27">
        <f t="shared" si="28"/>
        <v>2.7265172196917895</v>
      </c>
      <c r="CY56" s="27">
        <f t="shared" si="31"/>
        <v>2.7316363603167884</v>
      </c>
      <c r="CZ56" s="27">
        <f t="shared" si="31"/>
        <v>2.7360797196917894</v>
      </c>
      <c r="DA56" s="27">
        <f t="shared" si="31"/>
        <v>2.7397301103167866</v>
      </c>
      <c r="DB56" s="27">
        <f t="shared" si="31"/>
        <v>2.7424609696917885</v>
      </c>
      <c r="DC56" s="27">
        <f t="shared" si="31"/>
        <v>2.7441363603167903</v>
      </c>
      <c r="DD56" s="27">
        <f t="shared" si="31"/>
        <v>2.7446109696917889</v>
      </c>
      <c r="DE56" s="27">
        <f t="shared" si="31"/>
        <v>2.7437301103167906</v>
      </c>
      <c r="DF56" s="27">
        <f t="shared" si="31"/>
        <v>2.741329719691787</v>
      </c>
      <c r="DG56" s="27">
        <f t="shared" si="31"/>
        <v>2.7372363603167886</v>
      </c>
      <c r="DH56" s="27">
        <f t="shared" si="31"/>
        <v>2.73126721969179</v>
      </c>
      <c r="DI56" s="27">
        <f t="shared" si="31"/>
        <v>2.7232301103167886</v>
      </c>
      <c r="DJ56" s="27">
        <f t="shared" si="31"/>
        <v>2.7129234696917894</v>
      </c>
      <c r="DK56" s="27">
        <f t="shared" si="31"/>
        <v>2.7001363603167881</v>
      </c>
      <c r="DL56" s="27">
        <f t="shared" si="31"/>
        <v>2.6846484696917887</v>
      </c>
      <c r="DM56" s="27">
        <f t="shared" si="10"/>
        <v>2.7446109696917889</v>
      </c>
    </row>
    <row r="57" spans="2:117" ht="12" customHeight="1" x14ac:dyDescent="0.15">
      <c r="B57" s="29"/>
      <c r="C57" s="29"/>
      <c r="D57" s="29"/>
      <c r="E57" s="29"/>
      <c r="F57" s="29"/>
      <c r="G57" s="29"/>
      <c r="H57" s="29"/>
      <c r="I57" s="29"/>
      <c r="BS57" s="27">
        <f>MAX(BS11:BS56)</f>
        <v>2.7975464248884383</v>
      </c>
      <c r="BT57" s="27">
        <f t="shared" ref="BT57:DL57" si="34">MAX(BT11:BT56)</f>
        <v>2.8166397842634381</v>
      </c>
      <c r="BU57" s="27">
        <f t="shared" si="34"/>
        <v>2.8340401748884383</v>
      </c>
      <c r="BV57" s="27">
        <f t="shared" si="34"/>
        <v>2.8499210342634385</v>
      </c>
      <c r="BW57" s="27">
        <f t="shared" si="34"/>
        <v>2.8644464248884387</v>
      </c>
      <c r="BX57" s="27">
        <f t="shared" si="34"/>
        <v>2.8777710342634384</v>
      </c>
      <c r="BY57" s="27">
        <f t="shared" si="34"/>
        <v>2.8900401748884383</v>
      </c>
      <c r="BZ57" s="27">
        <f t="shared" si="34"/>
        <v>2.9013897842634382</v>
      </c>
      <c r="CA57" s="27">
        <f t="shared" si="34"/>
        <v>2.911946424888439</v>
      </c>
      <c r="CB57" s="27">
        <f t="shared" si="34"/>
        <v>2.9218272842634385</v>
      </c>
      <c r="CC57" s="27">
        <f t="shared" si="34"/>
        <v>2.9311401748884385</v>
      </c>
      <c r="CD57" s="27">
        <f t="shared" si="34"/>
        <v>2.9399835342634386</v>
      </c>
      <c r="CE57" s="27">
        <f t="shared" si="34"/>
        <v>2.9484464248884383</v>
      </c>
      <c r="CF57" s="27">
        <f t="shared" si="34"/>
        <v>2.9566085342634389</v>
      </c>
      <c r="CG57" s="27">
        <f t="shared" si="34"/>
        <v>2.9645401748884384</v>
      </c>
      <c r="CH57" s="27">
        <f t="shared" si="34"/>
        <v>2.9723022842634386</v>
      </c>
      <c r="CI57" s="27">
        <f t="shared" si="34"/>
        <v>2.9799464248884382</v>
      </c>
      <c r="CJ57" s="27">
        <f t="shared" si="34"/>
        <v>2.9875147842634378</v>
      </c>
      <c r="CK57" s="27">
        <f t="shared" si="34"/>
        <v>2.9950401748884392</v>
      </c>
      <c r="CL57" s="27">
        <f t="shared" si="34"/>
        <v>3.0025460342634389</v>
      </c>
      <c r="CM57" s="27">
        <f t="shared" si="34"/>
        <v>3.0100464248884387</v>
      </c>
      <c r="CN57" s="27">
        <f t="shared" si="34"/>
        <v>3.0175460342634386</v>
      </c>
      <c r="CO57" s="27">
        <f t="shared" si="34"/>
        <v>3.0250401748884377</v>
      </c>
      <c r="CP57" s="27">
        <f t="shared" si="34"/>
        <v>3.0325147842634386</v>
      </c>
      <c r="CQ57" s="27">
        <f t="shared" si="34"/>
        <v>3.0399464248884382</v>
      </c>
      <c r="CR57" s="27">
        <f t="shared" si="34"/>
        <v>3.0473022842634383</v>
      </c>
      <c r="CS57" s="27">
        <f t="shared" si="34"/>
        <v>3.0545401748884387</v>
      </c>
      <c r="CT57" s="27">
        <f t="shared" si="34"/>
        <v>3.061608534263438</v>
      </c>
      <c r="CU57" s="27">
        <f t="shared" si="34"/>
        <v>3.0684464248884393</v>
      </c>
      <c r="CV57" s="27">
        <f t="shared" si="34"/>
        <v>3.0749835342634393</v>
      </c>
      <c r="CW57" s="27">
        <f t="shared" si="34"/>
        <v>3.0811401748884384</v>
      </c>
      <c r="CX57" s="27">
        <f t="shared" si="34"/>
        <v>3.0868272842634394</v>
      </c>
      <c r="CY57" s="27">
        <f t="shared" si="34"/>
        <v>3.0919464248884383</v>
      </c>
      <c r="CZ57" s="27">
        <f t="shared" si="34"/>
        <v>3.0963897842634394</v>
      </c>
      <c r="DA57" s="27">
        <f t="shared" si="34"/>
        <v>3.1000401748884365</v>
      </c>
      <c r="DB57" s="27">
        <f t="shared" si="34"/>
        <v>3.1027710342634385</v>
      </c>
      <c r="DC57" s="27">
        <f t="shared" si="34"/>
        <v>3.1044464248884402</v>
      </c>
      <c r="DD57" s="27">
        <f t="shared" si="34"/>
        <v>3.1049210342634384</v>
      </c>
      <c r="DE57" s="27">
        <f t="shared" si="34"/>
        <v>3.1040401748884401</v>
      </c>
      <c r="DF57" s="27">
        <f t="shared" si="34"/>
        <v>3.1016397842634369</v>
      </c>
      <c r="DG57" s="27">
        <f t="shared" si="34"/>
        <v>3.0975464248884386</v>
      </c>
      <c r="DH57" s="27">
        <f t="shared" si="34"/>
        <v>3.0915772842634395</v>
      </c>
      <c r="DI57" s="27">
        <f t="shared" si="34"/>
        <v>3.0835401748884386</v>
      </c>
      <c r="DJ57" s="27">
        <f t="shared" si="34"/>
        <v>3.0732335342634394</v>
      </c>
      <c r="DK57" s="27">
        <f t="shared" si="34"/>
        <v>3.060446424888438</v>
      </c>
      <c r="DL57" s="27">
        <f t="shared" si="34"/>
        <v>3.0449585342634382</v>
      </c>
    </row>
    <row r="58" spans="2:117" ht="12" customHeight="1" x14ac:dyDescent="0.15"/>
    <row r="59" spans="2:117" ht="12" customHeight="1" x14ac:dyDescent="0.15"/>
    <row r="60" spans="2:117" ht="12" customHeight="1" x14ac:dyDescent="0.15"/>
    <row r="61" spans="2:117" ht="12" customHeight="1" x14ac:dyDescent="0.15">
      <c r="B61" s="29"/>
      <c r="C61" s="29"/>
      <c r="D61" s="29"/>
      <c r="E61" s="29"/>
      <c r="F61" s="29"/>
      <c r="G61" s="29"/>
      <c r="H61" s="29"/>
      <c r="I61" s="29"/>
    </row>
    <row r="62" spans="2:117" ht="12" customHeight="1" x14ac:dyDescent="0.15">
      <c r="B62" s="29"/>
      <c r="C62" s="29"/>
      <c r="D62" s="29"/>
      <c r="E62" s="29"/>
      <c r="F62" s="29"/>
      <c r="G62" s="29"/>
      <c r="H62" s="29"/>
      <c r="I62" s="29"/>
    </row>
    <row r="63" spans="2:117" ht="12" customHeight="1" x14ac:dyDescent="0.15">
      <c r="B63" s="29"/>
      <c r="C63" s="29"/>
      <c r="D63" s="29"/>
      <c r="E63" s="29"/>
      <c r="F63" s="29"/>
      <c r="G63" s="29"/>
      <c r="H63" s="29"/>
      <c r="I63" s="29"/>
    </row>
    <row r="71" spans="3:116" ht="12" customHeight="1" x14ac:dyDescent="0.15">
      <c r="C71" s="11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</row>
    <row r="72" spans="3:116" ht="12" customHeight="1" x14ac:dyDescent="0.15">
      <c r="C72" s="11"/>
      <c r="D72" s="11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</row>
    <row r="77" spans="3:116" ht="12" customHeight="1" x14ac:dyDescent="0.15">
      <c r="C77" s="11"/>
      <c r="D77" s="11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</row>
    <row r="79" spans="3:116" ht="12" customHeight="1" x14ac:dyDescent="0.15">
      <c r="C79" s="11"/>
      <c r="D79" s="11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</row>
  </sheetData>
  <mergeCells count="5">
    <mergeCell ref="C2:D2"/>
    <mergeCell ref="E2:F2"/>
    <mergeCell ref="G2:H2"/>
    <mergeCell ref="L8:AY8"/>
    <mergeCell ref="J10:J4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DB79"/>
  <sheetViews>
    <sheetView topLeftCell="A10" workbookViewId="0">
      <selection activeCell="C24" sqref="C24"/>
    </sheetView>
  </sheetViews>
  <sheetFormatPr defaultColWidth="7.625" defaultRowHeight="11.25" x14ac:dyDescent="0.15"/>
  <cols>
    <col min="1" max="59" width="7.625" style="22"/>
    <col min="60" max="105" width="5.25" style="27" customWidth="1"/>
    <col min="106" max="16384" width="7.625" style="22"/>
  </cols>
  <sheetData>
    <row r="2" spans="2:106" ht="12" customHeight="1" x14ac:dyDescent="0.15">
      <c r="C2" s="36" t="s">
        <v>136</v>
      </c>
      <c r="D2" s="36"/>
      <c r="E2" s="36" t="s">
        <v>135</v>
      </c>
      <c r="F2" s="36"/>
      <c r="G2" s="36" t="s">
        <v>126</v>
      </c>
      <c r="H2" s="36"/>
      <c r="BK2" s="22" t="s">
        <v>146</v>
      </c>
      <c r="BL2" s="27">
        <f>AVERAGE(BH11:DA56)</f>
        <v>2.9001912403883447</v>
      </c>
    </row>
    <row r="3" spans="2:106" ht="12" customHeight="1" x14ac:dyDescent="0.15">
      <c r="C3" s="22" t="s">
        <v>124</v>
      </c>
      <c r="D3" s="22" t="s">
        <v>125</v>
      </c>
      <c r="E3" s="22" t="s">
        <v>124</v>
      </c>
      <c r="F3" s="22" t="s">
        <v>125</v>
      </c>
      <c r="G3" s="22" t="s">
        <v>124</v>
      </c>
      <c r="H3" s="22" t="s">
        <v>125</v>
      </c>
      <c r="K3" s="22">
        <f>C24*D24</f>
        <v>1</v>
      </c>
      <c r="BK3" s="22" t="s">
        <v>147</v>
      </c>
      <c r="BL3" s="27">
        <f>MAX(BH11:DA56)</f>
        <v>3.1049210342634384</v>
      </c>
    </row>
    <row r="4" spans="2:106" ht="12" customHeight="1" x14ac:dyDescent="0.15">
      <c r="B4" s="22">
        <v>1</v>
      </c>
      <c r="C4" s="22">
        <f>-2*D4^3+8*D4^2-12*D4+7</f>
        <v>2.75</v>
      </c>
      <c r="D4" s="22">
        <v>0.5</v>
      </c>
      <c r="E4" s="22">
        <v>0.5</v>
      </c>
      <c r="F4" s="22">
        <f>2.75*EXP(LN(1/2.75)*E4)</f>
        <v>1.6583123951776999</v>
      </c>
      <c r="G4" s="22">
        <v>0.5</v>
      </c>
      <c r="H4" s="22">
        <f t="shared" ref="H4:H14" si="0">C4</f>
        <v>2.75</v>
      </c>
      <c r="K4" s="22">
        <f>G24*H24</f>
        <v>1</v>
      </c>
      <c r="BG4" s="13" t="s">
        <v>143</v>
      </c>
      <c r="BH4" s="27">
        <v>12</v>
      </c>
      <c r="BK4" s="27" t="s">
        <v>148</v>
      </c>
      <c r="BL4" s="27">
        <f>MIN(BH11:DA56)</f>
        <v>2.4372363603167884</v>
      </c>
    </row>
    <row r="5" spans="2:106" ht="12" customHeight="1" x14ac:dyDescent="0.15">
      <c r="B5" s="22">
        <v>2</v>
      </c>
      <c r="C5" s="22">
        <f t="shared" ref="C5:C49" si="1">-2*D5^3+8*D5^2-12*D5+7</f>
        <v>2.6155937499999995</v>
      </c>
      <c r="D5" s="22">
        <v>0.52500000000000002</v>
      </c>
      <c r="E5" s="22">
        <v>0.52500000000000002</v>
      </c>
      <c r="F5" s="22">
        <f t="shared" ref="F5:F49" si="2">2.75*EXP(LN(1/2.75)*E5)</f>
        <v>1.6168995105380015</v>
      </c>
      <c r="G5" s="22">
        <v>0.52500000000000002</v>
      </c>
      <c r="H5" s="22">
        <f t="shared" si="0"/>
        <v>2.6155937499999995</v>
      </c>
      <c r="K5" s="22">
        <f>D24*G24</f>
        <v>1.5625</v>
      </c>
    </row>
    <row r="6" spans="2:106" ht="12" customHeight="1" x14ac:dyDescent="0.15">
      <c r="B6" s="22">
        <v>3</v>
      </c>
      <c r="C6" s="22">
        <f t="shared" si="1"/>
        <v>2.4872499999999995</v>
      </c>
      <c r="D6" s="22">
        <v>0.55000000000000004</v>
      </c>
      <c r="E6" s="22">
        <v>0.55000000000000004</v>
      </c>
      <c r="F6" s="22">
        <f t="shared" si="2"/>
        <v>1.5765208261003689</v>
      </c>
      <c r="G6" s="22">
        <v>0.55000000000000004</v>
      </c>
      <c r="H6" s="22">
        <f t="shared" si="0"/>
        <v>2.4872499999999995</v>
      </c>
      <c r="K6" s="22">
        <f>SUM(K3:K5)</f>
        <v>3.5625</v>
      </c>
    </row>
    <row r="7" spans="2:106" ht="12" customHeight="1" x14ac:dyDescent="0.15">
      <c r="B7" s="22">
        <v>4</v>
      </c>
      <c r="C7" s="22">
        <f t="shared" si="1"/>
        <v>2.3647812500000001</v>
      </c>
      <c r="D7" s="22">
        <v>0.57499999999999996</v>
      </c>
      <c r="E7" s="22">
        <v>0.57499999999999996</v>
      </c>
      <c r="F7" s="22">
        <f t="shared" si="2"/>
        <v>1.5371505148772047</v>
      </c>
      <c r="G7" s="22">
        <v>0.57499999999999996</v>
      </c>
      <c r="H7" s="22">
        <f t="shared" si="0"/>
        <v>2.3647812500000001</v>
      </c>
    </row>
    <row r="8" spans="2:106" ht="12" customHeight="1" x14ac:dyDescent="0.15">
      <c r="B8" s="22">
        <v>5</v>
      </c>
      <c r="C8" s="22">
        <f t="shared" si="1"/>
        <v>2.2480000000000011</v>
      </c>
      <c r="D8" s="22">
        <v>0.6</v>
      </c>
      <c r="E8" s="22">
        <v>0.6</v>
      </c>
      <c r="F8" s="22">
        <f t="shared" si="2"/>
        <v>1.4987633948559247</v>
      </c>
      <c r="G8" s="22">
        <v>0.6</v>
      </c>
      <c r="H8" s="22">
        <f t="shared" si="0"/>
        <v>2.2480000000000011</v>
      </c>
      <c r="K8" s="36" t="s">
        <v>138</v>
      </c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</row>
    <row r="9" spans="2:106" ht="12" customHeight="1" x14ac:dyDescent="0.15">
      <c r="B9" s="22">
        <v>6</v>
      </c>
      <c r="C9" s="22">
        <f t="shared" si="1"/>
        <v>2.13671875</v>
      </c>
      <c r="D9" s="22">
        <v>0.625</v>
      </c>
      <c r="E9" s="22">
        <v>0.625</v>
      </c>
      <c r="F9" s="22">
        <f t="shared" si="2"/>
        <v>1.4613349128920543</v>
      </c>
      <c r="G9" s="22">
        <v>0.625</v>
      </c>
      <c r="H9" s="22">
        <f t="shared" si="0"/>
        <v>2.13671875</v>
      </c>
      <c r="K9" s="22">
        <v>1</v>
      </c>
      <c r="L9" s="22">
        <v>2</v>
      </c>
      <c r="M9" s="22">
        <v>3</v>
      </c>
      <c r="N9" s="22">
        <v>4</v>
      </c>
      <c r="O9" s="22">
        <v>5</v>
      </c>
      <c r="P9" s="22">
        <v>6</v>
      </c>
      <c r="Q9" s="22">
        <v>7</v>
      </c>
      <c r="R9" s="22">
        <v>8</v>
      </c>
      <c r="S9" s="22">
        <v>9</v>
      </c>
      <c r="T9" s="22">
        <v>10</v>
      </c>
      <c r="U9" s="22">
        <v>11</v>
      </c>
      <c r="V9" s="22">
        <v>12</v>
      </c>
      <c r="W9" s="22">
        <v>13</v>
      </c>
      <c r="X9" s="22">
        <v>14</v>
      </c>
      <c r="Y9" s="22">
        <v>15</v>
      </c>
      <c r="Z9" s="22">
        <v>16</v>
      </c>
      <c r="AA9" s="22">
        <v>17</v>
      </c>
      <c r="AB9" s="22">
        <v>18</v>
      </c>
      <c r="AC9" s="22">
        <v>19</v>
      </c>
      <c r="AD9" s="22">
        <v>20</v>
      </c>
      <c r="AE9" s="22">
        <v>21</v>
      </c>
      <c r="AF9" s="22">
        <v>22</v>
      </c>
      <c r="AG9" s="22">
        <v>23</v>
      </c>
      <c r="AH9" s="22">
        <v>24</v>
      </c>
      <c r="AI9" s="22">
        <v>25</v>
      </c>
      <c r="AJ9" s="22">
        <v>26</v>
      </c>
      <c r="AK9" s="22">
        <v>27</v>
      </c>
      <c r="AL9" s="22">
        <v>28</v>
      </c>
      <c r="AM9" s="22">
        <v>29</v>
      </c>
      <c r="AN9" s="22">
        <v>30</v>
      </c>
      <c r="AO9" s="22">
        <v>31</v>
      </c>
      <c r="AP9" s="22">
        <v>32</v>
      </c>
      <c r="AQ9" s="22">
        <v>33</v>
      </c>
      <c r="AR9" s="22">
        <v>34</v>
      </c>
      <c r="AS9" s="22">
        <v>35</v>
      </c>
      <c r="AT9" s="22">
        <v>36</v>
      </c>
      <c r="AU9" s="22">
        <v>37</v>
      </c>
      <c r="AV9" s="22">
        <v>38</v>
      </c>
      <c r="AW9" s="22">
        <v>39</v>
      </c>
      <c r="AX9" s="22">
        <v>40</v>
      </c>
      <c r="BG9" s="22" t="s">
        <v>141</v>
      </c>
      <c r="BH9" s="27">
        <v>0.5</v>
      </c>
      <c r="BI9" s="27">
        <v>0.52500000000000002</v>
      </c>
      <c r="BJ9" s="27">
        <v>0.55000000000000004</v>
      </c>
      <c r="BK9" s="27">
        <v>0.57499999999999996</v>
      </c>
      <c r="BL9" s="27">
        <v>0.6</v>
      </c>
      <c r="BM9" s="27">
        <v>0.625</v>
      </c>
      <c r="BN9" s="27">
        <v>0.65</v>
      </c>
      <c r="BO9" s="27">
        <v>0.67500000000000004</v>
      </c>
      <c r="BP9" s="27">
        <v>0.7</v>
      </c>
      <c r="BQ9" s="27">
        <v>0.72499999999999998</v>
      </c>
      <c r="BR9" s="27">
        <v>0.75</v>
      </c>
      <c r="BS9" s="27">
        <v>0.77500000000000002</v>
      </c>
      <c r="BT9" s="27">
        <v>0.8</v>
      </c>
      <c r="BU9" s="27">
        <v>0.82499999999999996</v>
      </c>
      <c r="BV9" s="27">
        <v>0.85</v>
      </c>
      <c r="BW9" s="27">
        <v>0.875</v>
      </c>
      <c r="BX9" s="27">
        <v>0.9</v>
      </c>
      <c r="BY9" s="27">
        <v>0.92500000000000004</v>
      </c>
      <c r="BZ9" s="27">
        <v>0.95</v>
      </c>
      <c r="CA9" s="27">
        <v>0.97499999999999998</v>
      </c>
      <c r="CB9" s="27">
        <v>1</v>
      </c>
      <c r="CC9" s="27">
        <v>1.0249999999999999</v>
      </c>
      <c r="CD9" s="27">
        <v>1.05</v>
      </c>
      <c r="CE9" s="27">
        <v>1.075</v>
      </c>
      <c r="CF9" s="27">
        <v>1.1000000000000001</v>
      </c>
      <c r="CG9" s="27">
        <v>1.125</v>
      </c>
      <c r="CH9" s="27">
        <v>1.1499999999999999</v>
      </c>
      <c r="CI9" s="27">
        <v>1.175</v>
      </c>
      <c r="CJ9" s="27">
        <v>1.2</v>
      </c>
      <c r="CK9" s="27">
        <v>1.2250000000000001</v>
      </c>
      <c r="CL9" s="27">
        <v>1.25</v>
      </c>
      <c r="CM9" s="27">
        <v>1.2749999999999999</v>
      </c>
      <c r="CN9" s="27">
        <v>1.3</v>
      </c>
      <c r="CO9" s="27">
        <v>1.325</v>
      </c>
      <c r="CP9" s="27">
        <v>1.35</v>
      </c>
      <c r="CQ9" s="27">
        <v>1.375</v>
      </c>
      <c r="CR9" s="27">
        <v>1.4</v>
      </c>
      <c r="CS9" s="27">
        <v>1.425</v>
      </c>
      <c r="CT9" s="27">
        <v>1.45</v>
      </c>
      <c r="CU9" s="27">
        <v>1.4750000000000001</v>
      </c>
      <c r="CV9" s="27">
        <v>1.5</v>
      </c>
      <c r="CW9" s="27">
        <v>1.5249999999999999</v>
      </c>
      <c r="CX9" s="27">
        <v>1.55</v>
      </c>
      <c r="CY9" s="27">
        <v>1.575</v>
      </c>
      <c r="CZ9" s="27">
        <v>1.6</v>
      </c>
      <c r="DA9" s="27">
        <v>1.625</v>
      </c>
    </row>
    <row r="10" spans="2:106" ht="12" customHeight="1" x14ac:dyDescent="0.15">
      <c r="B10" s="25">
        <v>7</v>
      </c>
      <c r="C10" s="25">
        <f t="shared" si="1"/>
        <v>2.0307499999999994</v>
      </c>
      <c r="D10" s="25">
        <v>0.65</v>
      </c>
      <c r="E10" s="22">
        <v>0.65</v>
      </c>
      <c r="F10" s="22">
        <f t="shared" si="2"/>
        <v>1.4248411290045633</v>
      </c>
      <c r="G10" s="25">
        <v>0.65</v>
      </c>
      <c r="H10" s="25">
        <f t="shared" si="0"/>
        <v>2.0307499999999994</v>
      </c>
      <c r="I10" s="37" t="s">
        <v>139</v>
      </c>
      <c r="J10" s="22">
        <v>1</v>
      </c>
      <c r="K10" s="22">
        <f t="shared" ref="K10:T19" si="3">INDEX($C$4:$C$44,K$9,1)*INDEX($D$4:$D$44,K$9,1)+INDEX($G$4:$G$44,$J10,1)*INDEX($H$4:$H$44,$J10,1)+INDEX($G$4:$G$44,$J10,1)*INDEX($D$4:$D$44,K$9,1)</f>
        <v>3</v>
      </c>
      <c r="L10" s="22">
        <f t="shared" si="3"/>
        <v>3.0106867187499997</v>
      </c>
      <c r="M10" s="22">
        <f t="shared" si="3"/>
        <v>3.0179874999999998</v>
      </c>
      <c r="N10" s="22">
        <f t="shared" si="3"/>
        <v>3.0222492187500003</v>
      </c>
      <c r="O10" s="22">
        <f t="shared" si="3"/>
        <v>3.0238000000000005</v>
      </c>
      <c r="P10" s="22">
        <f t="shared" si="3"/>
        <v>3.02294921875</v>
      </c>
      <c r="Q10" s="22">
        <f t="shared" si="3"/>
        <v>3.0199875</v>
      </c>
      <c r="R10" s="22">
        <f t="shared" si="3"/>
        <v>3.015186718749999</v>
      </c>
      <c r="S10" s="22">
        <f t="shared" si="3"/>
        <v>3.0088000000000013</v>
      </c>
      <c r="T10" s="22">
        <f t="shared" si="3"/>
        <v>3.0010617187499999</v>
      </c>
      <c r="U10" s="22">
        <f t="shared" ref="U10:AD19" si="4">INDEX($C$4:$C$44,U$9,1)*INDEX($D$4:$D$44,U$9,1)+INDEX($G$4:$G$44,$J10,1)*INDEX($H$4:$H$44,$J10,1)+INDEX($G$4:$G$44,$J10,1)*INDEX($D$4:$D$44,U$9,1)</f>
        <v>2.9921875</v>
      </c>
      <c r="V10" s="22">
        <f t="shared" si="4"/>
        <v>2.9823742187500004</v>
      </c>
      <c r="W10" s="22">
        <f t="shared" si="4"/>
        <v>2.9717999999999996</v>
      </c>
      <c r="X10" s="22">
        <f t="shared" si="4"/>
        <v>2.9606242187500009</v>
      </c>
      <c r="Y10" s="22">
        <f t="shared" si="4"/>
        <v>2.9489874999999999</v>
      </c>
      <c r="Z10" s="22">
        <f t="shared" si="4"/>
        <v>2.93701171875</v>
      </c>
      <c r="AA10" s="22">
        <f t="shared" si="4"/>
        <v>2.9247999999999998</v>
      </c>
      <c r="AB10" s="22">
        <f t="shared" si="4"/>
        <v>2.9124367187499987</v>
      </c>
      <c r="AC10" s="22">
        <f t="shared" si="4"/>
        <v>2.8999875000000013</v>
      </c>
      <c r="AD10" s="22">
        <f t="shared" si="4"/>
        <v>2.8874992187500004</v>
      </c>
      <c r="AE10" s="22">
        <f t="shared" ref="AE10:AN19" si="5">INDEX($C$4:$C$44,AE$9,1)*INDEX($D$4:$D$44,AE$9,1)+INDEX($G$4:$G$44,$J10,1)*INDEX($H$4:$H$44,$J10,1)+INDEX($G$4:$G$44,$J10,1)*INDEX($D$4:$D$44,AE$9,1)</f>
        <v>3</v>
      </c>
      <c r="AF10" s="22">
        <f t="shared" si="5"/>
        <v>2.8624992187500009</v>
      </c>
      <c r="AG10" s="22">
        <f t="shared" si="5"/>
        <v>2.8499874999999979</v>
      </c>
      <c r="AH10" s="22">
        <f t="shared" si="5"/>
        <v>2.8374367187500007</v>
      </c>
      <c r="AI10" s="22">
        <f t="shared" si="5"/>
        <v>2.8247999999999998</v>
      </c>
      <c r="AJ10" s="22">
        <f t="shared" si="5"/>
        <v>2.81201171875</v>
      </c>
      <c r="AK10" s="22">
        <f t="shared" si="5"/>
        <v>2.7989875000000008</v>
      </c>
      <c r="AL10" s="22">
        <f t="shared" si="5"/>
        <v>2.7856242187499989</v>
      </c>
      <c r="AM10" s="22">
        <f t="shared" si="5"/>
        <v>2.771800000000002</v>
      </c>
      <c r="AN10" s="22">
        <f t="shared" si="5"/>
        <v>2.7573742187500017</v>
      </c>
      <c r="AO10" s="22">
        <f t="shared" ref="AO10:AX19" si="6">INDEX($C$4:$C$44,AO$9,1)*INDEX($D$4:$D$44,AO$9,1)+INDEX($G$4:$G$44,$J10,1)*INDEX($H$4:$H$44,$J10,1)+INDEX($G$4:$G$44,$J10,1)*INDEX($D$4:$D$44,AO$9,1)</f>
        <v>2.7421875</v>
      </c>
      <c r="AP10" s="22">
        <f t="shared" si="6"/>
        <v>2.7260617187500022</v>
      </c>
      <c r="AQ10" s="22">
        <f t="shared" si="6"/>
        <v>2.7087999999999997</v>
      </c>
      <c r="AR10" s="22">
        <f t="shared" si="6"/>
        <v>2.6901867187500015</v>
      </c>
      <c r="AS10" s="22">
        <f t="shared" si="6"/>
        <v>2.6699874999999964</v>
      </c>
      <c r="AT10" s="22">
        <f t="shared" si="6"/>
        <v>2.64794921875</v>
      </c>
      <c r="AU10" s="22">
        <f t="shared" si="6"/>
        <v>2.6238000000000041</v>
      </c>
      <c r="AV10" s="22">
        <f t="shared" si="6"/>
        <v>2.59724921875</v>
      </c>
      <c r="AW10" s="22">
        <f t="shared" si="6"/>
        <v>2.5679875000000041</v>
      </c>
      <c r="AX10" s="22">
        <f t="shared" si="6"/>
        <v>2.5356867187499965</v>
      </c>
      <c r="AY10" s="22">
        <f>MAX(K10:AX10)</f>
        <v>3.0238000000000005</v>
      </c>
      <c r="BA10" s="22" t="s">
        <v>142</v>
      </c>
      <c r="BB10" s="22" t="s">
        <v>125</v>
      </c>
      <c r="BE10" s="22" t="s">
        <v>140</v>
      </c>
      <c r="BF10" s="22" t="s">
        <v>145</v>
      </c>
      <c r="BG10" s="22" t="s">
        <v>144</v>
      </c>
      <c r="BH10" s="27">
        <f>-2*BH9^3+8*BH9^2-12*BH9+7</f>
        <v>2.75</v>
      </c>
      <c r="BI10" s="27">
        <f t="shared" ref="BI10:DA10" si="7">-2*BI9^3+8*BI9^2-12*BI9+7</f>
        <v>2.6155937499999995</v>
      </c>
      <c r="BJ10" s="27">
        <f t="shared" si="7"/>
        <v>2.4872499999999995</v>
      </c>
      <c r="BK10" s="27">
        <f t="shared" si="7"/>
        <v>2.3647812500000001</v>
      </c>
      <c r="BL10" s="27">
        <f t="shared" si="7"/>
        <v>2.2480000000000011</v>
      </c>
      <c r="BM10" s="27">
        <f t="shared" si="7"/>
        <v>2.13671875</v>
      </c>
      <c r="BN10" s="27">
        <f t="shared" si="7"/>
        <v>2.0307499999999994</v>
      </c>
      <c r="BO10" s="27">
        <f t="shared" si="7"/>
        <v>1.9299062499999984</v>
      </c>
      <c r="BP10" s="27">
        <f t="shared" si="7"/>
        <v>1.8340000000000014</v>
      </c>
      <c r="BQ10" s="27">
        <f t="shared" si="7"/>
        <v>1.7428437500000005</v>
      </c>
      <c r="BR10" s="27">
        <f t="shared" si="7"/>
        <v>1.65625</v>
      </c>
      <c r="BS10" s="27">
        <f t="shared" si="7"/>
        <v>1.57403125</v>
      </c>
      <c r="BT10" s="27">
        <f t="shared" si="7"/>
        <v>1.4959999999999996</v>
      </c>
      <c r="BU10" s="27">
        <f t="shared" si="7"/>
        <v>1.4219687500000013</v>
      </c>
      <c r="BV10" s="27">
        <f t="shared" si="7"/>
        <v>1.35175</v>
      </c>
      <c r="BW10" s="27">
        <f t="shared" si="7"/>
        <v>1.28515625</v>
      </c>
      <c r="BX10" s="27">
        <f t="shared" si="7"/>
        <v>1.2219999999999995</v>
      </c>
      <c r="BY10" s="27">
        <f t="shared" si="7"/>
        <v>1.1620937499999986</v>
      </c>
      <c r="BZ10" s="27">
        <f t="shared" si="7"/>
        <v>1.1052500000000016</v>
      </c>
      <c r="CA10" s="27">
        <f t="shared" si="7"/>
        <v>1.0512812500000006</v>
      </c>
      <c r="CB10" s="27">
        <f t="shared" si="7"/>
        <v>1</v>
      </c>
      <c r="CC10" s="27">
        <f t="shared" si="7"/>
        <v>0.95121875000000067</v>
      </c>
      <c r="CD10" s="27">
        <f t="shared" si="7"/>
        <v>0.90474999999999817</v>
      </c>
      <c r="CE10" s="27">
        <f t="shared" si="7"/>
        <v>0.86040625000000048</v>
      </c>
      <c r="CF10" s="27">
        <f t="shared" si="7"/>
        <v>0.81799999999999962</v>
      </c>
      <c r="CG10" s="27">
        <f t="shared" si="7"/>
        <v>0.77734375</v>
      </c>
      <c r="CH10" s="27">
        <f t="shared" si="7"/>
        <v>0.73825000000000074</v>
      </c>
      <c r="CI10" s="27">
        <f t="shared" si="7"/>
        <v>0.70053124999999916</v>
      </c>
      <c r="CJ10" s="27">
        <f t="shared" si="7"/>
        <v>0.66400000000000148</v>
      </c>
      <c r="CK10" s="27">
        <f t="shared" si="7"/>
        <v>0.62846875000000146</v>
      </c>
      <c r="CL10" s="27">
        <f t="shared" si="7"/>
        <v>0.59375</v>
      </c>
      <c r="CM10" s="27">
        <f t="shared" si="7"/>
        <v>0.55965625000000152</v>
      </c>
      <c r="CN10" s="27">
        <f t="shared" si="7"/>
        <v>0.5259999999999998</v>
      </c>
      <c r="CO10" s="27">
        <f t="shared" si="7"/>
        <v>0.49259375000000105</v>
      </c>
      <c r="CP10" s="27">
        <f t="shared" si="7"/>
        <v>0.45924999999999727</v>
      </c>
      <c r="CQ10" s="27">
        <f t="shared" si="7"/>
        <v>0.42578125</v>
      </c>
      <c r="CR10" s="27">
        <f t="shared" si="7"/>
        <v>0.39200000000000301</v>
      </c>
      <c r="CS10" s="27">
        <f t="shared" si="7"/>
        <v>0.35771875000000009</v>
      </c>
      <c r="CT10" s="27">
        <f t="shared" si="7"/>
        <v>0.32275000000000276</v>
      </c>
      <c r="CU10" s="27">
        <f t="shared" si="7"/>
        <v>0.2869062499999977</v>
      </c>
      <c r="CV10" s="27">
        <f t="shared" si="7"/>
        <v>0.25</v>
      </c>
      <c r="CW10" s="27">
        <f t="shared" si="7"/>
        <v>0.21184375000000166</v>
      </c>
      <c r="CX10" s="27">
        <f t="shared" si="7"/>
        <v>0.17225000000000001</v>
      </c>
      <c r="CY10" s="27">
        <f t="shared" si="7"/>
        <v>0.13103125000000126</v>
      </c>
      <c r="CZ10" s="27">
        <f t="shared" si="7"/>
        <v>8.799999999999919E-2</v>
      </c>
      <c r="DA10" s="27">
        <f t="shared" si="7"/>
        <v>4.296875E-2</v>
      </c>
      <c r="DB10" s="27"/>
    </row>
    <row r="11" spans="2:106" ht="12" customHeight="1" x14ac:dyDescent="0.15">
      <c r="B11" s="25">
        <v>8</v>
      </c>
      <c r="C11" s="25">
        <f t="shared" si="1"/>
        <v>1.9299062499999984</v>
      </c>
      <c r="D11" s="25">
        <v>0.67500000000000004</v>
      </c>
      <c r="E11" s="22">
        <v>0.67500000000000004</v>
      </c>
      <c r="F11" s="22">
        <f t="shared" si="2"/>
        <v>1.3892587010633908</v>
      </c>
      <c r="G11" s="25">
        <v>0.67500000000000004</v>
      </c>
      <c r="H11" s="25">
        <f t="shared" si="0"/>
        <v>1.9299062499999984</v>
      </c>
      <c r="I11" s="37"/>
      <c r="J11" s="22">
        <v>2</v>
      </c>
      <c r="K11" s="22">
        <f t="shared" si="3"/>
        <v>3.0106867187499997</v>
      </c>
      <c r="L11" s="22">
        <f t="shared" si="3"/>
        <v>3.0219984374999997</v>
      </c>
      <c r="M11" s="22">
        <f t="shared" si="3"/>
        <v>3.0299242187499997</v>
      </c>
      <c r="N11" s="22">
        <f t="shared" si="3"/>
        <v>3.0348109374999996</v>
      </c>
      <c r="O11" s="22">
        <f t="shared" si="3"/>
        <v>3.0369867187500001</v>
      </c>
      <c r="P11" s="22">
        <f t="shared" si="3"/>
        <v>3.0367609374999995</v>
      </c>
      <c r="Q11" s="22">
        <f t="shared" si="3"/>
        <v>3.0344242187499995</v>
      </c>
      <c r="R11" s="22">
        <f t="shared" si="3"/>
        <v>3.0302484374999992</v>
      </c>
      <c r="S11" s="22">
        <f t="shared" si="3"/>
        <v>3.0244867187500009</v>
      </c>
      <c r="T11" s="22">
        <f t="shared" si="3"/>
        <v>3.0173734374999999</v>
      </c>
      <c r="U11" s="22">
        <f t="shared" si="4"/>
        <v>3.0091242187499994</v>
      </c>
      <c r="V11" s="22">
        <f t="shared" si="4"/>
        <v>2.9999359374999996</v>
      </c>
      <c r="W11" s="22">
        <f t="shared" si="4"/>
        <v>2.9899867187499991</v>
      </c>
      <c r="X11" s="22">
        <f t="shared" si="4"/>
        <v>2.9794359375000008</v>
      </c>
      <c r="Y11" s="22">
        <f t="shared" si="4"/>
        <v>2.9684242187500001</v>
      </c>
      <c r="Z11" s="22">
        <f t="shared" si="4"/>
        <v>2.9570734374999996</v>
      </c>
      <c r="AA11" s="22">
        <f t="shared" si="4"/>
        <v>2.9454867187499998</v>
      </c>
      <c r="AB11" s="22">
        <f t="shared" si="4"/>
        <v>2.9337484374999989</v>
      </c>
      <c r="AC11" s="22">
        <f t="shared" si="4"/>
        <v>2.921924218750001</v>
      </c>
      <c r="AD11" s="22">
        <f t="shared" si="4"/>
        <v>2.9100609374999999</v>
      </c>
      <c r="AE11" s="22">
        <f t="shared" si="5"/>
        <v>3.0294367187499995</v>
      </c>
      <c r="AF11" s="22">
        <f t="shared" si="5"/>
        <v>2.8863109375000002</v>
      </c>
      <c r="AG11" s="22">
        <f t="shared" si="5"/>
        <v>2.874424218749998</v>
      </c>
      <c r="AH11" s="22">
        <f t="shared" si="5"/>
        <v>2.8624984375000002</v>
      </c>
      <c r="AI11" s="22">
        <f t="shared" si="5"/>
        <v>2.8504867187499996</v>
      </c>
      <c r="AJ11" s="22">
        <f t="shared" si="5"/>
        <v>2.8383234374999997</v>
      </c>
      <c r="AK11" s="22">
        <f t="shared" si="5"/>
        <v>2.8259242187500009</v>
      </c>
      <c r="AL11" s="22">
        <f t="shared" si="5"/>
        <v>2.8131859374999992</v>
      </c>
      <c r="AM11" s="22">
        <f t="shared" si="5"/>
        <v>2.7999867187500014</v>
      </c>
      <c r="AN11" s="22">
        <f t="shared" si="5"/>
        <v>2.7861859375000013</v>
      </c>
      <c r="AO11" s="22">
        <f t="shared" si="6"/>
        <v>2.7716242187499995</v>
      </c>
      <c r="AP11" s="22">
        <f t="shared" si="6"/>
        <v>2.7561234375000017</v>
      </c>
      <c r="AQ11" s="22">
        <f t="shared" si="6"/>
        <v>2.7394867187499994</v>
      </c>
      <c r="AR11" s="22">
        <f t="shared" si="6"/>
        <v>2.7214984375000015</v>
      </c>
      <c r="AS11" s="22">
        <f t="shared" si="6"/>
        <v>2.7019242187499963</v>
      </c>
      <c r="AT11" s="22">
        <f t="shared" si="6"/>
        <v>2.6805109374999998</v>
      </c>
      <c r="AU11" s="22">
        <f t="shared" si="6"/>
        <v>2.6569867187500038</v>
      </c>
      <c r="AV11" s="22">
        <f t="shared" si="6"/>
        <v>2.6310609375</v>
      </c>
      <c r="AW11" s="22">
        <f t="shared" si="6"/>
        <v>2.602424218750004</v>
      </c>
      <c r="AX11" s="22">
        <f t="shared" si="6"/>
        <v>2.5707484374999963</v>
      </c>
      <c r="AY11" s="22">
        <f t="shared" ref="AY11:AY49" si="8">MAX(K11:AX11)</f>
        <v>3.0369867187500001</v>
      </c>
      <c r="AZ11" s="22">
        <v>1</v>
      </c>
      <c r="BA11" s="22">
        <v>0.5</v>
      </c>
      <c r="BB11" s="22">
        <f>2.75*EXP(LN(1/2.75)*BA11)</f>
        <v>1.6583123951776999</v>
      </c>
      <c r="BD11" s="22">
        <v>1.625</v>
      </c>
      <c r="BE11" s="22">
        <v>0.5</v>
      </c>
      <c r="BF11" s="22">
        <f>-2*BE11^3+8*BE11^2-12*BE11+7</f>
        <v>2.75</v>
      </c>
      <c r="BH11" s="27">
        <f>50%*BH$9*BH$10+(1-50%)*$BE11*$BF11+50%*INDEX($BA$11:$BA$22,$BH$4,1)*BH$9+(1-50%)*INDEX($BB$11:$BB$22,$BH$4,1)*$BE11+INDEX($BA$11:$BA$22,$BH$4,1)*INDEX($BB$11:$BB$22,$BH$4,1)</f>
        <v>2.7832590110848949</v>
      </c>
      <c r="BI11" s="27">
        <f t="shared" ref="BI11:DA16" si="9">50%*BI$9*BI$10+(1-50%)*$BE11*$BF11+50%*INDEX($BA$11:$BA$22,$BH$4,1)*BI$9+(1-50%)*INDEX($BB$11:$BB$22,$BH$4,1)*$BE11+INDEX($BA$11:$BA$22,$BH$4,1)*INDEX($BB$11:$BB$22,$BH$4,1)</f>
        <v>2.8023523704598947</v>
      </c>
      <c r="BJ11" s="27">
        <f t="shared" si="9"/>
        <v>2.8197527610848949</v>
      </c>
      <c r="BK11" s="27">
        <f t="shared" si="9"/>
        <v>2.8356336204598951</v>
      </c>
      <c r="BL11" s="27">
        <f t="shared" si="9"/>
        <v>2.8501590110848953</v>
      </c>
      <c r="BM11" s="27">
        <f t="shared" si="9"/>
        <v>2.863483620459895</v>
      </c>
      <c r="BN11" s="27">
        <f t="shared" si="9"/>
        <v>2.8757527610848945</v>
      </c>
      <c r="BO11" s="27">
        <f t="shared" si="9"/>
        <v>2.8871023704598944</v>
      </c>
      <c r="BP11" s="27">
        <f t="shared" si="9"/>
        <v>2.8976590110848952</v>
      </c>
      <c r="BQ11" s="27">
        <f t="shared" si="9"/>
        <v>2.9075398704598947</v>
      </c>
      <c r="BR11" s="27">
        <f t="shared" si="9"/>
        <v>2.9168527610848947</v>
      </c>
      <c r="BS11" s="27">
        <f t="shared" si="9"/>
        <v>2.9256961204598948</v>
      </c>
      <c r="BT11" s="27">
        <f t="shared" si="9"/>
        <v>2.9341590110848945</v>
      </c>
      <c r="BU11" s="27">
        <f t="shared" si="9"/>
        <v>2.9423211204598951</v>
      </c>
      <c r="BV11" s="27">
        <f t="shared" si="9"/>
        <v>2.9502527610848945</v>
      </c>
      <c r="BW11" s="27">
        <f t="shared" si="9"/>
        <v>2.9580148704598948</v>
      </c>
      <c r="BX11" s="27">
        <f t="shared" si="9"/>
        <v>2.9656590110848944</v>
      </c>
      <c r="BY11" s="27">
        <f t="shared" si="9"/>
        <v>2.9732273704598939</v>
      </c>
      <c r="BZ11" s="27">
        <f t="shared" si="9"/>
        <v>2.9807527610848954</v>
      </c>
      <c r="CA11" s="27">
        <f t="shared" si="9"/>
        <v>2.9882586204598951</v>
      </c>
      <c r="CB11" s="27">
        <f t="shared" si="9"/>
        <v>2.9957590110848948</v>
      </c>
      <c r="CC11" s="27">
        <f t="shared" si="9"/>
        <v>3.0032586204598948</v>
      </c>
      <c r="CD11" s="27">
        <f t="shared" si="9"/>
        <v>3.0107527610848939</v>
      </c>
      <c r="CE11" s="27">
        <f t="shared" si="9"/>
        <v>3.0182273704598948</v>
      </c>
      <c r="CF11" s="27">
        <f t="shared" si="9"/>
        <v>3.0256590110848944</v>
      </c>
      <c r="CG11" s="27">
        <f t="shared" si="9"/>
        <v>3.0330148704598945</v>
      </c>
      <c r="CH11" s="27">
        <f t="shared" si="9"/>
        <v>3.0402527610848948</v>
      </c>
      <c r="CI11" s="27">
        <f t="shared" si="9"/>
        <v>3.0473211204598942</v>
      </c>
      <c r="CJ11" s="27">
        <f t="shared" si="9"/>
        <v>3.0541590110848955</v>
      </c>
      <c r="CK11" s="27">
        <f t="shared" si="9"/>
        <v>3.0606961204598955</v>
      </c>
      <c r="CL11" s="27">
        <f t="shared" si="9"/>
        <v>3.0668527610848946</v>
      </c>
      <c r="CM11" s="27">
        <f t="shared" si="9"/>
        <v>3.0725398704598956</v>
      </c>
      <c r="CN11" s="27">
        <f t="shared" si="9"/>
        <v>3.0776590110848945</v>
      </c>
      <c r="CO11" s="27">
        <f t="shared" si="9"/>
        <v>3.0821023704598955</v>
      </c>
      <c r="CP11" s="27">
        <f t="shared" si="9"/>
        <v>3.0857527610848927</v>
      </c>
      <c r="CQ11" s="27">
        <f t="shared" si="9"/>
        <v>3.0884836204598947</v>
      </c>
      <c r="CR11" s="27">
        <f t="shared" si="9"/>
        <v>3.0901590110848964</v>
      </c>
      <c r="CS11" s="27">
        <f t="shared" si="9"/>
        <v>3.0906336204598945</v>
      </c>
      <c r="CT11" s="27">
        <f t="shared" si="9"/>
        <v>3.0897527610848963</v>
      </c>
      <c r="CU11" s="27">
        <f t="shared" si="9"/>
        <v>3.0873523704598931</v>
      </c>
      <c r="CV11" s="27">
        <f t="shared" si="9"/>
        <v>3.0832590110848948</v>
      </c>
      <c r="CW11" s="27">
        <f t="shared" si="9"/>
        <v>3.0772898704598957</v>
      </c>
      <c r="CX11" s="27">
        <f t="shared" si="9"/>
        <v>3.0692527610848948</v>
      </c>
      <c r="CY11" s="27">
        <f t="shared" si="9"/>
        <v>3.0589461204598956</v>
      </c>
      <c r="CZ11" s="27">
        <f t="shared" si="9"/>
        <v>3.0461590110848942</v>
      </c>
      <c r="DA11" s="27">
        <f t="shared" si="9"/>
        <v>3.0306711204598944</v>
      </c>
      <c r="DB11" s="27">
        <f t="shared" ref="DB11:DB56" si="10">MAX(BH11:DA11)</f>
        <v>3.0906336204598945</v>
      </c>
    </row>
    <row r="12" spans="2:106" ht="12" customHeight="1" x14ac:dyDescent="0.15">
      <c r="B12" s="25">
        <v>9</v>
      </c>
      <c r="C12" s="25">
        <f t="shared" si="1"/>
        <v>1.8340000000000014</v>
      </c>
      <c r="D12" s="25">
        <v>0.7</v>
      </c>
      <c r="E12" s="22">
        <v>0.7</v>
      </c>
      <c r="F12" s="22">
        <f t="shared" si="2"/>
        <v>1.3545648698593671</v>
      </c>
      <c r="G12" s="25">
        <v>0.7</v>
      </c>
      <c r="H12" s="25">
        <f t="shared" si="0"/>
        <v>1.8340000000000014</v>
      </c>
      <c r="I12" s="37"/>
      <c r="J12" s="22">
        <v>3</v>
      </c>
      <c r="K12" s="22">
        <f t="shared" si="3"/>
        <v>3.0179874999999998</v>
      </c>
      <c r="L12" s="22">
        <f t="shared" si="3"/>
        <v>3.0299242187499997</v>
      </c>
      <c r="M12" s="22">
        <f t="shared" si="3"/>
        <v>3.038475</v>
      </c>
      <c r="N12" s="22">
        <f t="shared" si="3"/>
        <v>3.0439867187500003</v>
      </c>
      <c r="O12" s="22">
        <f t="shared" si="3"/>
        <v>3.0467875000000006</v>
      </c>
      <c r="P12" s="22">
        <f t="shared" si="3"/>
        <v>3.0471867187499999</v>
      </c>
      <c r="Q12" s="22">
        <f t="shared" si="3"/>
        <v>3.0454749999999997</v>
      </c>
      <c r="R12" s="22">
        <f t="shared" si="3"/>
        <v>3.0419242187499993</v>
      </c>
      <c r="S12" s="22">
        <f t="shared" si="3"/>
        <v>3.0367875000000009</v>
      </c>
      <c r="T12" s="22">
        <f t="shared" si="3"/>
        <v>3.0302992187500002</v>
      </c>
      <c r="U12" s="22">
        <f t="shared" si="4"/>
        <v>3.022675</v>
      </c>
      <c r="V12" s="22">
        <f t="shared" si="4"/>
        <v>3.0141117187500002</v>
      </c>
      <c r="W12" s="22">
        <f t="shared" si="4"/>
        <v>3.0047874999999995</v>
      </c>
      <c r="X12" s="22">
        <f t="shared" si="4"/>
        <v>2.9948617187500006</v>
      </c>
      <c r="Y12" s="22">
        <f t="shared" si="4"/>
        <v>2.9844749999999998</v>
      </c>
      <c r="Z12" s="22">
        <f t="shared" si="4"/>
        <v>2.9737492187500001</v>
      </c>
      <c r="AA12" s="22">
        <f t="shared" si="4"/>
        <v>2.9627874999999997</v>
      </c>
      <c r="AB12" s="22">
        <f t="shared" si="4"/>
        <v>2.9516742187499987</v>
      </c>
      <c r="AC12" s="22">
        <f t="shared" si="4"/>
        <v>2.9404750000000011</v>
      </c>
      <c r="AD12" s="22">
        <f t="shared" si="4"/>
        <v>2.9292367187500004</v>
      </c>
      <c r="AE12" s="22">
        <f t="shared" si="5"/>
        <v>3.0554874999999999</v>
      </c>
      <c r="AF12" s="22">
        <f t="shared" si="5"/>
        <v>2.9067367187500004</v>
      </c>
      <c r="AG12" s="22">
        <f t="shared" si="5"/>
        <v>2.895474999999998</v>
      </c>
      <c r="AH12" s="22">
        <f t="shared" si="5"/>
        <v>2.8841742187500006</v>
      </c>
      <c r="AI12" s="22">
        <f t="shared" si="5"/>
        <v>2.8727874999999994</v>
      </c>
      <c r="AJ12" s="22">
        <f t="shared" si="5"/>
        <v>2.8612492187499998</v>
      </c>
      <c r="AK12" s="22">
        <f t="shared" si="5"/>
        <v>2.8494750000000004</v>
      </c>
      <c r="AL12" s="22">
        <f t="shared" si="5"/>
        <v>2.8373617187499991</v>
      </c>
      <c r="AM12" s="22">
        <f t="shared" si="5"/>
        <v>2.824787500000002</v>
      </c>
      <c r="AN12" s="22">
        <f t="shared" si="5"/>
        <v>2.8116117187500018</v>
      </c>
      <c r="AO12" s="22">
        <f t="shared" si="6"/>
        <v>2.7976749999999999</v>
      </c>
      <c r="AP12" s="22">
        <f t="shared" si="6"/>
        <v>2.7827992187500019</v>
      </c>
      <c r="AQ12" s="22">
        <f t="shared" si="6"/>
        <v>2.7667874999999995</v>
      </c>
      <c r="AR12" s="22">
        <f t="shared" si="6"/>
        <v>2.7494242187500015</v>
      </c>
      <c r="AS12" s="22">
        <f t="shared" si="6"/>
        <v>2.7304749999999967</v>
      </c>
      <c r="AT12" s="22">
        <f t="shared" si="6"/>
        <v>2.70968671875</v>
      </c>
      <c r="AU12" s="22">
        <f t="shared" si="6"/>
        <v>2.6867875000000039</v>
      </c>
      <c r="AV12" s="22">
        <f t="shared" si="6"/>
        <v>2.66148671875</v>
      </c>
      <c r="AW12" s="22">
        <f t="shared" si="6"/>
        <v>2.6334750000000038</v>
      </c>
      <c r="AX12" s="22">
        <f t="shared" si="6"/>
        <v>2.6024242187499969</v>
      </c>
      <c r="AY12" s="22">
        <f t="shared" si="8"/>
        <v>3.0554874999999999</v>
      </c>
      <c r="AZ12" s="22">
        <v>2</v>
      </c>
      <c r="BA12" s="22">
        <v>0.6</v>
      </c>
      <c r="BB12" s="22">
        <f t="shared" ref="BB12:BB22" si="11">2.75*EXP(LN(1/2.75)*BA12)</f>
        <v>1.4987633948559247</v>
      </c>
      <c r="BD12" s="22">
        <v>1.45</v>
      </c>
      <c r="BE12" s="22">
        <v>0.52500000000000002</v>
      </c>
      <c r="BF12" s="22">
        <f t="shared" ref="BF12:BF56" si="12">-2*BE12^3+8*BE12^2-12*BE12+7</f>
        <v>2.6155937499999995</v>
      </c>
      <c r="BH12" s="27">
        <f t="shared" ref="BH12:BW32" si="13">50%*BH$9*BH$10+(1-50%)*$BE12*$BF12+50%*INDEX($BA$11:$BA$22,$BH$4,1)*BH$9+(1-50%)*INDEX($BB$11:$BB$22,$BH$4,1)*$BE12+INDEX($BA$11:$BA$22,$BH$4,1)*INDEX($BB$11:$BB$22,$BH$4,1)</f>
        <v>2.7891649313456033</v>
      </c>
      <c r="BI12" s="27">
        <f t="shared" si="9"/>
        <v>2.8082582907206035</v>
      </c>
      <c r="BJ12" s="27">
        <f t="shared" si="9"/>
        <v>2.8256586813456033</v>
      </c>
      <c r="BK12" s="27">
        <f t="shared" si="9"/>
        <v>2.8415395407206034</v>
      </c>
      <c r="BL12" s="27">
        <f t="shared" si="9"/>
        <v>2.8560649313456037</v>
      </c>
      <c r="BM12" s="27">
        <f t="shared" si="9"/>
        <v>2.8693895407206034</v>
      </c>
      <c r="BN12" s="27">
        <f t="shared" si="9"/>
        <v>2.8816586813456033</v>
      </c>
      <c r="BO12" s="27">
        <f t="shared" si="9"/>
        <v>2.8930082907206032</v>
      </c>
      <c r="BP12" s="27">
        <f t="shared" si="9"/>
        <v>2.903564931345604</v>
      </c>
      <c r="BQ12" s="27">
        <f t="shared" si="9"/>
        <v>2.9134457907206035</v>
      </c>
      <c r="BR12" s="27">
        <f t="shared" si="9"/>
        <v>2.9227586813456035</v>
      </c>
      <c r="BS12" s="27">
        <f t="shared" si="9"/>
        <v>2.9316020407206036</v>
      </c>
      <c r="BT12" s="27">
        <f t="shared" si="9"/>
        <v>2.9400649313456033</v>
      </c>
      <c r="BU12" s="27">
        <f t="shared" si="9"/>
        <v>2.9482270407206039</v>
      </c>
      <c r="BV12" s="27">
        <f t="shared" si="9"/>
        <v>2.9561586813456038</v>
      </c>
      <c r="BW12" s="27">
        <f t="shared" si="9"/>
        <v>2.9639207907206035</v>
      </c>
      <c r="BX12" s="27">
        <f t="shared" si="9"/>
        <v>2.9715649313456036</v>
      </c>
      <c r="BY12" s="27">
        <f t="shared" si="9"/>
        <v>2.9791332907206032</v>
      </c>
      <c r="BZ12" s="27">
        <f t="shared" si="9"/>
        <v>2.9866586813456042</v>
      </c>
      <c r="CA12" s="27">
        <f t="shared" si="9"/>
        <v>2.9941645407206035</v>
      </c>
      <c r="CB12" s="27">
        <f t="shared" si="9"/>
        <v>3.0016649313456032</v>
      </c>
      <c r="CC12" s="27">
        <f t="shared" si="9"/>
        <v>3.0091645407206036</v>
      </c>
      <c r="CD12" s="27">
        <f t="shared" si="9"/>
        <v>3.0166586813456027</v>
      </c>
      <c r="CE12" s="27">
        <f t="shared" si="9"/>
        <v>3.0241332907206036</v>
      </c>
      <c r="CF12" s="27">
        <f t="shared" si="9"/>
        <v>3.0315649313456032</v>
      </c>
      <c r="CG12" s="27">
        <f t="shared" si="9"/>
        <v>3.0389207907206033</v>
      </c>
      <c r="CH12" s="27">
        <f t="shared" si="9"/>
        <v>3.0461586813456036</v>
      </c>
      <c r="CI12" s="27">
        <f t="shared" si="9"/>
        <v>3.053227040720603</v>
      </c>
      <c r="CJ12" s="27">
        <f t="shared" si="9"/>
        <v>3.0600649313456043</v>
      </c>
      <c r="CK12" s="27">
        <f t="shared" si="9"/>
        <v>3.0666020407206043</v>
      </c>
      <c r="CL12" s="27">
        <f t="shared" si="9"/>
        <v>3.0727586813456034</v>
      </c>
      <c r="CM12" s="27">
        <f t="shared" si="9"/>
        <v>3.0784457907206044</v>
      </c>
      <c r="CN12" s="27">
        <f t="shared" si="9"/>
        <v>3.0835649313456033</v>
      </c>
      <c r="CO12" s="27">
        <f t="shared" si="9"/>
        <v>3.0880082907206043</v>
      </c>
      <c r="CP12" s="27">
        <f t="shared" si="9"/>
        <v>3.0916586813456015</v>
      </c>
      <c r="CQ12" s="27">
        <f t="shared" si="9"/>
        <v>3.0943895407206035</v>
      </c>
      <c r="CR12" s="27">
        <f t="shared" si="9"/>
        <v>3.0960649313456057</v>
      </c>
      <c r="CS12" s="27">
        <f t="shared" si="9"/>
        <v>3.0965395407206038</v>
      </c>
      <c r="CT12" s="27">
        <f t="shared" si="9"/>
        <v>3.0956586813456055</v>
      </c>
      <c r="CU12" s="27">
        <f t="shared" si="9"/>
        <v>3.0932582907206019</v>
      </c>
      <c r="CV12" s="27">
        <f t="shared" si="9"/>
        <v>3.0891649313456035</v>
      </c>
      <c r="CW12" s="27">
        <f t="shared" si="9"/>
        <v>3.0831957907206049</v>
      </c>
      <c r="CX12" s="27">
        <f t="shared" si="9"/>
        <v>3.0751586813456036</v>
      </c>
      <c r="CY12" s="27">
        <f t="shared" si="9"/>
        <v>3.0648520407206044</v>
      </c>
      <c r="CZ12" s="27">
        <f t="shared" si="9"/>
        <v>3.052064931345603</v>
      </c>
      <c r="DA12" s="27">
        <f t="shared" si="9"/>
        <v>3.0365770407206036</v>
      </c>
      <c r="DB12" s="27">
        <f t="shared" si="10"/>
        <v>3.0965395407206038</v>
      </c>
    </row>
    <row r="13" spans="2:106" ht="12" customHeight="1" x14ac:dyDescent="0.15">
      <c r="B13" s="25">
        <v>10</v>
      </c>
      <c r="C13" s="25">
        <f t="shared" si="1"/>
        <v>1.7428437500000005</v>
      </c>
      <c r="D13" s="25">
        <v>0.72499999999999998</v>
      </c>
      <c r="E13" s="22">
        <v>0.72499999999999998</v>
      </c>
      <c r="F13" s="22">
        <f t="shared" si="2"/>
        <v>1.3207374445469833</v>
      </c>
      <c r="G13" s="25">
        <v>0.72499999999999998</v>
      </c>
      <c r="H13" s="25">
        <f t="shared" si="0"/>
        <v>1.7428437500000005</v>
      </c>
      <c r="I13" s="37"/>
      <c r="J13" s="22">
        <v>4</v>
      </c>
      <c r="K13" s="22">
        <f t="shared" si="3"/>
        <v>3.0222492187500003</v>
      </c>
      <c r="L13" s="22">
        <f t="shared" si="3"/>
        <v>3.0348109374999996</v>
      </c>
      <c r="M13" s="22">
        <f t="shared" si="3"/>
        <v>3.0439867187500003</v>
      </c>
      <c r="N13" s="22">
        <f t="shared" si="3"/>
        <v>3.0501234374999999</v>
      </c>
      <c r="O13" s="22">
        <f t="shared" si="3"/>
        <v>3.0535492187500006</v>
      </c>
      <c r="P13" s="22">
        <f t="shared" si="3"/>
        <v>3.0545734375000002</v>
      </c>
      <c r="Q13" s="22">
        <f t="shared" si="3"/>
        <v>3.0534867187499994</v>
      </c>
      <c r="R13" s="22">
        <f t="shared" si="3"/>
        <v>3.0505609374999989</v>
      </c>
      <c r="S13" s="22">
        <f t="shared" si="3"/>
        <v>3.0460492187500008</v>
      </c>
      <c r="T13" s="22">
        <f t="shared" si="3"/>
        <v>3.0401859375000004</v>
      </c>
      <c r="U13" s="22">
        <f t="shared" si="4"/>
        <v>3.0331867187500001</v>
      </c>
      <c r="V13" s="22">
        <f t="shared" si="4"/>
        <v>3.0252484375000002</v>
      </c>
      <c r="W13" s="22">
        <f t="shared" si="4"/>
        <v>3.0165492187499998</v>
      </c>
      <c r="X13" s="22">
        <f t="shared" si="4"/>
        <v>3.0072484375000008</v>
      </c>
      <c r="Y13" s="22">
        <f t="shared" si="4"/>
        <v>2.9974867187499998</v>
      </c>
      <c r="Z13" s="22">
        <f t="shared" si="4"/>
        <v>2.9873859375</v>
      </c>
      <c r="AA13" s="22">
        <f t="shared" si="4"/>
        <v>2.9770492187499995</v>
      </c>
      <c r="AB13" s="22">
        <f t="shared" si="4"/>
        <v>2.9665609374999984</v>
      </c>
      <c r="AC13" s="22">
        <f t="shared" si="4"/>
        <v>2.9559867187500011</v>
      </c>
      <c r="AD13" s="22">
        <f t="shared" si="4"/>
        <v>2.9453734375000007</v>
      </c>
      <c r="AE13" s="22">
        <f t="shared" si="5"/>
        <v>3.0784992187500002</v>
      </c>
      <c r="AF13" s="22">
        <f t="shared" si="5"/>
        <v>2.9241234375000005</v>
      </c>
      <c r="AG13" s="22">
        <f t="shared" si="5"/>
        <v>2.913486718749998</v>
      </c>
      <c r="AH13" s="22">
        <f t="shared" si="5"/>
        <v>2.9028109375000004</v>
      </c>
      <c r="AI13" s="22">
        <f t="shared" si="5"/>
        <v>2.8920492187499995</v>
      </c>
      <c r="AJ13" s="22">
        <f t="shared" si="5"/>
        <v>2.8811359375000003</v>
      </c>
      <c r="AK13" s="22">
        <f t="shared" si="5"/>
        <v>2.8699867187500008</v>
      </c>
      <c r="AL13" s="22">
        <f t="shared" si="5"/>
        <v>2.8584984374999989</v>
      </c>
      <c r="AM13" s="22">
        <f t="shared" si="5"/>
        <v>2.8465492187500017</v>
      </c>
      <c r="AN13" s="22">
        <f t="shared" si="5"/>
        <v>2.8339984375000018</v>
      </c>
      <c r="AO13" s="22">
        <f t="shared" si="6"/>
        <v>2.8206867187500002</v>
      </c>
      <c r="AP13" s="22">
        <f t="shared" si="6"/>
        <v>2.8064359375000016</v>
      </c>
      <c r="AQ13" s="22">
        <f t="shared" si="6"/>
        <v>2.79104921875</v>
      </c>
      <c r="AR13" s="22">
        <f t="shared" si="6"/>
        <v>2.774310937500001</v>
      </c>
      <c r="AS13" s="22">
        <f t="shared" si="6"/>
        <v>2.7559867187499965</v>
      </c>
      <c r="AT13" s="22">
        <f t="shared" si="6"/>
        <v>2.7358234374999997</v>
      </c>
      <c r="AU13" s="22">
        <f t="shared" si="6"/>
        <v>2.7135492187500043</v>
      </c>
      <c r="AV13" s="22">
        <f t="shared" si="6"/>
        <v>2.6888734374999999</v>
      </c>
      <c r="AW13" s="22">
        <f t="shared" si="6"/>
        <v>2.661486718750004</v>
      </c>
      <c r="AX13" s="22">
        <f t="shared" si="6"/>
        <v>2.6310609374999965</v>
      </c>
      <c r="AY13" s="22">
        <f t="shared" si="8"/>
        <v>3.0784992187500002</v>
      </c>
      <c r="AZ13" s="22">
        <v>3</v>
      </c>
      <c r="BA13" s="22">
        <v>0.7</v>
      </c>
      <c r="BB13" s="22">
        <f t="shared" si="11"/>
        <v>1.3545648698593671</v>
      </c>
      <c r="BD13" s="22">
        <v>1.35</v>
      </c>
      <c r="BE13" s="22">
        <v>0.55000000000000004</v>
      </c>
      <c r="BF13" s="22">
        <f t="shared" si="12"/>
        <v>2.4872499999999995</v>
      </c>
      <c r="BH13" s="27">
        <f t="shared" si="13"/>
        <v>2.7933778828563121</v>
      </c>
      <c r="BI13" s="27">
        <f t="shared" si="9"/>
        <v>2.8124712422313118</v>
      </c>
      <c r="BJ13" s="27">
        <f t="shared" si="9"/>
        <v>2.829871632856312</v>
      </c>
      <c r="BK13" s="27">
        <f t="shared" si="9"/>
        <v>2.8457524922313122</v>
      </c>
      <c r="BL13" s="27">
        <f t="shared" si="9"/>
        <v>2.8602778828563125</v>
      </c>
      <c r="BM13" s="27">
        <f t="shared" si="9"/>
        <v>2.8736024922313121</v>
      </c>
      <c r="BN13" s="27">
        <f t="shared" si="9"/>
        <v>2.8858716328563121</v>
      </c>
      <c r="BO13" s="27">
        <f t="shared" si="9"/>
        <v>2.8972212422313119</v>
      </c>
      <c r="BP13" s="27">
        <f t="shared" si="9"/>
        <v>2.9077778828563128</v>
      </c>
      <c r="BQ13" s="27">
        <f t="shared" si="9"/>
        <v>2.9176587422313123</v>
      </c>
      <c r="BR13" s="27">
        <f t="shared" si="9"/>
        <v>2.9269716328563122</v>
      </c>
      <c r="BS13" s="27">
        <f t="shared" si="9"/>
        <v>2.9358149922313124</v>
      </c>
      <c r="BT13" s="27">
        <f t="shared" si="9"/>
        <v>2.9442778828563121</v>
      </c>
      <c r="BU13" s="27">
        <f t="shared" si="9"/>
        <v>2.9524399922313127</v>
      </c>
      <c r="BV13" s="27">
        <f t="shared" si="9"/>
        <v>2.9603716328563121</v>
      </c>
      <c r="BW13" s="27">
        <f t="shared" si="9"/>
        <v>2.9681337422313123</v>
      </c>
      <c r="BX13" s="27">
        <f t="shared" si="9"/>
        <v>2.975777882856312</v>
      </c>
      <c r="BY13" s="27">
        <f t="shared" si="9"/>
        <v>2.9833462422313115</v>
      </c>
      <c r="BZ13" s="27">
        <f t="shared" si="9"/>
        <v>2.990871632856313</v>
      </c>
      <c r="CA13" s="27">
        <f t="shared" si="9"/>
        <v>2.9983774922313127</v>
      </c>
      <c r="CB13" s="27">
        <f t="shared" si="9"/>
        <v>3.0058778828563124</v>
      </c>
      <c r="CC13" s="27">
        <f t="shared" si="9"/>
        <v>3.0133774922313123</v>
      </c>
      <c r="CD13" s="27">
        <f t="shared" si="9"/>
        <v>3.0208716328563114</v>
      </c>
      <c r="CE13" s="27">
        <f t="shared" si="9"/>
        <v>3.0283462422313123</v>
      </c>
      <c r="CF13" s="27">
        <f t="shared" si="9"/>
        <v>3.035777882856312</v>
      </c>
      <c r="CG13" s="27">
        <f t="shared" si="9"/>
        <v>3.0431337422313121</v>
      </c>
      <c r="CH13" s="27">
        <f t="shared" si="9"/>
        <v>3.0503716328563124</v>
      </c>
      <c r="CI13" s="27">
        <f t="shared" si="9"/>
        <v>3.0574399922313118</v>
      </c>
      <c r="CJ13" s="27">
        <f t="shared" si="9"/>
        <v>3.0642778828563131</v>
      </c>
      <c r="CK13" s="27">
        <f t="shared" si="9"/>
        <v>3.070814992231313</v>
      </c>
      <c r="CL13" s="27">
        <f t="shared" si="9"/>
        <v>3.0769716328563121</v>
      </c>
      <c r="CM13" s="27">
        <f t="shared" si="9"/>
        <v>3.0826587422313132</v>
      </c>
      <c r="CN13" s="27">
        <f t="shared" si="9"/>
        <v>3.0877778828563121</v>
      </c>
      <c r="CO13" s="27">
        <f t="shared" si="9"/>
        <v>3.0922212422313131</v>
      </c>
      <c r="CP13" s="27">
        <f t="shared" si="9"/>
        <v>3.0958716328563103</v>
      </c>
      <c r="CQ13" s="27">
        <f t="shared" si="9"/>
        <v>3.0986024922313122</v>
      </c>
      <c r="CR13" s="27">
        <f t="shared" si="9"/>
        <v>3.100277882856314</v>
      </c>
      <c r="CS13" s="27">
        <f t="shared" si="9"/>
        <v>3.1007524922313121</v>
      </c>
      <c r="CT13" s="27">
        <f t="shared" si="9"/>
        <v>3.0998716328563138</v>
      </c>
      <c r="CU13" s="27">
        <f t="shared" si="9"/>
        <v>3.0974712422313107</v>
      </c>
      <c r="CV13" s="27">
        <f t="shared" si="9"/>
        <v>3.0933778828563123</v>
      </c>
      <c r="CW13" s="27">
        <f t="shared" si="9"/>
        <v>3.0874087422313132</v>
      </c>
      <c r="CX13" s="27">
        <f t="shared" si="9"/>
        <v>3.0793716328563123</v>
      </c>
      <c r="CY13" s="27">
        <f t="shared" si="9"/>
        <v>3.0690649922313131</v>
      </c>
      <c r="CZ13" s="27">
        <f t="shared" si="9"/>
        <v>3.0562778828563117</v>
      </c>
      <c r="DA13" s="27">
        <f t="shared" si="9"/>
        <v>3.040789992231312</v>
      </c>
      <c r="DB13" s="27">
        <f t="shared" si="10"/>
        <v>3.1007524922313121</v>
      </c>
    </row>
    <row r="14" spans="2:106" ht="12" customHeight="1" x14ac:dyDescent="0.15">
      <c r="B14" s="25">
        <v>11</v>
      </c>
      <c r="C14" s="25">
        <f t="shared" si="1"/>
        <v>1.65625</v>
      </c>
      <c r="D14" s="25">
        <v>0.75</v>
      </c>
      <c r="E14" s="22">
        <v>0.75</v>
      </c>
      <c r="F14" s="22">
        <f t="shared" si="2"/>
        <v>1.2877547884506972</v>
      </c>
      <c r="G14" s="25">
        <v>0.75</v>
      </c>
      <c r="H14" s="25">
        <f t="shared" si="0"/>
        <v>1.65625</v>
      </c>
      <c r="I14" s="37"/>
      <c r="J14" s="22">
        <v>5</v>
      </c>
      <c r="K14" s="22">
        <f t="shared" si="3"/>
        <v>3.0238000000000005</v>
      </c>
      <c r="L14" s="22">
        <f t="shared" si="3"/>
        <v>3.0369867187500001</v>
      </c>
      <c r="M14" s="22">
        <f t="shared" si="3"/>
        <v>3.0467875000000006</v>
      </c>
      <c r="N14" s="22">
        <f t="shared" si="3"/>
        <v>3.0535492187500006</v>
      </c>
      <c r="O14" s="22">
        <f t="shared" si="3"/>
        <v>3.0576000000000012</v>
      </c>
      <c r="P14" s="22">
        <f t="shared" si="3"/>
        <v>3.0592492187500007</v>
      </c>
      <c r="Q14" s="22">
        <f t="shared" si="3"/>
        <v>3.0587875000000007</v>
      </c>
      <c r="R14" s="22">
        <f t="shared" si="3"/>
        <v>3.0564867187499996</v>
      </c>
      <c r="S14" s="22">
        <f t="shared" si="3"/>
        <v>3.0526000000000018</v>
      </c>
      <c r="T14" s="22">
        <f t="shared" si="3"/>
        <v>3.0473617187500008</v>
      </c>
      <c r="U14" s="22">
        <f t="shared" si="4"/>
        <v>3.0409875000000008</v>
      </c>
      <c r="V14" s="22">
        <f t="shared" si="4"/>
        <v>3.0336742187500008</v>
      </c>
      <c r="W14" s="22">
        <f t="shared" si="4"/>
        <v>3.0256000000000003</v>
      </c>
      <c r="X14" s="22">
        <f t="shared" si="4"/>
        <v>3.0169242187500016</v>
      </c>
      <c r="Y14" s="22">
        <f t="shared" si="4"/>
        <v>3.0077875000000009</v>
      </c>
      <c r="Z14" s="22">
        <f t="shared" si="4"/>
        <v>2.9983117187500006</v>
      </c>
      <c r="AA14" s="22">
        <f t="shared" si="4"/>
        <v>2.9886000000000004</v>
      </c>
      <c r="AB14" s="22">
        <f t="shared" si="4"/>
        <v>2.9787367187499996</v>
      </c>
      <c r="AC14" s="22">
        <f t="shared" si="4"/>
        <v>2.9687875000000017</v>
      </c>
      <c r="AD14" s="22">
        <f t="shared" si="4"/>
        <v>2.9587992187500012</v>
      </c>
      <c r="AE14" s="22">
        <f t="shared" si="5"/>
        <v>3.0988000000000007</v>
      </c>
      <c r="AF14" s="22">
        <f t="shared" si="5"/>
        <v>2.9387992187500012</v>
      </c>
      <c r="AG14" s="22">
        <f t="shared" si="5"/>
        <v>2.9287874999999985</v>
      </c>
      <c r="AH14" s="22">
        <f t="shared" si="5"/>
        <v>2.9187367187500013</v>
      </c>
      <c r="AI14" s="22">
        <f t="shared" si="5"/>
        <v>2.9086000000000003</v>
      </c>
      <c r="AJ14" s="22">
        <f t="shared" si="5"/>
        <v>2.8983117187500005</v>
      </c>
      <c r="AK14" s="22">
        <f t="shared" si="5"/>
        <v>2.8877875000000013</v>
      </c>
      <c r="AL14" s="22">
        <f t="shared" si="5"/>
        <v>2.8769242187499997</v>
      </c>
      <c r="AM14" s="22">
        <f t="shared" si="5"/>
        <v>2.8656000000000024</v>
      </c>
      <c r="AN14" s="22">
        <f t="shared" si="5"/>
        <v>2.8536742187500024</v>
      </c>
      <c r="AO14" s="22">
        <f t="shared" si="6"/>
        <v>2.8409875000000007</v>
      </c>
      <c r="AP14" s="22">
        <f t="shared" si="6"/>
        <v>2.8273617187500024</v>
      </c>
      <c r="AQ14" s="22">
        <f t="shared" si="6"/>
        <v>2.8126000000000007</v>
      </c>
      <c r="AR14" s="22">
        <f t="shared" si="6"/>
        <v>2.796486718750002</v>
      </c>
      <c r="AS14" s="22">
        <f t="shared" si="6"/>
        <v>2.7787874999999973</v>
      </c>
      <c r="AT14" s="22">
        <f t="shared" si="6"/>
        <v>2.7592492187500008</v>
      </c>
      <c r="AU14" s="22">
        <f t="shared" si="6"/>
        <v>2.7376000000000049</v>
      </c>
      <c r="AV14" s="22">
        <f t="shared" si="6"/>
        <v>2.7135492187500008</v>
      </c>
      <c r="AW14" s="22">
        <f t="shared" si="6"/>
        <v>2.6867875000000048</v>
      </c>
      <c r="AX14" s="22">
        <f t="shared" si="6"/>
        <v>2.6569867187499971</v>
      </c>
      <c r="AY14" s="22">
        <f t="shared" si="8"/>
        <v>3.0988000000000007</v>
      </c>
      <c r="AZ14" s="22">
        <v>4</v>
      </c>
      <c r="BA14" s="22">
        <v>0.8</v>
      </c>
      <c r="BB14" s="22">
        <f t="shared" si="11"/>
        <v>1.2242399253642746</v>
      </c>
      <c r="BD14" s="22">
        <v>1.2150000000000001</v>
      </c>
      <c r="BE14" s="22">
        <v>0.57499999999999996</v>
      </c>
      <c r="BF14" s="22">
        <f t="shared" si="12"/>
        <v>2.3647812500000001</v>
      </c>
      <c r="BH14" s="27">
        <f t="shared" si="13"/>
        <v>2.7960713031170212</v>
      </c>
      <c r="BI14" s="27">
        <f t="shared" si="9"/>
        <v>2.815164662492021</v>
      </c>
      <c r="BJ14" s="27">
        <f t="shared" si="9"/>
        <v>2.8325650531170212</v>
      </c>
      <c r="BK14" s="27">
        <f t="shared" si="9"/>
        <v>2.8484459124920209</v>
      </c>
      <c r="BL14" s="27">
        <f t="shared" si="9"/>
        <v>2.8629713031170216</v>
      </c>
      <c r="BM14" s="27">
        <f t="shared" si="9"/>
        <v>2.8762959124920209</v>
      </c>
      <c r="BN14" s="27">
        <f t="shared" si="9"/>
        <v>2.8885650531170208</v>
      </c>
      <c r="BO14" s="27">
        <f t="shared" si="9"/>
        <v>2.8999146624920202</v>
      </c>
      <c r="BP14" s="27">
        <f t="shared" si="9"/>
        <v>2.9104713031170211</v>
      </c>
      <c r="BQ14" s="27">
        <f t="shared" si="9"/>
        <v>2.920352162492021</v>
      </c>
      <c r="BR14" s="27">
        <f t="shared" si="9"/>
        <v>2.929665053117021</v>
      </c>
      <c r="BS14" s="27">
        <f t="shared" si="9"/>
        <v>2.9385084124920211</v>
      </c>
      <c r="BT14" s="27">
        <f t="shared" si="9"/>
        <v>2.9469713031170208</v>
      </c>
      <c r="BU14" s="27">
        <f t="shared" si="9"/>
        <v>2.9551334124920214</v>
      </c>
      <c r="BV14" s="27">
        <f t="shared" si="9"/>
        <v>2.9630650531170208</v>
      </c>
      <c r="BW14" s="27">
        <f t="shared" si="9"/>
        <v>2.9708271624920211</v>
      </c>
      <c r="BX14" s="27">
        <f t="shared" si="9"/>
        <v>2.9784713031170207</v>
      </c>
      <c r="BY14" s="27">
        <f t="shared" si="9"/>
        <v>2.9860396624920202</v>
      </c>
      <c r="BZ14" s="27">
        <f t="shared" si="9"/>
        <v>2.9935650531170217</v>
      </c>
      <c r="CA14" s="27">
        <f t="shared" si="9"/>
        <v>3.0010709124920214</v>
      </c>
      <c r="CB14" s="27">
        <f t="shared" si="9"/>
        <v>3.0085713031170211</v>
      </c>
      <c r="CC14" s="27">
        <f t="shared" si="9"/>
        <v>3.0160709124920211</v>
      </c>
      <c r="CD14" s="27">
        <f t="shared" si="9"/>
        <v>3.0235650531170202</v>
      </c>
      <c r="CE14" s="27">
        <f t="shared" si="9"/>
        <v>3.0310396624920211</v>
      </c>
      <c r="CF14" s="27">
        <f t="shared" si="9"/>
        <v>3.0384713031170207</v>
      </c>
      <c r="CG14" s="27">
        <f t="shared" si="9"/>
        <v>3.0458271624920208</v>
      </c>
      <c r="CH14" s="27">
        <f t="shared" si="9"/>
        <v>3.0530650531170211</v>
      </c>
      <c r="CI14" s="27">
        <f t="shared" si="9"/>
        <v>3.0601334124920205</v>
      </c>
      <c r="CJ14" s="27">
        <f t="shared" si="9"/>
        <v>3.0669713031170214</v>
      </c>
      <c r="CK14" s="27">
        <f t="shared" si="9"/>
        <v>3.0735084124920218</v>
      </c>
      <c r="CL14" s="27">
        <f t="shared" si="9"/>
        <v>3.0796650531170209</v>
      </c>
      <c r="CM14" s="27">
        <f t="shared" si="9"/>
        <v>3.0853521624920215</v>
      </c>
      <c r="CN14" s="27">
        <f t="shared" si="9"/>
        <v>3.0904713031170208</v>
      </c>
      <c r="CO14" s="27">
        <f t="shared" si="9"/>
        <v>3.0949146624920214</v>
      </c>
      <c r="CP14" s="27">
        <f t="shared" si="9"/>
        <v>3.098565053117019</v>
      </c>
      <c r="CQ14" s="27">
        <f t="shared" si="9"/>
        <v>3.101295912492021</v>
      </c>
      <c r="CR14" s="27">
        <f t="shared" si="9"/>
        <v>3.1029713031170227</v>
      </c>
      <c r="CS14" s="27">
        <f t="shared" si="9"/>
        <v>3.1034459124920208</v>
      </c>
      <c r="CT14" s="27">
        <f t="shared" si="9"/>
        <v>3.1025650531170226</v>
      </c>
      <c r="CU14" s="27">
        <f t="shared" si="9"/>
        <v>3.1001646624920194</v>
      </c>
      <c r="CV14" s="27">
        <f t="shared" si="9"/>
        <v>3.0960713031170211</v>
      </c>
      <c r="CW14" s="27">
        <f t="shared" si="9"/>
        <v>3.090102162492022</v>
      </c>
      <c r="CX14" s="27">
        <f t="shared" si="9"/>
        <v>3.0820650531170211</v>
      </c>
      <c r="CY14" s="27">
        <f t="shared" si="9"/>
        <v>3.0717584124920219</v>
      </c>
      <c r="CZ14" s="27">
        <f t="shared" si="9"/>
        <v>3.0589713031170205</v>
      </c>
      <c r="DA14" s="27">
        <f t="shared" si="9"/>
        <v>3.0434834124920207</v>
      </c>
      <c r="DB14" s="27">
        <f t="shared" si="10"/>
        <v>3.1034459124920208</v>
      </c>
    </row>
    <row r="15" spans="2:106" ht="12" customHeight="1" x14ac:dyDescent="0.15">
      <c r="B15" s="25">
        <v>12</v>
      </c>
      <c r="C15" s="25">
        <f t="shared" si="1"/>
        <v>1.57403125</v>
      </c>
      <c r="D15" s="25">
        <v>0.77500000000000002</v>
      </c>
      <c r="E15" s="22">
        <v>0.77500000000000002</v>
      </c>
      <c r="F15" s="22">
        <f t="shared" si="2"/>
        <v>1.2555958052256979</v>
      </c>
      <c r="G15" s="25">
        <v>0.77500000000000002</v>
      </c>
      <c r="H15" s="25">
        <f>C15</f>
        <v>1.57403125</v>
      </c>
      <c r="I15" s="37"/>
      <c r="J15" s="22">
        <v>6</v>
      </c>
      <c r="K15" s="22">
        <f t="shared" si="3"/>
        <v>3.02294921875</v>
      </c>
      <c r="L15" s="22">
        <f t="shared" si="3"/>
        <v>3.0367609374999995</v>
      </c>
      <c r="M15" s="22">
        <f t="shared" si="3"/>
        <v>3.0471867187499999</v>
      </c>
      <c r="N15" s="22">
        <f t="shared" si="3"/>
        <v>3.0545734375000002</v>
      </c>
      <c r="O15" s="22">
        <f t="shared" si="3"/>
        <v>3.0592492187500007</v>
      </c>
      <c r="P15" s="22">
        <f t="shared" si="3"/>
        <v>3.0615234375</v>
      </c>
      <c r="Q15" s="22">
        <f t="shared" si="3"/>
        <v>3.0616867187499999</v>
      </c>
      <c r="R15" s="22">
        <f t="shared" si="3"/>
        <v>3.0600109374999991</v>
      </c>
      <c r="S15" s="22">
        <f t="shared" si="3"/>
        <v>3.0567492187500012</v>
      </c>
      <c r="T15" s="22">
        <f t="shared" si="3"/>
        <v>3.0521359375000001</v>
      </c>
      <c r="U15" s="22">
        <f t="shared" si="4"/>
        <v>3.04638671875</v>
      </c>
      <c r="V15" s="22">
        <f t="shared" si="4"/>
        <v>3.0396984375000002</v>
      </c>
      <c r="W15" s="22">
        <f t="shared" si="4"/>
        <v>3.0322492187499996</v>
      </c>
      <c r="X15" s="22">
        <f t="shared" si="4"/>
        <v>3.0241984375000008</v>
      </c>
      <c r="Y15" s="22">
        <f t="shared" si="4"/>
        <v>3.0156867187500001</v>
      </c>
      <c r="Z15" s="22">
        <f t="shared" si="4"/>
        <v>3.0068359375</v>
      </c>
      <c r="AA15" s="22">
        <f t="shared" si="4"/>
        <v>2.9977492187499997</v>
      </c>
      <c r="AB15" s="22">
        <f t="shared" si="4"/>
        <v>2.9885109374999987</v>
      </c>
      <c r="AC15" s="22">
        <f t="shared" si="4"/>
        <v>2.9791867187500012</v>
      </c>
      <c r="AD15" s="22">
        <f t="shared" si="4"/>
        <v>2.9698234375000006</v>
      </c>
      <c r="AE15" s="22">
        <f t="shared" si="5"/>
        <v>3.11669921875</v>
      </c>
      <c r="AF15" s="22">
        <f t="shared" si="5"/>
        <v>2.9510734375000007</v>
      </c>
      <c r="AG15" s="22">
        <f t="shared" si="5"/>
        <v>2.941686718749998</v>
      </c>
      <c r="AH15" s="22">
        <f t="shared" si="5"/>
        <v>2.9322609375000006</v>
      </c>
      <c r="AI15" s="22">
        <f t="shared" si="5"/>
        <v>2.9227492187499995</v>
      </c>
      <c r="AJ15" s="22">
        <f t="shared" si="5"/>
        <v>2.9130859375</v>
      </c>
      <c r="AK15" s="22">
        <f t="shared" si="5"/>
        <v>2.9031867187500007</v>
      </c>
      <c r="AL15" s="22">
        <f t="shared" si="5"/>
        <v>2.892948437499999</v>
      </c>
      <c r="AM15" s="22">
        <f t="shared" si="5"/>
        <v>2.882249218750002</v>
      </c>
      <c r="AN15" s="22">
        <f t="shared" si="5"/>
        <v>2.8709484375000018</v>
      </c>
      <c r="AO15" s="22">
        <f t="shared" si="6"/>
        <v>2.85888671875</v>
      </c>
      <c r="AP15" s="22">
        <f t="shared" si="6"/>
        <v>2.8458859375000021</v>
      </c>
      <c r="AQ15" s="22">
        <f t="shared" si="6"/>
        <v>2.8317492187499997</v>
      </c>
      <c r="AR15" s="22">
        <f t="shared" si="6"/>
        <v>2.8162609375000014</v>
      </c>
      <c r="AS15" s="22">
        <f t="shared" si="6"/>
        <v>2.7991867187499961</v>
      </c>
      <c r="AT15" s="22">
        <f t="shared" si="6"/>
        <v>2.7802734375</v>
      </c>
      <c r="AU15" s="22">
        <f t="shared" si="6"/>
        <v>2.7592492187500044</v>
      </c>
      <c r="AV15" s="22">
        <f t="shared" si="6"/>
        <v>2.7358234375000001</v>
      </c>
      <c r="AW15" s="22">
        <f t="shared" si="6"/>
        <v>2.709686718750004</v>
      </c>
      <c r="AX15" s="22">
        <f t="shared" si="6"/>
        <v>2.6805109374999967</v>
      </c>
      <c r="AY15" s="22">
        <f t="shared" si="8"/>
        <v>3.11669921875</v>
      </c>
      <c r="AZ15" s="22">
        <v>5</v>
      </c>
      <c r="BA15" s="22">
        <v>0.9</v>
      </c>
      <c r="BB15" s="22">
        <f t="shared" si="11"/>
        <v>1.1064537610602057</v>
      </c>
      <c r="BD15" s="22">
        <v>1.1000000000000001</v>
      </c>
      <c r="BE15" s="22">
        <v>0.6</v>
      </c>
      <c r="BF15" s="22">
        <f t="shared" si="12"/>
        <v>2.2480000000000011</v>
      </c>
      <c r="BH15" s="27">
        <f t="shared" si="13"/>
        <v>2.79740925462773</v>
      </c>
      <c r="BI15" s="27">
        <f t="shared" si="9"/>
        <v>2.8165026140027298</v>
      </c>
      <c r="BJ15" s="27">
        <f t="shared" si="9"/>
        <v>2.83390300462773</v>
      </c>
      <c r="BK15" s="27">
        <f t="shared" si="9"/>
        <v>2.8497838640027302</v>
      </c>
      <c r="BL15" s="27">
        <f t="shared" si="9"/>
        <v>2.8643092546277304</v>
      </c>
      <c r="BM15" s="27">
        <f t="shared" si="9"/>
        <v>2.8776338640027301</v>
      </c>
      <c r="BN15" s="27">
        <f t="shared" si="9"/>
        <v>2.8899030046277301</v>
      </c>
      <c r="BO15" s="27">
        <f t="shared" si="9"/>
        <v>2.9012526140027295</v>
      </c>
      <c r="BP15" s="27">
        <f t="shared" si="9"/>
        <v>2.9118092546277308</v>
      </c>
      <c r="BQ15" s="27">
        <f t="shared" si="9"/>
        <v>2.9216901140027303</v>
      </c>
      <c r="BR15" s="27">
        <f t="shared" si="9"/>
        <v>2.9310030046277302</v>
      </c>
      <c r="BS15" s="27">
        <f t="shared" si="9"/>
        <v>2.9398463640027304</v>
      </c>
      <c r="BT15" s="27">
        <f t="shared" si="9"/>
        <v>2.9483092546277301</v>
      </c>
      <c r="BU15" s="27">
        <f t="shared" si="9"/>
        <v>2.9564713640027307</v>
      </c>
      <c r="BV15" s="27">
        <f t="shared" si="9"/>
        <v>2.9644030046277301</v>
      </c>
      <c r="BW15" s="27">
        <f t="shared" si="9"/>
        <v>2.9721651140027303</v>
      </c>
      <c r="BX15" s="27">
        <f t="shared" si="9"/>
        <v>2.9798092546277299</v>
      </c>
      <c r="BY15" s="27">
        <f t="shared" si="9"/>
        <v>2.9873776140027295</v>
      </c>
      <c r="BZ15" s="27">
        <f t="shared" si="9"/>
        <v>2.9949030046277305</v>
      </c>
      <c r="CA15" s="27">
        <f t="shared" si="9"/>
        <v>3.0024088640027302</v>
      </c>
      <c r="CB15" s="27">
        <f t="shared" si="9"/>
        <v>3.00990925462773</v>
      </c>
      <c r="CC15" s="27">
        <f t="shared" si="9"/>
        <v>3.0174088640027303</v>
      </c>
      <c r="CD15" s="27">
        <f t="shared" si="9"/>
        <v>3.024903004627729</v>
      </c>
      <c r="CE15" s="27">
        <f t="shared" si="9"/>
        <v>3.0323776140027303</v>
      </c>
      <c r="CF15" s="27">
        <f t="shared" si="9"/>
        <v>3.03980925462773</v>
      </c>
      <c r="CG15" s="27">
        <f t="shared" si="9"/>
        <v>3.04716511400273</v>
      </c>
      <c r="CH15" s="27">
        <f t="shared" si="9"/>
        <v>3.0544030046277304</v>
      </c>
      <c r="CI15" s="27">
        <f t="shared" si="9"/>
        <v>3.0614713640027298</v>
      </c>
      <c r="CJ15" s="27">
        <f t="shared" si="9"/>
        <v>3.0683092546277311</v>
      </c>
      <c r="CK15" s="27">
        <f t="shared" si="9"/>
        <v>3.074846364002731</v>
      </c>
      <c r="CL15" s="27">
        <f t="shared" si="9"/>
        <v>3.0810030046277301</v>
      </c>
      <c r="CM15" s="27">
        <f t="shared" si="9"/>
        <v>3.0866901140027312</v>
      </c>
      <c r="CN15" s="27">
        <f t="shared" si="9"/>
        <v>3.09180925462773</v>
      </c>
      <c r="CO15" s="27">
        <f t="shared" si="9"/>
        <v>3.0962526140027311</v>
      </c>
      <c r="CP15" s="27">
        <f t="shared" si="9"/>
        <v>3.0999030046277283</v>
      </c>
      <c r="CQ15" s="27">
        <f t="shared" si="9"/>
        <v>3.1026338640027302</v>
      </c>
      <c r="CR15" s="27">
        <f t="shared" si="9"/>
        <v>3.104309254627732</v>
      </c>
      <c r="CS15" s="27">
        <f t="shared" si="9"/>
        <v>3.1047838640027301</v>
      </c>
      <c r="CT15" s="27">
        <f t="shared" si="9"/>
        <v>3.1039030046277318</v>
      </c>
      <c r="CU15" s="27">
        <f t="shared" si="9"/>
        <v>3.1015026140027286</v>
      </c>
      <c r="CV15" s="27">
        <f t="shared" si="9"/>
        <v>3.0974092546277303</v>
      </c>
      <c r="CW15" s="27">
        <f t="shared" si="9"/>
        <v>3.0914401140027312</v>
      </c>
      <c r="CX15" s="27">
        <f t="shared" si="9"/>
        <v>3.0834030046277303</v>
      </c>
      <c r="CY15" s="27">
        <f t="shared" si="9"/>
        <v>3.0730963640027311</v>
      </c>
      <c r="CZ15" s="27">
        <f t="shared" si="9"/>
        <v>3.0603092546277297</v>
      </c>
      <c r="DA15" s="27">
        <f t="shared" si="9"/>
        <v>3.04482136400273</v>
      </c>
      <c r="DB15" s="27">
        <f t="shared" si="10"/>
        <v>3.1047838640027301</v>
      </c>
    </row>
    <row r="16" spans="2:106" ht="12" customHeight="1" x14ac:dyDescent="0.15">
      <c r="B16" s="25">
        <v>13</v>
      </c>
      <c r="C16" s="25">
        <f t="shared" si="1"/>
        <v>1.4959999999999996</v>
      </c>
      <c r="D16" s="25">
        <v>0.8</v>
      </c>
      <c r="E16" s="22">
        <v>0.8</v>
      </c>
      <c r="F16" s="22">
        <f t="shared" si="2"/>
        <v>1.2242399253642746</v>
      </c>
      <c r="G16" s="25">
        <v>0.8</v>
      </c>
      <c r="H16" s="25">
        <f t="shared" ref="H16:H49" si="14">C16</f>
        <v>1.4959999999999996</v>
      </c>
      <c r="I16" s="37"/>
      <c r="J16" s="22">
        <v>7</v>
      </c>
      <c r="K16" s="22">
        <f t="shared" si="3"/>
        <v>3.0199875</v>
      </c>
      <c r="L16" s="22">
        <f t="shared" si="3"/>
        <v>3.0344242187499995</v>
      </c>
      <c r="M16" s="22">
        <f t="shared" si="3"/>
        <v>3.0454749999999997</v>
      </c>
      <c r="N16" s="22">
        <f t="shared" si="3"/>
        <v>3.0534867187499994</v>
      </c>
      <c r="O16" s="22">
        <f t="shared" si="3"/>
        <v>3.0587875000000007</v>
      </c>
      <c r="P16" s="22">
        <f t="shared" si="3"/>
        <v>3.0616867187499999</v>
      </c>
      <c r="Q16" s="22">
        <f t="shared" si="3"/>
        <v>3.0624749999999992</v>
      </c>
      <c r="R16" s="22">
        <f t="shared" si="3"/>
        <v>3.0614242187499987</v>
      </c>
      <c r="S16" s="22">
        <f t="shared" si="3"/>
        <v>3.0587875000000007</v>
      </c>
      <c r="T16" s="22">
        <f t="shared" si="3"/>
        <v>3.0547992187499999</v>
      </c>
      <c r="U16" s="22">
        <f t="shared" si="4"/>
        <v>3.0496749999999997</v>
      </c>
      <c r="V16" s="22">
        <f t="shared" si="4"/>
        <v>3.0436117187499998</v>
      </c>
      <c r="W16" s="22">
        <f t="shared" si="4"/>
        <v>3.0367874999999995</v>
      </c>
      <c r="X16" s="22">
        <f t="shared" si="4"/>
        <v>3.0293617187500006</v>
      </c>
      <c r="Y16" s="22">
        <f t="shared" si="4"/>
        <v>3.0214749999999997</v>
      </c>
      <c r="Z16" s="22">
        <f t="shared" si="4"/>
        <v>3.01324921875</v>
      </c>
      <c r="AA16" s="22">
        <f t="shared" si="4"/>
        <v>3.0047874999999991</v>
      </c>
      <c r="AB16" s="22">
        <f t="shared" si="4"/>
        <v>2.9961742187499985</v>
      </c>
      <c r="AC16" s="22">
        <f t="shared" si="4"/>
        <v>2.9874750000000008</v>
      </c>
      <c r="AD16" s="22">
        <f t="shared" si="4"/>
        <v>2.9787367187500005</v>
      </c>
      <c r="AE16" s="22">
        <f t="shared" si="5"/>
        <v>3.1324874999999999</v>
      </c>
      <c r="AF16" s="22">
        <f t="shared" si="5"/>
        <v>2.9612367187500004</v>
      </c>
      <c r="AG16" s="22">
        <f t="shared" si="5"/>
        <v>2.952474999999998</v>
      </c>
      <c r="AH16" s="22">
        <f t="shared" si="5"/>
        <v>2.94367421875</v>
      </c>
      <c r="AI16" s="22">
        <f t="shared" si="5"/>
        <v>2.9347874999999997</v>
      </c>
      <c r="AJ16" s="22">
        <f t="shared" si="5"/>
        <v>2.92574921875</v>
      </c>
      <c r="AK16" s="22">
        <f t="shared" si="5"/>
        <v>2.9164750000000006</v>
      </c>
      <c r="AL16" s="22">
        <f t="shared" si="5"/>
        <v>2.9068617187499988</v>
      </c>
      <c r="AM16" s="22">
        <f t="shared" si="5"/>
        <v>2.8967875000000012</v>
      </c>
      <c r="AN16" s="22">
        <f t="shared" si="5"/>
        <v>2.8861117187500018</v>
      </c>
      <c r="AO16" s="22">
        <f t="shared" si="6"/>
        <v>2.8746749999999999</v>
      </c>
      <c r="AP16" s="22">
        <f t="shared" si="6"/>
        <v>2.8622992187500014</v>
      </c>
      <c r="AQ16" s="22">
        <f t="shared" si="6"/>
        <v>2.8487874999999998</v>
      </c>
      <c r="AR16" s="22">
        <f t="shared" si="6"/>
        <v>2.8339242187500009</v>
      </c>
      <c r="AS16" s="22">
        <f t="shared" si="6"/>
        <v>2.817474999999996</v>
      </c>
      <c r="AT16" s="22">
        <f t="shared" si="6"/>
        <v>2.7991867187499997</v>
      </c>
      <c r="AU16" s="22">
        <f t="shared" si="6"/>
        <v>2.7787875000000035</v>
      </c>
      <c r="AV16" s="22">
        <f t="shared" si="6"/>
        <v>2.75598671875</v>
      </c>
      <c r="AW16" s="22">
        <f t="shared" si="6"/>
        <v>2.7304750000000038</v>
      </c>
      <c r="AX16" s="22">
        <f t="shared" si="6"/>
        <v>2.7019242187499963</v>
      </c>
      <c r="AY16" s="22">
        <f t="shared" si="8"/>
        <v>3.1324874999999999</v>
      </c>
      <c r="AZ16" s="22">
        <v>6</v>
      </c>
      <c r="BA16" s="22">
        <v>1</v>
      </c>
      <c r="BB16" s="22">
        <f t="shared" si="11"/>
        <v>1</v>
      </c>
      <c r="BD16" s="22">
        <v>1</v>
      </c>
      <c r="BE16" s="22">
        <v>0.625</v>
      </c>
      <c r="BF16" s="22">
        <f t="shared" si="12"/>
        <v>2.13671875</v>
      </c>
      <c r="BH16" s="27">
        <f t="shared" si="13"/>
        <v>2.7975464248884383</v>
      </c>
      <c r="BI16" s="27">
        <f t="shared" si="9"/>
        <v>2.8166397842634381</v>
      </c>
      <c r="BJ16" s="27">
        <f t="shared" si="9"/>
        <v>2.8340401748884383</v>
      </c>
      <c r="BK16" s="27">
        <f t="shared" si="9"/>
        <v>2.8499210342634385</v>
      </c>
      <c r="BL16" s="27">
        <f t="shared" si="9"/>
        <v>2.8644464248884387</v>
      </c>
      <c r="BM16" s="27">
        <f t="shared" si="9"/>
        <v>2.8777710342634384</v>
      </c>
      <c r="BN16" s="27">
        <f t="shared" si="9"/>
        <v>2.8900401748884383</v>
      </c>
      <c r="BO16" s="27">
        <f t="shared" si="9"/>
        <v>2.9013897842634382</v>
      </c>
      <c r="BP16" s="27">
        <f t="shared" si="9"/>
        <v>2.911946424888439</v>
      </c>
      <c r="BQ16" s="27">
        <f t="shared" si="9"/>
        <v>2.9218272842634385</v>
      </c>
      <c r="BR16" s="27">
        <f t="shared" si="9"/>
        <v>2.9311401748884385</v>
      </c>
      <c r="BS16" s="27">
        <f t="shared" si="9"/>
        <v>2.9399835342634386</v>
      </c>
      <c r="BT16" s="27">
        <f t="shared" si="9"/>
        <v>2.9484464248884383</v>
      </c>
      <c r="BU16" s="27">
        <f t="shared" si="9"/>
        <v>2.9566085342634389</v>
      </c>
      <c r="BV16" s="27">
        <f t="shared" si="9"/>
        <v>2.9645401748884384</v>
      </c>
      <c r="BW16" s="27">
        <f t="shared" si="9"/>
        <v>2.9723022842634386</v>
      </c>
      <c r="BX16" s="27">
        <f t="shared" si="9"/>
        <v>2.9799464248884382</v>
      </c>
      <c r="BY16" s="27">
        <f t="shared" si="9"/>
        <v>2.9875147842634378</v>
      </c>
      <c r="BZ16" s="27">
        <f t="shared" si="9"/>
        <v>2.9950401748884392</v>
      </c>
      <c r="CA16" s="27">
        <f t="shared" si="9"/>
        <v>3.0025460342634389</v>
      </c>
      <c r="CB16" s="27">
        <f t="shared" si="9"/>
        <v>3.0100464248884387</v>
      </c>
      <c r="CC16" s="27">
        <f t="shared" si="9"/>
        <v>3.0175460342634386</v>
      </c>
      <c r="CD16" s="27">
        <f t="shared" si="9"/>
        <v>3.0250401748884377</v>
      </c>
      <c r="CE16" s="27">
        <f t="shared" si="9"/>
        <v>3.0325147842634386</v>
      </c>
      <c r="CF16" s="27">
        <f t="shared" si="9"/>
        <v>3.0399464248884382</v>
      </c>
      <c r="CG16" s="27">
        <f t="shared" si="9"/>
        <v>3.0473022842634383</v>
      </c>
      <c r="CH16" s="27">
        <f t="shared" si="9"/>
        <v>3.0545401748884387</v>
      </c>
      <c r="CI16" s="27">
        <f t="shared" si="9"/>
        <v>3.061608534263438</v>
      </c>
      <c r="CJ16" s="27">
        <f t="shared" si="9"/>
        <v>3.0684464248884393</v>
      </c>
      <c r="CK16" s="27">
        <f t="shared" si="9"/>
        <v>3.0749835342634393</v>
      </c>
      <c r="CL16" s="27">
        <f t="shared" si="9"/>
        <v>3.0811401748884384</v>
      </c>
      <c r="CM16" s="27">
        <f t="shared" ref="CM16:DA35" si="15">50%*CM$9*CM$10+(1-50%)*$BE16*$BF16+50%*INDEX($BA$11:$BA$22,$BH$4,1)*CM$9+(1-50%)*INDEX($BB$11:$BB$22,$BH$4,1)*$BE16+INDEX($BA$11:$BA$22,$BH$4,1)*INDEX($BB$11:$BB$22,$BH$4,1)</f>
        <v>3.0868272842634394</v>
      </c>
      <c r="CN16" s="27">
        <f t="shared" si="15"/>
        <v>3.0919464248884383</v>
      </c>
      <c r="CO16" s="27">
        <f t="shared" si="15"/>
        <v>3.0963897842634394</v>
      </c>
      <c r="CP16" s="27">
        <f t="shared" si="15"/>
        <v>3.1000401748884365</v>
      </c>
      <c r="CQ16" s="27">
        <f t="shared" si="15"/>
        <v>3.1027710342634385</v>
      </c>
      <c r="CR16" s="27">
        <f t="shared" si="15"/>
        <v>3.1044464248884402</v>
      </c>
      <c r="CS16" s="27">
        <f t="shared" si="15"/>
        <v>3.1049210342634384</v>
      </c>
      <c r="CT16" s="27">
        <f t="shared" si="15"/>
        <v>3.1040401748884401</v>
      </c>
      <c r="CU16" s="27">
        <f t="shared" si="15"/>
        <v>3.1016397842634369</v>
      </c>
      <c r="CV16" s="27">
        <f t="shared" si="15"/>
        <v>3.0975464248884386</v>
      </c>
      <c r="CW16" s="27">
        <f t="shared" si="15"/>
        <v>3.0915772842634395</v>
      </c>
      <c r="CX16" s="27">
        <f t="shared" si="15"/>
        <v>3.0835401748884386</v>
      </c>
      <c r="CY16" s="27">
        <f t="shared" si="15"/>
        <v>3.0732335342634394</v>
      </c>
      <c r="CZ16" s="27">
        <f t="shared" si="15"/>
        <v>3.060446424888438</v>
      </c>
      <c r="DA16" s="27">
        <f t="shared" si="15"/>
        <v>3.0449585342634382</v>
      </c>
      <c r="DB16" s="27">
        <f t="shared" si="10"/>
        <v>3.1049210342634384</v>
      </c>
    </row>
    <row r="17" spans="2:106" ht="12" customHeight="1" x14ac:dyDescent="0.15">
      <c r="B17" s="25">
        <v>14</v>
      </c>
      <c r="C17" s="25">
        <f t="shared" si="1"/>
        <v>1.4219687500000013</v>
      </c>
      <c r="D17" s="25">
        <v>0.82499999999999996</v>
      </c>
      <c r="E17" s="22">
        <v>0.82499999999999996</v>
      </c>
      <c r="F17" s="22">
        <f t="shared" si="2"/>
        <v>1.1936670930391622</v>
      </c>
      <c r="G17" s="25">
        <v>0.82499999999999996</v>
      </c>
      <c r="H17" s="25">
        <f t="shared" si="14"/>
        <v>1.4219687500000013</v>
      </c>
      <c r="I17" s="37"/>
      <c r="J17" s="22">
        <v>8</v>
      </c>
      <c r="K17" s="22">
        <f t="shared" si="3"/>
        <v>3.015186718749999</v>
      </c>
      <c r="L17" s="22">
        <f t="shared" si="3"/>
        <v>3.0302484374999992</v>
      </c>
      <c r="M17" s="22">
        <f t="shared" si="3"/>
        <v>3.0419242187499993</v>
      </c>
      <c r="N17" s="22">
        <f t="shared" si="3"/>
        <v>3.0505609374999989</v>
      </c>
      <c r="O17" s="22">
        <f t="shared" si="3"/>
        <v>3.0564867187499996</v>
      </c>
      <c r="P17" s="22">
        <f t="shared" si="3"/>
        <v>3.0600109374999991</v>
      </c>
      <c r="Q17" s="22">
        <f t="shared" si="3"/>
        <v>3.0614242187499987</v>
      </c>
      <c r="R17" s="22">
        <f t="shared" si="3"/>
        <v>3.0609984374999981</v>
      </c>
      <c r="S17" s="22">
        <f t="shared" si="3"/>
        <v>3.0589867187499999</v>
      </c>
      <c r="T17" s="22">
        <f t="shared" si="3"/>
        <v>3.0556234374999995</v>
      </c>
      <c r="U17" s="22">
        <f t="shared" si="4"/>
        <v>3.0511242187499992</v>
      </c>
      <c r="V17" s="22">
        <f t="shared" si="4"/>
        <v>3.0456859374999992</v>
      </c>
      <c r="W17" s="22">
        <f t="shared" si="4"/>
        <v>3.0394867187499988</v>
      </c>
      <c r="X17" s="22">
        <f t="shared" si="4"/>
        <v>3.0326859375000002</v>
      </c>
      <c r="Y17" s="22">
        <f t="shared" si="4"/>
        <v>3.0254242187499991</v>
      </c>
      <c r="Z17" s="22">
        <f t="shared" si="4"/>
        <v>3.0178234374999993</v>
      </c>
      <c r="AA17" s="22">
        <f t="shared" si="4"/>
        <v>3.0099867187499987</v>
      </c>
      <c r="AB17" s="22">
        <f t="shared" si="4"/>
        <v>3.001998437499998</v>
      </c>
      <c r="AC17" s="22">
        <f t="shared" si="4"/>
        <v>2.9939242187500006</v>
      </c>
      <c r="AD17" s="22">
        <f t="shared" si="4"/>
        <v>2.9858109374999997</v>
      </c>
      <c r="AE17" s="22">
        <f t="shared" si="5"/>
        <v>3.1464367187499991</v>
      </c>
      <c r="AF17" s="22">
        <f t="shared" si="5"/>
        <v>2.9695609374999998</v>
      </c>
      <c r="AG17" s="22">
        <f t="shared" si="5"/>
        <v>2.9614242187499973</v>
      </c>
      <c r="AH17" s="22">
        <f t="shared" si="5"/>
        <v>2.9532484374999997</v>
      </c>
      <c r="AI17" s="22">
        <f t="shared" si="5"/>
        <v>2.9449867187499987</v>
      </c>
      <c r="AJ17" s="22">
        <f t="shared" si="5"/>
        <v>2.936573437499999</v>
      </c>
      <c r="AK17" s="22">
        <f t="shared" si="5"/>
        <v>2.9279242187499999</v>
      </c>
      <c r="AL17" s="22">
        <f t="shared" si="5"/>
        <v>2.9189359374999979</v>
      </c>
      <c r="AM17" s="22">
        <f t="shared" si="5"/>
        <v>2.9094867187500006</v>
      </c>
      <c r="AN17" s="22">
        <f t="shared" si="5"/>
        <v>2.8994359375000012</v>
      </c>
      <c r="AO17" s="22">
        <f t="shared" si="6"/>
        <v>2.8886242187499991</v>
      </c>
      <c r="AP17" s="22">
        <f t="shared" si="6"/>
        <v>2.8768734375000005</v>
      </c>
      <c r="AQ17" s="22">
        <f t="shared" si="6"/>
        <v>2.8639867187499988</v>
      </c>
      <c r="AR17" s="22">
        <f t="shared" si="6"/>
        <v>2.8497484375000006</v>
      </c>
      <c r="AS17" s="22">
        <f t="shared" si="6"/>
        <v>2.8339242187499956</v>
      </c>
      <c r="AT17" s="22">
        <f t="shared" si="6"/>
        <v>2.8162609374999992</v>
      </c>
      <c r="AU17" s="22">
        <f t="shared" si="6"/>
        <v>2.7964867187500033</v>
      </c>
      <c r="AV17" s="22">
        <f t="shared" si="6"/>
        <v>2.7743109374999992</v>
      </c>
      <c r="AW17" s="22">
        <f t="shared" si="6"/>
        <v>2.7494242187500033</v>
      </c>
      <c r="AX17" s="22">
        <f t="shared" si="6"/>
        <v>2.7214984374999958</v>
      </c>
      <c r="AY17" s="22">
        <f t="shared" si="8"/>
        <v>3.1464367187499991</v>
      </c>
      <c r="AZ17" s="22">
        <v>7</v>
      </c>
      <c r="BA17" s="22">
        <v>1.1000000000000001</v>
      </c>
      <c r="BB17" s="22">
        <f t="shared" si="11"/>
        <v>0.90378833277388693</v>
      </c>
      <c r="BD17" s="22">
        <v>0.9</v>
      </c>
      <c r="BE17" s="22">
        <v>0.65</v>
      </c>
      <c r="BF17" s="22">
        <f t="shared" si="12"/>
        <v>2.0307499999999994</v>
      </c>
      <c r="BH17" s="27">
        <f t="shared" si="13"/>
        <v>2.7966281263991473</v>
      </c>
      <c r="BI17" s="27">
        <f t="shared" si="13"/>
        <v>2.815721485774147</v>
      </c>
      <c r="BJ17" s="27">
        <f t="shared" si="13"/>
        <v>2.8331218763991473</v>
      </c>
      <c r="BK17" s="27">
        <f t="shared" si="13"/>
        <v>2.849002735774147</v>
      </c>
      <c r="BL17" s="27">
        <f t="shared" si="13"/>
        <v>2.8635281263991477</v>
      </c>
      <c r="BM17" s="27">
        <f t="shared" si="13"/>
        <v>2.8768527357741474</v>
      </c>
      <c r="BN17" s="27">
        <f t="shared" si="13"/>
        <v>2.8891218763991469</v>
      </c>
      <c r="BO17" s="27">
        <f t="shared" si="13"/>
        <v>2.9004714857741467</v>
      </c>
      <c r="BP17" s="27">
        <f t="shared" si="13"/>
        <v>2.9110281263991475</v>
      </c>
      <c r="BQ17" s="27">
        <f t="shared" si="13"/>
        <v>2.9209089857741475</v>
      </c>
      <c r="BR17" s="27">
        <f t="shared" si="13"/>
        <v>2.9302218763991474</v>
      </c>
      <c r="BS17" s="27">
        <f t="shared" si="13"/>
        <v>2.9390652357741471</v>
      </c>
      <c r="BT17" s="27">
        <f t="shared" si="13"/>
        <v>2.9475281263991473</v>
      </c>
      <c r="BU17" s="27">
        <f t="shared" si="13"/>
        <v>2.9556902357741479</v>
      </c>
      <c r="BV17" s="27">
        <f t="shared" si="13"/>
        <v>2.9636218763991473</v>
      </c>
      <c r="BW17" s="27">
        <f t="shared" si="13"/>
        <v>2.9713839857741475</v>
      </c>
      <c r="BX17" s="27">
        <f t="shared" ref="BX17:CM34" si="16">50%*BX$9*BX$10+(1-50%)*$BE17*$BF17+50%*INDEX($BA$11:$BA$22,$BH$4,1)*BX$9+(1-50%)*INDEX($BB$11:$BB$22,$BH$4,1)*$BE17+INDEX($BA$11:$BA$22,$BH$4,1)*INDEX($BB$11:$BB$22,$BH$4,1)</f>
        <v>2.9790281263991472</v>
      </c>
      <c r="BY17" s="27">
        <f t="shared" si="16"/>
        <v>2.9865964857741467</v>
      </c>
      <c r="BZ17" s="27">
        <f t="shared" si="16"/>
        <v>2.9941218763991477</v>
      </c>
      <c r="CA17" s="27">
        <f t="shared" si="16"/>
        <v>3.0016277357741474</v>
      </c>
      <c r="CB17" s="27">
        <f t="shared" si="16"/>
        <v>3.0091281263991472</v>
      </c>
      <c r="CC17" s="27">
        <f t="shared" si="16"/>
        <v>3.0166277357741476</v>
      </c>
      <c r="CD17" s="27">
        <f t="shared" si="16"/>
        <v>3.0241218763991462</v>
      </c>
      <c r="CE17" s="27">
        <f t="shared" si="16"/>
        <v>3.0315964857741475</v>
      </c>
      <c r="CF17" s="27">
        <f t="shared" si="16"/>
        <v>3.0390281263991472</v>
      </c>
      <c r="CG17" s="27">
        <f t="shared" si="16"/>
        <v>3.0463839857741473</v>
      </c>
      <c r="CH17" s="27">
        <f t="shared" si="16"/>
        <v>3.0536218763991476</v>
      </c>
      <c r="CI17" s="27">
        <f t="shared" si="16"/>
        <v>3.060690235774147</v>
      </c>
      <c r="CJ17" s="27">
        <f t="shared" si="16"/>
        <v>3.0675281263991478</v>
      </c>
      <c r="CK17" s="27">
        <f t="shared" si="16"/>
        <v>3.0740652357741483</v>
      </c>
      <c r="CL17" s="27">
        <f t="shared" si="16"/>
        <v>3.0802218763991474</v>
      </c>
      <c r="CM17" s="27">
        <f t="shared" si="16"/>
        <v>3.085908985774148</v>
      </c>
      <c r="CN17" s="27">
        <f t="shared" si="15"/>
        <v>3.0910281263991473</v>
      </c>
      <c r="CO17" s="27">
        <f t="shared" si="15"/>
        <v>3.0954714857741479</v>
      </c>
      <c r="CP17" s="27">
        <f t="shared" si="15"/>
        <v>3.0991218763991455</v>
      </c>
      <c r="CQ17" s="27">
        <f t="shared" si="15"/>
        <v>3.1018527357741474</v>
      </c>
      <c r="CR17" s="27">
        <f t="shared" si="15"/>
        <v>3.1035281263991492</v>
      </c>
      <c r="CS17" s="27">
        <f t="shared" si="15"/>
        <v>3.1040027357741473</v>
      </c>
      <c r="CT17" s="27">
        <f t="shared" si="15"/>
        <v>3.103121876399149</v>
      </c>
      <c r="CU17" s="27">
        <f t="shared" si="15"/>
        <v>3.1007214857741459</v>
      </c>
      <c r="CV17" s="27">
        <f t="shared" si="15"/>
        <v>3.0966281263991475</v>
      </c>
      <c r="CW17" s="27">
        <f t="shared" si="15"/>
        <v>3.0906589857741484</v>
      </c>
      <c r="CX17" s="27">
        <f t="shared" si="15"/>
        <v>3.0826218763991475</v>
      </c>
      <c r="CY17" s="27">
        <f t="shared" si="15"/>
        <v>3.0723152357741483</v>
      </c>
      <c r="CZ17" s="27">
        <f t="shared" si="15"/>
        <v>3.059528126399147</v>
      </c>
      <c r="DA17" s="27">
        <f t="shared" si="15"/>
        <v>3.0440402357741472</v>
      </c>
      <c r="DB17" s="27">
        <f t="shared" si="10"/>
        <v>3.1040027357741473</v>
      </c>
    </row>
    <row r="18" spans="2:106" ht="12" customHeight="1" x14ac:dyDescent="0.15">
      <c r="B18" s="25">
        <v>15</v>
      </c>
      <c r="C18" s="25">
        <f t="shared" si="1"/>
        <v>1.35175</v>
      </c>
      <c r="D18" s="25">
        <v>0.85</v>
      </c>
      <c r="E18" s="22">
        <v>0.85</v>
      </c>
      <c r="F18" s="22">
        <f t="shared" si="2"/>
        <v>1.1638577532754453</v>
      </c>
      <c r="G18" s="25">
        <v>0.85</v>
      </c>
      <c r="H18" s="25">
        <f t="shared" si="14"/>
        <v>1.35175</v>
      </c>
      <c r="I18" s="37"/>
      <c r="J18" s="22">
        <v>9</v>
      </c>
      <c r="K18" s="22">
        <f t="shared" si="3"/>
        <v>3.0088000000000013</v>
      </c>
      <c r="L18" s="22">
        <f t="shared" si="3"/>
        <v>3.0244867187500009</v>
      </c>
      <c r="M18" s="22">
        <f t="shared" si="3"/>
        <v>3.0367875000000009</v>
      </c>
      <c r="N18" s="22">
        <f t="shared" si="3"/>
        <v>3.0460492187500008</v>
      </c>
      <c r="O18" s="22">
        <f t="shared" si="3"/>
        <v>3.0526000000000018</v>
      </c>
      <c r="P18" s="22">
        <f t="shared" si="3"/>
        <v>3.0567492187500012</v>
      </c>
      <c r="Q18" s="22">
        <f t="shared" si="3"/>
        <v>3.0587875000000007</v>
      </c>
      <c r="R18" s="22">
        <f t="shared" si="3"/>
        <v>3.0589867187499999</v>
      </c>
      <c r="S18" s="22">
        <f t="shared" si="3"/>
        <v>3.0576000000000016</v>
      </c>
      <c r="T18" s="22">
        <f t="shared" si="3"/>
        <v>3.0548617187500011</v>
      </c>
      <c r="U18" s="22">
        <f t="shared" si="4"/>
        <v>3.0509875000000011</v>
      </c>
      <c r="V18" s="22">
        <f t="shared" si="4"/>
        <v>3.0461742187500009</v>
      </c>
      <c r="W18" s="22">
        <f t="shared" si="4"/>
        <v>3.0406000000000009</v>
      </c>
      <c r="X18" s="22">
        <f t="shared" si="4"/>
        <v>3.0344242187500017</v>
      </c>
      <c r="Y18" s="22">
        <f t="shared" si="4"/>
        <v>3.0277875000000005</v>
      </c>
      <c r="Z18" s="22">
        <f t="shared" si="4"/>
        <v>3.020811718750001</v>
      </c>
      <c r="AA18" s="22">
        <f t="shared" si="4"/>
        <v>3.0136000000000003</v>
      </c>
      <c r="AB18" s="22">
        <f t="shared" si="4"/>
        <v>3.0062367187499994</v>
      </c>
      <c r="AC18" s="22">
        <f t="shared" si="4"/>
        <v>2.9987875000000024</v>
      </c>
      <c r="AD18" s="22">
        <f t="shared" si="4"/>
        <v>2.9912992187500018</v>
      </c>
      <c r="AE18" s="22">
        <f t="shared" si="5"/>
        <v>3.1588000000000012</v>
      </c>
      <c r="AF18" s="22">
        <f t="shared" si="5"/>
        <v>2.9762992187500013</v>
      </c>
      <c r="AG18" s="22">
        <f t="shared" si="5"/>
        <v>2.968787499999999</v>
      </c>
      <c r="AH18" s="22">
        <f t="shared" si="5"/>
        <v>2.9612367187500013</v>
      </c>
      <c r="AI18" s="22">
        <f t="shared" si="5"/>
        <v>2.9536000000000007</v>
      </c>
      <c r="AJ18" s="22">
        <f t="shared" si="5"/>
        <v>2.9458117187500013</v>
      </c>
      <c r="AK18" s="22">
        <f t="shared" si="5"/>
        <v>2.9377875000000016</v>
      </c>
      <c r="AL18" s="22">
        <f t="shared" si="5"/>
        <v>2.9294242187500004</v>
      </c>
      <c r="AM18" s="22">
        <f t="shared" si="5"/>
        <v>2.9206000000000025</v>
      </c>
      <c r="AN18" s="22">
        <f t="shared" si="5"/>
        <v>2.9111742187500029</v>
      </c>
      <c r="AO18" s="22">
        <f t="shared" si="6"/>
        <v>2.9009875000000012</v>
      </c>
      <c r="AP18" s="22">
        <f t="shared" si="6"/>
        <v>2.8898617187500024</v>
      </c>
      <c r="AQ18" s="22">
        <f t="shared" si="6"/>
        <v>2.8776000000000006</v>
      </c>
      <c r="AR18" s="22">
        <f t="shared" si="6"/>
        <v>2.8639867187500023</v>
      </c>
      <c r="AS18" s="22">
        <f t="shared" si="6"/>
        <v>2.8487874999999971</v>
      </c>
      <c r="AT18" s="22">
        <f t="shared" si="6"/>
        <v>2.8317492187500006</v>
      </c>
      <c r="AU18" s="22">
        <f t="shared" si="6"/>
        <v>2.8126000000000051</v>
      </c>
      <c r="AV18" s="22">
        <f t="shared" si="6"/>
        <v>2.7910492187500009</v>
      </c>
      <c r="AW18" s="22">
        <f t="shared" si="6"/>
        <v>2.7667875000000048</v>
      </c>
      <c r="AX18" s="22">
        <f t="shared" si="6"/>
        <v>2.7394867187499976</v>
      </c>
      <c r="AY18" s="22">
        <f t="shared" si="8"/>
        <v>3.1588000000000012</v>
      </c>
      <c r="AZ18" s="22">
        <v>8</v>
      </c>
      <c r="BA18" s="22">
        <v>1.2</v>
      </c>
      <c r="BB18" s="22">
        <f t="shared" si="11"/>
        <v>0.81683335045820238</v>
      </c>
      <c r="BD18" s="22">
        <v>0.82</v>
      </c>
      <c r="BE18" s="22">
        <v>0.67500000000000004</v>
      </c>
      <c r="BF18" s="22">
        <f t="shared" si="12"/>
        <v>1.9299062499999984</v>
      </c>
      <c r="BH18" s="27">
        <f t="shared" si="13"/>
        <v>2.7947902966598557</v>
      </c>
      <c r="BI18" s="27">
        <f t="shared" si="13"/>
        <v>2.8138836560348555</v>
      </c>
      <c r="BJ18" s="27">
        <f t="shared" si="13"/>
        <v>2.8312840466598557</v>
      </c>
      <c r="BK18" s="27">
        <f t="shared" si="13"/>
        <v>2.8471649060348554</v>
      </c>
      <c r="BL18" s="27">
        <f t="shared" si="13"/>
        <v>2.8616902966598561</v>
      </c>
      <c r="BM18" s="27">
        <f t="shared" si="13"/>
        <v>2.8750149060348558</v>
      </c>
      <c r="BN18" s="27">
        <f t="shared" si="13"/>
        <v>2.8872840466598553</v>
      </c>
      <c r="BO18" s="27">
        <f t="shared" si="13"/>
        <v>2.8986336560348551</v>
      </c>
      <c r="BP18" s="27">
        <f t="shared" si="13"/>
        <v>2.909190296659856</v>
      </c>
      <c r="BQ18" s="27">
        <f t="shared" si="13"/>
        <v>2.9190711560348559</v>
      </c>
      <c r="BR18" s="27">
        <f t="shared" si="13"/>
        <v>2.9283840466598554</v>
      </c>
      <c r="BS18" s="27">
        <f t="shared" si="13"/>
        <v>2.9372274060348555</v>
      </c>
      <c r="BT18" s="27">
        <f t="shared" si="13"/>
        <v>2.9456902966598553</v>
      </c>
      <c r="BU18" s="27">
        <f t="shared" si="13"/>
        <v>2.9538524060348563</v>
      </c>
      <c r="BV18" s="27">
        <f t="shared" si="13"/>
        <v>2.9617840466598557</v>
      </c>
      <c r="BW18" s="27">
        <f t="shared" si="13"/>
        <v>2.9695461560348555</v>
      </c>
      <c r="BX18" s="27">
        <f t="shared" si="16"/>
        <v>2.9771902966598556</v>
      </c>
      <c r="BY18" s="27">
        <f t="shared" si="16"/>
        <v>2.9847586560348551</v>
      </c>
      <c r="BZ18" s="27">
        <f t="shared" si="16"/>
        <v>2.9922840466598566</v>
      </c>
      <c r="CA18" s="27">
        <f t="shared" si="16"/>
        <v>2.9997899060348558</v>
      </c>
      <c r="CB18" s="27">
        <f t="shared" si="16"/>
        <v>3.0072902966598556</v>
      </c>
      <c r="CC18" s="27">
        <f t="shared" si="16"/>
        <v>3.014789906034856</v>
      </c>
      <c r="CD18" s="27">
        <f t="shared" si="16"/>
        <v>3.0222840466598546</v>
      </c>
      <c r="CE18" s="27">
        <f t="shared" si="16"/>
        <v>3.0297586560348559</v>
      </c>
      <c r="CF18" s="27">
        <f t="shared" si="16"/>
        <v>3.0371902966598552</v>
      </c>
      <c r="CG18" s="27">
        <f t="shared" si="16"/>
        <v>3.0445461560348557</v>
      </c>
      <c r="CH18" s="27">
        <f t="shared" si="16"/>
        <v>3.0517840466598556</v>
      </c>
      <c r="CI18" s="27">
        <f t="shared" si="16"/>
        <v>3.058852406034855</v>
      </c>
      <c r="CJ18" s="27">
        <f t="shared" si="16"/>
        <v>3.0656902966598563</v>
      </c>
      <c r="CK18" s="27">
        <f t="shared" si="16"/>
        <v>3.0722274060348567</v>
      </c>
      <c r="CL18" s="27">
        <f t="shared" si="16"/>
        <v>3.0783840466598558</v>
      </c>
      <c r="CM18" s="27">
        <f t="shared" si="16"/>
        <v>3.0840711560348564</v>
      </c>
      <c r="CN18" s="27">
        <f t="shared" si="15"/>
        <v>3.0891902966598557</v>
      </c>
      <c r="CO18" s="27">
        <f t="shared" si="15"/>
        <v>3.0936336560348563</v>
      </c>
      <c r="CP18" s="27">
        <f t="shared" si="15"/>
        <v>3.0972840466598539</v>
      </c>
      <c r="CQ18" s="27">
        <f t="shared" si="15"/>
        <v>3.1000149060348554</v>
      </c>
      <c r="CR18" s="27">
        <f t="shared" si="15"/>
        <v>3.1016902966598576</v>
      </c>
      <c r="CS18" s="27">
        <f t="shared" si="15"/>
        <v>3.1021649060348557</v>
      </c>
      <c r="CT18" s="27">
        <f t="shared" si="15"/>
        <v>3.1012840466598575</v>
      </c>
      <c r="CU18" s="27">
        <f t="shared" si="15"/>
        <v>3.0988836560348543</v>
      </c>
      <c r="CV18" s="27">
        <f t="shared" si="15"/>
        <v>3.0947902966598559</v>
      </c>
      <c r="CW18" s="27">
        <f t="shared" si="15"/>
        <v>3.0888211560348569</v>
      </c>
      <c r="CX18" s="27">
        <f t="shared" si="15"/>
        <v>3.0807840466598555</v>
      </c>
      <c r="CY18" s="27">
        <f t="shared" si="15"/>
        <v>3.0704774060348563</v>
      </c>
      <c r="CZ18" s="27">
        <f t="shared" si="15"/>
        <v>3.0576902966598554</v>
      </c>
      <c r="DA18" s="27">
        <f t="shared" si="15"/>
        <v>3.0422024060348556</v>
      </c>
      <c r="DB18" s="27">
        <f t="shared" si="10"/>
        <v>3.1021649060348557</v>
      </c>
    </row>
    <row r="19" spans="2:106" ht="12" customHeight="1" x14ac:dyDescent="0.15">
      <c r="B19" s="25">
        <v>16</v>
      </c>
      <c r="C19" s="25">
        <f t="shared" si="1"/>
        <v>1.28515625</v>
      </c>
      <c r="D19" s="25">
        <v>0.875</v>
      </c>
      <c r="E19" s="22">
        <v>0.875</v>
      </c>
      <c r="F19" s="22">
        <f t="shared" si="2"/>
        <v>1.1347928394428197</v>
      </c>
      <c r="G19" s="25">
        <v>0.875</v>
      </c>
      <c r="H19" s="25">
        <f t="shared" si="14"/>
        <v>1.28515625</v>
      </c>
      <c r="I19" s="37"/>
      <c r="J19" s="22">
        <v>10</v>
      </c>
      <c r="K19" s="22">
        <f t="shared" si="3"/>
        <v>3.0010617187499999</v>
      </c>
      <c r="L19" s="22">
        <f t="shared" si="3"/>
        <v>3.0173734374999999</v>
      </c>
      <c r="M19" s="22">
        <f t="shared" si="3"/>
        <v>3.0302992187500002</v>
      </c>
      <c r="N19" s="22">
        <f t="shared" si="3"/>
        <v>3.0401859375000004</v>
      </c>
      <c r="O19" s="22">
        <f t="shared" si="3"/>
        <v>3.0473617187500008</v>
      </c>
      <c r="P19" s="22">
        <f t="shared" si="3"/>
        <v>3.0521359375000001</v>
      </c>
      <c r="Q19" s="22">
        <f t="shared" si="3"/>
        <v>3.0547992187499999</v>
      </c>
      <c r="R19" s="22">
        <f t="shared" si="3"/>
        <v>3.0556234374999995</v>
      </c>
      <c r="S19" s="22">
        <f t="shared" si="3"/>
        <v>3.0548617187500011</v>
      </c>
      <c r="T19" s="22">
        <f t="shared" si="3"/>
        <v>3.0527484375000009</v>
      </c>
      <c r="U19" s="22">
        <f t="shared" si="4"/>
        <v>3.0494992187500003</v>
      </c>
      <c r="V19" s="22">
        <f t="shared" si="4"/>
        <v>3.0453109375000005</v>
      </c>
      <c r="W19" s="22">
        <f t="shared" si="4"/>
        <v>3.0403617187499998</v>
      </c>
      <c r="X19" s="22">
        <f t="shared" si="4"/>
        <v>3.0348109375000014</v>
      </c>
      <c r="Y19" s="22">
        <f t="shared" si="4"/>
        <v>3.0287992187500006</v>
      </c>
      <c r="Z19" s="22">
        <f t="shared" si="4"/>
        <v>3.0224484375</v>
      </c>
      <c r="AA19" s="22">
        <f t="shared" si="4"/>
        <v>3.0158617187500001</v>
      </c>
      <c r="AB19" s="22">
        <f t="shared" si="4"/>
        <v>3.0091234374999996</v>
      </c>
      <c r="AC19" s="22">
        <f t="shared" si="4"/>
        <v>3.0022992187500019</v>
      </c>
      <c r="AD19" s="22">
        <f t="shared" si="4"/>
        <v>2.9954359375000008</v>
      </c>
      <c r="AE19" s="22">
        <f t="shared" si="5"/>
        <v>3.1698117187500001</v>
      </c>
      <c r="AF19" s="22">
        <f t="shared" si="5"/>
        <v>2.9816859375000009</v>
      </c>
      <c r="AG19" s="22">
        <f t="shared" si="5"/>
        <v>2.9747992187499985</v>
      </c>
      <c r="AH19" s="22">
        <f t="shared" si="5"/>
        <v>2.9678734375000007</v>
      </c>
      <c r="AI19" s="22">
        <f t="shared" si="5"/>
        <v>2.9608617187499999</v>
      </c>
      <c r="AJ19" s="22">
        <f t="shared" si="5"/>
        <v>2.9536984374999999</v>
      </c>
      <c r="AK19" s="22">
        <f t="shared" si="5"/>
        <v>2.946299218750001</v>
      </c>
      <c r="AL19" s="22">
        <f t="shared" si="5"/>
        <v>2.9385609374999997</v>
      </c>
      <c r="AM19" s="22">
        <f t="shared" si="5"/>
        <v>2.9303617187500022</v>
      </c>
      <c r="AN19" s="22">
        <f t="shared" si="5"/>
        <v>2.921560937500002</v>
      </c>
      <c r="AO19" s="22">
        <f t="shared" si="6"/>
        <v>2.9119992187500001</v>
      </c>
      <c r="AP19" s="22">
        <f t="shared" si="6"/>
        <v>2.9014984375000021</v>
      </c>
      <c r="AQ19" s="22">
        <f t="shared" si="6"/>
        <v>2.8898617187500002</v>
      </c>
      <c r="AR19" s="22">
        <f t="shared" si="6"/>
        <v>2.8768734375000018</v>
      </c>
      <c r="AS19" s="22">
        <f t="shared" si="6"/>
        <v>2.8622992187499969</v>
      </c>
      <c r="AT19" s="22">
        <f t="shared" si="6"/>
        <v>2.8458859375000003</v>
      </c>
      <c r="AU19" s="22">
        <f t="shared" si="6"/>
        <v>2.8273617187500042</v>
      </c>
      <c r="AV19" s="22">
        <f t="shared" si="6"/>
        <v>2.8064359375000008</v>
      </c>
      <c r="AW19" s="22">
        <f t="shared" si="6"/>
        <v>2.7827992187500046</v>
      </c>
      <c r="AX19" s="22">
        <f t="shared" si="6"/>
        <v>2.7561234374999968</v>
      </c>
      <c r="AY19" s="22">
        <f t="shared" si="8"/>
        <v>3.1698117187500001</v>
      </c>
      <c r="AZ19" s="22">
        <v>9</v>
      </c>
      <c r="BA19" s="22">
        <v>1.3</v>
      </c>
      <c r="BB19" s="22">
        <f t="shared" si="11"/>
        <v>0.73824445196472688</v>
      </c>
      <c r="BD19" s="22">
        <v>0.72499999999999998</v>
      </c>
      <c r="BE19" s="22">
        <v>0.7</v>
      </c>
      <c r="BF19" s="22">
        <f t="shared" si="12"/>
        <v>1.8340000000000014</v>
      </c>
      <c r="BH19" s="27">
        <f t="shared" si="13"/>
        <v>2.7921594981705655</v>
      </c>
      <c r="BI19" s="27">
        <f t="shared" si="13"/>
        <v>2.8112528575455653</v>
      </c>
      <c r="BJ19" s="27">
        <f t="shared" si="13"/>
        <v>2.8286532481705655</v>
      </c>
      <c r="BK19" s="27">
        <f t="shared" si="13"/>
        <v>2.8445341075455652</v>
      </c>
      <c r="BL19" s="27">
        <f t="shared" si="13"/>
        <v>2.8590594981705659</v>
      </c>
      <c r="BM19" s="27">
        <f t="shared" si="13"/>
        <v>2.8723841075455652</v>
      </c>
      <c r="BN19" s="27">
        <f t="shared" si="13"/>
        <v>2.8846532481705651</v>
      </c>
      <c r="BO19" s="27">
        <f t="shared" si="13"/>
        <v>2.8960028575455645</v>
      </c>
      <c r="BP19" s="27">
        <f t="shared" si="13"/>
        <v>2.9065594981705654</v>
      </c>
      <c r="BQ19" s="27">
        <f t="shared" si="13"/>
        <v>2.9164403575455653</v>
      </c>
      <c r="BR19" s="27">
        <f t="shared" si="13"/>
        <v>2.9257532481705653</v>
      </c>
      <c r="BS19" s="27">
        <f t="shared" si="13"/>
        <v>2.9345966075455654</v>
      </c>
      <c r="BT19" s="27">
        <f t="shared" si="13"/>
        <v>2.9430594981705651</v>
      </c>
      <c r="BU19" s="27">
        <f t="shared" si="13"/>
        <v>2.9512216075455657</v>
      </c>
      <c r="BV19" s="27">
        <f t="shared" si="13"/>
        <v>2.9591532481705651</v>
      </c>
      <c r="BW19" s="27">
        <f t="shared" si="13"/>
        <v>2.9669153575455653</v>
      </c>
      <c r="BX19" s="27">
        <f t="shared" si="16"/>
        <v>2.974559498170565</v>
      </c>
      <c r="BY19" s="27">
        <f t="shared" si="16"/>
        <v>2.9821278575455645</v>
      </c>
      <c r="BZ19" s="27">
        <f t="shared" si="16"/>
        <v>2.989653248170566</v>
      </c>
      <c r="CA19" s="27">
        <f t="shared" si="16"/>
        <v>2.9971591075455657</v>
      </c>
      <c r="CB19" s="27">
        <f t="shared" si="16"/>
        <v>3.0046594981705654</v>
      </c>
      <c r="CC19" s="27">
        <f t="shared" si="16"/>
        <v>3.0121591075455654</v>
      </c>
      <c r="CD19" s="27">
        <f t="shared" si="16"/>
        <v>3.0196532481705645</v>
      </c>
      <c r="CE19" s="27">
        <f t="shared" si="16"/>
        <v>3.0271278575455653</v>
      </c>
      <c r="CF19" s="27">
        <f t="shared" si="16"/>
        <v>3.034559498170565</v>
      </c>
      <c r="CG19" s="27">
        <f t="shared" si="16"/>
        <v>3.0419153575455651</v>
      </c>
      <c r="CH19" s="27">
        <f t="shared" si="16"/>
        <v>3.0491532481705654</v>
      </c>
      <c r="CI19" s="27">
        <f t="shared" si="16"/>
        <v>3.0562216075455648</v>
      </c>
      <c r="CJ19" s="27">
        <f t="shared" si="16"/>
        <v>3.0630594981705657</v>
      </c>
      <c r="CK19" s="27">
        <f t="shared" si="16"/>
        <v>3.0695966075455661</v>
      </c>
      <c r="CL19" s="27">
        <f t="shared" si="16"/>
        <v>3.0757532481705652</v>
      </c>
      <c r="CM19" s="27">
        <f t="shared" si="16"/>
        <v>3.0814403575455658</v>
      </c>
      <c r="CN19" s="27">
        <f t="shared" si="15"/>
        <v>3.0865594981705651</v>
      </c>
      <c r="CO19" s="27">
        <f t="shared" si="15"/>
        <v>3.0910028575455657</v>
      </c>
      <c r="CP19" s="27">
        <f t="shared" si="15"/>
        <v>3.0946532481705633</v>
      </c>
      <c r="CQ19" s="27">
        <f t="shared" si="15"/>
        <v>3.0973841075455653</v>
      </c>
      <c r="CR19" s="27">
        <f t="shared" si="15"/>
        <v>3.099059498170567</v>
      </c>
      <c r="CS19" s="27">
        <f t="shared" si="15"/>
        <v>3.0995341075455651</v>
      </c>
      <c r="CT19" s="27">
        <f t="shared" si="15"/>
        <v>3.0986532481705669</v>
      </c>
      <c r="CU19" s="27">
        <f t="shared" si="15"/>
        <v>3.0962528575455637</v>
      </c>
      <c r="CV19" s="27">
        <f t="shared" si="15"/>
        <v>3.0921594981705653</v>
      </c>
      <c r="CW19" s="27">
        <f t="shared" si="15"/>
        <v>3.0861903575455663</v>
      </c>
      <c r="CX19" s="27">
        <f t="shared" si="15"/>
        <v>3.0781532481705653</v>
      </c>
      <c r="CY19" s="27">
        <f t="shared" si="15"/>
        <v>3.0678466075455662</v>
      </c>
      <c r="CZ19" s="27">
        <f t="shared" si="15"/>
        <v>3.0550594981705648</v>
      </c>
      <c r="DA19" s="27">
        <f t="shared" si="15"/>
        <v>3.039571607545565</v>
      </c>
      <c r="DB19" s="27">
        <f t="shared" si="10"/>
        <v>3.0995341075455651</v>
      </c>
    </row>
    <row r="20" spans="2:106" ht="12" customHeight="1" x14ac:dyDescent="0.15">
      <c r="B20" s="25">
        <v>17</v>
      </c>
      <c r="C20" s="25">
        <f t="shared" si="1"/>
        <v>1.2219999999999995</v>
      </c>
      <c r="D20" s="25">
        <v>0.9</v>
      </c>
      <c r="E20" s="22">
        <v>0.9</v>
      </c>
      <c r="F20" s="22">
        <f t="shared" si="2"/>
        <v>1.1064537610602057</v>
      </c>
      <c r="G20" s="25">
        <v>0.9</v>
      </c>
      <c r="H20" s="25">
        <f t="shared" si="14"/>
        <v>1.2219999999999995</v>
      </c>
      <c r="I20" s="37"/>
      <c r="J20" s="22">
        <v>11</v>
      </c>
      <c r="K20" s="22">
        <f t="shared" ref="K20:T29" si="17">INDEX($C$4:$C$44,K$9,1)*INDEX($D$4:$D$44,K$9,1)+INDEX($G$4:$G$44,$J20,1)*INDEX($H$4:$H$44,$J20,1)+INDEX($G$4:$G$44,$J20,1)*INDEX($D$4:$D$44,K$9,1)</f>
        <v>2.9921875</v>
      </c>
      <c r="L20" s="22">
        <f t="shared" si="17"/>
        <v>3.0091242187499994</v>
      </c>
      <c r="M20" s="22">
        <f t="shared" si="17"/>
        <v>3.022675</v>
      </c>
      <c r="N20" s="22">
        <f t="shared" si="17"/>
        <v>3.0331867187500001</v>
      </c>
      <c r="O20" s="22">
        <f t="shared" si="17"/>
        <v>3.0409875000000008</v>
      </c>
      <c r="P20" s="22">
        <f t="shared" si="17"/>
        <v>3.04638671875</v>
      </c>
      <c r="Q20" s="22">
        <f t="shared" si="17"/>
        <v>3.0496749999999997</v>
      </c>
      <c r="R20" s="22">
        <f t="shared" si="17"/>
        <v>3.0511242187499992</v>
      </c>
      <c r="S20" s="22">
        <f t="shared" si="17"/>
        <v>3.0509875000000011</v>
      </c>
      <c r="T20" s="22">
        <f t="shared" si="17"/>
        <v>3.0494992187500003</v>
      </c>
      <c r="U20" s="22">
        <f t="shared" ref="U20:AD29" si="18">INDEX($C$4:$C$44,U$9,1)*INDEX($D$4:$D$44,U$9,1)+INDEX($G$4:$G$44,$J20,1)*INDEX($H$4:$H$44,$J20,1)+INDEX($G$4:$G$44,$J20,1)*INDEX($D$4:$D$44,U$9,1)</f>
        <v>3.046875</v>
      </c>
      <c r="V20" s="22">
        <f t="shared" si="18"/>
        <v>3.0433117187500001</v>
      </c>
      <c r="W20" s="22">
        <f t="shared" si="18"/>
        <v>3.0389874999999997</v>
      </c>
      <c r="X20" s="22">
        <f t="shared" si="18"/>
        <v>3.0340617187500007</v>
      </c>
      <c r="Y20" s="22">
        <f t="shared" si="18"/>
        <v>3.0286749999999998</v>
      </c>
      <c r="Z20" s="22">
        <f t="shared" si="18"/>
        <v>3.02294921875</v>
      </c>
      <c r="AA20" s="22">
        <f t="shared" si="18"/>
        <v>3.0169874999999999</v>
      </c>
      <c r="AB20" s="22">
        <f t="shared" si="18"/>
        <v>3.0108742187499988</v>
      </c>
      <c r="AC20" s="22">
        <f t="shared" si="18"/>
        <v>3.0046750000000011</v>
      </c>
      <c r="AD20" s="22">
        <f t="shared" si="18"/>
        <v>2.9984367187500007</v>
      </c>
      <c r="AE20" s="22">
        <f t="shared" ref="AE20:AN29" si="19">INDEX($C$4:$C$44,AE$9,1)*INDEX($D$4:$D$44,AE$9,1)+INDEX($G$4:$G$44,$J20,1)*INDEX($H$4:$H$44,$J20,1)+INDEX($G$4:$G$44,$J20,1)*INDEX($D$4:$D$44,AE$9,1)</f>
        <v>3.1796875</v>
      </c>
      <c r="AF20" s="22">
        <f t="shared" si="19"/>
        <v>2.9859367187500006</v>
      </c>
      <c r="AG20" s="22">
        <f t="shared" si="19"/>
        <v>2.9796749999999981</v>
      </c>
      <c r="AH20" s="22">
        <f t="shared" si="19"/>
        <v>2.9733742187500005</v>
      </c>
      <c r="AI20" s="22">
        <f t="shared" si="19"/>
        <v>2.9669874999999997</v>
      </c>
      <c r="AJ20" s="22">
        <f t="shared" si="19"/>
        <v>2.96044921875</v>
      </c>
      <c r="AK20" s="22">
        <f t="shared" si="19"/>
        <v>2.9536750000000005</v>
      </c>
      <c r="AL20" s="22">
        <f t="shared" si="19"/>
        <v>2.9465617187499991</v>
      </c>
      <c r="AM20" s="22">
        <f t="shared" si="19"/>
        <v>2.9389875000000019</v>
      </c>
      <c r="AN20" s="22">
        <f t="shared" si="19"/>
        <v>2.930811718750002</v>
      </c>
      <c r="AO20" s="22">
        <f t="shared" ref="AO20:AX29" si="20">INDEX($C$4:$C$44,AO$9,1)*INDEX($D$4:$D$44,AO$9,1)+INDEX($G$4:$G$44,$J20,1)*INDEX($H$4:$H$44,$J20,1)+INDEX($G$4:$G$44,$J20,1)*INDEX($D$4:$D$44,AO$9,1)</f>
        <v>2.921875</v>
      </c>
      <c r="AP20" s="22">
        <f t="shared" si="20"/>
        <v>2.9119992187500019</v>
      </c>
      <c r="AQ20" s="22">
        <f t="shared" si="20"/>
        <v>2.9009874999999998</v>
      </c>
      <c r="AR20" s="22">
        <f t="shared" si="20"/>
        <v>2.8886242187500013</v>
      </c>
      <c r="AS20" s="22">
        <f t="shared" si="20"/>
        <v>2.8746749999999963</v>
      </c>
      <c r="AT20" s="22">
        <f t="shared" si="20"/>
        <v>2.85888671875</v>
      </c>
      <c r="AU20" s="22">
        <f t="shared" si="20"/>
        <v>2.8409875000000042</v>
      </c>
      <c r="AV20" s="22">
        <f t="shared" si="20"/>
        <v>2.8206867187500002</v>
      </c>
      <c r="AW20" s="22">
        <f t="shared" si="20"/>
        <v>2.7976750000000039</v>
      </c>
      <c r="AX20" s="22">
        <f t="shared" si="20"/>
        <v>2.7716242187499969</v>
      </c>
      <c r="AY20" s="22">
        <f t="shared" si="8"/>
        <v>3.1796875</v>
      </c>
      <c r="AZ20" s="22">
        <v>10</v>
      </c>
      <c r="BA20" s="22">
        <v>1.4</v>
      </c>
      <c r="BB20" s="22">
        <f t="shared" si="11"/>
        <v>0.66721672242077257</v>
      </c>
      <c r="BD20" s="22">
        <v>0.65</v>
      </c>
      <c r="BE20" s="22">
        <v>0.72499999999999998</v>
      </c>
      <c r="BF20" s="22">
        <f t="shared" si="12"/>
        <v>1.7428437500000005</v>
      </c>
      <c r="BH20" s="27">
        <f t="shared" si="13"/>
        <v>2.7888529184312736</v>
      </c>
      <c r="BI20" s="27">
        <f t="shared" si="13"/>
        <v>2.8079462778062738</v>
      </c>
      <c r="BJ20" s="27">
        <f t="shared" si="13"/>
        <v>2.8253466684312736</v>
      </c>
      <c r="BK20" s="27">
        <f t="shared" si="13"/>
        <v>2.8412275278062737</v>
      </c>
      <c r="BL20" s="27">
        <f t="shared" si="13"/>
        <v>2.855752918431274</v>
      </c>
      <c r="BM20" s="27">
        <f t="shared" si="13"/>
        <v>2.8690775278062737</v>
      </c>
      <c r="BN20" s="27">
        <f t="shared" si="13"/>
        <v>2.8813466684312736</v>
      </c>
      <c r="BO20" s="27">
        <f t="shared" si="13"/>
        <v>2.8926962778062735</v>
      </c>
      <c r="BP20" s="27">
        <f t="shared" si="13"/>
        <v>2.9032529184312743</v>
      </c>
      <c r="BQ20" s="27">
        <f t="shared" si="13"/>
        <v>2.9131337778062738</v>
      </c>
      <c r="BR20" s="27">
        <f t="shared" si="13"/>
        <v>2.9224466684312738</v>
      </c>
      <c r="BS20" s="27">
        <f t="shared" si="13"/>
        <v>2.9312900278062739</v>
      </c>
      <c r="BT20" s="27">
        <f t="shared" si="13"/>
        <v>2.9397529184312736</v>
      </c>
      <c r="BU20" s="27">
        <f t="shared" si="13"/>
        <v>2.9479150278062742</v>
      </c>
      <c r="BV20" s="27">
        <f t="shared" si="13"/>
        <v>2.9558466684312741</v>
      </c>
      <c r="BW20" s="27">
        <f t="shared" si="13"/>
        <v>2.9636087778062739</v>
      </c>
      <c r="BX20" s="27">
        <f t="shared" si="16"/>
        <v>2.9712529184312739</v>
      </c>
      <c r="BY20" s="27">
        <f t="shared" si="16"/>
        <v>2.9788212778062735</v>
      </c>
      <c r="BZ20" s="27">
        <f t="shared" si="16"/>
        <v>2.9863466684312745</v>
      </c>
      <c r="CA20" s="27">
        <f t="shared" si="16"/>
        <v>2.9938525278062738</v>
      </c>
      <c r="CB20" s="27">
        <f t="shared" si="16"/>
        <v>3.0013529184312735</v>
      </c>
      <c r="CC20" s="27">
        <f t="shared" si="16"/>
        <v>3.0088525278062739</v>
      </c>
      <c r="CD20" s="27">
        <f t="shared" si="16"/>
        <v>3.016346668431273</v>
      </c>
      <c r="CE20" s="27">
        <f t="shared" si="16"/>
        <v>3.0238212778062739</v>
      </c>
      <c r="CF20" s="27">
        <f t="shared" si="16"/>
        <v>3.0312529184312735</v>
      </c>
      <c r="CG20" s="27">
        <f t="shared" si="16"/>
        <v>3.0386087778062736</v>
      </c>
      <c r="CH20" s="27">
        <f t="shared" si="16"/>
        <v>3.0458466684312739</v>
      </c>
      <c r="CI20" s="27">
        <f t="shared" si="16"/>
        <v>3.0529150278062733</v>
      </c>
      <c r="CJ20" s="27">
        <f t="shared" si="16"/>
        <v>3.0597529184312746</v>
      </c>
      <c r="CK20" s="27">
        <f t="shared" si="16"/>
        <v>3.0662900278062746</v>
      </c>
      <c r="CL20" s="27">
        <f t="shared" si="16"/>
        <v>3.0724466684312737</v>
      </c>
      <c r="CM20" s="27">
        <f t="shared" si="16"/>
        <v>3.0781337778062747</v>
      </c>
      <c r="CN20" s="27">
        <f t="shared" si="15"/>
        <v>3.0832529184312736</v>
      </c>
      <c r="CO20" s="27">
        <f t="shared" si="15"/>
        <v>3.0876962778062746</v>
      </c>
      <c r="CP20" s="27">
        <f t="shared" si="15"/>
        <v>3.0913466684312718</v>
      </c>
      <c r="CQ20" s="27">
        <f t="shared" si="15"/>
        <v>3.0940775278062738</v>
      </c>
      <c r="CR20" s="27">
        <f t="shared" si="15"/>
        <v>3.095752918431276</v>
      </c>
      <c r="CS20" s="27">
        <f t="shared" si="15"/>
        <v>3.0962275278062741</v>
      </c>
      <c r="CT20" s="27">
        <f t="shared" si="15"/>
        <v>3.0953466684312758</v>
      </c>
      <c r="CU20" s="27">
        <f t="shared" si="15"/>
        <v>3.0929462778062722</v>
      </c>
      <c r="CV20" s="27">
        <f t="shared" si="15"/>
        <v>3.0888529184312739</v>
      </c>
      <c r="CW20" s="27">
        <f t="shared" si="15"/>
        <v>3.0828837778062752</v>
      </c>
      <c r="CX20" s="27">
        <f t="shared" si="15"/>
        <v>3.0748466684312739</v>
      </c>
      <c r="CY20" s="27">
        <f t="shared" si="15"/>
        <v>3.0645400278062747</v>
      </c>
      <c r="CZ20" s="27">
        <f t="shared" si="15"/>
        <v>3.0517529184312733</v>
      </c>
      <c r="DA20" s="27">
        <f t="shared" si="15"/>
        <v>3.0362650278062739</v>
      </c>
      <c r="DB20" s="27">
        <f t="shared" si="10"/>
        <v>3.0962275278062741</v>
      </c>
    </row>
    <row r="21" spans="2:106" ht="12" customHeight="1" x14ac:dyDescent="0.15">
      <c r="B21" s="25">
        <v>18</v>
      </c>
      <c r="C21" s="25">
        <f t="shared" si="1"/>
        <v>1.1620937499999986</v>
      </c>
      <c r="D21" s="25">
        <v>0.92500000000000004</v>
      </c>
      <c r="E21" s="22">
        <v>0.92500000000000004</v>
      </c>
      <c r="F21" s="22">
        <f t="shared" si="2"/>
        <v>1.0788223919049165</v>
      </c>
      <c r="G21" s="25">
        <v>0.92500000000000004</v>
      </c>
      <c r="H21" s="25">
        <f t="shared" si="14"/>
        <v>1.1620937499999986</v>
      </c>
      <c r="I21" s="37"/>
      <c r="J21" s="22">
        <v>12</v>
      </c>
      <c r="K21" s="22">
        <f t="shared" si="17"/>
        <v>2.9823742187500004</v>
      </c>
      <c r="L21" s="22">
        <f t="shared" si="17"/>
        <v>2.9999359374999996</v>
      </c>
      <c r="M21" s="22">
        <f t="shared" si="17"/>
        <v>3.0141117187500002</v>
      </c>
      <c r="N21" s="22">
        <f t="shared" si="17"/>
        <v>3.0252484375000002</v>
      </c>
      <c r="O21" s="22">
        <f t="shared" si="17"/>
        <v>3.0336742187500008</v>
      </c>
      <c r="P21" s="22">
        <f t="shared" si="17"/>
        <v>3.0396984375000002</v>
      </c>
      <c r="Q21" s="22">
        <f t="shared" si="17"/>
        <v>3.0436117187499998</v>
      </c>
      <c r="R21" s="22">
        <f t="shared" si="17"/>
        <v>3.0456859374999992</v>
      </c>
      <c r="S21" s="22">
        <f t="shared" si="17"/>
        <v>3.0461742187500009</v>
      </c>
      <c r="T21" s="22">
        <f t="shared" si="17"/>
        <v>3.0453109375000005</v>
      </c>
      <c r="U21" s="22">
        <f t="shared" si="18"/>
        <v>3.0433117187500001</v>
      </c>
      <c r="V21" s="22">
        <f t="shared" si="18"/>
        <v>3.0403734375</v>
      </c>
      <c r="W21" s="22">
        <f t="shared" si="18"/>
        <v>3.03667421875</v>
      </c>
      <c r="X21" s="22">
        <f t="shared" si="18"/>
        <v>3.0323734375000013</v>
      </c>
      <c r="Y21" s="22">
        <f t="shared" si="18"/>
        <v>3.0276117187499998</v>
      </c>
      <c r="Z21" s="22">
        <f t="shared" si="18"/>
        <v>3.0225109375000003</v>
      </c>
      <c r="AA21" s="22">
        <f t="shared" si="18"/>
        <v>3.0171742187499992</v>
      </c>
      <c r="AB21" s="22">
        <f t="shared" si="18"/>
        <v>3.0116859374999985</v>
      </c>
      <c r="AC21" s="22">
        <f t="shared" si="18"/>
        <v>3.0061117187500015</v>
      </c>
      <c r="AD21" s="22">
        <f t="shared" si="18"/>
        <v>3.000498437500001</v>
      </c>
      <c r="AE21" s="22">
        <f t="shared" si="19"/>
        <v>3.1886242187500002</v>
      </c>
      <c r="AF21" s="22">
        <f t="shared" si="19"/>
        <v>2.9892484375000006</v>
      </c>
      <c r="AG21" s="22">
        <f t="shared" si="19"/>
        <v>2.9836117187499984</v>
      </c>
      <c r="AH21" s="22">
        <f t="shared" si="19"/>
        <v>2.9779359375000003</v>
      </c>
      <c r="AI21" s="22">
        <f t="shared" si="19"/>
        <v>2.9721742187499998</v>
      </c>
      <c r="AJ21" s="22">
        <f t="shared" si="19"/>
        <v>2.9662609375000004</v>
      </c>
      <c r="AK21" s="22">
        <f t="shared" si="19"/>
        <v>2.9601117187500008</v>
      </c>
      <c r="AL21" s="22">
        <f t="shared" si="19"/>
        <v>2.9536234374999992</v>
      </c>
      <c r="AM21" s="22">
        <f t="shared" si="19"/>
        <v>2.9466742187500019</v>
      </c>
      <c r="AN21" s="22">
        <f t="shared" si="19"/>
        <v>2.9391234375000019</v>
      </c>
      <c r="AO21" s="22">
        <f t="shared" si="20"/>
        <v>2.9308117187500002</v>
      </c>
      <c r="AP21" s="22">
        <f t="shared" si="20"/>
        <v>2.9215609375000016</v>
      </c>
      <c r="AQ21" s="22">
        <f t="shared" si="20"/>
        <v>2.9111742187499998</v>
      </c>
      <c r="AR21" s="22">
        <f t="shared" si="20"/>
        <v>2.8994359375000016</v>
      </c>
      <c r="AS21" s="22">
        <f t="shared" si="20"/>
        <v>2.8861117187499965</v>
      </c>
      <c r="AT21" s="22">
        <f t="shared" si="20"/>
        <v>2.8709484375000001</v>
      </c>
      <c r="AU21" s="22">
        <f t="shared" si="20"/>
        <v>2.8536742187500042</v>
      </c>
      <c r="AV21" s="22">
        <f t="shared" si="20"/>
        <v>2.8339984375</v>
      </c>
      <c r="AW21" s="22">
        <f t="shared" si="20"/>
        <v>2.811611718750004</v>
      </c>
      <c r="AX21" s="22">
        <f t="shared" si="20"/>
        <v>2.7861859374999969</v>
      </c>
      <c r="AY21" s="22">
        <f t="shared" si="8"/>
        <v>3.1886242187500002</v>
      </c>
      <c r="AZ21" s="22">
        <v>11</v>
      </c>
      <c r="BA21" s="22">
        <v>1.5</v>
      </c>
      <c r="BB21" s="22">
        <f t="shared" si="11"/>
        <v>0.60302268915552726</v>
      </c>
      <c r="BD21" s="22">
        <v>0.57499999999999996</v>
      </c>
      <c r="BE21" s="22">
        <v>0.75</v>
      </c>
      <c r="BF21" s="22">
        <f t="shared" si="12"/>
        <v>1.65625</v>
      </c>
      <c r="BH21" s="27">
        <f t="shared" si="13"/>
        <v>2.7849783699419821</v>
      </c>
      <c r="BI21" s="27">
        <f t="shared" si="13"/>
        <v>2.8040717293169819</v>
      </c>
      <c r="BJ21" s="27">
        <f t="shared" si="13"/>
        <v>2.8214721199419821</v>
      </c>
      <c r="BK21" s="27">
        <f t="shared" si="13"/>
        <v>2.8373529793169823</v>
      </c>
      <c r="BL21" s="27">
        <f t="shared" si="13"/>
        <v>2.8518783699419825</v>
      </c>
      <c r="BM21" s="27">
        <f t="shared" si="13"/>
        <v>2.8652029793169822</v>
      </c>
      <c r="BN21" s="27">
        <f t="shared" si="13"/>
        <v>2.8774721199419822</v>
      </c>
      <c r="BO21" s="27">
        <f t="shared" si="13"/>
        <v>2.888821729316982</v>
      </c>
      <c r="BP21" s="27">
        <f t="shared" si="13"/>
        <v>2.8993783699419828</v>
      </c>
      <c r="BQ21" s="27">
        <f t="shared" si="13"/>
        <v>2.9092592293169823</v>
      </c>
      <c r="BR21" s="27">
        <f t="shared" si="13"/>
        <v>2.9185721199419823</v>
      </c>
      <c r="BS21" s="27">
        <f t="shared" si="13"/>
        <v>2.9274154793169824</v>
      </c>
      <c r="BT21" s="27">
        <f t="shared" si="13"/>
        <v>2.9358783699419821</v>
      </c>
      <c r="BU21" s="27">
        <f t="shared" si="13"/>
        <v>2.9440404793169828</v>
      </c>
      <c r="BV21" s="27">
        <f t="shared" si="13"/>
        <v>2.9519721199419822</v>
      </c>
      <c r="BW21" s="27">
        <f t="shared" si="13"/>
        <v>2.9597342293169824</v>
      </c>
      <c r="BX21" s="27">
        <f t="shared" si="16"/>
        <v>2.967378369941982</v>
      </c>
      <c r="BY21" s="27">
        <f t="shared" si="16"/>
        <v>2.9749467293169816</v>
      </c>
      <c r="BZ21" s="27">
        <f t="shared" si="16"/>
        <v>2.982472119941983</v>
      </c>
      <c r="CA21" s="27">
        <f t="shared" si="16"/>
        <v>2.9899779793169827</v>
      </c>
      <c r="CB21" s="27">
        <f t="shared" si="16"/>
        <v>2.9974783699419825</v>
      </c>
      <c r="CC21" s="27">
        <f t="shared" si="16"/>
        <v>3.0049779793169824</v>
      </c>
      <c r="CD21" s="27">
        <f t="shared" si="16"/>
        <v>3.0124721199419815</v>
      </c>
      <c r="CE21" s="27">
        <f t="shared" si="16"/>
        <v>3.0199467293169824</v>
      </c>
      <c r="CF21" s="27">
        <f t="shared" si="16"/>
        <v>3.0273783699419821</v>
      </c>
      <c r="CG21" s="27">
        <f t="shared" si="16"/>
        <v>3.0347342293169821</v>
      </c>
      <c r="CH21" s="27">
        <f t="shared" si="16"/>
        <v>3.0419721199419825</v>
      </c>
      <c r="CI21" s="27">
        <f t="shared" si="16"/>
        <v>3.0490404793169819</v>
      </c>
      <c r="CJ21" s="27">
        <f t="shared" si="16"/>
        <v>3.0558783699419831</v>
      </c>
      <c r="CK21" s="27">
        <f t="shared" si="16"/>
        <v>3.0624154793169831</v>
      </c>
      <c r="CL21" s="27">
        <f t="shared" si="16"/>
        <v>3.0685721199419822</v>
      </c>
      <c r="CM21" s="27">
        <f t="shared" si="16"/>
        <v>3.0742592293169833</v>
      </c>
      <c r="CN21" s="27">
        <f t="shared" si="15"/>
        <v>3.0793783699419821</v>
      </c>
      <c r="CO21" s="27">
        <f t="shared" si="15"/>
        <v>3.0838217293169832</v>
      </c>
      <c r="CP21" s="27">
        <f t="shared" si="15"/>
        <v>3.0874721199419803</v>
      </c>
      <c r="CQ21" s="27">
        <f t="shared" si="15"/>
        <v>3.0902029793169823</v>
      </c>
      <c r="CR21" s="27">
        <f t="shared" si="15"/>
        <v>3.0918783699419841</v>
      </c>
      <c r="CS21" s="27">
        <f t="shared" si="15"/>
        <v>3.0923529793169822</v>
      </c>
      <c r="CT21" s="27">
        <f t="shared" si="15"/>
        <v>3.0914721199419839</v>
      </c>
      <c r="CU21" s="27">
        <f t="shared" si="15"/>
        <v>3.0890717293169807</v>
      </c>
      <c r="CV21" s="27">
        <f t="shared" si="15"/>
        <v>3.0849783699419824</v>
      </c>
      <c r="CW21" s="27">
        <f t="shared" si="15"/>
        <v>3.0790092293169833</v>
      </c>
      <c r="CX21" s="27">
        <f t="shared" si="15"/>
        <v>3.0709721199419824</v>
      </c>
      <c r="CY21" s="27">
        <f t="shared" si="15"/>
        <v>3.0606654793169832</v>
      </c>
      <c r="CZ21" s="27">
        <f t="shared" si="15"/>
        <v>3.0478783699419818</v>
      </c>
      <c r="DA21" s="27">
        <f t="shared" si="15"/>
        <v>3.0323904793169825</v>
      </c>
      <c r="DB21" s="27">
        <f t="shared" si="10"/>
        <v>3.0923529793169822</v>
      </c>
    </row>
    <row r="22" spans="2:106" ht="12" customHeight="1" x14ac:dyDescent="0.15">
      <c r="B22" s="25">
        <v>19</v>
      </c>
      <c r="C22" s="25">
        <f t="shared" si="1"/>
        <v>1.1052500000000016</v>
      </c>
      <c r="D22" s="25">
        <v>0.95</v>
      </c>
      <c r="E22" s="22">
        <v>0.95</v>
      </c>
      <c r="F22" s="22">
        <f t="shared" si="2"/>
        <v>1.0518810584187768</v>
      </c>
      <c r="G22" s="25">
        <v>0.95</v>
      </c>
      <c r="H22" s="25">
        <f t="shared" si="14"/>
        <v>1.1052500000000016</v>
      </c>
      <c r="I22" s="37"/>
      <c r="J22" s="22">
        <v>13</v>
      </c>
      <c r="K22" s="22">
        <f t="shared" si="17"/>
        <v>2.9717999999999996</v>
      </c>
      <c r="L22" s="22">
        <f t="shared" si="17"/>
        <v>2.9899867187499991</v>
      </c>
      <c r="M22" s="22">
        <f t="shared" si="17"/>
        <v>3.0047874999999995</v>
      </c>
      <c r="N22" s="22">
        <f t="shared" si="17"/>
        <v>3.0165492187499998</v>
      </c>
      <c r="O22" s="22">
        <f t="shared" si="17"/>
        <v>3.0256000000000003</v>
      </c>
      <c r="P22" s="22">
        <f t="shared" si="17"/>
        <v>3.0322492187499996</v>
      </c>
      <c r="Q22" s="22">
        <f t="shared" si="17"/>
        <v>3.0367874999999995</v>
      </c>
      <c r="R22" s="22">
        <f t="shared" si="17"/>
        <v>3.0394867187499988</v>
      </c>
      <c r="S22" s="22">
        <f t="shared" si="17"/>
        <v>3.0406000000000009</v>
      </c>
      <c r="T22" s="22">
        <f t="shared" si="17"/>
        <v>3.0403617187499998</v>
      </c>
      <c r="U22" s="22">
        <f t="shared" si="18"/>
        <v>3.0389874999999997</v>
      </c>
      <c r="V22" s="22">
        <f t="shared" si="18"/>
        <v>3.03667421875</v>
      </c>
      <c r="W22" s="22">
        <f t="shared" si="18"/>
        <v>3.0335999999999994</v>
      </c>
      <c r="X22" s="22">
        <f t="shared" si="18"/>
        <v>3.0299242187500006</v>
      </c>
      <c r="Y22" s="22">
        <f t="shared" si="18"/>
        <v>3.0257874999999999</v>
      </c>
      <c r="Z22" s="22">
        <f t="shared" si="18"/>
        <v>3.0213117187499998</v>
      </c>
      <c r="AA22" s="22">
        <f t="shared" si="18"/>
        <v>3.0165999999999995</v>
      </c>
      <c r="AB22" s="22">
        <f t="shared" si="18"/>
        <v>3.0117367187499986</v>
      </c>
      <c r="AC22" s="22">
        <f t="shared" si="18"/>
        <v>3.0067875000000006</v>
      </c>
      <c r="AD22" s="22">
        <f t="shared" si="18"/>
        <v>3.0017992187500004</v>
      </c>
      <c r="AE22" s="22">
        <f t="shared" si="19"/>
        <v>3.1967999999999996</v>
      </c>
      <c r="AF22" s="22">
        <f t="shared" si="19"/>
        <v>2.9917992187500002</v>
      </c>
      <c r="AG22" s="22">
        <f t="shared" si="19"/>
        <v>2.9867874999999975</v>
      </c>
      <c r="AH22" s="22">
        <f t="shared" si="19"/>
        <v>2.9817367187500001</v>
      </c>
      <c r="AI22" s="22">
        <f t="shared" si="19"/>
        <v>2.9765999999999995</v>
      </c>
      <c r="AJ22" s="22">
        <f t="shared" si="19"/>
        <v>2.9713117187499996</v>
      </c>
      <c r="AK22" s="22">
        <f t="shared" si="19"/>
        <v>2.9657875000000002</v>
      </c>
      <c r="AL22" s="22">
        <f t="shared" si="19"/>
        <v>2.9599242187499986</v>
      </c>
      <c r="AM22" s="22">
        <f t="shared" si="19"/>
        <v>2.9536000000000016</v>
      </c>
      <c r="AN22" s="22">
        <f t="shared" si="19"/>
        <v>2.9466742187500015</v>
      </c>
      <c r="AO22" s="22">
        <f t="shared" si="20"/>
        <v>2.9389874999999996</v>
      </c>
      <c r="AP22" s="22">
        <f t="shared" si="20"/>
        <v>2.9303617187500013</v>
      </c>
      <c r="AQ22" s="22">
        <f t="shared" si="20"/>
        <v>2.9205999999999994</v>
      </c>
      <c r="AR22" s="22">
        <f t="shared" si="20"/>
        <v>2.9094867187500011</v>
      </c>
      <c r="AS22" s="22">
        <f t="shared" si="20"/>
        <v>2.8967874999999959</v>
      </c>
      <c r="AT22" s="22">
        <f t="shared" si="20"/>
        <v>2.8822492187499997</v>
      </c>
      <c r="AU22" s="22">
        <f t="shared" si="20"/>
        <v>2.8656000000000037</v>
      </c>
      <c r="AV22" s="22">
        <f t="shared" si="20"/>
        <v>2.8465492187499999</v>
      </c>
      <c r="AW22" s="22">
        <f t="shared" si="20"/>
        <v>2.8247875000000038</v>
      </c>
      <c r="AX22" s="22">
        <f t="shared" si="20"/>
        <v>2.7999867187499965</v>
      </c>
      <c r="AY22" s="22">
        <f t="shared" si="8"/>
        <v>3.1967999999999996</v>
      </c>
      <c r="AZ22" s="22">
        <v>12</v>
      </c>
      <c r="BA22" s="22">
        <v>1.6</v>
      </c>
      <c r="BB22" s="22">
        <f t="shared" si="11"/>
        <v>0.54500487085669991</v>
      </c>
      <c r="BD22" s="22">
        <v>0.5</v>
      </c>
      <c r="BE22" s="22">
        <v>0.77500000000000002</v>
      </c>
      <c r="BF22" s="22">
        <f t="shared" si="12"/>
        <v>1.57403125</v>
      </c>
      <c r="BH22" s="27">
        <f t="shared" si="13"/>
        <v>2.7806342902026913</v>
      </c>
      <c r="BI22" s="27">
        <f t="shared" si="13"/>
        <v>2.799727649577691</v>
      </c>
      <c r="BJ22" s="27">
        <f t="shared" si="13"/>
        <v>2.8171280402026913</v>
      </c>
      <c r="BK22" s="27">
        <f t="shared" si="13"/>
        <v>2.833008899577691</v>
      </c>
      <c r="BL22" s="27">
        <f t="shared" si="13"/>
        <v>2.8475342902026917</v>
      </c>
      <c r="BM22" s="27">
        <f t="shared" si="13"/>
        <v>2.8608588995776913</v>
      </c>
      <c r="BN22" s="27">
        <f t="shared" si="13"/>
        <v>2.8731280402026909</v>
      </c>
      <c r="BO22" s="27">
        <f t="shared" si="13"/>
        <v>2.8844776495776903</v>
      </c>
      <c r="BP22" s="27">
        <f t="shared" si="13"/>
        <v>2.8950342902026911</v>
      </c>
      <c r="BQ22" s="27">
        <f t="shared" si="13"/>
        <v>2.904915149577691</v>
      </c>
      <c r="BR22" s="27">
        <f t="shared" si="13"/>
        <v>2.914228040202691</v>
      </c>
      <c r="BS22" s="27">
        <f t="shared" si="13"/>
        <v>2.9230713995776911</v>
      </c>
      <c r="BT22" s="27">
        <f t="shared" si="13"/>
        <v>2.9315342902026909</v>
      </c>
      <c r="BU22" s="27">
        <f t="shared" si="13"/>
        <v>2.9396963995776915</v>
      </c>
      <c r="BV22" s="27">
        <f t="shared" si="13"/>
        <v>2.9476280402026909</v>
      </c>
      <c r="BW22" s="27">
        <f t="shared" si="13"/>
        <v>2.9553901495776911</v>
      </c>
      <c r="BX22" s="27">
        <f t="shared" si="16"/>
        <v>2.9630342902026907</v>
      </c>
      <c r="BY22" s="27">
        <f t="shared" si="16"/>
        <v>2.9706026495776903</v>
      </c>
      <c r="BZ22" s="27">
        <f t="shared" si="16"/>
        <v>2.9781280402026917</v>
      </c>
      <c r="CA22" s="27">
        <f t="shared" si="16"/>
        <v>2.9856338995776914</v>
      </c>
      <c r="CB22" s="27">
        <f t="shared" si="16"/>
        <v>2.9931342902026912</v>
      </c>
      <c r="CC22" s="27">
        <f t="shared" si="16"/>
        <v>3.0006338995776911</v>
      </c>
      <c r="CD22" s="27">
        <f t="shared" si="16"/>
        <v>3.0081280402026902</v>
      </c>
      <c r="CE22" s="27">
        <f t="shared" si="16"/>
        <v>3.0156026495776911</v>
      </c>
      <c r="CF22" s="27">
        <f t="shared" si="16"/>
        <v>3.0230342902026908</v>
      </c>
      <c r="CG22" s="27">
        <f t="shared" si="16"/>
        <v>3.0303901495776908</v>
      </c>
      <c r="CH22" s="27">
        <f t="shared" si="16"/>
        <v>3.0376280402026912</v>
      </c>
      <c r="CI22" s="27">
        <f t="shared" si="16"/>
        <v>3.0446963995776906</v>
      </c>
      <c r="CJ22" s="27">
        <f t="shared" si="16"/>
        <v>3.0515342902026918</v>
      </c>
      <c r="CK22" s="27">
        <f t="shared" si="16"/>
        <v>3.0580713995776918</v>
      </c>
      <c r="CL22" s="27">
        <f t="shared" si="16"/>
        <v>3.0642280402026909</v>
      </c>
      <c r="CM22" s="27">
        <f t="shared" si="16"/>
        <v>3.069915149577692</v>
      </c>
      <c r="CN22" s="27">
        <f t="shared" si="15"/>
        <v>3.0750342902026908</v>
      </c>
      <c r="CO22" s="27">
        <f t="shared" si="15"/>
        <v>3.0794776495776914</v>
      </c>
      <c r="CP22" s="27">
        <f t="shared" si="15"/>
        <v>3.083128040202689</v>
      </c>
      <c r="CQ22" s="27">
        <f t="shared" si="15"/>
        <v>3.085858899577691</v>
      </c>
      <c r="CR22" s="27">
        <f t="shared" si="15"/>
        <v>3.0875342902026928</v>
      </c>
      <c r="CS22" s="27">
        <f t="shared" si="15"/>
        <v>3.0880088995776909</v>
      </c>
      <c r="CT22" s="27">
        <f t="shared" si="15"/>
        <v>3.0871280402026926</v>
      </c>
      <c r="CU22" s="27">
        <f t="shared" si="15"/>
        <v>3.0847276495776894</v>
      </c>
      <c r="CV22" s="27">
        <f t="shared" si="15"/>
        <v>3.0806342902026911</v>
      </c>
      <c r="CW22" s="27">
        <f t="shared" si="15"/>
        <v>3.074665149577692</v>
      </c>
      <c r="CX22" s="27">
        <f t="shared" si="15"/>
        <v>3.0666280402026911</v>
      </c>
      <c r="CY22" s="27">
        <f t="shared" si="15"/>
        <v>3.0563213995776919</v>
      </c>
      <c r="CZ22" s="27">
        <f t="shared" si="15"/>
        <v>3.0435342902026905</v>
      </c>
      <c r="DA22" s="27">
        <f t="shared" si="15"/>
        <v>3.0280463995776907</v>
      </c>
      <c r="DB22" s="27">
        <f t="shared" si="10"/>
        <v>3.0880088995776909</v>
      </c>
    </row>
    <row r="23" spans="2:106" ht="12" customHeight="1" x14ac:dyDescent="0.15">
      <c r="B23" s="25">
        <v>20</v>
      </c>
      <c r="C23" s="25">
        <f t="shared" si="1"/>
        <v>1.0512812500000006</v>
      </c>
      <c r="D23" s="25">
        <v>0.97499999999999998</v>
      </c>
      <c r="E23" s="22">
        <v>0.97499999999999998</v>
      </c>
      <c r="F23" s="22">
        <f t="shared" si="2"/>
        <v>1.0256125284037714</v>
      </c>
      <c r="G23" s="25">
        <v>0.97499999999999998</v>
      </c>
      <c r="H23" s="25">
        <f t="shared" si="14"/>
        <v>1.0512812500000006</v>
      </c>
      <c r="I23" s="37"/>
      <c r="J23" s="22">
        <v>14</v>
      </c>
      <c r="K23" s="22">
        <f t="shared" si="17"/>
        <v>2.9606242187500009</v>
      </c>
      <c r="L23" s="22">
        <f t="shared" si="17"/>
        <v>2.9794359375000008</v>
      </c>
      <c r="M23" s="22">
        <f t="shared" si="17"/>
        <v>2.9948617187500006</v>
      </c>
      <c r="N23" s="22">
        <f t="shared" si="17"/>
        <v>3.0072484375000008</v>
      </c>
      <c r="O23" s="22">
        <f t="shared" si="17"/>
        <v>3.0169242187500016</v>
      </c>
      <c r="P23" s="22">
        <f t="shared" si="17"/>
        <v>3.0241984375000008</v>
      </c>
      <c r="Q23" s="22">
        <f t="shared" si="17"/>
        <v>3.0293617187500006</v>
      </c>
      <c r="R23" s="22">
        <f t="shared" si="17"/>
        <v>3.0326859375000002</v>
      </c>
      <c r="S23" s="22">
        <f t="shared" si="17"/>
        <v>3.0344242187500017</v>
      </c>
      <c r="T23" s="22">
        <f t="shared" si="17"/>
        <v>3.0348109375000014</v>
      </c>
      <c r="U23" s="22">
        <f t="shared" si="18"/>
        <v>3.0340617187500007</v>
      </c>
      <c r="V23" s="22">
        <f t="shared" si="18"/>
        <v>3.0323734375000013</v>
      </c>
      <c r="W23" s="22">
        <f t="shared" si="18"/>
        <v>3.0299242187500006</v>
      </c>
      <c r="X23" s="22">
        <f t="shared" si="18"/>
        <v>3.0268734375000022</v>
      </c>
      <c r="Y23" s="22">
        <f t="shared" si="18"/>
        <v>3.0233617187500013</v>
      </c>
      <c r="Z23" s="22">
        <f t="shared" si="18"/>
        <v>3.0195109375000007</v>
      </c>
      <c r="AA23" s="22">
        <f t="shared" si="18"/>
        <v>3.0154242187500007</v>
      </c>
      <c r="AB23" s="22">
        <f t="shared" si="18"/>
        <v>3.0111859375000001</v>
      </c>
      <c r="AC23" s="22">
        <f t="shared" si="18"/>
        <v>3.0068617187500024</v>
      </c>
      <c r="AD23" s="22">
        <f t="shared" si="18"/>
        <v>3.0024984375000012</v>
      </c>
      <c r="AE23" s="22">
        <f t="shared" si="19"/>
        <v>3.2043742187500008</v>
      </c>
      <c r="AF23" s="22">
        <f t="shared" si="19"/>
        <v>2.9937484375000016</v>
      </c>
      <c r="AG23" s="22">
        <f t="shared" si="19"/>
        <v>2.9893617187499992</v>
      </c>
      <c r="AH23" s="22">
        <f t="shared" si="19"/>
        <v>2.9849359375000013</v>
      </c>
      <c r="AI23" s="22">
        <f t="shared" si="19"/>
        <v>2.9804242187500005</v>
      </c>
      <c r="AJ23" s="22">
        <f t="shared" si="19"/>
        <v>2.9757609375000009</v>
      </c>
      <c r="AK23" s="22">
        <f t="shared" si="19"/>
        <v>2.9708617187500019</v>
      </c>
      <c r="AL23" s="22">
        <f t="shared" si="19"/>
        <v>2.9656234375000001</v>
      </c>
      <c r="AM23" s="22">
        <f t="shared" si="19"/>
        <v>2.9599242187500026</v>
      </c>
      <c r="AN23" s="22">
        <f t="shared" si="19"/>
        <v>2.9536234375000028</v>
      </c>
      <c r="AO23" s="22">
        <f t="shared" si="20"/>
        <v>2.9465617187500008</v>
      </c>
      <c r="AP23" s="22">
        <f t="shared" si="20"/>
        <v>2.9385609375000028</v>
      </c>
      <c r="AQ23" s="22">
        <f t="shared" si="20"/>
        <v>2.9294242187500008</v>
      </c>
      <c r="AR23" s="22">
        <f t="shared" si="20"/>
        <v>2.9189359375000024</v>
      </c>
      <c r="AS23" s="22">
        <f t="shared" si="20"/>
        <v>2.9068617187499974</v>
      </c>
      <c r="AT23" s="22">
        <f t="shared" si="20"/>
        <v>2.8929484375000012</v>
      </c>
      <c r="AU23" s="22">
        <f t="shared" si="20"/>
        <v>2.876924218750005</v>
      </c>
      <c r="AV23" s="22">
        <f t="shared" si="20"/>
        <v>2.8584984375000011</v>
      </c>
      <c r="AW23" s="22">
        <f t="shared" si="20"/>
        <v>2.8373617187500049</v>
      </c>
      <c r="AX23" s="22">
        <f t="shared" si="20"/>
        <v>2.8131859374999975</v>
      </c>
      <c r="AY23" s="22">
        <f t="shared" si="8"/>
        <v>3.2043742187500008</v>
      </c>
      <c r="BE23" s="22">
        <v>0.8</v>
      </c>
      <c r="BF23" s="22">
        <f t="shared" si="12"/>
        <v>1.4959999999999996</v>
      </c>
      <c r="BH23" s="27">
        <f t="shared" si="13"/>
        <v>2.7759097417133995</v>
      </c>
      <c r="BI23" s="27">
        <f t="shared" si="13"/>
        <v>2.7950031010883993</v>
      </c>
      <c r="BJ23" s="27">
        <f t="shared" si="13"/>
        <v>2.8124034917133995</v>
      </c>
      <c r="BK23" s="27">
        <f t="shared" si="13"/>
        <v>2.8282843510883997</v>
      </c>
      <c r="BL23" s="27">
        <f t="shared" si="13"/>
        <v>2.8428097417134</v>
      </c>
      <c r="BM23" s="27">
        <f t="shared" si="13"/>
        <v>2.8561343510883996</v>
      </c>
      <c r="BN23" s="27">
        <f t="shared" si="13"/>
        <v>2.8684034917133996</v>
      </c>
      <c r="BO23" s="27">
        <f t="shared" si="13"/>
        <v>2.879753101088399</v>
      </c>
      <c r="BP23" s="27">
        <f t="shared" si="13"/>
        <v>2.8903097417134003</v>
      </c>
      <c r="BQ23" s="27">
        <f t="shared" si="13"/>
        <v>2.9001906010883998</v>
      </c>
      <c r="BR23" s="27">
        <f t="shared" si="13"/>
        <v>2.9095034917133997</v>
      </c>
      <c r="BS23" s="27">
        <f t="shared" si="13"/>
        <v>2.9183468510883999</v>
      </c>
      <c r="BT23" s="27">
        <f t="shared" si="13"/>
        <v>2.9268097417133996</v>
      </c>
      <c r="BU23" s="27">
        <f t="shared" si="13"/>
        <v>2.9349718510884002</v>
      </c>
      <c r="BV23" s="27">
        <f t="shared" si="13"/>
        <v>2.9429034917133996</v>
      </c>
      <c r="BW23" s="27">
        <f t="shared" si="13"/>
        <v>2.9506656010883998</v>
      </c>
      <c r="BX23" s="27">
        <f t="shared" si="16"/>
        <v>2.9583097417133994</v>
      </c>
      <c r="BY23" s="27">
        <f t="shared" si="16"/>
        <v>2.965878101088399</v>
      </c>
      <c r="BZ23" s="27">
        <f t="shared" si="16"/>
        <v>2.9734034917134</v>
      </c>
      <c r="CA23" s="27">
        <f t="shared" si="16"/>
        <v>2.9809093510883997</v>
      </c>
      <c r="CB23" s="27">
        <f t="shared" si="16"/>
        <v>2.9884097417133995</v>
      </c>
      <c r="CC23" s="27">
        <f t="shared" si="16"/>
        <v>2.9959093510883998</v>
      </c>
      <c r="CD23" s="27">
        <f t="shared" si="16"/>
        <v>3.0034034917133985</v>
      </c>
      <c r="CE23" s="27">
        <f t="shared" si="16"/>
        <v>3.0108781010883998</v>
      </c>
      <c r="CF23" s="27">
        <f t="shared" si="16"/>
        <v>3.0183097417133995</v>
      </c>
      <c r="CG23" s="27">
        <f t="shared" si="16"/>
        <v>3.0256656010883995</v>
      </c>
      <c r="CH23" s="27">
        <f t="shared" si="16"/>
        <v>3.0329034917133999</v>
      </c>
      <c r="CI23" s="27">
        <f t="shared" si="16"/>
        <v>3.0399718510883993</v>
      </c>
      <c r="CJ23" s="27">
        <f t="shared" si="16"/>
        <v>3.0468097417134006</v>
      </c>
      <c r="CK23" s="27">
        <f t="shared" si="16"/>
        <v>3.0533468510884005</v>
      </c>
      <c r="CL23" s="27">
        <f t="shared" si="16"/>
        <v>3.0595034917133996</v>
      </c>
      <c r="CM23" s="27">
        <f t="shared" si="16"/>
        <v>3.0651906010884007</v>
      </c>
      <c r="CN23" s="27">
        <f t="shared" si="15"/>
        <v>3.0703097417133995</v>
      </c>
      <c r="CO23" s="27">
        <f t="shared" si="15"/>
        <v>3.0747531010884002</v>
      </c>
      <c r="CP23" s="27">
        <f t="shared" si="15"/>
        <v>3.0784034917133978</v>
      </c>
      <c r="CQ23" s="27">
        <f t="shared" si="15"/>
        <v>3.0811343510883997</v>
      </c>
      <c r="CR23" s="27">
        <f t="shared" si="15"/>
        <v>3.0828097417134015</v>
      </c>
      <c r="CS23" s="27">
        <f t="shared" si="15"/>
        <v>3.0832843510883996</v>
      </c>
      <c r="CT23" s="27">
        <f t="shared" si="15"/>
        <v>3.0824034917134013</v>
      </c>
      <c r="CU23" s="27">
        <f t="shared" si="15"/>
        <v>3.0800031010883981</v>
      </c>
      <c r="CV23" s="27">
        <f t="shared" si="15"/>
        <v>3.0759097417133998</v>
      </c>
      <c r="CW23" s="27">
        <f t="shared" si="15"/>
        <v>3.0699406010884007</v>
      </c>
      <c r="CX23" s="27">
        <f t="shared" si="15"/>
        <v>3.0619034917133998</v>
      </c>
      <c r="CY23" s="27">
        <f t="shared" si="15"/>
        <v>3.0515968510884006</v>
      </c>
      <c r="CZ23" s="27">
        <f t="shared" si="15"/>
        <v>3.0388097417133992</v>
      </c>
      <c r="DA23" s="27">
        <f t="shared" si="15"/>
        <v>3.0233218510883995</v>
      </c>
      <c r="DB23" s="27">
        <f t="shared" si="10"/>
        <v>3.0832843510883996</v>
      </c>
    </row>
    <row r="24" spans="2:106" ht="12" customHeight="1" x14ac:dyDescent="0.15">
      <c r="B24" s="25">
        <v>21</v>
      </c>
      <c r="C24" s="25">
        <f>1/D24</f>
        <v>0.8</v>
      </c>
      <c r="D24" s="25">
        <v>1.25</v>
      </c>
      <c r="E24" s="22">
        <v>1</v>
      </c>
      <c r="F24" s="22">
        <f t="shared" si="2"/>
        <v>1</v>
      </c>
      <c r="G24" s="25">
        <v>1.25</v>
      </c>
      <c r="H24" s="25">
        <f t="shared" si="14"/>
        <v>0.8</v>
      </c>
      <c r="I24" s="37"/>
      <c r="J24" s="22">
        <v>15</v>
      </c>
      <c r="K24" s="22">
        <f t="shared" si="17"/>
        <v>2.9489874999999999</v>
      </c>
      <c r="L24" s="22">
        <f t="shared" si="17"/>
        <v>2.9684242187500001</v>
      </c>
      <c r="M24" s="22">
        <f t="shared" si="17"/>
        <v>2.9844749999999998</v>
      </c>
      <c r="N24" s="22">
        <f t="shared" si="17"/>
        <v>2.9974867187499998</v>
      </c>
      <c r="O24" s="22">
        <f t="shared" si="17"/>
        <v>3.0077875000000009</v>
      </c>
      <c r="P24" s="22">
        <f t="shared" si="17"/>
        <v>3.0156867187500001</v>
      </c>
      <c r="Q24" s="22">
        <f t="shared" si="17"/>
        <v>3.0214749999999997</v>
      </c>
      <c r="R24" s="22">
        <f t="shared" si="17"/>
        <v>3.0254242187499991</v>
      </c>
      <c r="S24" s="22">
        <f t="shared" si="17"/>
        <v>3.0277875000000005</v>
      </c>
      <c r="T24" s="22">
        <f t="shared" si="17"/>
        <v>3.0287992187500006</v>
      </c>
      <c r="U24" s="22">
        <f t="shared" si="18"/>
        <v>3.0286749999999998</v>
      </c>
      <c r="V24" s="22">
        <f t="shared" si="18"/>
        <v>3.0276117187499998</v>
      </c>
      <c r="W24" s="22">
        <f t="shared" si="18"/>
        <v>3.0257874999999999</v>
      </c>
      <c r="X24" s="22">
        <f t="shared" si="18"/>
        <v>3.0233617187500013</v>
      </c>
      <c r="Y24" s="22">
        <f t="shared" si="18"/>
        <v>3.0204750000000002</v>
      </c>
      <c r="Z24" s="22">
        <f t="shared" si="18"/>
        <v>3.01724921875</v>
      </c>
      <c r="AA24" s="22">
        <f t="shared" si="18"/>
        <v>3.0137874999999998</v>
      </c>
      <c r="AB24" s="22">
        <f t="shared" si="18"/>
        <v>3.0101742187499987</v>
      </c>
      <c r="AC24" s="22">
        <f t="shared" si="18"/>
        <v>3.0064750000000018</v>
      </c>
      <c r="AD24" s="22">
        <f t="shared" si="18"/>
        <v>3.0027367187500005</v>
      </c>
      <c r="AE24" s="22">
        <f t="shared" si="19"/>
        <v>3.2114875000000001</v>
      </c>
      <c r="AF24" s="22">
        <f t="shared" si="19"/>
        <v>2.9952367187500006</v>
      </c>
      <c r="AG24" s="22">
        <f t="shared" si="19"/>
        <v>2.9914749999999981</v>
      </c>
      <c r="AH24" s="22">
        <f t="shared" si="19"/>
        <v>2.9876742187500005</v>
      </c>
      <c r="AI24" s="22">
        <f t="shared" si="19"/>
        <v>2.9837874999999996</v>
      </c>
      <c r="AJ24" s="22">
        <f t="shared" si="19"/>
        <v>2.9797492187499999</v>
      </c>
      <c r="AK24" s="22">
        <f t="shared" si="19"/>
        <v>2.9754750000000008</v>
      </c>
      <c r="AL24" s="22">
        <f t="shared" si="19"/>
        <v>2.9708617187499993</v>
      </c>
      <c r="AM24" s="22">
        <f t="shared" si="19"/>
        <v>2.965787500000002</v>
      </c>
      <c r="AN24" s="22">
        <f t="shared" si="19"/>
        <v>2.9601117187500021</v>
      </c>
      <c r="AO24" s="22">
        <f t="shared" si="20"/>
        <v>2.9536750000000001</v>
      </c>
      <c r="AP24" s="22">
        <f t="shared" si="20"/>
        <v>2.9462992187500019</v>
      </c>
      <c r="AQ24" s="22">
        <f t="shared" si="20"/>
        <v>2.9377874999999998</v>
      </c>
      <c r="AR24" s="22">
        <f t="shared" si="20"/>
        <v>2.9279242187500012</v>
      </c>
      <c r="AS24" s="22">
        <f t="shared" si="20"/>
        <v>2.9164749999999966</v>
      </c>
      <c r="AT24" s="22">
        <f t="shared" si="20"/>
        <v>2.9031867187499998</v>
      </c>
      <c r="AU24" s="22">
        <f t="shared" si="20"/>
        <v>2.8877875000000044</v>
      </c>
      <c r="AV24" s="22">
        <f t="shared" si="20"/>
        <v>2.8699867187499999</v>
      </c>
      <c r="AW24" s="22">
        <f t="shared" si="20"/>
        <v>2.849475000000004</v>
      </c>
      <c r="AX24" s="22">
        <f t="shared" si="20"/>
        <v>2.8259242187499969</v>
      </c>
      <c r="AY24" s="22">
        <f t="shared" si="8"/>
        <v>3.2114875000000001</v>
      </c>
      <c r="BE24" s="22">
        <v>0.82499999999999996</v>
      </c>
      <c r="BF24" s="22">
        <f t="shared" si="12"/>
        <v>1.4219687500000013</v>
      </c>
      <c r="BH24" s="27">
        <f t="shared" si="13"/>
        <v>2.7708844119741087</v>
      </c>
      <c r="BI24" s="27">
        <f t="shared" si="13"/>
        <v>2.789977771349109</v>
      </c>
      <c r="BJ24" s="27">
        <f t="shared" si="13"/>
        <v>2.8073781619741087</v>
      </c>
      <c r="BK24" s="27">
        <f t="shared" si="13"/>
        <v>2.8232590213491089</v>
      </c>
      <c r="BL24" s="27">
        <f t="shared" si="13"/>
        <v>2.8377844119741091</v>
      </c>
      <c r="BM24" s="27">
        <f t="shared" si="13"/>
        <v>2.8511090213491088</v>
      </c>
      <c r="BN24" s="27">
        <f t="shared" si="13"/>
        <v>2.8633781619741088</v>
      </c>
      <c r="BO24" s="27">
        <f t="shared" si="13"/>
        <v>2.8747277713491086</v>
      </c>
      <c r="BP24" s="27">
        <f t="shared" si="13"/>
        <v>2.8852844119741095</v>
      </c>
      <c r="BQ24" s="27">
        <f t="shared" si="13"/>
        <v>2.8951652713491089</v>
      </c>
      <c r="BR24" s="27">
        <f t="shared" si="13"/>
        <v>2.9044781619741089</v>
      </c>
      <c r="BS24" s="27">
        <f t="shared" si="13"/>
        <v>2.913321521349109</v>
      </c>
      <c r="BT24" s="27">
        <f t="shared" si="13"/>
        <v>2.9217844119741088</v>
      </c>
      <c r="BU24" s="27">
        <f t="shared" si="13"/>
        <v>2.9299465213491094</v>
      </c>
      <c r="BV24" s="27">
        <f t="shared" si="13"/>
        <v>2.9378781619741092</v>
      </c>
      <c r="BW24" s="27">
        <f t="shared" si="13"/>
        <v>2.945640271349109</v>
      </c>
      <c r="BX24" s="27">
        <f t="shared" si="16"/>
        <v>2.9532844119741091</v>
      </c>
      <c r="BY24" s="27">
        <f t="shared" si="16"/>
        <v>2.9608527713491086</v>
      </c>
      <c r="BZ24" s="27">
        <f t="shared" si="16"/>
        <v>2.9683781619741096</v>
      </c>
      <c r="CA24" s="27">
        <f t="shared" si="16"/>
        <v>2.9758840213491093</v>
      </c>
      <c r="CB24" s="27">
        <f t="shared" si="16"/>
        <v>2.9833844119741091</v>
      </c>
      <c r="CC24" s="27">
        <f t="shared" si="16"/>
        <v>2.990884021349109</v>
      </c>
      <c r="CD24" s="27">
        <f t="shared" si="16"/>
        <v>2.9983781619741081</v>
      </c>
      <c r="CE24" s="27">
        <f t="shared" si="16"/>
        <v>3.005852771349109</v>
      </c>
      <c r="CF24" s="27">
        <f t="shared" si="16"/>
        <v>3.0132844119741091</v>
      </c>
      <c r="CG24" s="27">
        <f t="shared" si="16"/>
        <v>3.0206402713491087</v>
      </c>
      <c r="CH24" s="27">
        <f t="shared" si="16"/>
        <v>3.0278781619741095</v>
      </c>
      <c r="CI24" s="27">
        <f t="shared" si="16"/>
        <v>3.0349465213491085</v>
      </c>
      <c r="CJ24" s="27">
        <f t="shared" si="16"/>
        <v>3.0417844119741098</v>
      </c>
      <c r="CK24" s="27">
        <f t="shared" si="16"/>
        <v>3.0483215213491102</v>
      </c>
      <c r="CL24" s="27">
        <f t="shared" si="16"/>
        <v>3.0544781619741088</v>
      </c>
      <c r="CM24" s="27">
        <f t="shared" si="16"/>
        <v>3.0601652713491099</v>
      </c>
      <c r="CN24" s="27">
        <f t="shared" si="15"/>
        <v>3.0652844119741087</v>
      </c>
      <c r="CO24" s="27">
        <f t="shared" si="15"/>
        <v>3.0697277713491098</v>
      </c>
      <c r="CP24" s="27">
        <f t="shared" si="15"/>
        <v>3.0733781619741074</v>
      </c>
      <c r="CQ24" s="27">
        <f t="shared" si="15"/>
        <v>3.0761090213491089</v>
      </c>
      <c r="CR24" s="27">
        <f t="shared" si="15"/>
        <v>3.0777844119741111</v>
      </c>
      <c r="CS24" s="27">
        <f t="shared" si="15"/>
        <v>3.0782590213491092</v>
      </c>
      <c r="CT24" s="27">
        <f t="shared" si="15"/>
        <v>3.077378161974111</v>
      </c>
      <c r="CU24" s="27">
        <f t="shared" si="15"/>
        <v>3.0749777713491073</v>
      </c>
      <c r="CV24" s="27">
        <f t="shared" si="15"/>
        <v>3.070884411974109</v>
      </c>
      <c r="CW24" s="27">
        <f t="shared" si="15"/>
        <v>3.0649152713491103</v>
      </c>
      <c r="CX24" s="27">
        <f t="shared" si="15"/>
        <v>3.0568781619741094</v>
      </c>
      <c r="CY24" s="27">
        <f t="shared" si="15"/>
        <v>3.0465715213491098</v>
      </c>
      <c r="CZ24" s="27">
        <f t="shared" si="15"/>
        <v>3.0337844119741084</v>
      </c>
      <c r="DA24" s="27">
        <f t="shared" si="15"/>
        <v>3.0182965213491091</v>
      </c>
      <c r="DB24" s="27">
        <f t="shared" si="10"/>
        <v>3.0782590213491092</v>
      </c>
    </row>
    <row r="25" spans="2:106" ht="12" customHeight="1" x14ac:dyDescent="0.15">
      <c r="B25" s="25">
        <v>22</v>
      </c>
      <c r="C25" s="25">
        <f t="shared" si="1"/>
        <v>0.95121875000000067</v>
      </c>
      <c r="D25" s="25">
        <v>1.0249999999999999</v>
      </c>
      <c r="E25" s="22">
        <v>1.0249999999999999</v>
      </c>
      <c r="F25" s="22">
        <f t="shared" si="2"/>
        <v>0.97502709093888151</v>
      </c>
      <c r="G25" s="25">
        <v>1.0249999999999999</v>
      </c>
      <c r="H25" s="25">
        <f t="shared" si="14"/>
        <v>0.95121875000000067</v>
      </c>
      <c r="I25" s="37"/>
      <c r="J25" s="22">
        <v>16</v>
      </c>
      <c r="K25" s="22">
        <f t="shared" si="17"/>
        <v>2.93701171875</v>
      </c>
      <c r="L25" s="22">
        <f t="shared" si="17"/>
        <v>2.9570734374999996</v>
      </c>
      <c r="M25" s="22">
        <f t="shared" si="17"/>
        <v>2.9737492187500001</v>
      </c>
      <c r="N25" s="22">
        <f t="shared" si="17"/>
        <v>2.9873859375</v>
      </c>
      <c r="O25" s="22">
        <f t="shared" si="17"/>
        <v>2.9983117187500006</v>
      </c>
      <c r="P25" s="22">
        <f t="shared" si="17"/>
        <v>3.0068359375</v>
      </c>
      <c r="Q25" s="22">
        <f t="shared" si="17"/>
        <v>3.01324921875</v>
      </c>
      <c r="R25" s="22">
        <f t="shared" si="17"/>
        <v>3.0178234374999993</v>
      </c>
      <c r="S25" s="22">
        <f t="shared" si="17"/>
        <v>3.020811718750001</v>
      </c>
      <c r="T25" s="22">
        <f t="shared" si="17"/>
        <v>3.0224484375</v>
      </c>
      <c r="U25" s="22">
        <f t="shared" si="18"/>
        <v>3.02294921875</v>
      </c>
      <c r="V25" s="22">
        <f t="shared" si="18"/>
        <v>3.0225109375000003</v>
      </c>
      <c r="W25" s="22">
        <f t="shared" si="18"/>
        <v>3.0213117187499998</v>
      </c>
      <c r="X25" s="22">
        <f t="shared" si="18"/>
        <v>3.0195109375000007</v>
      </c>
      <c r="Y25" s="22">
        <f t="shared" si="18"/>
        <v>3.01724921875</v>
      </c>
      <c r="Z25" s="22">
        <f t="shared" si="18"/>
        <v>3.0146484375</v>
      </c>
      <c r="AA25" s="22">
        <f t="shared" si="18"/>
        <v>3.0118117187499998</v>
      </c>
      <c r="AB25" s="22">
        <f t="shared" si="18"/>
        <v>3.0088234374999989</v>
      </c>
      <c r="AC25" s="22">
        <f t="shared" si="18"/>
        <v>3.005749218750001</v>
      </c>
      <c r="AD25" s="22">
        <f t="shared" si="18"/>
        <v>3.0026359375000005</v>
      </c>
      <c r="AE25" s="22">
        <f t="shared" si="19"/>
        <v>3.21826171875</v>
      </c>
      <c r="AF25" s="22">
        <f t="shared" si="19"/>
        <v>2.9963859375000004</v>
      </c>
      <c r="AG25" s="22">
        <f t="shared" si="19"/>
        <v>2.9932492187499982</v>
      </c>
      <c r="AH25" s="22">
        <f t="shared" si="19"/>
        <v>2.9900734375000004</v>
      </c>
      <c r="AI25" s="22">
        <f t="shared" si="19"/>
        <v>2.9868117187499994</v>
      </c>
      <c r="AJ25" s="22">
        <f t="shared" si="19"/>
        <v>2.9833984375</v>
      </c>
      <c r="AK25" s="22">
        <f t="shared" si="19"/>
        <v>2.9797492187500003</v>
      </c>
      <c r="AL25" s="22">
        <f t="shared" si="19"/>
        <v>2.9757609374999987</v>
      </c>
      <c r="AM25" s="22">
        <f t="shared" si="19"/>
        <v>2.9713117187500018</v>
      </c>
      <c r="AN25" s="22">
        <f t="shared" si="19"/>
        <v>2.9662609375000022</v>
      </c>
      <c r="AO25" s="22">
        <f t="shared" si="20"/>
        <v>2.96044921875</v>
      </c>
      <c r="AP25" s="22">
        <f t="shared" si="20"/>
        <v>2.9536984375000017</v>
      </c>
      <c r="AQ25" s="22">
        <f t="shared" si="20"/>
        <v>2.9458117187499999</v>
      </c>
      <c r="AR25" s="22">
        <f t="shared" si="20"/>
        <v>2.9365734375000017</v>
      </c>
      <c r="AS25" s="22">
        <f t="shared" si="20"/>
        <v>2.9257492187499965</v>
      </c>
      <c r="AT25" s="22">
        <f t="shared" si="20"/>
        <v>2.9130859375</v>
      </c>
      <c r="AU25" s="22">
        <f t="shared" si="20"/>
        <v>2.898311718750004</v>
      </c>
      <c r="AV25" s="22">
        <f t="shared" si="20"/>
        <v>2.8811359374999999</v>
      </c>
      <c r="AW25" s="22">
        <f t="shared" si="20"/>
        <v>2.8612492187500038</v>
      </c>
      <c r="AX25" s="22">
        <f t="shared" si="20"/>
        <v>2.838323437499997</v>
      </c>
      <c r="AY25" s="22">
        <f t="shared" si="8"/>
        <v>3.21826171875</v>
      </c>
      <c r="BE25" s="22">
        <v>0.85</v>
      </c>
      <c r="BF25" s="22">
        <f t="shared" si="12"/>
        <v>1.35175</v>
      </c>
      <c r="BH25" s="27">
        <f t="shared" si="13"/>
        <v>2.7656286134848176</v>
      </c>
      <c r="BI25" s="27">
        <f t="shared" si="13"/>
        <v>2.7847219728598174</v>
      </c>
      <c r="BJ25" s="27">
        <f t="shared" si="13"/>
        <v>2.8021223634848176</v>
      </c>
      <c r="BK25" s="27">
        <f t="shared" si="13"/>
        <v>2.8180032228598173</v>
      </c>
      <c r="BL25" s="27">
        <f t="shared" si="13"/>
        <v>2.8325286134848175</v>
      </c>
      <c r="BM25" s="27">
        <f t="shared" si="13"/>
        <v>2.8458532228598172</v>
      </c>
      <c r="BN25" s="27">
        <f t="shared" si="13"/>
        <v>2.8581223634848172</v>
      </c>
      <c r="BO25" s="27">
        <f t="shared" si="13"/>
        <v>2.869471972859817</v>
      </c>
      <c r="BP25" s="27">
        <f t="shared" si="13"/>
        <v>2.8800286134848174</v>
      </c>
      <c r="BQ25" s="27">
        <f t="shared" si="13"/>
        <v>2.8899094728598178</v>
      </c>
      <c r="BR25" s="27">
        <f t="shared" si="13"/>
        <v>2.8992223634848173</v>
      </c>
      <c r="BS25" s="27">
        <f t="shared" si="13"/>
        <v>2.9080657228598175</v>
      </c>
      <c r="BT25" s="27">
        <f t="shared" si="13"/>
        <v>2.9165286134848172</v>
      </c>
      <c r="BU25" s="27">
        <f t="shared" si="13"/>
        <v>2.9246907228598178</v>
      </c>
      <c r="BV25" s="27">
        <f t="shared" si="13"/>
        <v>2.9326223634848172</v>
      </c>
      <c r="BW25" s="27">
        <f t="shared" si="13"/>
        <v>2.9403844728598174</v>
      </c>
      <c r="BX25" s="27">
        <f t="shared" si="16"/>
        <v>2.948028613484817</v>
      </c>
      <c r="BY25" s="27">
        <f t="shared" si="16"/>
        <v>2.955596972859817</v>
      </c>
      <c r="BZ25" s="27">
        <f t="shared" si="16"/>
        <v>2.9631223634848181</v>
      </c>
      <c r="CA25" s="27">
        <f t="shared" si="16"/>
        <v>2.9706282228598178</v>
      </c>
      <c r="CB25" s="27">
        <f t="shared" si="16"/>
        <v>2.9781286134848171</v>
      </c>
      <c r="CC25" s="27">
        <f t="shared" si="16"/>
        <v>2.9856282228598174</v>
      </c>
      <c r="CD25" s="27">
        <f t="shared" si="16"/>
        <v>2.9931223634848165</v>
      </c>
      <c r="CE25" s="27">
        <f t="shared" si="16"/>
        <v>3.0005969728598179</v>
      </c>
      <c r="CF25" s="27">
        <f t="shared" si="16"/>
        <v>3.0080286134848171</v>
      </c>
      <c r="CG25" s="27">
        <f t="shared" si="16"/>
        <v>3.0153844728598176</v>
      </c>
      <c r="CH25" s="27">
        <f t="shared" si="16"/>
        <v>3.0226223634848175</v>
      </c>
      <c r="CI25" s="27">
        <f t="shared" si="16"/>
        <v>3.0296907228598164</v>
      </c>
      <c r="CJ25" s="27">
        <f t="shared" si="16"/>
        <v>3.0365286134848177</v>
      </c>
      <c r="CK25" s="27">
        <f t="shared" si="16"/>
        <v>3.0430657228598181</v>
      </c>
      <c r="CL25" s="27">
        <f t="shared" si="16"/>
        <v>3.0492223634848172</v>
      </c>
      <c r="CM25" s="27">
        <f t="shared" si="16"/>
        <v>3.0549094728598178</v>
      </c>
      <c r="CN25" s="27">
        <f t="shared" si="15"/>
        <v>3.0600286134848171</v>
      </c>
      <c r="CO25" s="27">
        <f t="shared" si="15"/>
        <v>3.0644719728598182</v>
      </c>
      <c r="CP25" s="27">
        <f t="shared" si="15"/>
        <v>3.0681223634848158</v>
      </c>
      <c r="CQ25" s="27">
        <f t="shared" si="15"/>
        <v>3.0708532228598173</v>
      </c>
      <c r="CR25" s="27">
        <f t="shared" si="15"/>
        <v>3.0725286134848191</v>
      </c>
      <c r="CS25" s="27">
        <f t="shared" si="15"/>
        <v>3.0730032228598172</v>
      </c>
      <c r="CT25" s="27">
        <f t="shared" si="15"/>
        <v>3.0721223634848189</v>
      </c>
      <c r="CU25" s="27">
        <f t="shared" si="15"/>
        <v>3.0697219728598157</v>
      </c>
      <c r="CV25" s="27">
        <f t="shared" si="15"/>
        <v>3.0656286134848174</v>
      </c>
      <c r="CW25" s="27">
        <f t="shared" si="15"/>
        <v>3.0596594728598183</v>
      </c>
      <c r="CX25" s="27">
        <f t="shared" si="15"/>
        <v>3.0516223634848174</v>
      </c>
      <c r="CY25" s="27">
        <f t="shared" si="15"/>
        <v>3.0413157228598182</v>
      </c>
      <c r="CZ25" s="27">
        <f t="shared" si="15"/>
        <v>3.0285286134848168</v>
      </c>
      <c r="DA25" s="27">
        <f t="shared" si="15"/>
        <v>3.0130407228598171</v>
      </c>
      <c r="DB25" s="27">
        <f t="shared" si="10"/>
        <v>3.0730032228598172</v>
      </c>
    </row>
    <row r="26" spans="2:106" ht="12" customHeight="1" x14ac:dyDescent="0.15">
      <c r="B26" s="25">
        <v>23</v>
      </c>
      <c r="C26" s="25">
        <f t="shared" si="1"/>
        <v>0.90474999999999817</v>
      </c>
      <c r="D26" s="25">
        <v>1.05</v>
      </c>
      <c r="E26" s="22">
        <v>1.05</v>
      </c>
      <c r="F26" s="22">
        <f t="shared" si="2"/>
        <v>0.95067782806473777</v>
      </c>
      <c r="G26" s="25">
        <v>1.05</v>
      </c>
      <c r="H26" s="25">
        <f t="shared" si="14"/>
        <v>0.90474999999999817</v>
      </c>
      <c r="I26" s="37"/>
      <c r="J26" s="22">
        <v>17</v>
      </c>
      <c r="K26" s="22">
        <f t="shared" si="17"/>
        <v>2.9247999999999998</v>
      </c>
      <c r="L26" s="22">
        <f t="shared" si="17"/>
        <v>2.9454867187499998</v>
      </c>
      <c r="M26" s="22">
        <f t="shared" si="17"/>
        <v>2.9627874999999997</v>
      </c>
      <c r="N26" s="22">
        <f t="shared" si="17"/>
        <v>2.9770492187499995</v>
      </c>
      <c r="O26" s="22">
        <f t="shared" si="17"/>
        <v>2.9886000000000004</v>
      </c>
      <c r="P26" s="22">
        <f t="shared" si="17"/>
        <v>2.9977492187499997</v>
      </c>
      <c r="Q26" s="22">
        <f t="shared" si="17"/>
        <v>3.0047874999999991</v>
      </c>
      <c r="R26" s="22">
        <f t="shared" si="17"/>
        <v>3.0099867187499987</v>
      </c>
      <c r="S26" s="22">
        <f t="shared" si="17"/>
        <v>3.0136000000000003</v>
      </c>
      <c r="T26" s="22">
        <f t="shared" si="17"/>
        <v>3.0158617187500001</v>
      </c>
      <c r="U26" s="22">
        <f t="shared" si="18"/>
        <v>3.0169874999999999</v>
      </c>
      <c r="V26" s="22">
        <f t="shared" si="18"/>
        <v>3.0171742187499992</v>
      </c>
      <c r="W26" s="22">
        <f t="shared" si="18"/>
        <v>3.0165999999999995</v>
      </c>
      <c r="X26" s="22">
        <f t="shared" si="18"/>
        <v>3.0154242187500007</v>
      </c>
      <c r="Y26" s="22">
        <f t="shared" si="18"/>
        <v>3.0137874999999998</v>
      </c>
      <c r="Z26" s="22">
        <f t="shared" si="18"/>
        <v>3.0118117187499998</v>
      </c>
      <c r="AA26" s="22">
        <f t="shared" si="18"/>
        <v>3.0095999999999994</v>
      </c>
      <c r="AB26" s="22">
        <f t="shared" si="18"/>
        <v>3.0072367187499984</v>
      </c>
      <c r="AC26" s="22">
        <f t="shared" si="18"/>
        <v>3.0047875000000013</v>
      </c>
      <c r="AD26" s="22">
        <f t="shared" si="18"/>
        <v>3.0022992187500002</v>
      </c>
      <c r="AE26" s="22">
        <f t="shared" si="19"/>
        <v>3.2247999999999997</v>
      </c>
      <c r="AF26" s="22">
        <f t="shared" si="19"/>
        <v>2.9972992187500003</v>
      </c>
      <c r="AG26" s="22">
        <f t="shared" si="19"/>
        <v>2.9947874999999975</v>
      </c>
      <c r="AH26" s="22">
        <f t="shared" si="19"/>
        <v>2.9922367187500001</v>
      </c>
      <c r="AI26" s="22">
        <f t="shared" si="19"/>
        <v>2.9895999999999994</v>
      </c>
      <c r="AJ26" s="22">
        <f t="shared" si="19"/>
        <v>2.9868117187499994</v>
      </c>
      <c r="AK26" s="22">
        <f t="shared" si="19"/>
        <v>2.9837875</v>
      </c>
      <c r="AL26" s="22">
        <f t="shared" si="19"/>
        <v>2.9804242187499987</v>
      </c>
      <c r="AM26" s="22">
        <f t="shared" si="19"/>
        <v>2.9766000000000012</v>
      </c>
      <c r="AN26" s="22">
        <f t="shared" si="19"/>
        <v>2.9721742187500015</v>
      </c>
      <c r="AO26" s="22">
        <f t="shared" si="20"/>
        <v>2.9669874999999997</v>
      </c>
      <c r="AP26" s="22">
        <f t="shared" si="20"/>
        <v>2.9608617187500013</v>
      </c>
      <c r="AQ26" s="22">
        <f t="shared" si="20"/>
        <v>2.9535999999999998</v>
      </c>
      <c r="AR26" s="22">
        <f t="shared" si="20"/>
        <v>2.944986718750001</v>
      </c>
      <c r="AS26" s="22">
        <f t="shared" si="20"/>
        <v>2.9347874999999961</v>
      </c>
      <c r="AT26" s="22">
        <f t="shared" si="20"/>
        <v>2.9227492187499999</v>
      </c>
      <c r="AU26" s="22">
        <f t="shared" si="20"/>
        <v>2.9086000000000038</v>
      </c>
      <c r="AV26" s="22">
        <f t="shared" si="20"/>
        <v>2.8920492187499995</v>
      </c>
      <c r="AW26" s="22">
        <f t="shared" si="20"/>
        <v>2.8727875000000038</v>
      </c>
      <c r="AX26" s="22">
        <f t="shared" si="20"/>
        <v>2.8504867187499965</v>
      </c>
      <c r="AY26" s="22">
        <f t="shared" si="8"/>
        <v>3.2247999999999997</v>
      </c>
      <c r="BE26" s="22">
        <v>0.875</v>
      </c>
      <c r="BF26" s="22">
        <f t="shared" si="12"/>
        <v>1.28515625</v>
      </c>
      <c r="BH26" s="27">
        <f t="shared" si="13"/>
        <v>2.7602032837455259</v>
      </c>
      <c r="BI26" s="27">
        <f t="shared" si="13"/>
        <v>2.7792966431205257</v>
      </c>
      <c r="BJ26" s="27">
        <f t="shared" si="13"/>
        <v>2.7966970337455259</v>
      </c>
      <c r="BK26" s="27">
        <f t="shared" si="13"/>
        <v>2.8125778931205261</v>
      </c>
      <c r="BL26" s="27">
        <f t="shared" si="13"/>
        <v>2.8271032837455263</v>
      </c>
      <c r="BM26" s="27">
        <f t="shared" si="13"/>
        <v>2.840427893120526</v>
      </c>
      <c r="BN26" s="27">
        <f t="shared" si="13"/>
        <v>2.852697033745526</v>
      </c>
      <c r="BO26" s="27">
        <f t="shared" si="13"/>
        <v>2.8640466431205258</v>
      </c>
      <c r="BP26" s="27">
        <f t="shared" si="13"/>
        <v>2.8746032837455266</v>
      </c>
      <c r="BQ26" s="27">
        <f t="shared" si="13"/>
        <v>2.8844841431205261</v>
      </c>
      <c r="BR26" s="27">
        <f t="shared" si="13"/>
        <v>2.8937970337455261</v>
      </c>
      <c r="BS26" s="27">
        <f t="shared" si="13"/>
        <v>2.9026403931205262</v>
      </c>
      <c r="BT26" s="27">
        <f t="shared" si="13"/>
        <v>2.911103283745526</v>
      </c>
      <c r="BU26" s="27">
        <f t="shared" si="13"/>
        <v>2.9192653931205266</v>
      </c>
      <c r="BV26" s="27">
        <f t="shared" si="13"/>
        <v>2.927197033745526</v>
      </c>
      <c r="BW26" s="27">
        <f t="shared" si="13"/>
        <v>2.9349591431205262</v>
      </c>
      <c r="BX26" s="27">
        <f t="shared" si="16"/>
        <v>2.9426032837455258</v>
      </c>
      <c r="BY26" s="27">
        <f t="shared" si="16"/>
        <v>2.9501716431205254</v>
      </c>
      <c r="BZ26" s="27">
        <f t="shared" si="16"/>
        <v>2.9576970337455264</v>
      </c>
      <c r="CA26" s="27">
        <f t="shared" si="16"/>
        <v>2.9652028931205261</v>
      </c>
      <c r="CB26" s="27">
        <f t="shared" si="16"/>
        <v>2.9727032837455258</v>
      </c>
      <c r="CC26" s="27">
        <f t="shared" si="16"/>
        <v>2.9802028931205262</v>
      </c>
      <c r="CD26" s="27">
        <f t="shared" si="16"/>
        <v>2.9876970337455249</v>
      </c>
      <c r="CE26" s="27">
        <f t="shared" si="16"/>
        <v>2.9951716431205262</v>
      </c>
      <c r="CF26" s="27">
        <f t="shared" si="16"/>
        <v>3.0026032837455259</v>
      </c>
      <c r="CG26" s="27">
        <f t="shared" si="16"/>
        <v>3.0099591431205259</v>
      </c>
      <c r="CH26" s="27">
        <f t="shared" si="16"/>
        <v>3.0171970337455263</v>
      </c>
      <c r="CI26" s="27">
        <f t="shared" si="16"/>
        <v>3.0242653931205257</v>
      </c>
      <c r="CJ26" s="27">
        <f t="shared" si="16"/>
        <v>3.031103283745527</v>
      </c>
      <c r="CK26" s="27">
        <f t="shared" si="16"/>
        <v>3.0376403931205269</v>
      </c>
      <c r="CL26" s="27">
        <f t="shared" si="16"/>
        <v>3.043797033745526</v>
      </c>
      <c r="CM26" s="27">
        <f t="shared" si="16"/>
        <v>3.0494841431205271</v>
      </c>
      <c r="CN26" s="27">
        <f t="shared" si="15"/>
        <v>3.0546032837455259</v>
      </c>
      <c r="CO26" s="27">
        <f t="shared" si="15"/>
        <v>3.0590466431205265</v>
      </c>
      <c r="CP26" s="27">
        <f t="shared" si="15"/>
        <v>3.0626970337455242</v>
      </c>
      <c r="CQ26" s="27">
        <f t="shared" si="15"/>
        <v>3.0654278931205261</v>
      </c>
      <c r="CR26" s="27">
        <f t="shared" si="15"/>
        <v>3.0671032837455279</v>
      </c>
      <c r="CS26" s="27">
        <f t="shared" si="15"/>
        <v>3.067577893120526</v>
      </c>
      <c r="CT26" s="27">
        <f t="shared" si="15"/>
        <v>3.0666970337455277</v>
      </c>
      <c r="CU26" s="27">
        <f t="shared" si="15"/>
        <v>3.0642966431205245</v>
      </c>
      <c r="CV26" s="27">
        <f t="shared" si="15"/>
        <v>3.0602032837455262</v>
      </c>
      <c r="CW26" s="27">
        <f t="shared" si="15"/>
        <v>3.0542341431205271</v>
      </c>
      <c r="CX26" s="27">
        <f t="shared" si="15"/>
        <v>3.0461970337455262</v>
      </c>
      <c r="CY26" s="27">
        <f t="shared" si="15"/>
        <v>3.035890393120527</v>
      </c>
      <c r="CZ26" s="27">
        <f t="shared" si="15"/>
        <v>3.0231032837455256</v>
      </c>
      <c r="DA26" s="27">
        <f t="shared" si="15"/>
        <v>3.0076153931205258</v>
      </c>
      <c r="DB26" s="27">
        <f t="shared" si="10"/>
        <v>3.067577893120526</v>
      </c>
    </row>
    <row r="27" spans="2:106" ht="12" customHeight="1" x14ac:dyDescent="0.15">
      <c r="B27" s="25">
        <v>24</v>
      </c>
      <c r="C27" s="25">
        <f t="shared" si="1"/>
        <v>0.86040625000000048</v>
      </c>
      <c r="D27" s="25">
        <v>1.075</v>
      </c>
      <c r="E27" s="22">
        <v>1.075</v>
      </c>
      <c r="F27" s="22">
        <f t="shared" si="2"/>
        <v>0.9269366371180553</v>
      </c>
      <c r="G27" s="25">
        <v>1.075</v>
      </c>
      <c r="H27" s="25">
        <f t="shared" si="14"/>
        <v>0.86040625000000048</v>
      </c>
      <c r="I27" s="37"/>
      <c r="J27" s="22">
        <v>18</v>
      </c>
      <c r="K27" s="22">
        <f t="shared" si="17"/>
        <v>2.9124367187499987</v>
      </c>
      <c r="L27" s="22">
        <f t="shared" si="17"/>
        <v>2.9337484374999989</v>
      </c>
      <c r="M27" s="22">
        <f t="shared" si="17"/>
        <v>2.9516742187499987</v>
      </c>
      <c r="N27" s="22">
        <f t="shared" si="17"/>
        <v>2.9665609374999984</v>
      </c>
      <c r="O27" s="22">
        <f t="shared" si="17"/>
        <v>2.9787367187499996</v>
      </c>
      <c r="P27" s="22">
        <f t="shared" si="17"/>
        <v>2.9885109374999987</v>
      </c>
      <c r="Q27" s="22">
        <f t="shared" si="17"/>
        <v>2.9961742187499985</v>
      </c>
      <c r="R27" s="22">
        <f t="shared" si="17"/>
        <v>3.001998437499998</v>
      </c>
      <c r="S27" s="22">
        <f t="shared" si="17"/>
        <v>3.0062367187499994</v>
      </c>
      <c r="T27" s="22">
        <f t="shared" si="17"/>
        <v>3.0091234374999996</v>
      </c>
      <c r="U27" s="22">
        <f t="shared" si="18"/>
        <v>3.0108742187499988</v>
      </c>
      <c r="V27" s="22">
        <f t="shared" si="18"/>
        <v>3.0116859374999985</v>
      </c>
      <c r="W27" s="22">
        <f t="shared" si="18"/>
        <v>3.0117367187499986</v>
      </c>
      <c r="X27" s="22">
        <f t="shared" si="18"/>
        <v>3.0111859375000001</v>
      </c>
      <c r="Y27" s="22">
        <f t="shared" si="18"/>
        <v>3.0101742187499987</v>
      </c>
      <c r="Z27" s="22">
        <f t="shared" si="18"/>
        <v>3.0088234374999989</v>
      </c>
      <c r="AA27" s="22">
        <f t="shared" si="18"/>
        <v>3.0072367187499984</v>
      </c>
      <c r="AB27" s="22">
        <f t="shared" si="18"/>
        <v>3.0054984374999973</v>
      </c>
      <c r="AC27" s="22">
        <f t="shared" si="18"/>
        <v>3.0036742187500005</v>
      </c>
      <c r="AD27" s="22">
        <f t="shared" si="18"/>
        <v>3.0018109374999993</v>
      </c>
      <c r="AE27" s="22">
        <f t="shared" si="19"/>
        <v>3.2311867187499987</v>
      </c>
      <c r="AF27" s="22">
        <f t="shared" si="19"/>
        <v>2.9980609374999996</v>
      </c>
      <c r="AG27" s="22">
        <f t="shared" si="19"/>
        <v>2.9961742187499967</v>
      </c>
      <c r="AH27" s="22">
        <f t="shared" si="19"/>
        <v>2.9942484374999996</v>
      </c>
      <c r="AI27" s="22">
        <f t="shared" si="19"/>
        <v>2.9922367187499983</v>
      </c>
      <c r="AJ27" s="22">
        <f t="shared" si="19"/>
        <v>2.9900734374999987</v>
      </c>
      <c r="AK27" s="22">
        <f t="shared" si="19"/>
        <v>2.9876742187499996</v>
      </c>
      <c r="AL27" s="22">
        <f t="shared" si="19"/>
        <v>2.9849359374999977</v>
      </c>
      <c r="AM27" s="22">
        <f t="shared" si="19"/>
        <v>2.9817367187500006</v>
      </c>
      <c r="AN27" s="22">
        <f t="shared" si="19"/>
        <v>2.9779359375000007</v>
      </c>
      <c r="AO27" s="22">
        <f t="shared" si="20"/>
        <v>2.9733742187499987</v>
      </c>
      <c r="AP27" s="22">
        <f t="shared" si="20"/>
        <v>2.9678734375000007</v>
      </c>
      <c r="AQ27" s="22">
        <f t="shared" si="20"/>
        <v>2.9612367187499986</v>
      </c>
      <c r="AR27" s="22">
        <f t="shared" si="20"/>
        <v>2.9532484375000001</v>
      </c>
      <c r="AS27" s="22">
        <f t="shared" si="20"/>
        <v>2.9436742187499956</v>
      </c>
      <c r="AT27" s="22">
        <f t="shared" si="20"/>
        <v>2.9322609374999988</v>
      </c>
      <c r="AU27" s="22">
        <f t="shared" si="20"/>
        <v>2.9187367187500026</v>
      </c>
      <c r="AV27" s="22">
        <f t="shared" si="20"/>
        <v>2.9028109374999991</v>
      </c>
      <c r="AW27" s="22">
        <f t="shared" si="20"/>
        <v>2.8841742187500028</v>
      </c>
      <c r="AX27" s="22">
        <f t="shared" si="20"/>
        <v>2.8624984374999958</v>
      </c>
      <c r="AY27" s="22">
        <f t="shared" si="8"/>
        <v>3.2311867187499987</v>
      </c>
      <c r="BE27" s="22">
        <v>0.9</v>
      </c>
      <c r="BF27" s="22">
        <f t="shared" si="12"/>
        <v>1.2219999999999995</v>
      </c>
      <c r="BH27" s="27">
        <f t="shared" si="13"/>
        <v>2.754659985256235</v>
      </c>
      <c r="BI27" s="27">
        <f t="shared" si="13"/>
        <v>2.7737533446312348</v>
      </c>
      <c r="BJ27" s="27">
        <f t="shared" si="13"/>
        <v>2.791153735256235</v>
      </c>
      <c r="BK27" s="27">
        <f t="shared" si="13"/>
        <v>2.8070345946312347</v>
      </c>
      <c r="BL27" s="27">
        <f t="shared" si="13"/>
        <v>2.821559985256235</v>
      </c>
      <c r="BM27" s="27">
        <f t="shared" si="13"/>
        <v>2.8348845946312347</v>
      </c>
      <c r="BN27" s="27">
        <f t="shared" si="13"/>
        <v>2.8471537352562346</v>
      </c>
      <c r="BO27" s="27">
        <f t="shared" si="13"/>
        <v>2.8585033446312345</v>
      </c>
      <c r="BP27" s="27">
        <f t="shared" si="13"/>
        <v>2.8690599852562353</v>
      </c>
      <c r="BQ27" s="27">
        <f t="shared" si="13"/>
        <v>2.8789408446312348</v>
      </c>
      <c r="BR27" s="27">
        <f t="shared" si="13"/>
        <v>2.8882537352562347</v>
      </c>
      <c r="BS27" s="27">
        <f t="shared" si="13"/>
        <v>2.8970970946312344</v>
      </c>
      <c r="BT27" s="27">
        <f t="shared" si="13"/>
        <v>2.9055599852562346</v>
      </c>
      <c r="BU27" s="27">
        <f t="shared" si="13"/>
        <v>2.9137220946312352</v>
      </c>
      <c r="BV27" s="27">
        <f t="shared" si="13"/>
        <v>2.9216537352562346</v>
      </c>
      <c r="BW27" s="27">
        <f t="shared" si="13"/>
        <v>2.9294158446312344</v>
      </c>
      <c r="BX27" s="27">
        <f t="shared" si="16"/>
        <v>2.9370599852562345</v>
      </c>
      <c r="BY27" s="27">
        <f t="shared" si="16"/>
        <v>2.944628344631234</v>
      </c>
      <c r="BZ27" s="27">
        <f t="shared" si="16"/>
        <v>2.9521537352562355</v>
      </c>
      <c r="CA27" s="27">
        <f t="shared" si="16"/>
        <v>2.9596595946312347</v>
      </c>
      <c r="CB27" s="27">
        <f t="shared" si="16"/>
        <v>2.9671599852562345</v>
      </c>
      <c r="CC27" s="27">
        <f t="shared" si="16"/>
        <v>2.9746595946312349</v>
      </c>
      <c r="CD27" s="27">
        <f t="shared" si="16"/>
        <v>2.9821537352562335</v>
      </c>
      <c r="CE27" s="27">
        <f t="shared" si="16"/>
        <v>2.9896283446312348</v>
      </c>
      <c r="CF27" s="27">
        <f t="shared" si="16"/>
        <v>2.9970599852562345</v>
      </c>
      <c r="CG27" s="27">
        <f t="shared" si="16"/>
        <v>3.0044158446312346</v>
      </c>
      <c r="CH27" s="27">
        <f t="shared" si="16"/>
        <v>3.0116537352562349</v>
      </c>
      <c r="CI27" s="27">
        <f t="shared" si="16"/>
        <v>3.0187220946312339</v>
      </c>
      <c r="CJ27" s="27">
        <f t="shared" si="16"/>
        <v>3.0255599852562352</v>
      </c>
      <c r="CK27" s="27">
        <f t="shared" si="16"/>
        <v>3.0320970946312356</v>
      </c>
      <c r="CL27" s="27">
        <f t="shared" si="16"/>
        <v>3.0382537352562347</v>
      </c>
      <c r="CM27" s="27">
        <f t="shared" si="16"/>
        <v>3.0439408446312353</v>
      </c>
      <c r="CN27" s="27">
        <f t="shared" si="15"/>
        <v>3.0490599852562346</v>
      </c>
      <c r="CO27" s="27">
        <f t="shared" si="15"/>
        <v>3.0535033446312352</v>
      </c>
      <c r="CP27" s="27">
        <f t="shared" si="15"/>
        <v>3.0571537352562328</v>
      </c>
      <c r="CQ27" s="27">
        <f t="shared" si="15"/>
        <v>3.0598845946312347</v>
      </c>
      <c r="CR27" s="27">
        <f t="shared" si="15"/>
        <v>3.0615599852562365</v>
      </c>
      <c r="CS27" s="27">
        <f t="shared" si="15"/>
        <v>3.0620345946312346</v>
      </c>
      <c r="CT27" s="27">
        <f t="shared" si="15"/>
        <v>3.0611537352562364</v>
      </c>
      <c r="CU27" s="27">
        <f t="shared" si="15"/>
        <v>3.0587533446312332</v>
      </c>
      <c r="CV27" s="27">
        <f t="shared" si="15"/>
        <v>3.0546599852562348</v>
      </c>
      <c r="CW27" s="27">
        <f t="shared" si="15"/>
        <v>3.0486908446312357</v>
      </c>
      <c r="CX27" s="27">
        <f t="shared" si="15"/>
        <v>3.0406537352562348</v>
      </c>
      <c r="CY27" s="27">
        <f t="shared" si="15"/>
        <v>3.0303470946312356</v>
      </c>
      <c r="CZ27" s="27">
        <f t="shared" si="15"/>
        <v>3.0175599852562343</v>
      </c>
      <c r="DA27" s="27">
        <f t="shared" si="15"/>
        <v>3.0020720946312345</v>
      </c>
      <c r="DB27" s="27">
        <f t="shared" si="10"/>
        <v>3.0620345946312346</v>
      </c>
    </row>
    <row r="28" spans="2:106" ht="12" customHeight="1" x14ac:dyDescent="0.15">
      <c r="B28" s="25">
        <v>25</v>
      </c>
      <c r="C28" s="25">
        <f t="shared" si="1"/>
        <v>0.81799999999999962</v>
      </c>
      <c r="D28" s="25">
        <v>1.1000000000000001</v>
      </c>
      <c r="E28" s="22">
        <v>1.1000000000000001</v>
      </c>
      <c r="F28" s="22">
        <f t="shared" si="2"/>
        <v>0.90378833277388693</v>
      </c>
      <c r="G28" s="25">
        <v>1.1000000000000001</v>
      </c>
      <c r="H28" s="25">
        <f t="shared" si="14"/>
        <v>0.81799999999999962</v>
      </c>
      <c r="I28" s="37"/>
      <c r="J28" s="22">
        <v>19</v>
      </c>
      <c r="K28" s="22">
        <f t="shared" si="17"/>
        <v>2.8999875000000013</v>
      </c>
      <c r="L28" s="22">
        <f t="shared" si="17"/>
        <v>2.921924218750001</v>
      </c>
      <c r="M28" s="22">
        <f t="shared" si="17"/>
        <v>2.9404750000000011</v>
      </c>
      <c r="N28" s="22">
        <f t="shared" si="17"/>
        <v>2.9559867187500011</v>
      </c>
      <c r="O28" s="22">
        <f t="shared" si="17"/>
        <v>2.9687875000000017</v>
      </c>
      <c r="P28" s="22">
        <f t="shared" si="17"/>
        <v>2.9791867187500012</v>
      </c>
      <c r="Q28" s="22">
        <f t="shared" si="17"/>
        <v>2.9874750000000008</v>
      </c>
      <c r="R28" s="22">
        <f t="shared" si="17"/>
        <v>2.9939242187500006</v>
      </c>
      <c r="S28" s="22">
        <f t="shared" si="17"/>
        <v>2.9987875000000024</v>
      </c>
      <c r="T28" s="22">
        <f t="shared" si="17"/>
        <v>3.0022992187500019</v>
      </c>
      <c r="U28" s="22">
        <f t="shared" si="18"/>
        <v>3.0046750000000011</v>
      </c>
      <c r="V28" s="22">
        <f t="shared" si="18"/>
        <v>3.0061117187500015</v>
      </c>
      <c r="W28" s="22">
        <f t="shared" si="18"/>
        <v>3.0067875000000006</v>
      </c>
      <c r="X28" s="22">
        <f t="shared" si="18"/>
        <v>3.0068617187500024</v>
      </c>
      <c r="Y28" s="22">
        <f t="shared" si="18"/>
        <v>3.0064750000000018</v>
      </c>
      <c r="Z28" s="22">
        <f t="shared" si="18"/>
        <v>3.005749218750001</v>
      </c>
      <c r="AA28" s="22">
        <f t="shared" si="18"/>
        <v>3.0047875000000013</v>
      </c>
      <c r="AB28" s="22">
        <f t="shared" si="18"/>
        <v>3.0036742187500005</v>
      </c>
      <c r="AC28" s="22">
        <f t="shared" si="18"/>
        <v>3.0024750000000027</v>
      </c>
      <c r="AD28" s="22">
        <f t="shared" si="18"/>
        <v>3.0012367187500018</v>
      </c>
      <c r="AE28" s="22">
        <f t="shared" si="19"/>
        <v>3.2374875000000012</v>
      </c>
      <c r="AF28" s="22">
        <f t="shared" si="19"/>
        <v>2.9987367187500018</v>
      </c>
      <c r="AG28" s="22">
        <f t="shared" si="19"/>
        <v>2.9974749999999997</v>
      </c>
      <c r="AH28" s="22">
        <f t="shared" si="19"/>
        <v>2.996174218750002</v>
      </c>
      <c r="AI28" s="22">
        <f t="shared" si="19"/>
        <v>2.994787500000001</v>
      </c>
      <c r="AJ28" s="22">
        <f t="shared" si="19"/>
        <v>2.9932492187500013</v>
      </c>
      <c r="AK28" s="22">
        <f t="shared" si="19"/>
        <v>2.9914750000000021</v>
      </c>
      <c r="AL28" s="22">
        <f t="shared" si="19"/>
        <v>2.9893617187500006</v>
      </c>
      <c r="AM28" s="22">
        <f t="shared" si="19"/>
        <v>2.9867875000000028</v>
      </c>
      <c r="AN28" s="22">
        <f t="shared" si="19"/>
        <v>2.9836117187500033</v>
      </c>
      <c r="AO28" s="22">
        <f t="shared" si="20"/>
        <v>2.9796750000000012</v>
      </c>
      <c r="AP28" s="22">
        <f t="shared" si="20"/>
        <v>2.974799218750003</v>
      </c>
      <c r="AQ28" s="22">
        <f t="shared" si="20"/>
        <v>2.9687875000000012</v>
      </c>
      <c r="AR28" s="22">
        <f t="shared" si="20"/>
        <v>2.9614242187500026</v>
      </c>
      <c r="AS28" s="22">
        <f t="shared" si="20"/>
        <v>2.952474999999998</v>
      </c>
      <c r="AT28" s="22">
        <f t="shared" si="20"/>
        <v>2.9416867187500015</v>
      </c>
      <c r="AU28" s="22">
        <f t="shared" si="20"/>
        <v>2.9287875000000057</v>
      </c>
      <c r="AV28" s="22">
        <f t="shared" si="20"/>
        <v>2.9134867187500015</v>
      </c>
      <c r="AW28" s="22">
        <f t="shared" si="20"/>
        <v>2.8954750000000056</v>
      </c>
      <c r="AX28" s="22">
        <f t="shared" si="20"/>
        <v>2.874424218749998</v>
      </c>
      <c r="AY28" s="22">
        <f t="shared" si="8"/>
        <v>3.2374875000000012</v>
      </c>
      <c r="BE28" s="22">
        <v>0.92500000000000004</v>
      </c>
      <c r="BF28" s="22">
        <f t="shared" si="12"/>
        <v>1.1620937499999986</v>
      </c>
      <c r="BH28" s="27">
        <f t="shared" si="13"/>
        <v>2.7490409055169431</v>
      </c>
      <c r="BI28" s="27">
        <f t="shared" si="13"/>
        <v>2.7681342648919429</v>
      </c>
      <c r="BJ28" s="27">
        <f t="shared" si="13"/>
        <v>2.7855346555169431</v>
      </c>
      <c r="BK28" s="27">
        <f t="shared" si="13"/>
        <v>2.8014155148919428</v>
      </c>
      <c r="BL28" s="27">
        <f t="shared" si="13"/>
        <v>2.8159409055169431</v>
      </c>
      <c r="BM28" s="27">
        <f t="shared" si="13"/>
        <v>2.8292655148919428</v>
      </c>
      <c r="BN28" s="27">
        <f t="shared" si="13"/>
        <v>2.8415346555169427</v>
      </c>
      <c r="BO28" s="27">
        <f t="shared" si="13"/>
        <v>2.8528842648919426</v>
      </c>
      <c r="BP28" s="27">
        <f t="shared" si="13"/>
        <v>2.8634409055169434</v>
      </c>
      <c r="BQ28" s="27">
        <f t="shared" si="13"/>
        <v>2.8733217648919434</v>
      </c>
      <c r="BR28" s="27">
        <f t="shared" si="13"/>
        <v>2.8826346555169429</v>
      </c>
      <c r="BS28" s="27">
        <f t="shared" si="13"/>
        <v>2.891478014891943</v>
      </c>
      <c r="BT28" s="27">
        <f t="shared" si="13"/>
        <v>2.8999409055169427</v>
      </c>
      <c r="BU28" s="27">
        <f t="shared" si="13"/>
        <v>2.9081030148919438</v>
      </c>
      <c r="BV28" s="27">
        <f t="shared" si="13"/>
        <v>2.9160346555169432</v>
      </c>
      <c r="BW28" s="27">
        <f t="shared" si="13"/>
        <v>2.923796764891943</v>
      </c>
      <c r="BX28" s="27">
        <f t="shared" si="16"/>
        <v>2.931440905516943</v>
      </c>
      <c r="BY28" s="27">
        <f t="shared" si="16"/>
        <v>2.9390092648919426</v>
      </c>
      <c r="BZ28" s="27">
        <f t="shared" si="16"/>
        <v>2.9465346555169436</v>
      </c>
      <c r="CA28" s="27">
        <f t="shared" si="16"/>
        <v>2.9540405148919433</v>
      </c>
      <c r="CB28" s="27">
        <f t="shared" si="16"/>
        <v>2.961540905516943</v>
      </c>
      <c r="CC28" s="27">
        <f t="shared" si="16"/>
        <v>2.9690405148919434</v>
      </c>
      <c r="CD28" s="27">
        <f t="shared" si="16"/>
        <v>2.9765346555169421</v>
      </c>
      <c r="CE28" s="27">
        <f t="shared" si="16"/>
        <v>2.9840092648919434</v>
      </c>
      <c r="CF28" s="27">
        <f t="shared" si="16"/>
        <v>2.9914409055169426</v>
      </c>
      <c r="CG28" s="27">
        <f t="shared" si="16"/>
        <v>2.9987967648919431</v>
      </c>
      <c r="CH28" s="27">
        <f t="shared" si="16"/>
        <v>3.006034655516943</v>
      </c>
      <c r="CI28" s="27">
        <f t="shared" si="16"/>
        <v>3.0131030148919424</v>
      </c>
      <c r="CJ28" s="27">
        <f t="shared" si="16"/>
        <v>3.0199409055169437</v>
      </c>
      <c r="CK28" s="27">
        <f t="shared" si="16"/>
        <v>3.0264780148919441</v>
      </c>
      <c r="CL28" s="27">
        <f t="shared" si="16"/>
        <v>3.0326346555169428</v>
      </c>
      <c r="CM28" s="27">
        <f t="shared" si="16"/>
        <v>3.0383217648919438</v>
      </c>
      <c r="CN28" s="27">
        <f t="shared" si="15"/>
        <v>3.0434409055169427</v>
      </c>
      <c r="CO28" s="27">
        <f t="shared" si="15"/>
        <v>3.0478842648919438</v>
      </c>
      <c r="CP28" s="27">
        <f t="shared" si="15"/>
        <v>3.0515346555169414</v>
      </c>
      <c r="CQ28" s="27">
        <f t="shared" si="15"/>
        <v>3.0542655148919429</v>
      </c>
      <c r="CR28" s="27">
        <f t="shared" si="15"/>
        <v>3.0559409055169451</v>
      </c>
      <c r="CS28" s="27">
        <f t="shared" si="15"/>
        <v>3.0564155148919432</v>
      </c>
      <c r="CT28" s="27">
        <f t="shared" si="15"/>
        <v>3.0555346555169449</v>
      </c>
      <c r="CU28" s="27">
        <f t="shared" si="15"/>
        <v>3.0531342648919413</v>
      </c>
      <c r="CV28" s="27">
        <f t="shared" si="15"/>
        <v>3.049040905516943</v>
      </c>
      <c r="CW28" s="27">
        <f t="shared" si="15"/>
        <v>3.0430717648919443</v>
      </c>
      <c r="CX28" s="27">
        <f t="shared" si="15"/>
        <v>3.035034655516943</v>
      </c>
      <c r="CY28" s="27">
        <f t="shared" si="15"/>
        <v>3.0247280148919438</v>
      </c>
      <c r="CZ28" s="27">
        <f t="shared" si="15"/>
        <v>3.0119409055169424</v>
      </c>
      <c r="DA28" s="27">
        <f t="shared" si="15"/>
        <v>2.996453014891943</v>
      </c>
      <c r="DB28" s="27">
        <f t="shared" si="10"/>
        <v>3.0564155148919432</v>
      </c>
    </row>
    <row r="29" spans="2:106" ht="12" customHeight="1" x14ac:dyDescent="0.15">
      <c r="B29" s="25">
        <v>26</v>
      </c>
      <c r="C29" s="25">
        <f t="shared" si="1"/>
        <v>0.77734375</v>
      </c>
      <c r="D29" s="25">
        <v>1.125</v>
      </c>
      <c r="E29" s="22">
        <v>1.125</v>
      </c>
      <c r="F29" s="22">
        <f t="shared" si="2"/>
        <v>0.88121810892902475</v>
      </c>
      <c r="G29" s="25">
        <v>1.125</v>
      </c>
      <c r="H29" s="25">
        <f t="shared" si="14"/>
        <v>0.77734375</v>
      </c>
      <c r="I29" s="37"/>
      <c r="J29" s="22">
        <v>20</v>
      </c>
      <c r="K29" s="22">
        <f t="shared" si="17"/>
        <v>2.8874992187500004</v>
      </c>
      <c r="L29" s="22">
        <f t="shared" si="17"/>
        <v>2.9100609374999999</v>
      </c>
      <c r="M29" s="22">
        <f t="shared" si="17"/>
        <v>2.9292367187500004</v>
      </c>
      <c r="N29" s="22">
        <f t="shared" si="17"/>
        <v>2.9453734375000007</v>
      </c>
      <c r="O29" s="22">
        <f t="shared" si="17"/>
        <v>2.9587992187500012</v>
      </c>
      <c r="P29" s="22">
        <f t="shared" si="17"/>
        <v>2.9698234375000006</v>
      </c>
      <c r="Q29" s="22">
        <f t="shared" si="17"/>
        <v>2.9787367187500005</v>
      </c>
      <c r="R29" s="22">
        <f t="shared" si="17"/>
        <v>2.9858109374999997</v>
      </c>
      <c r="S29" s="22">
        <f t="shared" si="17"/>
        <v>2.9912992187500018</v>
      </c>
      <c r="T29" s="22">
        <f t="shared" si="17"/>
        <v>2.9954359375000008</v>
      </c>
      <c r="U29" s="22">
        <f t="shared" si="18"/>
        <v>2.9984367187500007</v>
      </c>
      <c r="V29" s="22">
        <f t="shared" si="18"/>
        <v>3.000498437500001</v>
      </c>
      <c r="W29" s="22">
        <f t="shared" si="18"/>
        <v>3.0017992187500004</v>
      </c>
      <c r="X29" s="22">
        <f t="shared" si="18"/>
        <v>3.0024984375000012</v>
      </c>
      <c r="Y29" s="22">
        <f t="shared" si="18"/>
        <v>3.0027367187500005</v>
      </c>
      <c r="Z29" s="22">
        <f t="shared" si="18"/>
        <v>3.0026359375000005</v>
      </c>
      <c r="AA29" s="22">
        <f t="shared" si="18"/>
        <v>3.0022992187500002</v>
      </c>
      <c r="AB29" s="22">
        <f t="shared" si="18"/>
        <v>3.0018109374999993</v>
      </c>
      <c r="AC29" s="22">
        <f t="shared" si="18"/>
        <v>3.0012367187500018</v>
      </c>
      <c r="AD29" s="22">
        <f t="shared" si="18"/>
        <v>3.0006234375000012</v>
      </c>
      <c r="AE29" s="22">
        <f t="shared" si="19"/>
        <v>3.2437492187500006</v>
      </c>
      <c r="AF29" s="22">
        <f t="shared" si="19"/>
        <v>2.999373437500001</v>
      </c>
      <c r="AG29" s="22">
        <f t="shared" si="19"/>
        <v>2.9987367187499983</v>
      </c>
      <c r="AH29" s="22">
        <f t="shared" si="19"/>
        <v>2.9980609375000009</v>
      </c>
      <c r="AI29" s="22">
        <f t="shared" si="19"/>
        <v>2.9972992187500003</v>
      </c>
      <c r="AJ29" s="22">
        <f t="shared" si="19"/>
        <v>2.9963859375000004</v>
      </c>
      <c r="AK29" s="22">
        <f t="shared" si="19"/>
        <v>2.9952367187500011</v>
      </c>
      <c r="AL29" s="22">
        <f t="shared" si="19"/>
        <v>2.9937484374999999</v>
      </c>
      <c r="AM29" s="22">
        <f t="shared" si="19"/>
        <v>2.9917992187500024</v>
      </c>
      <c r="AN29" s="22">
        <f t="shared" si="19"/>
        <v>2.9892484375000024</v>
      </c>
      <c r="AO29" s="22">
        <f t="shared" si="20"/>
        <v>2.9859367187500006</v>
      </c>
      <c r="AP29" s="22">
        <f t="shared" si="20"/>
        <v>2.9816859375000022</v>
      </c>
      <c r="AQ29" s="22">
        <f t="shared" si="20"/>
        <v>2.9762992187500004</v>
      </c>
      <c r="AR29" s="22">
        <f t="shared" si="20"/>
        <v>2.9695609375000016</v>
      </c>
      <c r="AS29" s="22">
        <f t="shared" si="20"/>
        <v>2.9612367187499968</v>
      </c>
      <c r="AT29" s="22">
        <f t="shared" si="20"/>
        <v>2.9510734375000007</v>
      </c>
      <c r="AU29" s="22">
        <f t="shared" si="20"/>
        <v>2.9387992187500047</v>
      </c>
      <c r="AV29" s="22">
        <f t="shared" si="20"/>
        <v>2.9241234375000005</v>
      </c>
      <c r="AW29" s="22">
        <f t="shared" si="20"/>
        <v>2.9067367187500044</v>
      </c>
      <c r="AX29" s="22">
        <f t="shared" si="20"/>
        <v>2.8863109374999976</v>
      </c>
      <c r="AY29" s="22">
        <f t="shared" si="8"/>
        <v>3.2437492187500006</v>
      </c>
      <c r="BE29" s="22">
        <v>0.95</v>
      </c>
      <c r="BF29" s="22">
        <f t="shared" si="12"/>
        <v>1.1052500000000016</v>
      </c>
      <c r="BH29" s="27">
        <f t="shared" si="13"/>
        <v>2.7433788570276527</v>
      </c>
      <c r="BI29" s="27">
        <f t="shared" si="13"/>
        <v>2.7624722164026529</v>
      </c>
      <c r="BJ29" s="27">
        <f t="shared" si="13"/>
        <v>2.7798726070276527</v>
      </c>
      <c r="BK29" s="27">
        <f t="shared" si="13"/>
        <v>2.7957534664026529</v>
      </c>
      <c r="BL29" s="27">
        <f t="shared" si="13"/>
        <v>2.8102788570276531</v>
      </c>
      <c r="BM29" s="27">
        <f t="shared" si="13"/>
        <v>2.8236034664026528</v>
      </c>
      <c r="BN29" s="27">
        <f t="shared" si="13"/>
        <v>2.8358726070276528</v>
      </c>
      <c r="BO29" s="27">
        <f t="shared" si="13"/>
        <v>2.8472222164026526</v>
      </c>
      <c r="BP29" s="27">
        <f t="shared" si="13"/>
        <v>2.8577788570276534</v>
      </c>
      <c r="BQ29" s="27">
        <f t="shared" si="13"/>
        <v>2.8676597164026529</v>
      </c>
      <c r="BR29" s="27">
        <f t="shared" si="13"/>
        <v>2.8769726070276529</v>
      </c>
      <c r="BS29" s="27">
        <f t="shared" si="13"/>
        <v>2.885815966402653</v>
      </c>
      <c r="BT29" s="27">
        <f t="shared" si="13"/>
        <v>2.8942788570276528</v>
      </c>
      <c r="BU29" s="27">
        <f t="shared" si="13"/>
        <v>2.9024409664026534</v>
      </c>
      <c r="BV29" s="27">
        <f t="shared" si="13"/>
        <v>2.9103726070276532</v>
      </c>
      <c r="BW29" s="27">
        <f t="shared" si="13"/>
        <v>2.918134716402653</v>
      </c>
      <c r="BX29" s="27">
        <f t="shared" si="16"/>
        <v>2.9257788570276531</v>
      </c>
      <c r="BY29" s="27">
        <f t="shared" si="16"/>
        <v>2.9333472164026526</v>
      </c>
      <c r="BZ29" s="27">
        <f t="shared" si="16"/>
        <v>2.9408726070276536</v>
      </c>
      <c r="CA29" s="27">
        <f t="shared" si="16"/>
        <v>2.9483784664026529</v>
      </c>
      <c r="CB29" s="27">
        <f t="shared" si="16"/>
        <v>2.9558788570276531</v>
      </c>
      <c r="CC29" s="27">
        <f t="shared" si="16"/>
        <v>2.963378466402653</v>
      </c>
      <c r="CD29" s="27">
        <f t="shared" si="16"/>
        <v>2.9708726070276521</v>
      </c>
      <c r="CE29" s="27">
        <f t="shared" si="16"/>
        <v>2.978347216402653</v>
      </c>
      <c r="CF29" s="27">
        <f t="shared" si="16"/>
        <v>2.9857788570276527</v>
      </c>
      <c r="CG29" s="27">
        <f t="shared" si="16"/>
        <v>2.9931347164026527</v>
      </c>
      <c r="CH29" s="27">
        <f t="shared" si="16"/>
        <v>3.0003726070276531</v>
      </c>
      <c r="CI29" s="27">
        <f t="shared" si="16"/>
        <v>3.0074409664026525</v>
      </c>
      <c r="CJ29" s="27">
        <f t="shared" si="16"/>
        <v>3.0142788570276537</v>
      </c>
      <c r="CK29" s="27">
        <f t="shared" si="16"/>
        <v>3.0208159664026542</v>
      </c>
      <c r="CL29" s="27">
        <f t="shared" si="16"/>
        <v>3.0269726070276528</v>
      </c>
      <c r="CM29" s="27">
        <f t="shared" si="16"/>
        <v>3.0326597164026539</v>
      </c>
      <c r="CN29" s="27">
        <f t="shared" si="15"/>
        <v>3.0377788570276527</v>
      </c>
      <c r="CO29" s="27">
        <f t="shared" si="15"/>
        <v>3.0422222164026538</v>
      </c>
      <c r="CP29" s="27">
        <f t="shared" si="15"/>
        <v>3.0458726070276509</v>
      </c>
      <c r="CQ29" s="27">
        <f t="shared" si="15"/>
        <v>3.0486034664026529</v>
      </c>
      <c r="CR29" s="27">
        <f t="shared" si="15"/>
        <v>3.0502788570276551</v>
      </c>
      <c r="CS29" s="27">
        <f t="shared" si="15"/>
        <v>3.0507534664026532</v>
      </c>
      <c r="CT29" s="27">
        <f t="shared" si="15"/>
        <v>3.0498726070276549</v>
      </c>
      <c r="CU29" s="27">
        <f t="shared" si="15"/>
        <v>3.0474722164026513</v>
      </c>
      <c r="CV29" s="27">
        <f t="shared" si="15"/>
        <v>3.043378857027653</v>
      </c>
      <c r="CW29" s="27">
        <f t="shared" si="15"/>
        <v>3.0374097164026543</v>
      </c>
      <c r="CX29" s="27">
        <f t="shared" si="15"/>
        <v>3.029372607027653</v>
      </c>
      <c r="CY29" s="27">
        <f t="shared" si="15"/>
        <v>3.0190659664026538</v>
      </c>
      <c r="CZ29" s="27">
        <f t="shared" si="15"/>
        <v>3.0062788570276524</v>
      </c>
      <c r="DA29" s="27">
        <f t="shared" si="15"/>
        <v>2.9907909664026531</v>
      </c>
      <c r="DB29" s="27">
        <f t="shared" si="10"/>
        <v>3.0507534664026532</v>
      </c>
    </row>
    <row r="30" spans="2:106" ht="12" customHeight="1" x14ac:dyDescent="0.15">
      <c r="B30" s="25">
        <v>27</v>
      </c>
      <c r="C30" s="25">
        <f t="shared" si="1"/>
        <v>0.73825000000000074</v>
      </c>
      <c r="D30" s="25">
        <v>1.1499999999999999</v>
      </c>
      <c r="E30" s="22">
        <v>1.1499999999999999</v>
      </c>
      <c r="F30" s="22">
        <f t="shared" si="2"/>
        <v>0.85921152923172939</v>
      </c>
      <c r="G30" s="25">
        <v>1.1499999999999999</v>
      </c>
      <c r="H30" s="25">
        <f t="shared" si="14"/>
        <v>0.73825000000000074</v>
      </c>
      <c r="I30" s="37"/>
      <c r="J30" s="22">
        <v>21</v>
      </c>
      <c r="K30" s="22">
        <f t="shared" ref="K30:T39" si="21">INDEX($C$4:$C$44,K$9,1)*INDEX($D$4:$D$44,K$9,1)+INDEX($G$4:$G$44,$J30,1)*INDEX($H$4:$H$44,$J30,1)+INDEX($G$4:$G$44,$J30,1)*INDEX($D$4:$D$44,K$9,1)</f>
        <v>3</v>
      </c>
      <c r="L30" s="22">
        <f t="shared" si="21"/>
        <v>3.0294367187499995</v>
      </c>
      <c r="M30" s="22">
        <f t="shared" si="21"/>
        <v>3.0554874999999999</v>
      </c>
      <c r="N30" s="22">
        <f t="shared" si="21"/>
        <v>3.0784992187500002</v>
      </c>
      <c r="O30" s="22">
        <f t="shared" si="21"/>
        <v>3.0988000000000007</v>
      </c>
      <c r="P30" s="22">
        <f t="shared" si="21"/>
        <v>3.11669921875</v>
      </c>
      <c r="Q30" s="22">
        <f t="shared" si="21"/>
        <v>3.1324874999999999</v>
      </c>
      <c r="R30" s="22">
        <f t="shared" si="21"/>
        <v>3.1464367187499991</v>
      </c>
      <c r="S30" s="22">
        <f t="shared" si="21"/>
        <v>3.1588000000000012</v>
      </c>
      <c r="T30" s="22">
        <f t="shared" si="21"/>
        <v>3.1698117187500001</v>
      </c>
      <c r="U30" s="22">
        <f t="shared" ref="U30:AD39" si="22">INDEX($C$4:$C$44,U$9,1)*INDEX($D$4:$D$44,U$9,1)+INDEX($G$4:$G$44,$J30,1)*INDEX($H$4:$H$44,$J30,1)+INDEX($G$4:$G$44,$J30,1)*INDEX($D$4:$D$44,U$9,1)</f>
        <v>3.1796875</v>
      </c>
      <c r="V30" s="22">
        <f t="shared" si="22"/>
        <v>3.1886242187500002</v>
      </c>
      <c r="W30" s="22">
        <f t="shared" si="22"/>
        <v>3.1967999999999996</v>
      </c>
      <c r="X30" s="22">
        <f t="shared" si="22"/>
        <v>3.2043742187500008</v>
      </c>
      <c r="Y30" s="22">
        <f t="shared" si="22"/>
        <v>3.2114875000000001</v>
      </c>
      <c r="Z30" s="22">
        <f t="shared" si="22"/>
        <v>3.21826171875</v>
      </c>
      <c r="AA30" s="22">
        <f t="shared" si="22"/>
        <v>3.2247999999999997</v>
      </c>
      <c r="AB30" s="22">
        <f t="shared" si="22"/>
        <v>3.2311867187499987</v>
      </c>
      <c r="AC30" s="22">
        <f t="shared" si="22"/>
        <v>3.2374875000000012</v>
      </c>
      <c r="AD30" s="22">
        <f t="shared" si="22"/>
        <v>3.2437492187500006</v>
      </c>
      <c r="AE30" s="22">
        <f t="shared" ref="AE30:AN39" si="23">INDEX($C$4:$C$44,AE$9,1)*INDEX($D$4:$D$44,AE$9,1)+INDEX($G$4:$G$44,$J30,1)*INDEX($H$4:$H$44,$J30,1)+INDEX($G$4:$G$44,$J30,1)*INDEX($D$4:$D$44,AE$9,1)</f>
        <v>3.5625</v>
      </c>
      <c r="AF30" s="22">
        <f t="shared" si="23"/>
        <v>3.2562492187500007</v>
      </c>
      <c r="AG30" s="22">
        <f t="shared" si="23"/>
        <v>3.262487499999998</v>
      </c>
      <c r="AH30" s="22">
        <f t="shared" si="23"/>
        <v>3.2686867187500006</v>
      </c>
      <c r="AI30" s="22">
        <f t="shared" si="23"/>
        <v>3.2747999999999995</v>
      </c>
      <c r="AJ30" s="22">
        <f t="shared" si="23"/>
        <v>3.28076171875</v>
      </c>
      <c r="AK30" s="22">
        <f t="shared" si="23"/>
        <v>3.2864875000000007</v>
      </c>
      <c r="AL30" s="22">
        <f t="shared" si="23"/>
        <v>3.291874218749999</v>
      </c>
      <c r="AM30" s="22">
        <f t="shared" si="23"/>
        <v>3.296800000000002</v>
      </c>
      <c r="AN30" s="22">
        <f t="shared" si="23"/>
        <v>3.3011242187500018</v>
      </c>
      <c r="AO30" s="22">
        <f t="shared" ref="AO30:AX39" si="24">INDEX($C$4:$C$44,AO$9,1)*INDEX($D$4:$D$44,AO$9,1)+INDEX($G$4:$G$44,$J30,1)*INDEX($H$4:$H$44,$J30,1)+INDEX($G$4:$G$44,$J30,1)*INDEX($D$4:$D$44,AO$9,1)</f>
        <v>3.3046875</v>
      </c>
      <c r="AP30" s="22">
        <f t="shared" si="24"/>
        <v>3.3073117187500021</v>
      </c>
      <c r="AQ30" s="22">
        <f t="shared" si="24"/>
        <v>3.3087999999999997</v>
      </c>
      <c r="AR30" s="22">
        <f t="shared" si="24"/>
        <v>3.3089367187500014</v>
      </c>
      <c r="AS30" s="22">
        <f t="shared" si="24"/>
        <v>3.3074874999999961</v>
      </c>
      <c r="AT30" s="22">
        <f t="shared" si="24"/>
        <v>3.30419921875</v>
      </c>
      <c r="AU30" s="22">
        <f t="shared" si="24"/>
        <v>3.2988000000000044</v>
      </c>
      <c r="AV30" s="22">
        <f t="shared" si="24"/>
        <v>3.2909992187500001</v>
      </c>
      <c r="AW30" s="22">
        <f t="shared" si="24"/>
        <v>3.280487500000004</v>
      </c>
      <c r="AX30" s="22">
        <f t="shared" si="24"/>
        <v>3.2669367187499967</v>
      </c>
      <c r="AY30" s="22">
        <f t="shared" si="8"/>
        <v>3.5625</v>
      </c>
      <c r="BE30" s="22">
        <v>0.97499999999999998</v>
      </c>
      <c r="BF30" s="22">
        <f t="shared" si="12"/>
        <v>1.0512812500000006</v>
      </c>
      <c r="BH30" s="27">
        <f t="shared" si="13"/>
        <v>2.7376972772883614</v>
      </c>
      <c r="BI30" s="27">
        <f t="shared" si="13"/>
        <v>2.7567906366633612</v>
      </c>
      <c r="BJ30" s="27">
        <f t="shared" si="13"/>
        <v>2.7741910272883614</v>
      </c>
      <c r="BK30" s="27">
        <f t="shared" si="13"/>
        <v>2.7900718866633616</v>
      </c>
      <c r="BL30" s="27">
        <f t="shared" si="13"/>
        <v>2.8045972772883618</v>
      </c>
      <c r="BM30" s="27">
        <f t="shared" si="13"/>
        <v>2.8179218866633615</v>
      </c>
      <c r="BN30" s="27">
        <f t="shared" si="13"/>
        <v>2.8301910272883615</v>
      </c>
      <c r="BO30" s="27">
        <f t="shared" si="13"/>
        <v>2.8415406366633609</v>
      </c>
      <c r="BP30" s="27">
        <f t="shared" si="13"/>
        <v>2.8520972772883622</v>
      </c>
      <c r="BQ30" s="27">
        <f t="shared" si="13"/>
        <v>2.8619781366633616</v>
      </c>
      <c r="BR30" s="27">
        <f t="shared" si="13"/>
        <v>2.8712910272883616</v>
      </c>
      <c r="BS30" s="27">
        <f t="shared" si="13"/>
        <v>2.8801343866633613</v>
      </c>
      <c r="BT30" s="27">
        <f t="shared" si="13"/>
        <v>2.888597277288361</v>
      </c>
      <c r="BU30" s="27">
        <f t="shared" si="13"/>
        <v>2.8967593866633616</v>
      </c>
      <c r="BV30" s="27">
        <f t="shared" si="13"/>
        <v>2.904691027288361</v>
      </c>
      <c r="BW30" s="27">
        <f t="shared" si="13"/>
        <v>2.9124531366633613</v>
      </c>
      <c r="BX30" s="27">
        <f t="shared" si="16"/>
        <v>2.9200972772883609</v>
      </c>
      <c r="BY30" s="27">
        <f t="shared" si="16"/>
        <v>2.9276656366633604</v>
      </c>
      <c r="BZ30" s="27">
        <f t="shared" si="16"/>
        <v>2.9351910272883619</v>
      </c>
      <c r="CA30" s="27">
        <f t="shared" si="16"/>
        <v>2.9426968866633616</v>
      </c>
      <c r="CB30" s="27">
        <f t="shared" si="16"/>
        <v>2.9501972772883613</v>
      </c>
      <c r="CC30" s="27">
        <f t="shared" si="16"/>
        <v>2.9576968866633613</v>
      </c>
      <c r="CD30" s="27">
        <f t="shared" si="16"/>
        <v>2.9651910272883604</v>
      </c>
      <c r="CE30" s="27">
        <f t="shared" si="16"/>
        <v>2.9726656366633613</v>
      </c>
      <c r="CF30" s="27">
        <f t="shared" si="16"/>
        <v>2.9800972772883609</v>
      </c>
      <c r="CG30" s="27">
        <f t="shared" si="16"/>
        <v>2.987453136663361</v>
      </c>
      <c r="CH30" s="27">
        <f t="shared" si="16"/>
        <v>2.9946910272883613</v>
      </c>
      <c r="CI30" s="27">
        <f t="shared" si="16"/>
        <v>3.0017593866633607</v>
      </c>
      <c r="CJ30" s="27">
        <f t="shared" si="16"/>
        <v>3.008597277288362</v>
      </c>
      <c r="CK30" s="27">
        <f t="shared" si="16"/>
        <v>3.015134386663362</v>
      </c>
      <c r="CL30" s="27">
        <f t="shared" si="16"/>
        <v>3.0212910272883611</v>
      </c>
      <c r="CM30" s="27">
        <f t="shared" si="16"/>
        <v>3.0269781366633621</v>
      </c>
      <c r="CN30" s="27">
        <f t="shared" si="15"/>
        <v>3.032097277288361</v>
      </c>
      <c r="CO30" s="27">
        <f t="shared" si="15"/>
        <v>3.036540636663362</v>
      </c>
      <c r="CP30" s="27">
        <f t="shared" si="15"/>
        <v>3.0401910272883592</v>
      </c>
      <c r="CQ30" s="27">
        <f t="shared" si="15"/>
        <v>3.0429218866633612</v>
      </c>
      <c r="CR30" s="27">
        <f t="shared" si="15"/>
        <v>3.0445972772883629</v>
      </c>
      <c r="CS30" s="27">
        <f t="shared" si="15"/>
        <v>3.0450718866633615</v>
      </c>
      <c r="CT30" s="27">
        <f t="shared" si="15"/>
        <v>3.0441910272883632</v>
      </c>
      <c r="CU30" s="27">
        <f t="shared" si="15"/>
        <v>3.0417906366633596</v>
      </c>
      <c r="CV30" s="27">
        <f t="shared" si="15"/>
        <v>3.0376972772883613</v>
      </c>
      <c r="CW30" s="27">
        <f t="shared" si="15"/>
        <v>3.0317281366633622</v>
      </c>
      <c r="CX30" s="27">
        <f t="shared" si="15"/>
        <v>3.0236910272883613</v>
      </c>
      <c r="CY30" s="27">
        <f t="shared" si="15"/>
        <v>3.0133843866633621</v>
      </c>
      <c r="CZ30" s="27">
        <f t="shared" si="15"/>
        <v>3.0005972772883607</v>
      </c>
      <c r="DA30" s="27">
        <f t="shared" si="15"/>
        <v>2.9851093866633613</v>
      </c>
      <c r="DB30" s="27">
        <f t="shared" si="10"/>
        <v>3.0450718866633615</v>
      </c>
    </row>
    <row r="31" spans="2:106" ht="12" customHeight="1" x14ac:dyDescent="0.15">
      <c r="B31" s="25">
        <v>28</v>
      </c>
      <c r="C31" s="25">
        <f t="shared" si="1"/>
        <v>0.70053124999999916</v>
      </c>
      <c r="D31" s="25">
        <v>1.175</v>
      </c>
      <c r="E31" s="22">
        <v>1.175</v>
      </c>
      <c r="F31" s="22">
        <f t="shared" si="2"/>
        <v>0.83775451784796073</v>
      </c>
      <c r="G31" s="25">
        <v>1.175</v>
      </c>
      <c r="H31" s="25">
        <f t="shared" si="14"/>
        <v>0.70053124999999916</v>
      </c>
      <c r="I31" s="37"/>
      <c r="J31" s="22">
        <v>22</v>
      </c>
      <c r="K31" s="22">
        <f t="shared" si="21"/>
        <v>2.8624992187500009</v>
      </c>
      <c r="L31" s="22">
        <f t="shared" si="21"/>
        <v>2.8863109375000002</v>
      </c>
      <c r="M31" s="22">
        <f t="shared" si="21"/>
        <v>2.9067367187500004</v>
      </c>
      <c r="N31" s="22">
        <f t="shared" si="21"/>
        <v>2.9241234375000005</v>
      </c>
      <c r="O31" s="22">
        <f t="shared" si="21"/>
        <v>2.9387992187500012</v>
      </c>
      <c r="P31" s="22">
        <f t="shared" si="21"/>
        <v>2.9510734375000007</v>
      </c>
      <c r="Q31" s="22">
        <f t="shared" si="21"/>
        <v>2.9612367187500004</v>
      </c>
      <c r="R31" s="22">
        <f t="shared" si="21"/>
        <v>2.9695609374999998</v>
      </c>
      <c r="S31" s="22">
        <f t="shared" si="21"/>
        <v>2.9762992187500013</v>
      </c>
      <c r="T31" s="22">
        <f t="shared" si="21"/>
        <v>2.9816859375000009</v>
      </c>
      <c r="U31" s="22">
        <f t="shared" si="22"/>
        <v>2.9859367187500006</v>
      </c>
      <c r="V31" s="22">
        <f t="shared" si="22"/>
        <v>2.9892484375000006</v>
      </c>
      <c r="W31" s="22">
        <f t="shared" si="22"/>
        <v>2.9917992187500002</v>
      </c>
      <c r="X31" s="22">
        <f t="shared" si="22"/>
        <v>2.9937484375000016</v>
      </c>
      <c r="Y31" s="22">
        <f t="shared" si="22"/>
        <v>2.9952367187500006</v>
      </c>
      <c r="Z31" s="22">
        <f t="shared" si="22"/>
        <v>2.9963859375000004</v>
      </c>
      <c r="AA31" s="22">
        <f t="shared" si="22"/>
        <v>2.9972992187500003</v>
      </c>
      <c r="AB31" s="22">
        <f t="shared" si="22"/>
        <v>2.9980609374999996</v>
      </c>
      <c r="AC31" s="22">
        <f t="shared" si="22"/>
        <v>2.9987367187500018</v>
      </c>
      <c r="AD31" s="22">
        <f t="shared" si="22"/>
        <v>2.999373437500001</v>
      </c>
      <c r="AE31" s="22">
        <f t="shared" si="23"/>
        <v>3.2562492187500007</v>
      </c>
      <c r="AF31" s="22">
        <f t="shared" si="23"/>
        <v>3.0006234375000012</v>
      </c>
      <c r="AG31" s="22">
        <f t="shared" si="23"/>
        <v>3.0012367187499986</v>
      </c>
      <c r="AH31" s="22">
        <f t="shared" si="23"/>
        <v>3.0018109375000011</v>
      </c>
      <c r="AI31" s="22">
        <f t="shared" si="23"/>
        <v>3.0022992187500002</v>
      </c>
      <c r="AJ31" s="22">
        <f t="shared" si="23"/>
        <v>3.0026359375000009</v>
      </c>
      <c r="AK31" s="22">
        <f t="shared" si="23"/>
        <v>3.0027367187500014</v>
      </c>
      <c r="AL31" s="22">
        <f t="shared" si="23"/>
        <v>3.0024984374999999</v>
      </c>
      <c r="AM31" s="22">
        <f t="shared" si="23"/>
        <v>3.0017992187500022</v>
      </c>
      <c r="AN31" s="22">
        <f t="shared" si="23"/>
        <v>3.0004984375000028</v>
      </c>
      <c r="AO31" s="22">
        <f t="shared" si="24"/>
        <v>2.9984367187500007</v>
      </c>
      <c r="AP31" s="22">
        <f t="shared" si="24"/>
        <v>2.9954359375000021</v>
      </c>
      <c r="AQ31" s="22">
        <f t="shared" si="24"/>
        <v>2.9912992187500005</v>
      </c>
      <c r="AR31" s="22">
        <f t="shared" si="24"/>
        <v>2.9858109375000019</v>
      </c>
      <c r="AS31" s="22">
        <f t="shared" si="24"/>
        <v>2.9787367187499969</v>
      </c>
      <c r="AT31" s="22">
        <f t="shared" si="24"/>
        <v>2.9698234375000006</v>
      </c>
      <c r="AU31" s="22">
        <f t="shared" si="24"/>
        <v>2.9587992187500047</v>
      </c>
      <c r="AV31" s="22">
        <f t="shared" si="24"/>
        <v>2.9453734375000007</v>
      </c>
      <c r="AW31" s="22">
        <f t="shared" si="24"/>
        <v>2.9292367187500048</v>
      </c>
      <c r="AX31" s="22">
        <f t="shared" si="24"/>
        <v>2.9100609374999973</v>
      </c>
      <c r="AY31" s="22">
        <f t="shared" si="8"/>
        <v>3.2562492187500007</v>
      </c>
      <c r="BE31" s="22">
        <v>1</v>
      </c>
      <c r="BF31" s="22">
        <f t="shared" si="12"/>
        <v>1</v>
      </c>
      <c r="BH31" s="27">
        <f t="shared" si="13"/>
        <v>2.7320102287990697</v>
      </c>
      <c r="BI31" s="27">
        <f t="shared" si="13"/>
        <v>2.7511035881740695</v>
      </c>
      <c r="BJ31" s="27">
        <f t="shared" si="13"/>
        <v>2.7685039787990697</v>
      </c>
      <c r="BK31" s="27">
        <f t="shared" si="13"/>
        <v>2.7843848381740699</v>
      </c>
      <c r="BL31" s="27">
        <f t="shared" si="13"/>
        <v>2.7989102287990701</v>
      </c>
      <c r="BM31" s="27">
        <f t="shared" si="13"/>
        <v>2.8122348381740698</v>
      </c>
      <c r="BN31" s="27">
        <f t="shared" si="13"/>
        <v>2.8245039787990698</v>
      </c>
      <c r="BO31" s="27">
        <f t="shared" si="13"/>
        <v>2.8358535881740692</v>
      </c>
      <c r="BP31" s="27">
        <f t="shared" si="13"/>
        <v>2.8464102287990705</v>
      </c>
      <c r="BQ31" s="27">
        <f t="shared" si="13"/>
        <v>2.85629108817407</v>
      </c>
      <c r="BR31" s="27">
        <f t="shared" si="13"/>
        <v>2.8656039787990699</v>
      </c>
      <c r="BS31" s="27">
        <f t="shared" si="13"/>
        <v>2.8744473381740701</v>
      </c>
      <c r="BT31" s="27">
        <f t="shared" si="13"/>
        <v>2.8829102287990698</v>
      </c>
      <c r="BU31" s="27">
        <f t="shared" si="13"/>
        <v>2.8910723381740704</v>
      </c>
      <c r="BV31" s="27">
        <f t="shared" si="13"/>
        <v>2.8990039787990698</v>
      </c>
      <c r="BW31" s="27">
        <f t="shared" si="13"/>
        <v>2.90676608817407</v>
      </c>
      <c r="BX31" s="27">
        <f t="shared" si="16"/>
        <v>2.9144102287990696</v>
      </c>
      <c r="BY31" s="27">
        <f t="shared" si="16"/>
        <v>2.9219785881740692</v>
      </c>
      <c r="BZ31" s="27">
        <f t="shared" si="16"/>
        <v>2.9295039787990702</v>
      </c>
      <c r="CA31" s="27">
        <f t="shared" si="16"/>
        <v>2.9370098381740699</v>
      </c>
      <c r="CB31" s="27">
        <f t="shared" si="16"/>
        <v>2.9445102287990697</v>
      </c>
      <c r="CC31" s="27">
        <f t="shared" si="16"/>
        <v>2.95200983817407</v>
      </c>
      <c r="CD31" s="27">
        <f t="shared" si="16"/>
        <v>2.9595039787990687</v>
      </c>
      <c r="CE31" s="27">
        <f t="shared" si="16"/>
        <v>2.96697858817407</v>
      </c>
      <c r="CF31" s="27">
        <f t="shared" si="16"/>
        <v>2.9744102287990697</v>
      </c>
      <c r="CG31" s="27">
        <f t="shared" si="16"/>
        <v>2.9817660881740697</v>
      </c>
      <c r="CH31" s="27">
        <f t="shared" si="16"/>
        <v>2.9890039787990701</v>
      </c>
      <c r="CI31" s="27">
        <f t="shared" si="16"/>
        <v>2.9960723381740695</v>
      </c>
      <c r="CJ31" s="27">
        <f t="shared" si="16"/>
        <v>3.0029102287990708</v>
      </c>
      <c r="CK31" s="27">
        <f t="shared" si="16"/>
        <v>3.0094473381740707</v>
      </c>
      <c r="CL31" s="27">
        <f t="shared" si="16"/>
        <v>3.0156039787990698</v>
      </c>
      <c r="CM31" s="27">
        <f t="shared" si="16"/>
        <v>3.0212910881740709</v>
      </c>
      <c r="CN31" s="27">
        <f t="shared" si="15"/>
        <v>3.0264102287990697</v>
      </c>
      <c r="CO31" s="27">
        <f t="shared" si="15"/>
        <v>3.0308535881740704</v>
      </c>
      <c r="CP31" s="27">
        <f t="shared" si="15"/>
        <v>3.034503978799068</v>
      </c>
      <c r="CQ31" s="27">
        <f t="shared" si="15"/>
        <v>3.0372348381740699</v>
      </c>
      <c r="CR31" s="27">
        <f t="shared" si="15"/>
        <v>3.0389102287990717</v>
      </c>
      <c r="CS31" s="27">
        <f t="shared" si="15"/>
        <v>3.0393848381740698</v>
      </c>
      <c r="CT31" s="27">
        <f t="shared" si="15"/>
        <v>3.0385039787990715</v>
      </c>
      <c r="CU31" s="27">
        <f t="shared" si="15"/>
        <v>3.0361035881740683</v>
      </c>
      <c r="CV31" s="27">
        <f t="shared" si="15"/>
        <v>3.03201022879907</v>
      </c>
      <c r="CW31" s="27">
        <f t="shared" si="15"/>
        <v>3.0260410881740709</v>
      </c>
      <c r="CX31" s="27">
        <f t="shared" si="15"/>
        <v>3.01800397879907</v>
      </c>
      <c r="CY31" s="27">
        <f t="shared" si="15"/>
        <v>3.0076973381740708</v>
      </c>
      <c r="CZ31" s="27">
        <f t="shared" si="15"/>
        <v>2.9949102287990694</v>
      </c>
      <c r="DA31" s="27">
        <f t="shared" si="15"/>
        <v>2.9794223381740697</v>
      </c>
      <c r="DB31" s="27">
        <f t="shared" si="10"/>
        <v>3.0393848381740698</v>
      </c>
    </row>
    <row r="32" spans="2:106" ht="12" customHeight="1" x14ac:dyDescent="0.15">
      <c r="B32" s="25">
        <v>29</v>
      </c>
      <c r="C32" s="25">
        <f t="shared" si="1"/>
        <v>0.66400000000000148</v>
      </c>
      <c r="D32" s="25">
        <v>1.2</v>
      </c>
      <c r="E32" s="22">
        <v>1.2</v>
      </c>
      <c r="F32" s="22">
        <f t="shared" si="2"/>
        <v>0.81683335045820238</v>
      </c>
      <c r="G32" s="25">
        <v>1.2</v>
      </c>
      <c r="H32" s="25">
        <f t="shared" si="14"/>
        <v>0.66400000000000148</v>
      </c>
      <c r="I32" s="37"/>
      <c r="J32" s="22">
        <v>23</v>
      </c>
      <c r="K32" s="22">
        <f t="shared" si="21"/>
        <v>2.8499874999999979</v>
      </c>
      <c r="L32" s="22">
        <f t="shared" si="21"/>
        <v>2.874424218749998</v>
      </c>
      <c r="M32" s="22">
        <f t="shared" si="21"/>
        <v>2.895474999999998</v>
      </c>
      <c r="N32" s="22">
        <f t="shared" si="21"/>
        <v>2.913486718749998</v>
      </c>
      <c r="O32" s="22">
        <f t="shared" si="21"/>
        <v>2.9287874999999985</v>
      </c>
      <c r="P32" s="22">
        <f t="shared" si="21"/>
        <v>2.941686718749998</v>
      </c>
      <c r="Q32" s="22">
        <f t="shared" si="21"/>
        <v>2.952474999999998</v>
      </c>
      <c r="R32" s="22">
        <f t="shared" si="21"/>
        <v>2.9614242187499973</v>
      </c>
      <c r="S32" s="22">
        <f t="shared" si="21"/>
        <v>2.968787499999999</v>
      </c>
      <c r="T32" s="22">
        <f t="shared" si="21"/>
        <v>2.9747992187499985</v>
      </c>
      <c r="U32" s="22">
        <f t="shared" si="22"/>
        <v>2.9796749999999981</v>
      </c>
      <c r="V32" s="22">
        <f t="shared" si="22"/>
        <v>2.9836117187499984</v>
      </c>
      <c r="W32" s="22">
        <f t="shared" si="22"/>
        <v>2.9867874999999975</v>
      </c>
      <c r="X32" s="22">
        <f t="shared" si="22"/>
        <v>2.9893617187499992</v>
      </c>
      <c r="Y32" s="22">
        <f t="shared" si="22"/>
        <v>2.9914749999999981</v>
      </c>
      <c r="Z32" s="22">
        <f t="shared" si="22"/>
        <v>2.9932492187499982</v>
      </c>
      <c r="AA32" s="22">
        <f t="shared" si="22"/>
        <v>2.9947874999999975</v>
      </c>
      <c r="AB32" s="22">
        <f t="shared" si="22"/>
        <v>2.9961742187499967</v>
      </c>
      <c r="AC32" s="22">
        <f t="shared" si="22"/>
        <v>2.9974749999999997</v>
      </c>
      <c r="AD32" s="22">
        <f t="shared" si="22"/>
        <v>2.9987367187499983</v>
      </c>
      <c r="AE32" s="22">
        <f t="shared" si="23"/>
        <v>3.262487499999998</v>
      </c>
      <c r="AF32" s="22">
        <f t="shared" si="23"/>
        <v>3.0012367187499986</v>
      </c>
      <c r="AG32" s="22">
        <f t="shared" si="23"/>
        <v>3.002474999999996</v>
      </c>
      <c r="AH32" s="22">
        <f t="shared" si="23"/>
        <v>3.0036742187499987</v>
      </c>
      <c r="AI32" s="22">
        <f t="shared" si="23"/>
        <v>3.0047874999999982</v>
      </c>
      <c r="AJ32" s="22">
        <f t="shared" si="23"/>
        <v>3.0057492187499983</v>
      </c>
      <c r="AK32" s="22">
        <f t="shared" si="23"/>
        <v>3.0064749999999991</v>
      </c>
      <c r="AL32" s="22">
        <f t="shared" si="23"/>
        <v>3.0068617187499971</v>
      </c>
      <c r="AM32" s="22">
        <f t="shared" si="23"/>
        <v>3.0067874999999997</v>
      </c>
      <c r="AN32" s="22">
        <f t="shared" si="23"/>
        <v>3.0061117187499997</v>
      </c>
      <c r="AO32" s="22">
        <f t="shared" si="24"/>
        <v>3.004674999999998</v>
      </c>
      <c r="AP32" s="22">
        <f t="shared" si="24"/>
        <v>3.0022992187500002</v>
      </c>
      <c r="AQ32" s="22">
        <f t="shared" si="24"/>
        <v>2.9987874999999979</v>
      </c>
      <c r="AR32" s="22">
        <f t="shared" si="24"/>
        <v>2.9939242187499993</v>
      </c>
      <c r="AS32" s="22">
        <f t="shared" si="24"/>
        <v>2.9874749999999946</v>
      </c>
      <c r="AT32" s="22">
        <f t="shared" si="24"/>
        <v>2.9791867187499981</v>
      </c>
      <c r="AU32" s="22">
        <f t="shared" si="24"/>
        <v>2.9687875000000021</v>
      </c>
      <c r="AV32" s="22">
        <f t="shared" si="24"/>
        <v>2.9559867187499984</v>
      </c>
      <c r="AW32" s="22">
        <f t="shared" si="24"/>
        <v>2.9404750000000019</v>
      </c>
      <c r="AX32" s="22">
        <f t="shared" si="24"/>
        <v>2.9219242187499948</v>
      </c>
      <c r="AY32" s="22">
        <f t="shared" si="8"/>
        <v>3.262487499999998</v>
      </c>
      <c r="BE32" s="22">
        <v>1.0249999999999999</v>
      </c>
      <c r="BF32" s="22">
        <f t="shared" si="12"/>
        <v>0.95121875000000067</v>
      </c>
      <c r="BH32" s="27">
        <f t="shared" si="13"/>
        <v>2.7263223990597787</v>
      </c>
      <c r="BI32" s="27">
        <f t="shared" si="13"/>
        <v>2.7454157584347785</v>
      </c>
      <c r="BJ32" s="27">
        <f t="shared" si="13"/>
        <v>2.7628161490597787</v>
      </c>
      <c r="BK32" s="27">
        <f t="shared" si="13"/>
        <v>2.7786970084347788</v>
      </c>
      <c r="BL32" s="27">
        <f t="shared" si="13"/>
        <v>2.7932223990597791</v>
      </c>
      <c r="BM32" s="27">
        <f t="shared" si="13"/>
        <v>2.8065470084347788</v>
      </c>
      <c r="BN32" s="27">
        <f t="shared" si="13"/>
        <v>2.8188161490597787</v>
      </c>
      <c r="BO32" s="27">
        <f t="shared" si="13"/>
        <v>2.8301657584347786</v>
      </c>
      <c r="BP32" s="27">
        <f t="shared" si="13"/>
        <v>2.840722399059779</v>
      </c>
      <c r="BQ32" s="27">
        <f t="shared" si="13"/>
        <v>2.8506032584347789</v>
      </c>
      <c r="BR32" s="27">
        <f t="shared" ref="BR32:CG47" si="25">50%*BR$9*BR$10+(1-50%)*$BE32*$BF32+50%*INDEX($BA$11:$BA$22,$BH$4,1)*BR$9+(1-50%)*INDEX($BB$11:$BB$22,$BH$4,1)*$BE32+INDEX($BA$11:$BA$22,$BH$4,1)*INDEX($BB$11:$BB$22,$BH$4,1)</f>
        <v>2.8599161490597789</v>
      </c>
      <c r="BS32" s="27">
        <f t="shared" si="25"/>
        <v>2.868759508434779</v>
      </c>
      <c r="BT32" s="27">
        <f t="shared" si="25"/>
        <v>2.8772223990597787</v>
      </c>
      <c r="BU32" s="27">
        <f t="shared" si="25"/>
        <v>2.8853845084347793</v>
      </c>
      <c r="BV32" s="27">
        <f t="shared" si="25"/>
        <v>2.8933161490597787</v>
      </c>
      <c r="BW32" s="27">
        <f t="shared" si="25"/>
        <v>2.901078258434779</v>
      </c>
      <c r="BX32" s="27">
        <f t="shared" si="25"/>
        <v>2.9087223990597786</v>
      </c>
      <c r="BY32" s="27">
        <f t="shared" si="25"/>
        <v>2.9162907584347781</v>
      </c>
      <c r="BZ32" s="27">
        <f t="shared" si="25"/>
        <v>2.9238161490597796</v>
      </c>
      <c r="CA32" s="27">
        <f t="shared" si="25"/>
        <v>2.9313220084347793</v>
      </c>
      <c r="CB32" s="27">
        <f t="shared" si="25"/>
        <v>2.938822399059779</v>
      </c>
      <c r="CC32" s="27">
        <f t="shared" si="25"/>
        <v>2.946322008434779</v>
      </c>
      <c r="CD32" s="27">
        <f t="shared" si="25"/>
        <v>2.9538161490597781</v>
      </c>
      <c r="CE32" s="27">
        <f t="shared" si="25"/>
        <v>2.961290758434779</v>
      </c>
      <c r="CF32" s="27">
        <f t="shared" si="25"/>
        <v>2.9687223990597786</v>
      </c>
      <c r="CG32" s="27">
        <f t="shared" si="25"/>
        <v>2.9760782584347787</v>
      </c>
      <c r="CH32" s="27">
        <f t="shared" si="16"/>
        <v>2.983316149059779</v>
      </c>
      <c r="CI32" s="27">
        <f t="shared" si="16"/>
        <v>2.9903845084347784</v>
      </c>
      <c r="CJ32" s="27">
        <f t="shared" si="16"/>
        <v>2.9972223990597797</v>
      </c>
      <c r="CK32" s="27">
        <f t="shared" si="16"/>
        <v>3.0037595084347797</v>
      </c>
      <c r="CL32" s="27">
        <f t="shared" si="16"/>
        <v>3.0099161490597788</v>
      </c>
      <c r="CM32" s="27">
        <f t="shared" si="16"/>
        <v>3.0156032584347798</v>
      </c>
      <c r="CN32" s="27">
        <f t="shared" si="15"/>
        <v>3.0207223990597787</v>
      </c>
      <c r="CO32" s="27">
        <f t="shared" si="15"/>
        <v>3.0251657584347798</v>
      </c>
      <c r="CP32" s="27">
        <f t="shared" si="15"/>
        <v>3.0288161490597769</v>
      </c>
      <c r="CQ32" s="27">
        <f t="shared" si="15"/>
        <v>3.0315470084347789</v>
      </c>
      <c r="CR32" s="27">
        <f t="shared" si="15"/>
        <v>3.0332223990597806</v>
      </c>
      <c r="CS32" s="27">
        <f t="shared" si="15"/>
        <v>3.0336970084347792</v>
      </c>
      <c r="CT32" s="27">
        <f t="shared" si="15"/>
        <v>3.0328161490597809</v>
      </c>
      <c r="CU32" s="27">
        <f t="shared" si="15"/>
        <v>3.0304157584347773</v>
      </c>
      <c r="CV32" s="27">
        <f t="shared" si="15"/>
        <v>3.026322399059779</v>
      </c>
      <c r="CW32" s="27">
        <f t="shared" si="15"/>
        <v>3.0203532584347799</v>
      </c>
      <c r="CX32" s="27">
        <f t="shared" si="15"/>
        <v>3.012316149059779</v>
      </c>
      <c r="CY32" s="27">
        <f t="shared" si="15"/>
        <v>3.0020095084347798</v>
      </c>
      <c r="CZ32" s="27">
        <f t="shared" si="15"/>
        <v>2.9892223990597784</v>
      </c>
      <c r="DA32" s="27">
        <f t="shared" si="15"/>
        <v>2.973734508434779</v>
      </c>
      <c r="DB32" s="27">
        <f t="shared" si="10"/>
        <v>3.0336970084347792</v>
      </c>
    </row>
    <row r="33" spans="2:106" ht="12" customHeight="1" x14ac:dyDescent="0.15">
      <c r="B33" s="25">
        <v>30</v>
      </c>
      <c r="C33" s="25">
        <f t="shared" si="1"/>
        <v>0.62846875000000146</v>
      </c>
      <c r="D33" s="25">
        <v>1.2250000000000001</v>
      </c>
      <c r="E33" s="22">
        <v>1.2250000000000001</v>
      </c>
      <c r="F33" s="22">
        <f t="shared" si="2"/>
        <v>0.7964346454791208</v>
      </c>
      <c r="G33" s="25">
        <v>1.2250000000000001</v>
      </c>
      <c r="H33" s="25">
        <f t="shared" si="14"/>
        <v>0.62846875000000146</v>
      </c>
      <c r="I33" s="37"/>
      <c r="J33" s="22">
        <v>24</v>
      </c>
      <c r="K33" s="22">
        <f t="shared" si="21"/>
        <v>2.8374367187500007</v>
      </c>
      <c r="L33" s="22">
        <f t="shared" si="21"/>
        <v>2.8624984375000002</v>
      </c>
      <c r="M33" s="22">
        <f t="shared" si="21"/>
        <v>2.8841742187500006</v>
      </c>
      <c r="N33" s="22">
        <f t="shared" si="21"/>
        <v>2.9028109375000004</v>
      </c>
      <c r="O33" s="22">
        <f t="shared" si="21"/>
        <v>2.9187367187500013</v>
      </c>
      <c r="P33" s="22">
        <f t="shared" si="21"/>
        <v>2.9322609375000006</v>
      </c>
      <c r="Q33" s="22">
        <f t="shared" si="21"/>
        <v>2.94367421875</v>
      </c>
      <c r="R33" s="22">
        <f t="shared" si="21"/>
        <v>2.9532484374999997</v>
      </c>
      <c r="S33" s="22">
        <f t="shared" si="21"/>
        <v>2.9612367187500013</v>
      </c>
      <c r="T33" s="22">
        <f t="shared" si="21"/>
        <v>2.9678734375000007</v>
      </c>
      <c r="U33" s="22">
        <f t="shared" si="22"/>
        <v>2.9733742187500005</v>
      </c>
      <c r="V33" s="22">
        <f t="shared" si="22"/>
        <v>2.9779359375000003</v>
      </c>
      <c r="W33" s="22">
        <f t="shared" si="22"/>
        <v>2.9817367187500001</v>
      </c>
      <c r="X33" s="22">
        <f t="shared" si="22"/>
        <v>2.9849359375000013</v>
      </c>
      <c r="Y33" s="22">
        <f t="shared" si="22"/>
        <v>2.9876742187500005</v>
      </c>
      <c r="Z33" s="22">
        <f t="shared" si="22"/>
        <v>2.9900734375000004</v>
      </c>
      <c r="AA33" s="22">
        <f t="shared" si="22"/>
        <v>2.9922367187500001</v>
      </c>
      <c r="AB33" s="22">
        <f t="shared" si="22"/>
        <v>2.9942484374999996</v>
      </c>
      <c r="AC33" s="22">
        <f t="shared" si="22"/>
        <v>2.996174218750002</v>
      </c>
      <c r="AD33" s="22">
        <f t="shared" si="22"/>
        <v>2.9980609375000009</v>
      </c>
      <c r="AE33" s="22">
        <f t="shared" si="23"/>
        <v>3.2686867187500006</v>
      </c>
      <c r="AF33" s="22">
        <f t="shared" si="23"/>
        <v>3.0018109375000011</v>
      </c>
      <c r="AG33" s="22">
        <f t="shared" si="23"/>
        <v>3.0036742187499987</v>
      </c>
      <c r="AH33" s="22">
        <f t="shared" si="23"/>
        <v>3.0054984375000009</v>
      </c>
      <c r="AI33" s="22">
        <f t="shared" si="23"/>
        <v>3.0072367187500002</v>
      </c>
      <c r="AJ33" s="22">
        <f t="shared" si="23"/>
        <v>3.0088234375000003</v>
      </c>
      <c r="AK33" s="22">
        <f t="shared" si="23"/>
        <v>3.0101742187500014</v>
      </c>
      <c r="AL33" s="22">
        <f t="shared" si="23"/>
        <v>3.0111859374999996</v>
      </c>
      <c r="AM33" s="22">
        <f t="shared" si="23"/>
        <v>3.0117367187500017</v>
      </c>
      <c r="AN33" s="22">
        <f t="shared" si="23"/>
        <v>3.0116859375000025</v>
      </c>
      <c r="AO33" s="22">
        <f t="shared" si="24"/>
        <v>3.0108742187500006</v>
      </c>
      <c r="AP33" s="22">
        <f t="shared" si="24"/>
        <v>3.0091234375000022</v>
      </c>
      <c r="AQ33" s="22">
        <f t="shared" si="24"/>
        <v>3.0062367187500003</v>
      </c>
      <c r="AR33" s="22">
        <f t="shared" si="24"/>
        <v>3.0019984375000019</v>
      </c>
      <c r="AS33" s="22">
        <f t="shared" si="24"/>
        <v>2.9961742187499967</v>
      </c>
      <c r="AT33" s="22">
        <f t="shared" si="24"/>
        <v>2.9885109375000005</v>
      </c>
      <c r="AU33" s="22">
        <f t="shared" si="24"/>
        <v>2.9787367187500045</v>
      </c>
      <c r="AV33" s="22">
        <f t="shared" si="24"/>
        <v>2.9665609375000006</v>
      </c>
      <c r="AW33" s="22">
        <f t="shared" si="24"/>
        <v>2.9516742187500045</v>
      </c>
      <c r="AX33" s="22">
        <f t="shared" si="24"/>
        <v>2.9337484374999971</v>
      </c>
      <c r="AY33" s="22">
        <f t="shared" si="8"/>
        <v>3.2686867187500006</v>
      </c>
      <c r="BE33" s="22">
        <v>1.05</v>
      </c>
      <c r="BF33" s="22">
        <f t="shared" si="12"/>
        <v>0.90474999999999817</v>
      </c>
      <c r="BH33" s="27">
        <f t="shared" ref="BH33:BW48" si="26">50%*BH$9*BH$10+(1-50%)*$BE33*$BF33+50%*INDEX($BA$11:$BA$22,$BH$4,1)*BH$9+(1-50%)*INDEX($BB$11:$BB$22,$BH$4,1)*$BE33+INDEX($BA$11:$BA$22,$BH$4,1)*INDEX($BB$11:$BB$22,$BH$4,1)</f>
        <v>2.7206291005704863</v>
      </c>
      <c r="BI33" s="27">
        <f t="shared" si="26"/>
        <v>2.7397224599454866</v>
      </c>
      <c r="BJ33" s="27">
        <f t="shared" si="26"/>
        <v>2.7571228505704863</v>
      </c>
      <c r="BK33" s="27">
        <f t="shared" si="26"/>
        <v>2.7730037099454865</v>
      </c>
      <c r="BL33" s="27">
        <f t="shared" si="26"/>
        <v>2.7875291005704868</v>
      </c>
      <c r="BM33" s="27">
        <f t="shared" si="26"/>
        <v>2.8008537099454864</v>
      </c>
      <c r="BN33" s="27">
        <f t="shared" si="26"/>
        <v>2.8131228505704864</v>
      </c>
      <c r="BO33" s="27">
        <f t="shared" si="26"/>
        <v>2.8244724599454858</v>
      </c>
      <c r="BP33" s="27">
        <f t="shared" si="26"/>
        <v>2.8350291005704871</v>
      </c>
      <c r="BQ33" s="27">
        <f t="shared" si="26"/>
        <v>2.8449099599454866</v>
      </c>
      <c r="BR33" s="27">
        <f t="shared" si="26"/>
        <v>2.8542228505704865</v>
      </c>
      <c r="BS33" s="27">
        <f t="shared" si="26"/>
        <v>2.8630662099454867</v>
      </c>
      <c r="BT33" s="27">
        <f t="shared" si="26"/>
        <v>2.8715291005704864</v>
      </c>
      <c r="BU33" s="27">
        <f t="shared" si="26"/>
        <v>2.8796912099454866</v>
      </c>
      <c r="BV33" s="27">
        <f t="shared" si="26"/>
        <v>2.887622850570486</v>
      </c>
      <c r="BW33" s="27">
        <f t="shared" si="26"/>
        <v>2.8953849599454862</v>
      </c>
      <c r="BX33" s="27">
        <f t="shared" si="25"/>
        <v>2.9030291005704858</v>
      </c>
      <c r="BY33" s="27">
        <f t="shared" si="25"/>
        <v>2.9105974599454858</v>
      </c>
      <c r="BZ33" s="27">
        <f t="shared" si="25"/>
        <v>2.9181228505704868</v>
      </c>
      <c r="CA33" s="27">
        <f t="shared" si="25"/>
        <v>2.9256287099454865</v>
      </c>
      <c r="CB33" s="27">
        <f t="shared" si="25"/>
        <v>2.9331291005704863</v>
      </c>
      <c r="CC33" s="27">
        <f t="shared" si="25"/>
        <v>2.9406287099454862</v>
      </c>
      <c r="CD33" s="27">
        <f t="shared" si="25"/>
        <v>2.9481228505704853</v>
      </c>
      <c r="CE33" s="27">
        <f t="shared" si="25"/>
        <v>2.9555974599454866</v>
      </c>
      <c r="CF33" s="27">
        <f t="shared" si="25"/>
        <v>2.9630291005704863</v>
      </c>
      <c r="CG33" s="27">
        <f t="shared" si="25"/>
        <v>2.9703849599454863</v>
      </c>
      <c r="CH33" s="27">
        <f t="shared" si="16"/>
        <v>2.9776228505704867</v>
      </c>
      <c r="CI33" s="27">
        <f t="shared" si="16"/>
        <v>2.9846912099454861</v>
      </c>
      <c r="CJ33" s="27">
        <f t="shared" si="16"/>
        <v>2.9915291005704874</v>
      </c>
      <c r="CK33" s="27">
        <f t="shared" si="16"/>
        <v>2.9980662099454869</v>
      </c>
      <c r="CL33" s="27">
        <f t="shared" si="16"/>
        <v>3.004222850570486</v>
      </c>
      <c r="CM33" s="27">
        <f t="shared" si="16"/>
        <v>3.0099099599454875</v>
      </c>
      <c r="CN33" s="27">
        <f t="shared" si="15"/>
        <v>3.0150291005704859</v>
      </c>
      <c r="CO33" s="27">
        <f t="shared" si="15"/>
        <v>3.019472459945487</v>
      </c>
      <c r="CP33" s="27">
        <f t="shared" si="15"/>
        <v>3.0231228505704846</v>
      </c>
      <c r="CQ33" s="27">
        <f t="shared" si="15"/>
        <v>3.0258537099454865</v>
      </c>
      <c r="CR33" s="27">
        <f t="shared" si="15"/>
        <v>3.0275291005704883</v>
      </c>
      <c r="CS33" s="27">
        <f t="shared" si="15"/>
        <v>3.0280037099454864</v>
      </c>
      <c r="CT33" s="27">
        <f t="shared" si="15"/>
        <v>3.0271228505704881</v>
      </c>
      <c r="CU33" s="27">
        <f t="shared" si="15"/>
        <v>3.0247224599454845</v>
      </c>
      <c r="CV33" s="27">
        <f t="shared" si="15"/>
        <v>3.0206291005704862</v>
      </c>
      <c r="CW33" s="27">
        <f t="shared" si="15"/>
        <v>3.0146599599454875</v>
      </c>
      <c r="CX33" s="27">
        <f t="shared" si="15"/>
        <v>3.0066228505704866</v>
      </c>
      <c r="CY33" s="27">
        <f t="shared" si="15"/>
        <v>2.9963162099454874</v>
      </c>
      <c r="CZ33" s="27">
        <f t="shared" si="15"/>
        <v>2.9835291005704856</v>
      </c>
      <c r="DA33" s="27">
        <f t="shared" si="15"/>
        <v>2.9680412099454863</v>
      </c>
      <c r="DB33" s="27">
        <f t="shared" si="10"/>
        <v>3.0280037099454864</v>
      </c>
    </row>
    <row r="34" spans="2:106" ht="12" customHeight="1" x14ac:dyDescent="0.15">
      <c r="B34" s="25">
        <v>31</v>
      </c>
      <c r="C34" s="25">
        <f t="shared" si="1"/>
        <v>0.59375</v>
      </c>
      <c r="D34" s="25">
        <v>1.25</v>
      </c>
      <c r="E34" s="22">
        <v>1.25</v>
      </c>
      <c r="F34" s="22">
        <f t="shared" si="2"/>
        <v>0.77654535550444659</v>
      </c>
      <c r="G34" s="25">
        <v>1.25</v>
      </c>
      <c r="H34" s="25">
        <f t="shared" si="14"/>
        <v>0.59375</v>
      </c>
      <c r="I34" s="37"/>
      <c r="J34" s="22">
        <v>25</v>
      </c>
      <c r="K34" s="22">
        <f t="shared" si="21"/>
        <v>2.8247999999999998</v>
      </c>
      <c r="L34" s="22">
        <f t="shared" si="21"/>
        <v>2.8504867187499996</v>
      </c>
      <c r="M34" s="22">
        <f t="shared" si="21"/>
        <v>2.8727874999999994</v>
      </c>
      <c r="N34" s="22">
        <f t="shared" si="21"/>
        <v>2.8920492187499995</v>
      </c>
      <c r="O34" s="22">
        <f t="shared" si="21"/>
        <v>2.9086000000000003</v>
      </c>
      <c r="P34" s="22">
        <f t="shared" si="21"/>
        <v>2.9227492187499995</v>
      </c>
      <c r="Q34" s="22">
        <f t="shared" si="21"/>
        <v>2.9347874999999997</v>
      </c>
      <c r="R34" s="22">
        <f t="shared" si="21"/>
        <v>2.9449867187499987</v>
      </c>
      <c r="S34" s="22">
        <f t="shared" si="21"/>
        <v>2.9536000000000007</v>
      </c>
      <c r="T34" s="22">
        <f t="shared" si="21"/>
        <v>2.9608617187499999</v>
      </c>
      <c r="U34" s="22">
        <f t="shared" si="22"/>
        <v>2.9669874999999997</v>
      </c>
      <c r="V34" s="22">
        <f t="shared" si="22"/>
        <v>2.9721742187499998</v>
      </c>
      <c r="W34" s="22">
        <f t="shared" si="22"/>
        <v>2.9765999999999995</v>
      </c>
      <c r="X34" s="22">
        <f t="shared" si="22"/>
        <v>2.9804242187500005</v>
      </c>
      <c r="Y34" s="22">
        <f t="shared" si="22"/>
        <v>2.9837874999999996</v>
      </c>
      <c r="Z34" s="22">
        <f t="shared" si="22"/>
        <v>2.9868117187499994</v>
      </c>
      <c r="AA34" s="22">
        <f t="shared" si="22"/>
        <v>2.9895999999999994</v>
      </c>
      <c r="AB34" s="22">
        <f t="shared" si="22"/>
        <v>2.9922367187499983</v>
      </c>
      <c r="AC34" s="22">
        <f t="shared" si="22"/>
        <v>2.994787500000001</v>
      </c>
      <c r="AD34" s="22">
        <f t="shared" si="22"/>
        <v>2.9972992187500003</v>
      </c>
      <c r="AE34" s="22">
        <f t="shared" si="23"/>
        <v>3.2747999999999995</v>
      </c>
      <c r="AF34" s="22">
        <f t="shared" si="23"/>
        <v>3.0022992187500002</v>
      </c>
      <c r="AG34" s="22">
        <f t="shared" si="23"/>
        <v>3.0047874999999982</v>
      </c>
      <c r="AH34" s="22">
        <f t="shared" si="23"/>
        <v>3.0072367187500002</v>
      </c>
      <c r="AI34" s="22">
        <f t="shared" si="23"/>
        <v>3.0095999999999994</v>
      </c>
      <c r="AJ34" s="22">
        <f t="shared" si="23"/>
        <v>3.0118117187499998</v>
      </c>
      <c r="AK34" s="22">
        <f t="shared" si="23"/>
        <v>3.0137875000000003</v>
      </c>
      <c r="AL34" s="22">
        <f t="shared" si="23"/>
        <v>3.0154242187499989</v>
      </c>
      <c r="AM34" s="22">
        <f t="shared" si="23"/>
        <v>3.0166000000000013</v>
      </c>
      <c r="AN34" s="22">
        <f t="shared" si="23"/>
        <v>3.0171742187500015</v>
      </c>
      <c r="AO34" s="22">
        <f t="shared" si="24"/>
        <v>3.0169874999999995</v>
      </c>
      <c r="AP34" s="22">
        <f t="shared" si="24"/>
        <v>3.0158617187500019</v>
      </c>
      <c r="AQ34" s="22">
        <f t="shared" si="24"/>
        <v>3.0135999999999994</v>
      </c>
      <c r="AR34" s="22">
        <f t="shared" si="24"/>
        <v>3.0099867187500009</v>
      </c>
      <c r="AS34" s="22">
        <f t="shared" si="24"/>
        <v>3.0047874999999964</v>
      </c>
      <c r="AT34" s="22">
        <f t="shared" si="24"/>
        <v>2.9977492187499997</v>
      </c>
      <c r="AU34" s="22">
        <f t="shared" si="24"/>
        <v>2.9886000000000039</v>
      </c>
      <c r="AV34" s="22">
        <f t="shared" si="24"/>
        <v>2.9770492187499995</v>
      </c>
      <c r="AW34" s="22">
        <f t="shared" si="24"/>
        <v>2.9627875000000037</v>
      </c>
      <c r="AX34" s="22">
        <f t="shared" si="24"/>
        <v>2.9454867187499962</v>
      </c>
      <c r="AY34" s="22">
        <f t="shared" si="8"/>
        <v>3.2747999999999995</v>
      </c>
      <c r="BE34" s="22">
        <v>1.075</v>
      </c>
      <c r="BF34" s="22">
        <f t="shared" si="12"/>
        <v>0.86040625000000048</v>
      </c>
      <c r="BH34" s="27">
        <f t="shared" si="26"/>
        <v>2.7149162708311962</v>
      </c>
      <c r="BI34" s="27">
        <f t="shared" si="26"/>
        <v>2.734009630206196</v>
      </c>
      <c r="BJ34" s="27">
        <f t="shared" si="26"/>
        <v>2.7514100208311962</v>
      </c>
      <c r="BK34" s="27">
        <f t="shared" si="26"/>
        <v>2.7672908802061964</v>
      </c>
      <c r="BL34" s="27">
        <f t="shared" si="26"/>
        <v>2.7818162708311966</v>
      </c>
      <c r="BM34" s="27">
        <f t="shared" si="26"/>
        <v>2.7951408802061963</v>
      </c>
      <c r="BN34" s="27">
        <f t="shared" si="26"/>
        <v>2.8074100208311963</v>
      </c>
      <c r="BO34" s="27">
        <f t="shared" si="26"/>
        <v>2.8187596302061961</v>
      </c>
      <c r="BP34" s="27">
        <f t="shared" si="26"/>
        <v>2.8293162708311965</v>
      </c>
      <c r="BQ34" s="27">
        <f t="shared" si="26"/>
        <v>2.8391971302061965</v>
      </c>
      <c r="BR34" s="27">
        <f t="shared" si="26"/>
        <v>2.8485100208311964</v>
      </c>
      <c r="BS34" s="27">
        <f t="shared" si="26"/>
        <v>2.8573533802061966</v>
      </c>
      <c r="BT34" s="27">
        <f t="shared" si="26"/>
        <v>2.8658162708311963</v>
      </c>
      <c r="BU34" s="27">
        <f t="shared" si="26"/>
        <v>2.8739783802061969</v>
      </c>
      <c r="BV34" s="27">
        <f t="shared" si="26"/>
        <v>2.8819100208311963</v>
      </c>
      <c r="BW34" s="27">
        <f t="shared" si="26"/>
        <v>2.8896721302061965</v>
      </c>
      <c r="BX34" s="27">
        <f t="shared" si="25"/>
        <v>2.8973162708311961</v>
      </c>
      <c r="BY34" s="27">
        <f t="shared" si="25"/>
        <v>2.9048846302061957</v>
      </c>
      <c r="BZ34" s="27">
        <f t="shared" si="25"/>
        <v>2.9124100208311967</v>
      </c>
      <c r="CA34" s="27">
        <f t="shared" si="25"/>
        <v>2.9199158802061964</v>
      </c>
      <c r="CB34" s="27">
        <f t="shared" si="25"/>
        <v>2.9274162708311962</v>
      </c>
      <c r="CC34" s="27">
        <f t="shared" si="25"/>
        <v>2.9349158802061965</v>
      </c>
      <c r="CD34" s="27">
        <f t="shared" si="25"/>
        <v>2.9424100208311952</v>
      </c>
      <c r="CE34" s="27">
        <f t="shared" si="25"/>
        <v>2.9498846302061965</v>
      </c>
      <c r="CF34" s="27">
        <f t="shared" si="25"/>
        <v>2.9573162708311962</v>
      </c>
      <c r="CG34" s="27">
        <f t="shared" si="25"/>
        <v>2.9646721302061962</v>
      </c>
      <c r="CH34" s="27">
        <f t="shared" si="16"/>
        <v>2.9719100208311966</v>
      </c>
      <c r="CI34" s="27">
        <f t="shared" si="16"/>
        <v>2.978978380206196</v>
      </c>
      <c r="CJ34" s="27">
        <f t="shared" si="16"/>
        <v>2.9858162708311968</v>
      </c>
      <c r="CK34" s="27">
        <f t="shared" ref="CK34:CZ49" si="27">50%*CK$9*CK$10+(1-50%)*$BE34*$BF34+50%*INDEX($BA$11:$BA$22,$BH$4,1)*CK$9+(1-50%)*INDEX($BB$11:$BB$22,$BH$4,1)*$BE34+INDEX($BA$11:$BA$22,$BH$4,1)*INDEX($BB$11:$BB$22,$BH$4,1)</f>
        <v>2.9923533802061972</v>
      </c>
      <c r="CL34" s="27">
        <f t="shared" si="27"/>
        <v>2.9985100208311963</v>
      </c>
      <c r="CM34" s="27">
        <f t="shared" si="27"/>
        <v>3.0041971302061969</v>
      </c>
      <c r="CN34" s="27">
        <f t="shared" si="27"/>
        <v>3.0093162708311962</v>
      </c>
      <c r="CO34" s="27">
        <f t="shared" si="27"/>
        <v>3.0137596302061969</v>
      </c>
      <c r="CP34" s="27">
        <f t="shared" si="27"/>
        <v>3.0174100208311945</v>
      </c>
      <c r="CQ34" s="27">
        <f t="shared" si="27"/>
        <v>3.0201408802061964</v>
      </c>
      <c r="CR34" s="27">
        <f t="shared" si="27"/>
        <v>3.0218162708311982</v>
      </c>
      <c r="CS34" s="27">
        <f t="shared" si="27"/>
        <v>3.0222908802061963</v>
      </c>
      <c r="CT34" s="27">
        <f t="shared" si="27"/>
        <v>3.021410020831198</v>
      </c>
      <c r="CU34" s="27">
        <f t="shared" si="27"/>
        <v>3.0190096302061948</v>
      </c>
      <c r="CV34" s="27">
        <f t="shared" si="27"/>
        <v>3.0149162708311965</v>
      </c>
      <c r="CW34" s="27">
        <f t="shared" si="27"/>
        <v>3.0089471302061974</v>
      </c>
      <c r="CX34" s="27">
        <f t="shared" si="27"/>
        <v>3.0009100208311965</v>
      </c>
      <c r="CY34" s="27">
        <f t="shared" si="27"/>
        <v>2.9906033802061973</v>
      </c>
      <c r="CZ34" s="27">
        <f t="shared" si="27"/>
        <v>2.9778162708311959</v>
      </c>
      <c r="DA34" s="27">
        <f t="shared" si="15"/>
        <v>2.9623283802061962</v>
      </c>
      <c r="DB34" s="27">
        <f t="shared" si="10"/>
        <v>3.0222908802061963</v>
      </c>
    </row>
    <row r="35" spans="2:106" ht="12" customHeight="1" x14ac:dyDescent="0.15">
      <c r="B35" s="25">
        <v>32</v>
      </c>
      <c r="C35" s="25">
        <f t="shared" si="1"/>
        <v>0.55965625000000152</v>
      </c>
      <c r="D35" s="25">
        <v>1.2749999999999999</v>
      </c>
      <c r="E35" s="22">
        <v>1.2749999999999999</v>
      </c>
      <c r="F35" s="22">
        <f t="shared" si="2"/>
        <v>0.7571527589596001</v>
      </c>
      <c r="G35" s="25">
        <v>1.2749999999999999</v>
      </c>
      <c r="H35" s="25">
        <f t="shared" si="14"/>
        <v>0.55965625000000152</v>
      </c>
      <c r="I35" s="37"/>
      <c r="J35" s="22">
        <v>26</v>
      </c>
      <c r="K35" s="22">
        <f t="shared" si="21"/>
        <v>2.81201171875</v>
      </c>
      <c r="L35" s="22">
        <f t="shared" si="21"/>
        <v>2.8383234374999997</v>
      </c>
      <c r="M35" s="22">
        <f t="shared" si="21"/>
        <v>2.8612492187499998</v>
      </c>
      <c r="N35" s="22">
        <f t="shared" si="21"/>
        <v>2.8811359375000003</v>
      </c>
      <c r="O35" s="22">
        <f t="shared" si="21"/>
        <v>2.8983117187500005</v>
      </c>
      <c r="P35" s="22">
        <f t="shared" si="21"/>
        <v>2.9130859375</v>
      </c>
      <c r="Q35" s="22">
        <f t="shared" si="21"/>
        <v>2.92574921875</v>
      </c>
      <c r="R35" s="22">
        <f t="shared" si="21"/>
        <v>2.936573437499999</v>
      </c>
      <c r="S35" s="22">
        <f t="shared" si="21"/>
        <v>2.9458117187500013</v>
      </c>
      <c r="T35" s="22">
        <f t="shared" si="21"/>
        <v>2.9536984374999999</v>
      </c>
      <c r="U35" s="22">
        <f t="shared" si="22"/>
        <v>2.96044921875</v>
      </c>
      <c r="V35" s="22">
        <f t="shared" si="22"/>
        <v>2.9662609375000004</v>
      </c>
      <c r="W35" s="22">
        <f t="shared" si="22"/>
        <v>2.9713117187499996</v>
      </c>
      <c r="X35" s="22">
        <f t="shared" si="22"/>
        <v>2.9757609375000009</v>
      </c>
      <c r="Y35" s="22">
        <f t="shared" si="22"/>
        <v>2.9797492187499999</v>
      </c>
      <c r="Z35" s="22">
        <f t="shared" si="22"/>
        <v>2.9833984375</v>
      </c>
      <c r="AA35" s="22">
        <f t="shared" si="22"/>
        <v>2.9868117187499994</v>
      </c>
      <c r="AB35" s="22">
        <f t="shared" si="22"/>
        <v>2.9900734374999987</v>
      </c>
      <c r="AC35" s="22">
        <f t="shared" si="22"/>
        <v>2.9932492187500013</v>
      </c>
      <c r="AD35" s="22">
        <f t="shared" si="22"/>
        <v>2.9963859375000004</v>
      </c>
      <c r="AE35" s="22">
        <f t="shared" si="23"/>
        <v>3.28076171875</v>
      </c>
      <c r="AF35" s="22">
        <f t="shared" si="23"/>
        <v>3.0026359375000009</v>
      </c>
      <c r="AG35" s="22">
        <f t="shared" si="23"/>
        <v>3.0057492187499983</v>
      </c>
      <c r="AH35" s="22">
        <f t="shared" si="23"/>
        <v>3.0088234375000003</v>
      </c>
      <c r="AI35" s="22">
        <f t="shared" si="23"/>
        <v>3.0118117187499998</v>
      </c>
      <c r="AJ35" s="22">
        <f t="shared" si="23"/>
        <v>3.0146484375</v>
      </c>
      <c r="AK35" s="22">
        <f t="shared" si="23"/>
        <v>3.0172492187500008</v>
      </c>
      <c r="AL35" s="22">
        <f t="shared" si="23"/>
        <v>3.0195109374999989</v>
      </c>
      <c r="AM35" s="22">
        <f t="shared" si="23"/>
        <v>3.0213117187500016</v>
      </c>
      <c r="AN35" s="22">
        <f t="shared" si="23"/>
        <v>3.0225109375000017</v>
      </c>
      <c r="AO35" s="22">
        <f t="shared" si="24"/>
        <v>3.02294921875</v>
      </c>
      <c r="AP35" s="22">
        <f t="shared" si="24"/>
        <v>3.0224484375000018</v>
      </c>
      <c r="AQ35" s="22">
        <f t="shared" si="24"/>
        <v>3.0208117187500001</v>
      </c>
      <c r="AR35" s="22">
        <f t="shared" si="24"/>
        <v>3.0178234375000015</v>
      </c>
      <c r="AS35" s="22">
        <f t="shared" si="24"/>
        <v>3.0132492187499964</v>
      </c>
      <c r="AT35" s="22">
        <f t="shared" si="24"/>
        <v>3.0068359375</v>
      </c>
      <c r="AU35" s="22">
        <f t="shared" si="24"/>
        <v>2.9983117187500041</v>
      </c>
      <c r="AV35" s="22">
        <f t="shared" si="24"/>
        <v>2.9873859375</v>
      </c>
      <c r="AW35" s="22">
        <f t="shared" si="24"/>
        <v>2.9737492187500036</v>
      </c>
      <c r="AX35" s="22">
        <f t="shared" si="24"/>
        <v>2.9570734374999965</v>
      </c>
      <c r="AY35" s="22">
        <f t="shared" si="8"/>
        <v>3.28076171875</v>
      </c>
      <c r="BE35" s="22">
        <v>1.1000000000000001</v>
      </c>
      <c r="BF35" s="22">
        <f t="shared" si="12"/>
        <v>0.81799999999999962</v>
      </c>
      <c r="BH35" s="27">
        <f t="shared" si="26"/>
        <v>2.7091604723419045</v>
      </c>
      <c r="BI35" s="27">
        <f t="shared" si="26"/>
        <v>2.7282538317169043</v>
      </c>
      <c r="BJ35" s="27">
        <f t="shared" si="26"/>
        <v>2.7456542223419045</v>
      </c>
      <c r="BK35" s="27">
        <f t="shared" si="26"/>
        <v>2.7615350817169046</v>
      </c>
      <c r="BL35" s="27">
        <f t="shared" si="26"/>
        <v>2.7760604723419049</v>
      </c>
      <c r="BM35" s="27">
        <f t="shared" si="26"/>
        <v>2.7893850817169046</v>
      </c>
      <c r="BN35" s="27">
        <f t="shared" si="26"/>
        <v>2.8016542223419045</v>
      </c>
      <c r="BO35" s="27">
        <f t="shared" si="26"/>
        <v>2.8130038317169039</v>
      </c>
      <c r="BP35" s="27">
        <f t="shared" si="26"/>
        <v>2.8235604723419048</v>
      </c>
      <c r="BQ35" s="27">
        <f t="shared" si="26"/>
        <v>2.8334413317169047</v>
      </c>
      <c r="BR35" s="27">
        <f t="shared" si="26"/>
        <v>2.8427542223419047</v>
      </c>
      <c r="BS35" s="27">
        <f t="shared" si="26"/>
        <v>2.8515975817169048</v>
      </c>
      <c r="BT35" s="27">
        <f t="shared" si="26"/>
        <v>2.8600604723419045</v>
      </c>
      <c r="BU35" s="27">
        <f t="shared" si="26"/>
        <v>2.8682225817169051</v>
      </c>
      <c r="BV35" s="27">
        <f t="shared" si="26"/>
        <v>2.8761542223419045</v>
      </c>
      <c r="BW35" s="27">
        <f t="shared" si="26"/>
        <v>2.8839163317169043</v>
      </c>
      <c r="BX35" s="27">
        <f t="shared" si="25"/>
        <v>2.8915604723419044</v>
      </c>
      <c r="BY35" s="27">
        <f t="shared" si="25"/>
        <v>2.8991288317169039</v>
      </c>
      <c r="BZ35" s="27">
        <f t="shared" si="25"/>
        <v>2.9066542223419054</v>
      </c>
      <c r="CA35" s="27">
        <f t="shared" si="25"/>
        <v>2.9141600817169047</v>
      </c>
      <c r="CB35" s="27">
        <f t="shared" si="25"/>
        <v>2.9216604723419044</v>
      </c>
      <c r="CC35" s="27">
        <f t="shared" si="25"/>
        <v>2.9291600817169048</v>
      </c>
      <c r="CD35" s="27">
        <f t="shared" si="25"/>
        <v>2.9366542223419034</v>
      </c>
      <c r="CE35" s="27">
        <f t="shared" si="25"/>
        <v>2.9441288317169048</v>
      </c>
      <c r="CF35" s="27">
        <f t="shared" si="25"/>
        <v>2.9515604723419044</v>
      </c>
      <c r="CG35" s="27">
        <f t="shared" si="25"/>
        <v>2.9589163317169045</v>
      </c>
      <c r="CH35" s="27">
        <f t="shared" ref="CH35:CW50" si="28">50%*CH$9*CH$10+(1-50%)*$BE35*$BF35+50%*INDEX($BA$11:$BA$22,$BH$4,1)*CH$9+(1-50%)*INDEX($BB$11:$BB$22,$BH$4,1)*$BE35+INDEX($BA$11:$BA$22,$BH$4,1)*INDEX($BB$11:$BB$22,$BH$4,1)</f>
        <v>2.9661542223419048</v>
      </c>
      <c r="CI35" s="27">
        <f t="shared" si="28"/>
        <v>2.9732225817169042</v>
      </c>
      <c r="CJ35" s="27">
        <f t="shared" si="28"/>
        <v>2.9800604723419055</v>
      </c>
      <c r="CK35" s="27">
        <f t="shared" si="28"/>
        <v>2.9865975817169055</v>
      </c>
      <c r="CL35" s="27">
        <f t="shared" si="28"/>
        <v>2.9927542223419046</v>
      </c>
      <c r="CM35" s="27">
        <f t="shared" si="28"/>
        <v>2.9984413317169056</v>
      </c>
      <c r="CN35" s="27">
        <f t="shared" si="28"/>
        <v>3.0035604723419045</v>
      </c>
      <c r="CO35" s="27">
        <f t="shared" si="28"/>
        <v>3.0080038317169051</v>
      </c>
      <c r="CP35" s="27">
        <f t="shared" si="28"/>
        <v>3.0116542223419027</v>
      </c>
      <c r="CQ35" s="27">
        <f t="shared" si="28"/>
        <v>3.0143850817169047</v>
      </c>
      <c r="CR35" s="27">
        <f t="shared" si="28"/>
        <v>3.0160604723419064</v>
      </c>
      <c r="CS35" s="27">
        <f t="shared" si="28"/>
        <v>3.0165350817169045</v>
      </c>
      <c r="CT35" s="27">
        <f t="shared" si="28"/>
        <v>3.0156542223419063</v>
      </c>
      <c r="CU35" s="27">
        <f t="shared" si="28"/>
        <v>3.0132538317169031</v>
      </c>
      <c r="CV35" s="27">
        <f t="shared" si="28"/>
        <v>3.0091604723419048</v>
      </c>
      <c r="CW35" s="27">
        <f t="shared" si="28"/>
        <v>3.0031913317169057</v>
      </c>
      <c r="CX35" s="27">
        <f t="shared" si="27"/>
        <v>2.9951542223419048</v>
      </c>
      <c r="CY35" s="27">
        <f t="shared" si="27"/>
        <v>2.9848475817169056</v>
      </c>
      <c r="CZ35" s="27">
        <f t="shared" si="27"/>
        <v>2.9720604723419042</v>
      </c>
      <c r="DA35" s="27">
        <f t="shared" si="15"/>
        <v>2.9565725817169044</v>
      </c>
      <c r="DB35" s="27">
        <f t="shared" si="10"/>
        <v>3.0165350817169045</v>
      </c>
    </row>
    <row r="36" spans="2:106" ht="12" customHeight="1" x14ac:dyDescent="0.15">
      <c r="B36" s="25">
        <v>33</v>
      </c>
      <c r="C36" s="25">
        <f t="shared" si="1"/>
        <v>0.5259999999999998</v>
      </c>
      <c r="D36" s="25">
        <v>1.3</v>
      </c>
      <c r="E36" s="22">
        <v>1.3</v>
      </c>
      <c r="F36" s="22">
        <f t="shared" si="2"/>
        <v>0.73824445196472688</v>
      </c>
      <c r="G36" s="25">
        <v>1.3</v>
      </c>
      <c r="H36" s="25">
        <f t="shared" si="14"/>
        <v>0.5259999999999998</v>
      </c>
      <c r="I36" s="37"/>
      <c r="J36" s="22">
        <v>27</v>
      </c>
      <c r="K36" s="22">
        <f t="shared" si="21"/>
        <v>2.7989875000000008</v>
      </c>
      <c r="L36" s="22">
        <f t="shared" si="21"/>
        <v>2.8259242187500009</v>
      </c>
      <c r="M36" s="22">
        <f t="shared" si="21"/>
        <v>2.8494750000000004</v>
      </c>
      <c r="N36" s="22">
        <f t="shared" si="21"/>
        <v>2.8699867187500008</v>
      </c>
      <c r="O36" s="22">
        <f t="shared" si="21"/>
        <v>2.8877875000000013</v>
      </c>
      <c r="P36" s="22">
        <f t="shared" si="21"/>
        <v>2.9031867187500007</v>
      </c>
      <c r="Q36" s="22">
        <f t="shared" si="21"/>
        <v>2.9164750000000006</v>
      </c>
      <c r="R36" s="22">
        <f t="shared" si="21"/>
        <v>2.9279242187499999</v>
      </c>
      <c r="S36" s="22">
        <f t="shared" si="21"/>
        <v>2.9377875000000016</v>
      </c>
      <c r="T36" s="22">
        <f t="shared" si="21"/>
        <v>2.946299218750001</v>
      </c>
      <c r="U36" s="22">
        <f t="shared" si="22"/>
        <v>2.9536750000000005</v>
      </c>
      <c r="V36" s="22">
        <f t="shared" si="22"/>
        <v>2.9601117187500008</v>
      </c>
      <c r="W36" s="22">
        <f t="shared" si="22"/>
        <v>2.9657875000000002</v>
      </c>
      <c r="X36" s="22">
        <f t="shared" si="22"/>
        <v>2.9708617187500019</v>
      </c>
      <c r="Y36" s="22">
        <f t="shared" si="22"/>
        <v>2.9754750000000008</v>
      </c>
      <c r="Z36" s="22">
        <f t="shared" si="22"/>
        <v>2.9797492187500003</v>
      </c>
      <c r="AA36" s="22">
        <f t="shared" si="22"/>
        <v>2.9837875</v>
      </c>
      <c r="AB36" s="22">
        <f t="shared" si="22"/>
        <v>2.9876742187499996</v>
      </c>
      <c r="AC36" s="22">
        <f t="shared" si="22"/>
        <v>2.9914750000000021</v>
      </c>
      <c r="AD36" s="22">
        <f t="shared" si="22"/>
        <v>2.9952367187500011</v>
      </c>
      <c r="AE36" s="22">
        <f t="shared" si="23"/>
        <v>3.2864875000000007</v>
      </c>
      <c r="AF36" s="22">
        <f t="shared" si="23"/>
        <v>3.0027367187500014</v>
      </c>
      <c r="AG36" s="22">
        <f t="shared" si="23"/>
        <v>3.0064749999999991</v>
      </c>
      <c r="AH36" s="22">
        <f t="shared" si="23"/>
        <v>3.0101742187500014</v>
      </c>
      <c r="AI36" s="22">
        <f t="shared" si="23"/>
        <v>3.0137875000000003</v>
      </c>
      <c r="AJ36" s="22">
        <f t="shared" si="23"/>
        <v>3.0172492187500008</v>
      </c>
      <c r="AK36" s="22">
        <f t="shared" si="23"/>
        <v>3.0204750000000011</v>
      </c>
      <c r="AL36" s="22">
        <f t="shared" si="23"/>
        <v>3.0233617187499995</v>
      </c>
      <c r="AM36" s="22">
        <f t="shared" si="23"/>
        <v>3.0257875000000025</v>
      </c>
      <c r="AN36" s="22">
        <f t="shared" si="23"/>
        <v>3.0276117187500025</v>
      </c>
      <c r="AO36" s="22">
        <f t="shared" si="24"/>
        <v>3.0286750000000007</v>
      </c>
      <c r="AP36" s="22">
        <f t="shared" si="24"/>
        <v>3.0287992187500024</v>
      </c>
      <c r="AQ36" s="22">
        <f t="shared" si="24"/>
        <v>3.0277875000000005</v>
      </c>
      <c r="AR36" s="22">
        <f t="shared" si="24"/>
        <v>3.0254242187500022</v>
      </c>
      <c r="AS36" s="22">
        <f t="shared" si="24"/>
        <v>3.021474999999997</v>
      </c>
      <c r="AT36" s="22">
        <f t="shared" si="24"/>
        <v>3.0156867187500005</v>
      </c>
      <c r="AU36" s="22">
        <f t="shared" si="24"/>
        <v>3.0077875000000049</v>
      </c>
      <c r="AV36" s="22">
        <f t="shared" si="24"/>
        <v>2.9974867187500007</v>
      </c>
      <c r="AW36" s="22">
        <f t="shared" si="24"/>
        <v>2.9844750000000042</v>
      </c>
      <c r="AX36" s="22">
        <f t="shared" si="24"/>
        <v>2.9684242187499974</v>
      </c>
      <c r="AY36" s="22">
        <f t="shared" si="8"/>
        <v>3.2864875000000007</v>
      </c>
      <c r="BE36" s="22">
        <v>1.125</v>
      </c>
      <c r="BF36" s="22">
        <f t="shared" si="12"/>
        <v>0.77734375</v>
      </c>
      <c r="BH36" s="27">
        <f t="shared" si="26"/>
        <v>2.7033288926026136</v>
      </c>
      <c r="BI36" s="27">
        <f t="shared" si="26"/>
        <v>2.7224222519776133</v>
      </c>
      <c r="BJ36" s="27">
        <f t="shared" si="26"/>
        <v>2.7398226426026135</v>
      </c>
      <c r="BK36" s="27">
        <f t="shared" si="26"/>
        <v>2.7557035019776137</v>
      </c>
      <c r="BL36" s="27">
        <f t="shared" si="26"/>
        <v>2.770228892602614</v>
      </c>
      <c r="BM36" s="27">
        <f t="shared" si="26"/>
        <v>2.7835535019776136</v>
      </c>
      <c r="BN36" s="27">
        <f t="shared" si="26"/>
        <v>2.7958226426026136</v>
      </c>
      <c r="BO36" s="27">
        <f t="shared" si="26"/>
        <v>2.807172251977613</v>
      </c>
      <c r="BP36" s="27">
        <f t="shared" si="26"/>
        <v>2.8177288926026143</v>
      </c>
      <c r="BQ36" s="27">
        <f t="shared" si="26"/>
        <v>2.8276097519776138</v>
      </c>
      <c r="BR36" s="27">
        <f t="shared" si="26"/>
        <v>2.8369226426026137</v>
      </c>
      <c r="BS36" s="27">
        <f t="shared" si="26"/>
        <v>2.8457660019776139</v>
      </c>
      <c r="BT36" s="27">
        <f t="shared" si="26"/>
        <v>2.8542288926026136</v>
      </c>
      <c r="BU36" s="27">
        <f t="shared" si="26"/>
        <v>2.8623910019776142</v>
      </c>
      <c r="BV36" s="27">
        <f t="shared" si="26"/>
        <v>2.8703226426026136</v>
      </c>
      <c r="BW36" s="27">
        <f t="shared" si="26"/>
        <v>2.8780847519776138</v>
      </c>
      <c r="BX36" s="27">
        <f t="shared" si="25"/>
        <v>2.8857288926026134</v>
      </c>
      <c r="BY36" s="27">
        <f t="shared" si="25"/>
        <v>2.893297251977613</v>
      </c>
      <c r="BZ36" s="27">
        <f t="shared" si="25"/>
        <v>2.9008226426026145</v>
      </c>
      <c r="CA36" s="27">
        <f t="shared" si="25"/>
        <v>2.9083285019776137</v>
      </c>
      <c r="CB36" s="27">
        <f t="shared" si="25"/>
        <v>2.9158288926026135</v>
      </c>
      <c r="CC36" s="27">
        <f t="shared" si="25"/>
        <v>2.9233285019776138</v>
      </c>
      <c r="CD36" s="27">
        <f t="shared" si="25"/>
        <v>2.9308226426026125</v>
      </c>
      <c r="CE36" s="27">
        <f t="shared" si="25"/>
        <v>2.9382972519776138</v>
      </c>
      <c r="CF36" s="27">
        <f t="shared" si="25"/>
        <v>2.9457288926026135</v>
      </c>
      <c r="CG36" s="27">
        <f t="shared" si="25"/>
        <v>2.9530847519776136</v>
      </c>
      <c r="CH36" s="27">
        <f t="shared" si="28"/>
        <v>2.9603226426026139</v>
      </c>
      <c r="CI36" s="27">
        <f t="shared" si="28"/>
        <v>2.9673910019776133</v>
      </c>
      <c r="CJ36" s="27">
        <f t="shared" si="28"/>
        <v>2.9742288926026146</v>
      </c>
      <c r="CK36" s="27">
        <f t="shared" si="28"/>
        <v>2.9807660019776145</v>
      </c>
      <c r="CL36" s="27">
        <f t="shared" si="28"/>
        <v>2.9869226426026136</v>
      </c>
      <c r="CM36" s="27">
        <f t="shared" si="28"/>
        <v>2.9926097519776147</v>
      </c>
      <c r="CN36" s="27">
        <f t="shared" si="28"/>
        <v>2.9977288926026135</v>
      </c>
      <c r="CO36" s="27">
        <f t="shared" si="28"/>
        <v>3.0021722519776142</v>
      </c>
      <c r="CP36" s="27">
        <f t="shared" si="28"/>
        <v>3.0058226426026118</v>
      </c>
      <c r="CQ36" s="27">
        <f t="shared" si="28"/>
        <v>3.0085535019776137</v>
      </c>
      <c r="CR36" s="27">
        <f t="shared" si="28"/>
        <v>3.0102288926026155</v>
      </c>
      <c r="CS36" s="27">
        <f t="shared" si="28"/>
        <v>3.0107035019776136</v>
      </c>
      <c r="CT36" s="27">
        <f t="shared" si="28"/>
        <v>3.0098226426026153</v>
      </c>
      <c r="CU36" s="27">
        <f t="shared" si="28"/>
        <v>3.0074222519776121</v>
      </c>
      <c r="CV36" s="27">
        <f t="shared" si="28"/>
        <v>3.0033288926026138</v>
      </c>
      <c r="CW36" s="27">
        <f t="shared" si="28"/>
        <v>2.9973597519776147</v>
      </c>
      <c r="CX36" s="27">
        <f t="shared" si="27"/>
        <v>2.9893226426026138</v>
      </c>
      <c r="CY36" s="27">
        <f t="shared" si="27"/>
        <v>2.9790160019776146</v>
      </c>
      <c r="CZ36" s="27">
        <f t="shared" si="27"/>
        <v>2.9662288926026132</v>
      </c>
      <c r="DA36" s="27">
        <f t="shared" ref="DA36:DA49" si="29">50%*DA$9*DA$10+(1-50%)*$BE36*$BF36+50%*INDEX($BA$11:$BA$22,$BH$4,1)*DA$9+(1-50%)*INDEX($BB$11:$BB$22,$BH$4,1)*$BE36+INDEX($BA$11:$BA$22,$BH$4,1)*INDEX($BB$11:$BB$22,$BH$4,1)</f>
        <v>2.9507410019776135</v>
      </c>
      <c r="DB36" s="27">
        <f t="shared" si="10"/>
        <v>3.0107035019776136</v>
      </c>
    </row>
    <row r="37" spans="2:106" ht="12" customHeight="1" x14ac:dyDescent="0.15">
      <c r="B37" s="25">
        <v>34</v>
      </c>
      <c r="C37" s="25">
        <f t="shared" si="1"/>
        <v>0.49259375000000105</v>
      </c>
      <c r="D37" s="25">
        <v>1.325</v>
      </c>
      <c r="E37" s="22">
        <v>1.325</v>
      </c>
      <c r="F37" s="22">
        <f t="shared" si="2"/>
        <v>0.71980834040093644</v>
      </c>
      <c r="G37" s="25">
        <v>1.325</v>
      </c>
      <c r="H37" s="25">
        <f t="shared" si="14"/>
        <v>0.49259375000000105</v>
      </c>
      <c r="I37" s="37"/>
      <c r="J37" s="22">
        <v>28</v>
      </c>
      <c r="K37" s="22">
        <f t="shared" si="21"/>
        <v>2.7856242187499989</v>
      </c>
      <c r="L37" s="22">
        <f t="shared" si="21"/>
        <v>2.8131859374999992</v>
      </c>
      <c r="M37" s="22">
        <f t="shared" si="21"/>
        <v>2.8373617187499991</v>
      </c>
      <c r="N37" s="22">
        <f t="shared" si="21"/>
        <v>2.8584984374999989</v>
      </c>
      <c r="O37" s="22">
        <f t="shared" si="21"/>
        <v>2.8769242187499997</v>
      </c>
      <c r="P37" s="22">
        <f t="shared" si="21"/>
        <v>2.892948437499999</v>
      </c>
      <c r="Q37" s="22">
        <f t="shared" si="21"/>
        <v>2.9068617187499988</v>
      </c>
      <c r="R37" s="22">
        <f t="shared" si="21"/>
        <v>2.9189359374999979</v>
      </c>
      <c r="S37" s="22">
        <f t="shared" si="21"/>
        <v>2.9294242187500004</v>
      </c>
      <c r="T37" s="22">
        <f t="shared" si="21"/>
        <v>2.9385609374999997</v>
      </c>
      <c r="U37" s="22">
        <f t="shared" si="22"/>
        <v>2.9465617187499991</v>
      </c>
      <c r="V37" s="22">
        <f t="shared" si="22"/>
        <v>2.9536234374999992</v>
      </c>
      <c r="W37" s="22">
        <f t="shared" si="22"/>
        <v>2.9599242187499986</v>
      </c>
      <c r="X37" s="22">
        <f t="shared" si="22"/>
        <v>2.9656234375000001</v>
      </c>
      <c r="Y37" s="22">
        <f t="shared" si="22"/>
        <v>2.9708617187499993</v>
      </c>
      <c r="Z37" s="22">
        <f t="shared" si="22"/>
        <v>2.9757609374999987</v>
      </c>
      <c r="AA37" s="22">
        <f t="shared" si="22"/>
        <v>2.9804242187499987</v>
      </c>
      <c r="AB37" s="22">
        <f t="shared" si="22"/>
        <v>2.9849359374999977</v>
      </c>
      <c r="AC37" s="22">
        <f t="shared" si="22"/>
        <v>2.9893617187500006</v>
      </c>
      <c r="AD37" s="22">
        <f t="shared" si="22"/>
        <v>2.9937484374999999</v>
      </c>
      <c r="AE37" s="22">
        <f t="shared" si="23"/>
        <v>3.291874218749999</v>
      </c>
      <c r="AF37" s="22">
        <f t="shared" si="23"/>
        <v>3.0024984374999999</v>
      </c>
      <c r="AG37" s="22">
        <f t="shared" si="23"/>
        <v>3.0068617187499971</v>
      </c>
      <c r="AH37" s="22">
        <f t="shared" si="23"/>
        <v>3.0111859374999996</v>
      </c>
      <c r="AI37" s="22">
        <f t="shared" si="23"/>
        <v>3.0154242187499989</v>
      </c>
      <c r="AJ37" s="22">
        <f t="shared" si="23"/>
        <v>3.0195109374999989</v>
      </c>
      <c r="AK37" s="22">
        <f t="shared" si="23"/>
        <v>3.0233617187499995</v>
      </c>
      <c r="AL37" s="22">
        <f t="shared" si="23"/>
        <v>3.0268734374999982</v>
      </c>
      <c r="AM37" s="22">
        <f t="shared" si="23"/>
        <v>3.0299242187500006</v>
      </c>
      <c r="AN37" s="22">
        <f t="shared" si="23"/>
        <v>3.0323734375000009</v>
      </c>
      <c r="AO37" s="22">
        <f t="shared" si="24"/>
        <v>3.034061718749999</v>
      </c>
      <c r="AP37" s="22">
        <f t="shared" si="24"/>
        <v>3.034810937500001</v>
      </c>
      <c r="AQ37" s="22">
        <f t="shared" si="24"/>
        <v>3.034424218749999</v>
      </c>
      <c r="AR37" s="22">
        <f t="shared" si="24"/>
        <v>3.0326859375000002</v>
      </c>
      <c r="AS37" s="22">
        <f t="shared" si="24"/>
        <v>3.0293617187499957</v>
      </c>
      <c r="AT37" s="22">
        <f t="shared" si="24"/>
        <v>3.0241984374999991</v>
      </c>
      <c r="AU37" s="22">
        <f t="shared" si="24"/>
        <v>3.0169242187500034</v>
      </c>
      <c r="AV37" s="22">
        <f t="shared" si="24"/>
        <v>3.0072484374999995</v>
      </c>
      <c r="AW37" s="22">
        <f t="shared" si="24"/>
        <v>2.9948617187500028</v>
      </c>
      <c r="AX37" s="22">
        <f t="shared" si="24"/>
        <v>2.9794359374999959</v>
      </c>
      <c r="AY37" s="22">
        <f t="shared" si="8"/>
        <v>3.291874218749999</v>
      </c>
      <c r="BE37" s="22">
        <v>1.1499999999999999</v>
      </c>
      <c r="BF37" s="22">
        <f t="shared" si="12"/>
        <v>0.73825000000000074</v>
      </c>
      <c r="BH37" s="27">
        <f t="shared" si="26"/>
        <v>2.6973793441133225</v>
      </c>
      <c r="BI37" s="27">
        <f t="shared" si="26"/>
        <v>2.7164727034883227</v>
      </c>
      <c r="BJ37" s="27">
        <f t="shared" si="26"/>
        <v>2.7338730941133225</v>
      </c>
      <c r="BK37" s="27">
        <f t="shared" si="26"/>
        <v>2.7497539534883226</v>
      </c>
      <c r="BL37" s="27">
        <f t="shared" si="26"/>
        <v>2.7642793441133229</v>
      </c>
      <c r="BM37" s="27">
        <f t="shared" si="26"/>
        <v>2.7776039534883226</v>
      </c>
      <c r="BN37" s="27">
        <f t="shared" si="26"/>
        <v>2.7898730941133225</v>
      </c>
      <c r="BO37" s="27">
        <f t="shared" si="26"/>
        <v>2.8012227034883224</v>
      </c>
      <c r="BP37" s="27">
        <f t="shared" si="26"/>
        <v>2.8117793441133232</v>
      </c>
      <c r="BQ37" s="27">
        <f t="shared" si="26"/>
        <v>2.8216602034883227</v>
      </c>
      <c r="BR37" s="27">
        <f t="shared" si="26"/>
        <v>2.8309730941133227</v>
      </c>
      <c r="BS37" s="27">
        <f t="shared" si="26"/>
        <v>2.8398164534883228</v>
      </c>
      <c r="BT37" s="27">
        <f t="shared" si="26"/>
        <v>2.8482793441133225</v>
      </c>
      <c r="BU37" s="27">
        <f t="shared" si="26"/>
        <v>2.8564414534883231</v>
      </c>
      <c r="BV37" s="27">
        <f t="shared" si="26"/>
        <v>2.8643730941133225</v>
      </c>
      <c r="BW37" s="27">
        <f t="shared" si="26"/>
        <v>2.8721352034883227</v>
      </c>
      <c r="BX37" s="27">
        <f t="shared" si="25"/>
        <v>2.8797793441133224</v>
      </c>
      <c r="BY37" s="27">
        <f t="shared" si="25"/>
        <v>2.8873477034883219</v>
      </c>
      <c r="BZ37" s="27">
        <f t="shared" si="25"/>
        <v>2.8948730941133234</v>
      </c>
      <c r="CA37" s="27">
        <f t="shared" si="25"/>
        <v>2.9023789534883226</v>
      </c>
      <c r="CB37" s="27">
        <f t="shared" si="25"/>
        <v>2.9098793441133224</v>
      </c>
      <c r="CC37" s="27">
        <f t="shared" si="25"/>
        <v>2.9173789534883228</v>
      </c>
      <c r="CD37" s="27">
        <f t="shared" si="25"/>
        <v>2.9248730941133219</v>
      </c>
      <c r="CE37" s="27">
        <f t="shared" si="25"/>
        <v>2.9323477034883227</v>
      </c>
      <c r="CF37" s="27">
        <f t="shared" si="25"/>
        <v>2.9397793441133224</v>
      </c>
      <c r="CG37" s="27">
        <f t="shared" si="25"/>
        <v>2.9471352034883225</v>
      </c>
      <c r="CH37" s="27">
        <f t="shared" si="28"/>
        <v>2.9543730941133228</v>
      </c>
      <c r="CI37" s="27">
        <f t="shared" si="28"/>
        <v>2.9614414534883222</v>
      </c>
      <c r="CJ37" s="27">
        <f t="shared" si="28"/>
        <v>2.9682793441133235</v>
      </c>
      <c r="CK37" s="27">
        <f t="shared" si="28"/>
        <v>2.9748164534883235</v>
      </c>
      <c r="CL37" s="27">
        <f t="shared" si="28"/>
        <v>2.9809730941133226</v>
      </c>
      <c r="CM37" s="27">
        <f t="shared" si="28"/>
        <v>2.9866602034883236</v>
      </c>
      <c r="CN37" s="27">
        <f t="shared" si="28"/>
        <v>2.9917793441133225</v>
      </c>
      <c r="CO37" s="27">
        <f t="shared" si="28"/>
        <v>2.9962227034883231</v>
      </c>
      <c r="CP37" s="27">
        <f t="shared" si="28"/>
        <v>2.9998730941133207</v>
      </c>
      <c r="CQ37" s="27">
        <f t="shared" si="28"/>
        <v>3.0026039534883227</v>
      </c>
      <c r="CR37" s="27">
        <f t="shared" si="28"/>
        <v>3.0042793441133244</v>
      </c>
      <c r="CS37" s="27">
        <f t="shared" si="28"/>
        <v>3.0047539534883225</v>
      </c>
      <c r="CT37" s="27">
        <f t="shared" si="28"/>
        <v>3.0038730941133243</v>
      </c>
      <c r="CU37" s="27">
        <f t="shared" si="28"/>
        <v>3.0014727034883211</v>
      </c>
      <c r="CV37" s="27">
        <f t="shared" si="28"/>
        <v>2.9973793441133227</v>
      </c>
      <c r="CW37" s="27">
        <f t="shared" si="28"/>
        <v>2.9914102034883236</v>
      </c>
      <c r="CX37" s="27">
        <f t="shared" si="27"/>
        <v>2.9833730941133227</v>
      </c>
      <c r="CY37" s="27">
        <f t="shared" si="27"/>
        <v>2.9730664534883235</v>
      </c>
      <c r="CZ37" s="27">
        <f t="shared" si="27"/>
        <v>2.9602793441133222</v>
      </c>
      <c r="DA37" s="27">
        <f t="shared" si="29"/>
        <v>2.9447914534883224</v>
      </c>
      <c r="DB37" s="27">
        <f t="shared" si="10"/>
        <v>3.0047539534883225</v>
      </c>
    </row>
    <row r="38" spans="2:106" ht="12" customHeight="1" x14ac:dyDescent="0.15">
      <c r="B38" s="25">
        <v>35</v>
      </c>
      <c r="C38" s="25">
        <f t="shared" si="1"/>
        <v>0.45924999999999727</v>
      </c>
      <c r="D38" s="25">
        <v>1.35</v>
      </c>
      <c r="E38" s="22">
        <v>1.35</v>
      </c>
      <c r="F38" s="22">
        <f t="shared" si="2"/>
        <v>0.70183263217466907</v>
      </c>
      <c r="G38" s="25">
        <v>1.35</v>
      </c>
      <c r="H38" s="25">
        <f t="shared" si="14"/>
        <v>0.45924999999999727</v>
      </c>
      <c r="I38" s="37"/>
      <c r="J38" s="22">
        <v>29</v>
      </c>
      <c r="K38" s="22">
        <f t="shared" si="21"/>
        <v>2.771800000000002</v>
      </c>
      <c r="L38" s="22">
        <f t="shared" si="21"/>
        <v>2.7999867187500014</v>
      </c>
      <c r="M38" s="22">
        <f t="shared" si="21"/>
        <v>2.824787500000002</v>
      </c>
      <c r="N38" s="22">
        <f t="shared" si="21"/>
        <v>2.8465492187500017</v>
      </c>
      <c r="O38" s="22">
        <f t="shared" si="21"/>
        <v>2.8656000000000024</v>
      </c>
      <c r="P38" s="22">
        <f t="shared" si="21"/>
        <v>2.882249218750002</v>
      </c>
      <c r="Q38" s="22">
        <f t="shared" si="21"/>
        <v>2.8967875000000012</v>
      </c>
      <c r="R38" s="22">
        <f t="shared" si="21"/>
        <v>2.9094867187500006</v>
      </c>
      <c r="S38" s="22">
        <f t="shared" si="21"/>
        <v>2.9206000000000025</v>
      </c>
      <c r="T38" s="22">
        <f t="shared" si="21"/>
        <v>2.9303617187500022</v>
      </c>
      <c r="U38" s="22">
        <f t="shared" si="22"/>
        <v>2.9389875000000019</v>
      </c>
      <c r="V38" s="22">
        <f t="shared" si="22"/>
        <v>2.9466742187500019</v>
      </c>
      <c r="W38" s="22">
        <f t="shared" si="22"/>
        <v>2.9536000000000016</v>
      </c>
      <c r="X38" s="22">
        <f t="shared" si="22"/>
        <v>2.9599242187500026</v>
      </c>
      <c r="Y38" s="22">
        <f t="shared" si="22"/>
        <v>2.965787500000002</v>
      </c>
      <c r="Z38" s="22">
        <f t="shared" si="22"/>
        <v>2.9713117187500018</v>
      </c>
      <c r="AA38" s="22">
        <f t="shared" si="22"/>
        <v>2.9766000000000012</v>
      </c>
      <c r="AB38" s="22">
        <f t="shared" si="22"/>
        <v>2.9817367187500006</v>
      </c>
      <c r="AC38" s="22">
        <f t="shared" si="22"/>
        <v>2.9867875000000028</v>
      </c>
      <c r="AD38" s="22">
        <f t="shared" si="22"/>
        <v>2.9917992187500024</v>
      </c>
      <c r="AE38" s="22">
        <f t="shared" si="23"/>
        <v>3.296800000000002</v>
      </c>
      <c r="AF38" s="22">
        <f t="shared" si="23"/>
        <v>3.0017992187500022</v>
      </c>
      <c r="AG38" s="22">
        <f t="shared" si="23"/>
        <v>3.0067874999999997</v>
      </c>
      <c r="AH38" s="22">
        <f t="shared" si="23"/>
        <v>3.0117367187500017</v>
      </c>
      <c r="AI38" s="22">
        <f t="shared" si="23"/>
        <v>3.0166000000000013</v>
      </c>
      <c r="AJ38" s="22">
        <f t="shared" si="23"/>
        <v>3.0213117187500016</v>
      </c>
      <c r="AK38" s="22">
        <f t="shared" si="23"/>
        <v>3.0257875000000025</v>
      </c>
      <c r="AL38" s="22">
        <f t="shared" si="23"/>
        <v>3.0299242187500006</v>
      </c>
      <c r="AM38" s="22">
        <f t="shared" si="23"/>
        <v>3.0336000000000034</v>
      </c>
      <c r="AN38" s="22">
        <f t="shared" si="23"/>
        <v>3.0366742187500035</v>
      </c>
      <c r="AO38" s="22">
        <f t="shared" si="24"/>
        <v>3.038987500000002</v>
      </c>
      <c r="AP38" s="22">
        <f t="shared" si="24"/>
        <v>3.0403617187500034</v>
      </c>
      <c r="AQ38" s="22">
        <f t="shared" si="24"/>
        <v>3.0406000000000013</v>
      </c>
      <c r="AR38" s="22">
        <f t="shared" si="24"/>
        <v>3.0394867187500028</v>
      </c>
      <c r="AS38" s="22">
        <f t="shared" si="24"/>
        <v>3.0367874999999982</v>
      </c>
      <c r="AT38" s="22">
        <f t="shared" si="24"/>
        <v>3.0322492187500014</v>
      </c>
      <c r="AU38" s="22">
        <f t="shared" si="24"/>
        <v>3.0256000000000061</v>
      </c>
      <c r="AV38" s="22">
        <f t="shared" si="24"/>
        <v>3.0165492187500016</v>
      </c>
      <c r="AW38" s="22">
        <f t="shared" si="24"/>
        <v>3.0047875000000057</v>
      </c>
      <c r="AX38" s="22">
        <f t="shared" si="24"/>
        <v>2.9899867187499982</v>
      </c>
      <c r="AY38" s="22">
        <f t="shared" si="8"/>
        <v>3.296800000000002</v>
      </c>
      <c r="BE38" s="22">
        <v>1.175</v>
      </c>
      <c r="BF38" s="22">
        <f t="shared" si="12"/>
        <v>0.70053124999999916</v>
      </c>
      <c r="BH38" s="27">
        <f t="shared" si="26"/>
        <v>2.6912602643740309</v>
      </c>
      <c r="BI38" s="27">
        <f t="shared" si="26"/>
        <v>2.7103536237490307</v>
      </c>
      <c r="BJ38" s="27">
        <f t="shared" si="26"/>
        <v>2.7277540143740309</v>
      </c>
      <c r="BK38" s="27">
        <f t="shared" si="26"/>
        <v>2.7436348737490306</v>
      </c>
      <c r="BL38" s="27">
        <f t="shared" si="26"/>
        <v>2.7581602643740308</v>
      </c>
      <c r="BM38" s="27">
        <f t="shared" si="26"/>
        <v>2.7714848737490305</v>
      </c>
      <c r="BN38" s="27">
        <f t="shared" si="26"/>
        <v>2.7837540143740305</v>
      </c>
      <c r="BO38" s="27">
        <f t="shared" si="26"/>
        <v>2.7951036237490303</v>
      </c>
      <c r="BP38" s="27">
        <f t="shared" si="26"/>
        <v>2.8056602643740312</v>
      </c>
      <c r="BQ38" s="27">
        <f t="shared" si="26"/>
        <v>2.8155411237490311</v>
      </c>
      <c r="BR38" s="27">
        <f t="shared" si="26"/>
        <v>2.8248540143740306</v>
      </c>
      <c r="BS38" s="27">
        <f t="shared" si="26"/>
        <v>2.8336973737490307</v>
      </c>
      <c r="BT38" s="27">
        <f t="shared" si="26"/>
        <v>2.8421602643740305</v>
      </c>
      <c r="BU38" s="27">
        <f t="shared" si="26"/>
        <v>2.8503223737490315</v>
      </c>
      <c r="BV38" s="27">
        <f t="shared" si="26"/>
        <v>2.8582540143740309</v>
      </c>
      <c r="BW38" s="27">
        <f t="shared" si="26"/>
        <v>2.8660161237490307</v>
      </c>
      <c r="BX38" s="27">
        <f t="shared" si="25"/>
        <v>2.8736602643740303</v>
      </c>
      <c r="BY38" s="27">
        <f t="shared" si="25"/>
        <v>2.8812286237490299</v>
      </c>
      <c r="BZ38" s="27">
        <f t="shared" si="25"/>
        <v>2.8887540143740313</v>
      </c>
      <c r="CA38" s="27">
        <f t="shared" si="25"/>
        <v>2.8962598737490306</v>
      </c>
      <c r="CB38" s="27">
        <f t="shared" si="25"/>
        <v>2.9037602643740303</v>
      </c>
      <c r="CC38" s="27">
        <f t="shared" si="25"/>
        <v>2.9112598737490307</v>
      </c>
      <c r="CD38" s="27">
        <f t="shared" si="25"/>
        <v>2.9187540143740294</v>
      </c>
      <c r="CE38" s="27">
        <f t="shared" si="25"/>
        <v>2.9262286237490307</v>
      </c>
      <c r="CF38" s="27">
        <f t="shared" si="25"/>
        <v>2.9336602643740304</v>
      </c>
      <c r="CG38" s="27">
        <f t="shared" si="25"/>
        <v>2.9410161237490304</v>
      </c>
      <c r="CH38" s="27">
        <f t="shared" si="28"/>
        <v>2.9482540143740308</v>
      </c>
      <c r="CI38" s="27">
        <f t="shared" si="28"/>
        <v>2.9553223737490302</v>
      </c>
      <c r="CJ38" s="27">
        <f t="shared" si="28"/>
        <v>2.9621602643740315</v>
      </c>
      <c r="CK38" s="27">
        <f t="shared" si="28"/>
        <v>2.9686973737490314</v>
      </c>
      <c r="CL38" s="27">
        <f t="shared" si="28"/>
        <v>2.9748540143740305</v>
      </c>
      <c r="CM38" s="27">
        <f t="shared" si="28"/>
        <v>2.9805411237490316</v>
      </c>
      <c r="CN38" s="27">
        <f t="shared" si="28"/>
        <v>2.9856602643740304</v>
      </c>
      <c r="CO38" s="27">
        <f t="shared" si="28"/>
        <v>2.990103623749031</v>
      </c>
      <c r="CP38" s="27">
        <f t="shared" si="28"/>
        <v>2.9937540143740287</v>
      </c>
      <c r="CQ38" s="27">
        <f t="shared" si="28"/>
        <v>2.9964848737490306</v>
      </c>
      <c r="CR38" s="27">
        <f t="shared" si="28"/>
        <v>2.9981602643740324</v>
      </c>
      <c r="CS38" s="27">
        <f t="shared" si="28"/>
        <v>2.9986348737490305</v>
      </c>
      <c r="CT38" s="27">
        <f t="shared" si="28"/>
        <v>2.9977540143740322</v>
      </c>
      <c r="CU38" s="27">
        <f t="shared" si="28"/>
        <v>2.995353623749029</v>
      </c>
      <c r="CV38" s="27">
        <f t="shared" si="28"/>
        <v>2.9912602643740307</v>
      </c>
      <c r="CW38" s="27">
        <f t="shared" si="28"/>
        <v>2.9852911237490316</v>
      </c>
      <c r="CX38" s="27">
        <f t="shared" si="27"/>
        <v>2.9772540143740307</v>
      </c>
      <c r="CY38" s="27">
        <f t="shared" si="27"/>
        <v>2.9669473737490315</v>
      </c>
      <c r="CZ38" s="27">
        <f t="shared" si="27"/>
        <v>2.9541602643740301</v>
      </c>
      <c r="DA38" s="27">
        <f t="shared" si="29"/>
        <v>2.9386723737490303</v>
      </c>
      <c r="DB38" s="27">
        <f t="shared" si="10"/>
        <v>2.9986348737490305</v>
      </c>
    </row>
    <row r="39" spans="2:106" ht="12" customHeight="1" x14ac:dyDescent="0.15">
      <c r="B39" s="25">
        <v>36</v>
      </c>
      <c r="C39" s="25">
        <f t="shared" si="1"/>
        <v>0.42578125</v>
      </c>
      <c r="D39" s="25">
        <v>1.375</v>
      </c>
      <c r="E39" s="22">
        <v>1.375</v>
      </c>
      <c r="F39" s="22">
        <f t="shared" si="2"/>
        <v>0.68430582967524567</v>
      </c>
      <c r="G39" s="25">
        <v>1.375</v>
      </c>
      <c r="H39" s="25">
        <f t="shared" si="14"/>
        <v>0.42578125</v>
      </c>
      <c r="I39" s="37"/>
      <c r="J39" s="22">
        <v>30</v>
      </c>
      <c r="K39" s="22">
        <f t="shared" si="21"/>
        <v>2.7573742187500017</v>
      </c>
      <c r="L39" s="22">
        <f t="shared" si="21"/>
        <v>2.7861859375000013</v>
      </c>
      <c r="M39" s="22">
        <f t="shared" si="21"/>
        <v>2.8116117187500018</v>
      </c>
      <c r="N39" s="22">
        <f t="shared" si="21"/>
        <v>2.8339984375000018</v>
      </c>
      <c r="O39" s="22">
        <f t="shared" si="21"/>
        <v>2.8536742187500024</v>
      </c>
      <c r="P39" s="22">
        <f t="shared" si="21"/>
        <v>2.8709484375000018</v>
      </c>
      <c r="Q39" s="22">
        <f t="shared" si="21"/>
        <v>2.8861117187500018</v>
      </c>
      <c r="R39" s="22">
        <f t="shared" si="21"/>
        <v>2.8994359375000012</v>
      </c>
      <c r="S39" s="22">
        <f t="shared" si="21"/>
        <v>2.9111742187500029</v>
      </c>
      <c r="T39" s="22">
        <f t="shared" si="21"/>
        <v>2.921560937500002</v>
      </c>
      <c r="U39" s="22">
        <f t="shared" si="22"/>
        <v>2.930811718750002</v>
      </c>
      <c r="V39" s="22">
        <f t="shared" si="22"/>
        <v>2.9391234375000019</v>
      </c>
      <c r="W39" s="22">
        <f t="shared" si="22"/>
        <v>2.9466742187500015</v>
      </c>
      <c r="X39" s="22">
        <f t="shared" si="22"/>
        <v>2.9536234375000028</v>
      </c>
      <c r="Y39" s="22">
        <f t="shared" si="22"/>
        <v>2.9601117187500021</v>
      </c>
      <c r="Z39" s="22">
        <f t="shared" si="22"/>
        <v>2.9662609375000022</v>
      </c>
      <c r="AA39" s="22">
        <f t="shared" si="22"/>
        <v>2.9721742187500015</v>
      </c>
      <c r="AB39" s="22">
        <f t="shared" si="22"/>
        <v>2.9779359375000007</v>
      </c>
      <c r="AC39" s="22">
        <f t="shared" si="22"/>
        <v>2.9836117187500033</v>
      </c>
      <c r="AD39" s="22">
        <f t="shared" si="22"/>
        <v>2.9892484375000024</v>
      </c>
      <c r="AE39" s="22">
        <f t="shared" si="23"/>
        <v>3.3011242187500018</v>
      </c>
      <c r="AF39" s="22">
        <f t="shared" si="23"/>
        <v>3.0004984375000028</v>
      </c>
      <c r="AG39" s="22">
        <f t="shared" si="23"/>
        <v>3.0061117187499997</v>
      </c>
      <c r="AH39" s="22">
        <f t="shared" si="23"/>
        <v>3.0116859375000025</v>
      </c>
      <c r="AI39" s="22">
        <f t="shared" si="23"/>
        <v>3.0171742187500015</v>
      </c>
      <c r="AJ39" s="22">
        <f t="shared" si="23"/>
        <v>3.0225109375000017</v>
      </c>
      <c r="AK39" s="22">
        <f t="shared" si="23"/>
        <v>3.0276117187500025</v>
      </c>
      <c r="AL39" s="22">
        <f t="shared" si="23"/>
        <v>3.0323734375000009</v>
      </c>
      <c r="AM39" s="22">
        <f t="shared" si="23"/>
        <v>3.0366742187500035</v>
      </c>
      <c r="AN39" s="22">
        <f t="shared" si="23"/>
        <v>3.040373437500004</v>
      </c>
      <c r="AO39" s="22">
        <f t="shared" si="24"/>
        <v>3.0433117187500018</v>
      </c>
      <c r="AP39" s="22">
        <f t="shared" si="24"/>
        <v>3.0453109375000036</v>
      </c>
      <c r="AQ39" s="22">
        <f t="shared" si="24"/>
        <v>3.0461742187500018</v>
      </c>
      <c r="AR39" s="22">
        <f t="shared" si="24"/>
        <v>3.0456859375000036</v>
      </c>
      <c r="AS39" s="22">
        <f t="shared" si="24"/>
        <v>3.0436117187499985</v>
      </c>
      <c r="AT39" s="22">
        <f t="shared" si="24"/>
        <v>3.039698437500002</v>
      </c>
      <c r="AU39" s="22">
        <f t="shared" si="24"/>
        <v>3.0336742187500061</v>
      </c>
      <c r="AV39" s="22">
        <f t="shared" si="24"/>
        <v>3.0252484375000019</v>
      </c>
      <c r="AW39" s="22">
        <f t="shared" si="24"/>
        <v>3.0141117187500059</v>
      </c>
      <c r="AX39" s="22">
        <f t="shared" si="24"/>
        <v>2.9999359374999988</v>
      </c>
      <c r="AY39" s="22">
        <f t="shared" si="8"/>
        <v>3.3011242187500018</v>
      </c>
      <c r="BE39" s="22">
        <v>1.2</v>
      </c>
      <c r="BF39" s="22">
        <f t="shared" si="12"/>
        <v>0.66400000000000148</v>
      </c>
      <c r="BH39" s="27">
        <f t="shared" si="26"/>
        <v>2.6849107158847407</v>
      </c>
      <c r="BI39" s="27">
        <f t="shared" si="26"/>
        <v>2.7040040752597405</v>
      </c>
      <c r="BJ39" s="27">
        <f t="shared" si="26"/>
        <v>2.7214044658847407</v>
      </c>
      <c r="BK39" s="27">
        <f t="shared" si="26"/>
        <v>2.7372853252597404</v>
      </c>
      <c r="BL39" s="27">
        <f t="shared" si="26"/>
        <v>2.7518107158847411</v>
      </c>
      <c r="BM39" s="27">
        <f t="shared" si="26"/>
        <v>2.7651353252597408</v>
      </c>
      <c r="BN39" s="27">
        <f t="shared" si="26"/>
        <v>2.7774044658847403</v>
      </c>
      <c r="BO39" s="27">
        <f t="shared" si="26"/>
        <v>2.7887540752597402</v>
      </c>
      <c r="BP39" s="27">
        <f t="shared" si="26"/>
        <v>2.799310715884741</v>
      </c>
      <c r="BQ39" s="27">
        <f t="shared" si="26"/>
        <v>2.8091915752597409</v>
      </c>
      <c r="BR39" s="27">
        <f t="shared" si="26"/>
        <v>2.8185044658847409</v>
      </c>
      <c r="BS39" s="27">
        <f t="shared" si="26"/>
        <v>2.8273478252597406</v>
      </c>
      <c r="BT39" s="27">
        <f t="shared" si="26"/>
        <v>2.8358107158847408</v>
      </c>
      <c r="BU39" s="27">
        <f t="shared" si="26"/>
        <v>2.8439728252597414</v>
      </c>
      <c r="BV39" s="27">
        <f t="shared" si="26"/>
        <v>2.8519044658847408</v>
      </c>
      <c r="BW39" s="27">
        <f t="shared" si="26"/>
        <v>2.8596665752597406</v>
      </c>
      <c r="BX39" s="27">
        <f t="shared" si="25"/>
        <v>2.8673107158847406</v>
      </c>
      <c r="BY39" s="27">
        <f t="shared" si="25"/>
        <v>2.8748790752597402</v>
      </c>
      <c r="BZ39" s="27">
        <f t="shared" si="25"/>
        <v>2.8824044658847412</v>
      </c>
      <c r="CA39" s="27">
        <f t="shared" si="25"/>
        <v>2.8899103252597409</v>
      </c>
      <c r="CB39" s="27">
        <f t="shared" si="25"/>
        <v>2.8974107158847406</v>
      </c>
      <c r="CC39" s="27">
        <f t="shared" si="25"/>
        <v>2.904910325259741</v>
      </c>
      <c r="CD39" s="27">
        <f t="shared" si="25"/>
        <v>2.9124044658847397</v>
      </c>
      <c r="CE39" s="27">
        <f t="shared" si="25"/>
        <v>2.919879075259741</v>
      </c>
      <c r="CF39" s="27">
        <f t="shared" si="25"/>
        <v>2.9273107158847407</v>
      </c>
      <c r="CG39" s="27">
        <f t="shared" si="25"/>
        <v>2.9346665752597407</v>
      </c>
      <c r="CH39" s="27">
        <f t="shared" si="28"/>
        <v>2.9419044658847411</v>
      </c>
      <c r="CI39" s="27">
        <f t="shared" si="28"/>
        <v>2.9489728252597405</v>
      </c>
      <c r="CJ39" s="27">
        <f t="shared" si="28"/>
        <v>2.9558107158847413</v>
      </c>
      <c r="CK39" s="27">
        <f t="shared" si="28"/>
        <v>2.9623478252597417</v>
      </c>
      <c r="CL39" s="27">
        <f t="shared" si="28"/>
        <v>2.9685044658847408</v>
      </c>
      <c r="CM39" s="27">
        <f t="shared" si="28"/>
        <v>2.9741915752597414</v>
      </c>
      <c r="CN39" s="27">
        <f t="shared" si="28"/>
        <v>2.9793107158847407</v>
      </c>
      <c r="CO39" s="27">
        <f t="shared" si="28"/>
        <v>2.9837540752597413</v>
      </c>
      <c r="CP39" s="27">
        <f t="shared" si="28"/>
        <v>2.987404465884739</v>
      </c>
      <c r="CQ39" s="27">
        <f t="shared" si="28"/>
        <v>2.9901353252597409</v>
      </c>
      <c r="CR39" s="27">
        <f t="shared" si="28"/>
        <v>2.9918107158847427</v>
      </c>
      <c r="CS39" s="27">
        <f t="shared" si="28"/>
        <v>2.9922853252597408</v>
      </c>
      <c r="CT39" s="27">
        <f t="shared" si="28"/>
        <v>2.9914044658847425</v>
      </c>
      <c r="CU39" s="27">
        <f t="shared" si="28"/>
        <v>2.9890040752597393</v>
      </c>
      <c r="CV39" s="27">
        <f t="shared" si="28"/>
        <v>2.984910715884741</v>
      </c>
      <c r="CW39" s="27">
        <f t="shared" si="28"/>
        <v>2.9789415752597419</v>
      </c>
      <c r="CX39" s="27">
        <f t="shared" si="27"/>
        <v>2.970904465884741</v>
      </c>
      <c r="CY39" s="27">
        <f t="shared" si="27"/>
        <v>2.9605978252597418</v>
      </c>
      <c r="CZ39" s="27">
        <f t="shared" si="27"/>
        <v>2.9478107158847404</v>
      </c>
      <c r="DA39" s="27">
        <f t="shared" si="29"/>
        <v>2.9323228252597406</v>
      </c>
      <c r="DB39" s="27">
        <f t="shared" si="10"/>
        <v>2.9922853252597408</v>
      </c>
    </row>
    <row r="40" spans="2:106" ht="12" customHeight="1" x14ac:dyDescent="0.15">
      <c r="B40" s="25">
        <v>37</v>
      </c>
      <c r="C40" s="25">
        <f t="shared" si="1"/>
        <v>0.39200000000000301</v>
      </c>
      <c r="D40" s="25">
        <v>1.4</v>
      </c>
      <c r="E40" s="22">
        <v>1.4</v>
      </c>
      <c r="F40" s="22">
        <f t="shared" si="2"/>
        <v>0.66721672242077257</v>
      </c>
      <c r="G40" s="25">
        <v>1.4</v>
      </c>
      <c r="H40" s="25">
        <f t="shared" si="14"/>
        <v>0.39200000000000301</v>
      </c>
      <c r="I40" s="37"/>
      <c r="J40" s="22">
        <v>31</v>
      </c>
      <c r="K40" s="22">
        <f t="shared" ref="K40:T45" si="30">INDEX($C$4:$C$44,K$9,1)*INDEX($D$4:$D$44,K$9,1)+INDEX($G$4:$G$44,$J40,1)*INDEX($H$4:$H$44,$J40,1)+INDEX($G$4:$G$44,$J40,1)*INDEX($D$4:$D$44,K$9,1)</f>
        <v>2.7421875</v>
      </c>
      <c r="L40" s="22">
        <f t="shared" si="30"/>
        <v>2.7716242187499995</v>
      </c>
      <c r="M40" s="22">
        <f t="shared" si="30"/>
        <v>2.7976749999999999</v>
      </c>
      <c r="N40" s="22">
        <f t="shared" si="30"/>
        <v>2.8206867187500002</v>
      </c>
      <c r="O40" s="22">
        <f t="shared" si="30"/>
        <v>2.8409875000000007</v>
      </c>
      <c r="P40" s="22">
        <f t="shared" si="30"/>
        <v>2.85888671875</v>
      </c>
      <c r="Q40" s="22">
        <f t="shared" si="30"/>
        <v>2.8746749999999999</v>
      </c>
      <c r="R40" s="22">
        <f t="shared" si="30"/>
        <v>2.8886242187499991</v>
      </c>
      <c r="S40" s="22">
        <f t="shared" si="30"/>
        <v>2.9009875000000012</v>
      </c>
      <c r="T40" s="22">
        <f t="shared" si="30"/>
        <v>2.9119992187500001</v>
      </c>
      <c r="U40" s="22">
        <f t="shared" ref="U40:AD45" si="31">INDEX($C$4:$C$44,U$9,1)*INDEX($D$4:$D$44,U$9,1)+INDEX($G$4:$G$44,$J40,1)*INDEX($H$4:$H$44,$J40,1)+INDEX($G$4:$G$44,$J40,1)*INDEX($D$4:$D$44,U$9,1)</f>
        <v>2.921875</v>
      </c>
      <c r="V40" s="22">
        <f t="shared" si="31"/>
        <v>2.9308117187500002</v>
      </c>
      <c r="W40" s="22">
        <f t="shared" si="31"/>
        <v>2.9389874999999996</v>
      </c>
      <c r="X40" s="22">
        <f t="shared" si="31"/>
        <v>2.9465617187500008</v>
      </c>
      <c r="Y40" s="22">
        <f t="shared" si="31"/>
        <v>2.9536750000000001</v>
      </c>
      <c r="Z40" s="22">
        <f t="shared" si="31"/>
        <v>2.96044921875</v>
      </c>
      <c r="AA40" s="22">
        <f t="shared" si="31"/>
        <v>2.9669874999999997</v>
      </c>
      <c r="AB40" s="22">
        <f t="shared" si="31"/>
        <v>2.9733742187499987</v>
      </c>
      <c r="AC40" s="22">
        <f t="shared" si="31"/>
        <v>2.9796750000000012</v>
      </c>
      <c r="AD40" s="22">
        <f t="shared" si="31"/>
        <v>2.9859367187500006</v>
      </c>
      <c r="AE40" s="22">
        <f t="shared" ref="AE40:AN45" si="32">INDEX($C$4:$C$44,AE$9,1)*INDEX($D$4:$D$44,AE$9,1)+INDEX($G$4:$G$44,$J40,1)*INDEX($H$4:$H$44,$J40,1)+INDEX($G$4:$G$44,$J40,1)*INDEX($D$4:$D$44,AE$9,1)</f>
        <v>3.3046875</v>
      </c>
      <c r="AF40" s="22">
        <f t="shared" si="32"/>
        <v>2.9984367187500007</v>
      </c>
      <c r="AG40" s="22">
        <f t="shared" si="32"/>
        <v>3.004674999999998</v>
      </c>
      <c r="AH40" s="22">
        <f t="shared" si="32"/>
        <v>3.0108742187500006</v>
      </c>
      <c r="AI40" s="22">
        <f t="shared" si="32"/>
        <v>3.0169874999999995</v>
      </c>
      <c r="AJ40" s="22">
        <f t="shared" si="32"/>
        <v>3.02294921875</v>
      </c>
      <c r="AK40" s="22">
        <f t="shared" si="32"/>
        <v>3.0286750000000007</v>
      </c>
      <c r="AL40" s="22">
        <f t="shared" si="32"/>
        <v>3.034061718749999</v>
      </c>
      <c r="AM40" s="22">
        <f t="shared" si="32"/>
        <v>3.038987500000002</v>
      </c>
      <c r="AN40" s="22">
        <f t="shared" si="32"/>
        <v>3.0433117187500018</v>
      </c>
      <c r="AO40" s="22">
        <f t="shared" ref="AO40:AX45" si="33">INDEX($C$4:$C$44,AO$9,1)*INDEX($D$4:$D$44,AO$9,1)+INDEX($G$4:$G$44,$J40,1)*INDEX($H$4:$H$44,$J40,1)+INDEX($G$4:$G$44,$J40,1)*INDEX($D$4:$D$44,AO$9,1)</f>
        <v>3.046875</v>
      </c>
      <c r="AP40" s="22">
        <f t="shared" si="33"/>
        <v>3.0494992187500021</v>
      </c>
      <c r="AQ40" s="22">
        <f t="shared" si="33"/>
        <v>3.0509874999999997</v>
      </c>
      <c r="AR40" s="22">
        <f t="shared" si="33"/>
        <v>3.0511242187500014</v>
      </c>
      <c r="AS40" s="22">
        <f t="shared" si="33"/>
        <v>3.0496749999999961</v>
      </c>
      <c r="AT40" s="22">
        <f t="shared" si="33"/>
        <v>3.04638671875</v>
      </c>
      <c r="AU40" s="22">
        <f t="shared" si="33"/>
        <v>3.0409875000000044</v>
      </c>
      <c r="AV40" s="22">
        <f t="shared" si="33"/>
        <v>3.0331867187500001</v>
      </c>
      <c r="AW40" s="22">
        <f t="shared" si="33"/>
        <v>3.022675000000004</v>
      </c>
      <c r="AX40" s="22">
        <f t="shared" si="33"/>
        <v>3.0091242187499967</v>
      </c>
      <c r="AY40" s="22">
        <f t="shared" si="8"/>
        <v>3.3046875</v>
      </c>
      <c r="BE40" s="22">
        <v>1.2250000000000001</v>
      </c>
      <c r="BF40" s="22">
        <f t="shared" si="12"/>
        <v>0.62846875000000146</v>
      </c>
      <c r="BH40" s="27">
        <f t="shared" si="26"/>
        <v>2.6782603861454493</v>
      </c>
      <c r="BI40" s="27">
        <f t="shared" si="26"/>
        <v>2.697353745520449</v>
      </c>
      <c r="BJ40" s="27">
        <f t="shared" si="26"/>
        <v>2.7147541361454492</v>
      </c>
      <c r="BK40" s="27">
        <f t="shared" si="26"/>
        <v>2.7306349955204494</v>
      </c>
      <c r="BL40" s="27">
        <f t="shared" si="26"/>
        <v>2.7451603861454497</v>
      </c>
      <c r="BM40" s="27">
        <f t="shared" si="26"/>
        <v>2.7584849955204493</v>
      </c>
      <c r="BN40" s="27">
        <f t="shared" si="26"/>
        <v>2.7707541361454493</v>
      </c>
      <c r="BO40" s="27">
        <f t="shared" si="26"/>
        <v>2.7821037455204491</v>
      </c>
      <c r="BP40" s="27">
        <f t="shared" si="26"/>
        <v>2.79266038614545</v>
      </c>
      <c r="BQ40" s="27">
        <f t="shared" si="26"/>
        <v>2.8025412455204495</v>
      </c>
      <c r="BR40" s="27">
        <f t="shared" si="26"/>
        <v>2.8118541361454494</v>
      </c>
      <c r="BS40" s="27">
        <f t="shared" si="26"/>
        <v>2.8206974955204496</v>
      </c>
      <c r="BT40" s="27">
        <f t="shared" si="26"/>
        <v>2.8291603861454493</v>
      </c>
      <c r="BU40" s="27">
        <f t="shared" si="26"/>
        <v>2.8373224955204499</v>
      </c>
      <c r="BV40" s="27">
        <f t="shared" si="26"/>
        <v>2.8452541361454493</v>
      </c>
      <c r="BW40" s="27">
        <f t="shared" si="26"/>
        <v>2.8530162455204495</v>
      </c>
      <c r="BX40" s="27">
        <f t="shared" si="25"/>
        <v>2.8606603861454492</v>
      </c>
      <c r="BY40" s="27">
        <f t="shared" si="25"/>
        <v>2.8682287455204487</v>
      </c>
      <c r="BZ40" s="27">
        <f t="shared" si="25"/>
        <v>2.8757541361454502</v>
      </c>
      <c r="CA40" s="27">
        <f t="shared" si="25"/>
        <v>2.8832599955204499</v>
      </c>
      <c r="CB40" s="27">
        <f t="shared" si="25"/>
        <v>2.8907603861454496</v>
      </c>
      <c r="CC40" s="27">
        <f t="shared" si="25"/>
        <v>2.8982599955204496</v>
      </c>
      <c r="CD40" s="27">
        <f t="shared" si="25"/>
        <v>2.9057541361454486</v>
      </c>
      <c r="CE40" s="27">
        <f t="shared" si="25"/>
        <v>2.9132287455204495</v>
      </c>
      <c r="CF40" s="27">
        <f t="shared" si="25"/>
        <v>2.9206603861454492</v>
      </c>
      <c r="CG40" s="27">
        <f t="shared" si="25"/>
        <v>2.9280162455204493</v>
      </c>
      <c r="CH40" s="27">
        <f t="shared" si="28"/>
        <v>2.9352541361454496</v>
      </c>
      <c r="CI40" s="27">
        <f t="shared" si="28"/>
        <v>2.942322495520449</v>
      </c>
      <c r="CJ40" s="27">
        <f t="shared" si="28"/>
        <v>2.9491603861454503</v>
      </c>
      <c r="CK40" s="27">
        <f t="shared" si="28"/>
        <v>2.9556974955204502</v>
      </c>
      <c r="CL40" s="27">
        <f t="shared" si="28"/>
        <v>2.9618541361454493</v>
      </c>
      <c r="CM40" s="27">
        <f t="shared" si="28"/>
        <v>2.9675412455204504</v>
      </c>
      <c r="CN40" s="27">
        <f t="shared" si="28"/>
        <v>2.9726603861454493</v>
      </c>
      <c r="CO40" s="27">
        <f t="shared" si="28"/>
        <v>2.9771037455204503</v>
      </c>
      <c r="CP40" s="27">
        <f t="shared" si="28"/>
        <v>2.9807541361454475</v>
      </c>
      <c r="CQ40" s="27">
        <f t="shared" si="28"/>
        <v>2.9834849955204494</v>
      </c>
      <c r="CR40" s="27">
        <f t="shared" si="28"/>
        <v>2.9851603861454512</v>
      </c>
      <c r="CS40" s="27">
        <f t="shared" si="28"/>
        <v>2.9856349955204498</v>
      </c>
      <c r="CT40" s="27">
        <f t="shared" si="28"/>
        <v>2.9847541361454515</v>
      </c>
      <c r="CU40" s="27">
        <f t="shared" si="28"/>
        <v>2.9823537455204479</v>
      </c>
      <c r="CV40" s="27">
        <f t="shared" si="28"/>
        <v>2.9782603861454495</v>
      </c>
      <c r="CW40" s="27">
        <f t="shared" si="28"/>
        <v>2.9722912455204504</v>
      </c>
      <c r="CX40" s="27">
        <f t="shared" si="27"/>
        <v>2.9642541361454495</v>
      </c>
      <c r="CY40" s="27">
        <f t="shared" si="27"/>
        <v>2.9539474955204503</v>
      </c>
      <c r="CZ40" s="27">
        <f t="shared" si="27"/>
        <v>2.9411603861454489</v>
      </c>
      <c r="DA40" s="27">
        <f t="shared" si="29"/>
        <v>2.9256724955204496</v>
      </c>
      <c r="DB40" s="27">
        <f t="shared" si="10"/>
        <v>2.9856349955204498</v>
      </c>
    </row>
    <row r="41" spans="2:106" ht="12" customHeight="1" x14ac:dyDescent="0.15">
      <c r="B41" s="25">
        <v>38</v>
      </c>
      <c r="C41" s="25">
        <f t="shared" si="1"/>
        <v>0.35771875000000009</v>
      </c>
      <c r="D41" s="25">
        <v>1.425</v>
      </c>
      <c r="E41" s="22">
        <v>1.425</v>
      </c>
      <c r="F41" s="22">
        <f t="shared" si="2"/>
        <v>0.65055437988770093</v>
      </c>
      <c r="G41" s="25">
        <v>1.425</v>
      </c>
      <c r="H41" s="25">
        <f t="shared" si="14"/>
        <v>0.35771875000000009</v>
      </c>
      <c r="I41" s="37"/>
      <c r="J41" s="22">
        <v>32</v>
      </c>
      <c r="K41" s="22">
        <f t="shared" si="30"/>
        <v>2.7260617187500022</v>
      </c>
      <c r="L41" s="22">
        <f t="shared" si="30"/>
        <v>2.7561234375000017</v>
      </c>
      <c r="M41" s="22">
        <f t="shared" si="30"/>
        <v>2.7827992187500019</v>
      </c>
      <c r="N41" s="22">
        <f t="shared" si="30"/>
        <v>2.8064359375000016</v>
      </c>
      <c r="O41" s="22">
        <f t="shared" si="30"/>
        <v>2.8273617187500024</v>
      </c>
      <c r="P41" s="22">
        <f t="shared" si="30"/>
        <v>2.8458859375000021</v>
      </c>
      <c r="Q41" s="22">
        <f t="shared" si="30"/>
        <v>2.8622992187500014</v>
      </c>
      <c r="R41" s="22">
        <f t="shared" si="30"/>
        <v>2.8768734375000005</v>
      </c>
      <c r="S41" s="22">
        <f t="shared" si="30"/>
        <v>2.8898617187500024</v>
      </c>
      <c r="T41" s="22">
        <f t="shared" si="30"/>
        <v>2.9014984375000021</v>
      </c>
      <c r="U41" s="22">
        <f t="shared" si="31"/>
        <v>2.9119992187500019</v>
      </c>
      <c r="V41" s="22">
        <f t="shared" si="31"/>
        <v>2.9215609375000016</v>
      </c>
      <c r="W41" s="22">
        <f t="shared" si="31"/>
        <v>2.9303617187500013</v>
      </c>
      <c r="X41" s="22">
        <f t="shared" si="31"/>
        <v>2.9385609375000028</v>
      </c>
      <c r="Y41" s="22">
        <f t="shared" si="31"/>
        <v>2.9462992187500019</v>
      </c>
      <c r="Z41" s="22">
        <f t="shared" si="31"/>
        <v>2.9536984375000017</v>
      </c>
      <c r="AA41" s="22">
        <f t="shared" si="31"/>
        <v>2.9608617187500013</v>
      </c>
      <c r="AB41" s="22">
        <f t="shared" si="31"/>
        <v>2.9678734375000007</v>
      </c>
      <c r="AC41" s="22">
        <f t="shared" si="31"/>
        <v>2.974799218750003</v>
      </c>
      <c r="AD41" s="22">
        <f t="shared" si="31"/>
        <v>2.9816859375000022</v>
      </c>
      <c r="AE41" s="22">
        <f t="shared" si="32"/>
        <v>3.3073117187500021</v>
      </c>
      <c r="AF41" s="22">
        <f t="shared" si="32"/>
        <v>2.9954359375000021</v>
      </c>
      <c r="AG41" s="22">
        <f t="shared" si="32"/>
        <v>3.0022992187500002</v>
      </c>
      <c r="AH41" s="22">
        <f t="shared" si="32"/>
        <v>3.0091234375000022</v>
      </c>
      <c r="AI41" s="22">
        <f t="shared" si="32"/>
        <v>3.0158617187500019</v>
      </c>
      <c r="AJ41" s="22">
        <f t="shared" si="32"/>
        <v>3.0224484375000018</v>
      </c>
      <c r="AK41" s="22">
        <f t="shared" si="32"/>
        <v>3.0287992187500024</v>
      </c>
      <c r="AL41" s="22">
        <f t="shared" si="32"/>
        <v>3.034810937500001</v>
      </c>
      <c r="AM41" s="22">
        <f t="shared" si="32"/>
        <v>3.0403617187500034</v>
      </c>
      <c r="AN41" s="22">
        <f t="shared" si="32"/>
        <v>3.0453109375000036</v>
      </c>
      <c r="AO41" s="22">
        <f t="shared" si="33"/>
        <v>3.0494992187500021</v>
      </c>
      <c r="AP41" s="22">
        <f t="shared" si="33"/>
        <v>3.0527484375000036</v>
      </c>
      <c r="AQ41" s="22">
        <f t="shared" si="33"/>
        <v>3.0548617187500016</v>
      </c>
      <c r="AR41" s="22">
        <f t="shared" si="33"/>
        <v>3.0556234375000031</v>
      </c>
      <c r="AS41" s="22">
        <f t="shared" si="33"/>
        <v>3.0547992187499982</v>
      </c>
      <c r="AT41" s="22">
        <f t="shared" si="33"/>
        <v>3.0521359375000019</v>
      </c>
      <c r="AU41" s="22">
        <f t="shared" si="33"/>
        <v>3.0473617187500057</v>
      </c>
      <c r="AV41" s="22">
        <f t="shared" si="33"/>
        <v>3.0401859375000022</v>
      </c>
      <c r="AW41" s="22">
        <f t="shared" si="33"/>
        <v>3.030299218750006</v>
      </c>
      <c r="AX41" s="22">
        <f t="shared" si="33"/>
        <v>3.0173734374999985</v>
      </c>
      <c r="AY41" s="22">
        <f t="shared" si="8"/>
        <v>3.3073117187500021</v>
      </c>
      <c r="BE41" s="22">
        <v>1.25</v>
      </c>
      <c r="BF41" s="22">
        <f t="shared" si="12"/>
        <v>0.59375</v>
      </c>
      <c r="BH41" s="27">
        <f t="shared" si="26"/>
        <v>2.6712295876561574</v>
      </c>
      <c r="BI41" s="27">
        <f t="shared" si="26"/>
        <v>2.6903229470311572</v>
      </c>
      <c r="BJ41" s="27">
        <f t="shared" si="26"/>
        <v>2.7077233376561574</v>
      </c>
      <c r="BK41" s="27">
        <f t="shared" si="26"/>
        <v>2.7236041970311575</v>
      </c>
      <c r="BL41" s="27">
        <f t="shared" si="26"/>
        <v>2.7381295876561578</v>
      </c>
      <c r="BM41" s="27">
        <f t="shared" si="26"/>
        <v>2.7514541970311575</v>
      </c>
      <c r="BN41" s="27">
        <f t="shared" si="26"/>
        <v>2.7637233376561574</v>
      </c>
      <c r="BO41" s="27">
        <f t="shared" si="26"/>
        <v>2.7750729470311568</v>
      </c>
      <c r="BP41" s="27">
        <f t="shared" si="26"/>
        <v>2.7856295876561581</v>
      </c>
      <c r="BQ41" s="27">
        <f t="shared" si="26"/>
        <v>2.7955104470311576</v>
      </c>
      <c r="BR41" s="27">
        <f t="shared" si="26"/>
        <v>2.8048233376561575</v>
      </c>
      <c r="BS41" s="27">
        <f t="shared" si="26"/>
        <v>2.8136666970311577</v>
      </c>
      <c r="BT41" s="27">
        <f t="shared" si="26"/>
        <v>2.8221295876561574</v>
      </c>
      <c r="BU41" s="27">
        <f t="shared" si="26"/>
        <v>2.830291697031158</v>
      </c>
      <c r="BV41" s="27">
        <f t="shared" si="26"/>
        <v>2.8382233376561574</v>
      </c>
      <c r="BW41" s="27">
        <f t="shared" si="26"/>
        <v>2.8459854470311576</v>
      </c>
      <c r="BX41" s="27">
        <f t="shared" si="25"/>
        <v>2.8536295876561573</v>
      </c>
      <c r="BY41" s="27">
        <f t="shared" si="25"/>
        <v>2.8611979470311568</v>
      </c>
      <c r="BZ41" s="27">
        <f t="shared" si="25"/>
        <v>2.8687233376561583</v>
      </c>
      <c r="CA41" s="27">
        <f t="shared" si="25"/>
        <v>2.8762291970311575</v>
      </c>
      <c r="CB41" s="27">
        <f t="shared" si="25"/>
        <v>2.8837295876561573</v>
      </c>
      <c r="CC41" s="27">
        <f t="shared" si="25"/>
        <v>2.8912291970311572</v>
      </c>
      <c r="CD41" s="27">
        <f t="shared" si="25"/>
        <v>2.8987233376561563</v>
      </c>
      <c r="CE41" s="27">
        <f t="shared" si="25"/>
        <v>2.9061979470311576</v>
      </c>
      <c r="CF41" s="27">
        <f t="shared" si="25"/>
        <v>2.9136295876561573</v>
      </c>
      <c r="CG41" s="27">
        <f t="shared" si="25"/>
        <v>2.9209854470311574</v>
      </c>
      <c r="CH41" s="27">
        <f t="shared" si="28"/>
        <v>2.9282233376561577</v>
      </c>
      <c r="CI41" s="27">
        <f t="shared" si="28"/>
        <v>2.9352916970311571</v>
      </c>
      <c r="CJ41" s="27">
        <f t="shared" si="28"/>
        <v>2.9421295876561584</v>
      </c>
      <c r="CK41" s="27">
        <f t="shared" si="28"/>
        <v>2.9486666970311579</v>
      </c>
      <c r="CL41" s="27">
        <f t="shared" si="28"/>
        <v>2.954823337656157</v>
      </c>
      <c r="CM41" s="27">
        <f t="shared" si="28"/>
        <v>2.9605104470311585</v>
      </c>
      <c r="CN41" s="27">
        <f t="shared" si="28"/>
        <v>2.9656295876561569</v>
      </c>
      <c r="CO41" s="27">
        <f t="shared" si="28"/>
        <v>2.970072947031158</v>
      </c>
      <c r="CP41" s="27">
        <f t="shared" si="28"/>
        <v>2.9737233376561556</v>
      </c>
      <c r="CQ41" s="27">
        <f t="shared" si="28"/>
        <v>2.9764541970311575</v>
      </c>
      <c r="CR41" s="27">
        <f t="shared" si="28"/>
        <v>2.9781295876561589</v>
      </c>
      <c r="CS41" s="27">
        <f t="shared" si="28"/>
        <v>2.9786041970311574</v>
      </c>
      <c r="CT41" s="27">
        <f t="shared" si="28"/>
        <v>2.9777233376561592</v>
      </c>
      <c r="CU41" s="27">
        <f t="shared" si="28"/>
        <v>2.9753229470311555</v>
      </c>
      <c r="CV41" s="27">
        <f t="shared" si="28"/>
        <v>2.9712295876561572</v>
      </c>
      <c r="CW41" s="27">
        <f t="shared" si="28"/>
        <v>2.9652604470311581</v>
      </c>
      <c r="CX41" s="27">
        <f t="shared" si="27"/>
        <v>2.9572233376561576</v>
      </c>
      <c r="CY41" s="27">
        <f t="shared" si="27"/>
        <v>2.9469166970311584</v>
      </c>
      <c r="CZ41" s="27">
        <f t="shared" si="27"/>
        <v>2.9341295876561566</v>
      </c>
      <c r="DA41" s="27">
        <f t="shared" si="29"/>
        <v>2.9186416970311573</v>
      </c>
      <c r="DB41" s="27">
        <f t="shared" si="10"/>
        <v>2.9786041970311574</v>
      </c>
    </row>
    <row r="42" spans="2:106" ht="12" customHeight="1" x14ac:dyDescent="0.15">
      <c r="B42" s="22">
        <v>39</v>
      </c>
      <c r="C42" s="22">
        <f t="shared" si="1"/>
        <v>0.32275000000000276</v>
      </c>
      <c r="D42" s="22">
        <v>1.45</v>
      </c>
      <c r="E42" s="22">
        <v>1.45</v>
      </c>
      <c r="F42" s="22">
        <f t="shared" si="2"/>
        <v>0.63430814451945305</v>
      </c>
      <c r="G42" s="22">
        <v>1.45</v>
      </c>
      <c r="H42" s="22">
        <f t="shared" si="14"/>
        <v>0.32275000000000276</v>
      </c>
      <c r="I42" s="37"/>
      <c r="J42" s="22">
        <v>33</v>
      </c>
      <c r="K42" s="22">
        <f t="shared" si="30"/>
        <v>2.7087999999999997</v>
      </c>
      <c r="L42" s="22">
        <f t="shared" si="30"/>
        <v>2.7394867187499994</v>
      </c>
      <c r="M42" s="22">
        <f t="shared" si="30"/>
        <v>2.7667874999999995</v>
      </c>
      <c r="N42" s="22">
        <f t="shared" si="30"/>
        <v>2.79104921875</v>
      </c>
      <c r="O42" s="22">
        <f t="shared" si="30"/>
        <v>2.8126000000000007</v>
      </c>
      <c r="P42" s="22">
        <f t="shared" si="30"/>
        <v>2.8317492187499997</v>
      </c>
      <c r="Q42" s="22">
        <f t="shared" si="30"/>
        <v>2.8487874999999998</v>
      </c>
      <c r="R42" s="22">
        <f t="shared" si="30"/>
        <v>2.8639867187499988</v>
      </c>
      <c r="S42" s="22">
        <f t="shared" si="30"/>
        <v>2.8776000000000006</v>
      </c>
      <c r="T42" s="22">
        <f t="shared" si="30"/>
        <v>2.8898617187500002</v>
      </c>
      <c r="U42" s="22">
        <f t="shared" si="31"/>
        <v>2.9009874999999998</v>
      </c>
      <c r="V42" s="22">
        <f t="shared" si="31"/>
        <v>2.9111742187499998</v>
      </c>
      <c r="W42" s="22">
        <f t="shared" si="31"/>
        <v>2.9205999999999994</v>
      </c>
      <c r="X42" s="22">
        <f t="shared" si="31"/>
        <v>2.9294242187500008</v>
      </c>
      <c r="Y42" s="22">
        <f t="shared" si="31"/>
        <v>2.9377874999999998</v>
      </c>
      <c r="Z42" s="22">
        <f t="shared" si="31"/>
        <v>2.9458117187499999</v>
      </c>
      <c r="AA42" s="22">
        <f t="shared" si="31"/>
        <v>2.9535999999999998</v>
      </c>
      <c r="AB42" s="22">
        <f t="shared" si="31"/>
        <v>2.9612367187499986</v>
      </c>
      <c r="AC42" s="22">
        <f t="shared" si="31"/>
        <v>2.9687875000000012</v>
      </c>
      <c r="AD42" s="22">
        <f t="shared" si="31"/>
        <v>2.9762992187500004</v>
      </c>
      <c r="AE42" s="22">
        <f t="shared" si="32"/>
        <v>3.3087999999999997</v>
      </c>
      <c r="AF42" s="22">
        <f t="shared" si="32"/>
        <v>2.9912992187500005</v>
      </c>
      <c r="AG42" s="22">
        <f t="shared" si="32"/>
        <v>2.9987874999999979</v>
      </c>
      <c r="AH42" s="22">
        <f t="shared" si="32"/>
        <v>3.0062367187500003</v>
      </c>
      <c r="AI42" s="22">
        <f t="shared" si="32"/>
        <v>3.0135999999999994</v>
      </c>
      <c r="AJ42" s="22">
        <f t="shared" si="32"/>
        <v>3.0208117187500001</v>
      </c>
      <c r="AK42" s="22">
        <f t="shared" si="32"/>
        <v>3.0277875000000005</v>
      </c>
      <c r="AL42" s="22">
        <f t="shared" si="32"/>
        <v>3.034424218749999</v>
      </c>
      <c r="AM42" s="22">
        <f t="shared" si="32"/>
        <v>3.0406000000000013</v>
      </c>
      <c r="AN42" s="22">
        <f t="shared" si="32"/>
        <v>3.0461742187500018</v>
      </c>
      <c r="AO42" s="22">
        <f t="shared" si="33"/>
        <v>3.0509874999999997</v>
      </c>
      <c r="AP42" s="22">
        <f t="shared" si="33"/>
        <v>3.0548617187500016</v>
      </c>
      <c r="AQ42" s="22">
        <f t="shared" si="33"/>
        <v>3.0575999999999999</v>
      </c>
      <c r="AR42" s="22">
        <f t="shared" si="33"/>
        <v>3.0589867187500008</v>
      </c>
      <c r="AS42" s="22">
        <f t="shared" si="33"/>
        <v>3.0587874999999962</v>
      </c>
      <c r="AT42" s="22">
        <f t="shared" si="33"/>
        <v>3.0567492187499998</v>
      </c>
      <c r="AU42" s="22">
        <f t="shared" si="33"/>
        <v>3.0526000000000035</v>
      </c>
      <c r="AV42" s="22">
        <f t="shared" si="33"/>
        <v>3.0460492187499999</v>
      </c>
      <c r="AW42" s="22">
        <f t="shared" si="33"/>
        <v>3.0367875000000035</v>
      </c>
      <c r="AX42" s="22">
        <f t="shared" si="33"/>
        <v>3.0244867187499969</v>
      </c>
      <c r="AY42" s="22">
        <f t="shared" si="8"/>
        <v>3.3087999999999997</v>
      </c>
      <c r="BE42" s="22">
        <v>1.2749999999999999</v>
      </c>
      <c r="BF42" s="22">
        <f t="shared" si="12"/>
        <v>0.55965625000000152</v>
      </c>
      <c r="BH42" s="27">
        <f t="shared" si="26"/>
        <v>2.663729257916867</v>
      </c>
      <c r="BI42" s="27">
        <f t="shared" si="26"/>
        <v>2.6828226172918668</v>
      </c>
      <c r="BJ42" s="27">
        <f t="shared" si="26"/>
        <v>2.700223007916867</v>
      </c>
      <c r="BK42" s="27">
        <f t="shared" si="26"/>
        <v>2.7161038672918667</v>
      </c>
      <c r="BL42" s="27">
        <f t="shared" si="26"/>
        <v>2.7306292579168674</v>
      </c>
      <c r="BM42" s="27">
        <f t="shared" si="26"/>
        <v>2.7439538672918671</v>
      </c>
      <c r="BN42" s="27">
        <f t="shared" si="26"/>
        <v>2.7562230079168666</v>
      </c>
      <c r="BO42" s="27">
        <f t="shared" si="26"/>
        <v>2.7675726172918664</v>
      </c>
      <c r="BP42" s="27">
        <f t="shared" si="26"/>
        <v>2.7781292579168673</v>
      </c>
      <c r="BQ42" s="27">
        <f t="shared" si="26"/>
        <v>2.7880101172918672</v>
      </c>
      <c r="BR42" s="27">
        <f t="shared" si="26"/>
        <v>2.7973230079168672</v>
      </c>
      <c r="BS42" s="27">
        <f t="shared" si="26"/>
        <v>2.8061663672918669</v>
      </c>
      <c r="BT42" s="27">
        <f t="shared" si="26"/>
        <v>2.814629257916867</v>
      </c>
      <c r="BU42" s="27">
        <f t="shared" si="26"/>
        <v>2.8227913672918676</v>
      </c>
      <c r="BV42" s="27">
        <f t="shared" si="26"/>
        <v>2.830723007916867</v>
      </c>
      <c r="BW42" s="27">
        <f t="shared" si="26"/>
        <v>2.8384851172918668</v>
      </c>
      <c r="BX42" s="27">
        <f t="shared" si="25"/>
        <v>2.8461292579168669</v>
      </c>
      <c r="BY42" s="27">
        <f t="shared" si="25"/>
        <v>2.8536976172918664</v>
      </c>
      <c r="BZ42" s="27">
        <f t="shared" si="25"/>
        <v>2.8612230079168675</v>
      </c>
      <c r="CA42" s="27">
        <f t="shared" si="25"/>
        <v>2.8687288672918672</v>
      </c>
      <c r="CB42" s="27">
        <f t="shared" si="25"/>
        <v>2.8762292579168669</v>
      </c>
      <c r="CC42" s="27">
        <f t="shared" si="25"/>
        <v>2.8837288672918673</v>
      </c>
      <c r="CD42" s="27">
        <f t="shared" si="25"/>
        <v>2.8912230079168659</v>
      </c>
      <c r="CE42" s="27">
        <f t="shared" si="25"/>
        <v>2.8986976172918673</v>
      </c>
      <c r="CF42" s="27">
        <f t="shared" si="25"/>
        <v>2.9061292579168669</v>
      </c>
      <c r="CG42" s="27">
        <f t="shared" si="25"/>
        <v>2.913485117291867</v>
      </c>
      <c r="CH42" s="27">
        <f t="shared" si="28"/>
        <v>2.9207230079168673</v>
      </c>
      <c r="CI42" s="27">
        <f t="shared" si="28"/>
        <v>2.9277913672918667</v>
      </c>
      <c r="CJ42" s="27">
        <f t="shared" si="28"/>
        <v>2.9346292579168676</v>
      </c>
      <c r="CK42" s="27">
        <f t="shared" si="28"/>
        <v>2.941166367291868</v>
      </c>
      <c r="CL42" s="27">
        <f t="shared" si="28"/>
        <v>2.9473230079168671</v>
      </c>
      <c r="CM42" s="27">
        <f t="shared" si="28"/>
        <v>2.9530101172918677</v>
      </c>
      <c r="CN42" s="27">
        <f t="shared" si="28"/>
        <v>2.958129257916867</v>
      </c>
      <c r="CO42" s="27">
        <f t="shared" si="28"/>
        <v>2.9625726172918676</v>
      </c>
      <c r="CP42" s="27">
        <f t="shared" si="28"/>
        <v>2.9662230079168652</v>
      </c>
      <c r="CQ42" s="27">
        <f t="shared" si="28"/>
        <v>2.9689538672918672</v>
      </c>
      <c r="CR42" s="27">
        <f t="shared" si="28"/>
        <v>2.9706292579168689</v>
      </c>
      <c r="CS42" s="27">
        <f t="shared" si="28"/>
        <v>2.971103867291867</v>
      </c>
      <c r="CT42" s="27">
        <f t="shared" si="28"/>
        <v>2.9702230079168688</v>
      </c>
      <c r="CU42" s="27">
        <f t="shared" si="28"/>
        <v>2.9678226172918656</v>
      </c>
      <c r="CV42" s="27">
        <f t="shared" si="28"/>
        <v>2.9637292579168673</v>
      </c>
      <c r="CW42" s="27">
        <f t="shared" si="28"/>
        <v>2.9577601172918682</v>
      </c>
      <c r="CX42" s="27">
        <f t="shared" si="27"/>
        <v>2.9497230079168673</v>
      </c>
      <c r="CY42" s="27">
        <f t="shared" si="27"/>
        <v>2.9394163672918681</v>
      </c>
      <c r="CZ42" s="27">
        <f t="shared" si="27"/>
        <v>2.9266292579168667</v>
      </c>
      <c r="DA42" s="27">
        <f t="shared" si="29"/>
        <v>2.9111413672918669</v>
      </c>
      <c r="DB42" s="27">
        <f t="shared" si="10"/>
        <v>2.971103867291867</v>
      </c>
    </row>
    <row r="43" spans="2:106" ht="12" customHeight="1" x14ac:dyDescent="0.15">
      <c r="B43" s="22">
        <v>40</v>
      </c>
      <c r="C43" s="22">
        <f t="shared" si="1"/>
        <v>0.2869062499999977</v>
      </c>
      <c r="D43" s="22">
        <v>1.4750000000000001</v>
      </c>
      <c r="E43" s="22">
        <v>1.4750000000000001</v>
      </c>
      <c r="F43" s="22">
        <f t="shared" si="2"/>
        <v>0.61846762490964169</v>
      </c>
      <c r="G43" s="22">
        <v>1.4750000000000001</v>
      </c>
      <c r="H43" s="22">
        <f t="shared" si="14"/>
        <v>0.2869062499999977</v>
      </c>
      <c r="I43" s="37"/>
      <c r="J43" s="22">
        <v>34</v>
      </c>
      <c r="K43" s="22">
        <f t="shared" si="30"/>
        <v>2.6901867187500015</v>
      </c>
      <c r="L43" s="22">
        <f t="shared" si="30"/>
        <v>2.7214984375000015</v>
      </c>
      <c r="M43" s="22">
        <f t="shared" si="30"/>
        <v>2.7494242187500015</v>
      </c>
      <c r="N43" s="22">
        <f t="shared" si="30"/>
        <v>2.774310937500001</v>
      </c>
      <c r="O43" s="22">
        <f t="shared" si="30"/>
        <v>2.796486718750002</v>
      </c>
      <c r="P43" s="22">
        <f t="shared" si="30"/>
        <v>2.8162609375000014</v>
      </c>
      <c r="Q43" s="22">
        <f t="shared" si="30"/>
        <v>2.8339242187500009</v>
      </c>
      <c r="R43" s="22">
        <f t="shared" si="30"/>
        <v>2.8497484375000006</v>
      </c>
      <c r="S43" s="22">
        <f t="shared" si="30"/>
        <v>2.8639867187500023</v>
      </c>
      <c r="T43" s="22">
        <f t="shared" si="30"/>
        <v>2.8768734375000018</v>
      </c>
      <c r="U43" s="22">
        <f t="shared" si="31"/>
        <v>2.8886242187500013</v>
      </c>
      <c r="V43" s="22">
        <f t="shared" si="31"/>
        <v>2.8994359375000016</v>
      </c>
      <c r="W43" s="22">
        <f t="shared" si="31"/>
        <v>2.9094867187500011</v>
      </c>
      <c r="X43" s="22">
        <f t="shared" si="31"/>
        <v>2.9189359375000024</v>
      </c>
      <c r="Y43" s="22">
        <f t="shared" si="31"/>
        <v>2.9279242187500012</v>
      </c>
      <c r="Z43" s="22">
        <f t="shared" si="31"/>
        <v>2.9365734375000017</v>
      </c>
      <c r="AA43" s="22">
        <f t="shared" si="31"/>
        <v>2.944986718750001</v>
      </c>
      <c r="AB43" s="22">
        <f t="shared" si="31"/>
        <v>2.9532484375000001</v>
      </c>
      <c r="AC43" s="22">
        <f t="shared" si="31"/>
        <v>2.9614242187500026</v>
      </c>
      <c r="AD43" s="22">
        <f t="shared" si="31"/>
        <v>2.9695609375000016</v>
      </c>
      <c r="AE43" s="22">
        <f t="shared" si="32"/>
        <v>3.3089367187500014</v>
      </c>
      <c r="AF43" s="22">
        <f t="shared" si="32"/>
        <v>2.9858109375000019</v>
      </c>
      <c r="AG43" s="22">
        <f t="shared" si="32"/>
        <v>2.9939242187499993</v>
      </c>
      <c r="AH43" s="22">
        <f t="shared" si="32"/>
        <v>3.0019984375000019</v>
      </c>
      <c r="AI43" s="22">
        <f t="shared" si="32"/>
        <v>3.0099867187500009</v>
      </c>
      <c r="AJ43" s="22">
        <f t="shared" si="32"/>
        <v>3.0178234375000015</v>
      </c>
      <c r="AK43" s="22">
        <f t="shared" si="32"/>
        <v>3.0254242187500022</v>
      </c>
      <c r="AL43" s="22">
        <f t="shared" si="32"/>
        <v>3.0326859375000002</v>
      </c>
      <c r="AM43" s="22">
        <f t="shared" si="32"/>
        <v>3.0394867187500028</v>
      </c>
      <c r="AN43" s="22">
        <f t="shared" si="32"/>
        <v>3.0456859375000036</v>
      </c>
      <c r="AO43" s="22">
        <f t="shared" si="33"/>
        <v>3.0511242187500014</v>
      </c>
      <c r="AP43" s="22">
        <f t="shared" si="33"/>
        <v>3.0556234375000031</v>
      </c>
      <c r="AQ43" s="22">
        <f t="shared" si="33"/>
        <v>3.0589867187500008</v>
      </c>
      <c r="AR43" s="22">
        <f t="shared" si="33"/>
        <v>3.060998437500003</v>
      </c>
      <c r="AS43" s="22">
        <f t="shared" si="33"/>
        <v>3.0614242187499978</v>
      </c>
      <c r="AT43" s="22">
        <f t="shared" si="33"/>
        <v>3.0600109375000013</v>
      </c>
      <c r="AU43" s="22">
        <f t="shared" si="33"/>
        <v>3.0564867187500053</v>
      </c>
      <c r="AV43" s="22">
        <f t="shared" si="33"/>
        <v>3.0505609375000016</v>
      </c>
      <c r="AW43" s="22">
        <f t="shared" si="33"/>
        <v>3.0419242187500055</v>
      </c>
      <c r="AX43" s="22">
        <f t="shared" si="33"/>
        <v>3.0302484374999983</v>
      </c>
      <c r="AY43" s="22">
        <f t="shared" si="8"/>
        <v>3.3089367187500014</v>
      </c>
      <c r="BE43" s="22">
        <v>1.3</v>
      </c>
      <c r="BF43" s="22">
        <f t="shared" si="12"/>
        <v>0.5259999999999998</v>
      </c>
      <c r="BH43" s="27">
        <f t="shared" si="26"/>
        <v>2.6556609594275744</v>
      </c>
      <c r="BI43" s="27">
        <f t="shared" si="26"/>
        <v>2.6747543188025742</v>
      </c>
      <c r="BJ43" s="27">
        <f t="shared" si="26"/>
        <v>2.6921547094275744</v>
      </c>
      <c r="BK43" s="27">
        <f t="shared" si="26"/>
        <v>2.7080355688025746</v>
      </c>
      <c r="BL43" s="27">
        <f t="shared" si="26"/>
        <v>2.7225609594275748</v>
      </c>
      <c r="BM43" s="27">
        <f t="shared" si="26"/>
        <v>2.7358855688025745</v>
      </c>
      <c r="BN43" s="27">
        <f t="shared" si="26"/>
        <v>2.7481547094275744</v>
      </c>
      <c r="BO43" s="27">
        <f t="shared" si="26"/>
        <v>2.7595043188025743</v>
      </c>
      <c r="BP43" s="27">
        <f t="shared" si="26"/>
        <v>2.7700609594275751</v>
      </c>
      <c r="BQ43" s="27">
        <f t="shared" si="26"/>
        <v>2.7799418188025746</v>
      </c>
      <c r="BR43" s="27">
        <f t="shared" si="26"/>
        <v>2.7892547094275746</v>
      </c>
      <c r="BS43" s="27">
        <f t="shared" si="26"/>
        <v>2.7980980688025747</v>
      </c>
      <c r="BT43" s="27">
        <f t="shared" si="26"/>
        <v>2.8065609594275744</v>
      </c>
      <c r="BU43" s="27">
        <f t="shared" si="26"/>
        <v>2.8147230688025751</v>
      </c>
      <c r="BV43" s="27">
        <f t="shared" si="26"/>
        <v>2.8226547094275745</v>
      </c>
      <c r="BW43" s="27">
        <f t="shared" si="26"/>
        <v>2.8304168188025747</v>
      </c>
      <c r="BX43" s="27">
        <f t="shared" si="25"/>
        <v>2.8380609594275743</v>
      </c>
      <c r="BY43" s="27">
        <f t="shared" si="25"/>
        <v>2.8456293188025739</v>
      </c>
      <c r="BZ43" s="27">
        <f t="shared" si="25"/>
        <v>2.8531547094275753</v>
      </c>
      <c r="CA43" s="27">
        <f t="shared" si="25"/>
        <v>2.860660568802575</v>
      </c>
      <c r="CB43" s="27">
        <f t="shared" si="25"/>
        <v>2.8681609594275748</v>
      </c>
      <c r="CC43" s="27">
        <f t="shared" si="25"/>
        <v>2.8756605688025747</v>
      </c>
      <c r="CD43" s="27">
        <f t="shared" si="25"/>
        <v>2.8831547094275738</v>
      </c>
      <c r="CE43" s="27">
        <f t="shared" si="25"/>
        <v>2.8906293188025747</v>
      </c>
      <c r="CF43" s="27">
        <f t="shared" si="25"/>
        <v>2.8980609594275744</v>
      </c>
      <c r="CG43" s="27">
        <f t="shared" si="25"/>
        <v>2.9054168188025744</v>
      </c>
      <c r="CH43" s="27">
        <f t="shared" si="28"/>
        <v>2.9126547094275748</v>
      </c>
      <c r="CI43" s="27">
        <f t="shared" si="28"/>
        <v>2.9197230688025742</v>
      </c>
      <c r="CJ43" s="27">
        <f t="shared" si="28"/>
        <v>2.9265609594275754</v>
      </c>
      <c r="CK43" s="27">
        <f t="shared" si="28"/>
        <v>2.9330980688025754</v>
      </c>
      <c r="CL43" s="27">
        <f t="shared" si="28"/>
        <v>2.9392547094275745</v>
      </c>
      <c r="CM43" s="27">
        <f t="shared" si="28"/>
        <v>2.9449418188025756</v>
      </c>
      <c r="CN43" s="27">
        <f t="shared" si="28"/>
        <v>2.9500609594275744</v>
      </c>
      <c r="CO43" s="27">
        <f t="shared" si="28"/>
        <v>2.9545043188025755</v>
      </c>
      <c r="CP43" s="27">
        <f t="shared" si="28"/>
        <v>2.9581547094275726</v>
      </c>
      <c r="CQ43" s="27">
        <f t="shared" si="28"/>
        <v>2.9608855688025746</v>
      </c>
      <c r="CR43" s="27">
        <f t="shared" si="28"/>
        <v>2.9625609594275764</v>
      </c>
      <c r="CS43" s="27">
        <f t="shared" si="28"/>
        <v>2.9630355688025749</v>
      </c>
      <c r="CT43" s="27">
        <f t="shared" si="28"/>
        <v>2.9621547094275766</v>
      </c>
      <c r="CU43" s="27">
        <f t="shared" si="28"/>
        <v>2.959754318802573</v>
      </c>
      <c r="CV43" s="27">
        <f t="shared" si="28"/>
        <v>2.9556609594275747</v>
      </c>
      <c r="CW43" s="27">
        <f t="shared" si="28"/>
        <v>2.9496918188025756</v>
      </c>
      <c r="CX43" s="27">
        <f t="shared" si="27"/>
        <v>2.9416547094275747</v>
      </c>
      <c r="CY43" s="27">
        <f t="shared" si="27"/>
        <v>2.9313480688025755</v>
      </c>
      <c r="CZ43" s="27">
        <f t="shared" si="27"/>
        <v>2.9185609594275741</v>
      </c>
      <c r="DA43" s="27">
        <f t="shared" si="29"/>
        <v>2.9030730688025748</v>
      </c>
      <c r="DB43" s="27">
        <f t="shared" si="10"/>
        <v>2.9630355688025749</v>
      </c>
    </row>
    <row r="44" spans="2:106" ht="12" customHeight="1" x14ac:dyDescent="0.15">
      <c r="B44" s="22">
        <v>41</v>
      </c>
      <c r="C44" s="22">
        <f t="shared" si="1"/>
        <v>0.25</v>
      </c>
      <c r="D44" s="22">
        <v>1.5</v>
      </c>
      <c r="E44" s="22">
        <v>1.5</v>
      </c>
      <c r="F44" s="22">
        <f t="shared" si="2"/>
        <v>0.60302268915552726</v>
      </c>
      <c r="G44" s="22">
        <v>1.5</v>
      </c>
      <c r="H44" s="22">
        <f t="shared" si="14"/>
        <v>0.25</v>
      </c>
      <c r="I44" s="37"/>
      <c r="J44" s="22">
        <v>35</v>
      </c>
      <c r="K44" s="22">
        <f t="shared" si="30"/>
        <v>2.6699874999999964</v>
      </c>
      <c r="L44" s="22">
        <f t="shared" si="30"/>
        <v>2.7019242187499963</v>
      </c>
      <c r="M44" s="22">
        <f t="shared" si="30"/>
        <v>2.7304749999999967</v>
      </c>
      <c r="N44" s="22">
        <f t="shared" si="30"/>
        <v>2.7559867187499965</v>
      </c>
      <c r="O44" s="22">
        <f t="shared" si="30"/>
        <v>2.7787874999999973</v>
      </c>
      <c r="P44" s="22">
        <f t="shared" si="30"/>
        <v>2.7991867187499961</v>
      </c>
      <c r="Q44" s="22">
        <f t="shared" si="30"/>
        <v>2.817474999999996</v>
      </c>
      <c r="R44" s="22">
        <f t="shared" si="30"/>
        <v>2.8339242187499956</v>
      </c>
      <c r="S44" s="22">
        <f t="shared" si="30"/>
        <v>2.8487874999999971</v>
      </c>
      <c r="T44" s="22">
        <f t="shared" si="30"/>
        <v>2.8622992187499969</v>
      </c>
      <c r="U44" s="22">
        <f t="shared" si="31"/>
        <v>2.8746749999999963</v>
      </c>
      <c r="V44" s="22">
        <f t="shared" si="31"/>
        <v>2.8861117187499965</v>
      </c>
      <c r="W44" s="22">
        <f t="shared" si="31"/>
        <v>2.8967874999999959</v>
      </c>
      <c r="X44" s="22">
        <f t="shared" si="31"/>
        <v>2.9068617187499974</v>
      </c>
      <c r="Y44" s="22">
        <f t="shared" si="31"/>
        <v>2.9164749999999966</v>
      </c>
      <c r="Z44" s="22">
        <f t="shared" si="31"/>
        <v>2.9257492187499965</v>
      </c>
      <c r="AA44" s="22">
        <f t="shared" si="31"/>
        <v>2.9347874999999961</v>
      </c>
      <c r="AB44" s="22">
        <f t="shared" si="31"/>
        <v>2.9436742187499956</v>
      </c>
      <c r="AC44" s="22">
        <f t="shared" si="31"/>
        <v>2.952474999999998</v>
      </c>
      <c r="AD44" s="22">
        <f t="shared" si="31"/>
        <v>2.9612367187499968</v>
      </c>
      <c r="AE44" s="22">
        <f t="shared" si="32"/>
        <v>3.3074874999999961</v>
      </c>
      <c r="AF44" s="22">
        <f t="shared" si="32"/>
        <v>2.9787367187499969</v>
      </c>
      <c r="AG44" s="22">
        <f t="shared" si="32"/>
        <v>2.9874749999999946</v>
      </c>
      <c r="AH44" s="22">
        <f t="shared" si="32"/>
        <v>2.9961742187499967</v>
      </c>
      <c r="AI44" s="22">
        <f t="shared" si="32"/>
        <v>3.0047874999999964</v>
      </c>
      <c r="AJ44" s="22">
        <f t="shared" si="32"/>
        <v>3.0132492187499964</v>
      </c>
      <c r="AK44" s="22">
        <f t="shared" si="32"/>
        <v>3.021474999999997</v>
      </c>
      <c r="AL44" s="22">
        <f t="shared" si="32"/>
        <v>3.0293617187499957</v>
      </c>
      <c r="AM44" s="22">
        <f t="shared" si="32"/>
        <v>3.0367874999999982</v>
      </c>
      <c r="AN44" s="22">
        <f t="shared" si="32"/>
        <v>3.0436117187499985</v>
      </c>
      <c r="AO44" s="22">
        <f t="shared" si="33"/>
        <v>3.0496749999999961</v>
      </c>
      <c r="AP44" s="22">
        <f t="shared" si="33"/>
        <v>3.0547992187499982</v>
      </c>
      <c r="AQ44" s="22">
        <f t="shared" si="33"/>
        <v>3.0587874999999962</v>
      </c>
      <c r="AR44" s="22">
        <f t="shared" si="33"/>
        <v>3.0614242187499978</v>
      </c>
      <c r="AS44" s="22">
        <f t="shared" si="33"/>
        <v>3.062474999999993</v>
      </c>
      <c r="AT44" s="22">
        <f t="shared" si="33"/>
        <v>3.0616867187499963</v>
      </c>
      <c r="AU44" s="22">
        <f t="shared" si="33"/>
        <v>3.0587875000000002</v>
      </c>
      <c r="AV44" s="22">
        <f t="shared" si="33"/>
        <v>3.0534867187499968</v>
      </c>
      <c r="AW44" s="22">
        <f t="shared" si="33"/>
        <v>3.0454750000000006</v>
      </c>
      <c r="AX44" s="22">
        <f t="shared" si="33"/>
        <v>3.0344242187499932</v>
      </c>
      <c r="AY44" s="22">
        <f t="shared" si="8"/>
        <v>3.3074874999999961</v>
      </c>
      <c r="BE44" s="22">
        <v>1.325</v>
      </c>
      <c r="BF44" s="22">
        <f t="shared" si="12"/>
        <v>0.49259375000000105</v>
      </c>
      <c r="BH44" s="27">
        <f t="shared" si="26"/>
        <v>2.6469168796882845</v>
      </c>
      <c r="BI44" s="27">
        <f t="shared" si="26"/>
        <v>2.6660102390632843</v>
      </c>
      <c r="BJ44" s="27">
        <f t="shared" si="26"/>
        <v>2.6834106296882845</v>
      </c>
      <c r="BK44" s="27">
        <f t="shared" si="26"/>
        <v>2.6992914890632842</v>
      </c>
      <c r="BL44" s="27">
        <f t="shared" si="26"/>
        <v>2.7138168796882844</v>
      </c>
      <c r="BM44" s="27">
        <f t="shared" si="26"/>
        <v>2.7271414890632841</v>
      </c>
      <c r="BN44" s="27">
        <f t="shared" si="26"/>
        <v>2.7394106296882841</v>
      </c>
      <c r="BO44" s="27">
        <f t="shared" si="26"/>
        <v>2.7507602390632839</v>
      </c>
      <c r="BP44" s="27">
        <f t="shared" si="26"/>
        <v>2.7613168796882848</v>
      </c>
      <c r="BQ44" s="27">
        <f t="shared" si="26"/>
        <v>2.7711977390632843</v>
      </c>
      <c r="BR44" s="27">
        <f t="shared" si="26"/>
        <v>2.7805106296882842</v>
      </c>
      <c r="BS44" s="27">
        <f t="shared" si="26"/>
        <v>2.7893539890632844</v>
      </c>
      <c r="BT44" s="27">
        <f t="shared" si="26"/>
        <v>2.7978168796882841</v>
      </c>
      <c r="BU44" s="27">
        <f t="shared" si="26"/>
        <v>2.8059789890632847</v>
      </c>
      <c r="BV44" s="27">
        <f t="shared" si="26"/>
        <v>2.8139106296882845</v>
      </c>
      <c r="BW44" s="27">
        <f t="shared" si="26"/>
        <v>2.8216727390632843</v>
      </c>
      <c r="BX44" s="27">
        <f t="shared" si="25"/>
        <v>2.8293168796882844</v>
      </c>
      <c r="BY44" s="27">
        <f t="shared" si="25"/>
        <v>2.8368852390632839</v>
      </c>
      <c r="BZ44" s="27">
        <f t="shared" si="25"/>
        <v>2.844410629688285</v>
      </c>
      <c r="CA44" s="27">
        <f t="shared" si="25"/>
        <v>2.8519164890632847</v>
      </c>
      <c r="CB44" s="27">
        <f t="shared" si="25"/>
        <v>2.8594168796882844</v>
      </c>
      <c r="CC44" s="27">
        <f t="shared" si="25"/>
        <v>2.8669164890632848</v>
      </c>
      <c r="CD44" s="27">
        <f t="shared" si="25"/>
        <v>2.8744106296882834</v>
      </c>
      <c r="CE44" s="27">
        <f t="shared" si="25"/>
        <v>2.8818852390632848</v>
      </c>
      <c r="CF44" s="27">
        <f t="shared" si="25"/>
        <v>2.889316879688284</v>
      </c>
      <c r="CG44" s="27">
        <f t="shared" si="25"/>
        <v>2.8966727390632845</v>
      </c>
      <c r="CH44" s="27">
        <f t="shared" si="28"/>
        <v>2.9039106296882844</v>
      </c>
      <c r="CI44" s="27">
        <f t="shared" si="28"/>
        <v>2.9109789890632833</v>
      </c>
      <c r="CJ44" s="27">
        <f t="shared" si="28"/>
        <v>2.9178168796882846</v>
      </c>
      <c r="CK44" s="27">
        <f t="shared" si="28"/>
        <v>2.924353989063285</v>
      </c>
      <c r="CL44" s="27">
        <f t="shared" si="28"/>
        <v>2.9305106296882841</v>
      </c>
      <c r="CM44" s="27">
        <f t="shared" si="28"/>
        <v>2.9361977390632847</v>
      </c>
      <c r="CN44" s="27">
        <f t="shared" si="28"/>
        <v>2.941316879688284</v>
      </c>
      <c r="CO44" s="27">
        <f t="shared" si="28"/>
        <v>2.9457602390632851</v>
      </c>
      <c r="CP44" s="27">
        <f t="shared" si="28"/>
        <v>2.9494106296882827</v>
      </c>
      <c r="CQ44" s="27">
        <f t="shared" si="28"/>
        <v>2.9521414890632842</v>
      </c>
      <c r="CR44" s="27">
        <f t="shared" si="28"/>
        <v>2.953816879688286</v>
      </c>
      <c r="CS44" s="27">
        <f t="shared" si="28"/>
        <v>2.9542914890632841</v>
      </c>
      <c r="CT44" s="27">
        <f t="shared" si="28"/>
        <v>2.9534106296882858</v>
      </c>
      <c r="CU44" s="27">
        <f t="shared" si="28"/>
        <v>2.9510102390632826</v>
      </c>
      <c r="CV44" s="27">
        <f t="shared" si="28"/>
        <v>2.9469168796882843</v>
      </c>
      <c r="CW44" s="27">
        <f t="shared" si="28"/>
        <v>2.9409477390632852</v>
      </c>
      <c r="CX44" s="27">
        <f t="shared" si="27"/>
        <v>2.9329106296882843</v>
      </c>
      <c r="CY44" s="27">
        <f t="shared" si="27"/>
        <v>2.9226039890632851</v>
      </c>
      <c r="CZ44" s="27">
        <f t="shared" si="27"/>
        <v>2.9098168796882837</v>
      </c>
      <c r="DA44" s="27">
        <f t="shared" si="29"/>
        <v>2.894328989063284</v>
      </c>
      <c r="DB44" s="27">
        <f t="shared" si="10"/>
        <v>2.9542914890632841</v>
      </c>
    </row>
    <row r="45" spans="2:106" ht="12" customHeight="1" x14ac:dyDescent="0.15">
      <c r="B45" s="25">
        <v>42</v>
      </c>
      <c r="C45" s="25">
        <f t="shared" si="1"/>
        <v>0.21184375000000166</v>
      </c>
      <c r="D45" s="25">
        <v>1.5249999999999999</v>
      </c>
      <c r="E45" s="22">
        <v>1.5249999999999999</v>
      </c>
      <c r="F45" s="22">
        <f t="shared" si="2"/>
        <v>0.58796345837745523</v>
      </c>
      <c r="G45" s="25">
        <v>1.5249999999999999</v>
      </c>
      <c r="H45" s="25">
        <f t="shared" si="14"/>
        <v>0.21184375000000166</v>
      </c>
      <c r="I45" s="37"/>
      <c r="J45" s="22">
        <v>36</v>
      </c>
      <c r="K45" s="22">
        <f t="shared" si="30"/>
        <v>2.64794921875</v>
      </c>
      <c r="L45" s="22">
        <f t="shared" si="30"/>
        <v>2.6805109374999998</v>
      </c>
      <c r="M45" s="22">
        <f t="shared" si="30"/>
        <v>2.70968671875</v>
      </c>
      <c r="N45" s="22">
        <f t="shared" si="30"/>
        <v>2.7358234374999997</v>
      </c>
      <c r="O45" s="22">
        <f t="shared" si="30"/>
        <v>2.7592492187500008</v>
      </c>
      <c r="P45" s="22">
        <f t="shared" si="30"/>
        <v>2.7802734375</v>
      </c>
      <c r="Q45" s="22">
        <f t="shared" si="30"/>
        <v>2.7991867187499997</v>
      </c>
      <c r="R45" s="22">
        <f t="shared" si="30"/>
        <v>2.8162609374999992</v>
      </c>
      <c r="S45" s="22">
        <f t="shared" si="30"/>
        <v>2.8317492187500006</v>
      </c>
      <c r="T45" s="22">
        <f t="shared" si="30"/>
        <v>2.8458859375000003</v>
      </c>
      <c r="U45" s="22">
        <f t="shared" si="31"/>
        <v>2.85888671875</v>
      </c>
      <c r="V45" s="22">
        <f t="shared" si="31"/>
        <v>2.8709484375000001</v>
      </c>
      <c r="W45" s="22">
        <f t="shared" si="31"/>
        <v>2.8822492187499997</v>
      </c>
      <c r="X45" s="22">
        <f t="shared" si="31"/>
        <v>2.8929484375000012</v>
      </c>
      <c r="Y45" s="22">
        <f t="shared" si="31"/>
        <v>2.9031867187499998</v>
      </c>
      <c r="Z45" s="22">
        <f t="shared" si="31"/>
        <v>2.9130859375</v>
      </c>
      <c r="AA45" s="22">
        <f t="shared" si="31"/>
        <v>2.9227492187499999</v>
      </c>
      <c r="AB45" s="22">
        <f t="shared" si="31"/>
        <v>2.9322609374999988</v>
      </c>
      <c r="AC45" s="22">
        <f t="shared" si="31"/>
        <v>2.9416867187500015</v>
      </c>
      <c r="AD45" s="22">
        <f t="shared" si="31"/>
        <v>2.9510734375000007</v>
      </c>
      <c r="AE45" s="22">
        <f t="shared" si="32"/>
        <v>3.30419921875</v>
      </c>
      <c r="AF45" s="22">
        <f t="shared" si="32"/>
        <v>2.9698234375000006</v>
      </c>
      <c r="AG45" s="22">
        <f t="shared" si="32"/>
        <v>2.9791867187499981</v>
      </c>
      <c r="AH45" s="22">
        <f t="shared" si="32"/>
        <v>2.9885109375000005</v>
      </c>
      <c r="AI45" s="22">
        <f t="shared" si="32"/>
        <v>2.9977492187499997</v>
      </c>
      <c r="AJ45" s="22">
        <f t="shared" si="32"/>
        <v>3.0068359375</v>
      </c>
      <c r="AK45" s="22">
        <f t="shared" si="32"/>
        <v>3.0156867187500005</v>
      </c>
      <c r="AL45" s="22">
        <f t="shared" si="32"/>
        <v>3.0241984374999991</v>
      </c>
      <c r="AM45" s="22">
        <f t="shared" si="32"/>
        <v>3.0322492187500014</v>
      </c>
      <c r="AN45" s="22">
        <f t="shared" si="32"/>
        <v>3.039698437500002</v>
      </c>
      <c r="AO45" s="22">
        <f t="shared" si="33"/>
        <v>3.04638671875</v>
      </c>
      <c r="AP45" s="22">
        <f t="shared" si="33"/>
        <v>3.0521359375000019</v>
      </c>
      <c r="AQ45" s="22">
        <f t="shared" si="33"/>
        <v>3.0567492187499998</v>
      </c>
      <c r="AR45" s="22">
        <f t="shared" si="33"/>
        <v>3.0600109375000013</v>
      </c>
      <c r="AS45" s="22">
        <f t="shared" si="33"/>
        <v>3.0616867187499963</v>
      </c>
      <c r="AT45" s="22">
        <f t="shared" si="33"/>
        <v>3.0615234375</v>
      </c>
      <c r="AU45" s="22">
        <f t="shared" si="33"/>
        <v>3.0592492187500042</v>
      </c>
      <c r="AV45" s="22">
        <f t="shared" si="33"/>
        <v>3.0545734375000002</v>
      </c>
      <c r="AW45" s="22">
        <f t="shared" si="33"/>
        <v>3.0471867187500039</v>
      </c>
      <c r="AX45" s="22">
        <f t="shared" si="33"/>
        <v>3.0367609374999969</v>
      </c>
      <c r="AY45" s="22">
        <f t="shared" si="8"/>
        <v>3.30419921875</v>
      </c>
      <c r="BE45" s="22">
        <v>1.35</v>
      </c>
      <c r="BF45" s="22">
        <f t="shared" si="12"/>
        <v>0.45924999999999727</v>
      </c>
      <c r="BH45" s="27">
        <f t="shared" si="26"/>
        <v>2.6373798311989907</v>
      </c>
      <c r="BI45" s="27">
        <f t="shared" si="26"/>
        <v>2.6564731905739905</v>
      </c>
      <c r="BJ45" s="27">
        <f t="shared" si="26"/>
        <v>2.6738735811989907</v>
      </c>
      <c r="BK45" s="27">
        <f t="shared" si="26"/>
        <v>2.6897544405739904</v>
      </c>
      <c r="BL45" s="27">
        <f t="shared" si="26"/>
        <v>2.7042798311989906</v>
      </c>
      <c r="BM45" s="27">
        <f t="shared" si="26"/>
        <v>2.7176044405739903</v>
      </c>
      <c r="BN45" s="27">
        <f t="shared" si="26"/>
        <v>2.7298735811989903</v>
      </c>
      <c r="BO45" s="27">
        <f t="shared" si="26"/>
        <v>2.7412231905739901</v>
      </c>
      <c r="BP45" s="27">
        <f t="shared" si="26"/>
        <v>2.7517798311989909</v>
      </c>
      <c r="BQ45" s="27">
        <f t="shared" si="26"/>
        <v>2.7616606905739904</v>
      </c>
      <c r="BR45" s="27">
        <f t="shared" si="26"/>
        <v>2.7709735811989904</v>
      </c>
      <c r="BS45" s="27">
        <f t="shared" si="26"/>
        <v>2.7798169405739905</v>
      </c>
      <c r="BT45" s="27">
        <f t="shared" si="26"/>
        <v>2.7882798311989903</v>
      </c>
      <c r="BU45" s="27">
        <f t="shared" si="26"/>
        <v>2.7964419405739909</v>
      </c>
      <c r="BV45" s="27">
        <f t="shared" si="26"/>
        <v>2.8043735811989907</v>
      </c>
      <c r="BW45" s="27">
        <f t="shared" si="26"/>
        <v>2.8121356905739905</v>
      </c>
      <c r="BX45" s="27">
        <f t="shared" si="25"/>
        <v>2.8197798311989906</v>
      </c>
      <c r="BY45" s="27">
        <f t="shared" si="25"/>
        <v>2.8273481905739901</v>
      </c>
      <c r="BZ45" s="27">
        <f t="shared" si="25"/>
        <v>2.8348735811989911</v>
      </c>
      <c r="CA45" s="27">
        <f t="shared" si="25"/>
        <v>2.8423794405739908</v>
      </c>
      <c r="CB45" s="27">
        <f t="shared" si="25"/>
        <v>2.8498798311989906</v>
      </c>
      <c r="CC45" s="27">
        <f t="shared" si="25"/>
        <v>2.8573794405739905</v>
      </c>
      <c r="CD45" s="27">
        <f t="shared" si="25"/>
        <v>2.8648735811989896</v>
      </c>
      <c r="CE45" s="27">
        <f t="shared" si="25"/>
        <v>2.8723481905739905</v>
      </c>
      <c r="CF45" s="27">
        <f t="shared" si="25"/>
        <v>2.8797798311989902</v>
      </c>
      <c r="CG45" s="27">
        <f t="shared" si="25"/>
        <v>2.8871356905739902</v>
      </c>
      <c r="CH45" s="27">
        <f t="shared" si="28"/>
        <v>2.8943735811989906</v>
      </c>
      <c r="CI45" s="27">
        <f t="shared" si="28"/>
        <v>2.90144194057399</v>
      </c>
      <c r="CJ45" s="27">
        <f t="shared" si="28"/>
        <v>2.9082798311989912</v>
      </c>
      <c r="CK45" s="27">
        <f t="shared" si="28"/>
        <v>2.9148169405739917</v>
      </c>
      <c r="CL45" s="27">
        <f t="shared" si="28"/>
        <v>2.9209735811989903</v>
      </c>
      <c r="CM45" s="27">
        <f t="shared" si="28"/>
        <v>2.9266606905739914</v>
      </c>
      <c r="CN45" s="27">
        <f t="shared" si="28"/>
        <v>2.9317798311989902</v>
      </c>
      <c r="CO45" s="27">
        <f t="shared" si="28"/>
        <v>2.9362231905739913</v>
      </c>
      <c r="CP45" s="27">
        <f t="shared" si="28"/>
        <v>2.9398735811989885</v>
      </c>
      <c r="CQ45" s="27">
        <f t="shared" si="28"/>
        <v>2.9426044405739904</v>
      </c>
      <c r="CR45" s="27">
        <f t="shared" si="28"/>
        <v>2.9442798311989926</v>
      </c>
      <c r="CS45" s="27">
        <f t="shared" si="28"/>
        <v>2.9447544405739907</v>
      </c>
      <c r="CT45" s="27">
        <f t="shared" si="28"/>
        <v>2.9438735811989925</v>
      </c>
      <c r="CU45" s="27">
        <f t="shared" si="28"/>
        <v>2.9414731905739888</v>
      </c>
      <c r="CV45" s="27">
        <f t="shared" si="28"/>
        <v>2.9373798311989905</v>
      </c>
      <c r="CW45" s="27">
        <f t="shared" si="28"/>
        <v>2.9314106905739918</v>
      </c>
      <c r="CX45" s="27">
        <f t="shared" si="27"/>
        <v>2.9233735811989905</v>
      </c>
      <c r="CY45" s="27">
        <f t="shared" si="27"/>
        <v>2.9130669405739913</v>
      </c>
      <c r="CZ45" s="27">
        <f t="shared" si="27"/>
        <v>2.9002798311989899</v>
      </c>
      <c r="DA45" s="27">
        <f t="shared" si="29"/>
        <v>2.8847919405739906</v>
      </c>
      <c r="DB45" s="27">
        <f t="shared" si="10"/>
        <v>2.9447544405739907</v>
      </c>
    </row>
    <row r="46" spans="2:106" ht="12" customHeight="1" x14ac:dyDescent="0.15">
      <c r="B46" s="25">
        <v>43</v>
      </c>
      <c r="C46" s="25">
        <f t="shared" si="1"/>
        <v>0.17225000000000001</v>
      </c>
      <c r="D46" s="25">
        <v>1.55</v>
      </c>
      <c r="E46" s="22">
        <v>1.55</v>
      </c>
      <c r="F46" s="22">
        <f t="shared" si="2"/>
        <v>0.57328030040013411</v>
      </c>
      <c r="G46" s="25">
        <v>1.55</v>
      </c>
      <c r="H46" s="25">
        <f t="shared" si="14"/>
        <v>0.17225000000000001</v>
      </c>
      <c r="I46" s="37"/>
      <c r="J46" s="22">
        <v>37</v>
      </c>
      <c r="K46" s="22">
        <f t="shared" ref="K46:Y49" si="34">INDEX($C$4:$C$44,K$9,1)*INDEX($D$4:$D$44,K$9,1)+INDEX($G$4:$G$44,$J46,1)*INDEX($H$4:$H$44,$J46,1)+INDEX($G$4:$G$44,$J46,1)*INDEX($D$4:$D$44,K$9,1)</f>
        <v>2.6238000000000041</v>
      </c>
      <c r="L46" s="22">
        <f t="shared" si="34"/>
        <v>2.6569867187500038</v>
      </c>
      <c r="M46" s="22">
        <f t="shared" si="34"/>
        <v>2.6867875000000039</v>
      </c>
      <c r="N46" s="22">
        <f t="shared" si="34"/>
        <v>2.7135492187500043</v>
      </c>
      <c r="O46" s="22">
        <f t="shared" si="34"/>
        <v>2.7376000000000049</v>
      </c>
      <c r="P46" s="22">
        <f t="shared" si="34"/>
        <v>2.7592492187500044</v>
      </c>
      <c r="Q46" s="22">
        <f t="shared" si="34"/>
        <v>2.7787875000000035</v>
      </c>
      <c r="R46" s="22">
        <f t="shared" si="34"/>
        <v>2.7964867187500033</v>
      </c>
      <c r="S46" s="22">
        <f t="shared" si="34"/>
        <v>2.8126000000000051</v>
      </c>
      <c r="T46" s="22">
        <f t="shared" si="34"/>
        <v>2.8273617187500042</v>
      </c>
      <c r="U46" s="22">
        <f t="shared" si="34"/>
        <v>2.8409875000000042</v>
      </c>
      <c r="V46" s="22">
        <f t="shared" si="34"/>
        <v>2.8536742187500042</v>
      </c>
      <c r="W46" s="22">
        <f t="shared" si="34"/>
        <v>2.8656000000000037</v>
      </c>
      <c r="X46" s="22">
        <f t="shared" si="34"/>
        <v>2.876924218750005</v>
      </c>
      <c r="Y46" s="22">
        <f t="shared" si="34"/>
        <v>2.8877875000000044</v>
      </c>
      <c r="Z46" s="22">
        <f t="shared" ref="Z46:Z49" si="35">INDEX($C$4:$C$44,Z$9,1)*INDEX($D$4:$D$44,Z$9,1)+INDEX($G$4:$G$44,$J46,1)*INDEX($H$4:$H$44,$J46,1)+INDEX($G$4:$G$44,$J46,1)*INDEX($D$4:$D$44,Z$9,1)</f>
        <v>2.898311718750004</v>
      </c>
      <c r="AA46" s="22">
        <f t="shared" ref="AA46:AJ49" si="36">INDEX($C$4:$C$44,AA$9,1)*INDEX($D$4:$D$44,AA$9,1)+INDEX($G$4:$G$44,$J46,1)*INDEX($H$4:$H$44,$J46,1)+INDEX($G$4:$G$44,$J46,1)*INDEX($D$4:$D$44,AA$9,1)</f>
        <v>2.9086000000000038</v>
      </c>
      <c r="AB46" s="22">
        <f t="shared" si="36"/>
        <v>2.9187367187500026</v>
      </c>
      <c r="AC46" s="22">
        <f t="shared" si="36"/>
        <v>2.9287875000000057</v>
      </c>
      <c r="AD46" s="22">
        <f t="shared" si="36"/>
        <v>2.9387992187500047</v>
      </c>
      <c r="AE46" s="22">
        <f t="shared" si="36"/>
        <v>3.2988000000000044</v>
      </c>
      <c r="AF46" s="22">
        <f t="shared" si="36"/>
        <v>2.9587992187500047</v>
      </c>
      <c r="AG46" s="22">
        <f t="shared" si="36"/>
        <v>2.9687875000000021</v>
      </c>
      <c r="AH46" s="22">
        <f t="shared" si="36"/>
        <v>2.9787367187500045</v>
      </c>
      <c r="AI46" s="22">
        <f t="shared" si="36"/>
        <v>2.9886000000000039</v>
      </c>
      <c r="AJ46" s="22">
        <f t="shared" si="36"/>
        <v>2.9983117187500041</v>
      </c>
      <c r="AK46" s="22">
        <f t="shared" ref="AK46:AX49" si="37">INDEX($C$4:$C$44,AK$9,1)*INDEX($D$4:$D$44,AK$9,1)+INDEX($G$4:$G$44,$J46,1)*INDEX($H$4:$H$44,$J46,1)+INDEX($G$4:$G$44,$J46,1)*INDEX($D$4:$D$44,AK$9,1)</f>
        <v>3.0077875000000049</v>
      </c>
      <c r="AL46" s="22">
        <f t="shared" si="37"/>
        <v>3.0169242187500034</v>
      </c>
      <c r="AM46" s="22">
        <f t="shared" si="37"/>
        <v>3.0256000000000061</v>
      </c>
      <c r="AN46" s="22">
        <f t="shared" si="37"/>
        <v>3.0336742187500061</v>
      </c>
      <c r="AO46" s="22">
        <f t="shared" si="37"/>
        <v>3.0409875000000044</v>
      </c>
      <c r="AP46" s="22">
        <f t="shared" si="37"/>
        <v>3.0473617187500057</v>
      </c>
      <c r="AQ46" s="22">
        <f t="shared" si="37"/>
        <v>3.0526000000000035</v>
      </c>
      <c r="AR46" s="22">
        <f t="shared" si="37"/>
        <v>3.0564867187500053</v>
      </c>
      <c r="AS46" s="22">
        <f t="shared" si="37"/>
        <v>3.0587875000000002</v>
      </c>
      <c r="AT46" s="22">
        <f t="shared" si="37"/>
        <v>3.0592492187500042</v>
      </c>
      <c r="AU46" s="22">
        <f t="shared" si="37"/>
        <v>3.0576000000000079</v>
      </c>
      <c r="AV46" s="22">
        <f t="shared" si="37"/>
        <v>3.0535492187500042</v>
      </c>
      <c r="AW46" s="22">
        <f t="shared" si="37"/>
        <v>3.0467875000000078</v>
      </c>
      <c r="AX46" s="22">
        <f t="shared" si="37"/>
        <v>3.0369867187500006</v>
      </c>
      <c r="AY46" s="22">
        <f t="shared" si="8"/>
        <v>3.2988000000000044</v>
      </c>
      <c r="BE46" s="22">
        <v>1.375</v>
      </c>
      <c r="BF46" s="22">
        <f t="shared" si="12"/>
        <v>0.42578125</v>
      </c>
      <c r="BH46" s="27">
        <f t="shared" si="26"/>
        <v>2.6269232514597007</v>
      </c>
      <c r="BI46" s="27">
        <f t="shared" si="26"/>
        <v>2.646016610834701</v>
      </c>
      <c r="BJ46" s="27">
        <f t="shared" si="26"/>
        <v>2.6634170014597007</v>
      </c>
      <c r="BK46" s="27">
        <f t="shared" si="26"/>
        <v>2.6792978608347009</v>
      </c>
      <c r="BL46" s="27">
        <f t="shared" si="26"/>
        <v>2.6938232514597011</v>
      </c>
      <c r="BM46" s="27">
        <f t="shared" si="26"/>
        <v>2.7071478608347008</v>
      </c>
      <c r="BN46" s="27">
        <f t="shared" si="26"/>
        <v>2.7194170014597008</v>
      </c>
      <c r="BO46" s="27">
        <f t="shared" si="26"/>
        <v>2.7307666108347006</v>
      </c>
      <c r="BP46" s="27">
        <f t="shared" si="26"/>
        <v>2.7413232514597015</v>
      </c>
      <c r="BQ46" s="27">
        <f t="shared" si="26"/>
        <v>2.751204110834701</v>
      </c>
      <c r="BR46" s="27">
        <f t="shared" si="26"/>
        <v>2.7605170014597009</v>
      </c>
      <c r="BS46" s="27">
        <f t="shared" si="26"/>
        <v>2.7693603608347011</v>
      </c>
      <c r="BT46" s="27">
        <f t="shared" si="26"/>
        <v>2.7778232514597008</v>
      </c>
      <c r="BU46" s="27">
        <f t="shared" si="26"/>
        <v>2.7859853608347014</v>
      </c>
      <c r="BV46" s="27">
        <f t="shared" si="26"/>
        <v>2.7939170014597008</v>
      </c>
      <c r="BW46" s="27">
        <f t="shared" si="26"/>
        <v>2.801679110834701</v>
      </c>
      <c r="BX46" s="27">
        <f t="shared" si="25"/>
        <v>2.8093232514597006</v>
      </c>
      <c r="BY46" s="27">
        <f t="shared" si="25"/>
        <v>2.8168916108347002</v>
      </c>
      <c r="BZ46" s="27">
        <f t="shared" si="25"/>
        <v>2.8244170014597016</v>
      </c>
      <c r="CA46" s="27">
        <f t="shared" si="25"/>
        <v>2.8319228608347013</v>
      </c>
      <c r="CB46" s="27">
        <f t="shared" si="25"/>
        <v>2.8394232514597011</v>
      </c>
      <c r="CC46" s="27">
        <f t="shared" si="25"/>
        <v>2.846922860834701</v>
      </c>
      <c r="CD46" s="27">
        <f t="shared" si="25"/>
        <v>2.8544170014597001</v>
      </c>
      <c r="CE46" s="27">
        <f t="shared" si="25"/>
        <v>2.861891610834701</v>
      </c>
      <c r="CF46" s="27">
        <f t="shared" si="25"/>
        <v>2.8693232514597007</v>
      </c>
      <c r="CG46" s="27">
        <f t="shared" si="25"/>
        <v>2.8766791108347007</v>
      </c>
      <c r="CH46" s="27">
        <f t="shared" si="28"/>
        <v>2.8839170014597011</v>
      </c>
      <c r="CI46" s="27">
        <f t="shared" si="28"/>
        <v>2.8909853608347005</v>
      </c>
      <c r="CJ46" s="27">
        <f t="shared" si="28"/>
        <v>2.8978232514597018</v>
      </c>
      <c r="CK46" s="27">
        <f t="shared" si="28"/>
        <v>2.9043603608347017</v>
      </c>
      <c r="CL46" s="27">
        <f t="shared" si="28"/>
        <v>2.9105170014597008</v>
      </c>
      <c r="CM46" s="27">
        <f t="shared" si="28"/>
        <v>2.9162041108347019</v>
      </c>
      <c r="CN46" s="27">
        <f t="shared" si="28"/>
        <v>2.9213232514597007</v>
      </c>
      <c r="CO46" s="27">
        <f t="shared" si="28"/>
        <v>2.9257666108347018</v>
      </c>
      <c r="CP46" s="27">
        <f t="shared" si="28"/>
        <v>2.929417001459699</v>
      </c>
      <c r="CQ46" s="27">
        <f t="shared" si="28"/>
        <v>2.9321478608347009</v>
      </c>
      <c r="CR46" s="27">
        <f t="shared" si="28"/>
        <v>2.9338232514597027</v>
      </c>
      <c r="CS46" s="27">
        <f t="shared" si="28"/>
        <v>2.9342978608347012</v>
      </c>
      <c r="CT46" s="27">
        <f t="shared" si="28"/>
        <v>2.933417001459703</v>
      </c>
      <c r="CU46" s="27">
        <f t="shared" si="28"/>
        <v>2.9310166108346993</v>
      </c>
      <c r="CV46" s="27">
        <f t="shared" si="28"/>
        <v>2.926923251459701</v>
      </c>
      <c r="CW46" s="27">
        <f t="shared" si="28"/>
        <v>2.9209541108347019</v>
      </c>
      <c r="CX46" s="27">
        <f t="shared" si="27"/>
        <v>2.912917001459701</v>
      </c>
      <c r="CY46" s="27">
        <f t="shared" si="27"/>
        <v>2.9026103608347018</v>
      </c>
      <c r="CZ46" s="27">
        <f t="shared" si="27"/>
        <v>2.8898232514597004</v>
      </c>
      <c r="DA46" s="27">
        <f t="shared" si="29"/>
        <v>2.8743353608347011</v>
      </c>
      <c r="DB46" s="27">
        <f t="shared" si="10"/>
        <v>2.9342978608347012</v>
      </c>
    </row>
    <row r="47" spans="2:106" ht="12" customHeight="1" x14ac:dyDescent="0.15">
      <c r="B47" s="25">
        <v>44</v>
      </c>
      <c r="C47" s="25">
        <f t="shared" si="1"/>
        <v>0.13103125000000126</v>
      </c>
      <c r="D47" s="25">
        <v>1.575</v>
      </c>
      <c r="E47" s="22">
        <v>1.575</v>
      </c>
      <c r="F47" s="22">
        <f t="shared" si="2"/>
        <v>0.55896382359171093</v>
      </c>
      <c r="G47" s="25">
        <v>1.575</v>
      </c>
      <c r="H47" s="25">
        <f t="shared" si="14"/>
        <v>0.13103125000000126</v>
      </c>
      <c r="I47" s="37"/>
      <c r="J47" s="22">
        <v>38</v>
      </c>
      <c r="K47" s="22">
        <f t="shared" si="34"/>
        <v>2.59724921875</v>
      </c>
      <c r="L47" s="22">
        <f t="shared" si="34"/>
        <v>2.6310609375</v>
      </c>
      <c r="M47" s="22">
        <f t="shared" si="34"/>
        <v>2.66148671875</v>
      </c>
      <c r="N47" s="22">
        <f t="shared" si="34"/>
        <v>2.6888734374999999</v>
      </c>
      <c r="O47" s="22">
        <f t="shared" si="34"/>
        <v>2.7135492187500008</v>
      </c>
      <c r="P47" s="22">
        <f t="shared" si="34"/>
        <v>2.7358234375000001</v>
      </c>
      <c r="Q47" s="22">
        <f t="shared" si="34"/>
        <v>2.75598671875</v>
      </c>
      <c r="R47" s="22">
        <f t="shared" si="34"/>
        <v>2.7743109374999992</v>
      </c>
      <c r="S47" s="22">
        <f t="shared" si="34"/>
        <v>2.7910492187500009</v>
      </c>
      <c r="T47" s="22">
        <f t="shared" si="34"/>
        <v>2.8064359375000008</v>
      </c>
      <c r="U47" s="22">
        <f t="shared" si="34"/>
        <v>2.8206867187500002</v>
      </c>
      <c r="V47" s="22">
        <f t="shared" si="34"/>
        <v>2.8339984375</v>
      </c>
      <c r="W47" s="22">
        <f t="shared" si="34"/>
        <v>2.8465492187499999</v>
      </c>
      <c r="X47" s="22">
        <f t="shared" si="34"/>
        <v>2.8584984375000011</v>
      </c>
      <c r="Y47" s="22">
        <f t="shared" si="34"/>
        <v>2.8699867187499999</v>
      </c>
      <c r="Z47" s="22">
        <f t="shared" si="35"/>
        <v>2.8811359374999999</v>
      </c>
      <c r="AA47" s="22">
        <f t="shared" si="36"/>
        <v>2.8920492187499995</v>
      </c>
      <c r="AB47" s="22">
        <f t="shared" si="36"/>
        <v>2.9028109374999991</v>
      </c>
      <c r="AC47" s="22">
        <f t="shared" si="36"/>
        <v>2.9134867187500015</v>
      </c>
      <c r="AD47" s="22">
        <f t="shared" si="36"/>
        <v>2.9241234375000005</v>
      </c>
      <c r="AE47" s="22">
        <f t="shared" si="36"/>
        <v>3.2909992187500001</v>
      </c>
      <c r="AF47" s="22">
        <f t="shared" si="36"/>
        <v>2.9453734375000007</v>
      </c>
      <c r="AG47" s="22">
        <f t="shared" si="36"/>
        <v>2.9559867187499984</v>
      </c>
      <c r="AH47" s="22">
        <f t="shared" si="36"/>
        <v>2.9665609375000006</v>
      </c>
      <c r="AI47" s="22">
        <f t="shared" si="36"/>
        <v>2.9770492187499995</v>
      </c>
      <c r="AJ47" s="22">
        <f t="shared" si="36"/>
        <v>2.9873859375</v>
      </c>
      <c r="AK47" s="22">
        <f t="shared" si="37"/>
        <v>2.9974867187500007</v>
      </c>
      <c r="AL47" s="22">
        <f t="shared" si="37"/>
        <v>3.0072484374999995</v>
      </c>
      <c r="AM47" s="22">
        <f t="shared" si="37"/>
        <v>3.0165492187500016</v>
      </c>
      <c r="AN47" s="22">
        <f t="shared" si="37"/>
        <v>3.0252484375000019</v>
      </c>
      <c r="AO47" s="22">
        <f t="shared" si="37"/>
        <v>3.0331867187500001</v>
      </c>
      <c r="AP47" s="22">
        <f t="shared" si="37"/>
        <v>3.0401859375000022</v>
      </c>
      <c r="AQ47" s="22">
        <f t="shared" si="37"/>
        <v>3.0460492187499999</v>
      </c>
      <c r="AR47" s="22">
        <f t="shared" si="37"/>
        <v>3.0505609375000016</v>
      </c>
      <c r="AS47" s="22">
        <f t="shared" si="37"/>
        <v>3.0534867187499968</v>
      </c>
      <c r="AT47" s="22">
        <f t="shared" si="37"/>
        <v>3.0545734375000002</v>
      </c>
      <c r="AU47" s="22">
        <f t="shared" si="37"/>
        <v>3.0535492187500042</v>
      </c>
      <c r="AV47" s="22">
        <f t="shared" si="37"/>
        <v>3.0501234375000004</v>
      </c>
      <c r="AW47" s="22">
        <f t="shared" si="37"/>
        <v>3.0439867187500043</v>
      </c>
      <c r="AX47" s="22">
        <f t="shared" si="37"/>
        <v>3.034810937499997</v>
      </c>
      <c r="AY47" s="22">
        <f t="shared" si="8"/>
        <v>3.2909992187500001</v>
      </c>
      <c r="BE47" s="22">
        <v>1.4</v>
      </c>
      <c r="BF47" s="22">
        <f t="shared" si="12"/>
        <v>0.39200000000000301</v>
      </c>
      <c r="BH47" s="27">
        <f>50%*BH$9*BH$10+(1-50%)*$BE47*$BF47+50%*INDEX($BA$11:$BA$22,$BH$4,1)*BH$9+(1-50%)*INDEX($BB$11:$BB$22,$BH$4,1)*$BE47+INDEX($BA$11:$BA$22,$BH$4,1)*INDEX($BB$11:$BB$22,$BH$4,1)</f>
        <v>2.615411202970412</v>
      </c>
      <c r="BI47" s="27">
        <f t="shared" si="26"/>
        <v>2.6345045623454117</v>
      </c>
      <c r="BJ47" s="27">
        <f t="shared" si="26"/>
        <v>2.651904952970412</v>
      </c>
      <c r="BK47" s="27">
        <f t="shared" si="26"/>
        <v>2.6677858123454117</v>
      </c>
      <c r="BL47" s="27">
        <f t="shared" si="26"/>
        <v>2.6823112029704124</v>
      </c>
      <c r="BM47" s="27">
        <f t="shared" si="26"/>
        <v>2.6956358123454121</v>
      </c>
      <c r="BN47" s="27">
        <f t="shared" si="26"/>
        <v>2.7079049529704116</v>
      </c>
      <c r="BO47" s="27">
        <f t="shared" si="26"/>
        <v>2.7192545623454114</v>
      </c>
      <c r="BP47" s="27">
        <f t="shared" si="26"/>
        <v>2.7298112029704122</v>
      </c>
      <c r="BQ47" s="27">
        <f t="shared" si="26"/>
        <v>2.7396920623454122</v>
      </c>
      <c r="BR47" s="27">
        <f t="shared" si="26"/>
        <v>2.7490049529704121</v>
      </c>
      <c r="BS47" s="27">
        <f t="shared" si="26"/>
        <v>2.7578483123454118</v>
      </c>
      <c r="BT47" s="27">
        <f t="shared" si="26"/>
        <v>2.766311202970412</v>
      </c>
      <c r="BU47" s="27">
        <f t="shared" si="26"/>
        <v>2.7744733123454126</v>
      </c>
      <c r="BV47" s="27">
        <f t="shared" si="26"/>
        <v>2.782404952970412</v>
      </c>
      <c r="BW47" s="27">
        <f t="shared" si="26"/>
        <v>2.7901670623454118</v>
      </c>
      <c r="BX47" s="27">
        <f t="shared" si="25"/>
        <v>2.7978112029704119</v>
      </c>
      <c r="BY47" s="27">
        <f t="shared" si="25"/>
        <v>2.8053795623454114</v>
      </c>
      <c r="BZ47" s="27">
        <f t="shared" si="25"/>
        <v>2.8129049529704124</v>
      </c>
      <c r="CA47" s="27">
        <f t="shared" si="25"/>
        <v>2.8204108123454121</v>
      </c>
      <c r="CB47" s="27">
        <f t="shared" si="25"/>
        <v>2.8279112029704119</v>
      </c>
      <c r="CC47" s="27">
        <f t="shared" si="25"/>
        <v>2.8354108123454123</v>
      </c>
      <c r="CD47" s="27">
        <f t="shared" si="25"/>
        <v>2.8429049529704109</v>
      </c>
      <c r="CE47" s="27">
        <f t="shared" si="25"/>
        <v>2.8503795623454122</v>
      </c>
      <c r="CF47" s="27">
        <f t="shared" si="25"/>
        <v>2.8578112029704119</v>
      </c>
      <c r="CG47" s="27">
        <f t="shared" si="25"/>
        <v>2.865167062345412</v>
      </c>
      <c r="CH47" s="27">
        <f t="shared" si="28"/>
        <v>2.8724049529704123</v>
      </c>
      <c r="CI47" s="27">
        <f t="shared" si="28"/>
        <v>2.8794733123454117</v>
      </c>
      <c r="CJ47" s="27">
        <f t="shared" si="28"/>
        <v>2.8863112029704125</v>
      </c>
      <c r="CK47" s="27">
        <f t="shared" si="28"/>
        <v>2.892848312345413</v>
      </c>
      <c r="CL47" s="27">
        <f t="shared" si="28"/>
        <v>2.8990049529704121</v>
      </c>
      <c r="CM47" s="27">
        <f t="shared" si="28"/>
        <v>2.9046920623454127</v>
      </c>
      <c r="CN47" s="27">
        <f t="shared" si="28"/>
        <v>2.909811202970412</v>
      </c>
      <c r="CO47" s="27">
        <f t="shared" si="28"/>
        <v>2.9142545623454126</v>
      </c>
      <c r="CP47" s="27">
        <f t="shared" si="28"/>
        <v>2.9179049529704102</v>
      </c>
      <c r="CQ47" s="27">
        <f t="shared" si="28"/>
        <v>2.9206358123454121</v>
      </c>
      <c r="CR47" s="27">
        <f t="shared" si="28"/>
        <v>2.9223112029704139</v>
      </c>
      <c r="CS47" s="27">
        <f t="shared" si="28"/>
        <v>2.922785812345412</v>
      </c>
      <c r="CT47" s="27">
        <f t="shared" si="28"/>
        <v>2.9219049529704137</v>
      </c>
      <c r="CU47" s="27">
        <f t="shared" si="28"/>
        <v>2.9195045623454106</v>
      </c>
      <c r="CV47" s="27">
        <f t="shared" si="28"/>
        <v>2.9154112029704122</v>
      </c>
      <c r="CW47" s="27">
        <f t="shared" si="28"/>
        <v>2.9094420623454131</v>
      </c>
      <c r="CX47" s="27">
        <f t="shared" si="27"/>
        <v>2.9014049529704122</v>
      </c>
      <c r="CY47" s="27">
        <f t="shared" si="27"/>
        <v>2.891098312345413</v>
      </c>
      <c r="CZ47" s="27">
        <f t="shared" si="27"/>
        <v>2.8783112029704117</v>
      </c>
      <c r="DA47" s="27">
        <f t="shared" si="29"/>
        <v>2.8628233123454119</v>
      </c>
      <c r="DB47" s="27">
        <f t="shared" si="10"/>
        <v>2.922785812345412</v>
      </c>
    </row>
    <row r="48" spans="2:106" ht="12" customHeight="1" x14ac:dyDescent="0.15">
      <c r="B48" s="25">
        <v>45</v>
      </c>
      <c r="C48" s="25">
        <f t="shared" si="1"/>
        <v>8.799999999999919E-2</v>
      </c>
      <c r="D48" s="25">
        <v>1.6</v>
      </c>
      <c r="E48" s="22">
        <v>1.6</v>
      </c>
      <c r="F48" s="22">
        <f t="shared" si="2"/>
        <v>0.54500487085669991</v>
      </c>
      <c r="G48" s="25">
        <v>1.6</v>
      </c>
      <c r="H48" s="25">
        <f t="shared" si="14"/>
        <v>8.799999999999919E-2</v>
      </c>
      <c r="I48" s="37"/>
      <c r="J48" s="22">
        <v>39</v>
      </c>
      <c r="K48" s="22">
        <f t="shared" si="34"/>
        <v>2.5679875000000041</v>
      </c>
      <c r="L48" s="22">
        <f t="shared" si="34"/>
        <v>2.602424218750004</v>
      </c>
      <c r="M48" s="22">
        <f t="shared" si="34"/>
        <v>2.6334750000000038</v>
      </c>
      <c r="N48" s="22">
        <f t="shared" si="34"/>
        <v>2.661486718750004</v>
      </c>
      <c r="O48" s="22">
        <f t="shared" si="34"/>
        <v>2.6867875000000048</v>
      </c>
      <c r="P48" s="22">
        <f t="shared" si="34"/>
        <v>2.709686718750004</v>
      </c>
      <c r="Q48" s="22">
        <f t="shared" si="34"/>
        <v>2.7304750000000038</v>
      </c>
      <c r="R48" s="22">
        <f t="shared" si="34"/>
        <v>2.7494242187500033</v>
      </c>
      <c r="S48" s="22">
        <f t="shared" si="34"/>
        <v>2.7667875000000048</v>
      </c>
      <c r="T48" s="22">
        <f t="shared" si="34"/>
        <v>2.7827992187500046</v>
      </c>
      <c r="U48" s="22">
        <f t="shared" si="34"/>
        <v>2.7976750000000039</v>
      </c>
      <c r="V48" s="22">
        <f t="shared" si="34"/>
        <v>2.811611718750004</v>
      </c>
      <c r="W48" s="22">
        <f t="shared" si="34"/>
        <v>2.8247875000000038</v>
      </c>
      <c r="X48" s="22">
        <f t="shared" si="34"/>
        <v>2.8373617187500049</v>
      </c>
      <c r="Y48" s="22">
        <f t="shared" si="34"/>
        <v>2.849475000000004</v>
      </c>
      <c r="Z48" s="22">
        <f t="shared" si="35"/>
        <v>2.8612492187500038</v>
      </c>
      <c r="AA48" s="22">
        <f t="shared" si="36"/>
        <v>2.8727875000000038</v>
      </c>
      <c r="AB48" s="22">
        <f t="shared" si="36"/>
        <v>2.8841742187500028</v>
      </c>
      <c r="AC48" s="22">
        <f t="shared" si="36"/>
        <v>2.8954750000000056</v>
      </c>
      <c r="AD48" s="22">
        <f t="shared" si="36"/>
        <v>2.9067367187500044</v>
      </c>
      <c r="AE48" s="22">
        <f t="shared" si="36"/>
        <v>3.280487500000004</v>
      </c>
      <c r="AF48" s="22">
        <f t="shared" si="36"/>
        <v>2.9292367187500048</v>
      </c>
      <c r="AG48" s="22">
        <f t="shared" si="36"/>
        <v>2.9404750000000019</v>
      </c>
      <c r="AH48" s="22">
        <f t="shared" si="36"/>
        <v>2.9516742187500045</v>
      </c>
      <c r="AI48" s="22">
        <f t="shared" si="36"/>
        <v>2.9627875000000037</v>
      </c>
      <c r="AJ48" s="22">
        <f t="shared" si="36"/>
        <v>2.9737492187500036</v>
      </c>
      <c r="AK48" s="22">
        <f t="shared" si="37"/>
        <v>2.9844750000000042</v>
      </c>
      <c r="AL48" s="22">
        <f t="shared" si="37"/>
        <v>2.9948617187500028</v>
      </c>
      <c r="AM48" s="22">
        <f t="shared" si="37"/>
        <v>3.0047875000000057</v>
      </c>
      <c r="AN48" s="22">
        <f t="shared" si="37"/>
        <v>3.0141117187500059</v>
      </c>
      <c r="AO48" s="22">
        <f t="shared" si="37"/>
        <v>3.022675000000004</v>
      </c>
      <c r="AP48" s="22">
        <f t="shared" si="37"/>
        <v>3.030299218750006</v>
      </c>
      <c r="AQ48" s="22">
        <f t="shared" si="37"/>
        <v>3.0367875000000035</v>
      </c>
      <c r="AR48" s="22">
        <f t="shared" si="37"/>
        <v>3.0419242187500055</v>
      </c>
      <c r="AS48" s="22">
        <f t="shared" si="37"/>
        <v>3.0454750000000006</v>
      </c>
      <c r="AT48" s="22">
        <f t="shared" si="37"/>
        <v>3.0471867187500039</v>
      </c>
      <c r="AU48" s="22">
        <f t="shared" si="37"/>
        <v>3.0467875000000078</v>
      </c>
      <c r="AV48" s="22">
        <f t="shared" si="37"/>
        <v>3.0439867187500043</v>
      </c>
      <c r="AW48" s="22">
        <f t="shared" si="37"/>
        <v>3.038475000000008</v>
      </c>
      <c r="AX48" s="22">
        <f t="shared" si="37"/>
        <v>3.0299242187500006</v>
      </c>
      <c r="AY48" s="22">
        <f t="shared" si="8"/>
        <v>3.280487500000004</v>
      </c>
      <c r="BE48" s="22">
        <v>1.425</v>
      </c>
      <c r="BF48" s="22">
        <f t="shared" si="12"/>
        <v>0.35771875000000009</v>
      </c>
      <c r="BH48" s="27">
        <f t="shared" ref="BH48:BW56" si="38">50%*BH$9*BH$10+(1-50%)*$BE48*$BF48+50%*INDEX($BA$11:$BA$22,$BH$4,1)*BH$9+(1-50%)*INDEX($BB$11:$BB$22,$BH$4,1)*$BE48+INDEX($BA$11:$BA$22,$BH$4,1)*INDEX($BB$11:$BB$22,$BH$4,1)</f>
        <v>2.6026983732311186</v>
      </c>
      <c r="BI48" s="27">
        <f t="shared" si="26"/>
        <v>2.6217917326061184</v>
      </c>
      <c r="BJ48" s="27">
        <f t="shared" si="26"/>
        <v>2.6391921232311186</v>
      </c>
      <c r="BK48" s="27">
        <f t="shared" si="26"/>
        <v>2.6550729826061183</v>
      </c>
      <c r="BL48" s="27">
        <f t="shared" si="26"/>
        <v>2.669598373231119</v>
      </c>
      <c r="BM48" s="27">
        <f t="shared" si="26"/>
        <v>2.6829229826061187</v>
      </c>
      <c r="BN48" s="27">
        <f t="shared" si="26"/>
        <v>2.6951921232311182</v>
      </c>
      <c r="BO48" s="27">
        <f t="shared" si="26"/>
        <v>2.7065417326061181</v>
      </c>
      <c r="BP48" s="27">
        <f t="shared" si="26"/>
        <v>2.7170983732311189</v>
      </c>
      <c r="BQ48" s="27">
        <f t="shared" si="26"/>
        <v>2.7269792326061189</v>
      </c>
      <c r="BR48" s="27">
        <f t="shared" si="26"/>
        <v>2.7362921232311188</v>
      </c>
      <c r="BS48" s="27">
        <f t="shared" si="26"/>
        <v>2.7451354826061185</v>
      </c>
      <c r="BT48" s="27">
        <f t="shared" si="26"/>
        <v>2.7535983732311187</v>
      </c>
      <c r="BU48" s="27">
        <f t="shared" si="26"/>
        <v>2.7617604826061193</v>
      </c>
      <c r="BV48" s="27">
        <f t="shared" si="26"/>
        <v>2.7696921232311187</v>
      </c>
      <c r="BW48" s="27">
        <f t="shared" si="26"/>
        <v>2.7774542326061185</v>
      </c>
      <c r="BX48" s="27">
        <f t="shared" ref="BX48:CM56" si="39">50%*BX$9*BX$10+(1-50%)*$BE48*$BF48+50%*INDEX($BA$11:$BA$22,$BH$4,1)*BX$9+(1-50%)*INDEX($BB$11:$BB$22,$BH$4,1)*$BE48+INDEX($BA$11:$BA$22,$BH$4,1)*INDEX($BB$11:$BB$22,$BH$4,1)</f>
        <v>2.7850983732311185</v>
      </c>
      <c r="BY48" s="27">
        <f t="shared" si="39"/>
        <v>2.7926667326061181</v>
      </c>
      <c r="BZ48" s="27">
        <f t="shared" si="39"/>
        <v>2.8001921232311191</v>
      </c>
      <c r="CA48" s="27">
        <f t="shared" si="39"/>
        <v>2.8076979826061188</v>
      </c>
      <c r="CB48" s="27">
        <f t="shared" si="39"/>
        <v>2.8151983732311185</v>
      </c>
      <c r="CC48" s="27">
        <f t="shared" si="39"/>
        <v>2.8226979826061189</v>
      </c>
      <c r="CD48" s="27">
        <f t="shared" si="39"/>
        <v>2.8301921232311176</v>
      </c>
      <c r="CE48" s="27">
        <f t="shared" si="39"/>
        <v>2.8376667326061189</v>
      </c>
      <c r="CF48" s="27">
        <f t="shared" si="39"/>
        <v>2.8450983732311186</v>
      </c>
      <c r="CG48" s="27">
        <f t="shared" si="39"/>
        <v>2.8524542326061186</v>
      </c>
      <c r="CH48" s="27">
        <f t="shared" si="39"/>
        <v>2.859692123231119</v>
      </c>
      <c r="CI48" s="27">
        <f t="shared" si="39"/>
        <v>2.8667604826061179</v>
      </c>
      <c r="CJ48" s="27">
        <f t="shared" si="39"/>
        <v>2.8735983732311192</v>
      </c>
      <c r="CK48" s="27">
        <f t="shared" si="39"/>
        <v>2.8801354826061196</v>
      </c>
      <c r="CL48" s="27">
        <f t="shared" si="39"/>
        <v>2.8862921232311183</v>
      </c>
      <c r="CM48" s="27">
        <f t="shared" si="39"/>
        <v>2.8919792326061193</v>
      </c>
      <c r="CN48" s="27">
        <f t="shared" si="28"/>
        <v>2.8970983732311182</v>
      </c>
      <c r="CO48" s="27">
        <f t="shared" si="28"/>
        <v>2.9015417326061193</v>
      </c>
      <c r="CP48" s="27">
        <f t="shared" si="28"/>
        <v>2.9051921232311169</v>
      </c>
      <c r="CQ48" s="27">
        <f t="shared" si="28"/>
        <v>2.9079229826061188</v>
      </c>
      <c r="CR48" s="27">
        <f t="shared" si="28"/>
        <v>2.9095983732311206</v>
      </c>
      <c r="CS48" s="27">
        <f t="shared" si="28"/>
        <v>2.9100729826061187</v>
      </c>
      <c r="CT48" s="27">
        <f t="shared" si="28"/>
        <v>2.9091921232311204</v>
      </c>
      <c r="CU48" s="27">
        <f t="shared" si="28"/>
        <v>2.9067917326061168</v>
      </c>
      <c r="CV48" s="27">
        <f t="shared" si="28"/>
        <v>2.9026983732311185</v>
      </c>
      <c r="CW48" s="27">
        <f t="shared" si="28"/>
        <v>2.8967292326061198</v>
      </c>
      <c r="CX48" s="27">
        <f t="shared" si="27"/>
        <v>2.8886921232311189</v>
      </c>
      <c r="CY48" s="27">
        <f t="shared" si="27"/>
        <v>2.8783854826061197</v>
      </c>
      <c r="CZ48" s="27">
        <f t="shared" si="27"/>
        <v>2.8655983732311183</v>
      </c>
      <c r="DA48" s="27">
        <f t="shared" si="29"/>
        <v>2.8501104826061185</v>
      </c>
      <c r="DB48" s="27">
        <f t="shared" si="10"/>
        <v>2.9100729826061187</v>
      </c>
    </row>
    <row r="49" spans="2:106" ht="12" customHeight="1" x14ac:dyDescent="0.15">
      <c r="B49" s="25">
        <v>46</v>
      </c>
      <c r="C49" s="25">
        <f t="shared" si="1"/>
        <v>4.296875E-2</v>
      </c>
      <c r="D49" s="25">
        <v>1.625</v>
      </c>
      <c r="E49" s="22">
        <v>1.625</v>
      </c>
      <c r="F49" s="22">
        <f t="shared" si="2"/>
        <v>0.53139451377892888</v>
      </c>
      <c r="G49" s="25">
        <v>1.625</v>
      </c>
      <c r="H49" s="25">
        <f t="shared" si="14"/>
        <v>4.296875E-2</v>
      </c>
      <c r="I49" s="37"/>
      <c r="J49" s="22">
        <v>40</v>
      </c>
      <c r="K49" s="22">
        <f t="shared" si="34"/>
        <v>2.5356867187499965</v>
      </c>
      <c r="L49" s="22">
        <f t="shared" si="34"/>
        <v>2.5707484374999963</v>
      </c>
      <c r="M49" s="22">
        <f t="shared" si="34"/>
        <v>2.6024242187499969</v>
      </c>
      <c r="N49" s="22">
        <f t="shared" si="34"/>
        <v>2.6310609374999965</v>
      </c>
      <c r="O49" s="22">
        <f t="shared" si="34"/>
        <v>2.6569867187499971</v>
      </c>
      <c r="P49" s="22">
        <f t="shared" si="34"/>
        <v>2.6805109374999967</v>
      </c>
      <c r="Q49" s="22">
        <f t="shared" si="34"/>
        <v>2.7019242187499963</v>
      </c>
      <c r="R49" s="22">
        <f t="shared" si="34"/>
        <v>2.7214984374999958</v>
      </c>
      <c r="S49" s="22">
        <f t="shared" si="34"/>
        <v>2.7394867187499976</v>
      </c>
      <c r="T49" s="22">
        <f t="shared" si="34"/>
        <v>2.7561234374999968</v>
      </c>
      <c r="U49" s="22">
        <f t="shared" si="34"/>
        <v>2.7716242187499969</v>
      </c>
      <c r="V49" s="22">
        <f t="shared" si="34"/>
        <v>2.7861859374999969</v>
      </c>
      <c r="W49" s="22">
        <f t="shared" si="34"/>
        <v>2.7999867187499965</v>
      </c>
      <c r="X49" s="22">
        <f t="shared" si="34"/>
        <v>2.8131859374999975</v>
      </c>
      <c r="Y49" s="22">
        <f t="shared" si="34"/>
        <v>2.8259242187499969</v>
      </c>
      <c r="Z49" s="22">
        <f t="shared" si="35"/>
        <v>2.838323437499997</v>
      </c>
      <c r="AA49" s="22">
        <f t="shared" si="36"/>
        <v>2.8504867187499965</v>
      </c>
      <c r="AB49" s="22">
        <f t="shared" si="36"/>
        <v>2.8624984374999958</v>
      </c>
      <c r="AC49" s="22">
        <f t="shared" si="36"/>
        <v>2.874424218749998</v>
      </c>
      <c r="AD49" s="22">
        <f t="shared" si="36"/>
        <v>2.8863109374999976</v>
      </c>
      <c r="AE49" s="22">
        <f t="shared" si="36"/>
        <v>3.2669367187499967</v>
      </c>
      <c r="AF49" s="22">
        <f t="shared" si="36"/>
        <v>2.9100609374999973</v>
      </c>
      <c r="AG49" s="22">
        <f t="shared" si="36"/>
        <v>2.9219242187499948</v>
      </c>
      <c r="AH49" s="22">
        <f t="shared" si="36"/>
        <v>2.9337484374999971</v>
      </c>
      <c r="AI49" s="22">
        <f t="shared" si="36"/>
        <v>2.9454867187499962</v>
      </c>
      <c r="AJ49" s="22">
        <f t="shared" si="36"/>
        <v>2.9570734374999965</v>
      </c>
      <c r="AK49" s="22">
        <f t="shared" si="37"/>
        <v>2.9684242187499974</v>
      </c>
      <c r="AL49" s="22">
        <f t="shared" si="37"/>
        <v>2.9794359374999959</v>
      </c>
      <c r="AM49" s="22">
        <f t="shared" si="37"/>
        <v>2.9899867187499982</v>
      </c>
      <c r="AN49" s="22">
        <f t="shared" si="37"/>
        <v>2.9999359374999988</v>
      </c>
      <c r="AO49" s="22">
        <f t="shared" si="37"/>
        <v>3.0091242187499967</v>
      </c>
      <c r="AP49" s="22">
        <f t="shared" si="37"/>
        <v>3.0173734374999985</v>
      </c>
      <c r="AQ49" s="22">
        <f t="shared" si="37"/>
        <v>3.0244867187499969</v>
      </c>
      <c r="AR49" s="22">
        <f t="shared" si="37"/>
        <v>3.0302484374999983</v>
      </c>
      <c r="AS49" s="22">
        <f t="shared" si="37"/>
        <v>3.0344242187499932</v>
      </c>
      <c r="AT49" s="22">
        <f t="shared" si="37"/>
        <v>3.0367609374999969</v>
      </c>
      <c r="AU49" s="22">
        <f t="shared" si="37"/>
        <v>3.0369867187500006</v>
      </c>
      <c r="AV49" s="22">
        <f t="shared" si="37"/>
        <v>3.034810937499997</v>
      </c>
      <c r="AW49" s="22">
        <f t="shared" si="37"/>
        <v>3.0299242187500006</v>
      </c>
      <c r="AX49" s="22">
        <f t="shared" si="37"/>
        <v>3.0219984374999935</v>
      </c>
      <c r="AY49" s="22">
        <f t="shared" si="8"/>
        <v>3.2669367187499967</v>
      </c>
      <c r="BE49" s="22">
        <v>1.45</v>
      </c>
      <c r="BF49" s="22">
        <f t="shared" si="12"/>
        <v>0.32275000000000276</v>
      </c>
      <c r="BH49" s="27">
        <f t="shared" si="38"/>
        <v>2.5886300747418294</v>
      </c>
      <c r="BI49" s="27">
        <f t="shared" si="38"/>
        <v>2.6077234341168292</v>
      </c>
      <c r="BJ49" s="27">
        <f t="shared" si="38"/>
        <v>2.6251238247418294</v>
      </c>
      <c r="BK49" s="27">
        <f t="shared" si="38"/>
        <v>2.6410046841168295</v>
      </c>
      <c r="BL49" s="27">
        <f t="shared" si="38"/>
        <v>2.6555300747418298</v>
      </c>
      <c r="BM49" s="27">
        <f t="shared" si="38"/>
        <v>2.6688546841168295</v>
      </c>
      <c r="BN49" s="27">
        <f t="shared" si="38"/>
        <v>2.6811238247418294</v>
      </c>
      <c r="BO49" s="27">
        <f t="shared" si="38"/>
        <v>2.6924734341168288</v>
      </c>
      <c r="BP49" s="27">
        <f t="shared" si="38"/>
        <v>2.7030300747418297</v>
      </c>
      <c r="BQ49" s="27">
        <f t="shared" si="38"/>
        <v>2.7129109341168296</v>
      </c>
      <c r="BR49" s="27">
        <f t="shared" si="38"/>
        <v>2.7222238247418296</v>
      </c>
      <c r="BS49" s="27">
        <f t="shared" si="38"/>
        <v>2.7310671841168297</v>
      </c>
      <c r="BT49" s="27">
        <f t="shared" si="38"/>
        <v>2.7395300747418294</v>
      </c>
      <c r="BU49" s="27">
        <f t="shared" si="38"/>
        <v>2.74769218411683</v>
      </c>
      <c r="BV49" s="27">
        <f t="shared" si="38"/>
        <v>2.7556238247418294</v>
      </c>
      <c r="BW49" s="27">
        <f t="shared" si="38"/>
        <v>2.7633859341168296</v>
      </c>
      <c r="BX49" s="27">
        <f t="shared" si="39"/>
        <v>2.7710300747418293</v>
      </c>
      <c r="BY49" s="27">
        <f t="shared" si="39"/>
        <v>2.7785984341168288</v>
      </c>
      <c r="BZ49" s="27">
        <f t="shared" si="39"/>
        <v>2.7861238247418303</v>
      </c>
      <c r="CA49" s="27">
        <f t="shared" si="39"/>
        <v>2.7936296841168295</v>
      </c>
      <c r="CB49" s="27">
        <f t="shared" si="39"/>
        <v>2.8011300747418293</v>
      </c>
      <c r="CC49" s="27">
        <f t="shared" si="39"/>
        <v>2.8086296841168297</v>
      </c>
      <c r="CD49" s="27">
        <f t="shared" si="39"/>
        <v>2.8161238247418283</v>
      </c>
      <c r="CE49" s="27">
        <f t="shared" si="39"/>
        <v>2.8235984341168296</v>
      </c>
      <c r="CF49" s="27">
        <f t="shared" si="39"/>
        <v>2.8310300747418293</v>
      </c>
      <c r="CG49" s="27">
        <f t="shared" si="39"/>
        <v>2.8383859341168294</v>
      </c>
      <c r="CH49" s="27">
        <f t="shared" si="39"/>
        <v>2.8456238247418297</v>
      </c>
      <c r="CI49" s="27">
        <f t="shared" si="39"/>
        <v>2.8526921841168291</v>
      </c>
      <c r="CJ49" s="27">
        <f t="shared" si="39"/>
        <v>2.8595300747418304</v>
      </c>
      <c r="CK49" s="27">
        <f t="shared" si="39"/>
        <v>2.8660671841168304</v>
      </c>
      <c r="CL49" s="27">
        <f t="shared" si="39"/>
        <v>2.872223824741829</v>
      </c>
      <c r="CM49" s="27">
        <f t="shared" si="39"/>
        <v>2.8779109341168301</v>
      </c>
      <c r="CN49" s="27">
        <f t="shared" si="28"/>
        <v>2.8830300747418289</v>
      </c>
      <c r="CO49" s="27">
        <f t="shared" si="28"/>
        <v>2.88747343411683</v>
      </c>
      <c r="CP49" s="27">
        <f t="shared" si="28"/>
        <v>2.8911238247418272</v>
      </c>
      <c r="CQ49" s="27">
        <f t="shared" si="28"/>
        <v>2.8938546841168291</v>
      </c>
      <c r="CR49" s="27">
        <f t="shared" si="28"/>
        <v>2.8955300747418309</v>
      </c>
      <c r="CS49" s="27">
        <f t="shared" si="28"/>
        <v>2.8960046841168294</v>
      </c>
      <c r="CT49" s="27">
        <f t="shared" si="28"/>
        <v>2.8951238247418312</v>
      </c>
      <c r="CU49" s="27">
        <f t="shared" si="28"/>
        <v>2.8927234341168275</v>
      </c>
      <c r="CV49" s="27">
        <f t="shared" si="28"/>
        <v>2.8886300747418292</v>
      </c>
      <c r="CW49" s="27">
        <f t="shared" si="28"/>
        <v>2.8826609341168301</v>
      </c>
      <c r="CX49" s="27">
        <f t="shared" si="27"/>
        <v>2.8746238247418292</v>
      </c>
      <c r="CY49" s="27">
        <f t="shared" si="27"/>
        <v>2.8643171841168305</v>
      </c>
      <c r="CZ49" s="27">
        <f t="shared" si="27"/>
        <v>2.8515300747418291</v>
      </c>
      <c r="DA49" s="27">
        <f t="shared" si="29"/>
        <v>2.8360421841168293</v>
      </c>
      <c r="DB49" s="27">
        <f t="shared" si="10"/>
        <v>2.8960046841168294</v>
      </c>
    </row>
    <row r="50" spans="2:106" ht="12" customHeight="1" x14ac:dyDescent="0.15">
      <c r="K50" s="22">
        <f>MAX(K10:K49)</f>
        <v>3.0238000000000005</v>
      </c>
      <c r="L50" s="22">
        <f t="shared" ref="L50:AX50" si="40">MAX(L10:L49)</f>
        <v>3.0369867187500001</v>
      </c>
      <c r="M50" s="22">
        <f t="shared" si="40"/>
        <v>3.0554874999999999</v>
      </c>
      <c r="N50" s="22">
        <f t="shared" si="40"/>
        <v>3.0784992187500002</v>
      </c>
      <c r="O50" s="22">
        <f t="shared" si="40"/>
        <v>3.0988000000000007</v>
      </c>
      <c r="P50" s="22">
        <f t="shared" si="40"/>
        <v>3.11669921875</v>
      </c>
      <c r="Q50" s="22">
        <f t="shared" si="40"/>
        <v>3.1324874999999999</v>
      </c>
      <c r="R50" s="22">
        <f t="shared" si="40"/>
        <v>3.1464367187499991</v>
      </c>
      <c r="S50" s="22">
        <f t="shared" si="40"/>
        <v>3.1588000000000012</v>
      </c>
      <c r="T50" s="22">
        <f t="shared" si="40"/>
        <v>3.1698117187500001</v>
      </c>
      <c r="U50" s="22">
        <f t="shared" si="40"/>
        <v>3.1796875</v>
      </c>
      <c r="V50" s="22">
        <f t="shared" si="40"/>
        <v>3.1886242187500002</v>
      </c>
      <c r="W50" s="22">
        <f t="shared" si="40"/>
        <v>3.1967999999999996</v>
      </c>
      <c r="X50" s="22">
        <f t="shared" si="40"/>
        <v>3.2043742187500008</v>
      </c>
      <c r="Y50" s="22">
        <f t="shared" si="40"/>
        <v>3.2114875000000001</v>
      </c>
      <c r="Z50" s="22">
        <f t="shared" si="40"/>
        <v>3.21826171875</v>
      </c>
      <c r="AA50" s="22">
        <f t="shared" si="40"/>
        <v>3.2247999999999997</v>
      </c>
      <c r="AB50" s="22">
        <f t="shared" si="40"/>
        <v>3.2311867187499987</v>
      </c>
      <c r="AC50" s="22">
        <f t="shared" si="40"/>
        <v>3.2374875000000012</v>
      </c>
      <c r="AD50" s="22">
        <f t="shared" si="40"/>
        <v>3.2437492187500006</v>
      </c>
      <c r="AE50" s="22">
        <f t="shared" si="40"/>
        <v>3.5625</v>
      </c>
      <c r="AF50" s="22">
        <f t="shared" si="40"/>
        <v>3.2562492187500007</v>
      </c>
      <c r="AG50" s="22">
        <f t="shared" si="40"/>
        <v>3.262487499999998</v>
      </c>
      <c r="AH50" s="22">
        <f t="shared" si="40"/>
        <v>3.2686867187500006</v>
      </c>
      <c r="AI50" s="22">
        <f t="shared" si="40"/>
        <v>3.2747999999999995</v>
      </c>
      <c r="AJ50" s="22">
        <f t="shared" si="40"/>
        <v>3.28076171875</v>
      </c>
      <c r="AK50" s="22">
        <f t="shared" si="40"/>
        <v>3.2864875000000007</v>
      </c>
      <c r="AL50" s="22">
        <f t="shared" si="40"/>
        <v>3.291874218749999</v>
      </c>
      <c r="AM50" s="22">
        <f t="shared" si="40"/>
        <v>3.296800000000002</v>
      </c>
      <c r="AN50" s="22">
        <f t="shared" si="40"/>
        <v>3.3011242187500018</v>
      </c>
      <c r="AO50" s="22">
        <f t="shared" si="40"/>
        <v>3.3046875</v>
      </c>
      <c r="AP50" s="22">
        <f t="shared" si="40"/>
        <v>3.3073117187500021</v>
      </c>
      <c r="AQ50" s="22">
        <f t="shared" si="40"/>
        <v>3.3087999999999997</v>
      </c>
      <c r="AR50" s="22">
        <f t="shared" si="40"/>
        <v>3.3089367187500014</v>
      </c>
      <c r="AS50" s="22">
        <f t="shared" si="40"/>
        <v>3.3074874999999961</v>
      </c>
      <c r="AT50" s="22">
        <f t="shared" si="40"/>
        <v>3.30419921875</v>
      </c>
      <c r="AU50" s="22">
        <f t="shared" si="40"/>
        <v>3.2988000000000044</v>
      </c>
      <c r="AV50" s="22">
        <f t="shared" si="40"/>
        <v>3.2909992187500001</v>
      </c>
      <c r="AW50" s="22">
        <f t="shared" si="40"/>
        <v>3.280487500000004</v>
      </c>
      <c r="AX50" s="22">
        <f t="shared" si="40"/>
        <v>3.2669367187499967</v>
      </c>
      <c r="BE50" s="22">
        <v>1.4750000000000001</v>
      </c>
      <c r="BF50" s="22">
        <f t="shared" si="12"/>
        <v>0.2869062499999977</v>
      </c>
      <c r="BH50" s="27">
        <f t="shared" si="38"/>
        <v>2.5730422450025343</v>
      </c>
      <c r="BI50" s="27">
        <f t="shared" si="38"/>
        <v>2.5921356043775341</v>
      </c>
      <c r="BJ50" s="27">
        <f t="shared" si="38"/>
        <v>2.6095359950025343</v>
      </c>
      <c r="BK50" s="27">
        <f t="shared" si="38"/>
        <v>2.6254168543775345</v>
      </c>
      <c r="BL50" s="27">
        <f t="shared" si="38"/>
        <v>2.6399422450025347</v>
      </c>
      <c r="BM50" s="27">
        <f t="shared" si="38"/>
        <v>2.6532668543775344</v>
      </c>
      <c r="BN50" s="27">
        <f t="shared" si="38"/>
        <v>2.6655359950025344</v>
      </c>
      <c r="BO50" s="27">
        <f t="shared" si="38"/>
        <v>2.6768856043775338</v>
      </c>
      <c r="BP50" s="27">
        <f t="shared" si="38"/>
        <v>2.6874422450025346</v>
      </c>
      <c r="BQ50" s="27">
        <f t="shared" si="38"/>
        <v>2.6973231043775345</v>
      </c>
      <c r="BR50" s="27">
        <f t="shared" si="38"/>
        <v>2.7066359950025345</v>
      </c>
      <c r="BS50" s="27">
        <f t="shared" si="38"/>
        <v>2.7154793543775346</v>
      </c>
      <c r="BT50" s="27">
        <f t="shared" si="38"/>
        <v>2.7239422450025343</v>
      </c>
      <c r="BU50" s="27">
        <f t="shared" si="38"/>
        <v>2.732104354377535</v>
      </c>
      <c r="BV50" s="27">
        <f t="shared" si="38"/>
        <v>2.7400359950025344</v>
      </c>
      <c r="BW50" s="27">
        <f t="shared" si="38"/>
        <v>2.7477981043775346</v>
      </c>
      <c r="BX50" s="27">
        <f t="shared" si="39"/>
        <v>2.7554422450025342</v>
      </c>
      <c r="BY50" s="27">
        <f t="shared" si="39"/>
        <v>2.7630106043775338</v>
      </c>
      <c r="BZ50" s="27">
        <f t="shared" si="39"/>
        <v>2.7705359950025352</v>
      </c>
      <c r="CA50" s="27">
        <f t="shared" si="39"/>
        <v>2.7780418543775345</v>
      </c>
      <c r="CB50" s="27">
        <f t="shared" si="39"/>
        <v>2.7855422450025342</v>
      </c>
      <c r="CC50" s="27">
        <f t="shared" si="39"/>
        <v>2.7930418543775346</v>
      </c>
      <c r="CD50" s="27">
        <f t="shared" si="39"/>
        <v>2.8005359950025333</v>
      </c>
      <c r="CE50" s="27">
        <f t="shared" si="39"/>
        <v>2.8080106043775346</v>
      </c>
      <c r="CF50" s="27">
        <f t="shared" si="39"/>
        <v>2.8154422450025343</v>
      </c>
      <c r="CG50" s="27">
        <f t="shared" si="39"/>
        <v>2.8227981043775343</v>
      </c>
      <c r="CH50" s="27">
        <f t="shared" si="39"/>
        <v>2.8300359950025347</v>
      </c>
      <c r="CI50" s="27">
        <f t="shared" si="39"/>
        <v>2.8371043543775341</v>
      </c>
      <c r="CJ50" s="27">
        <f t="shared" si="39"/>
        <v>2.8439422450025353</v>
      </c>
      <c r="CK50" s="27">
        <f t="shared" si="39"/>
        <v>2.8504793543775353</v>
      </c>
      <c r="CL50" s="27">
        <f t="shared" si="39"/>
        <v>2.8566359950025344</v>
      </c>
      <c r="CM50" s="27">
        <f t="shared" si="39"/>
        <v>2.8623231043775355</v>
      </c>
      <c r="CN50" s="27">
        <f t="shared" si="28"/>
        <v>2.8674422450025343</v>
      </c>
      <c r="CO50" s="27">
        <f t="shared" si="28"/>
        <v>2.8718856043775349</v>
      </c>
      <c r="CP50" s="27">
        <f t="shared" si="28"/>
        <v>2.8755359950025325</v>
      </c>
      <c r="CQ50" s="27">
        <f t="shared" si="28"/>
        <v>2.8782668543775345</v>
      </c>
      <c r="CR50" s="27">
        <f t="shared" si="28"/>
        <v>2.8799422450025363</v>
      </c>
      <c r="CS50" s="27">
        <f t="shared" si="28"/>
        <v>2.8804168543775344</v>
      </c>
      <c r="CT50" s="27">
        <f t="shared" si="28"/>
        <v>2.8795359950025361</v>
      </c>
      <c r="CU50" s="27">
        <f t="shared" si="28"/>
        <v>2.8771356043775329</v>
      </c>
      <c r="CV50" s="27">
        <f t="shared" si="28"/>
        <v>2.8730422450025346</v>
      </c>
      <c r="CW50" s="27">
        <f t="shared" si="28"/>
        <v>2.8670731043775355</v>
      </c>
      <c r="CX50" s="27">
        <f t="shared" ref="CX50:DA50" si="41">50%*CX$9*CX$10+(1-50%)*$BE50*$BF50+50%*INDEX($BA$11:$BA$22,$BH$4,1)*CX$9+(1-50%)*INDEX($BB$11:$BB$22,$BH$4,1)*$BE50+INDEX($BA$11:$BA$22,$BH$4,1)*INDEX($BB$11:$BB$22,$BH$4,1)</f>
        <v>2.8590359950025346</v>
      </c>
      <c r="CY50" s="27">
        <f t="shared" si="41"/>
        <v>2.8487293543775354</v>
      </c>
      <c r="CZ50" s="27">
        <f t="shared" si="41"/>
        <v>2.835942245002534</v>
      </c>
      <c r="DA50" s="27">
        <f t="shared" si="41"/>
        <v>2.8204543543775342</v>
      </c>
      <c r="DB50" s="27">
        <f t="shared" si="10"/>
        <v>2.8804168543775344</v>
      </c>
    </row>
    <row r="51" spans="2:106" ht="12" customHeight="1" x14ac:dyDescent="0.15">
      <c r="BE51" s="22">
        <v>1.5</v>
      </c>
      <c r="BF51" s="22">
        <f t="shared" si="12"/>
        <v>0.25</v>
      </c>
      <c r="BH51" s="27">
        <f t="shared" si="38"/>
        <v>2.5557614465132446</v>
      </c>
      <c r="BI51" s="27">
        <f t="shared" si="38"/>
        <v>2.5748548058882448</v>
      </c>
      <c r="BJ51" s="27">
        <f t="shared" si="38"/>
        <v>2.5922551965132445</v>
      </c>
      <c r="BK51" s="27">
        <f t="shared" si="38"/>
        <v>2.6081360558882447</v>
      </c>
      <c r="BL51" s="27">
        <f t="shared" si="38"/>
        <v>2.622661446513245</v>
      </c>
      <c r="BM51" s="27">
        <f t="shared" si="38"/>
        <v>2.6359860558882446</v>
      </c>
      <c r="BN51" s="27">
        <f t="shared" si="38"/>
        <v>2.6482551965132446</v>
      </c>
      <c r="BO51" s="27">
        <f t="shared" si="38"/>
        <v>2.6596048058882444</v>
      </c>
      <c r="BP51" s="27">
        <f t="shared" si="38"/>
        <v>2.6701614465132453</v>
      </c>
      <c r="BQ51" s="27">
        <f t="shared" si="38"/>
        <v>2.6800423058882448</v>
      </c>
      <c r="BR51" s="27">
        <f t="shared" si="38"/>
        <v>2.6893551965132447</v>
      </c>
      <c r="BS51" s="27">
        <f t="shared" si="38"/>
        <v>2.6981985558882449</v>
      </c>
      <c r="BT51" s="27">
        <f t="shared" si="38"/>
        <v>2.7066614465132446</v>
      </c>
      <c r="BU51" s="27">
        <f t="shared" si="38"/>
        <v>2.7148235558882452</v>
      </c>
      <c r="BV51" s="27">
        <f t="shared" si="38"/>
        <v>2.7227551965132446</v>
      </c>
      <c r="BW51" s="27">
        <f t="shared" si="38"/>
        <v>2.7305173058882448</v>
      </c>
      <c r="BX51" s="27">
        <f t="shared" si="39"/>
        <v>2.7381614465132444</v>
      </c>
      <c r="BY51" s="27">
        <f t="shared" si="39"/>
        <v>2.745729805888244</v>
      </c>
      <c r="BZ51" s="27">
        <f t="shared" si="39"/>
        <v>2.7532551965132455</v>
      </c>
      <c r="CA51" s="27">
        <f t="shared" si="39"/>
        <v>2.7607610558882452</v>
      </c>
      <c r="CB51" s="27">
        <f t="shared" si="39"/>
        <v>2.7682614465132449</v>
      </c>
      <c r="CC51" s="27">
        <f t="shared" si="39"/>
        <v>2.7757610558882448</v>
      </c>
      <c r="CD51" s="27">
        <f t="shared" si="39"/>
        <v>2.7832551965132439</v>
      </c>
      <c r="CE51" s="27">
        <f t="shared" si="39"/>
        <v>2.7907298058882448</v>
      </c>
      <c r="CF51" s="27">
        <f t="shared" si="39"/>
        <v>2.7981614465132445</v>
      </c>
      <c r="CG51" s="27">
        <f t="shared" si="39"/>
        <v>2.8055173058882446</v>
      </c>
      <c r="CH51" s="27">
        <f t="shared" si="39"/>
        <v>2.8127551965132449</v>
      </c>
      <c r="CI51" s="27">
        <f t="shared" si="39"/>
        <v>2.8198235558882443</v>
      </c>
      <c r="CJ51" s="27">
        <f t="shared" si="39"/>
        <v>2.8266614465132456</v>
      </c>
      <c r="CK51" s="27">
        <f t="shared" si="39"/>
        <v>2.8331985558882455</v>
      </c>
      <c r="CL51" s="27">
        <f t="shared" si="39"/>
        <v>2.8393551965132446</v>
      </c>
      <c r="CM51" s="27">
        <f t="shared" si="39"/>
        <v>2.8450423058882457</v>
      </c>
      <c r="CN51" s="27">
        <f t="shared" ref="CN51:DA56" si="42">50%*CN$9*CN$10+(1-50%)*$BE51*$BF51+50%*INDEX($BA$11:$BA$22,$BH$4,1)*CN$9+(1-50%)*INDEX($BB$11:$BB$22,$BH$4,1)*$BE51+INDEX($BA$11:$BA$22,$BH$4,1)*INDEX($BB$11:$BB$22,$BH$4,1)</f>
        <v>2.8501614465132445</v>
      </c>
      <c r="CO51" s="27">
        <f t="shared" si="42"/>
        <v>2.8546048058882456</v>
      </c>
      <c r="CP51" s="27">
        <f t="shared" si="42"/>
        <v>2.8582551965132428</v>
      </c>
      <c r="CQ51" s="27">
        <f t="shared" si="42"/>
        <v>2.8609860558882447</v>
      </c>
      <c r="CR51" s="27">
        <f t="shared" si="42"/>
        <v>2.8626614465132465</v>
      </c>
      <c r="CS51" s="27">
        <f t="shared" si="42"/>
        <v>2.863136055888245</v>
      </c>
      <c r="CT51" s="27">
        <f t="shared" si="42"/>
        <v>2.8622551965132468</v>
      </c>
      <c r="CU51" s="27">
        <f t="shared" si="42"/>
        <v>2.8598548058882431</v>
      </c>
      <c r="CV51" s="27">
        <f t="shared" si="42"/>
        <v>2.8557614465132448</v>
      </c>
      <c r="CW51" s="27">
        <f t="shared" si="42"/>
        <v>2.8497923058882457</v>
      </c>
      <c r="CX51" s="27">
        <f t="shared" si="42"/>
        <v>2.8417551965132448</v>
      </c>
      <c r="CY51" s="27">
        <f t="shared" si="42"/>
        <v>2.8314485558882456</v>
      </c>
      <c r="CZ51" s="27">
        <f t="shared" si="42"/>
        <v>2.8186614465132442</v>
      </c>
      <c r="DA51" s="27">
        <f t="shared" si="42"/>
        <v>2.8031735558882449</v>
      </c>
      <c r="DB51" s="27">
        <f t="shared" si="10"/>
        <v>2.863136055888245</v>
      </c>
    </row>
    <row r="52" spans="2:106" ht="12" customHeight="1" x14ac:dyDescent="0.15">
      <c r="BE52" s="22">
        <v>1.5249999999999999</v>
      </c>
      <c r="BF52" s="22">
        <f t="shared" si="12"/>
        <v>0.21184375000000166</v>
      </c>
      <c r="BH52" s="27">
        <f t="shared" si="38"/>
        <v>2.5366048667739549</v>
      </c>
      <c r="BI52" s="27">
        <f t="shared" si="38"/>
        <v>2.5556982261489547</v>
      </c>
      <c r="BJ52" s="27">
        <f t="shared" si="38"/>
        <v>2.5730986167739549</v>
      </c>
      <c r="BK52" s="27">
        <f t="shared" si="38"/>
        <v>2.5889794761489546</v>
      </c>
      <c r="BL52" s="27">
        <f t="shared" si="38"/>
        <v>2.6035048667739553</v>
      </c>
      <c r="BM52" s="27">
        <f t="shared" si="38"/>
        <v>2.616829476148955</v>
      </c>
      <c r="BN52" s="27">
        <f t="shared" si="38"/>
        <v>2.6290986167739545</v>
      </c>
      <c r="BO52" s="27">
        <f t="shared" si="38"/>
        <v>2.6404482261489544</v>
      </c>
      <c r="BP52" s="27">
        <f t="shared" si="38"/>
        <v>2.6510048667739552</v>
      </c>
      <c r="BQ52" s="27">
        <f t="shared" si="38"/>
        <v>2.6608857261489551</v>
      </c>
      <c r="BR52" s="27">
        <f t="shared" si="38"/>
        <v>2.6701986167739551</v>
      </c>
      <c r="BS52" s="27">
        <f t="shared" si="38"/>
        <v>2.6790419761489548</v>
      </c>
      <c r="BT52" s="27">
        <f t="shared" si="38"/>
        <v>2.6875048667739549</v>
      </c>
      <c r="BU52" s="27">
        <f t="shared" si="38"/>
        <v>2.6956669761489556</v>
      </c>
      <c r="BV52" s="27">
        <f t="shared" si="38"/>
        <v>2.703598616773955</v>
      </c>
      <c r="BW52" s="27">
        <f t="shared" si="38"/>
        <v>2.7113607261489547</v>
      </c>
      <c r="BX52" s="27">
        <f t="shared" si="39"/>
        <v>2.7190048667739548</v>
      </c>
      <c r="BY52" s="27">
        <f t="shared" si="39"/>
        <v>2.7265732261489544</v>
      </c>
      <c r="BZ52" s="27">
        <f t="shared" si="39"/>
        <v>2.7340986167739554</v>
      </c>
      <c r="CA52" s="27">
        <f t="shared" si="39"/>
        <v>2.7416044761489551</v>
      </c>
      <c r="CB52" s="27">
        <f t="shared" si="39"/>
        <v>2.7491048667739548</v>
      </c>
      <c r="CC52" s="27">
        <f t="shared" si="39"/>
        <v>2.7566044761489552</v>
      </c>
      <c r="CD52" s="27">
        <f t="shared" si="39"/>
        <v>2.7640986167739539</v>
      </c>
      <c r="CE52" s="27">
        <f t="shared" si="39"/>
        <v>2.7715732261489552</v>
      </c>
      <c r="CF52" s="27">
        <f t="shared" si="39"/>
        <v>2.7790048667739549</v>
      </c>
      <c r="CG52" s="27">
        <f t="shared" si="39"/>
        <v>2.7863607261489549</v>
      </c>
      <c r="CH52" s="27">
        <f t="shared" si="39"/>
        <v>2.7935986167739553</v>
      </c>
      <c r="CI52" s="27">
        <f t="shared" si="39"/>
        <v>2.8006669761489547</v>
      </c>
      <c r="CJ52" s="27">
        <f t="shared" si="39"/>
        <v>2.8075048667739555</v>
      </c>
      <c r="CK52" s="27">
        <f t="shared" si="39"/>
        <v>2.8140419761489559</v>
      </c>
      <c r="CL52" s="27">
        <f t="shared" si="39"/>
        <v>2.820198616773955</v>
      </c>
      <c r="CM52" s="27">
        <f t="shared" si="39"/>
        <v>2.8258857261489556</v>
      </c>
      <c r="CN52" s="27">
        <f t="shared" si="42"/>
        <v>2.8310048667739549</v>
      </c>
      <c r="CO52" s="27">
        <f t="shared" si="42"/>
        <v>2.8354482261489555</v>
      </c>
      <c r="CP52" s="27">
        <f t="shared" si="42"/>
        <v>2.8390986167739531</v>
      </c>
      <c r="CQ52" s="27">
        <f t="shared" si="42"/>
        <v>2.8418294761489551</v>
      </c>
      <c r="CR52" s="27">
        <f t="shared" si="42"/>
        <v>2.8435048667739569</v>
      </c>
      <c r="CS52" s="27">
        <f t="shared" si="42"/>
        <v>2.843979476148955</v>
      </c>
      <c r="CT52" s="27">
        <f t="shared" si="42"/>
        <v>2.8430986167739567</v>
      </c>
      <c r="CU52" s="27">
        <f t="shared" si="42"/>
        <v>2.8406982261489535</v>
      </c>
      <c r="CV52" s="27">
        <f t="shared" si="42"/>
        <v>2.8366048667739552</v>
      </c>
      <c r="CW52" s="27">
        <f t="shared" si="42"/>
        <v>2.8306357261489561</v>
      </c>
      <c r="CX52" s="27">
        <f t="shared" si="42"/>
        <v>2.8225986167739552</v>
      </c>
      <c r="CY52" s="27">
        <f t="shared" si="42"/>
        <v>2.812291976148956</v>
      </c>
      <c r="CZ52" s="27">
        <f t="shared" si="42"/>
        <v>2.7995048667739546</v>
      </c>
      <c r="DA52" s="27">
        <f t="shared" si="42"/>
        <v>2.7840169761489548</v>
      </c>
      <c r="DB52" s="27">
        <f t="shared" si="10"/>
        <v>2.843979476148955</v>
      </c>
    </row>
    <row r="53" spans="2:106" ht="12" customHeight="1" x14ac:dyDescent="0.15">
      <c r="B53" s="25"/>
      <c r="C53" s="25"/>
      <c r="D53" s="25"/>
      <c r="E53" s="25"/>
      <c r="F53" s="25"/>
      <c r="G53" s="25"/>
      <c r="H53" s="25"/>
      <c r="BE53" s="22">
        <v>1.55</v>
      </c>
      <c r="BF53" s="22">
        <f t="shared" si="12"/>
        <v>0.17225000000000001</v>
      </c>
      <c r="BH53" s="27">
        <f t="shared" si="38"/>
        <v>2.5153803182846621</v>
      </c>
      <c r="BI53" s="27">
        <f t="shared" si="38"/>
        <v>2.5344736776596624</v>
      </c>
      <c r="BJ53" s="27">
        <f t="shared" si="38"/>
        <v>2.5518740682846621</v>
      </c>
      <c r="BK53" s="27">
        <f t="shared" si="38"/>
        <v>2.5677549276596623</v>
      </c>
      <c r="BL53" s="27">
        <f t="shared" si="38"/>
        <v>2.5822803182846625</v>
      </c>
      <c r="BM53" s="27">
        <f t="shared" si="38"/>
        <v>2.5956049276596622</v>
      </c>
      <c r="BN53" s="27">
        <f t="shared" si="38"/>
        <v>2.6078740682846622</v>
      </c>
      <c r="BO53" s="27">
        <f t="shared" si="38"/>
        <v>2.619223677659662</v>
      </c>
      <c r="BP53" s="27">
        <f t="shared" si="38"/>
        <v>2.6297803182846629</v>
      </c>
      <c r="BQ53" s="27">
        <f t="shared" si="38"/>
        <v>2.6396611776596623</v>
      </c>
      <c r="BR53" s="27">
        <f t="shared" si="38"/>
        <v>2.6489740682846623</v>
      </c>
      <c r="BS53" s="27">
        <f t="shared" si="38"/>
        <v>2.6578174276596624</v>
      </c>
      <c r="BT53" s="27">
        <f t="shared" si="38"/>
        <v>2.6662803182846622</v>
      </c>
      <c r="BU53" s="27">
        <f t="shared" si="38"/>
        <v>2.6744424276596628</v>
      </c>
      <c r="BV53" s="27">
        <f t="shared" si="38"/>
        <v>2.6823740682846622</v>
      </c>
      <c r="BW53" s="27">
        <f t="shared" si="38"/>
        <v>2.6901361776596624</v>
      </c>
      <c r="BX53" s="27">
        <f t="shared" si="39"/>
        <v>2.697780318284662</v>
      </c>
      <c r="BY53" s="27">
        <f t="shared" si="39"/>
        <v>2.7053486776596616</v>
      </c>
      <c r="BZ53" s="27">
        <f t="shared" si="39"/>
        <v>2.712874068284663</v>
      </c>
      <c r="CA53" s="27">
        <f t="shared" si="39"/>
        <v>2.7203799276596627</v>
      </c>
      <c r="CB53" s="27">
        <f t="shared" si="39"/>
        <v>2.7278803182846625</v>
      </c>
      <c r="CC53" s="27">
        <f t="shared" si="39"/>
        <v>2.7353799276596624</v>
      </c>
      <c r="CD53" s="27">
        <f t="shared" si="39"/>
        <v>2.7428740682846615</v>
      </c>
      <c r="CE53" s="27">
        <f t="shared" si="39"/>
        <v>2.7503486776596624</v>
      </c>
      <c r="CF53" s="27">
        <f t="shared" si="39"/>
        <v>2.7577803182846621</v>
      </c>
      <c r="CG53" s="27">
        <f t="shared" si="39"/>
        <v>2.7651361776596621</v>
      </c>
      <c r="CH53" s="27">
        <f t="shared" si="39"/>
        <v>2.7723740682846625</v>
      </c>
      <c r="CI53" s="27">
        <f t="shared" si="39"/>
        <v>2.7794424276596619</v>
      </c>
      <c r="CJ53" s="27">
        <f t="shared" si="39"/>
        <v>2.7862803182846632</v>
      </c>
      <c r="CK53" s="27">
        <f t="shared" si="39"/>
        <v>2.7928174276596631</v>
      </c>
      <c r="CL53" s="27">
        <f t="shared" si="39"/>
        <v>2.7989740682846622</v>
      </c>
      <c r="CM53" s="27">
        <f t="shared" si="39"/>
        <v>2.8046611776596633</v>
      </c>
      <c r="CN53" s="27">
        <f t="shared" si="42"/>
        <v>2.8097803182846621</v>
      </c>
      <c r="CO53" s="27">
        <f t="shared" si="42"/>
        <v>2.8142236776596632</v>
      </c>
      <c r="CP53" s="27">
        <f t="shared" si="42"/>
        <v>2.8178740682846608</v>
      </c>
      <c r="CQ53" s="27">
        <f t="shared" si="42"/>
        <v>2.8206049276596623</v>
      </c>
      <c r="CR53" s="27">
        <f t="shared" si="42"/>
        <v>2.8222803182846645</v>
      </c>
      <c r="CS53" s="27">
        <f t="shared" si="42"/>
        <v>2.8227549276596626</v>
      </c>
      <c r="CT53" s="27">
        <f t="shared" si="42"/>
        <v>2.8218740682846644</v>
      </c>
      <c r="CU53" s="27">
        <f t="shared" si="42"/>
        <v>2.8194736776596607</v>
      </c>
      <c r="CV53" s="27">
        <f t="shared" si="42"/>
        <v>2.8153803182846624</v>
      </c>
      <c r="CW53" s="27">
        <f t="shared" si="42"/>
        <v>2.8094111776596637</v>
      </c>
      <c r="CX53" s="27">
        <f t="shared" si="42"/>
        <v>2.8013740682846624</v>
      </c>
      <c r="CY53" s="27">
        <f t="shared" si="42"/>
        <v>2.7910674276596632</v>
      </c>
      <c r="CZ53" s="27">
        <f t="shared" si="42"/>
        <v>2.7782803182846618</v>
      </c>
      <c r="DA53" s="27">
        <f t="shared" si="42"/>
        <v>2.7627924276596625</v>
      </c>
      <c r="DB53" s="27">
        <f t="shared" si="10"/>
        <v>2.8227549276596626</v>
      </c>
    </row>
    <row r="54" spans="2:106" ht="12" customHeight="1" x14ac:dyDescent="0.15">
      <c r="B54" s="25"/>
      <c r="C54" s="25"/>
      <c r="D54" s="25"/>
      <c r="E54" s="25"/>
      <c r="F54" s="25"/>
      <c r="G54" s="25"/>
      <c r="H54" s="25"/>
      <c r="AI54" s="22">
        <f>MIN(K10:AX49)</f>
        <v>2.5356867187499965</v>
      </c>
      <c r="BE54" s="22">
        <v>1.575</v>
      </c>
      <c r="BF54" s="22">
        <f t="shared" si="12"/>
        <v>0.13103125000000126</v>
      </c>
      <c r="BH54" s="27">
        <f t="shared" si="38"/>
        <v>2.4918862385453719</v>
      </c>
      <c r="BI54" s="27">
        <f t="shared" si="38"/>
        <v>2.5109795979203717</v>
      </c>
      <c r="BJ54" s="27">
        <f t="shared" si="38"/>
        <v>2.5283799885453719</v>
      </c>
      <c r="BK54" s="27">
        <f t="shared" si="38"/>
        <v>2.5442608479203717</v>
      </c>
      <c r="BL54" s="27">
        <f t="shared" si="38"/>
        <v>2.5587862385453723</v>
      </c>
      <c r="BM54" s="27">
        <f t="shared" si="38"/>
        <v>2.572110847920372</v>
      </c>
      <c r="BN54" s="27">
        <f t="shared" si="38"/>
        <v>2.5843799885453715</v>
      </c>
      <c r="BO54" s="27">
        <f t="shared" si="38"/>
        <v>2.5957295979203714</v>
      </c>
      <c r="BP54" s="27">
        <f t="shared" si="38"/>
        <v>2.6062862385453722</v>
      </c>
      <c r="BQ54" s="27">
        <f t="shared" si="38"/>
        <v>2.6161670979203722</v>
      </c>
      <c r="BR54" s="27">
        <f t="shared" si="38"/>
        <v>2.6254799885453721</v>
      </c>
      <c r="BS54" s="27">
        <f t="shared" si="38"/>
        <v>2.6343233479203718</v>
      </c>
      <c r="BT54" s="27">
        <f t="shared" si="38"/>
        <v>2.642786238545372</v>
      </c>
      <c r="BU54" s="27">
        <f t="shared" si="38"/>
        <v>2.6509483479203726</v>
      </c>
      <c r="BV54" s="27">
        <f t="shared" si="38"/>
        <v>2.658879988545372</v>
      </c>
      <c r="BW54" s="27">
        <f t="shared" si="38"/>
        <v>2.6666420979203718</v>
      </c>
      <c r="BX54" s="27">
        <f t="shared" si="39"/>
        <v>2.6742862385453718</v>
      </c>
      <c r="BY54" s="27">
        <f t="shared" si="39"/>
        <v>2.6818545979203714</v>
      </c>
      <c r="BZ54" s="27">
        <f t="shared" si="39"/>
        <v>2.6893799885453724</v>
      </c>
      <c r="CA54" s="27">
        <f t="shared" si="39"/>
        <v>2.6968858479203721</v>
      </c>
      <c r="CB54" s="27">
        <f t="shared" si="39"/>
        <v>2.7043862385453719</v>
      </c>
      <c r="CC54" s="27">
        <f t="shared" si="39"/>
        <v>2.7118858479203722</v>
      </c>
      <c r="CD54" s="27">
        <f t="shared" si="39"/>
        <v>2.7193799885453709</v>
      </c>
      <c r="CE54" s="27">
        <f t="shared" si="39"/>
        <v>2.7268545979203722</v>
      </c>
      <c r="CF54" s="27">
        <f t="shared" si="39"/>
        <v>2.7342862385453719</v>
      </c>
      <c r="CG54" s="27">
        <f t="shared" si="39"/>
        <v>2.7416420979203719</v>
      </c>
      <c r="CH54" s="27">
        <f t="shared" si="39"/>
        <v>2.7488799885453723</v>
      </c>
      <c r="CI54" s="27">
        <f t="shared" si="39"/>
        <v>2.7559483479203717</v>
      </c>
      <c r="CJ54" s="27">
        <f t="shared" si="39"/>
        <v>2.7627862385453725</v>
      </c>
      <c r="CK54" s="27">
        <f t="shared" si="39"/>
        <v>2.7693233479203729</v>
      </c>
      <c r="CL54" s="27">
        <f t="shared" si="39"/>
        <v>2.775479988545372</v>
      </c>
      <c r="CM54" s="27">
        <f t="shared" si="39"/>
        <v>2.7811670979203726</v>
      </c>
      <c r="CN54" s="27">
        <f t="shared" si="42"/>
        <v>2.7862862385453719</v>
      </c>
      <c r="CO54" s="27">
        <f t="shared" si="42"/>
        <v>2.7907295979203726</v>
      </c>
      <c r="CP54" s="27">
        <f t="shared" si="42"/>
        <v>2.7943799885453702</v>
      </c>
      <c r="CQ54" s="27">
        <f t="shared" si="42"/>
        <v>2.7971108479203721</v>
      </c>
      <c r="CR54" s="27">
        <f t="shared" si="42"/>
        <v>2.7987862385453739</v>
      </c>
      <c r="CS54" s="27">
        <f t="shared" si="42"/>
        <v>2.799260847920372</v>
      </c>
      <c r="CT54" s="27">
        <f t="shared" si="42"/>
        <v>2.7983799885453737</v>
      </c>
      <c r="CU54" s="27">
        <f t="shared" si="42"/>
        <v>2.7959795979203705</v>
      </c>
      <c r="CV54" s="27">
        <f t="shared" si="42"/>
        <v>2.7918862385453722</v>
      </c>
      <c r="CW54" s="27">
        <f t="shared" si="42"/>
        <v>2.7859170979203731</v>
      </c>
      <c r="CX54" s="27">
        <f t="shared" si="42"/>
        <v>2.7778799885453722</v>
      </c>
      <c r="CY54" s="27">
        <f t="shared" si="42"/>
        <v>2.767573347920373</v>
      </c>
      <c r="CZ54" s="27">
        <f t="shared" si="42"/>
        <v>2.7547862385453716</v>
      </c>
      <c r="DA54" s="27">
        <f t="shared" si="42"/>
        <v>2.7392983479203719</v>
      </c>
      <c r="DB54" s="27">
        <f t="shared" si="10"/>
        <v>2.799260847920372</v>
      </c>
    </row>
    <row r="55" spans="2:106" ht="12" customHeight="1" x14ac:dyDescent="0.15">
      <c r="B55" s="25"/>
      <c r="C55" s="25"/>
      <c r="D55" s="23"/>
      <c r="E55" s="23"/>
      <c r="F55" s="25"/>
      <c r="G55" s="25"/>
      <c r="H55" s="25"/>
      <c r="BE55" s="22">
        <v>1.6</v>
      </c>
      <c r="BF55" s="22">
        <f t="shared" si="12"/>
        <v>8.799999999999919E-2</v>
      </c>
      <c r="BH55" s="27">
        <f t="shared" si="38"/>
        <v>2.4659116900560791</v>
      </c>
      <c r="BI55" s="27">
        <f t="shared" si="38"/>
        <v>2.4850050494310789</v>
      </c>
      <c r="BJ55" s="27">
        <f t="shared" si="38"/>
        <v>2.5024054400560791</v>
      </c>
      <c r="BK55" s="27">
        <f t="shared" si="38"/>
        <v>2.5182862994310793</v>
      </c>
      <c r="BL55" s="27">
        <f t="shared" si="38"/>
        <v>2.5328116900560795</v>
      </c>
      <c r="BM55" s="27">
        <f t="shared" si="38"/>
        <v>2.5461362994310792</v>
      </c>
      <c r="BN55" s="27">
        <f t="shared" si="38"/>
        <v>2.5584054400560792</v>
      </c>
      <c r="BO55" s="27">
        <f t="shared" si="38"/>
        <v>2.5697550494310786</v>
      </c>
      <c r="BP55" s="27">
        <f t="shared" si="38"/>
        <v>2.5803116900560794</v>
      </c>
      <c r="BQ55" s="27">
        <f t="shared" si="38"/>
        <v>2.5901925494310793</v>
      </c>
      <c r="BR55" s="27">
        <f t="shared" si="38"/>
        <v>2.5995054400560793</v>
      </c>
      <c r="BS55" s="27">
        <f t="shared" si="38"/>
        <v>2.6083487994310794</v>
      </c>
      <c r="BT55" s="27">
        <f t="shared" si="38"/>
        <v>2.6168116900560792</v>
      </c>
      <c r="BU55" s="27">
        <f t="shared" si="38"/>
        <v>2.6249737994310798</v>
      </c>
      <c r="BV55" s="27">
        <f t="shared" si="38"/>
        <v>2.6329054400560792</v>
      </c>
      <c r="BW55" s="27">
        <f t="shared" si="38"/>
        <v>2.6406675494310794</v>
      </c>
      <c r="BX55" s="27">
        <f t="shared" si="39"/>
        <v>2.648311690056079</v>
      </c>
      <c r="BY55" s="27">
        <f t="shared" si="39"/>
        <v>2.6558800494310786</v>
      </c>
      <c r="BZ55" s="27">
        <f t="shared" si="39"/>
        <v>2.66340544005608</v>
      </c>
      <c r="CA55" s="27">
        <f t="shared" si="39"/>
        <v>2.6709112994310793</v>
      </c>
      <c r="CB55" s="27">
        <f t="shared" si="39"/>
        <v>2.678411690056079</v>
      </c>
      <c r="CC55" s="27">
        <f t="shared" si="39"/>
        <v>2.6859112994310794</v>
      </c>
      <c r="CD55" s="27">
        <f t="shared" si="39"/>
        <v>2.6934054400560781</v>
      </c>
      <c r="CE55" s="27">
        <f t="shared" si="39"/>
        <v>2.7008800494310794</v>
      </c>
      <c r="CF55" s="27">
        <f t="shared" si="39"/>
        <v>2.7083116900560791</v>
      </c>
      <c r="CG55" s="27">
        <f t="shared" si="39"/>
        <v>2.7156675494310791</v>
      </c>
      <c r="CH55" s="27">
        <f t="shared" si="39"/>
        <v>2.7229054400560795</v>
      </c>
      <c r="CI55" s="27">
        <f t="shared" si="39"/>
        <v>2.7299737994310789</v>
      </c>
      <c r="CJ55" s="27">
        <f t="shared" si="39"/>
        <v>2.7368116900560802</v>
      </c>
      <c r="CK55" s="27">
        <f t="shared" si="39"/>
        <v>2.7433487994310801</v>
      </c>
      <c r="CL55" s="27">
        <f t="shared" si="39"/>
        <v>2.7495054400560792</v>
      </c>
      <c r="CM55" s="27">
        <f t="shared" si="39"/>
        <v>2.7551925494310803</v>
      </c>
      <c r="CN55" s="27">
        <f t="shared" si="42"/>
        <v>2.7603116900560791</v>
      </c>
      <c r="CO55" s="27">
        <f t="shared" si="42"/>
        <v>2.7647550494310797</v>
      </c>
      <c r="CP55" s="27">
        <f t="shared" si="42"/>
        <v>2.7684054400560774</v>
      </c>
      <c r="CQ55" s="27">
        <f t="shared" si="42"/>
        <v>2.7711362994310793</v>
      </c>
      <c r="CR55" s="27">
        <f t="shared" si="42"/>
        <v>2.7728116900560811</v>
      </c>
      <c r="CS55" s="27">
        <f t="shared" si="42"/>
        <v>2.7732862994310792</v>
      </c>
      <c r="CT55" s="27">
        <f t="shared" si="42"/>
        <v>2.7724054400560809</v>
      </c>
      <c r="CU55" s="27">
        <f t="shared" si="42"/>
        <v>2.7700050494310777</v>
      </c>
      <c r="CV55" s="27">
        <f t="shared" si="42"/>
        <v>2.7659116900560794</v>
      </c>
      <c r="CW55" s="27">
        <f t="shared" si="42"/>
        <v>2.7599425494310803</v>
      </c>
      <c r="CX55" s="27">
        <f t="shared" si="42"/>
        <v>2.7519054400560794</v>
      </c>
      <c r="CY55" s="27">
        <f t="shared" si="42"/>
        <v>2.7415987994310802</v>
      </c>
      <c r="CZ55" s="27">
        <f t="shared" si="42"/>
        <v>2.7288116900560788</v>
      </c>
      <c r="DA55" s="27">
        <f t="shared" si="42"/>
        <v>2.713323799431079</v>
      </c>
      <c r="DB55" s="27">
        <f t="shared" si="10"/>
        <v>2.7732862994310792</v>
      </c>
    </row>
    <row r="56" spans="2:106" ht="12" customHeight="1" x14ac:dyDescent="0.15">
      <c r="B56" s="25"/>
      <c r="C56" s="25"/>
      <c r="D56" s="25"/>
      <c r="E56" s="26"/>
      <c r="F56" s="25"/>
      <c r="G56" s="25"/>
      <c r="H56" s="25"/>
      <c r="BE56" s="22">
        <v>1.625</v>
      </c>
      <c r="BF56" s="22">
        <f t="shared" si="12"/>
        <v>4.296875E-2</v>
      </c>
      <c r="BH56" s="27">
        <f t="shared" si="38"/>
        <v>2.4372363603167884</v>
      </c>
      <c r="BI56" s="27">
        <f t="shared" si="38"/>
        <v>2.4563297196917886</v>
      </c>
      <c r="BJ56" s="27">
        <f t="shared" si="38"/>
        <v>2.4737301103167884</v>
      </c>
      <c r="BK56" s="27">
        <f t="shared" si="38"/>
        <v>2.4896109696917885</v>
      </c>
      <c r="BL56" s="27">
        <f t="shared" si="38"/>
        <v>2.5041363603167888</v>
      </c>
      <c r="BM56" s="27">
        <f t="shared" si="38"/>
        <v>2.5174609696917885</v>
      </c>
      <c r="BN56" s="27">
        <f t="shared" si="38"/>
        <v>2.5297301103167884</v>
      </c>
      <c r="BO56" s="27">
        <f t="shared" si="38"/>
        <v>2.5410797196917883</v>
      </c>
      <c r="BP56" s="27">
        <f t="shared" si="38"/>
        <v>2.5516363603167891</v>
      </c>
      <c r="BQ56" s="27">
        <f t="shared" si="38"/>
        <v>2.5615172196917886</v>
      </c>
      <c r="BR56" s="27">
        <f t="shared" si="38"/>
        <v>2.5708301103167885</v>
      </c>
      <c r="BS56" s="27">
        <f t="shared" si="38"/>
        <v>2.5796734696917887</v>
      </c>
      <c r="BT56" s="27">
        <f t="shared" si="38"/>
        <v>2.5881363603167884</v>
      </c>
      <c r="BU56" s="27">
        <f t="shared" si="38"/>
        <v>2.596298469691789</v>
      </c>
      <c r="BV56" s="27">
        <f t="shared" si="38"/>
        <v>2.6042301103167884</v>
      </c>
      <c r="BW56" s="27">
        <f t="shared" si="38"/>
        <v>2.6119922196917886</v>
      </c>
      <c r="BX56" s="27">
        <f t="shared" si="39"/>
        <v>2.6196363603167883</v>
      </c>
      <c r="BY56" s="27">
        <f t="shared" si="39"/>
        <v>2.6272047196917878</v>
      </c>
      <c r="BZ56" s="27">
        <f t="shared" si="39"/>
        <v>2.6347301103167893</v>
      </c>
      <c r="CA56" s="27">
        <f t="shared" si="39"/>
        <v>2.642235969691789</v>
      </c>
      <c r="CB56" s="27">
        <f t="shared" si="39"/>
        <v>2.6497363603167887</v>
      </c>
      <c r="CC56" s="27">
        <f t="shared" si="39"/>
        <v>2.6572359696917887</v>
      </c>
      <c r="CD56" s="27">
        <f t="shared" si="39"/>
        <v>2.6647301103167877</v>
      </c>
      <c r="CE56" s="27">
        <f t="shared" si="39"/>
        <v>2.6722047196917886</v>
      </c>
      <c r="CF56" s="27">
        <f t="shared" si="39"/>
        <v>2.6796363603167883</v>
      </c>
      <c r="CG56" s="27">
        <f t="shared" si="39"/>
        <v>2.6869922196917884</v>
      </c>
      <c r="CH56" s="27">
        <f t="shared" si="39"/>
        <v>2.6942301103167887</v>
      </c>
      <c r="CI56" s="27">
        <f t="shared" si="39"/>
        <v>2.7012984696917881</v>
      </c>
      <c r="CJ56" s="27">
        <f t="shared" si="39"/>
        <v>2.7081363603167894</v>
      </c>
      <c r="CK56" s="27">
        <f t="shared" si="39"/>
        <v>2.7146734696917894</v>
      </c>
      <c r="CL56" s="27">
        <f t="shared" si="39"/>
        <v>2.7208301103167885</v>
      </c>
      <c r="CM56" s="27">
        <f t="shared" si="39"/>
        <v>2.7265172196917895</v>
      </c>
      <c r="CN56" s="27">
        <f t="shared" si="42"/>
        <v>2.7316363603167884</v>
      </c>
      <c r="CO56" s="27">
        <f t="shared" si="42"/>
        <v>2.7360797196917894</v>
      </c>
      <c r="CP56" s="27">
        <f t="shared" si="42"/>
        <v>2.7397301103167866</v>
      </c>
      <c r="CQ56" s="27">
        <f t="shared" si="42"/>
        <v>2.7424609696917885</v>
      </c>
      <c r="CR56" s="27">
        <f t="shared" si="42"/>
        <v>2.7441363603167903</v>
      </c>
      <c r="CS56" s="27">
        <f t="shared" si="42"/>
        <v>2.7446109696917889</v>
      </c>
      <c r="CT56" s="27">
        <f t="shared" si="42"/>
        <v>2.7437301103167906</v>
      </c>
      <c r="CU56" s="27">
        <f t="shared" si="42"/>
        <v>2.741329719691787</v>
      </c>
      <c r="CV56" s="27">
        <f t="shared" si="42"/>
        <v>2.7372363603167886</v>
      </c>
      <c r="CW56" s="27">
        <f t="shared" si="42"/>
        <v>2.73126721969179</v>
      </c>
      <c r="CX56" s="27">
        <f t="shared" si="42"/>
        <v>2.7232301103167886</v>
      </c>
      <c r="CY56" s="27">
        <f t="shared" si="42"/>
        <v>2.7129234696917894</v>
      </c>
      <c r="CZ56" s="27">
        <f t="shared" si="42"/>
        <v>2.7001363603167881</v>
      </c>
      <c r="DA56" s="27">
        <f t="shared" si="42"/>
        <v>2.6846484696917887</v>
      </c>
      <c r="DB56" s="27">
        <f t="shared" si="10"/>
        <v>2.7446109696917889</v>
      </c>
    </row>
    <row r="57" spans="2:106" ht="12" customHeight="1" x14ac:dyDescent="0.15">
      <c r="B57" s="25"/>
      <c r="C57" s="25"/>
      <c r="D57" s="25"/>
      <c r="E57" s="26"/>
      <c r="F57" s="25"/>
      <c r="G57" s="25"/>
      <c r="H57" s="25"/>
      <c r="BH57" s="27">
        <f>MAX(BH11:BH56)</f>
        <v>2.7975464248884383</v>
      </c>
      <c r="BI57" s="27">
        <f t="shared" ref="BI57:DA57" si="43">MAX(BI11:BI56)</f>
        <v>2.8166397842634381</v>
      </c>
      <c r="BJ57" s="27">
        <f t="shared" si="43"/>
        <v>2.8340401748884383</v>
      </c>
      <c r="BK57" s="27">
        <f t="shared" si="43"/>
        <v>2.8499210342634385</v>
      </c>
      <c r="BL57" s="27">
        <f t="shared" si="43"/>
        <v>2.8644464248884387</v>
      </c>
      <c r="BM57" s="27">
        <f t="shared" si="43"/>
        <v>2.8777710342634384</v>
      </c>
      <c r="BN57" s="27">
        <f t="shared" si="43"/>
        <v>2.8900401748884383</v>
      </c>
      <c r="BO57" s="27">
        <f t="shared" si="43"/>
        <v>2.9013897842634382</v>
      </c>
      <c r="BP57" s="27">
        <f t="shared" si="43"/>
        <v>2.911946424888439</v>
      </c>
      <c r="BQ57" s="27">
        <f t="shared" si="43"/>
        <v>2.9218272842634385</v>
      </c>
      <c r="BR57" s="27">
        <f t="shared" si="43"/>
        <v>2.9311401748884385</v>
      </c>
      <c r="BS57" s="27">
        <f t="shared" si="43"/>
        <v>2.9399835342634386</v>
      </c>
      <c r="BT57" s="27">
        <f t="shared" si="43"/>
        <v>2.9484464248884383</v>
      </c>
      <c r="BU57" s="27">
        <f t="shared" si="43"/>
        <v>2.9566085342634389</v>
      </c>
      <c r="BV57" s="27">
        <f t="shared" si="43"/>
        <v>2.9645401748884384</v>
      </c>
      <c r="BW57" s="27">
        <f t="shared" si="43"/>
        <v>2.9723022842634386</v>
      </c>
      <c r="BX57" s="27">
        <f t="shared" si="43"/>
        <v>2.9799464248884382</v>
      </c>
      <c r="BY57" s="27">
        <f t="shared" si="43"/>
        <v>2.9875147842634378</v>
      </c>
      <c r="BZ57" s="27">
        <f t="shared" si="43"/>
        <v>2.9950401748884392</v>
      </c>
      <c r="CA57" s="27">
        <f t="shared" si="43"/>
        <v>3.0025460342634389</v>
      </c>
      <c r="CB57" s="27">
        <f t="shared" si="43"/>
        <v>3.0100464248884387</v>
      </c>
      <c r="CC57" s="27">
        <f t="shared" si="43"/>
        <v>3.0175460342634386</v>
      </c>
      <c r="CD57" s="27">
        <f t="shared" si="43"/>
        <v>3.0250401748884377</v>
      </c>
      <c r="CE57" s="27">
        <f t="shared" si="43"/>
        <v>3.0325147842634386</v>
      </c>
      <c r="CF57" s="27">
        <f t="shared" si="43"/>
        <v>3.0399464248884382</v>
      </c>
      <c r="CG57" s="27">
        <f t="shared" si="43"/>
        <v>3.0473022842634383</v>
      </c>
      <c r="CH57" s="27">
        <f t="shared" si="43"/>
        <v>3.0545401748884387</v>
      </c>
      <c r="CI57" s="27">
        <f t="shared" si="43"/>
        <v>3.061608534263438</v>
      </c>
      <c r="CJ57" s="27">
        <f t="shared" si="43"/>
        <v>3.0684464248884393</v>
      </c>
      <c r="CK57" s="27">
        <f t="shared" si="43"/>
        <v>3.0749835342634393</v>
      </c>
      <c r="CL57" s="27">
        <f t="shared" si="43"/>
        <v>3.0811401748884384</v>
      </c>
      <c r="CM57" s="27">
        <f t="shared" si="43"/>
        <v>3.0868272842634394</v>
      </c>
      <c r="CN57" s="27">
        <f t="shared" si="43"/>
        <v>3.0919464248884383</v>
      </c>
      <c r="CO57" s="27">
        <f t="shared" si="43"/>
        <v>3.0963897842634394</v>
      </c>
      <c r="CP57" s="27">
        <f t="shared" si="43"/>
        <v>3.1000401748884365</v>
      </c>
      <c r="CQ57" s="27">
        <f t="shared" si="43"/>
        <v>3.1027710342634385</v>
      </c>
      <c r="CR57" s="27">
        <f t="shared" si="43"/>
        <v>3.1044464248884402</v>
      </c>
      <c r="CS57" s="27">
        <f t="shared" si="43"/>
        <v>3.1049210342634384</v>
      </c>
      <c r="CT57" s="27">
        <f t="shared" si="43"/>
        <v>3.1040401748884401</v>
      </c>
      <c r="CU57" s="27">
        <f t="shared" si="43"/>
        <v>3.1016397842634369</v>
      </c>
      <c r="CV57" s="27">
        <f t="shared" si="43"/>
        <v>3.0975464248884386</v>
      </c>
      <c r="CW57" s="27">
        <f t="shared" si="43"/>
        <v>3.0915772842634395</v>
      </c>
      <c r="CX57" s="27">
        <f t="shared" si="43"/>
        <v>3.0835401748884386</v>
      </c>
      <c r="CY57" s="27">
        <f t="shared" si="43"/>
        <v>3.0732335342634394</v>
      </c>
      <c r="CZ57" s="27">
        <f t="shared" si="43"/>
        <v>3.060446424888438</v>
      </c>
      <c r="DA57" s="27">
        <f t="shared" si="43"/>
        <v>3.0449585342634382</v>
      </c>
    </row>
    <row r="58" spans="2:106" ht="12" customHeight="1" x14ac:dyDescent="0.15">
      <c r="J58" s="11"/>
      <c r="K58" s="11"/>
    </row>
    <row r="59" spans="2:106" x14ac:dyDescent="0.15">
      <c r="E59" s="11"/>
    </row>
    <row r="61" spans="2:106" ht="12" customHeight="1" x14ac:dyDescent="0.15">
      <c r="B61" s="25"/>
      <c r="C61" s="25"/>
      <c r="D61" s="25"/>
      <c r="E61" s="25"/>
      <c r="F61" s="25"/>
      <c r="G61" s="25"/>
      <c r="H61" s="25"/>
      <c r="J61" s="11"/>
    </row>
    <row r="62" spans="2:106" ht="12" customHeight="1" x14ac:dyDescent="0.15">
      <c r="B62" s="25"/>
      <c r="C62" s="25"/>
      <c r="D62" s="25"/>
      <c r="E62" s="25"/>
      <c r="F62" s="25"/>
      <c r="G62" s="25"/>
      <c r="H62" s="25"/>
      <c r="J62" s="11"/>
      <c r="K62" s="23"/>
      <c r="M62" s="23"/>
      <c r="N62" s="23"/>
    </row>
    <row r="63" spans="2:106" ht="12" customHeight="1" x14ac:dyDescent="0.15">
      <c r="B63" s="25"/>
      <c r="C63" s="25"/>
      <c r="D63" s="25"/>
      <c r="E63" s="25"/>
      <c r="F63" s="25"/>
      <c r="G63" s="25"/>
      <c r="H63" s="25"/>
    </row>
    <row r="71" spans="3:4" s="22" customFormat="1" ht="12" customHeight="1" x14ac:dyDescent="0.15">
      <c r="C71" s="11"/>
    </row>
    <row r="72" spans="3:4" s="22" customFormat="1" ht="12" customHeight="1" x14ac:dyDescent="0.15">
      <c r="C72" s="11"/>
      <c r="D72" s="11"/>
    </row>
    <row r="77" spans="3:4" s="22" customFormat="1" ht="12" customHeight="1" x14ac:dyDescent="0.15">
      <c r="C77" s="11"/>
      <c r="D77" s="11"/>
    </row>
    <row r="79" spans="3:4" s="22" customFormat="1" ht="12" customHeight="1" x14ac:dyDescent="0.15">
      <c r="C79" s="11"/>
      <c r="D79" s="11"/>
    </row>
  </sheetData>
  <mergeCells count="5">
    <mergeCell ref="C2:D2"/>
    <mergeCell ref="E2:F2"/>
    <mergeCell ref="G2:H2"/>
    <mergeCell ref="K8:AX8"/>
    <mergeCell ref="I10:I49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2" workbookViewId="0">
      <selection activeCell="G53" sqref="G53"/>
    </sheetView>
  </sheetViews>
  <sheetFormatPr defaultRowHeight="11.25" x14ac:dyDescent="0.15"/>
  <cols>
    <col min="1" max="16384" width="9" style="10"/>
  </cols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M79"/>
  <sheetViews>
    <sheetView topLeftCell="A19" workbookViewId="0">
      <selection activeCell="L10" sqref="L10:AY49"/>
    </sheetView>
  </sheetViews>
  <sheetFormatPr defaultColWidth="7.625" defaultRowHeight="11.25" x14ac:dyDescent="0.15"/>
  <cols>
    <col min="1" max="65" width="7.625" style="28"/>
    <col min="66" max="66" width="9" style="28" bestFit="1" customWidth="1"/>
    <col min="67" max="70" width="7.625" style="28"/>
    <col min="71" max="105" width="4.375" style="27" customWidth="1"/>
    <col min="106" max="116" width="5.25" style="27" customWidth="1"/>
    <col min="117" max="16384" width="7.625" style="28"/>
  </cols>
  <sheetData>
    <row r="2" spans="1:117" ht="12" customHeight="1" x14ac:dyDescent="0.15">
      <c r="C2" s="36" t="s">
        <v>136</v>
      </c>
      <c r="D2" s="36"/>
      <c r="E2" s="36" t="s">
        <v>135</v>
      </c>
      <c r="F2" s="36"/>
      <c r="G2" s="36" t="s">
        <v>126</v>
      </c>
      <c r="H2" s="36"/>
      <c r="I2" s="29"/>
      <c r="BM2" s="28" t="s">
        <v>151</v>
      </c>
      <c r="BV2" s="28" t="s">
        <v>146</v>
      </c>
      <c r="BW2" s="27">
        <f>AVERAGE(BS11:DL56)</f>
        <v>16.2455764660493</v>
      </c>
    </row>
    <row r="3" spans="1:117" ht="12" customHeight="1" x14ac:dyDescent="0.15">
      <c r="C3" s="28" t="s">
        <v>124</v>
      </c>
      <c r="D3" s="28" t="s">
        <v>125</v>
      </c>
      <c r="E3" s="28" t="s">
        <v>124</v>
      </c>
      <c r="F3" s="28" t="s">
        <v>125</v>
      </c>
      <c r="G3" s="28" t="s">
        <v>124</v>
      </c>
      <c r="H3" s="28" t="s">
        <v>125</v>
      </c>
      <c r="I3" s="29"/>
      <c r="BV3" s="28" t="s">
        <v>147</v>
      </c>
      <c r="BW3" s="27">
        <f>MAX(BS11:DL56)</f>
        <v>35</v>
      </c>
    </row>
    <row r="4" spans="1:117" ht="12" customHeight="1" x14ac:dyDescent="0.15">
      <c r="A4" s="28">
        <f>-2*D4^3+8*D4^2-12*D4+7</f>
        <v>6.4197499999999996</v>
      </c>
      <c r="B4" s="28">
        <v>1</v>
      </c>
      <c r="C4" s="29">
        <v>30</v>
      </c>
      <c r="D4" s="28">
        <v>0.05</v>
      </c>
      <c r="E4" s="28">
        <f t="shared" ref="E4:E43" si="0">G4</f>
        <v>0.05</v>
      </c>
      <c r="F4" s="28">
        <f>50%*H4+50%*求节点单调递减($C$4:$C$43,D$4:$D$43,E4)</f>
        <v>15.8375</v>
      </c>
      <c r="G4" s="28">
        <f>D4</f>
        <v>0.05</v>
      </c>
      <c r="H4" s="28">
        <f t="shared" ref="H4:H43" si="1">C4</f>
        <v>30</v>
      </c>
      <c r="I4" s="29"/>
      <c r="BR4" s="13" t="s">
        <v>143</v>
      </c>
      <c r="BS4" s="27">
        <v>1</v>
      </c>
      <c r="BV4" s="27" t="s">
        <v>148</v>
      </c>
      <c r="BW4" s="27">
        <f>MIN(BS11:DL56)</f>
        <v>1</v>
      </c>
    </row>
    <row r="5" spans="1:117" ht="12" customHeight="1" x14ac:dyDescent="0.15">
      <c r="A5" s="28">
        <f t="shared" ref="A5:A43" si="2">-2*D5^3+8*D5^2-12*D5+7</f>
        <v>5.8780000000000001</v>
      </c>
      <c r="B5" s="28">
        <v>2</v>
      </c>
      <c r="C5" s="29">
        <v>15</v>
      </c>
      <c r="D5" s="28">
        <v>0.1</v>
      </c>
      <c r="E5" s="28">
        <f t="shared" si="0"/>
        <v>0.1</v>
      </c>
      <c r="F5" s="28">
        <f>50%*H5+50%*求节点单调递减($C$4:$C$43,D$4:$D$43,E5)</f>
        <v>8.3138888888888882</v>
      </c>
      <c r="G5" s="28">
        <f t="shared" ref="G5:G43" si="3">D5</f>
        <v>0.1</v>
      </c>
      <c r="H5" s="28">
        <f t="shared" si="1"/>
        <v>15</v>
      </c>
      <c r="I5" s="29"/>
      <c r="L5" s="28" t="s">
        <v>156</v>
      </c>
      <c r="M5" s="28">
        <v>1</v>
      </c>
      <c r="BN5" s="32"/>
    </row>
    <row r="6" spans="1:117" ht="12" customHeight="1" x14ac:dyDescent="0.15">
      <c r="A6" s="28">
        <f t="shared" si="2"/>
        <v>5.3732500000000005</v>
      </c>
      <c r="B6" s="28">
        <v>3</v>
      </c>
      <c r="C6" s="29">
        <v>10</v>
      </c>
      <c r="D6" s="28">
        <v>0.15</v>
      </c>
      <c r="E6" s="28">
        <f t="shared" si="0"/>
        <v>0.15</v>
      </c>
      <c r="F6" s="28">
        <f>50%*H6+50%*求节点单调递减($C$4:$C$43,D$4:$D$43,E6)</f>
        <v>5.7874999999999996</v>
      </c>
      <c r="G6" s="28">
        <f t="shared" si="3"/>
        <v>0.15</v>
      </c>
      <c r="H6" s="28">
        <f t="shared" si="1"/>
        <v>10</v>
      </c>
      <c r="I6" s="29"/>
    </row>
    <row r="7" spans="1:117" ht="12" customHeight="1" x14ac:dyDescent="0.15">
      <c r="A7" s="28">
        <f t="shared" si="2"/>
        <v>4.9039999999999999</v>
      </c>
      <c r="B7" s="28">
        <v>4</v>
      </c>
      <c r="C7" s="29">
        <v>7</v>
      </c>
      <c r="D7" s="28">
        <v>0.2</v>
      </c>
      <c r="E7" s="28">
        <f t="shared" si="0"/>
        <v>0.2</v>
      </c>
      <c r="F7" s="28">
        <f>50%*H7+50%*求节点单调递减($C$4:$C$43,D$4:$D$43,E7)</f>
        <v>4.2666666666666666</v>
      </c>
      <c r="G7" s="28">
        <f t="shared" si="3"/>
        <v>0.2</v>
      </c>
      <c r="H7" s="28">
        <f t="shared" si="1"/>
        <v>7</v>
      </c>
      <c r="I7" s="29"/>
      <c r="BN7" s="28">
        <f>BS$9*BS$10+INDEX($BL$11:$BL$45,$BS$4,1)*BS$9+INDEX($BL$11:$BL$45,$BS$4,1)*INDEX($BM$11:$BM$45,$BS$4,1)</f>
        <v>2.2943750000000001</v>
      </c>
    </row>
    <row r="8" spans="1:117" ht="12" customHeight="1" x14ac:dyDescent="0.15">
      <c r="A8" s="28">
        <f t="shared" si="2"/>
        <v>4.46875</v>
      </c>
      <c r="B8" s="28">
        <v>5</v>
      </c>
      <c r="C8" s="29">
        <v>6</v>
      </c>
      <c r="D8" s="28">
        <v>0.25</v>
      </c>
      <c r="E8" s="28">
        <f t="shared" si="0"/>
        <v>0.25</v>
      </c>
      <c r="F8" s="28">
        <f>50%*H8+50%*求节点单调递减($C$4:$C$43,D$4:$D$43,E8)</f>
        <v>3.75</v>
      </c>
      <c r="G8" s="28">
        <f t="shared" si="3"/>
        <v>0.25</v>
      </c>
      <c r="H8" s="28">
        <f t="shared" si="1"/>
        <v>6</v>
      </c>
      <c r="I8" s="29"/>
      <c r="L8" s="36" t="s">
        <v>136</v>
      </c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BN8" s="28">
        <f>$BP45*$BQ45+INDEX($BM$11:$BM$45,$BS$4,1)*$BP45+INDEX($BL$11:$BL$45,$BS$4,1)*INDEX($BM$11:$BM$45,$BS$4,1)</f>
        <v>28.5075</v>
      </c>
      <c r="BS8" s="27">
        <v>1</v>
      </c>
      <c r="BT8" s="27">
        <v>2</v>
      </c>
      <c r="BU8" s="27">
        <v>3</v>
      </c>
      <c r="BV8" s="27">
        <v>4</v>
      </c>
      <c r="BW8" s="27">
        <v>5</v>
      </c>
      <c r="BX8" s="27">
        <v>6</v>
      </c>
      <c r="BY8" s="27">
        <v>7</v>
      </c>
      <c r="BZ8" s="27">
        <v>8</v>
      </c>
      <c r="CA8" s="27">
        <v>9</v>
      </c>
      <c r="CB8" s="27">
        <v>10</v>
      </c>
      <c r="CC8" s="27">
        <v>11</v>
      </c>
      <c r="CD8" s="27">
        <v>12</v>
      </c>
      <c r="CE8" s="27">
        <v>13</v>
      </c>
      <c r="CF8" s="27">
        <v>14</v>
      </c>
      <c r="CG8" s="27">
        <v>15</v>
      </c>
      <c r="CH8" s="27">
        <v>16</v>
      </c>
      <c r="CI8" s="27">
        <v>17</v>
      </c>
      <c r="CJ8" s="27">
        <v>18</v>
      </c>
      <c r="CK8" s="27">
        <v>19</v>
      </c>
      <c r="CL8" s="27">
        <v>20</v>
      </c>
      <c r="CM8" s="27">
        <v>21</v>
      </c>
      <c r="CN8" s="27">
        <v>22</v>
      </c>
      <c r="CO8" s="27">
        <v>23</v>
      </c>
      <c r="CP8" s="27">
        <v>24</v>
      </c>
      <c r="CQ8" s="27">
        <v>25</v>
      </c>
      <c r="CR8" s="27">
        <v>26</v>
      </c>
      <c r="CS8" s="27">
        <v>27</v>
      </c>
      <c r="CT8" s="27">
        <v>28</v>
      </c>
      <c r="CU8" s="27">
        <v>29</v>
      </c>
      <c r="CV8" s="27">
        <v>30</v>
      </c>
      <c r="CW8" s="27">
        <v>31</v>
      </c>
      <c r="CX8" s="27">
        <v>32</v>
      </c>
      <c r="CY8" s="27">
        <v>33</v>
      </c>
      <c r="CZ8" s="27">
        <v>34</v>
      </c>
      <c r="DA8" s="27">
        <v>35</v>
      </c>
    </row>
    <row r="9" spans="1:117" ht="12" customHeight="1" x14ac:dyDescent="0.15">
      <c r="A9" s="28">
        <f t="shared" si="2"/>
        <v>4.0660000000000007</v>
      </c>
      <c r="B9" s="28">
        <v>6</v>
      </c>
      <c r="C9" s="29">
        <v>5</v>
      </c>
      <c r="D9" s="28">
        <v>0.3</v>
      </c>
      <c r="E9" s="28">
        <f t="shared" si="0"/>
        <v>0.3</v>
      </c>
      <c r="F9" s="28">
        <f>50%*H9+50%*求节点单调递减($C$4:$C$43,D$4:$D$43,E9)</f>
        <v>3.2321428571428572</v>
      </c>
      <c r="G9" s="28">
        <f t="shared" si="3"/>
        <v>0.3</v>
      </c>
      <c r="H9" s="28">
        <f t="shared" si="1"/>
        <v>5</v>
      </c>
      <c r="I9" s="29"/>
      <c r="L9" s="28">
        <v>1</v>
      </c>
      <c r="M9" s="28">
        <v>2</v>
      </c>
      <c r="N9" s="28">
        <v>3</v>
      </c>
      <c r="O9" s="28">
        <v>4</v>
      </c>
      <c r="P9" s="28">
        <v>5</v>
      </c>
      <c r="Q9" s="28">
        <v>6</v>
      </c>
      <c r="R9" s="28">
        <v>7</v>
      </c>
      <c r="S9" s="28">
        <v>8</v>
      </c>
      <c r="T9" s="28">
        <v>9</v>
      </c>
      <c r="U9" s="28">
        <v>10</v>
      </c>
      <c r="V9" s="28">
        <v>11</v>
      </c>
      <c r="W9" s="28">
        <v>12</v>
      </c>
      <c r="X9" s="28">
        <v>13</v>
      </c>
      <c r="Y9" s="28">
        <v>14</v>
      </c>
      <c r="Z9" s="28">
        <v>15</v>
      </c>
      <c r="AA9" s="28">
        <v>16</v>
      </c>
      <c r="AB9" s="28">
        <v>17</v>
      </c>
      <c r="AC9" s="28">
        <v>18</v>
      </c>
      <c r="AD9" s="28">
        <v>19</v>
      </c>
      <c r="AE9" s="28">
        <v>20</v>
      </c>
      <c r="AF9" s="28">
        <v>21</v>
      </c>
      <c r="AG9" s="28">
        <v>22</v>
      </c>
      <c r="AH9" s="28">
        <v>23</v>
      </c>
      <c r="AI9" s="28">
        <v>24</v>
      </c>
      <c r="AJ9" s="28">
        <v>25</v>
      </c>
      <c r="AK9" s="28">
        <v>26</v>
      </c>
      <c r="AL9" s="28">
        <v>27</v>
      </c>
      <c r="AM9" s="28">
        <v>28</v>
      </c>
      <c r="AN9" s="28">
        <v>29</v>
      </c>
      <c r="AO9" s="28">
        <v>30</v>
      </c>
      <c r="AP9" s="28">
        <v>31</v>
      </c>
      <c r="AQ9" s="28">
        <v>32</v>
      </c>
      <c r="AR9" s="28">
        <v>33</v>
      </c>
      <c r="AS9" s="28">
        <v>34</v>
      </c>
      <c r="AT9" s="28">
        <v>35</v>
      </c>
      <c r="AU9" s="28">
        <v>36</v>
      </c>
      <c r="AV9" s="28">
        <v>37</v>
      </c>
      <c r="AW9" s="28">
        <v>38</v>
      </c>
      <c r="AX9" s="28">
        <v>39</v>
      </c>
      <c r="AY9" s="28">
        <v>40</v>
      </c>
      <c r="BR9" s="28" t="s">
        <v>152</v>
      </c>
      <c r="BS9" s="27">
        <f>INDEX($BP$11:$BP$45,BS$8,1)</f>
        <v>0.05</v>
      </c>
      <c r="BT9" s="27">
        <f t="shared" ref="BT9:DA9" si="4">INDEX($BP$11:$BP$45,BT$8,1)</f>
        <v>0.1</v>
      </c>
      <c r="BU9" s="27">
        <f t="shared" si="4"/>
        <v>0.15</v>
      </c>
      <c r="BV9" s="27">
        <f t="shared" si="4"/>
        <v>0.2</v>
      </c>
      <c r="BW9" s="27">
        <f t="shared" si="4"/>
        <v>0.25</v>
      </c>
      <c r="BX9" s="27">
        <f t="shared" si="4"/>
        <v>0.3</v>
      </c>
      <c r="BY9" s="27">
        <f t="shared" si="4"/>
        <v>0.35</v>
      </c>
      <c r="BZ9" s="27">
        <f t="shared" si="4"/>
        <v>0.4</v>
      </c>
      <c r="CA9" s="27">
        <f t="shared" si="4"/>
        <v>0.45</v>
      </c>
      <c r="CB9" s="27">
        <f t="shared" si="4"/>
        <v>0.5</v>
      </c>
      <c r="CC9" s="27">
        <f t="shared" si="4"/>
        <v>0.55000000000000004</v>
      </c>
      <c r="CD9" s="27">
        <f t="shared" si="4"/>
        <v>0.6</v>
      </c>
      <c r="CE9" s="27">
        <f t="shared" si="4"/>
        <v>0.65</v>
      </c>
      <c r="CF9" s="27">
        <f t="shared" si="4"/>
        <v>0.7</v>
      </c>
      <c r="CG9" s="27">
        <f t="shared" si="4"/>
        <v>0.75</v>
      </c>
      <c r="CH9" s="27">
        <f t="shared" si="4"/>
        <v>0.8</v>
      </c>
      <c r="CI9" s="27">
        <f t="shared" si="4"/>
        <v>0.85</v>
      </c>
      <c r="CJ9" s="27">
        <f t="shared" si="4"/>
        <v>0.9</v>
      </c>
      <c r="CK9" s="27">
        <f t="shared" si="4"/>
        <v>0.95</v>
      </c>
      <c r="CL9" s="27">
        <f t="shared" si="4"/>
        <v>1</v>
      </c>
      <c r="CM9" s="27">
        <f t="shared" si="4"/>
        <v>1.05</v>
      </c>
      <c r="CN9" s="27">
        <f t="shared" si="4"/>
        <v>1.1000000000000001</v>
      </c>
      <c r="CO9" s="27">
        <f t="shared" si="4"/>
        <v>1.1499999999999999</v>
      </c>
      <c r="CP9" s="27">
        <f t="shared" si="4"/>
        <v>1.2</v>
      </c>
      <c r="CQ9" s="27">
        <f t="shared" si="4"/>
        <v>1.25</v>
      </c>
      <c r="CR9" s="27">
        <f t="shared" si="4"/>
        <v>1.3</v>
      </c>
      <c r="CS9" s="27">
        <f t="shared" si="4"/>
        <v>1.35</v>
      </c>
      <c r="CT9" s="27">
        <f t="shared" si="4"/>
        <v>1.4</v>
      </c>
      <c r="CU9" s="27">
        <f t="shared" si="4"/>
        <v>1.45</v>
      </c>
      <c r="CV9" s="27">
        <f t="shared" si="4"/>
        <v>1.5</v>
      </c>
      <c r="CW9" s="27">
        <f t="shared" si="4"/>
        <v>1.55</v>
      </c>
      <c r="CX9" s="27">
        <f t="shared" si="4"/>
        <v>1.6</v>
      </c>
      <c r="CY9" s="27">
        <f t="shared" si="4"/>
        <v>1.65</v>
      </c>
      <c r="CZ9" s="27">
        <f t="shared" si="4"/>
        <v>1.7</v>
      </c>
      <c r="DA9" s="27">
        <f t="shared" si="4"/>
        <v>1.75</v>
      </c>
    </row>
    <row r="10" spans="1:117" ht="12" customHeight="1" x14ac:dyDescent="0.15">
      <c r="A10" s="28">
        <f t="shared" si="2"/>
        <v>3.6942500000000007</v>
      </c>
      <c r="B10" s="29">
        <v>7</v>
      </c>
      <c r="C10" s="29">
        <v>4</v>
      </c>
      <c r="D10" s="28">
        <v>0.35</v>
      </c>
      <c r="E10" s="28">
        <f t="shared" si="0"/>
        <v>0.35</v>
      </c>
      <c r="F10" s="28">
        <f>50%*H10+50%*求节点单调递减($C$4:$C$43,D$4:$D$43,E10)</f>
        <v>2.7142857142857144</v>
      </c>
      <c r="G10" s="28">
        <f t="shared" si="3"/>
        <v>0.35</v>
      </c>
      <c r="H10" s="29">
        <f t="shared" si="1"/>
        <v>4</v>
      </c>
      <c r="I10" s="29"/>
      <c r="J10" s="37" t="s">
        <v>126</v>
      </c>
      <c r="K10" s="28">
        <v>1</v>
      </c>
      <c r="L10" s="28">
        <f>$M$5*INDEX($C$4:$C$49,L$9,1)*INDEX($D$4:$D$49,L$9,1)+(1-$M$5)*INDEX($G$4:$G$49,$K10,1)*INDEX($H$4:$H$49,$K10,1)+$M$5*(1-$M$5)*INDEX($G$4:$G$49,$K10,1)*INDEX($D$4:$D$49,L$9,1)</f>
        <v>1.5</v>
      </c>
      <c r="M10" s="28">
        <f t="shared" ref="M10:AY16" si="5">$M$5*INDEX($C$4:$C$49,M$9,1)*INDEX($D$4:$D$49,M$9,1)+(1-$M$5)*INDEX($G$4:$G$49,$K10,1)*INDEX($H$4:$H$49,$K10,1)+$M$5*(1-$M$5)*INDEX($G$4:$G$49,$K10,1)*INDEX($D$4:$D$49,M$9,1)</f>
        <v>1.5</v>
      </c>
      <c r="N10" s="28">
        <f t="shared" si="5"/>
        <v>1.5</v>
      </c>
      <c r="O10" s="28">
        <f t="shared" si="5"/>
        <v>1.4000000000000001</v>
      </c>
      <c r="P10" s="28">
        <f t="shared" si="5"/>
        <v>1.5</v>
      </c>
      <c r="Q10" s="28">
        <f t="shared" si="5"/>
        <v>1.5</v>
      </c>
      <c r="R10" s="28">
        <f t="shared" si="5"/>
        <v>1.4</v>
      </c>
      <c r="S10" s="28">
        <f t="shared" si="5"/>
        <v>1.42</v>
      </c>
      <c r="T10" s="28">
        <f t="shared" si="5"/>
        <v>1.3725000000000001</v>
      </c>
      <c r="U10" s="28">
        <f t="shared" si="5"/>
        <v>1.375</v>
      </c>
      <c r="V10" s="28">
        <f t="shared" si="5"/>
        <v>1.3475000000000001</v>
      </c>
      <c r="W10" s="28">
        <f t="shared" si="5"/>
        <v>1.32</v>
      </c>
      <c r="X10" s="28">
        <f t="shared" si="5"/>
        <v>1.3</v>
      </c>
      <c r="Y10" s="28">
        <f t="shared" si="5"/>
        <v>1.26</v>
      </c>
      <c r="Z10" s="28">
        <f t="shared" si="5"/>
        <v>1.2000000000000002</v>
      </c>
      <c r="AA10" s="28">
        <f t="shared" si="5"/>
        <v>1.1599999999999999</v>
      </c>
      <c r="AB10" s="28">
        <f t="shared" si="5"/>
        <v>1.1475</v>
      </c>
      <c r="AC10" s="28">
        <f t="shared" si="5"/>
        <v>1.0845</v>
      </c>
      <c r="AD10" s="28">
        <f t="shared" si="5"/>
        <v>1.0449999999999999</v>
      </c>
      <c r="AE10" s="28">
        <f t="shared" si="5"/>
        <v>1</v>
      </c>
      <c r="AF10" s="28">
        <f t="shared" si="5"/>
        <v>0.94993499999999997</v>
      </c>
      <c r="AG10" s="28">
        <f t="shared" si="5"/>
        <v>0.89100000000000013</v>
      </c>
      <c r="AH10" s="28">
        <f t="shared" si="5"/>
        <v>0.83949999999999991</v>
      </c>
      <c r="AI10" s="28">
        <f t="shared" si="5"/>
        <v>0.79200000000000004</v>
      </c>
      <c r="AJ10" s="28">
        <f t="shared" si="5"/>
        <v>0.73749999999999993</v>
      </c>
      <c r="AK10" s="28">
        <f t="shared" si="5"/>
        <v>0.67600000000000005</v>
      </c>
      <c r="AL10" s="28">
        <f t="shared" si="5"/>
        <v>0.60750000000000004</v>
      </c>
      <c r="AM10" s="28">
        <f t="shared" si="5"/>
        <v>0.54599999999999993</v>
      </c>
      <c r="AN10" s="28">
        <f t="shared" si="5"/>
        <v>0.46399999999999997</v>
      </c>
      <c r="AO10" s="28">
        <f t="shared" si="5"/>
        <v>0.375</v>
      </c>
      <c r="AP10" s="28">
        <f t="shared" si="5"/>
        <v>0.27124999999999999</v>
      </c>
      <c r="AQ10" s="28">
        <f t="shared" si="5"/>
        <v>0.2</v>
      </c>
      <c r="AR10" s="28">
        <f t="shared" si="5"/>
        <v>0.13200000000000001</v>
      </c>
      <c r="AS10" s="28">
        <f t="shared" si="5"/>
        <v>3.4000000000000002E-2</v>
      </c>
      <c r="AT10" s="28">
        <f t="shared" si="5"/>
        <v>0</v>
      </c>
      <c r="AU10" s="28">
        <f t="shared" si="5"/>
        <v>-1798.2</v>
      </c>
      <c r="AV10" s="28">
        <f t="shared" si="5"/>
        <v>-1848.15</v>
      </c>
      <c r="AW10" s="28">
        <f t="shared" si="5"/>
        <v>-1898.1</v>
      </c>
      <c r="AX10" s="28">
        <f t="shared" si="5"/>
        <v>-1948.05</v>
      </c>
      <c r="AY10" s="28">
        <f t="shared" si="5"/>
        <v>-1998</v>
      </c>
      <c r="BL10" s="28" t="s">
        <v>124</v>
      </c>
      <c r="BM10" s="28" t="s">
        <v>125</v>
      </c>
      <c r="BP10" s="28" t="s">
        <v>153</v>
      </c>
      <c r="BQ10" s="28" t="s">
        <v>154</v>
      </c>
      <c r="BR10" s="28" t="s">
        <v>155</v>
      </c>
      <c r="BS10" s="27">
        <f>INDEX($BQ$11:$BQ$45,BS$8,1)</f>
        <v>30</v>
      </c>
      <c r="BT10" s="27">
        <f t="shared" ref="BT10:DA10" si="6">INDEX($BQ$11:$BQ$45,BT$8,1)</f>
        <v>15</v>
      </c>
      <c r="BU10" s="27">
        <f t="shared" si="6"/>
        <v>10</v>
      </c>
      <c r="BV10" s="27">
        <f t="shared" si="6"/>
        <v>7</v>
      </c>
      <c r="BW10" s="27">
        <f t="shared" si="6"/>
        <v>6</v>
      </c>
      <c r="BX10" s="27">
        <f t="shared" si="6"/>
        <v>5</v>
      </c>
      <c r="BY10" s="27">
        <f t="shared" si="6"/>
        <v>4</v>
      </c>
      <c r="BZ10" s="27">
        <f t="shared" si="6"/>
        <v>3.55</v>
      </c>
      <c r="CA10" s="27">
        <f t="shared" si="6"/>
        <v>3.05</v>
      </c>
      <c r="CB10" s="27">
        <f t="shared" si="6"/>
        <v>2.75</v>
      </c>
      <c r="CC10" s="27">
        <f t="shared" si="6"/>
        <v>2.4500000000000002</v>
      </c>
      <c r="CD10" s="27">
        <f t="shared" si="6"/>
        <v>2.2000000000000002</v>
      </c>
      <c r="CE10" s="27">
        <f t="shared" si="6"/>
        <v>2</v>
      </c>
      <c r="CF10" s="27">
        <f t="shared" si="6"/>
        <v>1.8</v>
      </c>
      <c r="CG10" s="27">
        <f t="shared" si="6"/>
        <v>1.6</v>
      </c>
      <c r="CH10" s="27">
        <f t="shared" si="6"/>
        <v>1.45</v>
      </c>
      <c r="CI10" s="27">
        <f t="shared" si="6"/>
        <v>1.35</v>
      </c>
      <c r="CJ10" s="27">
        <f t="shared" si="6"/>
        <v>1.2050000000000001</v>
      </c>
      <c r="CK10" s="27">
        <f t="shared" si="6"/>
        <v>1.1000000000000001</v>
      </c>
      <c r="CL10" s="27">
        <f t="shared" si="6"/>
        <v>1</v>
      </c>
      <c r="CM10" s="27">
        <f t="shared" si="6"/>
        <v>0.90469999999999995</v>
      </c>
      <c r="CN10" s="27">
        <f t="shared" si="6"/>
        <v>0.81</v>
      </c>
      <c r="CO10" s="27">
        <f t="shared" si="6"/>
        <v>0.73</v>
      </c>
      <c r="CP10" s="27">
        <f t="shared" si="6"/>
        <v>0.66</v>
      </c>
      <c r="CQ10" s="27">
        <f t="shared" si="6"/>
        <v>0.59</v>
      </c>
      <c r="CR10" s="27">
        <f t="shared" si="6"/>
        <v>0.52</v>
      </c>
      <c r="CS10" s="27">
        <f t="shared" si="6"/>
        <v>0.45</v>
      </c>
      <c r="CT10" s="27">
        <f t="shared" si="6"/>
        <v>0.39</v>
      </c>
      <c r="CU10" s="27">
        <f t="shared" si="6"/>
        <v>0.32</v>
      </c>
      <c r="CV10" s="27">
        <f t="shared" si="6"/>
        <v>0.25</v>
      </c>
      <c r="CW10" s="27">
        <f t="shared" si="6"/>
        <v>0.17499999999999999</v>
      </c>
      <c r="CX10" s="27">
        <f t="shared" si="6"/>
        <v>0.125</v>
      </c>
      <c r="CY10" s="27">
        <f t="shared" si="6"/>
        <v>0.08</v>
      </c>
      <c r="CZ10" s="27">
        <f t="shared" si="6"/>
        <v>0.02</v>
      </c>
      <c r="DA10" s="27">
        <f t="shared" si="6"/>
        <v>0</v>
      </c>
      <c r="DM10" s="27"/>
    </row>
    <row r="11" spans="1:117" ht="12" customHeight="1" x14ac:dyDescent="0.15">
      <c r="A11" s="28">
        <f t="shared" si="2"/>
        <v>3.3519999999999994</v>
      </c>
      <c r="B11" s="29">
        <v>8</v>
      </c>
      <c r="C11" s="29">
        <v>3.55</v>
      </c>
      <c r="D11" s="28">
        <v>0.4</v>
      </c>
      <c r="E11" s="28">
        <f t="shared" si="0"/>
        <v>0.4</v>
      </c>
      <c r="F11" s="28">
        <f>50%*H11+50%*求节点单调递减($C$4:$C$43,D$4:$D$43,E11)</f>
        <v>2.4708333333333332</v>
      </c>
      <c r="G11" s="28">
        <f t="shared" si="3"/>
        <v>0.4</v>
      </c>
      <c r="H11" s="29">
        <f t="shared" si="1"/>
        <v>3.55</v>
      </c>
      <c r="I11" s="29"/>
      <c r="J11" s="37"/>
      <c r="K11" s="28">
        <v>2</v>
      </c>
      <c r="L11" s="28">
        <f t="shared" ref="L11:AA32" si="7">$M$5*INDEX($C$4:$C$49,L$9,1)*INDEX($D$4:$D$49,L$9,1)+(1-$M$5)*INDEX($G$4:$G$49,$K11,1)*INDEX($H$4:$H$49,$K11,1)+$M$5*(1-$M$5)*INDEX($G$4:$G$49,$K11,1)*INDEX($D$4:$D$49,L$9,1)</f>
        <v>1.5</v>
      </c>
      <c r="M11" s="28">
        <f t="shared" si="5"/>
        <v>1.5</v>
      </c>
      <c r="N11" s="28">
        <f t="shared" si="5"/>
        <v>1.5</v>
      </c>
      <c r="O11" s="28">
        <f t="shared" si="5"/>
        <v>1.4000000000000001</v>
      </c>
      <c r="P11" s="28">
        <f t="shared" si="5"/>
        <v>1.5</v>
      </c>
      <c r="Q11" s="28">
        <f t="shared" si="5"/>
        <v>1.5</v>
      </c>
      <c r="R11" s="28">
        <f t="shared" si="5"/>
        <v>1.4</v>
      </c>
      <c r="S11" s="28">
        <f t="shared" si="5"/>
        <v>1.42</v>
      </c>
      <c r="T11" s="28">
        <f t="shared" si="5"/>
        <v>1.3725000000000001</v>
      </c>
      <c r="U11" s="28">
        <f t="shared" si="5"/>
        <v>1.375</v>
      </c>
      <c r="V11" s="28">
        <f t="shared" si="5"/>
        <v>1.3475000000000001</v>
      </c>
      <c r="W11" s="28">
        <f t="shared" si="5"/>
        <v>1.32</v>
      </c>
      <c r="X11" s="28">
        <f t="shared" si="5"/>
        <v>1.3</v>
      </c>
      <c r="Y11" s="28">
        <f t="shared" si="5"/>
        <v>1.26</v>
      </c>
      <c r="Z11" s="28">
        <f t="shared" si="5"/>
        <v>1.2000000000000002</v>
      </c>
      <c r="AA11" s="28">
        <f t="shared" si="5"/>
        <v>1.1599999999999999</v>
      </c>
      <c r="AB11" s="28">
        <f t="shared" si="5"/>
        <v>1.1475</v>
      </c>
      <c r="AC11" s="28">
        <f t="shared" si="5"/>
        <v>1.0845</v>
      </c>
      <c r="AD11" s="28">
        <f t="shared" si="5"/>
        <v>1.0449999999999999</v>
      </c>
      <c r="AE11" s="28">
        <f t="shared" si="5"/>
        <v>1</v>
      </c>
      <c r="AF11" s="28">
        <f t="shared" si="5"/>
        <v>0.94993499999999997</v>
      </c>
      <c r="AG11" s="28">
        <f t="shared" si="5"/>
        <v>0.89100000000000013</v>
      </c>
      <c r="AH11" s="28">
        <f t="shared" si="5"/>
        <v>0.83949999999999991</v>
      </c>
      <c r="AI11" s="28">
        <f t="shared" si="5"/>
        <v>0.79200000000000004</v>
      </c>
      <c r="AJ11" s="28">
        <f t="shared" si="5"/>
        <v>0.73749999999999993</v>
      </c>
      <c r="AK11" s="28">
        <f t="shared" si="5"/>
        <v>0.67600000000000005</v>
      </c>
      <c r="AL11" s="28">
        <f t="shared" si="5"/>
        <v>0.60750000000000004</v>
      </c>
      <c r="AM11" s="28">
        <f t="shared" si="5"/>
        <v>0.54599999999999993</v>
      </c>
      <c r="AN11" s="28">
        <f t="shared" si="5"/>
        <v>0.46399999999999997</v>
      </c>
      <c r="AO11" s="28">
        <f t="shared" si="5"/>
        <v>0.375</v>
      </c>
      <c r="AP11" s="28">
        <f t="shared" si="5"/>
        <v>0.27124999999999999</v>
      </c>
      <c r="AQ11" s="28">
        <f t="shared" si="5"/>
        <v>0.2</v>
      </c>
      <c r="AR11" s="28">
        <f t="shared" si="5"/>
        <v>0.13200000000000001</v>
      </c>
      <c r="AS11" s="28">
        <f t="shared" si="5"/>
        <v>3.4000000000000002E-2</v>
      </c>
      <c r="AT11" s="28">
        <f t="shared" si="5"/>
        <v>0</v>
      </c>
      <c r="AU11" s="28">
        <f t="shared" si="5"/>
        <v>-1798.2</v>
      </c>
      <c r="AV11" s="28">
        <f t="shared" si="5"/>
        <v>-1848.15</v>
      </c>
      <c r="AW11" s="28">
        <f t="shared" si="5"/>
        <v>-1898.1</v>
      </c>
      <c r="AX11" s="28">
        <f t="shared" si="5"/>
        <v>-1948.05</v>
      </c>
      <c r="AY11" s="28">
        <f t="shared" si="5"/>
        <v>-1998</v>
      </c>
      <c r="BK11" s="28">
        <v>1</v>
      </c>
      <c r="BL11" s="28">
        <f>E4</f>
        <v>0.05</v>
      </c>
      <c r="BM11" s="28">
        <f>F4</f>
        <v>15.8375</v>
      </c>
      <c r="BP11" s="28">
        <f>E4</f>
        <v>0.05</v>
      </c>
      <c r="BQ11" s="28">
        <f>C4</f>
        <v>30</v>
      </c>
      <c r="BS11" s="33">
        <f>MAX(BS$9*BS$10+INDEX($BL$11:$BL$45,$BS$4,1)*BS$9+INDEX($BL$11:$BL$45,$BS$4,1)*INDEX($BM$11:$BM$45,$BS$4,1),$BP11*$BQ11+INDEX($BM$11:$BM$45,$BS$4,1)*$BP11+INDEX($BL$11:$BL$45,$BS$4,1)*INDEX($BM$11:$BM$45,$BS$4,1))</f>
        <v>3.0837500000000002</v>
      </c>
      <c r="BT11" s="33">
        <f t="shared" ref="BT11:DA23" si="8">MAX(BT$9*BT$10+INDEX($BL$11:$BL$45,$BS$4,1)*BT$9+INDEX($BL$11:$BL$45,$BS$4,1)*INDEX($BM$11:$BM$45,$BS$4,1),$BP11*$BQ11+INDEX($BM$11:$BM$45,$BS$4,1)*$BP11+INDEX($BL$11:$BL$45,$BS$4,1)*INDEX($BM$11:$BM$45,$BS$4,1))</f>
        <v>3.0837500000000002</v>
      </c>
      <c r="BU11" s="33">
        <f t="shared" si="8"/>
        <v>3.0837500000000002</v>
      </c>
      <c r="BV11" s="33">
        <f t="shared" si="8"/>
        <v>3.0837500000000002</v>
      </c>
      <c r="BW11" s="33">
        <f t="shared" si="8"/>
        <v>3.0837500000000002</v>
      </c>
      <c r="BX11" s="33">
        <f t="shared" si="8"/>
        <v>3.0837500000000002</v>
      </c>
      <c r="BY11" s="33">
        <f t="shared" si="8"/>
        <v>3.0837500000000002</v>
      </c>
      <c r="BZ11" s="33">
        <f t="shared" si="8"/>
        <v>3.0837500000000002</v>
      </c>
      <c r="CA11" s="33">
        <f t="shared" si="8"/>
        <v>3.0837500000000002</v>
      </c>
      <c r="CB11" s="33">
        <f t="shared" si="8"/>
        <v>3.0837500000000002</v>
      </c>
      <c r="CC11" s="33">
        <f t="shared" si="8"/>
        <v>3.0837500000000002</v>
      </c>
      <c r="CD11" s="33">
        <f t="shared" si="8"/>
        <v>3.0837500000000002</v>
      </c>
      <c r="CE11" s="33">
        <f t="shared" si="8"/>
        <v>3.0837500000000002</v>
      </c>
      <c r="CF11" s="33">
        <f t="shared" si="8"/>
        <v>3.0837500000000002</v>
      </c>
      <c r="CG11" s="33">
        <f t="shared" si="8"/>
        <v>3.0837500000000002</v>
      </c>
      <c r="CH11" s="33">
        <f t="shared" si="8"/>
        <v>3.0837500000000002</v>
      </c>
      <c r="CI11" s="33">
        <f t="shared" si="8"/>
        <v>3.0837500000000002</v>
      </c>
      <c r="CJ11" s="33">
        <f t="shared" si="8"/>
        <v>3.0837500000000002</v>
      </c>
      <c r="CK11" s="33">
        <f t="shared" si="8"/>
        <v>3.0837500000000002</v>
      </c>
      <c r="CL11" s="33">
        <f t="shared" si="8"/>
        <v>3.0837500000000002</v>
      </c>
      <c r="CM11" s="33">
        <f t="shared" si="8"/>
        <v>3.0837500000000002</v>
      </c>
      <c r="CN11" s="33">
        <f t="shared" si="8"/>
        <v>3.0837500000000002</v>
      </c>
      <c r="CO11" s="33">
        <f t="shared" si="8"/>
        <v>3.0837500000000002</v>
      </c>
      <c r="CP11" s="33">
        <f t="shared" si="8"/>
        <v>3.0837500000000002</v>
      </c>
      <c r="CQ11" s="33">
        <f t="shared" si="8"/>
        <v>3.0837500000000002</v>
      </c>
      <c r="CR11" s="33">
        <f t="shared" si="8"/>
        <v>3.0837500000000002</v>
      </c>
      <c r="CS11" s="33">
        <f t="shared" si="8"/>
        <v>3.0837500000000002</v>
      </c>
      <c r="CT11" s="33">
        <f t="shared" si="8"/>
        <v>3.0837500000000002</v>
      </c>
      <c r="CU11" s="33">
        <f t="shared" si="8"/>
        <v>3.0837500000000002</v>
      </c>
      <c r="CV11" s="33">
        <f t="shared" si="8"/>
        <v>3.0837500000000002</v>
      </c>
      <c r="CW11" s="33">
        <f t="shared" si="8"/>
        <v>3.0837500000000002</v>
      </c>
      <c r="CX11" s="33">
        <f t="shared" si="8"/>
        <v>3.0837500000000002</v>
      </c>
      <c r="CY11" s="33">
        <f t="shared" si="8"/>
        <v>3.0837500000000002</v>
      </c>
      <c r="CZ11" s="33">
        <f t="shared" si="8"/>
        <v>3.0837500000000002</v>
      </c>
      <c r="DA11" s="33">
        <f t="shared" si="8"/>
        <v>3.0837500000000002</v>
      </c>
      <c r="DM11" s="27"/>
    </row>
    <row r="12" spans="1:117" ht="12" customHeight="1" x14ac:dyDescent="0.15">
      <c r="A12" s="28">
        <f t="shared" si="2"/>
        <v>3.03775</v>
      </c>
      <c r="B12" s="29">
        <v>9</v>
      </c>
      <c r="C12" s="29">
        <v>3.05</v>
      </c>
      <c r="D12" s="28">
        <v>0.45</v>
      </c>
      <c r="E12" s="28">
        <f t="shared" si="0"/>
        <v>0.45</v>
      </c>
      <c r="F12" s="28">
        <f>50%*H12+50%*求节点单调递减($C$4:$C$43,D$4:$D$43,E12)</f>
        <v>2.2000000000000002</v>
      </c>
      <c r="G12" s="28">
        <f t="shared" si="3"/>
        <v>0.45</v>
      </c>
      <c r="H12" s="29">
        <f t="shared" si="1"/>
        <v>3.05</v>
      </c>
      <c r="I12" s="29"/>
      <c r="J12" s="37"/>
      <c r="K12" s="28">
        <v>3</v>
      </c>
      <c r="L12" s="28">
        <f t="shared" si="7"/>
        <v>1.5</v>
      </c>
      <c r="M12" s="28">
        <f t="shared" si="5"/>
        <v>1.5</v>
      </c>
      <c r="N12" s="28">
        <f t="shared" si="5"/>
        <v>1.5</v>
      </c>
      <c r="O12" s="28">
        <f t="shared" si="5"/>
        <v>1.4000000000000001</v>
      </c>
      <c r="P12" s="28">
        <f t="shared" si="5"/>
        <v>1.5</v>
      </c>
      <c r="Q12" s="28">
        <f t="shared" si="5"/>
        <v>1.5</v>
      </c>
      <c r="R12" s="28">
        <f t="shared" si="5"/>
        <v>1.4</v>
      </c>
      <c r="S12" s="28">
        <f t="shared" si="5"/>
        <v>1.42</v>
      </c>
      <c r="T12" s="28">
        <f t="shared" si="5"/>
        <v>1.3725000000000001</v>
      </c>
      <c r="U12" s="28">
        <f t="shared" si="5"/>
        <v>1.375</v>
      </c>
      <c r="V12" s="28">
        <f t="shared" si="5"/>
        <v>1.3475000000000001</v>
      </c>
      <c r="W12" s="28">
        <f t="shared" si="5"/>
        <v>1.32</v>
      </c>
      <c r="X12" s="28">
        <f t="shared" si="5"/>
        <v>1.3</v>
      </c>
      <c r="Y12" s="28">
        <f t="shared" si="5"/>
        <v>1.26</v>
      </c>
      <c r="Z12" s="28">
        <f t="shared" si="5"/>
        <v>1.2000000000000002</v>
      </c>
      <c r="AA12" s="28">
        <f t="shared" si="5"/>
        <v>1.1599999999999999</v>
      </c>
      <c r="AB12" s="28">
        <f t="shared" si="5"/>
        <v>1.1475</v>
      </c>
      <c r="AC12" s="28">
        <f t="shared" si="5"/>
        <v>1.0845</v>
      </c>
      <c r="AD12" s="28">
        <f t="shared" si="5"/>
        <v>1.0449999999999999</v>
      </c>
      <c r="AE12" s="28">
        <f t="shared" si="5"/>
        <v>1</v>
      </c>
      <c r="AF12" s="28">
        <f t="shared" si="5"/>
        <v>0.94993499999999997</v>
      </c>
      <c r="AG12" s="28">
        <f t="shared" si="5"/>
        <v>0.89100000000000013</v>
      </c>
      <c r="AH12" s="28">
        <f t="shared" si="5"/>
        <v>0.83949999999999991</v>
      </c>
      <c r="AI12" s="28">
        <f t="shared" si="5"/>
        <v>0.79200000000000004</v>
      </c>
      <c r="AJ12" s="28">
        <f t="shared" si="5"/>
        <v>0.73749999999999993</v>
      </c>
      <c r="AK12" s="28">
        <f t="shared" si="5"/>
        <v>0.67600000000000005</v>
      </c>
      <c r="AL12" s="28">
        <f t="shared" si="5"/>
        <v>0.60750000000000004</v>
      </c>
      <c r="AM12" s="28">
        <f t="shared" si="5"/>
        <v>0.54599999999999993</v>
      </c>
      <c r="AN12" s="28">
        <f t="shared" si="5"/>
        <v>0.46399999999999997</v>
      </c>
      <c r="AO12" s="28">
        <f t="shared" si="5"/>
        <v>0.375</v>
      </c>
      <c r="AP12" s="28">
        <f t="shared" si="5"/>
        <v>0.27124999999999999</v>
      </c>
      <c r="AQ12" s="28">
        <f t="shared" si="5"/>
        <v>0.2</v>
      </c>
      <c r="AR12" s="28">
        <f t="shared" si="5"/>
        <v>0.13200000000000001</v>
      </c>
      <c r="AS12" s="28">
        <f t="shared" si="5"/>
        <v>3.4000000000000002E-2</v>
      </c>
      <c r="AT12" s="28">
        <f t="shared" si="5"/>
        <v>0</v>
      </c>
      <c r="AU12" s="28">
        <f t="shared" si="5"/>
        <v>-1798.2</v>
      </c>
      <c r="AV12" s="28">
        <f t="shared" si="5"/>
        <v>-1848.15</v>
      </c>
      <c r="AW12" s="28">
        <f t="shared" si="5"/>
        <v>-1898.1</v>
      </c>
      <c r="AX12" s="28">
        <f t="shared" si="5"/>
        <v>-1948.05</v>
      </c>
      <c r="AY12" s="28">
        <f t="shared" si="5"/>
        <v>-1998</v>
      </c>
      <c r="BK12" s="28">
        <v>2</v>
      </c>
      <c r="BL12" s="28">
        <f t="shared" ref="BL12:BM27" si="9">E5</f>
        <v>0.1</v>
      </c>
      <c r="BM12" s="28">
        <f t="shared" si="9"/>
        <v>8.3138888888888882</v>
      </c>
      <c r="BP12" s="28">
        <f t="shared" ref="BP12:BP45" si="10">E5</f>
        <v>0.1</v>
      </c>
      <c r="BQ12" s="28">
        <f t="shared" ref="BQ12:BQ45" si="11">C5</f>
        <v>15</v>
      </c>
      <c r="BS12" s="33">
        <f t="shared" ref="BS12:CH27" si="12">MAX(BS$9*BS$10+INDEX($BL$11:$BL$45,$BS$4,1)*BS$9+INDEX($BL$11:$BL$45,$BS$4,1)*INDEX($BM$11:$BM$45,$BS$4,1),$BP12*$BQ12+INDEX($BM$11:$BM$45,$BS$4,1)*$BP12+INDEX($BL$11:$BL$45,$BS$4,1)*INDEX($BM$11:$BM$45,$BS$4,1))</f>
        <v>3.8756250000000003</v>
      </c>
      <c r="BT12" s="33">
        <f t="shared" si="12"/>
        <v>3.8756250000000003</v>
      </c>
      <c r="BU12" s="33">
        <f t="shared" si="12"/>
        <v>3.8756250000000003</v>
      </c>
      <c r="BV12" s="33">
        <f t="shared" si="12"/>
        <v>3.8756250000000003</v>
      </c>
      <c r="BW12" s="33">
        <f t="shared" si="12"/>
        <v>3.8756250000000003</v>
      </c>
      <c r="BX12" s="33">
        <f t="shared" si="12"/>
        <v>3.8756250000000003</v>
      </c>
      <c r="BY12" s="33">
        <f t="shared" si="12"/>
        <v>3.8756250000000003</v>
      </c>
      <c r="BZ12" s="33">
        <f t="shared" si="12"/>
        <v>3.8756250000000003</v>
      </c>
      <c r="CA12" s="33">
        <f t="shared" si="12"/>
        <v>3.8756250000000003</v>
      </c>
      <c r="CB12" s="33">
        <f t="shared" si="12"/>
        <v>3.8756250000000003</v>
      </c>
      <c r="CC12" s="33">
        <f t="shared" si="12"/>
        <v>3.8756250000000003</v>
      </c>
      <c r="CD12" s="33">
        <f t="shared" si="12"/>
        <v>3.8756250000000003</v>
      </c>
      <c r="CE12" s="33">
        <f t="shared" si="12"/>
        <v>3.8756250000000003</v>
      </c>
      <c r="CF12" s="33">
        <f t="shared" si="12"/>
        <v>3.8756250000000003</v>
      </c>
      <c r="CG12" s="33">
        <f t="shared" si="12"/>
        <v>3.8756250000000003</v>
      </c>
      <c r="CH12" s="33">
        <f t="shared" si="12"/>
        <v>3.8756250000000003</v>
      </c>
      <c r="CI12" s="33">
        <f t="shared" si="8"/>
        <v>3.8756250000000003</v>
      </c>
      <c r="CJ12" s="33">
        <f t="shared" si="8"/>
        <v>3.8756250000000003</v>
      </c>
      <c r="CK12" s="33">
        <f t="shared" si="8"/>
        <v>3.8756250000000003</v>
      </c>
      <c r="CL12" s="33">
        <f t="shared" si="8"/>
        <v>3.8756250000000003</v>
      </c>
      <c r="CM12" s="33">
        <f t="shared" si="8"/>
        <v>3.8756250000000003</v>
      </c>
      <c r="CN12" s="33">
        <f t="shared" si="8"/>
        <v>3.8756250000000003</v>
      </c>
      <c r="CO12" s="33">
        <f t="shared" si="8"/>
        <v>3.8756250000000003</v>
      </c>
      <c r="CP12" s="33">
        <f t="shared" si="8"/>
        <v>3.8756250000000003</v>
      </c>
      <c r="CQ12" s="33">
        <f t="shared" si="8"/>
        <v>3.8756250000000003</v>
      </c>
      <c r="CR12" s="33">
        <f t="shared" si="8"/>
        <v>3.8756250000000003</v>
      </c>
      <c r="CS12" s="33">
        <f t="shared" si="8"/>
        <v>3.8756250000000003</v>
      </c>
      <c r="CT12" s="33">
        <f t="shared" si="8"/>
        <v>3.8756250000000003</v>
      </c>
      <c r="CU12" s="33">
        <f t="shared" si="8"/>
        <v>3.8756250000000003</v>
      </c>
      <c r="CV12" s="33">
        <f t="shared" si="8"/>
        <v>3.8756250000000003</v>
      </c>
      <c r="CW12" s="33">
        <f t="shared" si="8"/>
        <v>3.8756250000000003</v>
      </c>
      <c r="CX12" s="33">
        <f t="shared" si="8"/>
        <v>3.8756250000000003</v>
      </c>
      <c r="CY12" s="33">
        <f t="shared" si="8"/>
        <v>3.8756250000000003</v>
      </c>
      <c r="CZ12" s="33">
        <f t="shared" si="8"/>
        <v>3.8756250000000003</v>
      </c>
      <c r="DA12" s="33">
        <f t="shared" si="8"/>
        <v>3.8756250000000003</v>
      </c>
      <c r="DM12" s="27"/>
    </row>
    <row r="13" spans="1:117" ht="12" customHeight="1" x14ac:dyDescent="0.15">
      <c r="A13" s="28">
        <f t="shared" si="2"/>
        <v>2.75</v>
      </c>
      <c r="B13" s="29">
        <v>10</v>
      </c>
      <c r="C13" s="29">
        <v>2.75</v>
      </c>
      <c r="D13" s="28">
        <v>0.5</v>
      </c>
      <c r="E13" s="28">
        <f t="shared" si="0"/>
        <v>0.5</v>
      </c>
      <c r="F13" s="28">
        <f>50%*H13+50%*求节点单调递减($C$4:$C$43,D$4:$D$43,E13)</f>
        <v>2.032142857142857</v>
      </c>
      <c r="G13" s="28">
        <f t="shared" si="3"/>
        <v>0.5</v>
      </c>
      <c r="H13" s="29">
        <f t="shared" si="1"/>
        <v>2.75</v>
      </c>
      <c r="I13" s="29"/>
      <c r="J13" s="37"/>
      <c r="K13" s="28">
        <v>4</v>
      </c>
      <c r="L13" s="28">
        <f t="shared" si="7"/>
        <v>1.5</v>
      </c>
      <c r="M13" s="28">
        <f t="shared" si="5"/>
        <v>1.5</v>
      </c>
      <c r="N13" s="28">
        <f t="shared" si="5"/>
        <v>1.5</v>
      </c>
      <c r="O13" s="28">
        <f t="shared" si="5"/>
        <v>1.4000000000000001</v>
      </c>
      <c r="P13" s="28">
        <f t="shared" si="5"/>
        <v>1.5</v>
      </c>
      <c r="Q13" s="28">
        <f t="shared" si="5"/>
        <v>1.5</v>
      </c>
      <c r="R13" s="28">
        <f t="shared" si="5"/>
        <v>1.4</v>
      </c>
      <c r="S13" s="28">
        <f t="shared" si="5"/>
        <v>1.42</v>
      </c>
      <c r="T13" s="28">
        <f t="shared" si="5"/>
        <v>1.3725000000000001</v>
      </c>
      <c r="U13" s="28">
        <f t="shared" si="5"/>
        <v>1.375</v>
      </c>
      <c r="V13" s="28">
        <f t="shared" si="5"/>
        <v>1.3475000000000001</v>
      </c>
      <c r="W13" s="28">
        <f t="shared" si="5"/>
        <v>1.32</v>
      </c>
      <c r="X13" s="28">
        <f t="shared" si="5"/>
        <v>1.3</v>
      </c>
      <c r="Y13" s="28">
        <f t="shared" si="5"/>
        <v>1.26</v>
      </c>
      <c r="Z13" s="28">
        <f t="shared" si="5"/>
        <v>1.2000000000000002</v>
      </c>
      <c r="AA13" s="28">
        <f t="shared" si="5"/>
        <v>1.1599999999999999</v>
      </c>
      <c r="AB13" s="28">
        <f t="shared" si="5"/>
        <v>1.1475</v>
      </c>
      <c r="AC13" s="28">
        <f t="shared" si="5"/>
        <v>1.0845</v>
      </c>
      <c r="AD13" s="28">
        <f t="shared" si="5"/>
        <v>1.0449999999999999</v>
      </c>
      <c r="AE13" s="28">
        <f t="shared" si="5"/>
        <v>1</v>
      </c>
      <c r="AF13" s="28">
        <f t="shared" si="5"/>
        <v>0.94993499999999997</v>
      </c>
      <c r="AG13" s="28">
        <f t="shared" si="5"/>
        <v>0.89100000000000013</v>
      </c>
      <c r="AH13" s="28">
        <f t="shared" si="5"/>
        <v>0.83949999999999991</v>
      </c>
      <c r="AI13" s="28">
        <f t="shared" si="5"/>
        <v>0.79200000000000004</v>
      </c>
      <c r="AJ13" s="28">
        <f t="shared" si="5"/>
        <v>0.73749999999999993</v>
      </c>
      <c r="AK13" s="28">
        <f t="shared" si="5"/>
        <v>0.67600000000000005</v>
      </c>
      <c r="AL13" s="28">
        <f t="shared" si="5"/>
        <v>0.60750000000000004</v>
      </c>
      <c r="AM13" s="28">
        <f t="shared" si="5"/>
        <v>0.54599999999999993</v>
      </c>
      <c r="AN13" s="28">
        <f t="shared" si="5"/>
        <v>0.46399999999999997</v>
      </c>
      <c r="AO13" s="28">
        <f t="shared" si="5"/>
        <v>0.375</v>
      </c>
      <c r="AP13" s="28">
        <f t="shared" si="5"/>
        <v>0.27124999999999999</v>
      </c>
      <c r="AQ13" s="28">
        <f t="shared" si="5"/>
        <v>0.2</v>
      </c>
      <c r="AR13" s="28">
        <f t="shared" si="5"/>
        <v>0.13200000000000001</v>
      </c>
      <c r="AS13" s="28">
        <f t="shared" si="5"/>
        <v>3.4000000000000002E-2</v>
      </c>
      <c r="AT13" s="28">
        <f t="shared" si="5"/>
        <v>0</v>
      </c>
      <c r="AU13" s="28">
        <f t="shared" si="5"/>
        <v>-1798.2</v>
      </c>
      <c r="AV13" s="28">
        <f t="shared" si="5"/>
        <v>-1848.15</v>
      </c>
      <c r="AW13" s="28">
        <f t="shared" si="5"/>
        <v>-1898.1</v>
      </c>
      <c r="AX13" s="28">
        <f t="shared" si="5"/>
        <v>-1948.05</v>
      </c>
      <c r="AY13" s="28">
        <f t="shared" si="5"/>
        <v>-1998</v>
      </c>
      <c r="BK13" s="28">
        <v>3</v>
      </c>
      <c r="BL13" s="28">
        <f t="shared" si="9"/>
        <v>0.15</v>
      </c>
      <c r="BM13" s="28">
        <f t="shared" si="9"/>
        <v>5.7874999999999996</v>
      </c>
      <c r="BP13" s="28">
        <f t="shared" si="10"/>
        <v>0.15</v>
      </c>
      <c r="BQ13" s="28">
        <f t="shared" si="11"/>
        <v>10</v>
      </c>
      <c r="BS13" s="33">
        <f t="shared" si="12"/>
        <v>4.6675000000000004</v>
      </c>
      <c r="BT13" s="33">
        <f t="shared" si="12"/>
        <v>4.6675000000000004</v>
      </c>
      <c r="BU13" s="33">
        <f t="shared" si="12"/>
        <v>4.6675000000000004</v>
      </c>
      <c r="BV13" s="33">
        <f t="shared" si="12"/>
        <v>4.6675000000000004</v>
      </c>
      <c r="BW13" s="33">
        <f t="shared" si="12"/>
        <v>4.6675000000000004</v>
      </c>
      <c r="BX13" s="33">
        <f t="shared" si="12"/>
        <v>4.6675000000000004</v>
      </c>
      <c r="BY13" s="33">
        <f t="shared" si="12"/>
        <v>4.6675000000000004</v>
      </c>
      <c r="BZ13" s="33">
        <f t="shared" si="12"/>
        <v>4.6675000000000004</v>
      </c>
      <c r="CA13" s="33">
        <f t="shared" si="12"/>
        <v>4.6675000000000004</v>
      </c>
      <c r="CB13" s="33">
        <f t="shared" si="12"/>
        <v>4.6675000000000004</v>
      </c>
      <c r="CC13" s="33">
        <f t="shared" si="12"/>
        <v>4.6675000000000004</v>
      </c>
      <c r="CD13" s="33">
        <f t="shared" si="12"/>
        <v>4.6675000000000004</v>
      </c>
      <c r="CE13" s="33">
        <f t="shared" si="12"/>
        <v>4.6675000000000004</v>
      </c>
      <c r="CF13" s="33">
        <f t="shared" si="12"/>
        <v>4.6675000000000004</v>
      </c>
      <c r="CG13" s="33">
        <f t="shared" si="12"/>
        <v>4.6675000000000004</v>
      </c>
      <c r="CH13" s="33">
        <f t="shared" si="12"/>
        <v>4.6675000000000004</v>
      </c>
      <c r="CI13" s="33">
        <f t="shared" si="8"/>
        <v>4.6675000000000004</v>
      </c>
      <c r="CJ13" s="33">
        <f t="shared" si="8"/>
        <v>4.6675000000000004</v>
      </c>
      <c r="CK13" s="33">
        <f t="shared" si="8"/>
        <v>4.6675000000000004</v>
      </c>
      <c r="CL13" s="33">
        <f t="shared" si="8"/>
        <v>4.6675000000000004</v>
      </c>
      <c r="CM13" s="33">
        <f t="shared" si="8"/>
        <v>4.6675000000000004</v>
      </c>
      <c r="CN13" s="33">
        <f t="shared" si="8"/>
        <v>4.6675000000000004</v>
      </c>
      <c r="CO13" s="33">
        <f t="shared" si="8"/>
        <v>4.6675000000000004</v>
      </c>
      <c r="CP13" s="33">
        <f t="shared" si="8"/>
        <v>4.6675000000000004</v>
      </c>
      <c r="CQ13" s="33">
        <f t="shared" si="8"/>
        <v>4.6675000000000004</v>
      </c>
      <c r="CR13" s="33">
        <f t="shared" si="8"/>
        <v>4.6675000000000004</v>
      </c>
      <c r="CS13" s="33">
        <f t="shared" si="8"/>
        <v>4.6675000000000004</v>
      </c>
      <c r="CT13" s="33">
        <f t="shared" si="8"/>
        <v>4.6675000000000004</v>
      </c>
      <c r="CU13" s="33">
        <f t="shared" si="8"/>
        <v>4.6675000000000004</v>
      </c>
      <c r="CV13" s="33">
        <f t="shared" si="8"/>
        <v>4.6675000000000004</v>
      </c>
      <c r="CW13" s="33">
        <f t="shared" si="8"/>
        <v>4.6675000000000004</v>
      </c>
      <c r="CX13" s="33">
        <f t="shared" si="8"/>
        <v>4.6675000000000004</v>
      </c>
      <c r="CY13" s="33">
        <f t="shared" si="8"/>
        <v>4.6675000000000004</v>
      </c>
      <c r="CZ13" s="33">
        <f t="shared" si="8"/>
        <v>4.6675000000000004</v>
      </c>
      <c r="DA13" s="33">
        <f t="shared" si="8"/>
        <v>4.6675000000000004</v>
      </c>
      <c r="DM13" s="27"/>
    </row>
    <row r="14" spans="1:117" ht="12" customHeight="1" x14ac:dyDescent="0.15">
      <c r="A14" s="28">
        <f t="shared" si="2"/>
        <v>2.4872499999999995</v>
      </c>
      <c r="B14" s="29">
        <v>11</v>
      </c>
      <c r="C14" s="29">
        <v>2.4500000000000002</v>
      </c>
      <c r="D14" s="28">
        <v>0.55000000000000004</v>
      </c>
      <c r="E14" s="28">
        <f t="shared" si="0"/>
        <v>0.55000000000000004</v>
      </c>
      <c r="F14" s="28">
        <f>50%*H14+50%*求节点单调递减($C$4:$C$43,D$4:$D$43,E14)</f>
        <v>1.8642857142857143</v>
      </c>
      <c r="G14" s="28">
        <f t="shared" si="3"/>
        <v>0.55000000000000004</v>
      </c>
      <c r="H14" s="29">
        <f t="shared" si="1"/>
        <v>2.4500000000000002</v>
      </c>
      <c r="I14" s="29"/>
      <c r="J14" s="37"/>
      <c r="K14" s="28">
        <v>5</v>
      </c>
      <c r="L14" s="28">
        <f t="shared" si="7"/>
        <v>1.5</v>
      </c>
      <c r="M14" s="28">
        <f t="shared" si="5"/>
        <v>1.5</v>
      </c>
      <c r="N14" s="28">
        <f t="shared" si="5"/>
        <v>1.5</v>
      </c>
      <c r="O14" s="28">
        <f t="shared" si="5"/>
        <v>1.4000000000000001</v>
      </c>
      <c r="P14" s="28">
        <f t="shared" si="5"/>
        <v>1.5</v>
      </c>
      <c r="Q14" s="28">
        <f t="shared" si="5"/>
        <v>1.5</v>
      </c>
      <c r="R14" s="28">
        <f t="shared" si="5"/>
        <v>1.4</v>
      </c>
      <c r="S14" s="28">
        <f t="shared" si="5"/>
        <v>1.42</v>
      </c>
      <c r="T14" s="28">
        <f t="shared" si="5"/>
        <v>1.3725000000000001</v>
      </c>
      <c r="U14" s="28">
        <f t="shared" si="5"/>
        <v>1.375</v>
      </c>
      <c r="V14" s="28">
        <f t="shared" si="5"/>
        <v>1.3475000000000001</v>
      </c>
      <c r="W14" s="28">
        <f t="shared" si="5"/>
        <v>1.32</v>
      </c>
      <c r="X14" s="28">
        <f t="shared" si="5"/>
        <v>1.3</v>
      </c>
      <c r="Y14" s="28">
        <f t="shared" si="5"/>
        <v>1.26</v>
      </c>
      <c r="Z14" s="28">
        <f t="shared" si="5"/>
        <v>1.2000000000000002</v>
      </c>
      <c r="AA14" s="28">
        <f t="shared" si="5"/>
        <v>1.1599999999999999</v>
      </c>
      <c r="AB14" s="28">
        <f t="shared" si="5"/>
        <v>1.1475</v>
      </c>
      <c r="AC14" s="28">
        <f t="shared" si="5"/>
        <v>1.0845</v>
      </c>
      <c r="AD14" s="28">
        <f t="shared" si="5"/>
        <v>1.0449999999999999</v>
      </c>
      <c r="AE14" s="28">
        <f t="shared" si="5"/>
        <v>1</v>
      </c>
      <c r="AF14" s="28">
        <f t="shared" si="5"/>
        <v>0.94993499999999997</v>
      </c>
      <c r="AG14" s="28">
        <f t="shared" si="5"/>
        <v>0.89100000000000013</v>
      </c>
      <c r="AH14" s="28">
        <f t="shared" si="5"/>
        <v>0.83949999999999991</v>
      </c>
      <c r="AI14" s="28">
        <f t="shared" si="5"/>
        <v>0.79200000000000004</v>
      </c>
      <c r="AJ14" s="28">
        <f t="shared" si="5"/>
        <v>0.73749999999999993</v>
      </c>
      <c r="AK14" s="28">
        <f t="shared" si="5"/>
        <v>0.67600000000000005</v>
      </c>
      <c r="AL14" s="28">
        <f t="shared" si="5"/>
        <v>0.60750000000000004</v>
      </c>
      <c r="AM14" s="28">
        <f t="shared" si="5"/>
        <v>0.54599999999999993</v>
      </c>
      <c r="AN14" s="28">
        <f t="shared" si="5"/>
        <v>0.46399999999999997</v>
      </c>
      <c r="AO14" s="28">
        <f t="shared" si="5"/>
        <v>0.375</v>
      </c>
      <c r="AP14" s="28">
        <f t="shared" si="5"/>
        <v>0.27124999999999999</v>
      </c>
      <c r="AQ14" s="28">
        <f t="shared" si="5"/>
        <v>0.2</v>
      </c>
      <c r="AR14" s="28">
        <f t="shared" si="5"/>
        <v>0.13200000000000001</v>
      </c>
      <c r="AS14" s="28">
        <f t="shared" si="5"/>
        <v>3.4000000000000002E-2</v>
      </c>
      <c r="AT14" s="28">
        <f t="shared" si="5"/>
        <v>0</v>
      </c>
      <c r="AU14" s="28">
        <f t="shared" si="5"/>
        <v>-1798.2</v>
      </c>
      <c r="AV14" s="28">
        <f t="shared" si="5"/>
        <v>-1848.15</v>
      </c>
      <c r="AW14" s="28">
        <f t="shared" si="5"/>
        <v>-1898.1</v>
      </c>
      <c r="AX14" s="28">
        <f t="shared" si="5"/>
        <v>-1948.05</v>
      </c>
      <c r="AY14" s="28">
        <f t="shared" si="5"/>
        <v>-1998</v>
      </c>
      <c r="BK14" s="28">
        <v>4</v>
      </c>
      <c r="BL14" s="28">
        <f t="shared" si="9"/>
        <v>0.2</v>
      </c>
      <c r="BM14" s="28">
        <f t="shared" si="9"/>
        <v>4.2666666666666666</v>
      </c>
      <c r="BP14" s="28">
        <f t="shared" si="10"/>
        <v>0.2</v>
      </c>
      <c r="BQ14" s="28">
        <f t="shared" si="11"/>
        <v>7</v>
      </c>
      <c r="BS14" s="33">
        <f t="shared" si="12"/>
        <v>5.3593750000000009</v>
      </c>
      <c r="BT14" s="33">
        <f t="shared" si="12"/>
        <v>5.3593750000000009</v>
      </c>
      <c r="BU14" s="33">
        <f t="shared" si="12"/>
        <v>5.3593750000000009</v>
      </c>
      <c r="BV14" s="33">
        <f t="shared" si="12"/>
        <v>5.3593750000000009</v>
      </c>
      <c r="BW14" s="33">
        <f t="shared" si="12"/>
        <v>5.3593750000000009</v>
      </c>
      <c r="BX14" s="33">
        <f t="shared" si="12"/>
        <v>5.3593750000000009</v>
      </c>
      <c r="BY14" s="33">
        <f t="shared" si="12"/>
        <v>5.3593750000000009</v>
      </c>
      <c r="BZ14" s="33">
        <f t="shared" si="12"/>
        <v>5.3593750000000009</v>
      </c>
      <c r="CA14" s="33">
        <f t="shared" si="12"/>
        <v>5.3593750000000009</v>
      </c>
      <c r="CB14" s="33">
        <f t="shared" si="12"/>
        <v>5.3593750000000009</v>
      </c>
      <c r="CC14" s="33">
        <f t="shared" si="12"/>
        <v>5.3593750000000009</v>
      </c>
      <c r="CD14" s="33">
        <f t="shared" si="12"/>
        <v>5.3593750000000009</v>
      </c>
      <c r="CE14" s="33">
        <f t="shared" si="12"/>
        <v>5.3593750000000009</v>
      </c>
      <c r="CF14" s="33">
        <f t="shared" si="12"/>
        <v>5.3593750000000009</v>
      </c>
      <c r="CG14" s="33">
        <f t="shared" si="12"/>
        <v>5.3593750000000009</v>
      </c>
      <c r="CH14" s="33">
        <f t="shared" si="12"/>
        <v>5.3593750000000009</v>
      </c>
      <c r="CI14" s="33">
        <f t="shared" si="8"/>
        <v>5.3593750000000009</v>
      </c>
      <c r="CJ14" s="33">
        <f t="shared" si="8"/>
        <v>5.3593750000000009</v>
      </c>
      <c r="CK14" s="33">
        <f t="shared" si="8"/>
        <v>5.3593750000000009</v>
      </c>
      <c r="CL14" s="33">
        <f t="shared" si="8"/>
        <v>5.3593750000000009</v>
      </c>
      <c r="CM14" s="33">
        <f t="shared" si="8"/>
        <v>5.3593750000000009</v>
      </c>
      <c r="CN14" s="33">
        <f t="shared" si="8"/>
        <v>5.3593750000000009</v>
      </c>
      <c r="CO14" s="33">
        <f t="shared" si="8"/>
        <v>5.3593750000000009</v>
      </c>
      <c r="CP14" s="33">
        <f t="shared" si="8"/>
        <v>5.3593750000000009</v>
      </c>
      <c r="CQ14" s="33">
        <f t="shared" si="8"/>
        <v>5.3593750000000009</v>
      </c>
      <c r="CR14" s="33">
        <f t="shared" si="8"/>
        <v>5.3593750000000009</v>
      </c>
      <c r="CS14" s="33">
        <f t="shared" si="8"/>
        <v>5.3593750000000009</v>
      </c>
      <c r="CT14" s="33">
        <f t="shared" si="8"/>
        <v>5.3593750000000009</v>
      </c>
      <c r="CU14" s="33">
        <f t="shared" si="8"/>
        <v>5.3593750000000009</v>
      </c>
      <c r="CV14" s="33">
        <f t="shared" si="8"/>
        <v>5.3593750000000009</v>
      </c>
      <c r="CW14" s="33">
        <f t="shared" si="8"/>
        <v>5.3593750000000009</v>
      </c>
      <c r="CX14" s="33">
        <f t="shared" si="8"/>
        <v>5.3593750000000009</v>
      </c>
      <c r="CY14" s="33">
        <f t="shared" si="8"/>
        <v>5.3593750000000009</v>
      </c>
      <c r="CZ14" s="33">
        <f t="shared" si="8"/>
        <v>5.3593750000000009</v>
      </c>
      <c r="DA14" s="33">
        <f t="shared" si="8"/>
        <v>5.3593750000000009</v>
      </c>
      <c r="DM14" s="27"/>
    </row>
    <row r="15" spans="1:117" ht="12" customHeight="1" x14ac:dyDescent="0.15">
      <c r="A15" s="28">
        <f t="shared" si="2"/>
        <v>2.2480000000000011</v>
      </c>
      <c r="B15" s="29">
        <v>12</v>
      </c>
      <c r="C15" s="29">
        <v>2.2000000000000002</v>
      </c>
      <c r="D15" s="28">
        <v>0.6</v>
      </c>
      <c r="E15" s="28">
        <f t="shared" si="0"/>
        <v>0.6</v>
      </c>
      <c r="F15" s="28">
        <f>50%*H15+50%*求节点单调递减($C$4:$C$43,D$4:$D$43,E15)</f>
        <v>1.7214285714285715</v>
      </c>
      <c r="G15" s="28">
        <f t="shared" si="3"/>
        <v>0.6</v>
      </c>
      <c r="H15" s="29">
        <f t="shared" si="1"/>
        <v>2.2000000000000002</v>
      </c>
      <c r="I15" s="29"/>
      <c r="J15" s="37"/>
      <c r="K15" s="28">
        <v>6</v>
      </c>
      <c r="L15" s="28">
        <f t="shared" si="7"/>
        <v>1.5</v>
      </c>
      <c r="M15" s="28">
        <f t="shared" si="5"/>
        <v>1.5</v>
      </c>
      <c r="N15" s="28">
        <f t="shared" si="5"/>
        <v>1.5</v>
      </c>
      <c r="O15" s="28">
        <f t="shared" si="5"/>
        <v>1.4000000000000001</v>
      </c>
      <c r="P15" s="28">
        <f t="shared" si="5"/>
        <v>1.5</v>
      </c>
      <c r="Q15" s="28">
        <f t="shared" si="5"/>
        <v>1.5</v>
      </c>
      <c r="R15" s="28">
        <f t="shared" si="5"/>
        <v>1.4</v>
      </c>
      <c r="S15" s="28">
        <f t="shared" si="5"/>
        <v>1.42</v>
      </c>
      <c r="T15" s="28">
        <f t="shared" si="5"/>
        <v>1.3725000000000001</v>
      </c>
      <c r="U15" s="28">
        <f t="shared" si="5"/>
        <v>1.375</v>
      </c>
      <c r="V15" s="28">
        <f t="shared" si="5"/>
        <v>1.3475000000000001</v>
      </c>
      <c r="W15" s="28">
        <f t="shared" si="5"/>
        <v>1.32</v>
      </c>
      <c r="X15" s="28">
        <f t="shared" si="5"/>
        <v>1.3</v>
      </c>
      <c r="Y15" s="28">
        <f t="shared" si="5"/>
        <v>1.26</v>
      </c>
      <c r="Z15" s="28">
        <f t="shared" si="5"/>
        <v>1.2000000000000002</v>
      </c>
      <c r="AA15" s="28">
        <f t="shared" si="5"/>
        <v>1.1599999999999999</v>
      </c>
      <c r="AB15" s="28">
        <f t="shared" si="5"/>
        <v>1.1475</v>
      </c>
      <c r="AC15" s="28">
        <f t="shared" si="5"/>
        <v>1.0845</v>
      </c>
      <c r="AD15" s="28">
        <f t="shared" si="5"/>
        <v>1.0449999999999999</v>
      </c>
      <c r="AE15" s="28">
        <f t="shared" si="5"/>
        <v>1</v>
      </c>
      <c r="AF15" s="28">
        <f t="shared" si="5"/>
        <v>0.94993499999999997</v>
      </c>
      <c r="AG15" s="28">
        <f t="shared" si="5"/>
        <v>0.89100000000000013</v>
      </c>
      <c r="AH15" s="28">
        <f t="shared" si="5"/>
        <v>0.83949999999999991</v>
      </c>
      <c r="AI15" s="28">
        <f t="shared" si="5"/>
        <v>0.79200000000000004</v>
      </c>
      <c r="AJ15" s="28">
        <f t="shared" si="5"/>
        <v>0.73749999999999993</v>
      </c>
      <c r="AK15" s="28">
        <f t="shared" si="5"/>
        <v>0.67600000000000005</v>
      </c>
      <c r="AL15" s="28">
        <f t="shared" si="5"/>
        <v>0.60750000000000004</v>
      </c>
      <c r="AM15" s="28">
        <f t="shared" si="5"/>
        <v>0.54599999999999993</v>
      </c>
      <c r="AN15" s="28">
        <f t="shared" si="5"/>
        <v>0.46399999999999997</v>
      </c>
      <c r="AO15" s="28">
        <f t="shared" si="5"/>
        <v>0.375</v>
      </c>
      <c r="AP15" s="28">
        <f t="shared" si="5"/>
        <v>0.27124999999999999</v>
      </c>
      <c r="AQ15" s="28">
        <f t="shared" si="5"/>
        <v>0.2</v>
      </c>
      <c r="AR15" s="28">
        <f t="shared" si="5"/>
        <v>0.13200000000000001</v>
      </c>
      <c r="AS15" s="28">
        <f t="shared" si="5"/>
        <v>3.4000000000000002E-2</v>
      </c>
      <c r="AT15" s="28">
        <f t="shared" si="5"/>
        <v>0</v>
      </c>
      <c r="AU15" s="28">
        <f t="shared" si="5"/>
        <v>-1798.2</v>
      </c>
      <c r="AV15" s="28">
        <f t="shared" si="5"/>
        <v>-1848.15</v>
      </c>
      <c r="AW15" s="28">
        <f t="shared" si="5"/>
        <v>-1898.1</v>
      </c>
      <c r="AX15" s="28">
        <f t="shared" si="5"/>
        <v>-1948.05</v>
      </c>
      <c r="AY15" s="28">
        <f t="shared" si="5"/>
        <v>-1998</v>
      </c>
      <c r="BK15" s="28">
        <v>5</v>
      </c>
      <c r="BL15" s="28">
        <f t="shared" si="9"/>
        <v>0.25</v>
      </c>
      <c r="BM15" s="28">
        <f t="shared" si="9"/>
        <v>3.75</v>
      </c>
      <c r="BP15" s="28">
        <f t="shared" si="10"/>
        <v>0.25</v>
      </c>
      <c r="BQ15" s="28">
        <f t="shared" si="11"/>
        <v>6</v>
      </c>
      <c r="BS15" s="33">
        <f t="shared" si="12"/>
        <v>6.2512499999999998</v>
      </c>
      <c r="BT15" s="33">
        <f t="shared" si="12"/>
        <v>6.2512499999999998</v>
      </c>
      <c r="BU15" s="33">
        <f t="shared" si="12"/>
        <v>6.2512499999999998</v>
      </c>
      <c r="BV15" s="33">
        <f t="shared" si="12"/>
        <v>6.2512499999999998</v>
      </c>
      <c r="BW15" s="33">
        <f t="shared" si="12"/>
        <v>6.2512499999999998</v>
      </c>
      <c r="BX15" s="33">
        <f t="shared" si="12"/>
        <v>6.2512499999999998</v>
      </c>
      <c r="BY15" s="33">
        <f t="shared" si="12"/>
        <v>6.2512499999999998</v>
      </c>
      <c r="BZ15" s="33">
        <f t="shared" si="12"/>
        <v>6.2512499999999998</v>
      </c>
      <c r="CA15" s="33">
        <f t="shared" si="12"/>
        <v>6.2512499999999998</v>
      </c>
      <c r="CB15" s="33">
        <f t="shared" si="12"/>
        <v>6.2512499999999998</v>
      </c>
      <c r="CC15" s="33">
        <f t="shared" si="12"/>
        <v>6.2512499999999998</v>
      </c>
      <c r="CD15" s="33">
        <f t="shared" si="12"/>
        <v>6.2512499999999998</v>
      </c>
      <c r="CE15" s="33">
        <f t="shared" si="12"/>
        <v>6.2512499999999998</v>
      </c>
      <c r="CF15" s="33">
        <f t="shared" si="12"/>
        <v>6.2512499999999998</v>
      </c>
      <c r="CG15" s="33">
        <f t="shared" si="12"/>
        <v>6.2512499999999998</v>
      </c>
      <c r="CH15" s="33">
        <f t="shared" si="12"/>
        <v>6.2512499999999998</v>
      </c>
      <c r="CI15" s="33">
        <f t="shared" si="8"/>
        <v>6.2512499999999998</v>
      </c>
      <c r="CJ15" s="33">
        <f t="shared" si="8"/>
        <v>6.2512499999999998</v>
      </c>
      <c r="CK15" s="33">
        <f t="shared" si="8"/>
        <v>6.2512499999999998</v>
      </c>
      <c r="CL15" s="33">
        <f t="shared" si="8"/>
        <v>6.2512499999999998</v>
      </c>
      <c r="CM15" s="33">
        <f t="shared" si="8"/>
        <v>6.2512499999999998</v>
      </c>
      <c r="CN15" s="33">
        <f t="shared" si="8"/>
        <v>6.2512499999999998</v>
      </c>
      <c r="CO15" s="33">
        <f t="shared" si="8"/>
        <v>6.2512499999999998</v>
      </c>
      <c r="CP15" s="33">
        <f t="shared" si="8"/>
        <v>6.2512499999999998</v>
      </c>
      <c r="CQ15" s="33">
        <f t="shared" si="8"/>
        <v>6.2512499999999998</v>
      </c>
      <c r="CR15" s="33">
        <f t="shared" si="8"/>
        <v>6.2512499999999998</v>
      </c>
      <c r="CS15" s="33">
        <f t="shared" si="8"/>
        <v>6.2512499999999998</v>
      </c>
      <c r="CT15" s="33">
        <f t="shared" si="8"/>
        <v>6.2512499999999998</v>
      </c>
      <c r="CU15" s="33">
        <f t="shared" si="8"/>
        <v>6.2512499999999998</v>
      </c>
      <c r="CV15" s="33">
        <f t="shared" si="8"/>
        <v>6.2512499999999998</v>
      </c>
      <c r="CW15" s="33">
        <f t="shared" si="8"/>
        <v>6.2512499999999998</v>
      </c>
      <c r="CX15" s="33">
        <f t="shared" si="8"/>
        <v>6.2512499999999998</v>
      </c>
      <c r="CY15" s="33">
        <f t="shared" si="8"/>
        <v>6.2512499999999998</v>
      </c>
      <c r="CZ15" s="33">
        <f t="shared" si="8"/>
        <v>6.2512499999999998</v>
      </c>
      <c r="DA15" s="33">
        <f t="shared" si="8"/>
        <v>6.2512499999999998</v>
      </c>
      <c r="DM15" s="27"/>
    </row>
    <row r="16" spans="1:117" ht="12" customHeight="1" x14ac:dyDescent="0.15">
      <c r="A16" s="28">
        <f t="shared" si="2"/>
        <v>2.0307499999999994</v>
      </c>
      <c r="B16" s="29">
        <v>13</v>
      </c>
      <c r="C16" s="29">
        <v>2</v>
      </c>
      <c r="D16" s="28">
        <v>0.65</v>
      </c>
      <c r="E16" s="28">
        <f t="shared" si="0"/>
        <v>0.65</v>
      </c>
      <c r="F16" s="28">
        <f>50%*H16+50%*求节点单调递减($C$4:$C$43,D$4:$D$43,E16)</f>
        <v>1.6035714285714286</v>
      </c>
      <c r="G16" s="28">
        <f t="shared" si="3"/>
        <v>0.65</v>
      </c>
      <c r="H16" s="29">
        <f t="shared" si="1"/>
        <v>2</v>
      </c>
      <c r="I16" s="29"/>
      <c r="J16" s="37"/>
      <c r="K16" s="28">
        <v>7</v>
      </c>
      <c r="L16" s="28">
        <f t="shared" si="7"/>
        <v>1.5</v>
      </c>
      <c r="M16" s="28">
        <f t="shared" si="5"/>
        <v>1.5</v>
      </c>
      <c r="N16" s="28">
        <f t="shared" si="5"/>
        <v>1.5</v>
      </c>
      <c r="O16" s="28">
        <f t="shared" si="5"/>
        <v>1.4000000000000001</v>
      </c>
      <c r="P16" s="28">
        <f t="shared" si="5"/>
        <v>1.5</v>
      </c>
      <c r="Q16" s="28">
        <f t="shared" si="5"/>
        <v>1.5</v>
      </c>
      <c r="R16" s="28">
        <f t="shared" si="5"/>
        <v>1.4</v>
      </c>
      <c r="S16" s="28">
        <f t="shared" si="5"/>
        <v>1.42</v>
      </c>
      <c r="T16" s="28">
        <f t="shared" si="5"/>
        <v>1.3725000000000001</v>
      </c>
      <c r="U16" s="28">
        <f t="shared" si="5"/>
        <v>1.375</v>
      </c>
      <c r="V16" s="28">
        <f t="shared" si="5"/>
        <v>1.3475000000000001</v>
      </c>
      <c r="W16" s="28">
        <f t="shared" si="5"/>
        <v>1.32</v>
      </c>
      <c r="X16" s="28">
        <f t="shared" si="5"/>
        <v>1.3</v>
      </c>
      <c r="Y16" s="28">
        <f t="shared" si="5"/>
        <v>1.26</v>
      </c>
      <c r="Z16" s="28">
        <f t="shared" si="5"/>
        <v>1.2000000000000002</v>
      </c>
      <c r="AA16" s="28">
        <f t="shared" si="5"/>
        <v>1.1599999999999999</v>
      </c>
      <c r="AB16" s="28">
        <f t="shared" si="5"/>
        <v>1.1475</v>
      </c>
      <c r="AC16" s="28">
        <f t="shared" si="5"/>
        <v>1.0845</v>
      </c>
      <c r="AD16" s="28">
        <f t="shared" si="5"/>
        <v>1.0449999999999999</v>
      </c>
      <c r="AE16" s="28">
        <f t="shared" si="5"/>
        <v>1</v>
      </c>
      <c r="AF16" s="28">
        <f t="shared" si="5"/>
        <v>0.94993499999999997</v>
      </c>
      <c r="AG16" s="28">
        <f t="shared" si="5"/>
        <v>0.89100000000000013</v>
      </c>
      <c r="AH16" s="28">
        <f t="shared" ref="AH16:AW33" si="13">$M$5*INDEX($C$4:$C$49,AH$9,1)*INDEX($D$4:$D$49,AH$9,1)+(1-$M$5)*INDEX($G$4:$G$49,$K16,1)*INDEX($H$4:$H$49,$K16,1)+$M$5*(1-$M$5)*INDEX($G$4:$G$49,$K16,1)*INDEX($D$4:$D$49,AH$9,1)</f>
        <v>0.83949999999999991</v>
      </c>
      <c r="AI16" s="28">
        <f t="shared" si="13"/>
        <v>0.79200000000000004</v>
      </c>
      <c r="AJ16" s="28">
        <f t="shared" si="13"/>
        <v>0.73749999999999993</v>
      </c>
      <c r="AK16" s="28">
        <f t="shared" si="13"/>
        <v>0.67600000000000005</v>
      </c>
      <c r="AL16" s="28">
        <f t="shared" si="13"/>
        <v>0.60750000000000004</v>
      </c>
      <c r="AM16" s="28">
        <f t="shared" si="13"/>
        <v>0.54599999999999993</v>
      </c>
      <c r="AN16" s="28">
        <f t="shared" si="13"/>
        <v>0.46399999999999997</v>
      </c>
      <c r="AO16" s="28">
        <f t="shared" si="13"/>
        <v>0.375</v>
      </c>
      <c r="AP16" s="28">
        <f t="shared" si="13"/>
        <v>0.27124999999999999</v>
      </c>
      <c r="AQ16" s="28">
        <f t="shared" si="13"/>
        <v>0.2</v>
      </c>
      <c r="AR16" s="28">
        <f t="shared" si="13"/>
        <v>0.13200000000000001</v>
      </c>
      <c r="AS16" s="28">
        <f t="shared" si="13"/>
        <v>3.4000000000000002E-2</v>
      </c>
      <c r="AT16" s="28">
        <f t="shared" si="13"/>
        <v>0</v>
      </c>
      <c r="AU16" s="28">
        <f t="shared" si="13"/>
        <v>-1798.2</v>
      </c>
      <c r="AV16" s="28">
        <f t="shared" si="13"/>
        <v>-1848.15</v>
      </c>
      <c r="AW16" s="28">
        <f t="shared" si="13"/>
        <v>-1898.1</v>
      </c>
      <c r="AX16" s="28">
        <f t="shared" ref="AX16:AY33" si="14">$M$5*INDEX($C$4:$C$49,AX$9,1)*INDEX($D$4:$D$49,AX$9,1)+(1-$M$5)*INDEX($G$4:$G$49,$K16,1)*INDEX($H$4:$H$49,$K16,1)+$M$5*(1-$M$5)*INDEX($G$4:$G$49,$K16,1)*INDEX($D$4:$D$49,AX$9,1)</f>
        <v>-1948.05</v>
      </c>
      <c r="AY16" s="28">
        <f t="shared" si="14"/>
        <v>-1998</v>
      </c>
      <c r="BK16" s="28">
        <v>6</v>
      </c>
      <c r="BL16" s="28">
        <f t="shared" si="9"/>
        <v>0.3</v>
      </c>
      <c r="BM16" s="28">
        <f t="shared" si="9"/>
        <v>3.2321428571428572</v>
      </c>
      <c r="BP16" s="28">
        <f t="shared" si="10"/>
        <v>0.3</v>
      </c>
      <c r="BQ16" s="28">
        <f t="shared" si="11"/>
        <v>5</v>
      </c>
      <c r="BS16" s="33">
        <f t="shared" si="12"/>
        <v>7.0431249999999999</v>
      </c>
      <c r="BT16" s="33">
        <f t="shared" si="12"/>
        <v>7.0431249999999999</v>
      </c>
      <c r="BU16" s="33">
        <f t="shared" si="12"/>
        <v>7.0431249999999999</v>
      </c>
      <c r="BV16" s="33">
        <f t="shared" si="12"/>
        <v>7.0431249999999999</v>
      </c>
      <c r="BW16" s="33">
        <f t="shared" si="12"/>
        <v>7.0431249999999999</v>
      </c>
      <c r="BX16" s="33">
        <f t="shared" si="12"/>
        <v>7.0431249999999999</v>
      </c>
      <c r="BY16" s="33">
        <f t="shared" si="12"/>
        <v>7.0431249999999999</v>
      </c>
      <c r="BZ16" s="33">
        <f t="shared" si="12"/>
        <v>7.0431249999999999</v>
      </c>
      <c r="CA16" s="33">
        <f t="shared" si="12"/>
        <v>7.0431249999999999</v>
      </c>
      <c r="CB16" s="33">
        <f t="shared" si="12"/>
        <v>7.0431249999999999</v>
      </c>
      <c r="CC16" s="33">
        <f t="shared" si="12"/>
        <v>7.0431249999999999</v>
      </c>
      <c r="CD16" s="33">
        <f t="shared" si="12"/>
        <v>7.0431249999999999</v>
      </c>
      <c r="CE16" s="33">
        <f t="shared" si="12"/>
        <v>7.0431249999999999</v>
      </c>
      <c r="CF16" s="33">
        <f t="shared" si="12"/>
        <v>7.0431249999999999</v>
      </c>
      <c r="CG16" s="33">
        <f t="shared" si="12"/>
        <v>7.0431249999999999</v>
      </c>
      <c r="CH16" s="33">
        <f t="shared" si="12"/>
        <v>7.0431249999999999</v>
      </c>
      <c r="CI16" s="33">
        <f t="shared" si="8"/>
        <v>7.0431249999999999</v>
      </c>
      <c r="CJ16" s="33">
        <f t="shared" si="8"/>
        <v>7.0431249999999999</v>
      </c>
      <c r="CK16" s="33">
        <f t="shared" si="8"/>
        <v>7.0431249999999999</v>
      </c>
      <c r="CL16" s="33">
        <f t="shared" si="8"/>
        <v>7.0431249999999999</v>
      </c>
      <c r="CM16" s="33">
        <f t="shared" si="8"/>
        <v>7.0431249999999999</v>
      </c>
      <c r="CN16" s="33">
        <f t="shared" si="8"/>
        <v>7.0431249999999999</v>
      </c>
      <c r="CO16" s="33">
        <f t="shared" si="8"/>
        <v>7.0431249999999999</v>
      </c>
      <c r="CP16" s="33">
        <f t="shared" si="8"/>
        <v>7.0431249999999999</v>
      </c>
      <c r="CQ16" s="33">
        <f t="shared" si="8"/>
        <v>7.0431249999999999</v>
      </c>
      <c r="CR16" s="33">
        <f t="shared" si="8"/>
        <v>7.0431249999999999</v>
      </c>
      <c r="CS16" s="33">
        <f t="shared" si="8"/>
        <v>7.0431249999999999</v>
      </c>
      <c r="CT16" s="33">
        <f t="shared" si="8"/>
        <v>7.0431249999999999</v>
      </c>
      <c r="CU16" s="33">
        <f t="shared" si="8"/>
        <v>7.0431249999999999</v>
      </c>
      <c r="CV16" s="33">
        <f t="shared" si="8"/>
        <v>7.0431249999999999</v>
      </c>
      <c r="CW16" s="33">
        <f t="shared" si="8"/>
        <v>7.0431249999999999</v>
      </c>
      <c r="CX16" s="33">
        <f t="shared" si="8"/>
        <v>7.0431249999999999</v>
      </c>
      <c r="CY16" s="33">
        <f t="shared" si="8"/>
        <v>7.0431249999999999</v>
      </c>
      <c r="CZ16" s="33">
        <f t="shared" si="8"/>
        <v>7.0431249999999999</v>
      </c>
      <c r="DA16" s="33">
        <f t="shared" si="8"/>
        <v>7.0431249999999999</v>
      </c>
      <c r="DM16" s="27"/>
    </row>
    <row r="17" spans="1:117" ht="12" customHeight="1" x14ac:dyDescent="0.15">
      <c r="A17" s="28">
        <f t="shared" si="2"/>
        <v>1.8340000000000014</v>
      </c>
      <c r="B17" s="29">
        <v>14</v>
      </c>
      <c r="C17" s="29">
        <v>1.8</v>
      </c>
      <c r="D17" s="28">
        <v>0.7</v>
      </c>
      <c r="E17" s="28">
        <f t="shared" si="0"/>
        <v>0.7</v>
      </c>
      <c r="F17" s="28">
        <f>50%*H17+50%*求节点单调递减($C$4:$C$43,D$4:$D$43,E17)</f>
        <v>1.4857142857142858</v>
      </c>
      <c r="G17" s="28">
        <f t="shared" si="3"/>
        <v>0.7</v>
      </c>
      <c r="H17" s="29">
        <f t="shared" si="1"/>
        <v>1.8</v>
      </c>
      <c r="I17" s="29"/>
      <c r="J17" s="37"/>
      <c r="K17" s="28">
        <v>8</v>
      </c>
      <c r="L17" s="28">
        <f t="shared" si="7"/>
        <v>1.5</v>
      </c>
      <c r="M17" s="28">
        <f t="shared" si="7"/>
        <v>1.5</v>
      </c>
      <c r="N17" s="28">
        <f t="shared" si="7"/>
        <v>1.5</v>
      </c>
      <c r="O17" s="28">
        <f t="shared" si="7"/>
        <v>1.4000000000000001</v>
      </c>
      <c r="P17" s="28">
        <f t="shared" si="7"/>
        <v>1.5</v>
      </c>
      <c r="Q17" s="28">
        <f t="shared" si="7"/>
        <v>1.5</v>
      </c>
      <c r="R17" s="28">
        <f t="shared" si="7"/>
        <v>1.4</v>
      </c>
      <c r="S17" s="28">
        <f t="shared" si="7"/>
        <v>1.42</v>
      </c>
      <c r="T17" s="28">
        <f t="shared" si="7"/>
        <v>1.3725000000000001</v>
      </c>
      <c r="U17" s="28">
        <f t="shared" si="7"/>
        <v>1.375</v>
      </c>
      <c r="V17" s="28">
        <f t="shared" si="7"/>
        <v>1.3475000000000001</v>
      </c>
      <c r="W17" s="28">
        <f t="shared" si="7"/>
        <v>1.32</v>
      </c>
      <c r="X17" s="28">
        <f t="shared" si="7"/>
        <v>1.3</v>
      </c>
      <c r="Y17" s="28">
        <f t="shared" si="7"/>
        <v>1.26</v>
      </c>
      <c r="Z17" s="28">
        <f t="shared" si="7"/>
        <v>1.2000000000000002</v>
      </c>
      <c r="AA17" s="28">
        <f t="shared" si="7"/>
        <v>1.1599999999999999</v>
      </c>
      <c r="AB17" s="28">
        <f t="shared" ref="AB17:AQ34" si="15">$M$5*INDEX($C$4:$C$49,AB$9,1)*INDEX($D$4:$D$49,AB$9,1)+(1-$M$5)*INDEX($G$4:$G$49,$K17,1)*INDEX($H$4:$H$49,$K17,1)+$M$5*(1-$M$5)*INDEX($G$4:$G$49,$K17,1)*INDEX($D$4:$D$49,AB$9,1)</f>
        <v>1.1475</v>
      </c>
      <c r="AC17" s="28">
        <f t="shared" si="15"/>
        <v>1.0845</v>
      </c>
      <c r="AD17" s="28">
        <f t="shared" si="15"/>
        <v>1.0449999999999999</v>
      </c>
      <c r="AE17" s="28">
        <f t="shared" si="15"/>
        <v>1</v>
      </c>
      <c r="AF17" s="28">
        <f t="shared" si="15"/>
        <v>0.94993499999999997</v>
      </c>
      <c r="AG17" s="28">
        <f t="shared" si="15"/>
        <v>0.89100000000000013</v>
      </c>
      <c r="AH17" s="28">
        <f t="shared" si="15"/>
        <v>0.83949999999999991</v>
      </c>
      <c r="AI17" s="28">
        <f t="shared" si="15"/>
        <v>0.79200000000000004</v>
      </c>
      <c r="AJ17" s="28">
        <f t="shared" si="15"/>
        <v>0.73749999999999993</v>
      </c>
      <c r="AK17" s="28">
        <f t="shared" si="15"/>
        <v>0.67600000000000005</v>
      </c>
      <c r="AL17" s="28">
        <f t="shared" si="15"/>
        <v>0.60750000000000004</v>
      </c>
      <c r="AM17" s="28">
        <f t="shared" si="15"/>
        <v>0.54599999999999993</v>
      </c>
      <c r="AN17" s="28">
        <f t="shared" si="15"/>
        <v>0.46399999999999997</v>
      </c>
      <c r="AO17" s="28">
        <f t="shared" si="15"/>
        <v>0.375</v>
      </c>
      <c r="AP17" s="28">
        <f t="shared" si="15"/>
        <v>0.27124999999999999</v>
      </c>
      <c r="AQ17" s="28">
        <f t="shared" si="15"/>
        <v>0.2</v>
      </c>
      <c r="AR17" s="28">
        <f t="shared" si="13"/>
        <v>0.13200000000000001</v>
      </c>
      <c r="AS17" s="28">
        <f t="shared" si="13"/>
        <v>3.4000000000000002E-2</v>
      </c>
      <c r="AT17" s="28">
        <f t="shared" si="13"/>
        <v>0</v>
      </c>
      <c r="AU17" s="28">
        <f t="shared" si="13"/>
        <v>-1798.2</v>
      </c>
      <c r="AV17" s="28">
        <f t="shared" si="13"/>
        <v>-1848.15</v>
      </c>
      <c r="AW17" s="28">
        <f t="shared" si="13"/>
        <v>-1898.1</v>
      </c>
      <c r="AX17" s="28">
        <f t="shared" si="14"/>
        <v>-1948.05</v>
      </c>
      <c r="AY17" s="28">
        <f t="shared" si="14"/>
        <v>-1998</v>
      </c>
      <c r="BK17" s="28">
        <v>7</v>
      </c>
      <c r="BL17" s="28">
        <f t="shared" si="9"/>
        <v>0.35</v>
      </c>
      <c r="BM17" s="28">
        <f t="shared" si="9"/>
        <v>2.7142857142857144</v>
      </c>
      <c r="BP17" s="28">
        <f t="shared" si="10"/>
        <v>0.35</v>
      </c>
      <c r="BQ17" s="28">
        <f t="shared" si="11"/>
        <v>4</v>
      </c>
      <c r="BS17" s="33">
        <f t="shared" si="12"/>
        <v>7.7350000000000003</v>
      </c>
      <c r="BT17" s="33">
        <f t="shared" si="12"/>
        <v>7.7350000000000003</v>
      </c>
      <c r="BU17" s="33">
        <f t="shared" si="12"/>
        <v>7.7350000000000003</v>
      </c>
      <c r="BV17" s="33">
        <f t="shared" si="12"/>
        <v>7.7350000000000003</v>
      </c>
      <c r="BW17" s="33">
        <f t="shared" si="12"/>
        <v>7.7350000000000003</v>
      </c>
      <c r="BX17" s="33">
        <f t="shared" si="12"/>
        <v>7.7350000000000003</v>
      </c>
      <c r="BY17" s="33">
        <f t="shared" si="12"/>
        <v>7.7350000000000003</v>
      </c>
      <c r="BZ17" s="33">
        <f t="shared" si="12"/>
        <v>7.7350000000000003</v>
      </c>
      <c r="CA17" s="33">
        <f t="shared" si="12"/>
        <v>7.7350000000000003</v>
      </c>
      <c r="CB17" s="33">
        <f t="shared" si="12"/>
        <v>7.7350000000000003</v>
      </c>
      <c r="CC17" s="33">
        <f t="shared" si="12"/>
        <v>7.7350000000000003</v>
      </c>
      <c r="CD17" s="33">
        <f t="shared" si="12"/>
        <v>7.7350000000000003</v>
      </c>
      <c r="CE17" s="33">
        <f t="shared" si="12"/>
        <v>7.7350000000000003</v>
      </c>
      <c r="CF17" s="33">
        <f t="shared" si="12"/>
        <v>7.7350000000000003</v>
      </c>
      <c r="CG17" s="33">
        <f t="shared" si="12"/>
        <v>7.7350000000000003</v>
      </c>
      <c r="CH17" s="33">
        <f t="shared" si="12"/>
        <v>7.7350000000000003</v>
      </c>
      <c r="CI17" s="33">
        <f t="shared" si="8"/>
        <v>7.7350000000000003</v>
      </c>
      <c r="CJ17" s="33">
        <f t="shared" si="8"/>
        <v>7.7350000000000003</v>
      </c>
      <c r="CK17" s="33">
        <f t="shared" si="8"/>
        <v>7.7350000000000003</v>
      </c>
      <c r="CL17" s="33">
        <f t="shared" si="8"/>
        <v>7.7350000000000003</v>
      </c>
      <c r="CM17" s="33">
        <f t="shared" si="8"/>
        <v>7.7350000000000003</v>
      </c>
      <c r="CN17" s="33">
        <f t="shared" si="8"/>
        <v>7.7350000000000003</v>
      </c>
      <c r="CO17" s="33">
        <f t="shared" si="8"/>
        <v>7.7350000000000003</v>
      </c>
      <c r="CP17" s="33">
        <f t="shared" si="8"/>
        <v>7.7350000000000003</v>
      </c>
      <c r="CQ17" s="33">
        <f t="shared" si="8"/>
        <v>7.7350000000000003</v>
      </c>
      <c r="CR17" s="33">
        <f t="shared" si="8"/>
        <v>7.7350000000000003</v>
      </c>
      <c r="CS17" s="33">
        <f t="shared" si="8"/>
        <v>7.7350000000000003</v>
      </c>
      <c r="CT17" s="33">
        <f t="shared" si="8"/>
        <v>7.7350000000000003</v>
      </c>
      <c r="CU17" s="33">
        <f t="shared" si="8"/>
        <v>7.7350000000000003</v>
      </c>
      <c r="CV17" s="33">
        <f t="shared" si="8"/>
        <v>7.7350000000000003</v>
      </c>
      <c r="CW17" s="33">
        <f t="shared" si="8"/>
        <v>7.7350000000000003</v>
      </c>
      <c r="CX17" s="33">
        <f t="shared" si="8"/>
        <v>7.7350000000000003</v>
      </c>
      <c r="CY17" s="33">
        <f t="shared" si="8"/>
        <v>7.7350000000000003</v>
      </c>
      <c r="CZ17" s="33">
        <f t="shared" si="8"/>
        <v>7.7350000000000003</v>
      </c>
      <c r="DA17" s="33">
        <f t="shared" si="8"/>
        <v>7.7350000000000003</v>
      </c>
      <c r="DM17" s="27"/>
    </row>
    <row r="18" spans="1:117" ht="12" customHeight="1" x14ac:dyDescent="0.15">
      <c r="A18" s="28">
        <f t="shared" si="2"/>
        <v>1.65625</v>
      </c>
      <c r="B18" s="29">
        <v>15</v>
      </c>
      <c r="C18" s="29">
        <v>1.6</v>
      </c>
      <c r="D18" s="28">
        <v>0.75</v>
      </c>
      <c r="E18" s="28">
        <f t="shared" si="0"/>
        <v>0.75</v>
      </c>
      <c r="F18" s="28">
        <f>50%*H18+50%*求节点单调递减($C$4:$C$43,D$4:$D$43,E18)</f>
        <v>1.3687499999999999</v>
      </c>
      <c r="G18" s="28">
        <f t="shared" si="3"/>
        <v>0.75</v>
      </c>
      <c r="H18" s="29">
        <f t="shared" si="1"/>
        <v>1.6</v>
      </c>
      <c r="I18" s="29"/>
      <c r="J18" s="37"/>
      <c r="K18" s="28">
        <v>9</v>
      </c>
      <c r="L18" s="28">
        <f t="shared" si="7"/>
        <v>1.5</v>
      </c>
      <c r="M18" s="28">
        <f t="shared" si="7"/>
        <v>1.5</v>
      </c>
      <c r="N18" s="28">
        <f t="shared" si="7"/>
        <v>1.5</v>
      </c>
      <c r="O18" s="28">
        <f t="shared" si="7"/>
        <v>1.4000000000000001</v>
      </c>
      <c r="P18" s="28">
        <f t="shared" si="7"/>
        <v>1.5</v>
      </c>
      <c r="Q18" s="28">
        <f t="shared" si="7"/>
        <v>1.5</v>
      </c>
      <c r="R18" s="28">
        <f t="shared" si="7"/>
        <v>1.4</v>
      </c>
      <c r="S18" s="28">
        <f t="shared" si="7"/>
        <v>1.42</v>
      </c>
      <c r="T18" s="28">
        <f t="shared" si="7"/>
        <v>1.3725000000000001</v>
      </c>
      <c r="U18" s="28">
        <f t="shared" si="7"/>
        <v>1.375</v>
      </c>
      <c r="V18" s="28">
        <f t="shared" si="7"/>
        <v>1.3475000000000001</v>
      </c>
      <c r="W18" s="28">
        <f t="shared" si="7"/>
        <v>1.32</v>
      </c>
      <c r="X18" s="28">
        <f t="shared" si="7"/>
        <v>1.3</v>
      </c>
      <c r="Y18" s="28">
        <f t="shared" si="7"/>
        <v>1.26</v>
      </c>
      <c r="Z18" s="28">
        <f t="shared" si="7"/>
        <v>1.2000000000000002</v>
      </c>
      <c r="AA18" s="28">
        <f t="shared" si="7"/>
        <v>1.1599999999999999</v>
      </c>
      <c r="AB18" s="28">
        <f t="shared" si="15"/>
        <v>1.1475</v>
      </c>
      <c r="AC18" s="28">
        <f t="shared" si="15"/>
        <v>1.0845</v>
      </c>
      <c r="AD18" s="28">
        <f t="shared" si="15"/>
        <v>1.0449999999999999</v>
      </c>
      <c r="AE18" s="28">
        <f t="shared" si="15"/>
        <v>1</v>
      </c>
      <c r="AF18" s="28">
        <f t="shared" si="15"/>
        <v>0.94993499999999997</v>
      </c>
      <c r="AG18" s="28">
        <f t="shared" si="15"/>
        <v>0.89100000000000013</v>
      </c>
      <c r="AH18" s="28">
        <f t="shared" si="15"/>
        <v>0.83949999999999991</v>
      </c>
      <c r="AI18" s="28">
        <f t="shared" si="15"/>
        <v>0.79200000000000004</v>
      </c>
      <c r="AJ18" s="28">
        <f t="shared" si="15"/>
        <v>0.73749999999999993</v>
      </c>
      <c r="AK18" s="28">
        <f t="shared" si="15"/>
        <v>0.67600000000000005</v>
      </c>
      <c r="AL18" s="28">
        <f t="shared" si="15"/>
        <v>0.60750000000000004</v>
      </c>
      <c r="AM18" s="28">
        <f t="shared" si="15"/>
        <v>0.54599999999999993</v>
      </c>
      <c r="AN18" s="28">
        <f t="shared" si="15"/>
        <v>0.46399999999999997</v>
      </c>
      <c r="AO18" s="28">
        <f t="shared" si="15"/>
        <v>0.375</v>
      </c>
      <c r="AP18" s="28">
        <f t="shared" si="15"/>
        <v>0.27124999999999999</v>
      </c>
      <c r="AQ18" s="28">
        <f t="shared" si="15"/>
        <v>0.2</v>
      </c>
      <c r="AR18" s="28">
        <f t="shared" si="13"/>
        <v>0.13200000000000001</v>
      </c>
      <c r="AS18" s="28">
        <f t="shared" si="13"/>
        <v>3.4000000000000002E-2</v>
      </c>
      <c r="AT18" s="28">
        <f t="shared" si="13"/>
        <v>0</v>
      </c>
      <c r="AU18" s="28">
        <f t="shared" si="13"/>
        <v>-1798.2</v>
      </c>
      <c r="AV18" s="28">
        <f t="shared" si="13"/>
        <v>-1848.15</v>
      </c>
      <c r="AW18" s="28">
        <f t="shared" si="13"/>
        <v>-1898.1</v>
      </c>
      <c r="AX18" s="28">
        <f t="shared" si="14"/>
        <v>-1948.05</v>
      </c>
      <c r="AY18" s="28">
        <f t="shared" si="14"/>
        <v>-1998</v>
      </c>
      <c r="BK18" s="28">
        <v>8</v>
      </c>
      <c r="BL18" s="28">
        <f t="shared" si="9"/>
        <v>0.4</v>
      </c>
      <c r="BM18" s="28">
        <f t="shared" si="9"/>
        <v>2.4708333333333332</v>
      </c>
      <c r="BP18" s="28">
        <f t="shared" si="10"/>
        <v>0.4</v>
      </c>
      <c r="BQ18" s="28">
        <f t="shared" si="11"/>
        <v>3.55</v>
      </c>
      <c r="BS18" s="33">
        <f t="shared" si="12"/>
        <v>8.546875</v>
      </c>
      <c r="BT18" s="33">
        <f t="shared" si="12"/>
        <v>8.546875</v>
      </c>
      <c r="BU18" s="33">
        <f t="shared" si="12"/>
        <v>8.546875</v>
      </c>
      <c r="BV18" s="33">
        <f t="shared" si="12"/>
        <v>8.546875</v>
      </c>
      <c r="BW18" s="33">
        <f t="shared" si="12"/>
        <v>8.546875</v>
      </c>
      <c r="BX18" s="33">
        <f t="shared" si="12"/>
        <v>8.546875</v>
      </c>
      <c r="BY18" s="33">
        <f t="shared" si="12"/>
        <v>8.546875</v>
      </c>
      <c r="BZ18" s="33">
        <f t="shared" si="12"/>
        <v>8.546875</v>
      </c>
      <c r="CA18" s="33">
        <f t="shared" si="12"/>
        <v>8.546875</v>
      </c>
      <c r="CB18" s="33">
        <f t="shared" si="12"/>
        <v>8.546875</v>
      </c>
      <c r="CC18" s="33">
        <f t="shared" si="12"/>
        <v>8.546875</v>
      </c>
      <c r="CD18" s="33">
        <f t="shared" si="12"/>
        <v>8.546875</v>
      </c>
      <c r="CE18" s="33">
        <f t="shared" si="12"/>
        <v>8.546875</v>
      </c>
      <c r="CF18" s="33">
        <f t="shared" si="12"/>
        <v>8.546875</v>
      </c>
      <c r="CG18" s="33">
        <f t="shared" si="12"/>
        <v>8.546875</v>
      </c>
      <c r="CH18" s="33">
        <f t="shared" si="12"/>
        <v>8.546875</v>
      </c>
      <c r="CI18" s="33">
        <f t="shared" si="8"/>
        <v>8.546875</v>
      </c>
      <c r="CJ18" s="33">
        <f t="shared" si="8"/>
        <v>8.546875</v>
      </c>
      <c r="CK18" s="33">
        <f t="shared" si="8"/>
        <v>8.546875</v>
      </c>
      <c r="CL18" s="33">
        <f t="shared" si="8"/>
        <v>8.546875</v>
      </c>
      <c r="CM18" s="33">
        <f t="shared" si="8"/>
        <v>8.546875</v>
      </c>
      <c r="CN18" s="33">
        <f t="shared" si="8"/>
        <v>8.546875</v>
      </c>
      <c r="CO18" s="33">
        <f t="shared" si="8"/>
        <v>8.546875</v>
      </c>
      <c r="CP18" s="33">
        <f t="shared" si="8"/>
        <v>8.546875</v>
      </c>
      <c r="CQ18" s="33">
        <f t="shared" si="8"/>
        <v>8.546875</v>
      </c>
      <c r="CR18" s="33">
        <f t="shared" si="8"/>
        <v>8.546875</v>
      </c>
      <c r="CS18" s="33">
        <f t="shared" si="8"/>
        <v>8.546875</v>
      </c>
      <c r="CT18" s="33">
        <f t="shared" si="8"/>
        <v>8.546875</v>
      </c>
      <c r="CU18" s="33">
        <f t="shared" si="8"/>
        <v>8.546875</v>
      </c>
      <c r="CV18" s="33">
        <f t="shared" si="8"/>
        <v>8.546875</v>
      </c>
      <c r="CW18" s="33">
        <f t="shared" si="8"/>
        <v>8.546875</v>
      </c>
      <c r="CX18" s="33">
        <f t="shared" si="8"/>
        <v>8.546875</v>
      </c>
      <c r="CY18" s="33">
        <f t="shared" si="8"/>
        <v>8.546875</v>
      </c>
      <c r="CZ18" s="33">
        <f t="shared" si="8"/>
        <v>8.546875</v>
      </c>
      <c r="DA18" s="33">
        <f t="shared" si="8"/>
        <v>8.546875</v>
      </c>
      <c r="DM18" s="27"/>
    </row>
    <row r="19" spans="1:117" ht="12" customHeight="1" x14ac:dyDescent="0.15">
      <c r="A19" s="28">
        <f t="shared" si="2"/>
        <v>1.4959999999999996</v>
      </c>
      <c r="B19" s="29">
        <v>16</v>
      </c>
      <c r="C19" s="29">
        <v>1.45</v>
      </c>
      <c r="D19" s="28">
        <v>0.8</v>
      </c>
      <c r="E19" s="28">
        <f t="shared" si="0"/>
        <v>0.8</v>
      </c>
      <c r="F19" s="28">
        <f>50%*H19+50%*求节点单调递减($C$4:$C$43,D$4:$D$43,E19)</f>
        <v>1.2781250000000002</v>
      </c>
      <c r="G19" s="28">
        <f t="shared" si="3"/>
        <v>0.8</v>
      </c>
      <c r="H19" s="29">
        <f t="shared" si="1"/>
        <v>1.45</v>
      </c>
      <c r="I19" s="29"/>
      <c r="J19" s="37"/>
      <c r="K19" s="28">
        <v>10</v>
      </c>
      <c r="L19" s="28">
        <f t="shared" si="7"/>
        <v>1.5</v>
      </c>
      <c r="M19" s="28">
        <f t="shared" si="7"/>
        <v>1.5</v>
      </c>
      <c r="N19" s="28">
        <f t="shared" si="7"/>
        <v>1.5</v>
      </c>
      <c r="O19" s="28">
        <f t="shared" si="7"/>
        <v>1.4000000000000001</v>
      </c>
      <c r="P19" s="28">
        <f t="shared" si="7"/>
        <v>1.5</v>
      </c>
      <c r="Q19" s="28">
        <f t="shared" si="7"/>
        <v>1.5</v>
      </c>
      <c r="R19" s="28">
        <f t="shared" si="7"/>
        <v>1.4</v>
      </c>
      <c r="S19" s="28">
        <f t="shared" si="7"/>
        <v>1.42</v>
      </c>
      <c r="T19" s="28">
        <f t="shared" si="7"/>
        <v>1.3725000000000001</v>
      </c>
      <c r="U19" s="28">
        <f t="shared" si="7"/>
        <v>1.375</v>
      </c>
      <c r="V19" s="28">
        <f t="shared" si="7"/>
        <v>1.3475000000000001</v>
      </c>
      <c r="W19" s="28">
        <f t="shared" si="7"/>
        <v>1.32</v>
      </c>
      <c r="X19" s="28">
        <f t="shared" si="7"/>
        <v>1.3</v>
      </c>
      <c r="Y19" s="28">
        <f t="shared" si="7"/>
        <v>1.26</v>
      </c>
      <c r="Z19" s="28">
        <f t="shared" si="7"/>
        <v>1.2000000000000002</v>
      </c>
      <c r="AA19" s="28">
        <f t="shared" si="7"/>
        <v>1.1599999999999999</v>
      </c>
      <c r="AB19" s="28">
        <f t="shared" si="15"/>
        <v>1.1475</v>
      </c>
      <c r="AC19" s="28">
        <f t="shared" si="15"/>
        <v>1.0845</v>
      </c>
      <c r="AD19" s="28">
        <f t="shared" si="15"/>
        <v>1.0449999999999999</v>
      </c>
      <c r="AE19" s="28">
        <f t="shared" si="15"/>
        <v>1</v>
      </c>
      <c r="AF19" s="28">
        <f t="shared" si="15"/>
        <v>0.94993499999999997</v>
      </c>
      <c r="AG19" s="28">
        <f t="shared" si="15"/>
        <v>0.89100000000000013</v>
      </c>
      <c r="AH19" s="28">
        <f t="shared" si="15"/>
        <v>0.83949999999999991</v>
      </c>
      <c r="AI19" s="28">
        <f t="shared" si="15"/>
        <v>0.79200000000000004</v>
      </c>
      <c r="AJ19" s="28">
        <f t="shared" si="15"/>
        <v>0.73749999999999993</v>
      </c>
      <c r="AK19" s="28">
        <f t="shared" si="15"/>
        <v>0.67600000000000005</v>
      </c>
      <c r="AL19" s="28">
        <f t="shared" si="15"/>
        <v>0.60750000000000004</v>
      </c>
      <c r="AM19" s="28">
        <f t="shared" si="15"/>
        <v>0.54599999999999993</v>
      </c>
      <c r="AN19" s="28">
        <f t="shared" si="15"/>
        <v>0.46399999999999997</v>
      </c>
      <c r="AO19" s="28">
        <f t="shared" si="15"/>
        <v>0.375</v>
      </c>
      <c r="AP19" s="28">
        <f t="shared" si="15"/>
        <v>0.27124999999999999</v>
      </c>
      <c r="AQ19" s="28">
        <f t="shared" si="15"/>
        <v>0.2</v>
      </c>
      <c r="AR19" s="28">
        <f t="shared" si="13"/>
        <v>0.13200000000000001</v>
      </c>
      <c r="AS19" s="28">
        <f t="shared" si="13"/>
        <v>3.4000000000000002E-2</v>
      </c>
      <c r="AT19" s="28">
        <f t="shared" si="13"/>
        <v>0</v>
      </c>
      <c r="AU19" s="28">
        <f t="shared" si="13"/>
        <v>-1798.2</v>
      </c>
      <c r="AV19" s="28">
        <f t="shared" si="13"/>
        <v>-1848.15</v>
      </c>
      <c r="AW19" s="28">
        <f t="shared" si="13"/>
        <v>-1898.1</v>
      </c>
      <c r="AX19" s="28">
        <f t="shared" si="14"/>
        <v>-1948.05</v>
      </c>
      <c r="AY19" s="28">
        <f t="shared" si="14"/>
        <v>-1998</v>
      </c>
      <c r="BK19" s="28">
        <v>9</v>
      </c>
      <c r="BL19" s="28">
        <f t="shared" si="9"/>
        <v>0.45</v>
      </c>
      <c r="BM19" s="28">
        <f t="shared" si="9"/>
        <v>2.2000000000000002</v>
      </c>
      <c r="BP19" s="28">
        <f t="shared" si="10"/>
        <v>0.45</v>
      </c>
      <c r="BQ19" s="28">
        <f t="shared" si="11"/>
        <v>3.05</v>
      </c>
      <c r="BS19" s="33">
        <f t="shared" si="12"/>
        <v>9.2912500000000016</v>
      </c>
      <c r="BT19" s="33">
        <f t="shared" si="12"/>
        <v>9.2912500000000016</v>
      </c>
      <c r="BU19" s="33">
        <f t="shared" si="12"/>
        <v>9.2912500000000016</v>
      </c>
      <c r="BV19" s="33">
        <f t="shared" si="12"/>
        <v>9.2912500000000016</v>
      </c>
      <c r="BW19" s="33">
        <f t="shared" si="12"/>
        <v>9.2912500000000016</v>
      </c>
      <c r="BX19" s="33">
        <f t="shared" si="12"/>
        <v>9.2912500000000016</v>
      </c>
      <c r="BY19" s="33">
        <f t="shared" si="12"/>
        <v>9.2912500000000016</v>
      </c>
      <c r="BZ19" s="33">
        <f t="shared" si="12"/>
        <v>9.2912500000000016</v>
      </c>
      <c r="CA19" s="33">
        <f t="shared" si="12"/>
        <v>9.2912500000000016</v>
      </c>
      <c r="CB19" s="33">
        <f t="shared" si="12"/>
        <v>9.2912500000000016</v>
      </c>
      <c r="CC19" s="33">
        <f t="shared" si="12"/>
        <v>9.2912500000000016</v>
      </c>
      <c r="CD19" s="33">
        <f t="shared" si="12"/>
        <v>9.2912500000000016</v>
      </c>
      <c r="CE19" s="33">
        <f t="shared" si="12"/>
        <v>9.2912500000000016</v>
      </c>
      <c r="CF19" s="33">
        <f t="shared" si="12"/>
        <v>9.2912500000000016</v>
      </c>
      <c r="CG19" s="33">
        <f t="shared" si="12"/>
        <v>9.2912500000000016</v>
      </c>
      <c r="CH19" s="33">
        <f t="shared" si="12"/>
        <v>9.2912500000000016</v>
      </c>
      <c r="CI19" s="33">
        <f t="shared" si="8"/>
        <v>9.2912500000000016</v>
      </c>
      <c r="CJ19" s="33">
        <f t="shared" si="8"/>
        <v>9.2912500000000016</v>
      </c>
      <c r="CK19" s="33">
        <f t="shared" si="8"/>
        <v>9.2912500000000016</v>
      </c>
      <c r="CL19" s="33">
        <f t="shared" si="8"/>
        <v>9.2912500000000016</v>
      </c>
      <c r="CM19" s="33">
        <f t="shared" si="8"/>
        <v>9.2912500000000016</v>
      </c>
      <c r="CN19" s="33">
        <f t="shared" si="8"/>
        <v>9.2912500000000016</v>
      </c>
      <c r="CO19" s="33">
        <f t="shared" si="8"/>
        <v>9.2912500000000016</v>
      </c>
      <c r="CP19" s="33">
        <f t="shared" si="8"/>
        <v>9.2912500000000016</v>
      </c>
      <c r="CQ19" s="33">
        <f t="shared" si="8"/>
        <v>9.2912500000000016</v>
      </c>
      <c r="CR19" s="33">
        <f t="shared" si="8"/>
        <v>9.2912500000000016</v>
      </c>
      <c r="CS19" s="33">
        <f t="shared" si="8"/>
        <v>9.2912500000000016</v>
      </c>
      <c r="CT19" s="33">
        <f t="shared" si="8"/>
        <v>9.2912500000000016</v>
      </c>
      <c r="CU19" s="33">
        <f t="shared" si="8"/>
        <v>9.2912500000000016</v>
      </c>
      <c r="CV19" s="33">
        <f t="shared" si="8"/>
        <v>9.2912500000000016</v>
      </c>
      <c r="CW19" s="33">
        <f t="shared" si="8"/>
        <v>9.2912500000000016</v>
      </c>
      <c r="CX19" s="33">
        <f t="shared" si="8"/>
        <v>9.2912500000000016</v>
      </c>
      <c r="CY19" s="33">
        <f t="shared" si="8"/>
        <v>9.2912500000000016</v>
      </c>
      <c r="CZ19" s="33">
        <f t="shared" si="8"/>
        <v>9.2912500000000016</v>
      </c>
      <c r="DA19" s="33">
        <f t="shared" si="8"/>
        <v>9.2912500000000016</v>
      </c>
      <c r="DM19" s="27"/>
    </row>
    <row r="20" spans="1:117" ht="12" customHeight="1" x14ac:dyDescent="0.15">
      <c r="A20" s="28">
        <f t="shared" si="2"/>
        <v>1.35175</v>
      </c>
      <c r="B20" s="29">
        <v>17</v>
      </c>
      <c r="C20" s="29">
        <v>1.35</v>
      </c>
      <c r="D20" s="28">
        <v>0.85</v>
      </c>
      <c r="E20" s="28">
        <f t="shared" si="0"/>
        <v>0.85</v>
      </c>
      <c r="F20" s="28">
        <f>50%*H20+50%*求节点单调递减($C$4:$C$43,D$4:$D$43,E20)</f>
        <v>1.214440337909187</v>
      </c>
      <c r="G20" s="28">
        <f t="shared" si="3"/>
        <v>0.85</v>
      </c>
      <c r="H20" s="29">
        <f t="shared" si="1"/>
        <v>1.35</v>
      </c>
      <c r="I20" s="29"/>
      <c r="J20" s="37"/>
      <c r="K20" s="28">
        <v>11</v>
      </c>
      <c r="L20" s="28">
        <f t="shared" si="7"/>
        <v>1.5</v>
      </c>
      <c r="M20" s="28">
        <f t="shared" si="7"/>
        <v>1.5</v>
      </c>
      <c r="N20" s="28">
        <f t="shared" si="7"/>
        <v>1.5</v>
      </c>
      <c r="O20" s="28">
        <f t="shared" si="7"/>
        <v>1.4000000000000001</v>
      </c>
      <c r="P20" s="28">
        <f t="shared" si="7"/>
        <v>1.5</v>
      </c>
      <c r="Q20" s="28">
        <f t="shared" si="7"/>
        <v>1.5</v>
      </c>
      <c r="R20" s="28">
        <f t="shared" si="7"/>
        <v>1.4</v>
      </c>
      <c r="S20" s="28">
        <f t="shared" si="7"/>
        <v>1.42</v>
      </c>
      <c r="T20" s="28">
        <f t="shared" si="7"/>
        <v>1.3725000000000001</v>
      </c>
      <c r="U20" s="28">
        <f t="shared" si="7"/>
        <v>1.375</v>
      </c>
      <c r="V20" s="28">
        <f t="shared" si="7"/>
        <v>1.3475000000000001</v>
      </c>
      <c r="W20" s="28">
        <f t="shared" si="7"/>
        <v>1.32</v>
      </c>
      <c r="X20" s="28">
        <f t="shared" si="7"/>
        <v>1.3</v>
      </c>
      <c r="Y20" s="28">
        <f t="shared" si="7"/>
        <v>1.26</v>
      </c>
      <c r="Z20" s="28">
        <f t="shared" si="7"/>
        <v>1.2000000000000002</v>
      </c>
      <c r="AA20" s="28">
        <f t="shared" si="7"/>
        <v>1.1599999999999999</v>
      </c>
      <c r="AB20" s="28">
        <f t="shared" si="15"/>
        <v>1.1475</v>
      </c>
      <c r="AC20" s="28">
        <f t="shared" si="15"/>
        <v>1.0845</v>
      </c>
      <c r="AD20" s="28">
        <f t="shared" si="15"/>
        <v>1.0449999999999999</v>
      </c>
      <c r="AE20" s="28">
        <f t="shared" si="15"/>
        <v>1</v>
      </c>
      <c r="AF20" s="28">
        <f t="shared" si="15"/>
        <v>0.94993499999999997</v>
      </c>
      <c r="AG20" s="28">
        <f t="shared" si="15"/>
        <v>0.89100000000000013</v>
      </c>
      <c r="AH20" s="28">
        <f t="shared" si="15"/>
        <v>0.83949999999999991</v>
      </c>
      <c r="AI20" s="28">
        <f t="shared" si="15"/>
        <v>0.79200000000000004</v>
      </c>
      <c r="AJ20" s="28">
        <f t="shared" si="15"/>
        <v>0.73749999999999993</v>
      </c>
      <c r="AK20" s="28">
        <f t="shared" si="15"/>
        <v>0.67600000000000005</v>
      </c>
      <c r="AL20" s="28">
        <f t="shared" si="15"/>
        <v>0.60750000000000004</v>
      </c>
      <c r="AM20" s="28">
        <f t="shared" si="15"/>
        <v>0.54599999999999993</v>
      </c>
      <c r="AN20" s="28">
        <f t="shared" si="15"/>
        <v>0.46399999999999997</v>
      </c>
      <c r="AO20" s="28">
        <f t="shared" si="15"/>
        <v>0.375</v>
      </c>
      <c r="AP20" s="28">
        <f t="shared" si="15"/>
        <v>0.27124999999999999</v>
      </c>
      <c r="AQ20" s="28">
        <f t="shared" si="15"/>
        <v>0.2</v>
      </c>
      <c r="AR20" s="28">
        <f t="shared" si="13"/>
        <v>0.13200000000000001</v>
      </c>
      <c r="AS20" s="28">
        <f t="shared" si="13"/>
        <v>3.4000000000000002E-2</v>
      </c>
      <c r="AT20" s="28">
        <f t="shared" si="13"/>
        <v>0</v>
      </c>
      <c r="AU20" s="28">
        <f t="shared" si="13"/>
        <v>-1798.2</v>
      </c>
      <c r="AV20" s="28">
        <f t="shared" si="13"/>
        <v>-1848.15</v>
      </c>
      <c r="AW20" s="28">
        <f t="shared" si="13"/>
        <v>-1898.1</v>
      </c>
      <c r="AX20" s="28">
        <f t="shared" si="14"/>
        <v>-1948.05</v>
      </c>
      <c r="AY20" s="28">
        <f t="shared" si="14"/>
        <v>-1998</v>
      </c>
      <c r="BK20" s="28">
        <v>10</v>
      </c>
      <c r="BL20" s="28">
        <f t="shared" si="9"/>
        <v>0.5</v>
      </c>
      <c r="BM20" s="28">
        <f t="shared" si="9"/>
        <v>2.032142857142857</v>
      </c>
      <c r="BP20" s="28">
        <f t="shared" si="10"/>
        <v>0.5</v>
      </c>
      <c r="BQ20" s="28">
        <f t="shared" si="11"/>
        <v>2.75</v>
      </c>
      <c r="BS20" s="33">
        <f t="shared" si="12"/>
        <v>10.085625</v>
      </c>
      <c r="BT20" s="33">
        <f t="shared" si="12"/>
        <v>10.085625</v>
      </c>
      <c r="BU20" s="33">
        <f t="shared" si="12"/>
        <v>10.085625</v>
      </c>
      <c r="BV20" s="33">
        <f t="shared" si="12"/>
        <v>10.085625</v>
      </c>
      <c r="BW20" s="33">
        <f t="shared" si="12"/>
        <v>10.085625</v>
      </c>
      <c r="BX20" s="33">
        <f t="shared" si="12"/>
        <v>10.085625</v>
      </c>
      <c r="BY20" s="33">
        <f t="shared" si="12"/>
        <v>10.085625</v>
      </c>
      <c r="BZ20" s="33">
        <f t="shared" si="12"/>
        <v>10.085625</v>
      </c>
      <c r="CA20" s="33">
        <f t="shared" si="12"/>
        <v>10.085625</v>
      </c>
      <c r="CB20" s="33">
        <f t="shared" si="12"/>
        <v>10.085625</v>
      </c>
      <c r="CC20" s="33">
        <f t="shared" si="12"/>
        <v>10.085625</v>
      </c>
      <c r="CD20" s="33">
        <f t="shared" si="12"/>
        <v>10.085625</v>
      </c>
      <c r="CE20" s="33">
        <f t="shared" si="12"/>
        <v>10.085625</v>
      </c>
      <c r="CF20" s="33">
        <f t="shared" si="12"/>
        <v>10.085625</v>
      </c>
      <c r="CG20" s="33">
        <f t="shared" si="12"/>
        <v>10.085625</v>
      </c>
      <c r="CH20" s="33">
        <f t="shared" si="12"/>
        <v>10.085625</v>
      </c>
      <c r="CI20" s="33">
        <f t="shared" si="8"/>
        <v>10.085625</v>
      </c>
      <c r="CJ20" s="33">
        <f t="shared" si="8"/>
        <v>10.085625</v>
      </c>
      <c r="CK20" s="33">
        <f t="shared" si="8"/>
        <v>10.085625</v>
      </c>
      <c r="CL20" s="33">
        <f t="shared" si="8"/>
        <v>10.085625</v>
      </c>
      <c r="CM20" s="33">
        <f t="shared" si="8"/>
        <v>10.085625</v>
      </c>
      <c r="CN20" s="33">
        <f t="shared" si="8"/>
        <v>10.085625</v>
      </c>
      <c r="CO20" s="33">
        <f t="shared" si="8"/>
        <v>10.085625</v>
      </c>
      <c r="CP20" s="33">
        <f t="shared" si="8"/>
        <v>10.085625</v>
      </c>
      <c r="CQ20" s="33">
        <f t="shared" si="8"/>
        <v>10.085625</v>
      </c>
      <c r="CR20" s="33">
        <f t="shared" si="8"/>
        <v>10.085625</v>
      </c>
      <c r="CS20" s="33">
        <f t="shared" si="8"/>
        <v>10.085625</v>
      </c>
      <c r="CT20" s="33">
        <f t="shared" si="8"/>
        <v>10.085625</v>
      </c>
      <c r="CU20" s="33">
        <f t="shared" si="8"/>
        <v>10.085625</v>
      </c>
      <c r="CV20" s="33">
        <f t="shared" si="8"/>
        <v>10.085625</v>
      </c>
      <c r="CW20" s="33">
        <f t="shared" si="8"/>
        <v>10.085625</v>
      </c>
      <c r="CX20" s="33">
        <f t="shared" si="8"/>
        <v>10.085625</v>
      </c>
      <c r="CY20" s="33">
        <f t="shared" si="8"/>
        <v>10.085625</v>
      </c>
      <c r="CZ20" s="33">
        <f t="shared" si="8"/>
        <v>10.085625</v>
      </c>
      <c r="DA20" s="33">
        <f t="shared" si="8"/>
        <v>10.085625</v>
      </c>
      <c r="DM20" s="27"/>
    </row>
    <row r="21" spans="1:117" ht="12" customHeight="1" x14ac:dyDescent="0.15">
      <c r="A21" s="28">
        <f t="shared" si="2"/>
        <v>1.2219999999999995</v>
      </c>
      <c r="B21" s="29">
        <v>18</v>
      </c>
      <c r="C21" s="29">
        <v>1.2050000000000001</v>
      </c>
      <c r="D21" s="28">
        <v>0.9</v>
      </c>
      <c r="E21" s="28">
        <f t="shared" si="0"/>
        <v>0.9</v>
      </c>
      <c r="F21" s="28">
        <f>50%*H21+50%*求节点单调递减($C$4:$C$43,D$4:$D$43,E21)</f>
        <v>1.1287407602956705</v>
      </c>
      <c r="G21" s="28">
        <f t="shared" si="3"/>
        <v>0.9</v>
      </c>
      <c r="H21" s="29">
        <f t="shared" si="1"/>
        <v>1.2050000000000001</v>
      </c>
      <c r="I21" s="29"/>
      <c r="J21" s="37"/>
      <c r="K21" s="28">
        <v>12</v>
      </c>
      <c r="L21" s="28">
        <f t="shared" si="7"/>
        <v>1.5</v>
      </c>
      <c r="M21" s="28">
        <f t="shared" si="7"/>
        <v>1.5</v>
      </c>
      <c r="N21" s="28">
        <f t="shared" si="7"/>
        <v>1.5</v>
      </c>
      <c r="O21" s="28">
        <f t="shared" si="7"/>
        <v>1.4000000000000001</v>
      </c>
      <c r="P21" s="28">
        <f t="shared" si="7"/>
        <v>1.5</v>
      </c>
      <c r="Q21" s="28">
        <f t="shared" si="7"/>
        <v>1.5</v>
      </c>
      <c r="R21" s="28">
        <f t="shared" si="7"/>
        <v>1.4</v>
      </c>
      <c r="S21" s="28">
        <f t="shared" si="7"/>
        <v>1.42</v>
      </c>
      <c r="T21" s="28">
        <f t="shared" si="7"/>
        <v>1.3725000000000001</v>
      </c>
      <c r="U21" s="28">
        <f t="shared" si="7"/>
        <v>1.375</v>
      </c>
      <c r="V21" s="28">
        <f t="shared" si="7"/>
        <v>1.3475000000000001</v>
      </c>
      <c r="W21" s="28">
        <f t="shared" si="7"/>
        <v>1.32</v>
      </c>
      <c r="X21" s="28">
        <f t="shared" si="7"/>
        <v>1.3</v>
      </c>
      <c r="Y21" s="28">
        <f t="shared" si="7"/>
        <v>1.26</v>
      </c>
      <c r="Z21" s="28">
        <f t="shared" si="7"/>
        <v>1.2000000000000002</v>
      </c>
      <c r="AA21" s="28">
        <f t="shared" si="7"/>
        <v>1.1599999999999999</v>
      </c>
      <c r="AB21" s="28">
        <f t="shared" si="15"/>
        <v>1.1475</v>
      </c>
      <c r="AC21" s="28">
        <f t="shared" si="15"/>
        <v>1.0845</v>
      </c>
      <c r="AD21" s="28">
        <f t="shared" si="15"/>
        <v>1.0449999999999999</v>
      </c>
      <c r="AE21" s="28">
        <f t="shared" si="15"/>
        <v>1</v>
      </c>
      <c r="AF21" s="28">
        <f t="shared" si="15"/>
        <v>0.94993499999999997</v>
      </c>
      <c r="AG21" s="28">
        <f t="shared" si="15"/>
        <v>0.89100000000000013</v>
      </c>
      <c r="AH21" s="28">
        <f t="shared" si="15"/>
        <v>0.83949999999999991</v>
      </c>
      <c r="AI21" s="28">
        <f t="shared" si="15"/>
        <v>0.79200000000000004</v>
      </c>
      <c r="AJ21" s="28">
        <f t="shared" si="15"/>
        <v>0.73749999999999993</v>
      </c>
      <c r="AK21" s="28">
        <f t="shared" si="15"/>
        <v>0.67600000000000005</v>
      </c>
      <c r="AL21" s="28">
        <f t="shared" si="15"/>
        <v>0.60750000000000004</v>
      </c>
      <c r="AM21" s="28">
        <f t="shared" si="15"/>
        <v>0.54599999999999993</v>
      </c>
      <c r="AN21" s="28">
        <f t="shared" si="15"/>
        <v>0.46399999999999997</v>
      </c>
      <c r="AO21" s="28">
        <f t="shared" si="15"/>
        <v>0.375</v>
      </c>
      <c r="AP21" s="28">
        <f t="shared" si="15"/>
        <v>0.27124999999999999</v>
      </c>
      <c r="AQ21" s="28">
        <f t="shared" si="15"/>
        <v>0.2</v>
      </c>
      <c r="AR21" s="28">
        <f t="shared" si="13"/>
        <v>0.13200000000000001</v>
      </c>
      <c r="AS21" s="28">
        <f t="shared" si="13"/>
        <v>3.4000000000000002E-2</v>
      </c>
      <c r="AT21" s="28">
        <f t="shared" si="13"/>
        <v>0</v>
      </c>
      <c r="AU21" s="28">
        <f t="shared" si="13"/>
        <v>-1798.2</v>
      </c>
      <c r="AV21" s="28">
        <f t="shared" si="13"/>
        <v>-1848.15</v>
      </c>
      <c r="AW21" s="28">
        <f t="shared" si="13"/>
        <v>-1898.1</v>
      </c>
      <c r="AX21" s="28">
        <f t="shared" si="14"/>
        <v>-1948.05</v>
      </c>
      <c r="AY21" s="28">
        <f t="shared" si="14"/>
        <v>-1998</v>
      </c>
      <c r="BK21" s="28">
        <v>11</v>
      </c>
      <c r="BL21" s="28">
        <f t="shared" si="9"/>
        <v>0.55000000000000004</v>
      </c>
      <c r="BM21" s="28">
        <f t="shared" si="9"/>
        <v>1.8642857142857143</v>
      </c>
      <c r="BP21" s="28">
        <f t="shared" si="10"/>
        <v>0.55000000000000004</v>
      </c>
      <c r="BQ21" s="28">
        <f t="shared" si="11"/>
        <v>2.4500000000000002</v>
      </c>
      <c r="BS21" s="33">
        <f t="shared" si="12"/>
        <v>10.850000000000001</v>
      </c>
      <c r="BT21" s="33">
        <f t="shared" si="12"/>
        <v>10.850000000000001</v>
      </c>
      <c r="BU21" s="33">
        <f t="shared" si="12"/>
        <v>10.850000000000001</v>
      </c>
      <c r="BV21" s="33">
        <f t="shared" si="12"/>
        <v>10.850000000000001</v>
      </c>
      <c r="BW21" s="33">
        <f t="shared" si="12"/>
        <v>10.850000000000001</v>
      </c>
      <c r="BX21" s="33">
        <f t="shared" si="12"/>
        <v>10.850000000000001</v>
      </c>
      <c r="BY21" s="33">
        <f t="shared" si="12"/>
        <v>10.850000000000001</v>
      </c>
      <c r="BZ21" s="33">
        <f t="shared" si="12"/>
        <v>10.850000000000001</v>
      </c>
      <c r="CA21" s="33">
        <f t="shared" si="12"/>
        <v>10.850000000000001</v>
      </c>
      <c r="CB21" s="33">
        <f t="shared" si="12"/>
        <v>10.850000000000001</v>
      </c>
      <c r="CC21" s="33">
        <f t="shared" si="12"/>
        <v>10.850000000000001</v>
      </c>
      <c r="CD21" s="33">
        <f t="shared" si="12"/>
        <v>10.850000000000001</v>
      </c>
      <c r="CE21" s="33">
        <f t="shared" si="12"/>
        <v>10.850000000000001</v>
      </c>
      <c r="CF21" s="33">
        <f t="shared" si="12"/>
        <v>10.850000000000001</v>
      </c>
      <c r="CG21" s="33">
        <f t="shared" si="12"/>
        <v>10.850000000000001</v>
      </c>
      <c r="CH21" s="33">
        <f t="shared" si="12"/>
        <v>10.850000000000001</v>
      </c>
      <c r="CI21" s="33">
        <f t="shared" si="8"/>
        <v>10.850000000000001</v>
      </c>
      <c r="CJ21" s="33">
        <f t="shared" si="8"/>
        <v>10.850000000000001</v>
      </c>
      <c r="CK21" s="33">
        <f t="shared" si="8"/>
        <v>10.850000000000001</v>
      </c>
      <c r="CL21" s="33">
        <f t="shared" si="8"/>
        <v>10.850000000000001</v>
      </c>
      <c r="CM21" s="33">
        <f t="shared" si="8"/>
        <v>10.850000000000001</v>
      </c>
      <c r="CN21" s="33">
        <f t="shared" si="8"/>
        <v>10.850000000000001</v>
      </c>
      <c r="CO21" s="33">
        <f t="shared" si="8"/>
        <v>10.850000000000001</v>
      </c>
      <c r="CP21" s="33">
        <f t="shared" si="8"/>
        <v>10.850000000000001</v>
      </c>
      <c r="CQ21" s="33">
        <f t="shared" si="8"/>
        <v>10.850000000000001</v>
      </c>
      <c r="CR21" s="33">
        <f t="shared" si="8"/>
        <v>10.850000000000001</v>
      </c>
      <c r="CS21" s="33">
        <f t="shared" si="8"/>
        <v>10.850000000000001</v>
      </c>
      <c r="CT21" s="33">
        <f t="shared" si="8"/>
        <v>10.850000000000001</v>
      </c>
      <c r="CU21" s="33">
        <f t="shared" si="8"/>
        <v>10.850000000000001</v>
      </c>
      <c r="CV21" s="33">
        <f t="shared" si="8"/>
        <v>10.850000000000001</v>
      </c>
      <c r="CW21" s="33">
        <f t="shared" si="8"/>
        <v>10.850000000000001</v>
      </c>
      <c r="CX21" s="33">
        <f t="shared" si="8"/>
        <v>10.850000000000001</v>
      </c>
      <c r="CY21" s="33">
        <f t="shared" si="8"/>
        <v>10.850000000000001</v>
      </c>
      <c r="CZ21" s="33">
        <f t="shared" si="8"/>
        <v>10.850000000000001</v>
      </c>
      <c r="DA21" s="33">
        <f t="shared" si="8"/>
        <v>10.850000000000001</v>
      </c>
      <c r="DM21" s="27"/>
    </row>
    <row r="22" spans="1:117" ht="12" customHeight="1" x14ac:dyDescent="0.15">
      <c r="A22" s="28">
        <f t="shared" si="2"/>
        <v>1.1052500000000016</v>
      </c>
      <c r="B22" s="29">
        <v>19</v>
      </c>
      <c r="C22" s="29">
        <v>1.1000000000000001</v>
      </c>
      <c r="D22" s="28">
        <v>0.95</v>
      </c>
      <c r="E22" s="28">
        <f t="shared" si="0"/>
        <v>0.95</v>
      </c>
      <c r="F22" s="28">
        <f>50%*H22+50%*求节点单调递减($C$4:$C$43,D$4:$D$43,E22)</f>
        <v>1.0631164742917103</v>
      </c>
      <c r="G22" s="28">
        <f t="shared" si="3"/>
        <v>0.95</v>
      </c>
      <c r="H22" s="29">
        <f t="shared" si="1"/>
        <v>1.1000000000000001</v>
      </c>
      <c r="I22" s="29"/>
      <c r="J22" s="37"/>
      <c r="K22" s="28">
        <v>13</v>
      </c>
      <c r="L22" s="28">
        <f t="shared" si="7"/>
        <v>1.5</v>
      </c>
      <c r="M22" s="28">
        <f t="shared" si="7"/>
        <v>1.5</v>
      </c>
      <c r="N22" s="28">
        <f t="shared" si="7"/>
        <v>1.5</v>
      </c>
      <c r="O22" s="28">
        <f t="shared" si="7"/>
        <v>1.4000000000000001</v>
      </c>
      <c r="P22" s="28">
        <f t="shared" si="7"/>
        <v>1.5</v>
      </c>
      <c r="Q22" s="28">
        <f t="shared" si="7"/>
        <v>1.5</v>
      </c>
      <c r="R22" s="28">
        <f t="shared" si="7"/>
        <v>1.4</v>
      </c>
      <c r="S22" s="28">
        <f t="shared" si="7"/>
        <v>1.42</v>
      </c>
      <c r="T22" s="28">
        <f t="shared" si="7"/>
        <v>1.3725000000000001</v>
      </c>
      <c r="U22" s="28">
        <f t="shared" si="7"/>
        <v>1.375</v>
      </c>
      <c r="V22" s="28">
        <f t="shared" si="7"/>
        <v>1.3475000000000001</v>
      </c>
      <c r="W22" s="28">
        <f t="shared" si="7"/>
        <v>1.32</v>
      </c>
      <c r="X22" s="28">
        <f t="shared" si="7"/>
        <v>1.3</v>
      </c>
      <c r="Y22" s="28">
        <f t="shared" si="7"/>
        <v>1.26</v>
      </c>
      <c r="Z22" s="28">
        <f t="shared" si="7"/>
        <v>1.2000000000000002</v>
      </c>
      <c r="AA22" s="28">
        <f t="shared" si="7"/>
        <v>1.1599999999999999</v>
      </c>
      <c r="AB22" s="28">
        <f t="shared" si="15"/>
        <v>1.1475</v>
      </c>
      <c r="AC22" s="28">
        <f t="shared" si="15"/>
        <v>1.0845</v>
      </c>
      <c r="AD22" s="28">
        <f t="shared" si="15"/>
        <v>1.0449999999999999</v>
      </c>
      <c r="AE22" s="28">
        <f t="shared" si="15"/>
        <v>1</v>
      </c>
      <c r="AF22" s="28">
        <f t="shared" si="15"/>
        <v>0.94993499999999997</v>
      </c>
      <c r="AG22" s="28">
        <f t="shared" si="15"/>
        <v>0.89100000000000013</v>
      </c>
      <c r="AH22" s="28">
        <f t="shared" si="15"/>
        <v>0.83949999999999991</v>
      </c>
      <c r="AI22" s="28">
        <f t="shared" si="15"/>
        <v>0.79200000000000004</v>
      </c>
      <c r="AJ22" s="28">
        <f t="shared" si="15"/>
        <v>0.73749999999999993</v>
      </c>
      <c r="AK22" s="28">
        <f t="shared" si="15"/>
        <v>0.67600000000000005</v>
      </c>
      <c r="AL22" s="28">
        <f t="shared" si="15"/>
        <v>0.60750000000000004</v>
      </c>
      <c r="AM22" s="28">
        <f t="shared" si="15"/>
        <v>0.54599999999999993</v>
      </c>
      <c r="AN22" s="28">
        <f t="shared" si="15"/>
        <v>0.46399999999999997</v>
      </c>
      <c r="AO22" s="28">
        <f t="shared" si="15"/>
        <v>0.375</v>
      </c>
      <c r="AP22" s="28">
        <f t="shared" si="15"/>
        <v>0.27124999999999999</v>
      </c>
      <c r="AQ22" s="28">
        <f t="shared" si="15"/>
        <v>0.2</v>
      </c>
      <c r="AR22" s="28">
        <f t="shared" si="13"/>
        <v>0.13200000000000001</v>
      </c>
      <c r="AS22" s="28">
        <f t="shared" si="13"/>
        <v>3.4000000000000002E-2</v>
      </c>
      <c r="AT22" s="28">
        <f t="shared" si="13"/>
        <v>0</v>
      </c>
      <c r="AU22" s="28">
        <f t="shared" si="13"/>
        <v>-1798.2</v>
      </c>
      <c r="AV22" s="28">
        <f t="shared" si="13"/>
        <v>-1848.15</v>
      </c>
      <c r="AW22" s="28">
        <f t="shared" si="13"/>
        <v>-1898.1</v>
      </c>
      <c r="AX22" s="28">
        <f t="shared" si="14"/>
        <v>-1948.05</v>
      </c>
      <c r="AY22" s="28">
        <f t="shared" si="14"/>
        <v>-1998</v>
      </c>
      <c r="BK22" s="28">
        <v>12</v>
      </c>
      <c r="BL22" s="28">
        <f t="shared" si="9"/>
        <v>0.6</v>
      </c>
      <c r="BM22" s="28">
        <f t="shared" si="9"/>
        <v>1.7214285714285715</v>
      </c>
      <c r="BP22" s="28">
        <f t="shared" si="10"/>
        <v>0.6</v>
      </c>
      <c r="BQ22" s="28">
        <f t="shared" si="11"/>
        <v>2.2000000000000002</v>
      </c>
      <c r="BS22" s="33">
        <f t="shared" si="12"/>
        <v>11.614374999999999</v>
      </c>
      <c r="BT22" s="33">
        <f t="shared" si="12"/>
        <v>11.614374999999999</v>
      </c>
      <c r="BU22" s="33">
        <f t="shared" si="12"/>
        <v>11.614374999999999</v>
      </c>
      <c r="BV22" s="33">
        <f t="shared" si="12"/>
        <v>11.614374999999999</v>
      </c>
      <c r="BW22" s="33">
        <f t="shared" si="12"/>
        <v>11.614374999999999</v>
      </c>
      <c r="BX22" s="33">
        <f t="shared" si="12"/>
        <v>11.614374999999999</v>
      </c>
      <c r="BY22" s="33">
        <f t="shared" si="12"/>
        <v>11.614374999999999</v>
      </c>
      <c r="BZ22" s="33">
        <f t="shared" si="12"/>
        <v>11.614374999999999</v>
      </c>
      <c r="CA22" s="33">
        <f t="shared" si="12"/>
        <v>11.614374999999999</v>
      </c>
      <c r="CB22" s="33">
        <f t="shared" si="12"/>
        <v>11.614374999999999</v>
      </c>
      <c r="CC22" s="33">
        <f t="shared" si="12"/>
        <v>11.614374999999999</v>
      </c>
      <c r="CD22" s="33">
        <f t="shared" si="12"/>
        <v>11.614374999999999</v>
      </c>
      <c r="CE22" s="33">
        <f t="shared" si="12"/>
        <v>11.614374999999999</v>
      </c>
      <c r="CF22" s="33">
        <f t="shared" si="12"/>
        <v>11.614374999999999</v>
      </c>
      <c r="CG22" s="33">
        <f t="shared" si="12"/>
        <v>11.614374999999999</v>
      </c>
      <c r="CH22" s="33">
        <f t="shared" si="12"/>
        <v>11.614374999999999</v>
      </c>
      <c r="CI22" s="33">
        <f t="shared" si="8"/>
        <v>11.614374999999999</v>
      </c>
      <c r="CJ22" s="33">
        <f t="shared" si="8"/>
        <v>11.614374999999999</v>
      </c>
      <c r="CK22" s="33">
        <f t="shared" si="8"/>
        <v>11.614374999999999</v>
      </c>
      <c r="CL22" s="33">
        <f t="shared" si="8"/>
        <v>11.614374999999999</v>
      </c>
      <c r="CM22" s="33">
        <f t="shared" si="8"/>
        <v>11.614374999999999</v>
      </c>
      <c r="CN22" s="33">
        <f t="shared" si="8"/>
        <v>11.614374999999999</v>
      </c>
      <c r="CO22" s="33">
        <f t="shared" si="8"/>
        <v>11.614374999999999</v>
      </c>
      <c r="CP22" s="33">
        <f t="shared" si="8"/>
        <v>11.614374999999999</v>
      </c>
      <c r="CQ22" s="33">
        <f t="shared" si="8"/>
        <v>11.614374999999999</v>
      </c>
      <c r="CR22" s="33">
        <f t="shared" si="8"/>
        <v>11.614374999999999</v>
      </c>
      <c r="CS22" s="33">
        <f t="shared" si="8"/>
        <v>11.614374999999999</v>
      </c>
      <c r="CT22" s="33">
        <f t="shared" si="8"/>
        <v>11.614374999999999</v>
      </c>
      <c r="CU22" s="33">
        <f t="shared" si="8"/>
        <v>11.614374999999999</v>
      </c>
      <c r="CV22" s="33">
        <f t="shared" si="8"/>
        <v>11.614374999999999</v>
      </c>
      <c r="CW22" s="33">
        <f t="shared" si="8"/>
        <v>11.614374999999999</v>
      </c>
      <c r="CX22" s="33">
        <f t="shared" si="8"/>
        <v>11.614374999999999</v>
      </c>
      <c r="CY22" s="33">
        <f t="shared" si="8"/>
        <v>11.614374999999999</v>
      </c>
      <c r="CZ22" s="33">
        <f t="shared" si="8"/>
        <v>11.614374999999999</v>
      </c>
      <c r="DA22" s="33">
        <f t="shared" si="8"/>
        <v>11.614374999999999</v>
      </c>
      <c r="DM22" s="27"/>
    </row>
    <row r="23" spans="1:117" ht="12" customHeight="1" x14ac:dyDescent="0.15">
      <c r="A23" s="28">
        <f t="shared" si="2"/>
        <v>1</v>
      </c>
      <c r="B23" s="29">
        <v>20</v>
      </c>
      <c r="C23" s="29">
        <v>1</v>
      </c>
      <c r="D23" s="28">
        <v>1</v>
      </c>
      <c r="E23" s="28">
        <f t="shared" si="0"/>
        <v>1</v>
      </c>
      <c r="F23" s="28">
        <f>50%*H23+50%*求节点单调递减($C$4:$C$43,D$4:$D$43,E23)</f>
        <v>1</v>
      </c>
      <c r="G23" s="28">
        <f t="shared" si="3"/>
        <v>1</v>
      </c>
      <c r="H23" s="29">
        <f t="shared" si="1"/>
        <v>1</v>
      </c>
      <c r="I23" s="29"/>
      <c r="J23" s="37"/>
      <c r="K23" s="28">
        <v>14</v>
      </c>
      <c r="L23" s="28">
        <f t="shared" si="7"/>
        <v>1.5</v>
      </c>
      <c r="M23" s="28">
        <f t="shared" si="7"/>
        <v>1.5</v>
      </c>
      <c r="N23" s="28">
        <f t="shared" si="7"/>
        <v>1.5</v>
      </c>
      <c r="O23" s="28">
        <f t="shared" si="7"/>
        <v>1.4000000000000001</v>
      </c>
      <c r="P23" s="28">
        <f t="shared" si="7"/>
        <v>1.5</v>
      </c>
      <c r="Q23" s="28">
        <f t="shared" si="7"/>
        <v>1.5</v>
      </c>
      <c r="R23" s="28">
        <f t="shared" si="7"/>
        <v>1.4</v>
      </c>
      <c r="S23" s="28">
        <f t="shared" si="7"/>
        <v>1.42</v>
      </c>
      <c r="T23" s="28">
        <f t="shared" si="7"/>
        <v>1.3725000000000001</v>
      </c>
      <c r="U23" s="28">
        <f t="shared" si="7"/>
        <v>1.375</v>
      </c>
      <c r="V23" s="28">
        <f t="shared" si="7"/>
        <v>1.3475000000000001</v>
      </c>
      <c r="W23" s="28">
        <f t="shared" si="7"/>
        <v>1.32</v>
      </c>
      <c r="X23" s="28">
        <f t="shared" si="7"/>
        <v>1.3</v>
      </c>
      <c r="Y23" s="28">
        <f t="shared" si="7"/>
        <v>1.26</v>
      </c>
      <c r="Z23" s="28">
        <f t="shared" si="7"/>
        <v>1.2000000000000002</v>
      </c>
      <c r="AA23" s="28">
        <f t="shared" si="7"/>
        <v>1.1599999999999999</v>
      </c>
      <c r="AB23" s="28">
        <f t="shared" si="15"/>
        <v>1.1475</v>
      </c>
      <c r="AC23" s="28">
        <f t="shared" si="15"/>
        <v>1.0845</v>
      </c>
      <c r="AD23" s="28">
        <f t="shared" si="15"/>
        <v>1.0449999999999999</v>
      </c>
      <c r="AE23" s="28">
        <f t="shared" si="15"/>
        <v>1</v>
      </c>
      <c r="AF23" s="28">
        <f t="shared" si="15"/>
        <v>0.94993499999999997</v>
      </c>
      <c r="AG23" s="28">
        <f t="shared" si="15"/>
        <v>0.89100000000000013</v>
      </c>
      <c r="AH23" s="28">
        <f t="shared" si="15"/>
        <v>0.83949999999999991</v>
      </c>
      <c r="AI23" s="28">
        <f t="shared" si="15"/>
        <v>0.79200000000000004</v>
      </c>
      <c r="AJ23" s="28">
        <f t="shared" si="15"/>
        <v>0.73749999999999993</v>
      </c>
      <c r="AK23" s="28">
        <f t="shared" si="15"/>
        <v>0.67600000000000005</v>
      </c>
      <c r="AL23" s="28">
        <f t="shared" si="15"/>
        <v>0.60750000000000004</v>
      </c>
      <c r="AM23" s="28">
        <f t="shared" si="15"/>
        <v>0.54599999999999993</v>
      </c>
      <c r="AN23" s="28">
        <f t="shared" si="15"/>
        <v>0.46399999999999997</v>
      </c>
      <c r="AO23" s="28">
        <f t="shared" si="15"/>
        <v>0.375</v>
      </c>
      <c r="AP23" s="28">
        <f t="shared" si="15"/>
        <v>0.27124999999999999</v>
      </c>
      <c r="AQ23" s="28">
        <f t="shared" si="15"/>
        <v>0.2</v>
      </c>
      <c r="AR23" s="28">
        <f t="shared" si="13"/>
        <v>0.13200000000000001</v>
      </c>
      <c r="AS23" s="28">
        <f t="shared" si="13"/>
        <v>3.4000000000000002E-2</v>
      </c>
      <c r="AT23" s="28">
        <f t="shared" si="13"/>
        <v>0</v>
      </c>
      <c r="AU23" s="28">
        <f t="shared" si="13"/>
        <v>-1798.2</v>
      </c>
      <c r="AV23" s="28">
        <f t="shared" si="13"/>
        <v>-1848.15</v>
      </c>
      <c r="AW23" s="28">
        <f t="shared" si="13"/>
        <v>-1898.1</v>
      </c>
      <c r="AX23" s="28">
        <f t="shared" si="14"/>
        <v>-1948.05</v>
      </c>
      <c r="AY23" s="28">
        <f t="shared" si="14"/>
        <v>-1998</v>
      </c>
      <c r="BK23" s="28">
        <v>13</v>
      </c>
      <c r="BL23" s="28">
        <f t="shared" si="9"/>
        <v>0.65</v>
      </c>
      <c r="BM23" s="28">
        <f t="shared" si="9"/>
        <v>1.6035714285714286</v>
      </c>
      <c r="BP23" s="28">
        <f t="shared" si="10"/>
        <v>0.65</v>
      </c>
      <c r="BQ23" s="28">
        <f t="shared" si="11"/>
        <v>2</v>
      </c>
      <c r="BS23" s="33">
        <f t="shared" si="12"/>
        <v>12.38625</v>
      </c>
      <c r="BT23" s="33">
        <f t="shared" si="12"/>
        <v>12.38625</v>
      </c>
      <c r="BU23" s="33">
        <f t="shared" si="12"/>
        <v>12.38625</v>
      </c>
      <c r="BV23" s="33">
        <f t="shared" si="12"/>
        <v>12.38625</v>
      </c>
      <c r="BW23" s="33">
        <f t="shared" si="12"/>
        <v>12.38625</v>
      </c>
      <c r="BX23" s="33">
        <f t="shared" si="12"/>
        <v>12.38625</v>
      </c>
      <c r="BY23" s="33">
        <f t="shared" si="12"/>
        <v>12.38625</v>
      </c>
      <c r="BZ23" s="33">
        <f t="shared" si="12"/>
        <v>12.38625</v>
      </c>
      <c r="CA23" s="33">
        <f t="shared" si="12"/>
        <v>12.38625</v>
      </c>
      <c r="CB23" s="33">
        <f t="shared" si="12"/>
        <v>12.38625</v>
      </c>
      <c r="CC23" s="33">
        <f t="shared" si="12"/>
        <v>12.38625</v>
      </c>
      <c r="CD23" s="33">
        <f t="shared" si="12"/>
        <v>12.38625</v>
      </c>
      <c r="CE23" s="33">
        <f t="shared" si="12"/>
        <v>12.38625</v>
      </c>
      <c r="CF23" s="33">
        <f t="shared" si="12"/>
        <v>12.38625</v>
      </c>
      <c r="CG23" s="33">
        <f t="shared" si="12"/>
        <v>12.38625</v>
      </c>
      <c r="CH23" s="33">
        <f t="shared" si="12"/>
        <v>12.38625</v>
      </c>
      <c r="CI23" s="33">
        <f t="shared" si="8"/>
        <v>12.38625</v>
      </c>
      <c r="CJ23" s="33">
        <f t="shared" si="8"/>
        <v>12.38625</v>
      </c>
      <c r="CK23" s="33">
        <f t="shared" si="8"/>
        <v>12.38625</v>
      </c>
      <c r="CL23" s="33">
        <f t="shared" si="8"/>
        <v>12.38625</v>
      </c>
      <c r="CM23" s="33">
        <f t="shared" si="8"/>
        <v>12.38625</v>
      </c>
      <c r="CN23" s="33">
        <f t="shared" si="8"/>
        <v>12.38625</v>
      </c>
      <c r="CO23" s="33">
        <f t="shared" si="8"/>
        <v>12.38625</v>
      </c>
      <c r="CP23" s="33">
        <f t="shared" si="8"/>
        <v>12.38625</v>
      </c>
      <c r="CQ23" s="33">
        <f t="shared" si="8"/>
        <v>12.38625</v>
      </c>
      <c r="CR23" s="33">
        <f t="shared" si="8"/>
        <v>12.38625</v>
      </c>
      <c r="CS23" s="33">
        <f t="shared" si="8"/>
        <v>12.38625</v>
      </c>
      <c r="CT23" s="33">
        <f t="shared" si="8"/>
        <v>12.38625</v>
      </c>
      <c r="CU23" s="33">
        <f t="shared" ref="CU23:DA45" si="16">MAX(CU$9*CU$10+INDEX($BL$11:$BL$45,$BS$4,1)*CU$9+INDEX($BL$11:$BL$45,$BS$4,1)*INDEX($BM$11:$BM$45,$BS$4,1),$BP23*$BQ23+INDEX($BM$11:$BM$45,$BS$4,1)*$BP23+INDEX($BL$11:$BL$45,$BS$4,1)*INDEX($BM$11:$BM$45,$BS$4,1))</f>
        <v>12.38625</v>
      </c>
      <c r="CV23" s="33">
        <f t="shared" si="16"/>
        <v>12.38625</v>
      </c>
      <c r="CW23" s="33">
        <f t="shared" si="16"/>
        <v>12.38625</v>
      </c>
      <c r="CX23" s="33">
        <f t="shared" si="16"/>
        <v>12.38625</v>
      </c>
      <c r="CY23" s="33">
        <f t="shared" si="16"/>
        <v>12.38625</v>
      </c>
      <c r="CZ23" s="33">
        <f t="shared" si="16"/>
        <v>12.38625</v>
      </c>
      <c r="DA23" s="33">
        <f t="shared" si="16"/>
        <v>12.38625</v>
      </c>
      <c r="DM23" s="27"/>
    </row>
    <row r="24" spans="1:117" ht="12" customHeight="1" x14ac:dyDescent="0.15">
      <c r="A24" s="28">
        <f t="shared" si="2"/>
        <v>0.90474999999999817</v>
      </c>
      <c r="B24" s="29">
        <v>21</v>
      </c>
      <c r="C24" s="29">
        <v>0.90469999999999995</v>
      </c>
      <c r="D24" s="28">
        <v>1.05</v>
      </c>
      <c r="E24" s="28">
        <f t="shared" si="0"/>
        <v>1.05</v>
      </c>
      <c r="F24" s="28">
        <f>50%*H24+50%*求节点单调递减($C$4:$C$43,D$4:$D$43,E24)</f>
        <v>0.93984999999999996</v>
      </c>
      <c r="G24" s="28">
        <f t="shared" si="3"/>
        <v>1.05</v>
      </c>
      <c r="H24" s="29">
        <f t="shared" si="1"/>
        <v>0.90469999999999995</v>
      </c>
      <c r="I24" s="29"/>
      <c r="J24" s="37"/>
      <c r="K24" s="28">
        <v>15</v>
      </c>
      <c r="L24" s="28">
        <f t="shared" si="7"/>
        <v>1.5</v>
      </c>
      <c r="M24" s="28">
        <f t="shared" si="7"/>
        <v>1.5</v>
      </c>
      <c r="N24" s="28">
        <f t="shared" si="7"/>
        <v>1.5</v>
      </c>
      <c r="O24" s="28">
        <f t="shared" si="7"/>
        <v>1.4000000000000001</v>
      </c>
      <c r="P24" s="28">
        <f t="shared" si="7"/>
        <v>1.5</v>
      </c>
      <c r="Q24" s="28">
        <f t="shared" si="7"/>
        <v>1.5</v>
      </c>
      <c r="R24" s="28">
        <f t="shared" si="7"/>
        <v>1.4</v>
      </c>
      <c r="S24" s="28">
        <f t="shared" si="7"/>
        <v>1.42</v>
      </c>
      <c r="T24" s="28">
        <f t="shared" si="7"/>
        <v>1.3725000000000001</v>
      </c>
      <c r="U24" s="28">
        <f t="shared" si="7"/>
        <v>1.375</v>
      </c>
      <c r="V24" s="28">
        <f t="shared" si="7"/>
        <v>1.3475000000000001</v>
      </c>
      <c r="W24" s="28">
        <f t="shared" si="7"/>
        <v>1.32</v>
      </c>
      <c r="X24" s="28">
        <f t="shared" si="7"/>
        <v>1.3</v>
      </c>
      <c r="Y24" s="28">
        <f t="shared" si="7"/>
        <v>1.26</v>
      </c>
      <c r="Z24" s="28">
        <f t="shared" si="7"/>
        <v>1.2000000000000002</v>
      </c>
      <c r="AA24" s="28">
        <f t="shared" si="7"/>
        <v>1.1599999999999999</v>
      </c>
      <c r="AB24" s="28">
        <f t="shared" si="15"/>
        <v>1.1475</v>
      </c>
      <c r="AC24" s="28">
        <f t="shared" si="15"/>
        <v>1.0845</v>
      </c>
      <c r="AD24" s="28">
        <f t="shared" si="15"/>
        <v>1.0449999999999999</v>
      </c>
      <c r="AE24" s="28">
        <f t="shared" si="15"/>
        <v>1</v>
      </c>
      <c r="AF24" s="28">
        <f t="shared" si="15"/>
        <v>0.94993499999999997</v>
      </c>
      <c r="AG24" s="28">
        <f t="shared" si="15"/>
        <v>0.89100000000000013</v>
      </c>
      <c r="AH24" s="28">
        <f t="shared" si="15"/>
        <v>0.83949999999999991</v>
      </c>
      <c r="AI24" s="28">
        <f t="shared" si="15"/>
        <v>0.79200000000000004</v>
      </c>
      <c r="AJ24" s="28">
        <f t="shared" si="15"/>
        <v>0.73749999999999993</v>
      </c>
      <c r="AK24" s="28">
        <f t="shared" si="15"/>
        <v>0.67600000000000005</v>
      </c>
      <c r="AL24" s="28">
        <f t="shared" si="15"/>
        <v>0.60750000000000004</v>
      </c>
      <c r="AM24" s="28">
        <f t="shared" si="15"/>
        <v>0.54599999999999993</v>
      </c>
      <c r="AN24" s="28">
        <f t="shared" si="15"/>
        <v>0.46399999999999997</v>
      </c>
      <c r="AO24" s="28">
        <f t="shared" si="15"/>
        <v>0.375</v>
      </c>
      <c r="AP24" s="28">
        <f t="shared" si="15"/>
        <v>0.27124999999999999</v>
      </c>
      <c r="AQ24" s="28">
        <f t="shared" si="15"/>
        <v>0.2</v>
      </c>
      <c r="AR24" s="28">
        <f t="shared" si="13"/>
        <v>0.13200000000000001</v>
      </c>
      <c r="AS24" s="28">
        <f t="shared" si="13"/>
        <v>3.4000000000000002E-2</v>
      </c>
      <c r="AT24" s="28">
        <f t="shared" si="13"/>
        <v>0</v>
      </c>
      <c r="AU24" s="28">
        <f t="shared" si="13"/>
        <v>-1798.2</v>
      </c>
      <c r="AV24" s="28">
        <f t="shared" si="13"/>
        <v>-1848.15</v>
      </c>
      <c r="AW24" s="28">
        <f t="shared" si="13"/>
        <v>-1898.1</v>
      </c>
      <c r="AX24" s="28">
        <f t="shared" si="14"/>
        <v>-1948.05</v>
      </c>
      <c r="AY24" s="28">
        <f t="shared" si="14"/>
        <v>-1998</v>
      </c>
      <c r="BK24" s="28">
        <v>14</v>
      </c>
      <c r="BL24" s="28">
        <f t="shared" si="9"/>
        <v>0.7</v>
      </c>
      <c r="BM24" s="28">
        <f t="shared" si="9"/>
        <v>1.4857142857142858</v>
      </c>
      <c r="BP24" s="28">
        <f t="shared" si="10"/>
        <v>0.7</v>
      </c>
      <c r="BQ24" s="28">
        <f t="shared" si="11"/>
        <v>1.8</v>
      </c>
      <c r="BS24" s="33">
        <f t="shared" si="12"/>
        <v>13.138124999999999</v>
      </c>
      <c r="BT24" s="33">
        <f t="shared" si="12"/>
        <v>13.138124999999999</v>
      </c>
      <c r="BU24" s="33">
        <f t="shared" si="12"/>
        <v>13.138124999999999</v>
      </c>
      <c r="BV24" s="33">
        <f t="shared" si="12"/>
        <v>13.138124999999999</v>
      </c>
      <c r="BW24" s="33">
        <f t="shared" si="12"/>
        <v>13.138124999999999</v>
      </c>
      <c r="BX24" s="33">
        <f t="shared" si="12"/>
        <v>13.138124999999999</v>
      </c>
      <c r="BY24" s="33">
        <f t="shared" si="12"/>
        <v>13.138124999999999</v>
      </c>
      <c r="BZ24" s="33">
        <f t="shared" si="12"/>
        <v>13.138124999999999</v>
      </c>
      <c r="CA24" s="33">
        <f t="shared" si="12"/>
        <v>13.138124999999999</v>
      </c>
      <c r="CB24" s="33">
        <f t="shared" si="12"/>
        <v>13.138124999999999</v>
      </c>
      <c r="CC24" s="33">
        <f t="shared" si="12"/>
        <v>13.138124999999999</v>
      </c>
      <c r="CD24" s="33">
        <f t="shared" si="12"/>
        <v>13.138124999999999</v>
      </c>
      <c r="CE24" s="33">
        <f t="shared" si="12"/>
        <v>13.138124999999999</v>
      </c>
      <c r="CF24" s="33">
        <f t="shared" si="12"/>
        <v>13.138124999999999</v>
      </c>
      <c r="CG24" s="33">
        <f t="shared" si="12"/>
        <v>13.138124999999999</v>
      </c>
      <c r="CH24" s="33">
        <f t="shared" si="12"/>
        <v>13.138124999999999</v>
      </c>
      <c r="CI24" s="33">
        <f t="shared" ref="CI24:CX42" si="17">MAX(CI$9*CI$10+INDEX($BL$11:$BL$45,$BS$4,1)*CI$9+INDEX($BL$11:$BL$45,$BS$4,1)*INDEX($BM$11:$BM$45,$BS$4,1),$BP24*$BQ24+INDEX($BM$11:$BM$45,$BS$4,1)*$BP24+INDEX($BL$11:$BL$45,$BS$4,1)*INDEX($BM$11:$BM$45,$BS$4,1))</f>
        <v>13.138124999999999</v>
      </c>
      <c r="CJ24" s="33">
        <f t="shared" si="17"/>
        <v>13.138124999999999</v>
      </c>
      <c r="CK24" s="33">
        <f t="shared" si="17"/>
        <v>13.138124999999999</v>
      </c>
      <c r="CL24" s="33">
        <f t="shared" si="17"/>
        <v>13.138124999999999</v>
      </c>
      <c r="CM24" s="33">
        <f t="shared" si="17"/>
        <v>13.138124999999999</v>
      </c>
      <c r="CN24" s="33">
        <f t="shared" si="17"/>
        <v>13.138124999999999</v>
      </c>
      <c r="CO24" s="33">
        <f t="shared" si="17"/>
        <v>13.138124999999999</v>
      </c>
      <c r="CP24" s="33">
        <f t="shared" si="17"/>
        <v>13.138124999999999</v>
      </c>
      <c r="CQ24" s="33">
        <f t="shared" si="17"/>
        <v>13.138124999999999</v>
      </c>
      <c r="CR24" s="33">
        <f t="shared" si="17"/>
        <v>13.138124999999999</v>
      </c>
      <c r="CS24" s="33">
        <f t="shared" si="17"/>
        <v>13.138124999999999</v>
      </c>
      <c r="CT24" s="33">
        <f t="shared" si="17"/>
        <v>13.138124999999999</v>
      </c>
      <c r="CU24" s="33">
        <f t="shared" si="17"/>
        <v>13.138124999999999</v>
      </c>
      <c r="CV24" s="33">
        <f t="shared" si="17"/>
        <v>13.138124999999999</v>
      </c>
      <c r="CW24" s="33">
        <f t="shared" si="17"/>
        <v>13.138124999999999</v>
      </c>
      <c r="CX24" s="33">
        <f t="shared" si="17"/>
        <v>13.138124999999999</v>
      </c>
      <c r="CY24" s="33">
        <f t="shared" si="16"/>
        <v>13.138124999999999</v>
      </c>
      <c r="CZ24" s="33">
        <f t="shared" si="16"/>
        <v>13.138124999999999</v>
      </c>
      <c r="DA24" s="33">
        <f t="shared" si="16"/>
        <v>13.138124999999999</v>
      </c>
      <c r="DM24" s="27"/>
    </row>
    <row r="25" spans="1:117" ht="12" customHeight="1" x14ac:dyDescent="0.15">
      <c r="A25" s="28">
        <f t="shared" si="2"/>
        <v>0.81799999999999962</v>
      </c>
      <c r="B25" s="29">
        <v>22</v>
      </c>
      <c r="C25" s="29">
        <v>0.81</v>
      </c>
      <c r="D25" s="28">
        <v>1.1000000000000001</v>
      </c>
      <c r="E25" s="28">
        <f t="shared" si="0"/>
        <v>1.1000000000000001</v>
      </c>
      <c r="F25" s="28">
        <f>50%*H25+50%*求节点单调递减($C$4:$C$43,D$4:$D$43,E25)</f>
        <v>0.88</v>
      </c>
      <c r="G25" s="28">
        <f t="shared" si="3"/>
        <v>1.1000000000000001</v>
      </c>
      <c r="H25" s="29">
        <f t="shared" si="1"/>
        <v>0.81</v>
      </c>
      <c r="I25" s="29"/>
      <c r="J25" s="37"/>
      <c r="K25" s="28">
        <v>16</v>
      </c>
      <c r="L25" s="28">
        <f t="shared" si="7"/>
        <v>1.5</v>
      </c>
      <c r="M25" s="28">
        <f t="shared" si="7"/>
        <v>1.5</v>
      </c>
      <c r="N25" s="28">
        <f t="shared" si="7"/>
        <v>1.5</v>
      </c>
      <c r="O25" s="28">
        <f t="shared" si="7"/>
        <v>1.4000000000000001</v>
      </c>
      <c r="P25" s="28">
        <f t="shared" si="7"/>
        <v>1.5</v>
      </c>
      <c r="Q25" s="28">
        <f t="shared" si="7"/>
        <v>1.5</v>
      </c>
      <c r="R25" s="28">
        <f t="shared" si="7"/>
        <v>1.4</v>
      </c>
      <c r="S25" s="28">
        <f t="shared" si="7"/>
        <v>1.42</v>
      </c>
      <c r="T25" s="28">
        <f t="shared" si="7"/>
        <v>1.3725000000000001</v>
      </c>
      <c r="U25" s="28">
        <f t="shared" si="7"/>
        <v>1.375</v>
      </c>
      <c r="V25" s="28">
        <f t="shared" si="7"/>
        <v>1.3475000000000001</v>
      </c>
      <c r="W25" s="28">
        <f t="shared" si="7"/>
        <v>1.32</v>
      </c>
      <c r="X25" s="28">
        <f t="shared" si="7"/>
        <v>1.3</v>
      </c>
      <c r="Y25" s="28">
        <f t="shared" si="7"/>
        <v>1.26</v>
      </c>
      <c r="Z25" s="28">
        <f t="shared" si="7"/>
        <v>1.2000000000000002</v>
      </c>
      <c r="AA25" s="28">
        <f t="shared" si="7"/>
        <v>1.1599999999999999</v>
      </c>
      <c r="AB25" s="28">
        <f t="shared" si="15"/>
        <v>1.1475</v>
      </c>
      <c r="AC25" s="28">
        <f t="shared" si="15"/>
        <v>1.0845</v>
      </c>
      <c r="AD25" s="28">
        <f t="shared" si="15"/>
        <v>1.0449999999999999</v>
      </c>
      <c r="AE25" s="28">
        <f t="shared" si="15"/>
        <v>1</v>
      </c>
      <c r="AF25" s="28">
        <f t="shared" si="15"/>
        <v>0.94993499999999997</v>
      </c>
      <c r="AG25" s="28">
        <f t="shared" si="15"/>
        <v>0.89100000000000013</v>
      </c>
      <c r="AH25" s="28">
        <f t="shared" si="15"/>
        <v>0.83949999999999991</v>
      </c>
      <c r="AI25" s="28">
        <f t="shared" si="15"/>
        <v>0.79200000000000004</v>
      </c>
      <c r="AJ25" s="28">
        <f t="shared" si="15"/>
        <v>0.73749999999999993</v>
      </c>
      <c r="AK25" s="28">
        <f t="shared" si="15"/>
        <v>0.67600000000000005</v>
      </c>
      <c r="AL25" s="28">
        <f t="shared" si="15"/>
        <v>0.60750000000000004</v>
      </c>
      <c r="AM25" s="28">
        <f t="shared" si="15"/>
        <v>0.54599999999999993</v>
      </c>
      <c r="AN25" s="28">
        <f t="shared" si="15"/>
        <v>0.46399999999999997</v>
      </c>
      <c r="AO25" s="28">
        <f t="shared" si="15"/>
        <v>0.375</v>
      </c>
      <c r="AP25" s="28">
        <f t="shared" si="15"/>
        <v>0.27124999999999999</v>
      </c>
      <c r="AQ25" s="28">
        <f t="shared" si="15"/>
        <v>0.2</v>
      </c>
      <c r="AR25" s="28">
        <f t="shared" si="13"/>
        <v>0.13200000000000001</v>
      </c>
      <c r="AS25" s="28">
        <f t="shared" si="13"/>
        <v>3.4000000000000002E-2</v>
      </c>
      <c r="AT25" s="28">
        <f t="shared" si="13"/>
        <v>0</v>
      </c>
      <c r="AU25" s="28">
        <f t="shared" si="13"/>
        <v>-1798.2</v>
      </c>
      <c r="AV25" s="28">
        <f t="shared" si="13"/>
        <v>-1848.15</v>
      </c>
      <c r="AW25" s="28">
        <f t="shared" si="13"/>
        <v>-1898.1</v>
      </c>
      <c r="AX25" s="28">
        <f t="shared" si="14"/>
        <v>-1948.05</v>
      </c>
      <c r="AY25" s="28">
        <f t="shared" si="14"/>
        <v>-1998</v>
      </c>
      <c r="BK25" s="28">
        <v>15</v>
      </c>
      <c r="BL25" s="28">
        <f t="shared" si="9"/>
        <v>0.75</v>
      </c>
      <c r="BM25" s="28">
        <f t="shared" si="9"/>
        <v>1.3687499999999999</v>
      </c>
      <c r="BP25" s="28">
        <f t="shared" si="10"/>
        <v>0.75</v>
      </c>
      <c r="BQ25" s="28">
        <f t="shared" si="11"/>
        <v>1.6</v>
      </c>
      <c r="BS25" s="33">
        <f t="shared" si="12"/>
        <v>13.870000000000001</v>
      </c>
      <c r="BT25" s="33">
        <f t="shared" si="12"/>
        <v>13.870000000000001</v>
      </c>
      <c r="BU25" s="33">
        <f t="shared" si="12"/>
        <v>13.870000000000001</v>
      </c>
      <c r="BV25" s="33">
        <f t="shared" si="12"/>
        <v>13.870000000000001</v>
      </c>
      <c r="BW25" s="33">
        <f t="shared" si="12"/>
        <v>13.870000000000001</v>
      </c>
      <c r="BX25" s="33">
        <f t="shared" si="12"/>
        <v>13.870000000000001</v>
      </c>
      <c r="BY25" s="33">
        <f t="shared" si="12"/>
        <v>13.870000000000001</v>
      </c>
      <c r="BZ25" s="33">
        <f t="shared" si="12"/>
        <v>13.870000000000001</v>
      </c>
      <c r="CA25" s="33">
        <f t="shared" si="12"/>
        <v>13.870000000000001</v>
      </c>
      <c r="CB25" s="33">
        <f t="shared" si="12"/>
        <v>13.870000000000001</v>
      </c>
      <c r="CC25" s="33">
        <f t="shared" si="12"/>
        <v>13.870000000000001</v>
      </c>
      <c r="CD25" s="33">
        <f t="shared" si="12"/>
        <v>13.870000000000001</v>
      </c>
      <c r="CE25" s="33">
        <f t="shared" si="12"/>
        <v>13.870000000000001</v>
      </c>
      <c r="CF25" s="33">
        <f t="shared" si="12"/>
        <v>13.870000000000001</v>
      </c>
      <c r="CG25" s="33">
        <f t="shared" si="12"/>
        <v>13.870000000000001</v>
      </c>
      <c r="CH25" s="33">
        <f t="shared" si="12"/>
        <v>13.870000000000001</v>
      </c>
      <c r="CI25" s="33">
        <f t="shared" si="17"/>
        <v>13.870000000000001</v>
      </c>
      <c r="CJ25" s="33">
        <f t="shared" si="17"/>
        <v>13.870000000000001</v>
      </c>
      <c r="CK25" s="33">
        <f t="shared" si="17"/>
        <v>13.870000000000001</v>
      </c>
      <c r="CL25" s="33">
        <f t="shared" si="17"/>
        <v>13.870000000000001</v>
      </c>
      <c r="CM25" s="33">
        <f t="shared" si="17"/>
        <v>13.870000000000001</v>
      </c>
      <c r="CN25" s="33">
        <f t="shared" si="17"/>
        <v>13.870000000000001</v>
      </c>
      <c r="CO25" s="33">
        <f t="shared" si="17"/>
        <v>13.870000000000001</v>
      </c>
      <c r="CP25" s="33">
        <f t="shared" si="17"/>
        <v>13.870000000000001</v>
      </c>
      <c r="CQ25" s="33">
        <f t="shared" si="17"/>
        <v>13.870000000000001</v>
      </c>
      <c r="CR25" s="33">
        <f t="shared" si="17"/>
        <v>13.870000000000001</v>
      </c>
      <c r="CS25" s="33">
        <f t="shared" si="17"/>
        <v>13.870000000000001</v>
      </c>
      <c r="CT25" s="33">
        <f t="shared" si="17"/>
        <v>13.870000000000001</v>
      </c>
      <c r="CU25" s="33">
        <f t="shared" si="17"/>
        <v>13.870000000000001</v>
      </c>
      <c r="CV25" s="33">
        <f t="shared" si="17"/>
        <v>13.870000000000001</v>
      </c>
      <c r="CW25" s="33">
        <f t="shared" si="17"/>
        <v>13.870000000000001</v>
      </c>
      <c r="CX25" s="33">
        <f t="shared" si="17"/>
        <v>13.870000000000001</v>
      </c>
      <c r="CY25" s="33">
        <f t="shared" si="16"/>
        <v>13.870000000000001</v>
      </c>
      <c r="CZ25" s="33">
        <f t="shared" si="16"/>
        <v>13.870000000000001</v>
      </c>
      <c r="DA25" s="33">
        <f t="shared" si="16"/>
        <v>13.870000000000001</v>
      </c>
      <c r="DM25" s="27"/>
    </row>
    <row r="26" spans="1:117" ht="12" customHeight="1" x14ac:dyDescent="0.15">
      <c r="A26" s="28">
        <f t="shared" si="2"/>
        <v>0.73825000000000074</v>
      </c>
      <c r="B26" s="29">
        <v>23</v>
      </c>
      <c r="C26" s="29">
        <v>0.73</v>
      </c>
      <c r="D26" s="28">
        <v>1.1499999999999999</v>
      </c>
      <c r="E26" s="28">
        <f t="shared" si="0"/>
        <v>1.1499999999999999</v>
      </c>
      <c r="F26" s="28">
        <f>50%*H26+50%*求节点单调递减($C$4:$C$43,D$4:$D$43,E26)</f>
        <v>0.82809523809523811</v>
      </c>
      <c r="G26" s="28">
        <f t="shared" si="3"/>
        <v>1.1499999999999999</v>
      </c>
      <c r="H26" s="29">
        <f t="shared" si="1"/>
        <v>0.73</v>
      </c>
      <c r="I26" s="29"/>
      <c r="J26" s="37"/>
      <c r="K26" s="28">
        <v>17</v>
      </c>
      <c r="L26" s="28">
        <f t="shared" si="7"/>
        <v>1.5</v>
      </c>
      <c r="M26" s="28">
        <f t="shared" si="7"/>
        <v>1.5</v>
      </c>
      <c r="N26" s="28">
        <f t="shared" si="7"/>
        <v>1.5</v>
      </c>
      <c r="O26" s="28">
        <f t="shared" si="7"/>
        <v>1.4000000000000001</v>
      </c>
      <c r="P26" s="28">
        <f t="shared" si="7"/>
        <v>1.5</v>
      </c>
      <c r="Q26" s="28">
        <f t="shared" si="7"/>
        <v>1.5</v>
      </c>
      <c r="R26" s="28">
        <f t="shared" si="7"/>
        <v>1.4</v>
      </c>
      <c r="S26" s="28">
        <f t="shared" si="7"/>
        <v>1.42</v>
      </c>
      <c r="T26" s="28">
        <f t="shared" si="7"/>
        <v>1.3725000000000001</v>
      </c>
      <c r="U26" s="28">
        <f t="shared" si="7"/>
        <v>1.375</v>
      </c>
      <c r="V26" s="28">
        <f t="shared" si="7"/>
        <v>1.3475000000000001</v>
      </c>
      <c r="W26" s="28">
        <f t="shared" si="7"/>
        <v>1.32</v>
      </c>
      <c r="X26" s="28">
        <f t="shared" si="7"/>
        <v>1.3</v>
      </c>
      <c r="Y26" s="28">
        <f t="shared" si="7"/>
        <v>1.26</v>
      </c>
      <c r="Z26" s="28">
        <f t="shared" si="7"/>
        <v>1.2000000000000002</v>
      </c>
      <c r="AA26" s="28">
        <f t="shared" si="7"/>
        <v>1.1599999999999999</v>
      </c>
      <c r="AB26" s="28">
        <f t="shared" si="15"/>
        <v>1.1475</v>
      </c>
      <c r="AC26" s="28">
        <f t="shared" si="15"/>
        <v>1.0845</v>
      </c>
      <c r="AD26" s="28">
        <f t="shared" si="15"/>
        <v>1.0449999999999999</v>
      </c>
      <c r="AE26" s="28">
        <f t="shared" si="15"/>
        <v>1</v>
      </c>
      <c r="AF26" s="28">
        <f t="shared" si="15"/>
        <v>0.94993499999999997</v>
      </c>
      <c r="AG26" s="28">
        <f t="shared" si="15"/>
        <v>0.89100000000000013</v>
      </c>
      <c r="AH26" s="28">
        <f t="shared" si="15"/>
        <v>0.83949999999999991</v>
      </c>
      <c r="AI26" s="28">
        <f t="shared" si="15"/>
        <v>0.79200000000000004</v>
      </c>
      <c r="AJ26" s="28">
        <f t="shared" si="15"/>
        <v>0.73749999999999993</v>
      </c>
      <c r="AK26" s="28">
        <f t="shared" si="15"/>
        <v>0.67600000000000005</v>
      </c>
      <c r="AL26" s="28">
        <f t="shared" si="15"/>
        <v>0.60750000000000004</v>
      </c>
      <c r="AM26" s="28">
        <f t="shared" si="15"/>
        <v>0.54599999999999993</v>
      </c>
      <c r="AN26" s="28">
        <f t="shared" si="15"/>
        <v>0.46399999999999997</v>
      </c>
      <c r="AO26" s="28">
        <f t="shared" si="15"/>
        <v>0.375</v>
      </c>
      <c r="AP26" s="28">
        <f t="shared" si="15"/>
        <v>0.27124999999999999</v>
      </c>
      <c r="AQ26" s="28">
        <f t="shared" si="15"/>
        <v>0.2</v>
      </c>
      <c r="AR26" s="28">
        <f t="shared" si="13"/>
        <v>0.13200000000000001</v>
      </c>
      <c r="AS26" s="28">
        <f t="shared" si="13"/>
        <v>3.4000000000000002E-2</v>
      </c>
      <c r="AT26" s="28">
        <f t="shared" si="13"/>
        <v>0</v>
      </c>
      <c r="AU26" s="28">
        <f t="shared" si="13"/>
        <v>-1798.2</v>
      </c>
      <c r="AV26" s="28">
        <f t="shared" si="13"/>
        <v>-1848.15</v>
      </c>
      <c r="AW26" s="28">
        <f t="shared" si="13"/>
        <v>-1898.1</v>
      </c>
      <c r="AX26" s="28">
        <f t="shared" si="14"/>
        <v>-1948.05</v>
      </c>
      <c r="AY26" s="28">
        <f t="shared" si="14"/>
        <v>-1998</v>
      </c>
      <c r="BK26" s="28">
        <v>16</v>
      </c>
      <c r="BL26" s="28">
        <f t="shared" si="9"/>
        <v>0.8</v>
      </c>
      <c r="BM26" s="28">
        <f t="shared" si="9"/>
        <v>1.2781250000000002</v>
      </c>
      <c r="BP26" s="28">
        <f t="shared" si="10"/>
        <v>0.8</v>
      </c>
      <c r="BQ26" s="28">
        <f t="shared" si="11"/>
        <v>1.45</v>
      </c>
      <c r="BS26" s="33">
        <f t="shared" si="12"/>
        <v>14.621875000000003</v>
      </c>
      <c r="BT26" s="33">
        <f t="shared" si="12"/>
        <v>14.621875000000003</v>
      </c>
      <c r="BU26" s="33">
        <f t="shared" si="12"/>
        <v>14.621875000000003</v>
      </c>
      <c r="BV26" s="33">
        <f t="shared" si="12"/>
        <v>14.621875000000003</v>
      </c>
      <c r="BW26" s="33">
        <f t="shared" si="12"/>
        <v>14.621875000000003</v>
      </c>
      <c r="BX26" s="33">
        <f t="shared" si="12"/>
        <v>14.621875000000003</v>
      </c>
      <c r="BY26" s="33">
        <f t="shared" si="12"/>
        <v>14.621875000000003</v>
      </c>
      <c r="BZ26" s="33">
        <f t="shared" si="12"/>
        <v>14.621875000000003</v>
      </c>
      <c r="CA26" s="33">
        <f t="shared" si="12"/>
        <v>14.621875000000003</v>
      </c>
      <c r="CB26" s="33">
        <f t="shared" si="12"/>
        <v>14.621875000000003</v>
      </c>
      <c r="CC26" s="33">
        <f t="shared" si="12"/>
        <v>14.621875000000003</v>
      </c>
      <c r="CD26" s="33">
        <f t="shared" si="12"/>
        <v>14.621875000000003</v>
      </c>
      <c r="CE26" s="33">
        <f t="shared" si="12"/>
        <v>14.621875000000003</v>
      </c>
      <c r="CF26" s="33">
        <f t="shared" si="12"/>
        <v>14.621875000000003</v>
      </c>
      <c r="CG26" s="33">
        <f t="shared" si="12"/>
        <v>14.621875000000003</v>
      </c>
      <c r="CH26" s="33">
        <f t="shared" si="12"/>
        <v>14.621875000000003</v>
      </c>
      <c r="CI26" s="33">
        <f t="shared" si="17"/>
        <v>14.621875000000003</v>
      </c>
      <c r="CJ26" s="33">
        <f t="shared" si="17"/>
        <v>14.621875000000003</v>
      </c>
      <c r="CK26" s="33">
        <f t="shared" si="17"/>
        <v>14.621875000000003</v>
      </c>
      <c r="CL26" s="33">
        <f t="shared" si="17"/>
        <v>14.621875000000003</v>
      </c>
      <c r="CM26" s="33">
        <f t="shared" si="17"/>
        <v>14.621875000000003</v>
      </c>
      <c r="CN26" s="33">
        <f t="shared" si="17"/>
        <v>14.621875000000003</v>
      </c>
      <c r="CO26" s="33">
        <f t="shared" si="17"/>
        <v>14.621875000000003</v>
      </c>
      <c r="CP26" s="33">
        <f t="shared" si="17"/>
        <v>14.621875000000003</v>
      </c>
      <c r="CQ26" s="33">
        <f t="shared" si="17"/>
        <v>14.621875000000003</v>
      </c>
      <c r="CR26" s="33">
        <f t="shared" si="17"/>
        <v>14.621875000000003</v>
      </c>
      <c r="CS26" s="33">
        <f t="shared" si="17"/>
        <v>14.621875000000003</v>
      </c>
      <c r="CT26" s="33">
        <f t="shared" si="17"/>
        <v>14.621875000000003</v>
      </c>
      <c r="CU26" s="33">
        <f t="shared" si="17"/>
        <v>14.621875000000003</v>
      </c>
      <c r="CV26" s="33">
        <f t="shared" si="17"/>
        <v>14.621875000000003</v>
      </c>
      <c r="CW26" s="33">
        <f t="shared" si="17"/>
        <v>14.621875000000003</v>
      </c>
      <c r="CX26" s="33">
        <f t="shared" si="17"/>
        <v>14.621875000000003</v>
      </c>
      <c r="CY26" s="33">
        <f t="shared" si="16"/>
        <v>14.621875000000003</v>
      </c>
      <c r="CZ26" s="33">
        <f t="shared" si="16"/>
        <v>14.621875000000003</v>
      </c>
      <c r="DA26" s="33">
        <f t="shared" si="16"/>
        <v>14.621875000000003</v>
      </c>
      <c r="DM26" s="27"/>
    </row>
    <row r="27" spans="1:117" ht="12" customHeight="1" x14ac:dyDescent="0.15">
      <c r="A27" s="28">
        <f t="shared" si="2"/>
        <v>0.66400000000000148</v>
      </c>
      <c r="B27" s="29">
        <v>24</v>
      </c>
      <c r="C27" s="29">
        <v>0.66</v>
      </c>
      <c r="D27" s="28">
        <v>1.2</v>
      </c>
      <c r="E27" s="28">
        <f t="shared" si="0"/>
        <v>1.2</v>
      </c>
      <c r="F27" s="28">
        <f>50%*H27+50%*求节点单调递减($C$4:$C$43,D$4:$D$43,E27)</f>
        <v>0.78119047619047621</v>
      </c>
      <c r="G27" s="28">
        <f t="shared" si="3"/>
        <v>1.2</v>
      </c>
      <c r="H27" s="29">
        <f t="shared" si="1"/>
        <v>0.66</v>
      </c>
      <c r="I27" s="29"/>
      <c r="J27" s="37"/>
      <c r="K27" s="28">
        <v>18</v>
      </c>
      <c r="L27" s="28">
        <f t="shared" si="7"/>
        <v>1.5</v>
      </c>
      <c r="M27" s="28">
        <f t="shared" si="7"/>
        <v>1.5</v>
      </c>
      <c r="N27" s="28">
        <f t="shared" si="7"/>
        <v>1.5</v>
      </c>
      <c r="O27" s="28">
        <f t="shared" si="7"/>
        <v>1.4000000000000001</v>
      </c>
      <c r="P27" s="28">
        <f t="shared" si="7"/>
        <v>1.5</v>
      </c>
      <c r="Q27" s="28">
        <f t="shared" si="7"/>
        <v>1.5</v>
      </c>
      <c r="R27" s="28">
        <f t="shared" si="7"/>
        <v>1.4</v>
      </c>
      <c r="S27" s="28">
        <f t="shared" si="7"/>
        <v>1.42</v>
      </c>
      <c r="T27" s="28">
        <f t="shared" si="7"/>
        <v>1.3725000000000001</v>
      </c>
      <c r="U27" s="28">
        <f t="shared" si="7"/>
        <v>1.375</v>
      </c>
      <c r="V27" s="28">
        <f t="shared" si="7"/>
        <v>1.3475000000000001</v>
      </c>
      <c r="W27" s="28">
        <f t="shared" si="7"/>
        <v>1.32</v>
      </c>
      <c r="X27" s="28">
        <f t="shared" si="7"/>
        <v>1.3</v>
      </c>
      <c r="Y27" s="28">
        <f t="shared" si="7"/>
        <v>1.26</v>
      </c>
      <c r="Z27" s="28">
        <f t="shared" si="7"/>
        <v>1.2000000000000002</v>
      </c>
      <c r="AA27" s="28">
        <f t="shared" si="7"/>
        <v>1.1599999999999999</v>
      </c>
      <c r="AB27" s="28">
        <f t="shared" si="15"/>
        <v>1.1475</v>
      </c>
      <c r="AC27" s="28">
        <f t="shared" si="15"/>
        <v>1.0845</v>
      </c>
      <c r="AD27" s="28">
        <f t="shared" si="15"/>
        <v>1.0449999999999999</v>
      </c>
      <c r="AE27" s="28">
        <f t="shared" si="15"/>
        <v>1</v>
      </c>
      <c r="AF27" s="28">
        <f t="shared" si="15"/>
        <v>0.94993499999999997</v>
      </c>
      <c r="AG27" s="28">
        <f t="shared" si="15"/>
        <v>0.89100000000000013</v>
      </c>
      <c r="AH27" s="28">
        <f t="shared" si="15"/>
        <v>0.83949999999999991</v>
      </c>
      <c r="AI27" s="28">
        <f t="shared" si="15"/>
        <v>0.79200000000000004</v>
      </c>
      <c r="AJ27" s="28">
        <f t="shared" si="15"/>
        <v>0.73749999999999993</v>
      </c>
      <c r="AK27" s="28">
        <f t="shared" si="15"/>
        <v>0.67600000000000005</v>
      </c>
      <c r="AL27" s="28">
        <f t="shared" si="15"/>
        <v>0.60750000000000004</v>
      </c>
      <c r="AM27" s="28">
        <f t="shared" si="15"/>
        <v>0.54599999999999993</v>
      </c>
      <c r="AN27" s="28">
        <f t="shared" si="15"/>
        <v>0.46399999999999997</v>
      </c>
      <c r="AO27" s="28">
        <f t="shared" si="15"/>
        <v>0.375</v>
      </c>
      <c r="AP27" s="28">
        <f t="shared" si="15"/>
        <v>0.27124999999999999</v>
      </c>
      <c r="AQ27" s="28">
        <f t="shared" si="15"/>
        <v>0.2</v>
      </c>
      <c r="AR27" s="28">
        <f t="shared" si="13"/>
        <v>0.13200000000000001</v>
      </c>
      <c r="AS27" s="28">
        <f t="shared" si="13"/>
        <v>3.4000000000000002E-2</v>
      </c>
      <c r="AT27" s="28">
        <f t="shared" si="13"/>
        <v>0</v>
      </c>
      <c r="AU27" s="28">
        <f t="shared" si="13"/>
        <v>-1798.2</v>
      </c>
      <c r="AV27" s="28">
        <f t="shared" si="13"/>
        <v>-1848.15</v>
      </c>
      <c r="AW27" s="28">
        <f t="shared" si="13"/>
        <v>-1898.1</v>
      </c>
      <c r="AX27" s="28">
        <f t="shared" si="14"/>
        <v>-1948.05</v>
      </c>
      <c r="AY27" s="28">
        <f t="shared" si="14"/>
        <v>-1998</v>
      </c>
      <c r="BK27" s="28">
        <v>17</v>
      </c>
      <c r="BL27" s="28">
        <f t="shared" si="9"/>
        <v>0.85</v>
      </c>
      <c r="BM27" s="28">
        <f t="shared" si="9"/>
        <v>1.214440337909187</v>
      </c>
      <c r="BP27" s="28">
        <f t="shared" si="10"/>
        <v>0.85</v>
      </c>
      <c r="BQ27" s="28">
        <f t="shared" si="11"/>
        <v>1.35</v>
      </c>
      <c r="BS27" s="33">
        <f t="shared" si="12"/>
        <v>15.401250000000001</v>
      </c>
      <c r="BT27" s="33">
        <f t="shared" si="12"/>
        <v>15.401250000000001</v>
      </c>
      <c r="BU27" s="33">
        <f t="shared" si="12"/>
        <v>15.401250000000001</v>
      </c>
      <c r="BV27" s="33">
        <f t="shared" si="12"/>
        <v>15.401250000000001</v>
      </c>
      <c r="BW27" s="33">
        <f t="shared" si="12"/>
        <v>15.401250000000001</v>
      </c>
      <c r="BX27" s="33">
        <f t="shared" si="12"/>
        <v>15.401250000000001</v>
      </c>
      <c r="BY27" s="33">
        <f t="shared" si="12"/>
        <v>15.401250000000001</v>
      </c>
      <c r="BZ27" s="33">
        <f t="shared" si="12"/>
        <v>15.401250000000001</v>
      </c>
      <c r="CA27" s="33">
        <f t="shared" si="12"/>
        <v>15.401250000000001</v>
      </c>
      <c r="CB27" s="33">
        <f t="shared" si="12"/>
        <v>15.401250000000001</v>
      </c>
      <c r="CC27" s="33">
        <f t="shared" si="12"/>
        <v>15.401250000000001</v>
      </c>
      <c r="CD27" s="33">
        <f t="shared" si="12"/>
        <v>15.401250000000001</v>
      </c>
      <c r="CE27" s="33">
        <f t="shared" si="12"/>
        <v>15.401250000000001</v>
      </c>
      <c r="CF27" s="33">
        <f t="shared" si="12"/>
        <v>15.401250000000001</v>
      </c>
      <c r="CG27" s="33">
        <f t="shared" si="12"/>
        <v>15.401250000000001</v>
      </c>
      <c r="CH27" s="33">
        <f t="shared" ref="CH27:CW42" si="18">MAX(CH$9*CH$10+INDEX($BL$11:$BL$45,$BS$4,1)*CH$9+INDEX($BL$11:$BL$45,$BS$4,1)*INDEX($BM$11:$BM$45,$BS$4,1),$BP27*$BQ27+INDEX($BM$11:$BM$45,$BS$4,1)*$BP27+INDEX($BL$11:$BL$45,$BS$4,1)*INDEX($BM$11:$BM$45,$BS$4,1))</f>
        <v>15.401250000000001</v>
      </c>
      <c r="CI27" s="33">
        <f t="shared" si="18"/>
        <v>15.401250000000001</v>
      </c>
      <c r="CJ27" s="33">
        <f t="shared" si="18"/>
        <v>15.401250000000001</v>
      </c>
      <c r="CK27" s="33">
        <f t="shared" si="18"/>
        <v>15.401250000000001</v>
      </c>
      <c r="CL27" s="33">
        <f t="shared" si="18"/>
        <v>15.401250000000001</v>
      </c>
      <c r="CM27" s="33">
        <f t="shared" si="18"/>
        <v>15.401250000000001</v>
      </c>
      <c r="CN27" s="33">
        <f t="shared" si="18"/>
        <v>15.401250000000001</v>
      </c>
      <c r="CO27" s="33">
        <f t="shared" si="18"/>
        <v>15.401250000000001</v>
      </c>
      <c r="CP27" s="33">
        <f t="shared" si="18"/>
        <v>15.401250000000001</v>
      </c>
      <c r="CQ27" s="33">
        <f t="shared" si="18"/>
        <v>15.401250000000001</v>
      </c>
      <c r="CR27" s="33">
        <f t="shared" si="18"/>
        <v>15.401250000000001</v>
      </c>
      <c r="CS27" s="33">
        <f t="shared" si="18"/>
        <v>15.401250000000001</v>
      </c>
      <c r="CT27" s="33">
        <f t="shared" si="18"/>
        <v>15.401250000000001</v>
      </c>
      <c r="CU27" s="33">
        <f t="shared" si="18"/>
        <v>15.401250000000001</v>
      </c>
      <c r="CV27" s="33">
        <f t="shared" si="18"/>
        <v>15.401250000000001</v>
      </c>
      <c r="CW27" s="33">
        <f t="shared" si="18"/>
        <v>15.401250000000001</v>
      </c>
      <c r="CX27" s="33">
        <f t="shared" si="17"/>
        <v>15.401250000000001</v>
      </c>
      <c r="CY27" s="33">
        <f t="shared" si="16"/>
        <v>15.401250000000001</v>
      </c>
      <c r="CZ27" s="33">
        <f t="shared" si="16"/>
        <v>15.401250000000001</v>
      </c>
      <c r="DA27" s="33">
        <f t="shared" si="16"/>
        <v>15.401250000000001</v>
      </c>
      <c r="DM27" s="27"/>
    </row>
    <row r="28" spans="1:117" ht="12" customHeight="1" x14ac:dyDescent="0.15">
      <c r="A28" s="28">
        <f t="shared" si="2"/>
        <v>0.59375</v>
      </c>
      <c r="B28" s="29">
        <v>25</v>
      </c>
      <c r="C28" s="29">
        <v>0.59</v>
      </c>
      <c r="D28" s="28">
        <v>1.25</v>
      </c>
      <c r="E28" s="28">
        <f t="shared" si="0"/>
        <v>1.25</v>
      </c>
      <c r="F28" s="28">
        <f>50%*H28+50%*求节点单调递减($C$4:$C$43,D$4:$D$43,E28)</f>
        <v>0.73724137931034484</v>
      </c>
      <c r="G28" s="28">
        <f t="shared" si="3"/>
        <v>1.25</v>
      </c>
      <c r="H28" s="29">
        <f t="shared" si="1"/>
        <v>0.59</v>
      </c>
      <c r="I28" s="29"/>
      <c r="J28" s="37"/>
      <c r="K28" s="28">
        <v>19</v>
      </c>
      <c r="L28" s="28">
        <f t="shared" si="7"/>
        <v>1.5</v>
      </c>
      <c r="M28" s="28">
        <f t="shared" si="7"/>
        <v>1.5</v>
      </c>
      <c r="N28" s="28">
        <f t="shared" si="7"/>
        <v>1.5</v>
      </c>
      <c r="O28" s="28">
        <f t="shared" si="7"/>
        <v>1.4000000000000001</v>
      </c>
      <c r="P28" s="28">
        <f t="shared" si="7"/>
        <v>1.5</v>
      </c>
      <c r="Q28" s="28">
        <f t="shared" si="7"/>
        <v>1.5</v>
      </c>
      <c r="R28" s="28">
        <f t="shared" si="7"/>
        <v>1.4</v>
      </c>
      <c r="S28" s="28">
        <f t="shared" si="7"/>
        <v>1.42</v>
      </c>
      <c r="T28" s="28">
        <f t="shared" si="7"/>
        <v>1.3725000000000001</v>
      </c>
      <c r="U28" s="28">
        <f t="shared" si="7"/>
        <v>1.375</v>
      </c>
      <c r="V28" s="28">
        <f t="shared" si="7"/>
        <v>1.3475000000000001</v>
      </c>
      <c r="W28" s="28">
        <f t="shared" si="7"/>
        <v>1.32</v>
      </c>
      <c r="X28" s="28">
        <f t="shared" si="7"/>
        <v>1.3</v>
      </c>
      <c r="Y28" s="28">
        <f t="shared" si="7"/>
        <v>1.26</v>
      </c>
      <c r="Z28" s="28">
        <f t="shared" si="7"/>
        <v>1.2000000000000002</v>
      </c>
      <c r="AA28" s="28">
        <f t="shared" si="7"/>
        <v>1.1599999999999999</v>
      </c>
      <c r="AB28" s="28">
        <f t="shared" si="15"/>
        <v>1.1475</v>
      </c>
      <c r="AC28" s="28">
        <f t="shared" si="15"/>
        <v>1.0845</v>
      </c>
      <c r="AD28" s="28">
        <f t="shared" si="15"/>
        <v>1.0449999999999999</v>
      </c>
      <c r="AE28" s="28">
        <f t="shared" si="15"/>
        <v>1</v>
      </c>
      <c r="AF28" s="28">
        <f t="shared" si="15"/>
        <v>0.94993499999999997</v>
      </c>
      <c r="AG28" s="28">
        <f t="shared" si="15"/>
        <v>0.89100000000000013</v>
      </c>
      <c r="AH28" s="28">
        <f t="shared" si="15"/>
        <v>0.83949999999999991</v>
      </c>
      <c r="AI28" s="28">
        <f t="shared" si="15"/>
        <v>0.79200000000000004</v>
      </c>
      <c r="AJ28" s="28">
        <f t="shared" si="15"/>
        <v>0.73749999999999993</v>
      </c>
      <c r="AK28" s="28">
        <f t="shared" si="15"/>
        <v>0.67600000000000005</v>
      </c>
      <c r="AL28" s="28">
        <f t="shared" si="15"/>
        <v>0.60750000000000004</v>
      </c>
      <c r="AM28" s="28">
        <f t="shared" si="15"/>
        <v>0.54599999999999993</v>
      </c>
      <c r="AN28" s="28">
        <f t="shared" si="15"/>
        <v>0.46399999999999997</v>
      </c>
      <c r="AO28" s="28">
        <f t="shared" si="15"/>
        <v>0.375</v>
      </c>
      <c r="AP28" s="28">
        <f t="shared" si="15"/>
        <v>0.27124999999999999</v>
      </c>
      <c r="AQ28" s="28">
        <f t="shared" si="15"/>
        <v>0.2</v>
      </c>
      <c r="AR28" s="28">
        <f t="shared" si="13"/>
        <v>0.13200000000000001</v>
      </c>
      <c r="AS28" s="28">
        <f t="shared" si="13"/>
        <v>3.4000000000000002E-2</v>
      </c>
      <c r="AT28" s="28">
        <f t="shared" si="13"/>
        <v>0</v>
      </c>
      <c r="AU28" s="28">
        <f t="shared" si="13"/>
        <v>-1798.2</v>
      </c>
      <c r="AV28" s="28">
        <f t="shared" si="13"/>
        <v>-1848.15</v>
      </c>
      <c r="AW28" s="28">
        <f t="shared" si="13"/>
        <v>-1898.1</v>
      </c>
      <c r="AX28" s="28">
        <f t="shared" si="14"/>
        <v>-1948.05</v>
      </c>
      <c r="AY28" s="28">
        <f t="shared" si="14"/>
        <v>-1998</v>
      </c>
      <c r="BK28" s="28">
        <v>18</v>
      </c>
      <c r="BL28" s="28">
        <f t="shared" ref="BL28:BM43" si="19">E21</f>
        <v>0.9</v>
      </c>
      <c r="BM28" s="28">
        <f t="shared" si="19"/>
        <v>1.1287407602956705</v>
      </c>
      <c r="BP28" s="28">
        <f t="shared" si="10"/>
        <v>0.9</v>
      </c>
      <c r="BQ28" s="28">
        <f t="shared" si="11"/>
        <v>1.2050000000000001</v>
      </c>
      <c r="BS28" s="33">
        <f t="shared" ref="BS28:CH43" si="20">MAX(BS$9*BS$10+INDEX($BL$11:$BL$45,$BS$4,1)*BS$9+INDEX($BL$11:$BL$45,$BS$4,1)*INDEX($BM$11:$BM$45,$BS$4,1),$BP28*$BQ28+INDEX($BM$11:$BM$45,$BS$4,1)*$BP28+INDEX($BL$11:$BL$45,$BS$4,1)*INDEX($BM$11:$BM$45,$BS$4,1))</f>
        <v>16.130125</v>
      </c>
      <c r="BT28" s="33">
        <f t="shared" si="20"/>
        <v>16.130125</v>
      </c>
      <c r="BU28" s="33">
        <f t="shared" si="20"/>
        <v>16.130125</v>
      </c>
      <c r="BV28" s="33">
        <f t="shared" si="20"/>
        <v>16.130125</v>
      </c>
      <c r="BW28" s="33">
        <f t="shared" si="20"/>
        <v>16.130125</v>
      </c>
      <c r="BX28" s="33">
        <f t="shared" si="20"/>
        <v>16.130125</v>
      </c>
      <c r="BY28" s="33">
        <f t="shared" si="20"/>
        <v>16.130125</v>
      </c>
      <c r="BZ28" s="33">
        <f t="shared" si="20"/>
        <v>16.130125</v>
      </c>
      <c r="CA28" s="33">
        <f t="shared" si="20"/>
        <v>16.130125</v>
      </c>
      <c r="CB28" s="33">
        <f t="shared" si="20"/>
        <v>16.130125</v>
      </c>
      <c r="CC28" s="33">
        <f t="shared" si="20"/>
        <v>16.130125</v>
      </c>
      <c r="CD28" s="33">
        <f t="shared" si="20"/>
        <v>16.130125</v>
      </c>
      <c r="CE28" s="33">
        <f t="shared" si="20"/>
        <v>16.130125</v>
      </c>
      <c r="CF28" s="33">
        <f t="shared" si="20"/>
        <v>16.130125</v>
      </c>
      <c r="CG28" s="33">
        <f t="shared" si="20"/>
        <v>16.130125</v>
      </c>
      <c r="CH28" s="33">
        <f t="shared" si="20"/>
        <v>16.130125</v>
      </c>
      <c r="CI28" s="33">
        <f t="shared" si="18"/>
        <v>16.130125</v>
      </c>
      <c r="CJ28" s="33">
        <f t="shared" si="18"/>
        <v>16.130125</v>
      </c>
      <c r="CK28" s="33">
        <f t="shared" si="18"/>
        <v>16.130125</v>
      </c>
      <c r="CL28" s="33">
        <f t="shared" si="18"/>
        <v>16.130125</v>
      </c>
      <c r="CM28" s="33">
        <f t="shared" si="18"/>
        <v>16.130125</v>
      </c>
      <c r="CN28" s="33">
        <f t="shared" si="18"/>
        <v>16.130125</v>
      </c>
      <c r="CO28" s="33">
        <f t="shared" si="18"/>
        <v>16.130125</v>
      </c>
      <c r="CP28" s="33">
        <f t="shared" si="18"/>
        <v>16.130125</v>
      </c>
      <c r="CQ28" s="33">
        <f t="shared" si="18"/>
        <v>16.130125</v>
      </c>
      <c r="CR28" s="33">
        <f t="shared" si="18"/>
        <v>16.130125</v>
      </c>
      <c r="CS28" s="33">
        <f t="shared" si="18"/>
        <v>16.130125</v>
      </c>
      <c r="CT28" s="33">
        <f t="shared" si="18"/>
        <v>16.130125</v>
      </c>
      <c r="CU28" s="33">
        <f t="shared" si="18"/>
        <v>16.130125</v>
      </c>
      <c r="CV28" s="33">
        <f t="shared" si="18"/>
        <v>16.130125</v>
      </c>
      <c r="CW28" s="33">
        <f t="shared" si="18"/>
        <v>16.130125</v>
      </c>
      <c r="CX28" s="33">
        <f t="shared" si="17"/>
        <v>16.130125</v>
      </c>
      <c r="CY28" s="33">
        <f t="shared" si="16"/>
        <v>16.130125</v>
      </c>
      <c r="CZ28" s="33">
        <f t="shared" si="16"/>
        <v>16.130125</v>
      </c>
      <c r="DA28" s="33">
        <f t="shared" si="16"/>
        <v>16.130125</v>
      </c>
      <c r="DM28" s="27"/>
    </row>
    <row r="29" spans="1:117" ht="12" customHeight="1" x14ac:dyDescent="0.15">
      <c r="A29" s="28">
        <f t="shared" si="2"/>
        <v>0.5259999999999998</v>
      </c>
      <c r="B29" s="29">
        <v>26</v>
      </c>
      <c r="C29" s="29">
        <v>0.52</v>
      </c>
      <c r="D29" s="28">
        <v>1.3</v>
      </c>
      <c r="E29" s="28">
        <f t="shared" si="0"/>
        <v>1.3</v>
      </c>
      <c r="F29" s="28">
        <f>50%*H29+50%*求节点单调递减($C$4:$C$43,D$4:$D$43,E29)</f>
        <v>0.69362068965517243</v>
      </c>
      <c r="G29" s="28">
        <f t="shared" si="3"/>
        <v>1.3</v>
      </c>
      <c r="H29" s="29">
        <f t="shared" si="1"/>
        <v>0.52</v>
      </c>
      <c r="I29" s="29"/>
      <c r="J29" s="37"/>
      <c r="K29" s="28">
        <v>20</v>
      </c>
      <c r="L29" s="28">
        <f t="shared" si="7"/>
        <v>1.5</v>
      </c>
      <c r="M29" s="28">
        <f t="shared" si="7"/>
        <v>1.5</v>
      </c>
      <c r="N29" s="28">
        <f t="shared" si="7"/>
        <v>1.5</v>
      </c>
      <c r="O29" s="28">
        <f t="shared" si="7"/>
        <v>1.4000000000000001</v>
      </c>
      <c r="P29" s="28">
        <f t="shared" si="7"/>
        <v>1.5</v>
      </c>
      <c r="Q29" s="28">
        <f t="shared" si="7"/>
        <v>1.5</v>
      </c>
      <c r="R29" s="28">
        <f t="shared" si="7"/>
        <v>1.4</v>
      </c>
      <c r="S29" s="28">
        <f t="shared" si="7"/>
        <v>1.42</v>
      </c>
      <c r="T29" s="28">
        <f t="shared" si="7"/>
        <v>1.3725000000000001</v>
      </c>
      <c r="U29" s="28">
        <f t="shared" si="7"/>
        <v>1.375</v>
      </c>
      <c r="V29" s="28">
        <f t="shared" si="7"/>
        <v>1.3475000000000001</v>
      </c>
      <c r="W29" s="28">
        <f t="shared" si="7"/>
        <v>1.32</v>
      </c>
      <c r="X29" s="28">
        <f t="shared" si="7"/>
        <v>1.3</v>
      </c>
      <c r="Y29" s="28">
        <f t="shared" si="7"/>
        <v>1.26</v>
      </c>
      <c r="Z29" s="28">
        <f t="shared" si="7"/>
        <v>1.2000000000000002</v>
      </c>
      <c r="AA29" s="28">
        <f t="shared" si="7"/>
        <v>1.1599999999999999</v>
      </c>
      <c r="AB29" s="28">
        <f t="shared" si="15"/>
        <v>1.1475</v>
      </c>
      <c r="AC29" s="28">
        <f t="shared" si="15"/>
        <v>1.0845</v>
      </c>
      <c r="AD29" s="28">
        <f t="shared" si="15"/>
        <v>1.0449999999999999</v>
      </c>
      <c r="AE29" s="28">
        <f t="shared" si="15"/>
        <v>1</v>
      </c>
      <c r="AF29" s="28">
        <f t="shared" si="15"/>
        <v>0.94993499999999997</v>
      </c>
      <c r="AG29" s="28">
        <f t="shared" si="15"/>
        <v>0.89100000000000013</v>
      </c>
      <c r="AH29" s="28">
        <f t="shared" si="15"/>
        <v>0.83949999999999991</v>
      </c>
      <c r="AI29" s="28">
        <f t="shared" si="15"/>
        <v>0.79200000000000004</v>
      </c>
      <c r="AJ29" s="28">
        <f t="shared" si="15"/>
        <v>0.73749999999999993</v>
      </c>
      <c r="AK29" s="28">
        <f t="shared" si="15"/>
        <v>0.67600000000000005</v>
      </c>
      <c r="AL29" s="28">
        <f t="shared" si="15"/>
        <v>0.60750000000000004</v>
      </c>
      <c r="AM29" s="28">
        <f t="shared" si="15"/>
        <v>0.54599999999999993</v>
      </c>
      <c r="AN29" s="28">
        <f t="shared" si="15"/>
        <v>0.46399999999999997</v>
      </c>
      <c r="AO29" s="28">
        <f t="shared" si="15"/>
        <v>0.375</v>
      </c>
      <c r="AP29" s="28">
        <f t="shared" si="15"/>
        <v>0.27124999999999999</v>
      </c>
      <c r="AQ29" s="28">
        <f t="shared" si="15"/>
        <v>0.2</v>
      </c>
      <c r="AR29" s="28">
        <f t="shared" si="13"/>
        <v>0.13200000000000001</v>
      </c>
      <c r="AS29" s="28">
        <f t="shared" si="13"/>
        <v>3.4000000000000002E-2</v>
      </c>
      <c r="AT29" s="28">
        <f t="shared" si="13"/>
        <v>0</v>
      </c>
      <c r="AU29" s="28">
        <f t="shared" si="13"/>
        <v>-1798.2</v>
      </c>
      <c r="AV29" s="28">
        <f t="shared" si="13"/>
        <v>-1848.15</v>
      </c>
      <c r="AW29" s="28">
        <f t="shared" si="13"/>
        <v>-1898.1</v>
      </c>
      <c r="AX29" s="28">
        <f t="shared" si="14"/>
        <v>-1948.05</v>
      </c>
      <c r="AY29" s="28">
        <f t="shared" si="14"/>
        <v>-1998</v>
      </c>
      <c r="BK29" s="28">
        <v>19</v>
      </c>
      <c r="BL29" s="28">
        <f t="shared" si="19"/>
        <v>0.95</v>
      </c>
      <c r="BM29" s="28">
        <f t="shared" si="19"/>
        <v>1.0631164742917103</v>
      </c>
      <c r="BP29" s="28">
        <f t="shared" si="10"/>
        <v>0.95</v>
      </c>
      <c r="BQ29" s="28">
        <f t="shared" si="11"/>
        <v>1.1000000000000001</v>
      </c>
      <c r="BS29" s="33">
        <f t="shared" si="20"/>
        <v>16.8825</v>
      </c>
      <c r="BT29" s="33">
        <f t="shared" si="20"/>
        <v>16.8825</v>
      </c>
      <c r="BU29" s="33">
        <f t="shared" si="20"/>
        <v>16.8825</v>
      </c>
      <c r="BV29" s="33">
        <f t="shared" si="20"/>
        <v>16.8825</v>
      </c>
      <c r="BW29" s="33">
        <f t="shared" si="20"/>
        <v>16.8825</v>
      </c>
      <c r="BX29" s="33">
        <f t="shared" si="20"/>
        <v>16.8825</v>
      </c>
      <c r="BY29" s="33">
        <f t="shared" si="20"/>
        <v>16.8825</v>
      </c>
      <c r="BZ29" s="33">
        <f t="shared" si="20"/>
        <v>16.8825</v>
      </c>
      <c r="CA29" s="33">
        <f t="shared" si="20"/>
        <v>16.8825</v>
      </c>
      <c r="CB29" s="33">
        <f t="shared" si="20"/>
        <v>16.8825</v>
      </c>
      <c r="CC29" s="33">
        <f t="shared" si="20"/>
        <v>16.8825</v>
      </c>
      <c r="CD29" s="33">
        <f t="shared" si="20"/>
        <v>16.8825</v>
      </c>
      <c r="CE29" s="33">
        <f t="shared" si="20"/>
        <v>16.8825</v>
      </c>
      <c r="CF29" s="33">
        <f t="shared" si="20"/>
        <v>16.8825</v>
      </c>
      <c r="CG29" s="33">
        <f t="shared" si="20"/>
        <v>16.8825</v>
      </c>
      <c r="CH29" s="33">
        <f t="shared" si="20"/>
        <v>16.8825</v>
      </c>
      <c r="CI29" s="33">
        <f t="shared" si="18"/>
        <v>16.8825</v>
      </c>
      <c r="CJ29" s="33">
        <f t="shared" si="18"/>
        <v>16.8825</v>
      </c>
      <c r="CK29" s="33">
        <f t="shared" si="18"/>
        <v>16.8825</v>
      </c>
      <c r="CL29" s="33">
        <f t="shared" si="18"/>
        <v>16.8825</v>
      </c>
      <c r="CM29" s="33">
        <f t="shared" si="18"/>
        <v>16.8825</v>
      </c>
      <c r="CN29" s="33">
        <f t="shared" si="18"/>
        <v>16.8825</v>
      </c>
      <c r="CO29" s="33">
        <f t="shared" si="18"/>
        <v>16.8825</v>
      </c>
      <c r="CP29" s="33">
        <f t="shared" si="18"/>
        <v>16.8825</v>
      </c>
      <c r="CQ29" s="33">
        <f t="shared" si="18"/>
        <v>16.8825</v>
      </c>
      <c r="CR29" s="33">
        <f t="shared" si="18"/>
        <v>16.8825</v>
      </c>
      <c r="CS29" s="33">
        <f t="shared" si="18"/>
        <v>16.8825</v>
      </c>
      <c r="CT29" s="33">
        <f t="shared" si="18"/>
        <v>16.8825</v>
      </c>
      <c r="CU29" s="33">
        <f t="shared" si="18"/>
        <v>16.8825</v>
      </c>
      <c r="CV29" s="33">
        <f t="shared" si="18"/>
        <v>16.8825</v>
      </c>
      <c r="CW29" s="33">
        <f t="shared" si="18"/>
        <v>16.8825</v>
      </c>
      <c r="CX29" s="33">
        <f t="shared" si="17"/>
        <v>16.8825</v>
      </c>
      <c r="CY29" s="33">
        <f t="shared" si="16"/>
        <v>16.8825</v>
      </c>
      <c r="CZ29" s="33">
        <f t="shared" si="16"/>
        <v>16.8825</v>
      </c>
      <c r="DA29" s="33">
        <f t="shared" si="16"/>
        <v>16.8825</v>
      </c>
      <c r="DM29" s="27"/>
    </row>
    <row r="30" spans="1:117" ht="12" customHeight="1" x14ac:dyDescent="0.15">
      <c r="A30" s="28">
        <f t="shared" si="2"/>
        <v>0.45924999999999727</v>
      </c>
      <c r="B30" s="29">
        <v>27</v>
      </c>
      <c r="C30" s="29">
        <v>0.45</v>
      </c>
      <c r="D30" s="28">
        <v>1.35</v>
      </c>
      <c r="E30" s="28">
        <f t="shared" si="0"/>
        <v>1.35</v>
      </c>
      <c r="F30" s="28">
        <f>50%*H30+50%*求节点单调递减($C$4:$C$43,D$4:$D$43,E30)</f>
        <v>0.65</v>
      </c>
      <c r="G30" s="28">
        <f t="shared" si="3"/>
        <v>1.35</v>
      </c>
      <c r="H30" s="29">
        <f t="shared" si="1"/>
        <v>0.45</v>
      </c>
      <c r="I30" s="29"/>
      <c r="J30" s="37"/>
      <c r="K30" s="28">
        <v>21</v>
      </c>
      <c r="L30" s="28">
        <f t="shared" si="7"/>
        <v>1.5</v>
      </c>
      <c r="M30" s="28">
        <f t="shared" si="7"/>
        <v>1.5</v>
      </c>
      <c r="N30" s="28">
        <f t="shared" si="7"/>
        <v>1.5</v>
      </c>
      <c r="O30" s="28">
        <f t="shared" si="7"/>
        <v>1.4000000000000001</v>
      </c>
      <c r="P30" s="28">
        <f t="shared" si="7"/>
        <v>1.5</v>
      </c>
      <c r="Q30" s="28">
        <f t="shared" si="7"/>
        <v>1.5</v>
      </c>
      <c r="R30" s="28">
        <f t="shared" si="7"/>
        <v>1.4</v>
      </c>
      <c r="S30" s="28">
        <f t="shared" si="7"/>
        <v>1.42</v>
      </c>
      <c r="T30" s="28">
        <f t="shared" si="7"/>
        <v>1.3725000000000001</v>
      </c>
      <c r="U30" s="28">
        <f t="shared" si="7"/>
        <v>1.375</v>
      </c>
      <c r="V30" s="28">
        <f t="shared" si="7"/>
        <v>1.3475000000000001</v>
      </c>
      <c r="W30" s="28">
        <f t="shared" si="7"/>
        <v>1.32</v>
      </c>
      <c r="X30" s="28">
        <f t="shared" si="7"/>
        <v>1.3</v>
      </c>
      <c r="Y30" s="28">
        <f t="shared" si="7"/>
        <v>1.26</v>
      </c>
      <c r="Z30" s="28">
        <f t="shared" si="7"/>
        <v>1.2000000000000002</v>
      </c>
      <c r="AA30" s="28">
        <f t="shared" si="7"/>
        <v>1.1599999999999999</v>
      </c>
      <c r="AB30" s="28">
        <f t="shared" si="15"/>
        <v>1.1475</v>
      </c>
      <c r="AC30" s="28">
        <f t="shared" si="15"/>
        <v>1.0845</v>
      </c>
      <c r="AD30" s="28">
        <f t="shared" si="15"/>
        <v>1.0449999999999999</v>
      </c>
      <c r="AE30" s="28">
        <f t="shared" si="15"/>
        <v>1</v>
      </c>
      <c r="AF30" s="28">
        <f t="shared" si="15"/>
        <v>0.94993499999999997</v>
      </c>
      <c r="AG30" s="28">
        <f t="shared" si="15"/>
        <v>0.89100000000000013</v>
      </c>
      <c r="AH30" s="28">
        <f t="shared" si="15"/>
        <v>0.83949999999999991</v>
      </c>
      <c r="AI30" s="28">
        <f t="shared" si="15"/>
        <v>0.79200000000000004</v>
      </c>
      <c r="AJ30" s="28">
        <f t="shared" si="15"/>
        <v>0.73749999999999993</v>
      </c>
      <c r="AK30" s="28">
        <f t="shared" si="15"/>
        <v>0.67600000000000005</v>
      </c>
      <c r="AL30" s="28">
        <f t="shared" si="15"/>
        <v>0.60750000000000004</v>
      </c>
      <c r="AM30" s="28">
        <f t="shared" si="15"/>
        <v>0.54599999999999993</v>
      </c>
      <c r="AN30" s="28">
        <f t="shared" si="15"/>
        <v>0.46399999999999997</v>
      </c>
      <c r="AO30" s="28">
        <f t="shared" si="15"/>
        <v>0.375</v>
      </c>
      <c r="AP30" s="28">
        <f t="shared" si="15"/>
        <v>0.27124999999999999</v>
      </c>
      <c r="AQ30" s="28">
        <f t="shared" si="15"/>
        <v>0.2</v>
      </c>
      <c r="AR30" s="28">
        <f t="shared" si="13"/>
        <v>0.13200000000000001</v>
      </c>
      <c r="AS30" s="28">
        <f t="shared" si="13"/>
        <v>3.4000000000000002E-2</v>
      </c>
      <c r="AT30" s="28">
        <f t="shared" si="13"/>
        <v>0</v>
      </c>
      <c r="AU30" s="28">
        <f t="shared" si="13"/>
        <v>-1798.2</v>
      </c>
      <c r="AV30" s="28">
        <f t="shared" si="13"/>
        <v>-1848.15</v>
      </c>
      <c r="AW30" s="28">
        <f t="shared" si="13"/>
        <v>-1898.1</v>
      </c>
      <c r="AX30" s="28">
        <f t="shared" si="14"/>
        <v>-1948.05</v>
      </c>
      <c r="AY30" s="28">
        <f t="shared" si="14"/>
        <v>-1998</v>
      </c>
      <c r="BK30" s="28">
        <v>20</v>
      </c>
      <c r="BL30" s="28">
        <f t="shared" si="19"/>
        <v>1</v>
      </c>
      <c r="BM30" s="28">
        <f t="shared" si="19"/>
        <v>1</v>
      </c>
      <c r="BP30" s="28">
        <f t="shared" si="10"/>
        <v>1</v>
      </c>
      <c r="BQ30" s="28">
        <f t="shared" si="11"/>
        <v>1</v>
      </c>
      <c r="BS30" s="33">
        <f t="shared" si="20"/>
        <v>17.629375</v>
      </c>
      <c r="BT30" s="33">
        <f t="shared" si="20"/>
        <v>17.629375</v>
      </c>
      <c r="BU30" s="33">
        <f t="shared" si="20"/>
        <v>17.629375</v>
      </c>
      <c r="BV30" s="33">
        <f t="shared" si="20"/>
        <v>17.629375</v>
      </c>
      <c r="BW30" s="33">
        <f t="shared" si="20"/>
        <v>17.629375</v>
      </c>
      <c r="BX30" s="33">
        <f t="shared" si="20"/>
        <v>17.629375</v>
      </c>
      <c r="BY30" s="33">
        <f t="shared" si="20"/>
        <v>17.629375</v>
      </c>
      <c r="BZ30" s="33">
        <f t="shared" si="20"/>
        <v>17.629375</v>
      </c>
      <c r="CA30" s="33">
        <f t="shared" si="20"/>
        <v>17.629375</v>
      </c>
      <c r="CB30" s="33">
        <f t="shared" si="20"/>
        <v>17.629375</v>
      </c>
      <c r="CC30" s="33">
        <f t="shared" si="20"/>
        <v>17.629375</v>
      </c>
      <c r="CD30" s="33">
        <f t="shared" si="20"/>
        <v>17.629375</v>
      </c>
      <c r="CE30" s="33">
        <f t="shared" si="20"/>
        <v>17.629375</v>
      </c>
      <c r="CF30" s="33">
        <f t="shared" si="20"/>
        <v>17.629375</v>
      </c>
      <c r="CG30" s="33">
        <f t="shared" si="20"/>
        <v>17.629375</v>
      </c>
      <c r="CH30" s="33">
        <f t="shared" si="20"/>
        <v>17.629375</v>
      </c>
      <c r="CI30" s="33">
        <f t="shared" si="18"/>
        <v>17.629375</v>
      </c>
      <c r="CJ30" s="33">
        <f t="shared" si="18"/>
        <v>17.629375</v>
      </c>
      <c r="CK30" s="33">
        <f t="shared" si="18"/>
        <v>17.629375</v>
      </c>
      <c r="CL30" s="33">
        <f t="shared" si="18"/>
        <v>17.629375</v>
      </c>
      <c r="CM30" s="33">
        <f t="shared" si="18"/>
        <v>17.629375</v>
      </c>
      <c r="CN30" s="33">
        <f t="shared" si="18"/>
        <v>17.629375</v>
      </c>
      <c r="CO30" s="33">
        <f t="shared" si="18"/>
        <v>17.629375</v>
      </c>
      <c r="CP30" s="33">
        <f t="shared" si="18"/>
        <v>17.629375</v>
      </c>
      <c r="CQ30" s="33">
        <f t="shared" si="18"/>
        <v>17.629375</v>
      </c>
      <c r="CR30" s="33">
        <f t="shared" si="18"/>
        <v>17.629375</v>
      </c>
      <c r="CS30" s="33">
        <f t="shared" si="18"/>
        <v>17.629375</v>
      </c>
      <c r="CT30" s="33">
        <f t="shared" si="18"/>
        <v>17.629375</v>
      </c>
      <c r="CU30" s="33">
        <f t="shared" si="18"/>
        <v>17.629375</v>
      </c>
      <c r="CV30" s="33">
        <f t="shared" si="18"/>
        <v>17.629375</v>
      </c>
      <c r="CW30" s="33">
        <f t="shared" si="18"/>
        <v>17.629375</v>
      </c>
      <c r="CX30" s="33">
        <f t="shared" si="17"/>
        <v>17.629375</v>
      </c>
      <c r="CY30" s="33">
        <f t="shared" si="16"/>
        <v>17.629375</v>
      </c>
      <c r="CZ30" s="33">
        <f t="shared" si="16"/>
        <v>17.629375</v>
      </c>
      <c r="DA30" s="33">
        <f t="shared" si="16"/>
        <v>17.629375</v>
      </c>
      <c r="DM30" s="27"/>
    </row>
    <row r="31" spans="1:117" ht="12" customHeight="1" x14ac:dyDescent="0.15">
      <c r="A31" s="28">
        <f t="shared" si="2"/>
        <v>0.39200000000000301</v>
      </c>
      <c r="B31" s="29">
        <v>28</v>
      </c>
      <c r="C31" s="29">
        <v>0.39</v>
      </c>
      <c r="D31" s="28">
        <v>1.4</v>
      </c>
      <c r="E31" s="28">
        <f t="shared" si="0"/>
        <v>1.4</v>
      </c>
      <c r="F31" s="28">
        <f>50%*H31+50%*求节点单调递减($C$4:$C$43,D$4:$D$43,E31)</f>
        <v>0.60750000000000004</v>
      </c>
      <c r="G31" s="28">
        <f t="shared" si="3"/>
        <v>1.4</v>
      </c>
      <c r="H31" s="29">
        <f t="shared" si="1"/>
        <v>0.39</v>
      </c>
      <c r="I31" s="29"/>
      <c r="J31" s="37"/>
      <c r="K31" s="28">
        <v>22</v>
      </c>
      <c r="L31" s="28">
        <f t="shared" si="7"/>
        <v>1.5</v>
      </c>
      <c r="M31" s="28">
        <f t="shared" si="7"/>
        <v>1.5</v>
      </c>
      <c r="N31" s="28">
        <f t="shared" si="7"/>
        <v>1.5</v>
      </c>
      <c r="O31" s="28">
        <f t="shared" si="7"/>
        <v>1.4000000000000001</v>
      </c>
      <c r="P31" s="28">
        <f t="shared" si="7"/>
        <v>1.5</v>
      </c>
      <c r="Q31" s="28">
        <f t="shared" si="7"/>
        <v>1.5</v>
      </c>
      <c r="R31" s="28">
        <f t="shared" si="7"/>
        <v>1.4</v>
      </c>
      <c r="S31" s="28">
        <f t="shared" si="7"/>
        <v>1.42</v>
      </c>
      <c r="T31" s="28">
        <f t="shared" si="7"/>
        <v>1.3725000000000001</v>
      </c>
      <c r="U31" s="28">
        <f t="shared" si="7"/>
        <v>1.375</v>
      </c>
      <c r="V31" s="28">
        <f t="shared" si="7"/>
        <v>1.3475000000000001</v>
      </c>
      <c r="W31" s="28">
        <f t="shared" si="7"/>
        <v>1.32</v>
      </c>
      <c r="X31" s="28">
        <f t="shared" si="7"/>
        <v>1.3</v>
      </c>
      <c r="Y31" s="28">
        <f t="shared" si="7"/>
        <v>1.26</v>
      </c>
      <c r="Z31" s="28">
        <f t="shared" si="7"/>
        <v>1.2000000000000002</v>
      </c>
      <c r="AA31" s="28">
        <f t="shared" si="7"/>
        <v>1.1599999999999999</v>
      </c>
      <c r="AB31" s="28">
        <f t="shared" si="15"/>
        <v>1.1475</v>
      </c>
      <c r="AC31" s="28">
        <f t="shared" si="15"/>
        <v>1.0845</v>
      </c>
      <c r="AD31" s="28">
        <f t="shared" si="15"/>
        <v>1.0449999999999999</v>
      </c>
      <c r="AE31" s="28">
        <f t="shared" si="15"/>
        <v>1</v>
      </c>
      <c r="AF31" s="28">
        <f t="shared" si="15"/>
        <v>0.94993499999999997</v>
      </c>
      <c r="AG31" s="28">
        <f t="shared" si="15"/>
        <v>0.89100000000000013</v>
      </c>
      <c r="AH31" s="28">
        <f t="shared" si="15"/>
        <v>0.83949999999999991</v>
      </c>
      <c r="AI31" s="28">
        <f t="shared" si="15"/>
        <v>0.79200000000000004</v>
      </c>
      <c r="AJ31" s="28">
        <f t="shared" si="15"/>
        <v>0.73749999999999993</v>
      </c>
      <c r="AK31" s="28">
        <f t="shared" si="15"/>
        <v>0.67600000000000005</v>
      </c>
      <c r="AL31" s="28">
        <f t="shared" si="15"/>
        <v>0.60750000000000004</v>
      </c>
      <c r="AM31" s="28">
        <f t="shared" si="15"/>
        <v>0.54599999999999993</v>
      </c>
      <c r="AN31" s="28">
        <f t="shared" si="15"/>
        <v>0.46399999999999997</v>
      </c>
      <c r="AO31" s="28">
        <f t="shared" si="15"/>
        <v>0.375</v>
      </c>
      <c r="AP31" s="28">
        <f t="shared" si="15"/>
        <v>0.27124999999999999</v>
      </c>
      <c r="AQ31" s="28">
        <f t="shared" si="15"/>
        <v>0.2</v>
      </c>
      <c r="AR31" s="28">
        <f t="shared" si="13"/>
        <v>0.13200000000000001</v>
      </c>
      <c r="AS31" s="28">
        <f t="shared" si="13"/>
        <v>3.4000000000000002E-2</v>
      </c>
      <c r="AT31" s="28">
        <f t="shared" si="13"/>
        <v>0</v>
      </c>
      <c r="AU31" s="28">
        <f t="shared" si="13"/>
        <v>-1798.2</v>
      </c>
      <c r="AV31" s="28">
        <f t="shared" si="13"/>
        <v>-1848.15</v>
      </c>
      <c r="AW31" s="28">
        <f t="shared" si="13"/>
        <v>-1898.1</v>
      </c>
      <c r="AX31" s="28">
        <f t="shared" si="14"/>
        <v>-1948.05</v>
      </c>
      <c r="AY31" s="28">
        <f t="shared" si="14"/>
        <v>-1998</v>
      </c>
      <c r="BK31" s="28">
        <v>21</v>
      </c>
      <c r="BL31" s="28">
        <f t="shared" si="19"/>
        <v>1.05</v>
      </c>
      <c r="BM31" s="28">
        <f t="shared" si="19"/>
        <v>0.93984999999999996</v>
      </c>
      <c r="BP31" s="28">
        <f t="shared" si="10"/>
        <v>1.05</v>
      </c>
      <c r="BQ31" s="28">
        <f t="shared" si="11"/>
        <v>0.90469999999999995</v>
      </c>
      <c r="BS31" s="33">
        <f t="shared" si="20"/>
        <v>18.371185000000001</v>
      </c>
      <c r="BT31" s="33">
        <f t="shared" si="20"/>
        <v>18.371185000000001</v>
      </c>
      <c r="BU31" s="33">
        <f t="shared" si="20"/>
        <v>18.371185000000001</v>
      </c>
      <c r="BV31" s="33">
        <f t="shared" si="20"/>
        <v>18.371185000000001</v>
      </c>
      <c r="BW31" s="33">
        <f t="shared" si="20"/>
        <v>18.371185000000001</v>
      </c>
      <c r="BX31" s="33">
        <f t="shared" si="20"/>
        <v>18.371185000000001</v>
      </c>
      <c r="BY31" s="33">
        <f t="shared" si="20"/>
        <v>18.371185000000001</v>
      </c>
      <c r="BZ31" s="33">
        <f t="shared" si="20"/>
        <v>18.371185000000001</v>
      </c>
      <c r="CA31" s="33">
        <f t="shared" si="20"/>
        <v>18.371185000000001</v>
      </c>
      <c r="CB31" s="33">
        <f t="shared" si="20"/>
        <v>18.371185000000001</v>
      </c>
      <c r="CC31" s="33">
        <f t="shared" si="20"/>
        <v>18.371185000000001</v>
      </c>
      <c r="CD31" s="33">
        <f t="shared" si="20"/>
        <v>18.371185000000001</v>
      </c>
      <c r="CE31" s="33">
        <f t="shared" si="20"/>
        <v>18.371185000000001</v>
      </c>
      <c r="CF31" s="33">
        <f t="shared" si="20"/>
        <v>18.371185000000001</v>
      </c>
      <c r="CG31" s="33">
        <f t="shared" si="20"/>
        <v>18.371185000000001</v>
      </c>
      <c r="CH31" s="33">
        <f t="shared" si="20"/>
        <v>18.371185000000001</v>
      </c>
      <c r="CI31" s="33">
        <f t="shared" si="18"/>
        <v>18.371185000000001</v>
      </c>
      <c r="CJ31" s="33">
        <f t="shared" si="18"/>
        <v>18.371185000000001</v>
      </c>
      <c r="CK31" s="33">
        <f t="shared" si="18"/>
        <v>18.371185000000001</v>
      </c>
      <c r="CL31" s="33">
        <f t="shared" si="18"/>
        <v>18.371185000000001</v>
      </c>
      <c r="CM31" s="33">
        <f t="shared" si="18"/>
        <v>18.371185000000001</v>
      </c>
      <c r="CN31" s="33">
        <f t="shared" si="18"/>
        <v>18.371185000000001</v>
      </c>
      <c r="CO31" s="33">
        <f t="shared" si="18"/>
        <v>18.371185000000001</v>
      </c>
      <c r="CP31" s="33">
        <f t="shared" si="18"/>
        <v>18.371185000000001</v>
      </c>
      <c r="CQ31" s="33">
        <f t="shared" si="18"/>
        <v>18.371185000000001</v>
      </c>
      <c r="CR31" s="33">
        <f t="shared" si="18"/>
        <v>18.371185000000001</v>
      </c>
      <c r="CS31" s="33">
        <f t="shared" si="18"/>
        <v>18.371185000000001</v>
      </c>
      <c r="CT31" s="33">
        <f t="shared" si="18"/>
        <v>18.371185000000001</v>
      </c>
      <c r="CU31" s="33">
        <f t="shared" si="18"/>
        <v>18.371185000000001</v>
      </c>
      <c r="CV31" s="33">
        <f t="shared" si="18"/>
        <v>18.371185000000001</v>
      </c>
      <c r="CW31" s="33">
        <f t="shared" si="18"/>
        <v>18.371185000000001</v>
      </c>
      <c r="CX31" s="33">
        <f t="shared" si="17"/>
        <v>18.371185000000001</v>
      </c>
      <c r="CY31" s="33">
        <f t="shared" si="16"/>
        <v>18.371185000000001</v>
      </c>
      <c r="CZ31" s="33">
        <f t="shared" si="16"/>
        <v>18.371185000000001</v>
      </c>
      <c r="DA31" s="33">
        <f t="shared" si="16"/>
        <v>18.371185000000001</v>
      </c>
      <c r="DM31" s="27"/>
    </row>
    <row r="32" spans="1:117" ht="12" customHeight="1" x14ac:dyDescent="0.15">
      <c r="A32" s="28">
        <f t="shared" si="2"/>
        <v>0.32275000000000276</v>
      </c>
      <c r="B32" s="29">
        <v>29</v>
      </c>
      <c r="C32" s="29">
        <v>0.32</v>
      </c>
      <c r="D32" s="28">
        <v>1.45</v>
      </c>
      <c r="E32" s="28">
        <f t="shared" si="0"/>
        <v>1.45</v>
      </c>
      <c r="F32" s="28">
        <f>50%*H32+50%*求节点单调递减($C$4:$C$43,D$4:$D$43,E32)</f>
        <v>0.56000000000000005</v>
      </c>
      <c r="G32" s="28">
        <f t="shared" si="3"/>
        <v>1.45</v>
      </c>
      <c r="H32" s="29">
        <f t="shared" si="1"/>
        <v>0.32</v>
      </c>
      <c r="I32" s="29"/>
      <c r="J32" s="37"/>
      <c r="K32" s="28">
        <v>23</v>
      </c>
      <c r="L32" s="28">
        <f t="shared" si="7"/>
        <v>1.5</v>
      </c>
      <c r="M32" s="28">
        <f t="shared" si="7"/>
        <v>1.5</v>
      </c>
      <c r="N32" s="28">
        <f t="shared" si="7"/>
        <v>1.5</v>
      </c>
      <c r="O32" s="28">
        <f t="shared" si="7"/>
        <v>1.4000000000000001</v>
      </c>
      <c r="P32" s="28">
        <f t="shared" si="7"/>
        <v>1.5</v>
      </c>
      <c r="Q32" s="28">
        <f t="shared" si="7"/>
        <v>1.5</v>
      </c>
      <c r="R32" s="28">
        <f t="shared" si="7"/>
        <v>1.4</v>
      </c>
      <c r="S32" s="28">
        <f t="shared" si="7"/>
        <v>1.42</v>
      </c>
      <c r="T32" s="28">
        <f t="shared" si="7"/>
        <v>1.3725000000000001</v>
      </c>
      <c r="U32" s="28">
        <f t="shared" ref="U32:AJ47" si="21">$M$5*INDEX($C$4:$C$49,U$9,1)*INDEX($D$4:$D$49,U$9,1)+(1-$M$5)*INDEX($G$4:$G$49,$K32,1)*INDEX($H$4:$H$49,$K32,1)+$M$5*(1-$M$5)*INDEX($G$4:$G$49,$K32,1)*INDEX($D$4:$D$49,U$9,1)</f>
        <v>1.375</v>
      </c>
      <c r="V32" s="28">
        <f t="shared" si="21"/>
        <v>1.3475000000000001</v>
      </c>
      <c r="W32" s="28">
        <f t="shared" si="21"/>
        <v>1.32</v>
      </c>
      <c r="X32" s="28">
        <f t="shared" si="21"/>
        <v>1.3</v>
      </c>
      <c r="Y32" s="28">
        <f t="shared" si="21"/>
        <v>1.26</v>
      </c>
      <c r="Z32" s="28">
        <f t="shared" si="21"/>
        <v>1.2000000000000002</v>
      </c>
      <c r="AA32" s="28">
        <f t="shared" si="21"/>
        <v>1.1599999999999999</v>
      </c>
      <c r="AB32" s="28">
        <f t="shared" si="21"/>
        <v>1.1475</v>
      </c>
      <c r="AC32" s="28">
        <f t="shared" si="21"/>
        <v>1.0845</v>
      </c>
      <c r="AD32" s="28">
        <f t="shared" si="21"/>
        <v>1.0449999999999999</v>
      </c>
      <c r="AE32" s="28">
        <f t="shared" si="21"/>
        <v>1</v>
      </c>
      <c r="AF32" s="28">
        <f t="shared" si="21"/>
        <v>0.94993499999999997</v>
      </c>
      <c r="AG32" s="28">
        <f t="shared" si="21"/>
        <v>0.89100000000000013</v>
      </c>
      <c r="AH32" s="28">
        <f t="shared" si="21"/>
        <v>0.83949999999999991</v>
      </c>
      <c r="AI32" s="28">
        <f t="shared" si="21"/>
        <v>0.79200000000000004</v>
      </c>
      <c r="AJ32" s="28">
        <f t="shared" si="21"/>
        <v>0.73749999999999993</v>
      </c>
      <c r="AK32" s="28">
        <f t="shared" si="15"/>
        <v>0.67600000000000005</v>
      </c>
      <c r="AL32" s="28">
        <f t="shared" si="15"/>
        <v>0.60750000000000004</v>
      </c>
      <c r="AM32" s="28">
        <f t="shared" si="15"/>
        <v>0.54599999999999993</v>
      </c>
      <c r="AN32" s="28">
        <f t="shared" si="15"/>
        <v>0.46399999999999997</v>
      </c>
      <c r="AO32" s="28">
        <f t="shared" si="15"/>
        <v>0.375</v>
      </c>
      <c r="AP32" s="28">
        <f t="shared" si="15"/>
        <v>0.27124999999999999</v>
      </c>
      <c r="AQ32" s="28">
        <f t="shared" si="15"/>
        <v>0.2</v>
      </c>
      <c r="AR32" s="28">
        <f t="shared" si="13"/>
        <v>0.13200000000000001</v>
      </c>
      <c r="AS32" s="28">
        <f t="shared" si="13"/>
        <v>3.4000000000000002E-2</v>
      </c>
      <c r="AT32" s="28">
        <f t="shared" si="13"/>
        <v>0</v>
      </c>
      <c r="AU32" s="28">
        <f t="shared" si="13"/>
        <v>-1798.2</v>
      </c>
      <c r="AV32" s="28">
        <f t="shared" si="13"/>
        <v>-1848.15</v>
      </c>
      <c r="AW32" s="28">
        <f t="shared" si="13"/>
        <v>-1898.1</v>
      </c>
      <c r="AX32" s="28">
        <f t="shared" si="14"/>
        <v>-1948.05</v>
      </c>
      <c r="AY32" s="28">
        <f t="shared" si="14"/>
        <v>-1998</v>
      </c>
      <c r="BK32" s="28">
        <v>22</v>
      </c>
      <c r="BL32" s="28">
        <f t="shared" si="19"/>
        <v>1.1000000000000001</v>
      </c>
      <c r="BM32" s="28">
        <f t="shared" si="19"/>
        <v>0.88</v>
      </c>
      <c r="BP32" s="28">
        <f t="shared" si="10"/>
        <v>1.1000000000000001</v>
      </c>
      <c r="BQ32" s="28">
        <f t="shared" si="11"/>
        <v>0.81</v>
      </c>
      <c r="BS32" s="33">
        <f t="shared" si="20"/>
        <v>19.104125000000003</v>
      </c>
      <c r="BT32" s="33">
        <f t="shared" si="20"/>
        <v>19.104125000000003</v>
      </c>
      <c r="BU32" s="33">
        <f t="shared" si="20"/>
        <v>19.104125000000003</v>
      </c>
      <c r="BV32" s="33">
        <f t="shared" si="20"/>
        <v>19.104125000000003</v>
      </c>
      <c r="BW32" s="33">
        <f t="shared" si="20"/>
        <v>19.104125000000003</v>
      </c>
      <c r="BX32" s="33">
        <f t="shared" si="20"/>
        <v>19.104125000000003</v>
      </c>
      <c r="BY32" s="33">
        <f t="shared" si="20"/>
        <v>19.104125000000003</v>
      </c>
      <c r="BZ32" s="33">
        <f t="shared" si="20"/>
        <v>19.104125000000003</v>
      </c>
      <c r="CA32" s="33">
        <f t="shared" si="20"/>
        <v>19.104125000000003</v>
      </c>
      <c r="CB32" s="33">
        <f t="shared" si="20"/>
        <v>19.104125000000003</v>
      </c>
      <c r="CC32" s="33">
        <f t="shared" si="20"/>
        <v>19.104125000000003</v>
      </c>
      <c r="CD32" s="33">
        <f t="shared" si="20"/>
        <v>19.104125000000003</v>
      </c>
      <c r="CE32" s="33">
        <f t="shared" si="20"/>
        <v>19.104125000000003</v>
      </c>
      <c r="CF32" s="33">
        <f t="shared" si="20"/>
        <v>19.104125000000003</v>
      </c>
      <c r="CG32" s="33">
        <f t="shared" si="20"/>
        <v>19.104125000000003</v>
      </c>
      <c r="CH32" s="33">
        <f t="shared" si="20"/>
        <v>19.104125000000003</v>
      </c>
      <c r="CI32" s="33">
        <f t="shared" si="18"/>
        <v>19.104125000000003</v>
      </c>
      <c r="CJ32" s="33">
        <f t="shared" si="18"/>
        <v>19.104125000000003</v>
      </c>
      <c r="CK32" s="33">
        <f t="shared" si="18"/>
        <v>19.104125000000003</v>
      </c>
      <c r="CL32" s="33">
        <f t="shared" si="18"/>
        <v>19.104125000000003</v>
      </c>
      <c r="CM32" s="33">
        <f t="shared" si="18"/>
        <v>19.104125000000003</v>
      </c>
      <c r="CN32" s="33">
        <f t="shared" si="18"/>
        <v>19.104125000000003</v>
      </c>
      <c r="CO32" s="33">
        <f t="shared" si="18"/>
        <v>19.104125000000003</v>
      </c>
      <c r="CP32" s="33">
        <f t="shared" si="18"/>
        <v>19.104125000000003</v>
      </c>
      <c r="CQ32" s="33">
        <f t="shared" si="18"/>
        <v>19.104125000000003</v>
      </c>
      <c r="CR32" s="33">
        <f t="shared" si="18"/>
        <v>19.104125000000003</v>
      </c>
      <c r="CS32" s="33">
        <f t="shared" si="18"/>
        <v>19.104125000000003</v>
      </c>
      <c r="CT32" s="33">
        <f t="shared" si="18"/>
        <v>19.104125000000003</v>
      </c>
      <c r="CU32" s="33">
        <f t="shared" si="18"/>
        <v>19.104125000000003</v>
      </c>
      <c r="CV32" s="33">
        <f t="shared" si="18"/>
        <v>19.104125000000003</v>
      </c>
      <c r="CW32" s="33">
        <f t="shared" si="18"/>
        <v>19.104125000000003</v>
      </c>
      <c r="CX32" s="33">
        <f t="shared" si="17"/>
        <v>19.104125000000003</v>
      </c>
      <c r="CY32" s="33">
        <f t="shared" si="16"/>
        <v>19.104125000000003</v>
      </c>
      <c r="CZ32" s="33">
        <f t="shared" si="16"/>
        <v>19.104125000000003</v>
      </c>
      <c r="DA32" s="33">
        <f t="shared" si="16"/>
        <v>19.104125000000003</v>
      </c>
      <c r="DM32" s="27"/>
    </row>
    <row r="33" spans="1:117" ht="12" customHeight="1" x14ac:dyDescent="0.15">
      <c r="A33" s="28">
        <f t="shared" si="2"/>
        <v>0.25</v>
      </c>
      <c r="B33" s="29">
        <v>30</v>
      </c>
      <c r="C33" s="29">
        <v>0.25</v>
      </c>
      <c r="D33" s="28">
        <v>1.5</v>
      </c>
      <c r="E33" s="28">
        <f t="shared" si="0"/>
        <v>1.5</v>
      </c>
      <c r="F33" s="28">
        <f>50%*H33+50%*求节点单调递减($C$4:$C$43,D$4:$D$43,E33)</f>
        <v>0.51666666666666661</v>
      </c>
      <c r="G33" s="28">
        <f t="shared" si="3"/>
        <v>1.5</v>
      </c>
      <c r="H33" s="29">
        <f t="shared" si="1"/>
        <v>0.25</v>
      </c>
      <c r="I33" s="29"/>
      <c r="J33" s="37"/>
      <c r="K33" s="28">
        <v>24</v>
      </c>
      <c r="L33" s="28">
        <f t="shared" ref="L33:AA48" si="22">$M$5*INDEX($C$4:$C$49,L$9,1)*INDEX($D$4:$D$49,L$9,1)+(1-$M$5)*INDEX($G$4:$G$49,$K33,1)*INDEX($H$4:$H$49,$K33,1)+$M$5*(1-$M$5)*INDEX($G$4:$G$49,$K33,1)*INDEX($D$4:$D$49,L$9,1)</f>
        <v>1.5</v>
      </c>
      <c r="M33" s="28">
        <f t="shared" si="22"/>
        <v>1.5</v>
      </c>
      <c r="N33" s="28">
        <f t="shared" si="22"/>
        <v>1.5</v>
      </c>
      <c r="O33" s="28">
        <f t="shared" si="22"/>
        <v>1.4000000000000001</v>
      </c>
      <c r="P33" s="28">
        <f t="shared" si="22"/>
        <v>1.5</v>
      </c>
      <c r="Q33" s="28">
        <f t="shared" si="22"/>
        <v>1.5</v>
      </c>
      <c r="R33" s="28">
        <f t="shared" si="22"/>
        <v>1.4</v>
      </c>
      <c r="S33" s="28">
        <f t="shared" si="22"/>
        <v>1.42</v>
      </c>
      <c r="T33" s="28">
        <f t="shared" si="22"/>
        <v>1.3725000000000001</v>
      </c>
      <c r="U33" s="28">
        <f t="shared" si="22"/>
        <v>1.375</v>
      </c>
      <c r="V33" s="28">
        <f t="shared" si="22"/>
        <v>1.3475000000000001</v>
      </c>
      <c r="W33" s="28">
        <f t="shared" si="22"/>
        <v>1.32</v>
      </c>
      <c r="X33" s="28">
        <f t="shared" si="22"/>
        <v>1.3</v>
      </c>
      <c r="Y33" s="28">
        <f t="shared" si="22"/>
        <v>1.26</v>
      </c>
      <c r="Z33" s="28">
        <f t="shared" si="22"/>
        <v>1.2000000000000002</v>
      </c>
      <c r="AA33" s="28">
        <f t="shared" si="22"/>
        <v>1.1599999999999999</v>
      </c>
      <c r="AB33" s="28">
        <f t="shared" si="21"/>
        <v>1.1475</v>
      </c>
      <c r="AC33" s="28">
        <f t="shared" si="21"/>
        <v>1.0845</v>
      </c>
      <c r="AD33" s="28">
        <f t="shared" si="21"/>
        <v>1.0449999999999999</v>
      </c>
      <c r="AE33" s="28">
        <f t="shared" si="21"/>
        <v>1</v>
      </c>
      <c r="AF33" s="28">
        <f t="shared" si="21"/>
        <v>0.94993499999999997</v>
      </c>
      <c r="AG33" s="28">
        <f t="shared" si="21"/>
        <v>0.89100000000000013</v>
      </c>
      <c r="AH33" s="28">
        <f t="shared" si="21"/>
        <v>0.83949999999999991</v>
      </c>
      <c r="AI33" s="28">
        <f t="shared" si="21"/>
        <v>0.79200000000000004</v>
      </c>
      <c r="AJ33" s="28">
        <f t="shared" si="21"/>
        <v>0.73749999999999993</v>
      </c>
      <c r="AK33" s="28">
        <f t="shared" si="15"/>
        <v>0.67600000000000005</v>
      </c>
      <c r="AL33" s="28">
        <f t="shared" si="15"/>
        <v>0.60750000000000004</v>
      </c>
      <c r="AM33" s="28">
        <f t="shared" si="15"/>
        <v>0.54599999999999993</v>
      </c>
      <c r="AN33" s="28">
        <f t="shared" si="15"/>
        <v>0.46399999999999997</v>
      </c>
      <c r="AO33" s="28">
        <f t="shared" si="15"/>
        <v>0.375</v>
      </c>
      <c r="AP33" s="28">
        <f t="shared" si="15"/>
        <v>0.27124999999999999</v>
      </c>
      <c r="AQ33" s="28">
        <f t="shared" si="15"/>
        <v>0.2</v>
      </c>
      <c r="AR33" s="28">
        <f t="shared" si="13"/>
        <v>0.13200000000000001</v>
      </c>
      <c r="AS33" s="28">
        <f t="shared" si="13"/>
        <v>3.4000000000000002E-2</v>
      </c>
      <c r="AT33" s="28">
        <f t="shared" si="13"/>
        <v>0</v>
      </c>
      <c r="AU33" s="28">
        <f t="shared" si="13"/>
        <v>-1798.2</v>
      </c>
      <c r="AV33" s="28">
        <f t="shared" si="13"/>
        <v>-1848.15</v>
      </c>
      <c r="AW33" s="28">
        <f t="shared" si="13"/>
        <v>-1898.1</v>
      </c>
      <c r="AX33" s="28">
        <f t="shared" si="14"/>
        <v>-1948.05</v>
      </c>
      <c r="AY33" s="28">
        <f t="shared" si="14"/>
        <v>-1998</v>
      </c>
      <c r="BK33" s="28">
        <v>23</v>
      </c>
      <c r="BL33" s="28">
        <f t="shared" si="19"/>
        <v>1.1499999999999999</v>
      </c>
      <c r="BM33" s="28">
        <f t="shared" si="19"/>
        <v>0.82809523809523811</v>
      </c>
      <c r="BP33" s="28">
        <f t="shared" si="10"/>
        <v>1.1499999999999999</v>
      </c>
      <c r="BQ33" s="28">
        <f t="shared" si="11"/>
        <v>0.73</v>
      </c>
      <c r="BS33" s="33">
        <f t="shared" si="20"/>
        <v>19.8445</v>
      </c>
      <c r="BT33" s="33">
        <f t="shared" si="20"/>
        <v>19.8445</v>
      </c>
      <c r="BU33" s="33">
        <f t="shared" si="20"/>
        <v>19.8445</v>
      </c>
      <c r="BV33" s="33">
        <f t="shared" si="20"/>
        <v>19.8445</v>
      </c>
      <c r="BW33" s="33">
        <f t="shared" si="20"/>
        <v>19.8445</v>
      </c>
      <c r="BX33" s="33">
        <f t="shared" si="20"/>
        <v>19.8445</v>
      </c>
      <c r="BY33" s="33">
        <f t="shared" si="20"/>
        <v>19.8445</v>
      </c>
      <c r="BZ33" s="33">
        <f t="shared" si="20"/>
        <v>19.8445</v>
      </c>
      <c r="CA33" s="33">
        <f t="shared" si="20"/>
        <v>19.8445</v>
      </c>
      <c r="CB33" s="33">
        <f t="shared" si="20"/>
        <v>19.8445</v>
      </c>
      <c r="CC33" s="33">
        <f t="shared" si="20"/>
        <v>19.8445</v>
      </c>
      <c r="CD33" s="33">
        <f t="shared" si="20"/>
        <v>19.8445</v>
      </c>
      <c r="CE33" s="33">
        <f t="shared" si="20"/>
        <v>19.8445</v>
      </c>
      <c r="CF33" s="33">
        <f t="shared" si="20"/>
        <v>19.8445</v>
      </c>
      <c r="CG33" s="33">
        <f t="shared" si="20"/>
        <v>19.8445</v>
      </c>
      <c r="CH33" s="33">
        <f t="shared" si="20"/>
        <v>19.8445</v>
      </c>
      <c r="CI33" s="33">
        <f t="shared" si="18"/>
        <v>19.8445</v>
      </c>
      <c r="CJ33" s="33">
        <f t="shared" si="18"/>
        <v>19.8445</v>
      </c>
      <c r="CK33" s="33">
        <f t="shared" si="18"/>
        <v>19.8445</v>
      </c>
      <c r="CL33" s="33">
        <f t="shared" si="18"/>
        <v>19.8445</v>
      </c>
      <c r="CM33" s="33">
        <f t="shared" si="18"/>
        <v>19.8445</v>
      </c>
      <c r="CN33" s="33">
        <f t="shared" si="18"/>
        <v>19.8445</v>
      </c>
      <c r="CO33" s="33">
        <f t="shared" si="18"/>
        <v>19.8445</v>
      </c>
      <c r="CP33" s="33">
        <f t="shared" si="18"/>
        <v>19.8445</v>
      </c>
      <c r="CQ33" s="33">
        <f t="shared" si="18"/>
        <v>19.8445</v>
      </c>
      <c r="CR33" s="33">
        <f t="shared" si="18"/>
        <v>19.8445</v>
      </c>
      <c r="CS33" s="33">
        <f t="shared" si="18"/>
        <v>19.8445</v>
      </c>
      <c r="CT33" s="33">
        <f t="shared" si="18"/>
        <v>19.8445</v>
      </c>
      <c r="CU33" s="33">
        <f t="shared" si="18"/>
        <v>19.8445</v>
      </c>
      <c r="CV33" s="33">
        <f t="shared" si="18"/>
        <v>19.8445</v>
      </c>
      <c r="CW33" s="33">
        <f t="shared" si="18"/>
        <v>19.8445</v>
      </c>
      <c r="CX33" s="33">
        <f t="shared" si="17"/>
        <v>19.8445</v>
      </c>
      <c r="CY33" s="33">
        <f t="shared" si="16"/>
        <v>19.8445</v>
      </c>
      <c r="CZ33" s="33">
        <f t="shared" si="16"/>
        <v>19.8445</v>
      </c>
      <c r="DA33" s="33">
        <f t="shared" si="16"/>
        <v>19.8445</v>
      </c>
      <c r="DM33" s="27"/>
    </row>
    <row r="34" spans="1:117" ht="12" customHeight="1" x14ac:dyDescent="0.15">
      <c r="A34" s="28">
        <f t="shared" si="2"/>
        <v>0.17225000000000001</v>
      </c>
      <c r="B34" s="29">
        <v>31</v>
      </c>
      <c r="C34" s="29">
        <v>0.17499999999999999</v>
      </c>
      <c r="D34" s="28">
        <v>1.55</v>
      </c>
      <c r="E34" s="28">
        <f t="shared" si="0"/>
        <v>1.55</v>
      </c>
      <c r="F34" s="28">
        <f>50%*H34+50%*求节点单调递减($C$4:$C$43,D$4:$D$43,E34)</f>
        <v>0.47083333333333333</v>
      </c>
      <c r="G34" s="28">
        <f t="shared" si="3"/>
        <v>1.55</v>
      </c>
      <c r="H34" s="29">
        <f t="shared" si="1"/>
        <v>0.17499999999999999</v>
      </c>
      <c r="I34" s="29"/>
      <c r="J34" s="37"/>
      <c r="K34" s="28">
        <v>25</v>
      </c>
      <c r="L34" s="28">
        <f t="shared" si="22"/>
        <v>1.5</v>
      </c>
      <c r="M34" s="28">
        <f t="shared" si="22"/>
        <v>1.5</v>
      </c>
      <c r="N34" s="28">
        <f t="shared" si="22"/>
        <v>1.5</v>
      </c>
      <c r="O34" s="28">
        <f t="shared" si="22"/>
        <v>1.4000000000000001</v>
      </c>
      <c r="P34" s="28">
        <f t="shared" si="22"/>
        <v>1.5</v>
      </c>
      <c r="Q34" s="28">
        <f t="shared" si="22"/>
        <v>1.5</v>
      </c>
      <c r="R34" s="28">
        <f t="shared" si="22"/>
        <v>1.4</v>
      </c>
      <c r="S34" s="28">
        <f t="shared" si="22"/>
        <v>1.42</v>
      </c>
      <c r="T34" s="28">
        <f t="shared" si="22"/>
        <v>1.3725000000000001</v>
      </c>
      <c r="U34" s="28">
        <f t="shared" si="22"/>
        <v>1.375</v>
      </c>
      <c r="V34" s="28">
        <f t="shared" si="22"/>
        <v>1.3475000000000001</v>
      </c>
      <c r="W34" s="28">
        <f t="shared" si="22"/>
        <v>1.32</v>
      </c>
      <c r="X34" s="28">
        <f t="shared" si="22"/>
        <v>1.3</v>
      </c>
      <c r="Y34" s="28">
        <f t="shared" si="22"/>
        <v>1.26</v>
      </c>
      <c r="Z34" s="28">
        <f t="shared" si="22"/>
        <v>1.2000000000000002</v>
      </c>
      <c r="AA34" s="28">
        <f t="shared" si="22"/>
        <v>1.1599999999999999</v>
      </c>
      <c r="AB34" s="28">
        <f t="shared" si="21"/>
        <v>1.1475</v>
      </c>
      <c r="AC34" s="28">
        <f t="shared" si="21"/>
        <v>1.0845</v>
      </c>
      <c r="AD34" s="28">
        <f t="shared" si="21"/>
        <v>1.0449999999999999</v>
      </c>
      <c r="AE34" s="28">
        <f t="shared" si="21"/>
        <v>1</v>
      </c>
      <c r="AF34" s="28">
        <f t="shared" si="21"/>
        <v>0.94993499999999997</v>
      </c>
      <c r="AG34" s="28">
        <f t="shared" si="21"/>
        <v>0.89100000000000013</v>
      </c>
      <c r="AH34" s="28">
        <f t="shared" si="21"/>
        <v>0.83949999999999991</v>
      </c>
      <c r="AI34" s="28">
        <f t="shared" si="21"/>
        <v>0.79200000000000004</v>
      </c>
      <c r="AJ34" s="28">
        <f t="shared" si="21"/>
        <v>0.73749999999999993</v>
      </c>
      <c r="AK34" s="28">
        <f t="shared" si="15"/>
        <v>0.67600000000000005</v>
      </c>
      <c r="AL34" s="28">
        <f t="shared" ref="AL34:AY34" si="23">$M$5*INDEX($C$4:$C$49,AL$9,1)*INDEX($D$4:$D$49,AL$9,1)+(1-$M$5)*INDEX($G$4:$G$49,$K34,1)*INDEX($H$4:$H$49,$K34,1)+$M$5*(1-$M$5)*INDEX($G$4:$G$49,$K34,1)*INDEX($D$4:$D$49,AL$9,1)</f>
        <v>0.60750000000000004</v>
      </c>
      <c r="AM34" s="28">
        <f t="shared" si="23"/>
        <v>0.54599999999999993</v>
      </c>
      <c r="AN34" s="28">
        <f t="shared" si="23"/>
        <v>0.46399999999999997</v>
      </c>
      <c r="AO34" s="28">
        <f t="shared" si="23"/>
        <v>0.375</v>
      </c>
      <c r="AP34" s="28">
        <f t="shared" si="23"/>
        <v>0.27124999999999999</v>
      </c>
      <c r="AQ34" s="28">
        <f t="shared" si="23"/>
        <v>0.2</v>
      </c>
      <c r="AR34" s="28">
        <f t="shared" si="23"/>
        <v>0.13200000000000001</v>
      </c>
      <c r="AS34" s="28">
        <f t="shared" si="23"/>
        <v>3.4000000000000002E-2</v>
      </c>
      <c r="AT34" s="28">
        <f t="shared" si="23"/>
        <v>0</v>
      </c>
      <c r="AU34" s="28">
        <f t="shared" si="23"/>
        <v>-1798.2</v>
      </c>
      <c r="AV34" s="28">
        <f t="shared" si="23"/>
        <v>-1848.15</v>
      </c>
      <c r="AW34" s="28">
        <f t="shared" si="23"/>
        <v>-1898.1</v>
      </c>
      <c r="AX34" s="28">
        <f t="shared" si="23"/>
        <v>-1948.05</v>
      </c>
      <c r="AY34" s="28">
        <f t="shared" si="23"/>
        <v>-1998</v>
      </c>
      <c r="BK34" s="28">
        <v>24</v>
      </c>
      <c r="BL34" s="28">
        <f t="shared" si="19"/>
        <v>1.2</v>
      </c>
      <c r="BM34" s="28">
        <f t="shared" si="19"/>
        <v>0.78119047619047621</v>
      </c>
      <c r="BP34" s="28">
        <f t="shared" si="10"/>
        <v>1.2</v>
      </c>
      <c r="BQ34" s="28">
        <f t="shared" si="11"/>
        <v>0.66</v>
      </c>
      <c r="BS34" s="33">
        <f t="shared" si="20"/>
        <v>20.588875000000002</v>
      </c>
      <c r="BT34" s="33">
        <f t="shared" si="20"/>
        <v>20.588875000000002</v>
      </c>
      <c r="BU34" s="33">
        <f t="shared" si="20"/>
        <v>20.588875000000002</v>
      </c>
      <c r="BV34" s="33">
        <f t="shared" si="20"/>
        <v>20.588875000000002</v>
      </c>
      <c r="BW34" s="33">
        <f t="shared" si="20"/>
        <v>20.588875000000002</v>
      </c>
      <c r="BX34" s="33">
        <f t="shared" si="20"/>
        <v>20.588875000000002</v>
      </c>
      <c r="BY34" s="33">
        <f t="shared" si="20"/>
        <v>20.588875000000002</v>
      </c>
      <c r="BZ34" s="33">
        <f t="shared" si="20"/>
        <v>20.588875000000002</v>
      </c>
      <c r="CA34" s="33">
        <f t="shared" si="20"/>
        <v>20.588875000000002</v>
      </c>
      <c r="CB34" s="33">
        <f t="shared" si="20"/>
        <v>20.588875000000002</v>
      </c>
      <c r="CC34" s="33">
        <f t="shared" si="20"/>
        <v>20.588875000000002</v>
      </c>
      <c r="CD34" s="33">
        <f t="shared" si="20"/>
        <v>20.588875000000002</v>
      </c>
      <c r="CE34" s="33">
        <f t="shared" si="20"/>
        <v>20.588875000000002</v>
      </c>
      <c r="CF34" s="33">
        <f t="shared" si="20"/>
        <v>20.588875000000002</v>
      </c>
      <c r="CG34" s="33">
        <f t="shared" si="20"/>
        <v>20.588875000000002</v>
      </c>
      <c r="CH34" s="33">
        <f t="shared" si="20"/>
        <v>20.588875000000002</v>
      </c>
      <c r="CI34" s="33">
        <f t="shared" si="18"/>
        <v>20.588875000000002</v>
      </c>
      <c r="CJ34" s="33">
        <f t="shared" si="18"/>
        <v>20.588875000000002</v>
      </c>
      <c r="CK34" s="33">
        <f t="shared" si="18"/>
        <v>20.588875000000002</v>
      </c>
      <c r="CL34" s="33">
        <f t="shared" si="18"/>
        <v>20.588875000000002</v>
      </c>
      <c r="CM34" s="33">
        <f t="shared" si="18"/>
        <v>20.588875000000002</v>
      </c>
      <c r="CN34" s="33">
        <f t="shared" si="18"/>
        <v>20.588875000000002</v>
      </c>
      <c r="CO34" s="33">
        <f t="shared" si="18"/>
        <v>20.588875000000002</v>
      </c>
      <c r="CP34" s="33">
        <f t="shared" si="18"/>
        <v>20.588875000000002</v>
      </c>
      <c r="CQ34" s="33">
        <f t="shared" si="18"/>
        <v>20.588875000000002</v>
      </c>
      <c r="CR34" s="33">
        <f t="shared" si="18"/>
        <v>20.588875000000002</v>
      </c>
      <c r="CS34" s="33">
        <f t="shared" si="18"/>
        <v>20.588875000000002</v>
      </c>
      <c r="CT34" s="33">
        <f t="shared" si="18"/>
        <v>20.588875000000002</v>
      </c>
      <c r="CU34" s="33">
        <f t="shared" si="18"/>
        <v>20.588875000000002</v>
      </c>
      <c r="CV34" s="33">
        <f t="shared" si="18"/>
        <v>20.588875000000002</v>
      </c>
      <c r="CW34" s="33">
        <f t="shared" si="18"/>
        <v>20.588875000000002</v>
      </c>
      <c r="CX34" s="33">
        <f t="shared" si="17"/>
        <v>20.588875000000002</v>
      </c>
      <c r="CY34" s="33">
        <f t="shared" si="16"/>
        <v>20.588875000000002</v>
      </c>
      <c r="CZ34" s="33">
        <f t="shared" si="16"/>
        <v>20.588875000000002</v>
      </c>
      <c r="DA34" s="33">
        <f t="shared" si="16"/>
        <v>20.588875000000002</v>
      </c>
      <c r="DM34" s="27"/>
    </row>
    <row r="35" spans="1:117" ht="12" customHeight="1" x14ac:dyDescent="0.15">
      <c r="A35" s="28">
        <f t="shared" si="2"/>
        <v>8.799999999999919E-2</v>
      </c>
      <c r="B35" s="29">
        <v>32</v>
      </c>
      <c r="C35" s="29">
        <v>0.125</v>
      </c>
      <c r="D35" s="28">
        <v>1.6</v>
      </c>
      <c r="E35" s="28">
        <f t="shared" si="0"/>
        <v>1.6</v>
      </c>
      <c r="F35" s="28">
        <f>50%*H35+50%*求节点单调递减($C$4:$C$43,D$4:$D$43,E35)</f>
        <v>0.4375</v>
      </c>
      <c r="G35" s="28">
        <f t="shared" si="3"/>
        <v>1.6</v>
      </c>
      <c r="H35" s="29">
        <f t="shared" si="1"/>
        <v>0.125</v>
      </c>
      <c r="I35" s="29"/>
      <c r="J35" s="37"/>
      <c r="K35" s="28">
        <v>26</v>
      </c>
      <c r="L35" s="28">
        <f t="shared" si="22"/>
        <v>1.5</v>
      </c>
      <c r="M35" s="28">
        <f t="shared" si="22"/>
        <v>1.5</v>
      </c>
      <c r="N35" s="28">
        <f t="shared" si="22"/>
        <v>1.5</v>
      </c>
      <c r="O35" s="28">
        <f t="shared" si="22"/>
        <v>1.4000000000000001</v>
      </c>
      <c r="P35" s="28">
        <f t="shared" si="22"/>
        <v>1.5</v>
      </c>
      <c r="Q35" s="28">
        <f t="shared" si="22"/>
        <v>1.5</v>
      </c>
      <c r="R35" s="28">
        <f t="shared" si="22"/>
        <v>1.4</v>
      </c>
      <c r="S35" s="28">
        <f t="shared" si="22"/>
        <v>1.42</v>
      </c>
      <c r="T35" s="28">
        <f t="shared" si="22"/>
        <v>1.3725000000000001</v>
      </c>
      <c r="U35" s="28">
        <f t="shared" si="22"/>
        <v>1.375</v>
      </c>
      <c r="V35" s="28">
        <f t="shared" si="22"/>
        <v>1.3475000000000001</v>
      </c>
      <c r="W35" s="28">
        <f t="shared" si="22"/>
        <v>1.32</v>
      </c>
      <c r="X35" s="28">
        <f t="shared" si="22"/>
        <v>1.3</v>
      </c>
      <c r="Y35" s="28">
        <f t="shared" si="22"/>
        <v>1.26</v>
      </c>
      <c r="Z35" s="28">
        <f t="shared" si="22"/>
        <v>1.2000000000000002</v>
      </c>
      <c r="AA35" s="28">
        <f t="shared" si="22"/>
        <v>1.1599999999999999</v>
      </c>
      <c r="AB35" s="28">
        <f t="shared" si="21"/>
        <v>1.1475</v>
      </c>
      <c r="AC35" s="28">
        <f t="shared" si="21"/>
        <v>1.0845</v>
      </c>
      <c r="AD35" s="28">
        <f t="shared" si="21"/>
        <v>1.0449999999999999</v>
      </c>
      <c r="AE35" s="28">
        <f t="shared" si="21"/>
        <v>1</v>
      </c>
      <c r="AF35" s="28">
        <f t="shared" si="21"/>
        <v>0.94993499999999997</v>
      </c>
      <c r="AG35" s="28">
        <f t="shared" si="21"/>
        <v>0.89100000000000013</v>
      </c>
      <c r="AH35" s="28">
        <f t="shared" si="21"/>
        <v>0.83949999999999991</v>
      </c>
      <c r="AI35" s="28">
        <f t="shared" si="21"/>
        <v>0.79200000000000004</v>
      </c>
      <c r="AJ35" s="28">
        <f t="shared" si="21"/>
        <v>0.73749999999999993</v>
      </c>
      <c r="AK35" s="28">
        <f t="shared" ref="AK35:AY48" si="24">$M$5*INDEX($C$4:$C$49,AK$9,1)*INDEX($D$4:$D$49,AK$9,1)+(1-$M$5)*INDEX($G$4:$G$49,$K35,1)*INDEX($H$4:$H$49,$K35,1)+$M$5*(1-$M$5)*INDEX($G$4:$G$49,$K35,1)*INDEX($D$4:$D$49,AK$9,1)</f>
        <v>0.67600000000000005</v>
      </c>
      <c r="AL35" s="28">
        <f t="shared" si="24"/>
        <v>0.60750000000000004</v>
      </c>
      <c r="AM35" s="28">
        <f t="shared" si="24"/>
        <v>0.54599999999999993</v>
      </c>
      <c r="AN35" s="28">
        <f t="shared" si="24"/>
        <v>0.46399999999999997</v>
      </c>
      <c r="AO35" s="28">
        <f t="shared" si="24"/>
        <v>0.375</v>
      </c>
      <c r="AP35" s="28">
        <f t="shared" si="24"/>
        <v>0.27124999999999999</v>
      </c>
      <c r="AQ35" s="28">
        <f t="shared" si="24"/>
        <v>0.2</v>
      </c>
      <c r="AR35" s="28">
        <f t="shared" si="24"/>
        <v>0.13200000000000001</v>
      </c>
      <c r="AS35" s="28">
        <f t="shared" si="24"/>
        <v>3.4000000000000002E-2</v>
      </c>
      <c r="AT35" s="28">
        <f t="shared" si="24"/>
        <v>0</v>
      </c>
      <c r="AU35" s="28">
        <f t="shared" si="24"/>
        <v>-1798.2</v>
      </c>
      <c r="AV35" s="28">
        <f t="shared" si="24"/>
        <v>-1848.15</v>
      </c>
      <c r="AW35" s="28">
        <f t="shared" si="24"/>
        <v>-1898.1</v>
      </c>
      <c r="AX35" s="28">
        <f t="shared" si="24"/>
        <v>-1948.05</v>
      </c>
      <c r="AY35" s="28">
        <f t="shared" si="24"/>
        <v>-1998</v>
      </c>
      <c r="BK35" s="28">
        <v>25</v>
      </c>
      <c r="BL35" s="28">
        <f t="shared" si="19"/>
        <v>1.25</v>
      </c>
      <c r="BM35" s="28">
        <f t="shared" si="19"/>
        <v>0.73724137931034484</v>
      </c>
      <c r="BP35" s="28">
        <f t="shared" si="10"/>
        <v>1.25</v>
      </c>
      <c r="BQ35" s="28">
        <f t="shared" si="11"/>
        <v>0.59</v>
      </c>
      <c r="BS35" s="33">
        <f t="shared" si="20"/>
        <v>21.326250000000002</v>
      </c>
      <c r="BT35" s="33">
        <f t="shared" si="20"/>
        <v>21.326250000000002</v>
      </c>
      <c r="BU35" s="33">
        <f t="shared" si="20"/>
        <v>21.326250000000002</v>
      </c>
      <c r="BV35" s="33">
        <f t="shared" si="20"/>
        <v>21.326250000000002</v>
      </c>
      <c r="BW35" s="33">
        <f t="shared" si="20"/>
        <v>21.326250000000002</v>
      </c>
      <c r="BX35" s="33">
        <f t="shared" si="20"/>
        <v>21.326250000000002</v>
      </c>
      <c r="BY35" s="33">
        <f t="shared" si="20"/>
        <v>21.326250000000002</v>
      </c>
      <c r="BZ35" s="33">
        <f t="shared" si="20"/>
        <v>21.326250000000002</v>
      </c>
      <c r="CA35" s="33">
        <f t="shared" si="20"/>
        <v>21.326250000000002</v>
      </c>
      <c r="CB35" s="33">
        <f t="shared" si="20"/>
        <v>21.326250000000002</v>
      </c>
      <c r="CC35" s="33">
        <f t="shared" si="20"/>
        <v>21.326250000000002</v>
      </c>
      <c r="CD35" s="33">
        <f t="shared" si="20"/>
        <v>21.326250000000002</v>
      </c>
      <c r="CE35" s="33">
        <f t="shared" si="20"/>
        <v>21.326250000000002</v>
      </c>
      <c r="CF35" s="33">
        <f t="shared" si="20"/>
        <v>21.326250000000002</v>
      </c>
      <c r="CG35" s="33">
        <f t="shared" si="20"/>
        <v>21.326250000000002</v>
      </c>
      <c r="CH35" s="33">
        <f t="shared" si="20"/>
        <v>21.326250000000002</v>
      </c>
      <c r="CI35" s="33">
        <f t="shared" si="18"/>
        <v>21.326250000000002</v>
      </c>
      <c r="CJ35" s="33">
        <f t="shared" si="18"/>
        <v>21.326250000000002</v>
      </c>
      <c r="CK35" s="33">
        <f t="shared" si="18"/>
        <v>21.326250000000002</v>
      </c>
      <c r="CL35" s="33">
        <f t="shared" si="18"/>
        <v>21.326250000000002</v>
      </c>
      <c r="CM35" s="33">
        <f t="shared" si="18"/>
        <v>21.326250000000002</v>
      </c>
      <c r="CN35" s="33">
        <f t="shared" si="18"/>
        <v>21.326250000000002</v>
      </c>
      <c r="CO35" s="33">
        <f t="shared" si="18"/>
        <v>21.326250000000002</v>
      </c>
      <c r="CP35" s="33">
        <f t="shared" si="18"/>
        <v>21.326250000000002</v>
      </c>
      <c r="CQ35" s="33">
        <f t="shared" si="18"/>
        <v>21.326250000000002</v>
      </c>
      <c r="CR35" s="33">
        <f t="shared" si="18"/>
        <v>21.326250000000002</v>
      </c>
      <c r="CS35" s="33">
        <f t="shared" si="18"/>
        <v>21.326250000000002</v>
      </c>
      <c r="CT35" s="33">
        <f t="shared" si="18"/>
        <v>21.326250000000002</v>
      </c>
      <c r="CU35" s="33">
        <f t="shared" si="18"/>
        <v>21.326250000000002</v>
      </c>
      <c r="CV35" s="33">
        <f t="shared" si="18"/>
        <v>21.326250000000002</v>
      </c>
      <c r="CW35" s="33">
        <f t="shared" si="18"/>
        <v>21.326250000000002</v>
      </c>
      <c r="CX35" s="33">
        <f t="shared" si="17"/>
        <v>21.326250000000002</v>
      </c>
      <c r="CY35" s="33">
        <f t="shared" si="16"/>
        <v>21.326250000000002</v>
      </c>
      <c r="CZ35" s="33">
        <f t="shared" si="16"/>
        <v>21.326250000000002</v>
      </c>
      <c r="DA35" s="33">
        <f t="shared" si="16"/>
        <v>21.326250000000002</v>
      </c>
      <c r="DM35" s="27"/>
    </row>
    <row r="36" spans="1:117" ht="12" customHeight="1" x14ac:dyDescent="0.15">
      <c r="A36" s="28">
        <f t="shared" si="2"/>
        <v>-4.2499999999989768E-3</v>
      </c>
      <c r="B36" s="29">
        <v>33</v>
      </c>
      <c r="C36" s="29">
        <v>0.08</v>
      </c>
      <c r="D36" s="28">
        <v>1.65</v>
      </c>
      <c r="E36" s="28">
        <f t="shared" si="0"/>
        <v>1.65</v>
      </c>
      <c r="F36" s="28">
        <f>50%*H36+50%*求节点单调递减($C$4:$C$43,D$4:$D$43,E36)</f>
        <v>0.40875</v>
      </c>
      <c r="G36" s="28">
        <f t="shared" si="3"/>
        <v>1.65</v>
      </c>
      <c r="H36" s="29">
        <f t="shared" si="1"/>
        <v>0.08</v>
      </c>
      <c r="I36" s="29"/>
      <c r="J36" s="37"/>
      <c r="K36" s="28">
        <v>27</v>
      </c>
      <c r="L36" s="28">
        <f t="shared" si="22"/>
        <v>1.5</v>
      </c>
      <c r="M36" s="28">
        <f t="shared" si="22"/>
        <v>1.5</v>
      </c>
      <c r="N36" s="28">
        <f t="shared" si="22"/>
        <v>1.5</v>
      </c>
      <c r="O36" s="28">
        <f t="shared" si="22"/>
        <v>1.4000000000000001</v>
      </c>
      <c r="P36" s="28">
        <f t="shared" si="22"/>
        <v>1.5</v>
      </c>
      <c r="Q36" s="28">
        <f t="shared" si="22"/>
        <v>1.5</v>
      </c>
      <c r="R36" s="28">
        <f t="shared" si="22"/>
        <v>1.4</v>
      </c>
      <c r="S36" s="28">
        <f t="shared" si="22"/>
        <v>1.42</v>
      </c>
      <c r="T36" s="28">
        <f t="shared" si="22"/>
        <v>1.3725000000000001</v>
      </c>
      <c r="U36" s="28">
        <f t="shared" si="22"/>
        <v>1.375</v>
      </c>
      <c r="V36" s="28">
        <f t="shared" si="22"/>
        <v>1.3475000000000001</v>
      </c>
      <c r="W36" s="28">
        <f t="shared" si="22"/>
        <v>1.32</v>
      </c>
      <c r="X36" s="28">
        <f t="shared" si="22"/>
        <v>1.3</v>
      </c>
      <c r="Y36" s="28">
        <f t="shared" si="22"/>
        <v>1.26</v>
      </c>
      <c r="Z36" s="28">
        <f t="shared" si="22"/>
        <v>1.2000000000000002</v>
      </c>
      <c r="AA36" s="28">
        <f t="shared" si="22"/>
        <v>1.1599999999999999</v>
      </c>
      <c r="AB36" s="28">
        <f t="shared" si="21"/>
        <v>1.1475</v>
      </c>
      <c r="AC36" s="28">
        <f t="shared" si="21"/>
        <v>1.0845</v>
      </c>
      <c r="AD36" s="28">
        <f t="shared" si="21"/>
        <v>1.0449999999999999</v>
      </c>
      <c r="AE36" s="28">
        <f t="shared" si="21"/>
        <v>1</v>
      </c>
      <c r="AF36" s="28">
        <f t="shared" si="21"/>
        <v>0.94993499999999997</v>
      </c>
      <c r="AG36" s="28">
        <f t="shared" si="21"/>
        <v>0.89100000000000013</v>
      </c>
      <c r="AH36" s="28">
        <f t="shared" si="21"/>
        <v>0.83949999999999991</v>
      </c>
      <c r="AI36" s="28">
        <f t="shared" si="21"/>
        <v>0.79200000000000004</v>
      </c>
      <c r="AJ36" s="28">
        <f t="shared" si="21"/>
        <v>0.73749999999999993</v>
      </c>
      <c r="AK36" s="28">
        <f t="shared" si="24"/>
        <v>0.67600000000000005</v>
      </c>
      <c r="AL36" s="28">
        <f t="shared" si="24"/>
        <v>0.60750000000000004</v>
      </c>
      <c r="AM36" s="28">
        <f t="shared" si="24"/>
        <v>0.54599999999999993</v>
      </c>
      <c r="AN36" s="28">
        <f t="shared" si="24"/>
        <v>0.46399999999999997</v>
      </c>
      <c r="AO36" s="28">
        <f t="shared" si="24"/>
        <v>0.375</v>
      </c>
      <c r="AP36" s="28">
        <f t="shared" si="24"/>
        <v>0.27124999999999999</v>
      </c>
      <c r="AQ36" s="28">
        <f t="shared" si="24"/>
        <v>0.2</v>
      </c>
      <c r="AR36" s="28">
        <f t="shared" si="24"/>
        <v>0.13200000000000001</v>
      </c>
      <c r="AS36" s="28">
        <f t="shared" si="24"/>
        <v>3.4000000000000002E-2</v>
      </c>
      <c r="AT36" s="28">
        <f t="shared" si="24"/>
        <v>0</v>
      </c>
      <c r="AU36" s="28">
        <f t="shared" si="24"/>
        <v>-1798.2</v>
      </c>
      <c r="AV36" s="28">
        <f t="shared" si="24"/>
        <v>-1848.15</v>
      </c>
      <c r="AW36" s="28">
        <f t="shared" si="24"/>
        <v>-1898.1</v>
      </c>
      <c r="AX36" s="28">
        <f t="shared" si="24"/>
        <v>-1948.05</v>
      </c>
      <c r="AY36" s="28">
        <f t="shared" si="24"/>
        <v>-1998</v>
      </c>
      <c r="BK36" s="28">
        <v>26</v>
      </c>
      <c r="BL36" s="28">
        <f t="shared" si="19"/>
        <v>1.3</v>
      </c>
      <c r="BM36" s="28">
        <f t="shared" si="19"/>
        <v>0.69362068965517243</v>
      </c>
      <c r="BP36" s="28">
        <f t="shared" si="10"/>
        <v>1.3</v>
      </c>
      <c r="BQ36" s="28">
        <f t="shared" si="11"/>
        <v>0.52</v>
      </c>
      <c r="BS36" s="33">
        <f t="shared" si="20"/>
        <v>22.056625</v>
      </c>
      <c r="BT36" s="33">
        <f t="shared" si="20"/>
        <v>22.056625</v>
      </c>
      <c r="BU36" s="33">
        <f t="shared" si="20"/>
        <v>22.056625</v>
      </c>
      <c r="BV36" s="33">
        <f t="shared" si="20"/>
        <v>22.056625</v>
      </c>
      <c r="BW36" s="33">
        <f t="shared" si="20"/>
        <v>22.056625</v>
      </c>
      <c r="BX36" s="33">
        <f t="shared" si="20"/>
        <v>22.056625</v>
      </c>
      <c r="BY36" s="33">
        <f t="shared" si="20"/>
        <v>22.056625</v>
      </c>
      <c r="BZ36" s="33">
        <f t="shared" si="20"/>
        <v>22.056625</v>
      </c>
      <c r="CA36" s="33">
        <f t="shared" si="20"/>
        <v>22.056625</v>
      </c>
      <c r="CB36" s="33">
        <f t="shared" si="20"/>
        <v>22.056625</v>
      </c>
      <c r="CC36" s="33">
        <f t="shared" si="20"/>
        <v>22.056625</v>
      </c>
      <c r="CD36" s="33">
        <f t="shared" si="20"/>
        <v>22.056625</v>
      </c>
      <c r="CE36" s="33">
        <f t="shared" si="20"/>
        <v>22.056625</v>
      </c>
      <c r="CF36" s="33">
        <f t="shared" si="20"/>
        <v>22.056625</v>
      </c>
      <c r="CG36" s="33">
        <f t="shared" si="20"/>
        <v>22.056625</v>
      </c>
      <c r="CH36" s="33">
        <f t="shared" si="20"/>
        <v>22.056625</v>
      </c>
      <c r="CI36" s="33">
        <f t="shared" si="18"/>
        <v>22.056625</v>
      </c>
      <c r="CJ36" s="33">
        <f t="shared" si="18"/>
        <v>22.056625</v>
      </c>
      <c r="CK36" s="33">
        <f t="shared" si="18"/>
        <v>22.056625</v>
      </c>
      <c r="CL36" s="33">
        <f t="shared" si="18"/>
        <v>22.056625</v>
      </c>
      <c r="CM36" s="33">
        <f t="shared" si="18"/>
        <v>22.056625</v>
      </c>
      <c r="CN36" s="33">
        <f t="shared" si="18"/>
        <v>22.056625</v>
      </c>
      <c r="CO36" s="33">
        <f t="shared" si="18"/>
        <v>22.056625</v>
      </c>
      <c r="CP36" s="33">
        <f t="shared" si="18"/>
        <v>22.056625</v>
      </c>
      <c r="CQ36" s="33">
        <f t="shared" si="18"/>
        <v>22.056625</v>
      </c>
      <c r="CR36" s="33">
        <f t="shared" si="18"/>
        <v>22.056625</v>
      </c>
      <c r="CS36" s="33">
        <f t="shared" si="18"/>
        <v>22.056625</v>
      </c>
      <c r="CT36" s="33">
        <f t="shared" si="18"/>
        <v>22.056625</v>
      </c>
      <c r="CU36" s="33">
        <f t="shared" si="18"/>
        <v>22.056625</v>
      </c>
      <c r="CV36" s="33">
        <f t="shared" si="18"/>
        <v>22.056625</v>
      </c>
      <c r="CW36" s="33">
        <f t="shared" si="18"/>
        <v>22.056625</v>
      </c>
      <c r="CX36" s="33">
        <f t="shared" si="17"/>
        <v>22.056625</v>
      </c>
      <c r="CY36" s="33">
        <f t="shared" si="16"/>
        <v>22.056625</v>
      </c>
      <c r="CZ36" s="33">
        <f t="shared" si="16"/>
        <v>22.056625</v>
      </c>
      <c r="DA36" s="33">
        <f t="shared" si="16"/>
        <v>22.056625</v>
      </c>
      <c r="DM36" s="27"/>
    </row>
    <row r="37" spans="1:117" ht="12" customHeight="1" x14ac:dyDescent="0.15">
      <c r="A37" s="28">
        <f t="shared" si="2"/>
        <v>-0.10599999999999987</v>
      </c>
      <c r="B37" s="29">
        <v>34</v>
      </c>
      <c r="C37" s="29">
        <v>0.02</v>
      </c>
      <c r="D37" s="28">
        <v>1.7</v>
      </c>
      <c r="E37" s="28">
        <f t="shared" si="0"/>
        <v>1.7</v>
      </c>
      <c r="F37" s="28">
        <f>50%*H37+50%*求节点单调递减($C$4:$C$43,D$4:$D$43,E37)</f>
        <v>0.3725</v>
      </c>
      <c r="G37" s="28">
        <f t="shared" si="3"/>
        <v>1.7</v>
      </c>
      <c r="H37" s="29">
        <f t="shared" si="1"/>
        <v>0.02</v>
      </c>
      <c r="I37" s="29"/>
      <c r="J37" s="37"/>
      <c r="K37" s="28">
        <v>28</v>
      </c>
      <c r="L37" s="28">
        <f t="shared" si="22"/>
        <v>1.5</v>
      </c>
      <c r="M37" s="28">
        <f t="shared" si="22"/>
        <v>1.5</v>
      </c>
      <c r="N37" s="28">
        <f t="shared" si="22"/>
        <v>1.5</v>
      </c>
      <c r="O37" s="28">
        <f t="shared" si="22"/>
        <v>1.4000000000000001</v>
      </c>
      <c r="P37" s="28">
        <f t="shared" si="22"/>
        <v>1.5</v>
      </c>
      <c r="Q37" s="28">
        <f t="shared" si="22"/>
        <v>1.5</v>
      </c>
      <c r="R37" s="28">
        <f t="shared" si="22"/>
        <v>1.4</v>
      </c>
      <c r="S37" s="28">
        <f t="shared" si="22"/>
        <v>1.42</v>
      </c>
      <c r="T37" s="28">
        <f t="shared" si="22"/>
        <v>1.3725000000000001</v>
      </c>
      <c r="U37" s="28">
        <f t="shared" si="22"/>
        <v>1.375</v>
      </c>
      <c r="V37" s="28">
        <f t="shared" si="22"/>
        <v>1.3475000000000001</v>
      </c>
      <c r="W37" s="28">
        <f t="shared" si="22"/>
        <v>1.32</v>
      </c>
      <c r="X37" s="28">
        <f t="shared" si="22"/>
        <v>1.3</v>
      </c>
      <c r="Y37" s="28">
        <f t="shared" si="22"/>
        <v>1.26</v>
      </c>
      <c r="Z37" s="28">
        <f t="shared" si="22"/>
        <v>1.2000000000000002</v>
      </c>
      <c r="AA37" s="28">
        <f t="shared" si="22"/>
        <v>1.1599999999999999</v>
      </c>
      <c r="AB37" s="28">
        <f t="shared" si="21"/>
        <v>1.1475</v>
      </c>
      <c r="AC37" s="28">
        <f t="shared" si="21"/>
        <v>1.0845</v>
      </c>
      <c r="AD37" s="28">
        <f t="shared" si="21"/>
        <v>1.0449999999999999</v>
      </c>
      <c r="AE37" s="28">
        <f t="shared" si="21"/>
        <v>1</v>
      </c>
      <c r="AF37" s="28">
        <f t="shared" si="21"/>
        <v>0.94993499999999997</v>
      </c>
      <c r="AG37" s="28">
        <f t="shared" si="21"/>
        <v>0.89100000000000013</v>
      </c>
      <c r="AH37" s="28">
        <f t="shared" si="21"/>
        <v>0.83949999999999991</v>
      </c>
      <c r="AI37" s="28">
        <f t="shared" si="21"/>
        <v>0.79200000000000004</v>
      </c>
      <c r="AJ37" s="28">
        <f t="shared" si="21"/>
        <v>0.73749999999999993</v>
      </c>
      <c r="AK37" s="28">
        <f t="shared" si="24"/>
        <v>0.67600000000000005</v>
      </c>
      <c r="AL37" s="28">
        <f t="shared" si="24"/>
        <v>0.60750000000000004</v>
      </c>
      <c r="AM37" s="28">
        <f t="shared" si="24"/>
        <v>0.54599999999999993</v>
      </c>
      <c r="AN37" s="28">
        <f t="shared" si="24"/>
        <v>0.46399999999999997</v>
      </c>
      <c r="AO37" s="28">
        <f t="shared" si="24"/>
        <v>0.375</v>
      </c>
      <c r="AP37" s="28">
        <f t="shared" si="24"/>
        <v>0.27124999999999999</v>
      </c>
      <c r="AQ37" s="28">
        <f t="shared" si="24"/>
        <v>0.2</v>
      </c>
      <c r="AR37" s="28">
        <f t="shared" si="24"/>
        <v>0.13200000000000001</v>
      </c>
      <c r="AS37" s="28">
        <f t="shared" si="24"/>
        <v>3.4000000000000002E-2</v>
      </c>
      <c r="AT37" s="28">
        <f t="shared" si="24"/>
        <v>0</v>
      </c>
      <c r="AU37" s="28">
        <f t="shared" si="24"/>
        <v>-1798.2</v>
      </c>
      <c r="AV37" s="28">
        <f t="shared" si="24"/>
        <v>-1848.15</v>
      </c>
      <c r="AW37" s="28">
        <f t="shared" si="24"/>
        <v>-1898.1</v>
      </c>
      <c r="AX37" s="28">
        <f t="shared" si="24"/>
        <v>-1948.05</v>
      </c>
      <c r="AY37" s="28">
        <f t="shared" si="24"/>
        <v>-1998</v>
      </c>
      <c r="BK37" s="28">
        <v>27</v>
      </c>
      <c r="BL37" s="28">
        <f t="shared" si="19"/>
        <v>1.35</v>
      </c>
      <c r="BM37" s="28">
        <f t="shared" si="19"/>
        <v>0.65</v>
      </c>
      <c r="BP37" s="28">
        <f t="shared" si="10"/>
        <v>1.35</v>
      </c>
      <c r="BQ37" s="28">
        <f t="shared" si="11"/>
        <v>0.45</v>
      </c>
      <c r="BS37" s="33">
        <f t="shared" si="20"/>
        <v>22.780000000000005</v>
      </c>
      <c r="BT37" s="33">
        <f t="shared" si="20"/>
        <v>22.780000000000005</v>
      </c>
      <c r="BU37" s="33">
        <f t="shared" si="20"/>
        <v>22.780000000000005</v>
      </c>
      <c r="BV37" s="33">
        <f t="shared" si="20"/>
        <v>22.780000000000005</v>
      </c>
      <c r="BW37" s="33">
        <f t="shared" si="20"/>
        <v>22.780000000000005</v>
      </c>
      <c r="BX37" s="33">
        <f t="shared" si="20"/>
        <v>22.780000000000005</v>
      </c>
      <c r="BY37" s="33">
        <f t="shared" si="20"/>
        <v>22.780000000000005</v>
      </c>
      <c r="BZ37" s="33">
        <f t="shared" si="20"/>
        <v>22.780000000000005</v>
      </c>
      <c r="CA37" s="33">
        <f t="shared" si="20"/>
        <v>22.780000000000005</v>
      </c>
      <c r="CB37" s="33">
        <f t="shared" si="20"/>
        <v>22.780000000000005</v>
      </c>
      <c r="CC37" s="33">
        <f t="shared" si="20"/>
        <v>22.780000000000005</v>
      </c>
      <c r="CD37" s="33">
        <f t="shared" si="20"/>
        <v>22.780000000000005</v>
      </c>
      <c r="CE37" s="33">
        <f t="shared" si="20"/>
        <v>22.780000000000005</v>
      </c>
      <c r="CF37" s="33">
        <f t="shared" si="20"/>
        <v>22.780000000000005</v>
      </c>
      <c r="CG37" s="33">
        <f t="shared" si="20"/>
        <v>22.780000000000005</v>
      </c>
      <c r="CH37" s="33">
        <f t="shared" si="20"/>
        <v>22.780000000000005</v>
      </c>
      <c r="CI37" s="33">
        <f t="shared" si="18"/>
        <v>22.780000000000005</v>
      </c>
      <c r="CJ37" s="33">
        <f t="shared" si="18"/>
        <v>22.780000000000005</v>
      </c>
      <c r="CK37" s="33">
        <f t="shared" si="18"/>
        <v>22.780000000000005</v>
      </c>
      <c r="CL37" s="33">
        <f t="shared" si="18"/>
        <v>22.780000000000005</v>
      </c>
      <c r="CM37" s="33">
        <f t="shared" si="18"/>
        <v>22.780000000000005</v>
      </c>
      <c r="CN37" s="33">
        <f t="shared" si="18"/>
        <v>22.780000000000005</v>
      </c>
      <c r="CO37" s="33">
        <f t="shared" si="18"/>
        <v>22.780000000000005</v>
      </c>
      <c r="CP37" s="33">
        <f t="shared" si="18"/>
        <v>22.780000000000005</v>
      </c>
      <c r="CQ37" s="33">
        <f t="shared" si="18"/>
        <v>22.780000000000005</v>
      </c>
      <c r="CR37" s="33">
        <f t="shared" si="18"/>
        <v>22.780000000000005</v>
      </c>
      <c r="CS37" s="33">
        <f t="shared" si="18"/>
        <v>22.780000000000005</v>
      </c>
      <c r="CT37" s="33">
        <f t="shared" si="18"/>
        <v>22.780000000000005</v>
      </c>
      <c r="CU37" s="33">
        <f t="shared" si="18"/>
        <v>22.780000000000005</v>
      </c>
      <c r="CV37" s="33">
        <f t="shared" si="18"/>
        <v>22.780000000000005</v>
      </c>
      <c r="CW37" s="33">
        <f t="shared" si="18"/>
        <v>22.780000000000005</v>
      </c>
      <c r="CX37" s="33">
        <f t="shared" si="17"/>
        <v>22.780000000000005</v>
      </c>
      <c r="CY37" s="33">
        <f t="shared" si="16"/>
        <v>22.780000000000005</v>
      </c>
      <c r="CZ37" s="33">
        <f t="shared" si="16"/>
        <v>22.780000000000005</v>
      </c>
      <c r="DA37" s="33">
        <f t="shared" si="16"/>
        <v>22.780000000000005</v>
      </c>
      <c r="DM37" s="27"/>
    </row>
    <row r="38" spans="1:117" ht="12" customHeight="1" x14ac:dyDescent="0.15">
      <c r="A38" s="28">
        <f t="shared" si="2"/>
        <v>-0.21875</v>
      </c>
      <c r="B38" s="29">
        <v>35</v>
      </c>
      <c r="C38" s="29">
        <v>0</v>
      </c>
      <c r="D38" s="28">
        <v>1.75</v>
      </c>
      <c r="E38" s="28">
        <f t="shared" si="0"/>
        <v>1.75</v>
      </c>
      <c r="F38" s="28">
        <f>50%*H38+50%*求节点单调递减($C$4:$C$43,D$4:$D$43,E38)</f>
        <v>0.35625000000000001</v>
      </c>
      <c r="G38" s="28">
        <f t="shared" si="3"/>
        <v>1.75</v>
      </c>
      <c r="H38" s="29">
        <f t="shared" si="1"/>
        <v>0</v>
      </c>
      <c r="I38" s="29"/>
      <c r="J38" s="37"/>
      <c r="K38" s="28">
        <v>29</v>
      </c>
      <c r="L38" s="28">
        <f t="shared" si="22"/>
        <v>1.5</v>
      </c>
      <c r="M38" s="28">
        <f t="shared" si="22"/>
        <v>1.5</v>
      </c>
      <c r="N38" s="28">
        <f t="shared" si="22"/>
        <v>1.5</v>
      </c>
      <c r="O38" s="28">
        <f t="shared" si="22"/>
        <v>1.4000000000000001</v>
      </c>
      <c r="P38" s="28">
        <f t="shared" si="22"/>
        <v>1.5</v>
      </c>
      <c r="Q38" s="28">
        <f t="shared" si="22"/>
        <v>1.5</v>
      </c>
      <c r="R38" s="28">
        <f t="shared" si="22"/>
        <v>1.4</v>
      </c>
      <c r="S38" s="28">
        <f t="shared" si="22"/>
        <v>1.42</v>
      </c>
      <c r="T38" s="28">
        <f t="shared" si="22"/>
        <v>1.3725000000000001</v>
      </c>
      <c r="U38" s="28">
        <f t="shared" si="22"/>
        <v>1.375</v>
      </c>
      <c r="V38" s="28">
        <f t="shared" si="22"/>
        <v>1.3475000000000001</v>
      </c>
      <c r="W38" s="28">
        <f t="shared" si="22"/>
        <v>1.32</v>
      </c>
      <c r="X38" s="28">
        <f t="shared" si="22"/>
        <v>1.3</v>
      </c>
      <c r="Y38" s="28">
        <f t="shared" si="22"/>
        <v>1.26</v>
      </c>
      <c r="Z38" s="28">
        <f t="shared" si="22"/>
        <v>1.2000000000000002</v>
      </c>
      <c r="AA38" s="28">
        <f t="shared" si="22"/>
        <v>1.1599999999999999</v>
      </c>
      <c r="AB38" s="28">
        <f t="shared" si="21"/>
        <v>1.1475</v>
      </c>
      <c r="AC38" s="28">
        <f t="shared" si="21"/>
        <v>1.0845</v>
      </c>
      <c r="AD38" s="28">
        <f t="shared" si="21"/>
        <v>1.0449999999999999</v>
      </c>
      <c r="AE38" s="28">
        <f t="shared" si="21"/>
        <v>1</v>
      </c>
      <c r="AF38" s="28">
        <f t="shared" si="21"/>
        <v>0.94993499999999997</v>
      </c>
      <c r="AG38" s="28">
        <f t="shared" si="21"/>
        <v>0.89100000000000013</v>
      </c>
      <c r="AH38" s="28">
        <f t="shared" si="21"/>
        <v>0.83949999999999991</v>
      </c>
      <c r="AI38" s="28">
        <f t="shared" si="21"/>
        <v>0.79200000000000004</v>
      </c>
      <c r="AJ38" s="28">
        <f t="shared" si="21"/>
        <v>0.73749999999999993</v>
      </c>
      <c r="AK38" s="28">
        <f t="shared" si="24"/>
        <v>0.67600000000000005</v>
      </c>
      <c r="AL38" s="28">
        <f t="shared" si="24"/>
        <v>0.60750000000000004</v>
      </c>
      <c r="AM38" s="28">
        <f t="shared" si="24"/>
        <v>0.54599999999999993</v>
      </c>
      <c r="AN38" s="28">
        <f t="shared" si="24"/>
        <v>0.46399999999999997</v>
      </c>
      <c r="AO38" s="28">
        <f t="shared" si="24"/>
        <v>0.375</v>
      </c>
      <c r="AP38" s="28">
        <f t="shared" si="24"/>
        <v>0.27124999999999999</v>
      </c>
      <c r="AQ38" s="28">
        <f t="shared" si="24"/>
        <v>0.2</v>
      </c>
      <c r="AR38" s="28">
        <f t="shared" si="24"/>
        <v>0.13200000000000001</v>
      </c>
      <c r="AS38" s="28">
        <f t="shared" si="24"/>
        <v>3.4000000000000002E-2</v>
      </c>
      <c r="AT38" s="28">
        <f t="shared" si="24"/>
        <v>0</v>
      </c>
      <c r="AU38" s="28">
        <f t="shared" si="24"/>
        <v>-1798.2</v>
      </c>
      <c r="AV38" s="28">
        <f t="shared" si="24"/>
        <v>-1848.15</v>
      </c>
      <c r="AW38" s="28">
        <f t="shared" si="24"/>
        <v>-1898.1</v>
      </c>
      <c r="AX38" s="28">
        <f t="shared" si="24"/>
        <v>-1948.05</v>
      </c>
      <c r="AY38" s="28">
        <f t="shared" si="24"/>
        <v>-1998</v>
      </c>
      <c r="BK38" s="28">
        <v>28</v>
      </c>
      <c r="BL38" s="28">
        <f t="shared" si="19"/>
        <v>1.4</v>
      </c>
      <c r="BM38" s="28">
        <f t="shared" si="19"/>
        <v>0.60750000000000004</v>
      </c>
      <c r="BP38" s="28">
        <f t="shared" si="10"/>
        <v>1.4</v>
      </c>
      <c r="BQ38" s="28">
        <f t="shared" si="11"/>
        <v>0.39</v>
      </c>
      <c r="BS38" s="33">
        <f t="shared" si="20"/>
        <v>23.510375</v>
      </c>
      <c r="BT38" s="33">
        <f t="shared" si="20"/>
        <v>23.510375</v>
      </c>
      <c r="BU38" s="33">
        <f t="shared" si="20"/>
        <v>23.510375</v>
      </c>
      <c r="BV38" s="33">
        <f t="shared" si="20"/>
        <v>23.510375</v>
      </c>
      <c r="BW38" s="33">
        <f t="shared" si="20"/>
        <v>23.510375</v>
      </c>
      <c r="BX38" s="33">
        <f t="shared" si="20"/>
        <v>23.510375</v>
      </c>
      <c r="BY38" s="33">
        <f t="shared" si="20"/>
        <v>23.510375</v>
      </c>
      <c r="BZ38" s="33">
        <f t="shared" si="20"/>
        <v>23.510375</v>
      </c>
      <c r="CA38" s="33">
        <f t="shared" si="20"/>
        <v>23.510375</v>
      </c>
      <c r="CB38" s="33">
        <f t="shared" si="20"/>
        <v>23.510375</v>
      </c>
      <c r="CC38" s="33">
        <f t="shared" si="20"/>
        <v>23.510375</v>
      </c>
      <c r="CD38" s="33">
        <f t="shared" si="20"/>
        <v>23.510375</v>
      </c>
      <c r="CE38" s="33">
        <f t="shared" si="20"/>
        <v>23.510375</v>
      </c>
      <c r="CF38" s="33">
        <f t="shared" si="20"/>
        <v>23.510375</v>
      </c>
      <c r="CG38" s="33">
        <f t="shared" si="20"/>
        <v>23.510375</v>
      </c>
      <c r="CH38" s="33">
        <f t="shared" si="20"/>
        <v>23.510375</v>
      </c>
      <c r="CI38" s="33">
        <f t="shared" si="18"/>
        <v>23.510375</v>
      </c>
      <c r="CJ38" s="33">
        <f t="shared" si="18"/>
        <v>23.510375</v>
      </c>
      <c r="CK38" s="33">
        <f t="shared" si="18"/>
        <v>23.510375</v>
      </c>
      <c r="CL38" s="33">
        <f t="shared" si="18"/>
        <v>23.510375</v>
      </c>
      <c r="CM38" s="33">
        <f t="shared" si="18"/>
        <v>23.510375</v>
      </c>
      <c r="CN38" s="33">
        <f t="shared" si="18"/>
        <v>23.510375</v>
      </c>
      <c r="CO38" s="33">
        <f t="shared" si="18"/>
        <v>23.510375</v>
      </c>
      <c r="CP38" s="33">
        <f t="shared" si="18"/>
        <v>23.510375</v>
      </c>
      <c r="CQ38" s="33">
        <f t="shared" si="18"/>
        <v>23.510375</v>
      </c>
      <c r="CR38" s="33">
        <f t="shared" si="18"/>
        <v>23.510375</v>
      </c>
      <c r="CS38" s="33">
        <f t="shared" si="18"/>
        <v>23.510375</v>
      </c>
      <c r="CT38" s="33">
        <f t="shared" si="18"/>
        <v>23.510375</v>
      </c>
      <c r="CU38" s="33">
        <f t="shared" si="18"/>
        <v>23.510375</v>
      </c>
      <c r="CV38" s="33">
        <f t="shared" si="18"/>
        <v>23.510375</v>
      </c>
      <c r="CW38" s="33">
        <f t="shared" si="18"/>
        <v>23.510375</v>
      </c>
      <c r="CX38" s="33">
        <f t="shared" si="17"/>
        <v>23.510375</v>
      </c>
      <c r="CY38" s="33">
        <f t="shared" si="16"/>
        <v>23.510375</v>
      </c>
      <c r="CZ38" s="33">
        <f t="shared" si="16"/>
        <v>23.510375</v>
      </c>
      <c r="DA38" s="33">
        <f t="shared" si="16"/>
        <v>23.510375</v>
      </c>
      <c r="DM38" s="27"/>
    </row>
    <row r="39" spans="1:117" ht="12" customHeight="1" x14ac:dyDescent="0.15">
      <c r="A39" s="28">
        <f t="shared" si="2"/>
        <v>-0.34400000000000119</v>
      </c>
      <c r="B39" s="29">
        <v>36</v>
      </c>
      <c r="C39" s="29">
        <v>-999</v>
      </c>
      <c r="D39" s="28">
        <v>1.8</v>
      </c>
      <c r="E39" s="28">
        <f t="shared" si="0"/>
        <v>1.8</v>
      </c>
      <c r="F39" s="28">
        <f>50%*H39+50%*求节点单调递减($C$4:$C$43,D$4:$D$43,E39)</f>
        <v>-499.15</v>
      </c>
      <c r="G39" s="28">
        <f t="shared" si="3"/>
        <v>1.8</v>
      </c>
      <c r="H39" s="29">
        <f t="shared" si="1"/>
        <v>-999</v>
      </c>
      <c r="I39" s="29"/>
      <c r="J39" s="37"/>
      <c r="K39" s="28">
        <v>30</v>
      </c>
      <c r="L39" s="28">
        <f t="shared" si="22"/>
        <v>1.5</v>
      </c>
      <c r="M39" s="28">
        <f t="shared" si="22"/>
        <v>1.5</v>
      </c>
      <c r="N39" s="28">
        <f t="shared" si="22"/>
        <v>1.5</v>
      </c>
      <c r="O39" s="28">
        <f t="shared" si="22"/>
        <v>1.4000000000000001</v>
      </c>
      <c r="P39" s="28">
        <f t="shared" si="22"/>
        <v>1.5</v>
      </c>
      <c r="Q39" s="28">
        <f t="shared" si="22"/>
        <v>1.5</v>
      </c>
      <c r="R39" s="28">
        <f t="shared" si="22"/>
        <v>1.4</v>
      </c>
      <c r="S39" s="28">
        <f t="shared" si="22"/>
        <v>1.42</v>
      </c>
      <c r="T39" s="28">
        <f t="shared" si="22"/>
        <v>1.3725000000000001</v>
      </c>
      <c r="U39" s="28">
        <f t="shared" si="22"/>
        <v>1.375</v>
      </c>
      <c r="V39" s="28">
        <f t="shared" si="22"/>
        <v>1.3475000000000001</v>
      </c>
      <c r="W39" s="28">
        <f t="shared" si="22"/>
        <v>1.32</v>
      </c>
      <c r="X39" s="28">
        <f t="shared" si="22"/>
        <v>1.3</v>
      </c>
      <c r="Y39" s="28">
        <f t="shared" si="22"/>
        <v>1.26</v>
      </c>
      <c r="Z39" s="28">
        <f t="shared" si="22"/>
        <v>1.2000000000000002</v>
      </c>
      <c r="AA39" s="28">
        <f t="shared" si="22"/>
        <v>1.1599999999999999</v>
      </c>
      <c r="AB39" s="28">
        <f t="shared" si="21"/>
        <v>1.1475</v>
      </c>
      <c r="AC39" s="28">
        <f t="shared" si="21"/>
        <v>1.0845</v>
      </c>
      <c r="AD39" s="28">
        <f t="shared" si="21"/>
        <v>1.0449999999999999</v>
      </c>
      <c r="AE39" s="28">
        <f t="shared" si="21"/>
        <v>1</v>
      </c>
      <c r="AF39" s="28">
        <f t="shared" si="21"/>
        <v>0.94993499999999997</v>
      </c>
      <c r="AG39" s="28">
        <f t="shared" si="21"/>
        <v>0.89100000000000013</v>
      </c>
      <c r="AH39" s="28">
        <f t="shared" si="21"/>
        <v>0.83949999999999991</v>
      </c>
      <c r="AI39" s="28">
        <f t="shared" si="21"/>
        <v>0.79200000000000004</v>
      </c>
      <c r="AJ39" s="28">
        <f t="shared" si="21"/>
        <v>0.73749999999999993</v>
      </c>
      <c r="AK39" s="28">
        <f t="shared" si="24"/>
        <v>0.67600000000000005</v>
      </c>
      <c r="AL39" s="28">
        <f t="shared" si="24"/>
        <v>0.60750000000000004</v>
      </c>
      <c r="AM39" s="28">
        <f t="shared" si="24"/>
        <v>0.54599999999999993</v>
      </c>
      <c r="AN39" s="28">
        <f t="shared" si="24"/>
        <v>0.46399999999999997</v>
      </c>
      <c r="AO39" s="28">
        <f t="shared" si="24"/>
        <v>0.375</v>
      </c>
      <c r="AP39" s="28">
        <f t="shared" si="24"/>
        <v>0.27124999999999999</v>
      </c>
      <c r="AQ39" s="28">
        <f t="shared" si="24"/>
        <v>0.2</v>
      </c>
      <c r="AR39" s="28">
        <f t="shared" si="24"/>
        <v>0.13200000000000001</v>
      </c>
      <c r="AS39" s="28">
        <f t="shared" si="24"/>
        <v>3.4000000000000002E-2</v>
      </c>
      <c r="AT39" s="28">
        <f t="shared" si="24"/>
        <v>0</v>
      </c>
      <c r="AU39" s="28">
        <f t="shared" si="24"/>
        <v>-1798.2</v>
      </c>
      <c r="AV39" s="28">
        <f t="shared" si="24"/>
        <v>-1848.15</v>
      </c>
      <c r="AW39" s="28">
        <f t="shared" si="24"/>
        <v>-1898.1</v>
      </c>
      <c r="AX39" s="28">
        <f t="shared" si="24"/>
        <v>-1948.05</v>
      </c>
      <c r="AY39" s="28">
        <f t="shared" si="24"/>
        <v>-1998</v>
      </c>
      <c r="BK39" s="28">
        <v>29</v>
      </c>
      <c r="BL39" s="28">
        <f t="shared" si="19"/>
        <v>1.45</v>
      </c>
      <c r="BM39" s="28">
        <f t="shared" si="19"/>
        <v>0.56000000000000005</v>
      </c>
      <c r="BP39" s="28">
        <f t="shared" si="10"/>
        <v>1.45</v>
      </c>
      <c r="BQ39" s="28">
        <f t="shared" si="11"/>
        <v>0.32</v>
      </c>
      <c r="BS39" s="33">
        <f t="shared" si="20"/>
        <v>24.22025</v>
      </c>
      <c r="BT39" s="33">
        <f t="shared" si="20"/>
        <v>24.22025</v>
      </c>
      <c r="BU39" s="33">
        <f t="shared" si="20"/>
        <v>24.22025</v>
      </c>
      <c r="BV39" s="33">
        <f t="shared" si="20"/>
        <v>24.22025</v>
      </c>
      <c r="BW39" s="33">
        <f t="shared" si="20"/>
        <v>24.22025</v>
      </c>
      <c r="BX39" s="33">
        <f t="shared" si="20"/>
        <v>24.22025</v>
      </c>
      <c r="BY39" s="33">
        <f t="shared" si="20"/>
        <v>24.22025</v>
      </c>
      <c r="BZ39" s="33">
        <f t="shared" si="20"/>
        <v>24.22025</v>
      </c>
      <c r="CA39" s="33">
        <f t="shared" si="20"/>
        <v>24.22025</v>
      </c>
      <c r="CB39" s="33">
        <f t="shared" si="20"/>
        <v>24.22025</v>
      </c>
      <c r="CC39" s="33">
        <f t="shared" si="20"/>
        <v>24.22025</v>
      </c>
      <c r="CD39" s="33">
        <f t="shared" si="20"/>
        <v>24.22025</v>
      </c>
      <c r="CE39" s="33">
        <f t="shared" si="20"/>
        <v>24.22025</v>
      </c>
      <c r="CF39" s="33">
        <f t="shared" si="20"/>
        <v>24.22025</v>
      </c>
      <c r="CG39" s="33">
        <f t="shared" si="20"/>
        <v>24.22025</v>
      </c>
      <c r="CH39" s="33">
        <f t="shared" si="20"/>
        <v>24.22025</v>
      </c>
      <c r="CI39" s="33">
        <f t="shared" si="18"/>
        <v>24.22025</v>
      </c>
      <c r="CJ39" s="33">
        <f t="shared" si="18"/>
        <v>24.22025</v>
      </c>
      <c r="CK39" s="33">
        <f t="shared" si="18"/>
        <v>24.22025</v>
      </c>
      <c r="CL39" s="33">
        <f t="shared" si="18"/>
        <v>24.22025</v>
      </c>
      <c r="CM39" s="33">
        <f t="shared" si="18"/>
        <v>24.22025</v>
      </c>
      <c r="CN39" s="33">
        <f t="shared" si="18"/>
        <v>24.22025</v>
      </c>
      <c r="CO39" s="33">
        <f t="shared" si="18"/>
        <v>24.22025</v>
      </c>
      <c r="CP39" s="33">
        <f t="shared" si="18"/>
        <v>24.22025</v>
      </c>
      <c r="CQ39" s="33">
        <f t="shared" si="18"/>
        <v>24.22025</v>
      </c>
      <c r="CR39" s="33">
        <f t="shared" si="18"/>
        <v>24.22025</v>
      </c>
      <c r="CS39" s="33">
        <f t="shared" si="18"/>
        <v>24.22025</v>
      </c>
      <c r="CT39" s="33">
        <f t="shared" si="18"/>
        <v>24.22025</v>
      </c>
      <c r="CU39" s="33">
        <f t="shared" si="18"/>
        <v>24.22025</v>
      </c>
      <c r="CV39" s="33">
        <f t="shared" si="18"/>
        <v>24.22025</v>
      </c>
      <c r="CW39" s="33">
        <f t="shared" si="18"/>
        <v>24.22025</v>
      </c>
      <c r="CX39" s="33">
        <f t="shared" si="17"/>
        <v>24.22025</v>
      </c>
      <c r="CY39" s="33">
        <f t="shared" si="16"/>
        <v>24.22025</v>
      </c>
      <c r="CZ39" s="33">
        <f t="shared" si="16"/>
        <v>24.22025</v>
      </c>
      <c r="DA39" s="33">
        <f t="shared" si="16"/>
        <v>24.22025</v>
      </c>
      <c r="DM39" s="27"/>
    </row>
    <row r="40" spans="1:117" ht="12" customHeight="1" x14ac:dyDescent="0.15">
      <c r="A40" s="28">
        <f t="shared" si="2"/>
        <v>-0.48325000000000173</v>
      </c>
      <c r="B40" s="29">
        <v>37</v>
      </c>
      <c r="C40" s="29">
        <v>-999</v>
      </c>
      <c r="D40" s="28">
        <v>1.85</v>
      </c>
      <c r="E40" s="28">
        <f t="shared" si="0"/>
        <v>1.85</v>
      </c>
      <c r="F40" s="28">
        <f>50%*H40+50%*求节点单调递减($C$4:$C$43,D$4:$D$43,E40)</f>
        <v>-499.15625</v>
      </c>
      <c r="G40" s="28">
        <f t="shared" si="3"/>
        <v>1.85</v>
      </c>
      <c r="H40" s="29">
        <f t="shared" si="1"/>
        <v>-999</v>
      </c>
      <c r="I40" s="29"/>
      <c r="J40" s="37"/>
      <c r="K40" s="28">
        <v>31</v>
      </c>
      <c r="L40" s="28">
        <f t="shared" si="22"/>
        <v>1.5</v>
      </c>
      <c r="M40" s="28">
        <f t="shared" si="22"/>
        <v>1.5</v>
      </c>
      <c r="N40" s="28">
        <f t="shared" si="22"/>
        <v>1.5</v>
      </c>
      <c r="O40" s="28">
        <f t="shared" si="22"/>
        <v>1.4000000000000001</v>
      </c>
      <c r="P40" s="28">
        <f t="shared" si="22"/>
        <v>1.5</v>
      </c>
      <c r="Q40" s="28">
        <f t="shared" si="22"/>
        <v>1.5</v>
      </c>
      <c r="R40" s="28">
        <f t="shared" si="22"/>
        <v>1.4</v>
      </c>
      <c r="S40" s="28">
        <f t="shared" si="22"/>
        <v>1.42</v>
      </c>
      <c r="T40" s="28">
        <f t="shared" si="22"/>
        <v>1.3725000000000001</v>
      </c>
      <c r="U40" s="28">
        <f t="shared" si="22"/>
        <v>1.375</v>
      </c>
      <c r="V40" s="28">
        <f t="shared" si="22"/>
        <v>1.3475000000000001</v>
      </c>
      <c r="W40" s="28">
        <f t="shared" si="22"/>
        <v>1.32</v>
      </c>
      <c r="X40" s="28">
        <f t="shared" si="22"/>
        <v>1.3</v>
      </c>
      <c r="Y40" s="28">
        <f t="shared" si="22"/>
        <v>1.26</v>
      </c>
      <c r="Z40" s="28">
        <f t="shared" si="22"/>
        <v>1.2000000000000002</v>
      </c>
      <c r="AA40" s="28">
        <f t="shared" si="22"/>
        <v>1.1599999999999999</v>
      </c>
      <c r="AB40" s="28">
        <f t="shared" si="21"/>
        <v>1.1475</v>
      </c>
      <c r="AC40" s="28">
        <f t="shared" si="21"/>
        <v>1.0845</v>
      </c>
      <c r="AD40" s="28">
        <f t="shared" si="21"/>
        <v>1.0449999999999999</v>
      </c>
      <c r="AE40" s="28">
        <f t="shared" si="21"/>
        <v>1</v>
      </c>
      <c r="AF40" s="28">
        <f t="shared" si="21"/>
        <v>0.94993499999999997</v>
      </c>
      <c r="AG40" s="28">
        <f t="shared" si="21"/>
        <v>0.89100000000000013</v>
      </c>
      <c r="AH40" s="28">
        <f t="shared" si="21"/>
        <v>0.83949999999999991</v>
      </c>
      <c r="AI40" s="28">
        <f t="shared" si="21"/>
        <v>0.79200000000000004</v>
      </c>
      <c r="AJ40" s="28">
        <f t="shared" si="21"/>
        <v>0.73749999999999993</v>
      </c>
      <c r="AK40" s="28">
        <f t="shared" si="24"/>
        <v>0.67600000000000005</v>
      </c>
      <c r="AL40" s="28">
        <f t="shared" si="24"/>
        <v>0.60750000000000004</v>
      </c>
      <c r="AM40" s="28">
        <f t="shared" si="24"/>
        <v>0.54599999999999993</v>
      </c>
      <c r="AN40" s="28">
        <f t="shared" si="24"/>
        <v>0.46399999999999997</v>
      </c>
      <c r="AO40" s="28">
        <f t="shared" si="24"/>
        <v>0.375</v>
      </c>
      <c r="AP40" s="28">
        <f t="shared" si="24"/>
        <v>0.27124999999999999</v>
      </c>
      <c r="AQ40" s="28">
        <f t="shared" si="24"/>
        <v>0.2</v>
      </c>
      <c r="AR40" s="28">
        <f t="shared" si="24"/>
        <v>0.13200000000000001</v>
      </c>
      <c r="AS40" s="28">
        <f t="shared" si="24"/>
        <v>3.4000000000000002E-2</v>
      </c>
      <c r="AT40" s="28">
        <f t="shared" si="24"/>
        <v>0</v>
      </c>
      <c r="AU40" s="28">
        <f t="shared" si="24"/>
        <v>-1798.2</v>
      </c>
      <c r="AV40" s="28">
        <f t="shared" si="24"/>
        <v>-1848.15</v>
      </c>
      <c r="AW40" s="28">
        <f t="shared" si="24"/>
        <v>-1898.1</v>
      </c>
      <c r="AX40" s="28">
        <f t="shared" si="24"/>
        <v>-1948.05</v>
      </c>
      <c r="AY40" s="28">
        <f t="shared" si="24"/>
        <v>-1998</v>
      </c>
      <c r="BK40" s="28">
        <v>30</v>
      </c>
      <c r="BL40" s="28">
        <f t="shared" si="19"/>
        <v>1.5</v>
      </c>
      <c r="BM40" s="28">
        <f t="shared" si="19"/>
        <v>0.51666666666666661</v>
      </c>
      <c r="BP40" s="28">
        <f t="shared" si="10"/>
        <v>1.5</v>
      </c>
      <c r="BQ40" s="28">
        <f t="shared" si="11"/>
        <v>0.25</v>
      </c>
      <c r="BS40" s="33">
        <f t="shared" si="20"/>
        <v>24.923125000000002</v>
      </c>
      <c r="BT40" s="33">
        <f t="shared" si="20"/>
        <v>24.923125000000002</v>
      </c>
      <c r="BU40" s="33">
        <f t="shared" si="20"/>
        <v>24.923125000000002</v>
      </c>
      <c r="BV40" s="33">
        <f t="shared" si="20"/>
        <v>24.923125000000002</v>
      </c>
      <c r="BW40" s="33">
        <f t="shared" si="20"/>
        <v>24.923125000000002</v>
      </c>
      <c r="BX40" s="33">
        <f t="shared" si="20"/>
        <v>24.923125000000002</v>
      </c>
      <c r="BY40" s="33">
        <f t="shared" si="20"/>
        <v>24.923125000000002</v>
      </c>
      <c r="BZ40" s="33">
        <f t="shared" si="20"/>
        <v>24.923125000000002</v>
      </c>
      <c r="CA40" s="33">
        <f t="shared" si="20"/>
        <v>24.923125000000002</v>
      </c>
      <c r="CB40" s="33">
        <f t="shared" si="20"/>
        <v>24.923125000000002</v>
      </c>
      <c r="CC40" s="33">
        <f t="shared" si="20"/>
        <v>24.923125000000002</v>
      </c>
      <c r="CD40" s="33">
        <f t="shared" si="20"/>
        <v>24.923125000000002</v>
      </c>
      <c r="CE40" s="33">
        <f t="shared" si="20"/>
        <v>24.923125000000002</v>
      </c>
      <c r="CF40" s="33">
        <f t="shared" si="20"/>
        <v>24.923125000000002</v>
      </c>
      <c r="CG40" s="33">
        <f t="shared" si="20"/>
        <v>24.923125000000002</v>
      </c>
      <c r="CH40" s="33">
        <f t="shared" si="20"/>
        <v>24.923125000000002</v>
      </c>
      <c r="CI40" s="33">
        <f t="shared" si="18"/>
        <v>24.923125000000002</v>
      </c>
      <c r="CJ40" s="33">
        <f t="shared" si="18"/>
        <v>24.923125000000002</v>
      </c>
      <c r="CK40" s="33">
        <f t="shared" si="18"/>
        <v>24.923125000000002</v>
      </c>
      <c r="CL40" s="33">
        <f t="shared" si="18"/>
        <v>24.923125000000002</v>
      </c>
      <c r="CM40" s="33">
        <f t="shared" si="18"/>
        <v>24.923125000000002</v>
      </c>
      <c r="CN40" s="33">
        <f t="shared" si="18"/>
        <v>24.923125000000002</v>
      </c>
      <c r="CO40" s="33">
        <f t="shared" si="18"/>
        <v>24.923125000000002</v>
      </c>
      <c r="CP40" s="33">
        <f t="shared" si="18"/>
        <v>24.923125000000002</v>
      </c>
      <c r="CQ40" s="33">
        <f t="shared" si="18"/>
        <v>24.923125000000002</v>
      </c>
      <c r="CR40" s="33">
        <f t="shared" si="18"/>
        <v>24.923125000000002</v>
      </c>
      <c r="CS40" s="33">
        <f t="shared" si="18"/>
        <v>24.923125000000002</v>
      </c>
      <c r="CT40" s="33">
        <f t="shared" si="18"/>
        <v>24.923125000000002</v>
      </c>
      <c r="CU40" s="33">
        <f t="shared" si="18"/>
        <v>24.923125000000002</v>
      </c>
      <c r="CV40" s="33">
        <f t="shared" si="18"/>
        <v>24.923125000000002</v>
      </c>
      <c r="CW40" s="33">
        <f t="shared" si="18"/>
        <v>24.923125000000002</v>
      </c>
      <c r="CX40" s="33">
        <f t="shared" si="17"/>
        <v>24.923125000000002</v>
      </c>
      <c r="CY40" s="33">
        <f t="shared" si="16"/>
        <v>24.923125000000002</v>
      </c>
      <c r="CZ40" s="33">
        <f t="shared" si="16"/>
        <v>24.923125000000002</v>
      </c>
      <c r="DA40" s="33">
        <f t="shared" si="16"/>
        <v>24.923125000000002</v>
      </c>
      <c r="DM40" s="27"/>
    </row>
    <row r="41" spans="1:117" ht="12" customHeight="1" x14ac:dyDescent="0.15">
      <c r="A41" s="28">
        <f t="shared" si="2"/>
        <v>-0.63799999999999635</v>
      </c>
      <c r="B41" s="29">
        <v>38</v>
      </c>
      <c r="C41" s="29">
        <v>-999</v>
      </c>
      <c r="D41" s="28">
        <v>1.9</v>
      </c>
      <c r="E41" s="28">
        <f t="shared" si="0"/>
        <v>1.9</v>
      </c>
      <c r="F41" s="28">
        <f>50%*H41+50%*求节点单调递减($C$4:$C$43,D$4:$D$43,E41)</f>
        <v>-499.16250000000002</v>
      </c>
      <c r="G41" s="28">
        <f t="shared" si="3"/>
        <v>1.9</v>
      </c>
      <c r="H41" s="29">
        <f t="shared" si="1"/>
        <v>-999</v>
      </c>
      <c r="I41" s="29"/>
      <c r="J41" s="37"/>
      <c r="K41" s="28">
        <v>32</v>
      </c>
      <c r="L41" s="28">
        <f t="shared" si="22"/>
        <v>1.5</v>
      </c>
      <c r="M41" s="28">
        <f t="shared" si="22"/>
        <v>1.5</v>
      </c>
      <c r="N41" s="28">
        <f t="shared" si="22"/>
        <v>1.5</v>
      </c>
      <c r="O41" s="28">
        <f t="shared" si="22"/>
        <v>1.4000000000000001</v>
      </c>
      <c r="P41" s="28">
        <f t="shared" si="22"/>
        <v>1.5</v>
      </c>
      <c r="Q41" s="28">
        <f t="shared" si="22"/>
        <v>1.5</v>
      </c>
      <c r="R41" s="28">
        <f t="shared" si="22"/>
        <v>1.4</v>
      </c>
      <c r="S41" s="28">
        <f t="shared" si="22"/>
        <v>1.42</v>
      </c>
      <c r="T41" s="28">
        <f t="shared" si="22"/>
        <v>1.3725000000000001</v>
      </c>
      <c r="U41" s="28">
        <f t="shared" si="22"/>
        <v>1.375</v>
      </c>
      <c r="V41" s="28">
        <f t="shared" si="22"/>
        <v>1.3475000000000001</v>
      </c>
      <c r="W41" s="28">
        <f t="shared" si="22"/>
        <v>1.32</v>
      </c>
      <c r="X41" s="28">
        <f t="shared" si="22"/>
        <v>1.3</v>
      </c>
      <c r="Y41" s="28">
        <f t="shared" si="22"/>
        <v>1.26</v>
      </c>
      <c r="Z41" s="28">
        <f t="shared" si="22"/>
        <v>1.2000000000000002</v>
      </c>
      <c r="AA41" s="28">
        <f t="shared" si="22"/>
        <v>1.1599999999999999</v>
      </c>
      <c r="AB41" s="28">
        <f t="shared" si="21"/>
        <v>1.1475</v>
      </c>
      <c r="AC41" s="28">
        <f t="shared" si="21"/>
        <v>1.0845</v>
      </c>
      <c r="AD41" s="28">
        <f t="shared" si="21"/>
        <v>1.0449999999999999</v>
      </c>
      <c r="AE41" s="28">
        <f t="shared" si="21"/>
        <v>1</v>
      </c>
      <c r="AF41" s="28">
        <f t="shared" si="21"/>
        <v>0.94993499999999997</v>
      </c>
      <c r="AG41" s="28">
        <f t="shared" si="21"/>
        <v>0.89100000000000013</v>
      </c>
      <c r="AH41" s="28">
        <f t="shared" si="21"/>
        <v>0.83949999999999991</v>
      </c>
      <c r="AI41" s="28">
        <f t="shared" si="21"/>
        <v>0.79200000000000004</v>
      </c>
      <c r="AJ41" s="28">
        <f t="shared" si="21"/>
        <v>0.73749999999999993</v>
      </c>
      <c r="AK41" s="28">
        <f t="shared" si="24"/>
        <v>0.67600000000000005</v>
      </c>
      <c r="AL41" s="28">
        <f t="shared" si="24"/>
        <v>0.60750000000000004</v>
      </c>
      <c r="AM41" s="28">
        <f t="shared" si="24"/>
        <v>0.54599999999999993</v>
      </c>
      <c r="AN41" s="28">
        <f t="shared" si="24"/>
        <v>0.46399999999999997</v>
      </c>
      <c r="AO41" s="28">
        <f t="shared" si="24"/>
        <v>0.375</v>
      </c>
      <c r="AP41" s="28">
        <f t="shared" si="24"/>
        <v>0.27124999999999999</v>
      </c>
      <c r="AQ41" s="28">
        <f t="shared" si="24"/>
        <v>0.2</v>
      </c>
      <c r="AR41" s="28">
        <f t="shared" si="24"/>
        <v>0.13200000000000001</v>
      </c>
      <c r="AS41" s="28">
        <f t="shared" si="24"/>
        <v>3.4000000000000002E-2</v>
      </c>
      <c r="AT41" s="28">
        <f t="shared" si="24"/>
        <v>0</v>
      </c>
      <c r="AU41" s="28">
        <f t="shared" si="24"/>
        <v>-1798.2</v>
      </c>
      <c r="AV41" s="28">
        <f t="shared" si="24"/>
        <v>-1848.15</v>
      </c>
      <c r="AW41" s="28">
        <f t="shared" si="24"/>
        <v>-1898.1</v>
      </c>
      <c r="AX41" s="28">
        <f t="shared" si="24"/>
        <v>-1948.05</v>
      </c>
      <c r="AY41" s="28">
        <f t="shared" si="24"/>
        <v>-1998</v>
      </c>
      <c r="BK41" s="28">
        <v>31</v>
      </c>
      <c r="BL41" s="28">
        <f t="shared" si="19"/>
        <v>1.55</v>
      </c>
      <c r="BM41" s="28">
        <f t="shared" si="19"/>
        <v>0.47083333333333333</v>
      </c>
      <c r="BP41" s="28">
        <f t="shared" si="10"/>
        <v>1.55</v>
      </c>
      <c r="BQ41" s="28">
        <f t="shared" si="11"/>
        <v>0.17499999999999999</v>
      </c>
      <c r="BS41" s="33">
        <f t="shared" si="20"/>
        <v>25.611250000000002</v>
      </c>
      <c r="BT41" s="33">
        <f t="shared" si="20"/>
        <v>25.611250000000002</v>
      </c>
      <c r="BU41" s="33">
        <f t="shared" si="20"/>
        <v>25.611250000000002</v>
      </c>
      <c r="BV41" s="33">
        <f t="shared" si="20"/>
        <v>25.611250000000002</v>
      </c>
      <c r="BW41" s="33">
        <f t="shared" si="20"/>
        <v>25.611250000000002</v>
      </c>
      <c r="BX41" s="33">
        <f t="shared" si="20"/>
        <v>25.611250000000002</v>
      </c>
      <c r="BY41" s="33">
        <f t="shared" si="20"/>
        <v>25.611250000000002</v>
      </c>
      <c r="BZ41" s="33">
        <f t="shared" si="20"/>
        <v>25.611250000000002</v>
      </c>
      <c r="CA41" s="33">
        <f t="shared" si="20"/>
        <v>25.611250000000002</v>
      </c>
      <c r="CB41" s="33">
        <f t="shared" si="20"/>
        <v>25.611250000000002</v>
      </c>
      <c r="CC41" s="33">
        <f t="shared" si="20"/>
        <v>25.611250000000002</v>
      </c>
      <c r="CD41" s="33">
        <f t="shared" si="20"/>
        <v>25.611250000000002</v>
      </c>
      <c r="CE41" s="33">
        <f t="shared" si="20"/>
        <v>25.611250000000002</v>
      </c>
      <c r="CF41" s="33">
        <f t="shared" si="20"/>
        <v>25.611250000000002</v>
      </c>
      <c r="CG41" s="33">
        <f t="shared" si="20"/>
        <v>25.611250000000002</v>
      </c>
      <c r="CH41" s="33">
        <f t="shared" si="20"/>
        <v>25.611250000000002</v>
      </c>
      <c r="CI41" s="33">
        <f t="shared" si="18"/>
        <v>25.611250000000002</v>
      </c>
      <c r="CJ41" s="33">
        <f t="shared" si="18"/>
        <v>25.611250000000002</v>
      </c>
      <c r="CK41" s="33">
        <f t="shared" si="18"/>
        <v>25.611250000000002</v>
      </c>
      <c r="CL41" s="33">
        <f t="shared" si="18"/>
        <v>25.611250000000002</v>
      </c>
      <c r="CM41" s="33">
        <f t="shared" si="18"/>
        <v>25.611250000000002</v>
      </c>
      <c r="CN41" s="33">
        <f t="shared" si="18"/>
        <v>25.611250000000002</v>
      </c>
      <c r="CO41" s="33">
        <f t="shared" si="18"/>
        <v>25.611250000000002</v>
      </c>
      <c r="CP41" s="33">
        <f t="shared" si="18"/>
        <v>25.611250000000002</v>
      </c>
      <c r="CQ41" s="33">
        <f t="shared" si="18"/>
        <v>25.611250000000002</v>
      </c>
      <c r="CR41" s="33">
        <f t="shared" si="18"/>
        <v>25.611250000000002</v>
      </c>
      <c r="CS41" s="33">
        <f t="shared" si="18"/>
        <v>25.611250000000002</v>
      </c>
      <c r="CT41" s="33">
        <f t="shared" si="18"/>
        <v>25.611250000000002</v>
      </c>
      <c r="CU41" s="33">
        <f t="shared" si="18"/>
        <v>25.611250000000002</v>
      </c>
      <c r="CV41" s="33">
        <f t="shared" si="18"/>
        <v>25.611250000000002</v>
      </c>
      <c r="CW41" s="33">
        <f t="shared" si="18"/>
        <v>25.611250000000002</v>
      </c>
      <c r="CX41" s="33">
        <f t="shared" si="17"/>
        <v>25.611250000000002</v>
      </c>
      <c r="CY41" s="33">
        <f t="shared" si="16"/>
        <v>25.611250000000002</v>
      </c>
      <c r="CZ41" s="33">
        <f t="shared" si="16"/>
        <v>25.611250000000002</v>
      </c>
      <c r="DA41" s="33">
        <f t="shared" si="16"/>
        <v>25.611250000000002</v>
      </c>
      <c r="DM41" s="27"/>
    </row>
    <row r="42" spans="1:117" ht="12" customHeight="1" x14ac:dyDescent="0.15">
      <c r="A42" s="28">
        <f t="shared" si="2"/>
        <v>-0.8097499999999993</v>
      </c>
      <c r="B42" s="28">
        <v>39</v>
      </c>
      <c r="C42" s="29">
        <v>-999</v>
      </c>
      <c r="D42" s="28">
        <v>1.95</v>
      </c>
      <c r="E42" s="28">
        <f t="shared" si="0"/>
        <v>1.95</v>
      </c>
      <c r="F42" s="28">
        <f>50%*H42+50%*求节点单调递减($C$4:$C$43,D$4:$D$43,E42)</f>
        <v>-499.16874999999999</v>
      </c>
      <c r="G42" s="28">
        <f t="shared" si="3"/>
        <v>1.95</v>
      </c>
      <c r="H42" s="28">
        <f t="shared" si="1"/>
        <v>-999</v>
      </c>
      <c r="I42" s="29"/>
      <c r="J42" s="37"/>
      <c r="K42" s="28">
        <v>33</v>
      </c>
      <c r="L42" s="28">
        <f t="shared" si="22"/>
        <v>1.5</v>
      </c>
      <c r="M42" s="28">
        <f t="shared" si="22"/>
        <v>1.5</v>
      </c>
      <c r="N42" s="28">
        <f t="shared" si="22"/>
        <v>1.5</v>
      </c>
      <c r="O42" s="28">
        <f t="shared" si="22"/>
        <v>1.4000000000000001</v>
      </c>
      <c r="P42" s="28">
        <f t="shared" si="22"/>
        <v>1.5</v>
      </c>
      <c r="Q42" s="28">
        <f t="shared" si="22"/>
        <v>1.5</v>
      </c>
      <c r="R42" s="28">
        <f t="shared" si="22"/>
        <v>1.4</v>
      </c>
      <c r="S42" s="28">
        <f t="shared" si="22"/>
        <v>1.42</v>
      </c>
      <c r="T42" s="28">
        <f t="shared" si="22"/>
        <v>1.3725000000000001</v>
      </c>
      <c r="U42" s="28">
        <f t="shared" si="22"/>
        <v>1.375</v>
      </c>
      <c r="V42" s="28">
        <f t="shared" si="22"/>
        <v>1.3475000000000001</v>
      </c>
      <c r="W42" s="28">
        <f t="shared" si="22"/>
        <v>1.32</v>
      </c>
      <c r="X42" s="28">
        <f t="shared" si="22"/>
        <v>1.3</v>
      </c>
      <c r="Y42" s="28">
        <f t="shared" si="22"/>
        <v>1.26</v>
      </c>
      <c r="Z42" s="28">
        <f t="shared" si="22"/>
        <v>1.2000000000000002</v>
      </c>
      <c r="AA42" s="28">
        <f t="shared" si="22"/>
        <v>1.1599999999999999</v>
      </c>
      <c r="AB42" s="28">
        <f t="shared" si="21"/>
        <v>1.1475</v>
      </c>
      <c r="AC42" s="28">
        <f t="shared" si="21"/>
        <v>1.0845</v>
      </c>
      <c r="AD42" s="28">
        <f t="shared" si="21"/>
        <v>1.0449999999999999</v>
      </c>
      <c r="AE42" s="28">
        <f t="shared" si="21"/>
        <v>1</v>
      </c>
      <c r="AF42" s="28">
        <f t="shared" si="21"/>
        <v>0.94993499999999997</v>
      </c>
      <c r="AG42" s="28">
        <f t="shared" si="21"/>
        <v>0.89100000000000013</v>
      </c>
      <c r="AH42" s="28">
        <f t="shared" si="21"/>
        <v>0.83949999999999991</v>
      </c>
      <c r="AI42" s="28">
        <f t="shared" si="21"/>
        <v>0.79200000000000004</v>
      </c>
      <c r="AJ42" s="28">
        <f t="shared" si="21"/>
        <v>0.73749999999999993</v>
      </c>
      <c r="AK42" s="28">
        <f t="shared" si="24"/>
        <v>0.67600000000000005</v>
      </c>
      <c r="AL42" s="28">
        <f t="shared" si="24"/>
        <v>0.60750000000000004</v>
      </c>
      <c r="AM42" s="28">
        <f t="shared" si="24"/>
        <v>0.54599999999999993</v>
      </c>
      <c r="AN42" s="28">
        <f t="shared" si="24"/>
        <v>0.46399999999999997</v>
      </c>
      <c r="AO42" s="28">
        <f t="shared" si="24"/>
        <v>0.375</v>
      </c>
      <c r="AP42" s="28">
        <f t="shared" si="24"/>
        <v>0.27124999999999999</v>
      </c>
      <c r="AQ42" s="28">
        <f t="shared" si="24"/>
        <v>0.2</v>
      </c>
      <c r="AR42" s="28">
        <f t="shared" si="24"/>
        <v>0.13200000000000001</v>
      </c>
      <c r="AS42" s="28">
        <f t="shared" si="24"/>
        <v>3.4000000000000002E-2</v>
      </c>
      <c r="AT42" s="28">
        <f t="shared" si="24"/>
        <v>0</v>
      </c>
      <c r="AU42" s="28">
        <f t="shared" si="24"/>
        <v>-1798.2</v>
      </c>
      <c r="AV42" s="28">
        <f t="shared" si="24"/>
        <v>-1848.15</v>
      </c>
      <c r="AW42" s="28">
        <f t="shared" si="24"/>
        <v>-1898.1</v>
      </c>
      <c r="AX42" s="28">
        <f t="shared" si="24"/>
        <v>-1948.05</v>
      </c>
      <c r="AY42" s="28">
        <f t="shared" si="24"/>
        <v>-1998</v>
      </c>
      <c r="BK42" s="28">
        <v>32</v>
      </c>
      <c r="BL42" s="28">
        <f t="shared" si="19"/>
        <v>1.6</v>
      </c>
      <c r="BM42" s="28">
        <f t="shared" si="19"/>
        <v>0.4375</v>
      </c>
      <c r="BP42" s="28">
        <f t="shared" si="10"/>
        <v>1.6</v>
      </c>
      <c r="BQ42" s="28">
        <f t="shared" si="11"/>
        <v>0.125</v>
      </c>
      <c r="BS42" s="33">
        <f t="shared" si="20"/>
        <v>26.331875000000004</v>
      </c>
      <c r="BT42" s="33">
        <f t="shared" si="20"/>
        <v>26.331875000000004</v>
      </c>
      <c r="BU42" s="33">
        <f t="shared" si="20"/>
        <v>26.331875000000004</v>
      </c>
      <c r="BV42" s="33">
        <f t="shared" si="20"/>
        <v>26.331875000000004</v>
      </c>
      <c r="BW42" s="33">
        <f t="shared" si="20"/>
        <v>26.331875000000004</v>
      </c>
      <c r="BX42" s="33">
        <f t="shared" si="20"/>
        <v>26.331875000000004</v>
      </c>
      <c r="BY42" s="33">
        <f t="shared" si="20"/>
        <v>26.331875000000004</v>
      </c>
      <c r="BZ42" s="33">
        <f t="shared" si="20"/>
        <v>26.331875000000004</v>
      </c>
      <c r="CA42" s="33">
        <f t="shared" si="20"/>
        <v>26.331875000000004</v>
      </c>
      <c r="CB42" s="33">
        <f t="shared" si="20"/>
        <v>26.331875000000004</v>
      </c>
      <c r="CC42" s="33">
        <f t="shared" si="20"/>
        <v>26.331875000000004</v>
      </c>
      <c r="CD42" s="33">
        <f t="shared" si="20"/>
        <v>26.331875000000004</v>
      </c>
      <c r="CE42" s="33">
        <f t="shared" si="20"/>
        <v>26.331875000000004</v>
      </c>
      <c r="CF42" s="33">
        <f t="shared" si="20"/>
        <v>26.331875000000004</v>
      </c>
      <c r="CG42" s="33">
        <f t="shared" si="20"/>
        <v>26.331875000000004</v>
      </c>
      <c r="CH42" s="33">
        <f t="shared" si="20"/>
        <v>26.331875000000004</v>
      </c>
      <c r="CI42" s="33">
        <f t="shared" si="18"/>
        <v>26.331875000000004</v>
      </c>
      <c r="CJ42" s="33">
        <f t="shared" si="18"/>
        <v>26.331875000000004</v>
      </c>
      <c r="CK42" s="33">
        <f t="shared" si="18"/>
        <v>26.331875000000004</v>
      </c>
      <c r="CL42" s="33">
        <f t="shared" si="18"/>
        <v>26.331875000000004</v>
      </c>
      <c r="CM42" s="33">
        <f t="shared" si="18"/>
        <v>26.331875000000004</v>
      </c>
      <c r="CN42" s="33">
        <f t="shared" si="18"/>
        <v>26.331875000000004</v>
      </c>
      <c r="CO42" s="33">
        <f t="shared" si="18"/>
        <v>26.331875000000004</v>
      </c>
      <c r="CP42" s="33">
        <f t="shared" si="18"/>
        <v>26.331875000000004</v>
      </c>
      <c r="CQ42" s="33">
        <f t="shared" si="18"/>
        <v>26.331875000000004</v>
      </c>
      <c r="CR42" s="33">
        <f t="shared" si="18"/>
        <v>26.331875000000004</v>
      </c>
      <c r="CS42" s="33">
        <f t="shared" si="18"/>
        <v>26.331875000000004</v>
      </c>
      <c r="CT42" s="33">
        <f t="shared" si="18"/>
        <v>26.331875000000004</v>
      </c>
      <c r="CU42" s="33">
        <f t="shared" si="18"/>
        <v>26.331875000000004</v>
      </c>
      <c r="CV42" s="33">
        <f t="shared" si="18"/>
        <v>26.331875000000004</v>
      </c>
      <c r="CW42" s="33">
        <f t="shared" si="18"/>
        <v>26.331875000000004</v>
      </c>
      <c r="CX42" s="33">
        <f t="shared" si="17"/>
        <v>26.331875000000004</v>
      </c>
      <c r="CY42" s="33">
        <f t="shared" si="16"/>
        <v>26.331875000000004</v>
      </c>
      <c r="CZ42" s="33">
        <f t="shared" si="16"/>
        <v>26.331875000000004</v>
      </c>
      <c r="DA42" s="33">
        <f t="shared" si="16"/>
        <v>26.331875000000004</v>
      </c>
      <c r="DM42" s="27"/>
    </row>
    <row r="43" spans="1:117" ht="12" customHeight="1" x14ac:dyDescent="0.15">
      <c r="A43" s="28">
        <f t="shared" si="2"/>
        <v>-1</v>
      </c>
      <c r="B43" s="29">
        <v>40</v>
      </c>
      <c r="C43" s="29">
        <v>-999</v>
      </c>
      <c r="D43" s="28">
        <v>2</v>
      </c>
      <c r="E43" s="28">
        <f t="shared" si="0"/>
        <v>2</v>
      </c>
      <c r="F43" s="28">
        <f>50%*H43+50%*求节点单调递减($C$4:$C$43,D$4:$D$43,E43)</f>
        <v>-499.17500000000001</v>
      </c>
      <c r="G43" s="28">
        <f t="shared" si="3"/>
        <v>2</v>
      </c>
      <c r="H43" s="29">
        <f t="shared" si="1"/>
        <v>-999</v>
      </c>
      <c r="I43" s="29"/>
      <c r="J43" s="37"/>
      <c r="K43" s="28">
        <v>34</v>
      </c>
      <c r="L43" s="28">
        <f t="shared" si="22"/>
        <v>1.5</v>
      </c>
      <c r="M43" s="28">
        <f t="shared" si="22"/>
        <v>1.5</v>
      </c>
      <c r="N43" s="28">
        <f t="shared" si="22"/>
        <v>1.5</v>
      </c>
      <c r="O43" s="28">
        <f t="shared" si="22"/>
        <v>1.4000000000000001</v>
      </c>
      <c r="P43" s="28">
        <f t="shared" si="22"/>
        <v>1.5</v>
      </c>
      <c r="Q43" s="28">
        <f t="shared" si="22"/>
        <v>1.5</v>
      </c>
      <c r="R43" s="28">
        <f t="shared" si="22"/>
        <v>1.4</v>
      </c>
      <c r="S43" s="28">
        <f t="shared" si="22"/>
        <v>1.42</v>
      </c>
      <c r="T43" s="28">
        <f t="shared" si="22"/>
        <v>1.3725000000000001</v>
      </c>
      <c r="U43" s="28">
        <f t="shared" si="22"/>
        <v>1.375</v>
      </c>
      <c r="V43" s="28">
        <f t="shared" si="22"/>
        <v>1.3475000000000001</v>
      </c>
      <c r="W43" s="28">
        <f t="shared" si="22"/>
        <v>1.32</v>
      </c>
      <c r="X43" s="28">
        <f t="shared" si="22"/>
        <v>1.3</v>
      </c>
      <c r="Y43" s="28">
        <f t="shared" si="22"/>
        <v>1.26</v>
      </c>
      <c r="Z43" s="28">
        <f t="shared" si="22"/>
        <v>1.2000000000000002</v>
      </c>
      <c r="AA43" s="28">
        <f t="shared" si="22"/>
        <v>1.1599999999999999</v>
      </c>
      <c r="AB43" s="28">
        <f t="shared" si="21"/>
        <v>1.1475</v>
      </c>
      <c r="AC43" s="28">
        <f t="shared" si="21"/>
        <v>1.0845</v>
      </c>
      <c r="AD43" s="28">
        <f t="shared" si="21"/>
        <v>1.0449999999999999</v>
      </c>
      <c r="AE43" s="28">
        <f t="shared" si="21"/>
        <v>1</v>
      </c>
      <c r="AF43" s="28">
        <f t="shared" si="21"/>
        <v>0.94993499999999997</v>
      </c>
      <c r="AG43" s="28">
        <f t="shared" si="21"/>
        <v>0.89100000000000013</v>
      </c>
      <c r="AH43" s="28">
        <f t="shared" si="21"/>
        <v>0.83949999999999991</v>
      </c>
      <c r="AI43" s="28">
        <f t="shared" si="21"/>
        <v>0.79200000000000004</v>
      </c>
      <c r="AJ43" s="28">
        <f t="shared" si="21"/>
        <v>0.73749999999999993</v>
      </c>
      <c r="AK43" s="28">
        <f t="shared" si="24"/>
        <v>0.67600000000000005</v>
      </c>
      <c r="AL43" s="28">
        <f t="shared" si="24"/>
        <v>0.60750000000000004</v>
      </c>
      <c r="AM43" s="28">
        <f t="shared" si="24"/>
        <v>0.54599999999999993</v>
      </c>
      <c r="AN43" s="28">
        <f t="shared" si="24"/>
        <v>0.46399999999999997</v>
      </c>
      <c r="AO43" s="28">
        <f t="shared" si="24"/>
        <v>0.375</v>
      </c>
      <c r="AP43" s="28">
        <f t="shared" si="24"/>
        <v>0.27124999999999999</v>
      </c>
      <c r="AQ43" s="28">
        <f t="shared" si="24"/>
        <v>0.2</v>
      </c>
      <c r="AR43" s="28">
        <f t="shared" si="24"/>
        <v>0.13200000000000001</v>
      </c>
      <c r="AS43" s="28">
        <f t="shared" si="24"/>
        <v>3.4000000000000002E-2</v>
      </c>
      <c r="AT43" s="28">
        <f t="shared" si="24"/>
        <v>0</v>
      </c>
      <c r="AU43" s="28">
        <f t="shared" si="24"/>
        <v>-1798.2</v>
      </c>
      <c r="AV43" s="28">
        <f t="shared" si="24"/>
        <v>-1848.15</v>
      </c>
      <c r="AW43" s="28">
        <f t="shared" si="24"/>
        <v>-1898.1</v>
      </c>
      <c r="AX43" s="28">
        <f t="shared" si="24"/>
        <v>-1948.05</v>
      </c>
      <c r="AY43" s="28">
        <f t="shared" si="24"/>
        <v>-1998</v>
      </c>
      <c r="BK43" s="28">
        <v>33</v>
      </c>
      <c r="BL43" s="28">
        <f t="shared" si="19"/>
        <v>1.65</v>
      </c>
      <c r="BM43" s="28">
        <f t="shared" si="19"/>
        <v>0.40875</v>
      </c>
      <c r="BP43" s="28">
        <f t="shared" si="10"/>
        <v>1.65</v>
      </c>
      <c r="BQ43" s="28">
        <f t="shared" si="11"/>
        <v>0.08</v>
      </c>
      <c r="BS43" s="33">
        <f t="shared" si="20"/>
        <v>27.055750000000003</v>
      </c>
      <c r="BT43" s="33">
        <f t="shared" si="20"/>
        <v>27.055750000000003</v>
      </c>
      <c r="BU43" s="33">
        <f t="shared" si="20"/>
        <v>27.055750000000003</v>
      </c>
      <c r="BV43" s="33">
        <f t="shared" si="20"/>
        <v>27.055750000000003</v>
      </c>
      <c r="BW43" s="33">
        <f t="shared" si="20"/>
        <v>27.055750000000003</v>
      </c>
      <c r="BX43" s="33">
        <f t="shared" si="20"/>
        <v>27.055750000000003</v>
      </c>
      <c r="BY43" s="33">
        <f t="shared" si="20"/>
        <v>27.055750000000003</v>
      </c>
      <c r="BZ43" s="33">
        <f t="shared" si="20"/>
        <v>27.055750000000003</v>
      </c>
      <c r="CA43" s="33">
        <f t="shared" si="20"/>
        <v>27.055750000000003</v>
      </c>
      <c r="CB43" s="33">
        <f t="shared" si="20"/>
        <v>27.055750000000003</v>
      </c>
      <c r="CC43" s="33">
        <f t="shared" si="20"/>
        <v>27.055750000000003</v>
      </c>
      <c r="CD43" s="33">
        <f t="shared" si="20"/>
        <v>27.055750000000003</v>
      </c>
      <c r="CE43" s="33">
        <f t="shared" si="20"/>
        <v>27.055750000000003</v>
      </c>
      <c r="CF43" s="33">
        <f t="shared" si="20"/>
        <v>27.055750000000003</v>
      </c>
      <c r="CG43" s="33">
        <f t="shared" si="20"/>
        <v>27.055750000000003</v>
      </c>
      <c r="CH43" s="33">
        <f t="shared" ref="CH43:CW45" si="25">MAX(CH$9*CH$10+INDEX($BL$11:$BL$45,$BS$4,1)*CH$9+INDEX($BL$11:$BL$45,$BS$4,1)*INDEX($BM$11:$BM$45,$BS$4,1),$BP43*$BQ43+INDEX($BM$11:$BM$45,$BS$4,1)*$BP43+INDEX($BL$11:$BL$45,$BS$4,1)*INDEX($BM$11:$BM$45,$BS$4,1))</f>
        <v>27.055750000000003</v>
      </c>
      <c r="CI43" s="33">
        <f t="shared" si="25"/>
        <v>27.055750000000003</v>
      </c>
      <c r="CJ43" s="33">
        <f t="shared" si="25"/>
        <v>27.055750000000003</v>
      </c>
      <c r="CK43" s="33">
        <f t="shared" si="25"/>
        <v>27.055750000000003</v>
      </c>
      <c r="CL43" s="33">
        <f t="shared" si="25"/>
        <v>27.055750000000003</v>
      </c>
      <c r="CM43" s="33">
        <f t="shared" si="25"/>
        <v>27.055750000000003</v>
      </c>
      <c r="CN43" s="33">
        <f t="shared" si="25"/>
        <v>27.055750000000003</v>
      </c>
      <c r="CO43" s="33">
        <f t="shared" si="25"/>
        <v>27.055750000000003</v>
      </c>
      <c r="CP43" s="33">
        <f t="shared" si="25"/>
        <v>27.055750000000003</v>
      </c>
      <c r="CQ43" s="33">
        <f t="shared" si="25"/>
        <v>27.055750000000003</v>
      </c>
      <c r="CR43" s="33">
        <f t="shared" si="25"/>
        <v>27.055750000000003</v>
      </c>
      <c r="CS43" s="33">
        <f t="shared" si="25"/>
        <v>27.055750000000003</v>
      </c>
      <c r="CT43" s="33">
        <f t="shared" si="25"/>
        <v>27.055750000000003</v>
      </c>
      <c r="CU43" s="33">
        <f t="shared" si="25"/>
        <v>27.055750000000003</v>
      </c>
      <c r="CV43" s="33">
        <f t="shared" si="25"/>
        <v>27.055750000000003</v>
      </c>
      <c r="CW43" s="33">
        <f t="shared" si="25"/>
        <v>27.055750000000003</v>
      </c>
      <c r="CX43" s="33">
        <f t="shared" si="16"/>
        <v>27.055750000000003</v>
      </c>
      <c r="CY43" s="33">
        <f t="shared" si="16"/>
        <v>27.055750000000003</v>
      </c>
      <c r="CZ43" s="33">
        <f t="shared" si="16"/>
        <v>27.055750000000003</v>
      </c>
      <c r="DA43" s="33">
        <f t="shared" si="16"/>
        <v>27.055750000000003</v>
      </c>
      <c r="DM43" s="27"/>
    </row>
    <row r="44" spans="1:117" ht="12" customHeight="1" x14ac:dyDescent="0.15">
      <c r="J44" s="37"/>
      <c r="K44" s="28">
        <v>35</v>
      </c>
      <c r="L44" s="28">
        <f t="shared" si="22"/>
        <v>1.5</v>
      </c>
      <c r="M44" s="28">
        <f t="shared" si="22"/>
        <v>1.5</v>
      </c>
      <c r="N44" s="28">
        <f t="shared" si="22"/>
        <v>1.5</v>
      </c>
      <c r="O44" s="28">
        <f t="shared" si="22"/>
        <v>1.4000000000000001</v>
      </c>
      <c r="P44" s="28">
        <f t="shared" si="22"/>
        <v>1.5</v>
      </c>
      <c r="Q44" s="28">
        <f t="shared" si="22"/>
        <v>1.5</v>
      </c>
      <c r="R44" s="28">
        <f t="shared" si="22"/>
        <v>1.4</v>
      </c>
      <c r="S44" s="28">
        <f t="shared" si="22"/>
        <v>1.42</v>
      </c>
      <c r="T44" s="28">
        <f t="shared" si="22"/>
        <v>1.3725000000000001</v>
      </c>
      <c r="U44" s="28">
        <f t="shared" si="22"/>
        <v>1.375</v>
      </c>
      <c r="V44" s="28">
        <f t="shared" si="22"/>
        <v>1.3475000000000001</v>
      </c>
      <c r="W44" s="28">
        <f t="shared" si="22"/>
        <v>1.32</v>
      </c>
      <c r="X44" s="28">
        <f t="shared" si="22"/>
        <v>1.3</v>
      </c>
      <c r="Y44" s="28">
        <f t="shared" si="22"/>
        <v>1.26</v>
      </c>
      <c r="Z44" s="28">
        <f t="shared" si="22"/>
        <v>1.2000000000000002</v>
      </c>
      <c r="AA44" s="28">
        <f t="shared" si="22"/>
        <v>1.1599999999999999</v>
      </c>
      <c r="AB44" s="28">
        <f t="shared" si="21"/>
        <v>1.1475</v>
      </c>
      <c r="AC44" s="28">
        <f t="shared" si="21"/>
        <v>1.0845</v>
      </c>
      <c r="AD44" s="28">
        <f t="shared" si="21"/>
        <v>1.0449999999999999</v>
      </c>
      <c r="AE44" s="28">
        <f t="shared" si="21"/>
        <v>1</v>
      </c>
      <c r="AF44" s="28">
        <f t="shared" si="21"/>
        <v>0.94993499999999997</v>
      </c>
      <c r="AG44" s="28">
        <f t="shared" si="21"/>
        <v>0.89100000000000013</v>
      </c>
      <c r="AH44" s="28">
        <f t="shared" si="21"/>
        <v>0.83949999999999991</v>
      </c>
      <c r="AI44" s="28">
        <f t="shared" si="21"/>
        <v>0.79200000000000004</v>
      </c>
      <c r="AJ44" s="28">
        <f t="shared" si="21"/>
        <v>0.73749999999999993</v>
      </c>
      <c r="AK44" s="28">
        <f t="shared" si="24"/>
        <v>0.67600000000000005</v>
      </c>
      <c r="AL44" s="28">
        <f t="shared" si="24"/>
        <v>0.60750000000000004</v>
      </c>
      <c r="AM44" s="28">
        <f t="shared" si="24"/>
        <v>0.54599999999999993</v>
      </c>
      <c r="AN44" s="28">
        <f t="shared" si="24"/>
        <v>0.46399999999999997</v>
      </c>
      <c r="AO44" s="28">
        <f t="shared" si="24"/>
        <v>0.375</v>
      </c>
      <c r="AP44" s="28">
        <f t="shared" si="24"/>
        <v>0.27124999999999999</v>
      </c>
      <c r="AQ44" s="28">
        <f t="shared" si="24"/>
        <v>0.2</v>
      </c>
      <c r="AR44" s="28">
        <f t="shared" si="24"/>
        <v>0.13200000000000001</v>
      </c>
      <c r="AS44" s="28">
        <f t="shared" si="24"/>
        <v>3.4000000000000002E-2</v>
      </c>
      <c r="AT44" s="28">
        <f t="shared" si="24"/>
        <v>0</v>
      </c>
      <c r="AU44" s="28">
        <f t="shared" si="24"/>
        <v>-1798.2</v>
      </c>
      <c r="AV44" s="28">
        <f t="shared" si="24"/>
        <v>-1848.15</v>
      </c>
      <c r="AW44" s="28">
        <f t="shared" si="24"/>
        <v>-1898.1</v>
      </c>
      <c r="AX44" s="28">
        <f t="shared" si="24"/>
        <v>-1948.05</v>
      </c>
      <c r="AY44" s="28">
        <f t="shared" si="24"/>
        <v>-1998</v>
      </c>
      <c r="BK44" s="28">
        <v>34</v>
      </c>
      <c r="BL44" s="28">
        <f t="shared" ref="BL44:BM45" si="26">E37</f>
        <v>1.7</v>
      </c>
      <c r="BM44" s="28">
        <f t="shared" si="26"/>
        <v>0.3725</v>
      </c>
      <c r="BP44" s="28">
        <f t="shared" si="10"/>
        <v>1.7</v>
      </c>
      <c r="BQ44" s="28">
        <f t="shared" si="11"/>
        <v>0.02</v>
      </c>
      <c r="BS44" s="33">
        <f t="shared" ref="BS44:CH45" si="27">MAX(BS$9*BS$10+INDEX($BL$11:$BL$45,$BS$4,1)*BS$9+INDEX($BL$11:$BL$45,$BS$4,1)*INDEX($BM$11:$BM$45,$BS$4,1),$BP44*$BQ44+INDEX($BM$11:$BM$45,$BS$4,1)*$BP44+INDEX($BL$11:$BL$45,$BS$4,1)*INDEX($BM$11:$BM$45,$BS$4,1))</f>
        <v>27.749624999999998</v>
      </c>
      <c r="BT44" s="33">
        <f t="shared" si="27"/>
        <v>27.749624999999998</v>
      </c>
      <c r="BU44" s="33">
        <f t="shared" si="27"/>
        <v>27.749624999999998</v>
      </c>
      <c r="BV44" s="33">
        <f t="shared" si="27"/>
        <v>27.749624999999998</v>
      </c>
      <c r="BW44" s="33">
        <f t="shared" si="27"/>
        <v>27.749624999999998</v>
      </c>
      <c r="BX44" s="33">
        <f t="shared" si="27"/>
        <v>27.749624999999998</v>
      </c>
      <c r="BY44" s="33">
        <f t="shared" si="27"/>
        <v>27.749624999999998</v>
      </c>
      <c r="BZ44" s="33">
        <f t="shared" si="27"/>
        <v>27.749624999999998</v>
      </c>
      <c r="CA44" s="33">
        <f t="shared" si="27"/>
        <v>27.749624999999998</v>
      </c>
      <c r="CB44" s="33">
        <f t="shared" si="27"/>
        <v>27.749624999999998</v>
      </c>
      <c r="CC44" s="33">
        <f t="shared" si="27"/>
        <v>27.749624999999998</v>
      </c>
      <c r="CD44" s="33">
        <f t="shared" si="27"/>
        <v>27.749624999999998</v>
      </c>
      <c r="CE44" s="33">
        <f t="shared" si="27"/>
        <v>27.749624999999998</v>
      </c>
      <c r="CF44" s="33">
        <f t="shared" si="27"/>
        <v>27.749624999999998</v>
      </c>
      <c r="CG44" s="33">
        <f t="shared" si="27"/>
        <v>27.749624999999998</v>
      </c>
      <c r="CH44" s="33">
        <f t="shared" si="27"/>
        <v>27.749624999999998</v>
      </c>
      <c r="CI44" s="33">
        <f t="shared" si="25"/>
        <v>27.749624999999998</v>
      </c>
      <c r="CJ44" s="33">
        <f t="shared" si="25"/>
        <v>27.749624999999998</v>
      </c>
      <c r="CK44" s="33">
        <f t="shared" si="25"/>
        <v>27.749624999999998</v>
      </c>
      <c r="CL44" s="33">
        <f t="shared" si="25"/>
        <v>27.749624999999998</v>
      </c>
      <c r="CM44" s="33">
        <f t="shared" si="25"/>
        <v>27.749624999999998</v>
      </c>
      <c r="CN44" s="33">
        <f t="shared" si="25"/>
        <v>27.749624999999998</v>
      </c>
      <c r="CO44" s="33">
        <f t="shared" si="25"/>
        <v>27.749624999999998</v>
      </c>
      <c r="CP44" s="33">
        <f t="shared" si="25"/>
        <v>27.749624999999998</v>
      </c>
      <c r="CQ44" s="33">
        <f t="shared" si="25"/>
        <v>27.749624999999998</v>
      </c>
      <c r="CR44" s="33">
        <f t="shared" si="25"/>
        <v>27.749624999999998</v>
      </c>
      <c r="CS44" s="33">
        <f t="shared" si="25"/>
        <v>27.749624999999998</v>
      </c>
      <c r="CT44" s="33">
        <f t="shared" si="25"/>
        <v>27.749624999999998</v>
      </c>
      <c r="CU44" s="33">
        <f t="shared" si="25"/>
        <v>27.749624999999998</v>
      </c>
      <c r="CV44" s="33">
        <f t="shared" si="25"/>
        <v>27.749624999999998</v>
      </c>
      <c r="CW44" s="33">
        <f t="shared" si="25"/>
        <v>27.749624999999998</v>
      </c>
      <c r="CX44" s="33">
        <f t="shared" si="16"/>
        <v>27.749624999999998</v>
      </c>
      <c r="CY44" s="33">
        <f t="shared" si="16"/>
        <v>27.749624999999998</v>
      </c>
      <c r="CZ44" s="33">
        <f t="shared" si="16"/>
        <v>27.749624999999998</v>
      </c>
      <c r="DA44" s="33">
        <f t="shared" si="16"/>
        <v>27.749624999999998</v>
      </c>
      <c r="DM44" s="27"/>
    </row>
    <row r="45" spans="1:117" ht="12" customHeight="1" x14ac:dyDescent="0.15">
      <c r="B45" s="29"/>
      <c r="C45" s="29"/>
      <c r="D45" s="29"/>
      <c r="G45" s="29"/>
      <c r="H45" s="29"/>
      <c r="I45" s="29"/>
      <c r="J45" s="37"/>
      <c r="K45" s="28">
        <v>36</v>
      </c>
      <c r="L45" s="28">
        <f t="shared" si="22"/>
        <v>1.5</v>
      </c>
      <c r="M45" s="28">
        <f t="shared" si="22"/>
        <v>1.5</v>
      </c>
      <c r="N45" s="28">
        <f t="shared" si="22"/>
        <v>1.5</v>
      </c>
      <c r="O45" s="28">
        <f t="shared" si="22"/>
        <v>1.4000000000000001</v>
      </c>
      <c r="P45" s="28">
        <f t="shared" si="22"/>
        <v>1.5</v>
      </c>
      <c r="Q45" s="28">
        <f t="shared" si="22"/>
        <v>1.5</v>
      </c>
      <c r="R45" s="28">
        <f t="shared" si="22"/>
        <v>1.4</v>
      </c>
      <c r="S45" s="28">
        <f t="shared" si="22"/>
        <v>1.42</v>
      </c>
      <c r="T45" s="28">
        <f t="shared" si="22"/>
        <v>1.3725000000000001</v>
      </c>
      <c r="U45" s="28">
        <f t="shared" si="22"/>
        <v>1.375</v>
      </c>
      <c r="V45" s="28">
        <f t="shared" si="22"/>
        <v>1.3475000000000001</v>
      </c>
      <c r="W45" s="28">
        <f t="shared" si="22"/>
        <v>1.32</v>
      </c>
      <c r="X45" s="28">
        <f t="shared" si="22"/>
        <v>1.3</v>
      </c>
      <c r="Y45" s="28">
        <f t="shared" si="22"/>
        <v>1.26</v>
      </c>
      <c r="Z45" s="28">
        <f t="shared" si="22"/>
        <v>1.2000000000000002</v>
      </c>
      <c r="AA45" s="28">
        <f t="shared" si="22"/>
        <v>1.1599999999999999</v>
      </c>
      <c r="AB45" s="28">
        <f t="shared" si="21"/>
        <v>1.1475</v>
      </c>
      <c r="AC45" s="28">
        <f t="shared" si="21"/>
        <v>1.0845</v>
      </c>
      <c r="AD45" s="28">
        <f t="shared" si="21"/>
        <v>1.0449999999999999</v>
      </c>
      <c r="AE45" s="28">
        <f t="shared" si="21"/>
        <v>1</v>
      </c>
      <c r="AF45" s="28">
        <f t="shared" si="21"/>
        <v>0.94993499999999997</v>
      </c>
      <c r="AG45" s="28">
        <f t="shared" si="21"/>
        <v>0.89100000000000013</v>
      </c>
      <c r="AH45" s="28">
        <f t="shared" si="21"/>
        <v>0.83949999999999991</v>
      </c>
      <c r="AI45" s="28">
        <f t="shared" si="21"/>
        <v>0.79200000000000004</v>
      </c>
      <c r="AJ45" s="28">
        <f t="shared" si="21"/>
        <v>0.73749999999999993</v>
      </c>
      <c r="AK45" s="28">
        <f t="shared" si="24"/>
        <v>0.67600000000000005</v>
      </c>
      <c r="AL45" s="28">
        <f t="shared" si="24"/>
        <v>0.60750000000000004</v>
      </c>
      <c r="AM45" s="28">
        <f t="shared" si="24"/>
        <v>0.54599999999999993</v>
      </c>
      <c r="AN45" s="28">
        <f t="shared" si="24"/>
        <v>0.46399999999999997</v>
      </c>
      <c r="AO45" s="28">
        <f t="shared" si="24"/>
        <v>0.375</v>
      </c>
      <c r="AP45" s="28">
        <f t="shared" si="24"/>
        <v>0.27124999999999999</v>
      </c>
      <c r="AQ45" s="28">
        <f t="shared" si="24"/>
        <v>0.2</v>
      </c>
      <c r="AR45" s="28">
        <f t="shared" si="24"/>
        <v>0.13200000000000001</v>
      </c>
      <c r="AS45" s="28">
        <f t="shared" si="24"/>
        <v>3.4000000000000002E-2</v>
      </c>
      <c r="AT45" s="28">
        <f t="shared" si="24"/>
        <v>0</v>
      </c>
      <c r="AU45" s="28">
        <f t="shared" si="24"/>
        <v>-1798.2</v>
      </c>
      <c r="AV45" s="28">
        <f t="shared" si="24"/>
        <v>-1848.15</v>
      </c>
      <c r="AW45" s="28">
        <f t="shared" si="24"/>
        <v>-1898.1</v>
      </c>
      <c r="AX45" s="28">
        <f t="shared" si="24"/>
        <v>-1948.05</v>
      </c>
      <c r="AY45" s="28">
        <f t="shared" si="24"/>
        <v>-1998</v>
      </c>
      <c r="BK45" s="28">
        <v>35</v>
      </c>
      <c r="BL45" s="28">
        <f t="shared" si="26"/>
        <v>1.75</v>
      </c>
      <c r="BM45" s="28">
        <f t="shared" si="26"/>
        <v>0.35625000000000001</v>
      </c>
      <c r="BP45" s="28">
        <f t="shared" si="10"/>
        <v>1.75</v>
      </c>
      <c r="BQ45" s="28">
        <f t="shared" si="11"/>
        <v>0</v>
      </c>
      <c r="BS45" s="33">
        <f t="shared" si="27"/>
        <v>28.5075</v>
      </c>
      <c r="BT45" s="33">
        <f t="shared" si="27"/>
        <v>28.5075</v>
      </c>
      <c r="BU45" s="33">
        <f t="shared" si="27"/>
        <v>28.5075</v>
      </c>
      <c r="BV45" s="33">
        <f t="shared" si="27"/>
        <v>28.5075</v>
      </c>
      <c r="BW45" s="33">
        <f t="shared" si="27"/>
        <v>28.5075</v>
      </c>
      <c r="BX45" s="33">
        <f t="shared" si="27"/>
        <v>28.5075</v>
      </c>
      <c r="BY45" s="33">
        <f t="shared" si="27"/>
        <v>28.5075</v>
      </c>
      <c r="BZ45" s="33">
        <f t="shared" si="27"/>
        <v>28.5075</v>
      </c>
      <c r="CA45" s="33">
        <f t="shared" si="27"/>
        <v>28.5075</v>
      </c>
      <c r="CB45" s="33">
        <f t="shared" si="27"/>
        <v>28.5075</v>
      </c>
      <c r="CC45" s="33">
        <f t="shared" si="27"/>
        <v>28.5075</v>
      </c>
      <c r="CD45" s="33">
        <f t="shared" si="27"/>
        <v>28.5075</v>
      </c>
      <c r="CE45" s="33">
        <f t="shared" si="27"/>
        <v>28.5075</v>
      </c>
      <c r="CF45" s="33">
        <f t="shared" si="27"/>
        <v>28.5075</v>
      </c>
      <c r="CG45" s="33">
        <f t="shared" si="27"/>
        <v>28.5075</v>
      </c>
      <c r="CH45" s="33">
        <f t="shared" si="27"/>
        <v>28.5075</v>
      </c>
      <c r="CI45" s="33">
        <f t="shared" si="25"/>
        <v>28.5075</v>
      </c>
      <c r="CJ45" s="33">
        <f t="shared" si="25"/>
        <v>28.5075</v>
      </c>
      <c r="CK45" s="33">
        <f t="shared" si="25"/>
        <v>28.5075</v>
      </c>
      <c r="CL45" s="33">
        <f t="shared" si="25"/>
        <v>28.5075</v>
      </c>
      <c r="CM45" s="33">
        <f t="shared" si="25"/>
        <v>28.5075</v>
      </c>
      <c r="CN45" s="33">
        <f t="shared" si="25"/>
        <v>28.5075</v>
      </c>
      <c r="CO45" s="33">
        <f t="shared" si="25"/>
        <v>28.5075</v>
      </c>
      <c r="CP45" s="33">
        <f t="shared" si="25"/>
        <v>28.5075</v>
      </c>
      <c r="CQ45" s="33">
        <f t="shared" si="25"/>
        <v>28.5075</v>
      </c>
      <c r="CR45" s="33">
        <f t="shared" si="25"/>
        <v>28.5075</v>
      </c>
      <c r="CS45" s="33">
        <f t="shared" si="25"/>
        <v>28.5075</v>
      </c>
      <c r="CT45" s="33">
        <f t="shared" si="25"/>
        <v>28.5075</v>
      </c>
      <c r="CU45" s="33">
        <f t="shared" si="25"/>
        <v>28.5075</v>
      </c>
      <c r="CV45" s="33">
        <f t="shared" si="25"/>
        <v>28.5075</v>
      </c>
      <c r="CW45" s="33">
        <f t="shared" si="25"/>
        <v>28.5075</v>
      </c>
      <c r="CX45" s="33">
        <f t="shared" si="16"/>
        <v>28.5075</v>
      </c>
      <c r="CY45" s="33">
        <f t="shared" si="16"/>
        <v>28.5075</v>
      </c>
      <c r="CZ45" s="33">
        <f t="shared" si="16"/>
        <v>28.5075</v>
      </c>
      <c r="DA45" s="33">
        <f t="shared" si="16"/>
        <v>28.5075</v>
      </c>
      <c r="DM45" s="27"/>
    </row>
    <row r="46" spans="1:117" ht="12" customHeight="1" x14ac:dyDescent="0.15">
      <c r="B46" s="29"/>
      <c r="C46" s="29"/>
      <c r="D46" s="29"/>
      <c r="E46" s="28">
        <f>G36*F4</f>
        <v>26.131875000000001</v>
      </c>
      <c r="G46" s="29"/>
      <c r="H46" s="29"/>
      <c r="I46" s="29"/>
      <c r="J46" s="37"/>
      <c r="K46" s="28">
        <v>37</v>
      </c>
      <c r="L46" s="28">
        <f t="shared" si="22"/>
        <v>1.5</v>
      </c>
      <c r="M46" s="28">
        <f t="shared" si="22"/>
        <v>1.5</v>
      </c>
      <c r="N46" s="28">
        <f t="shared" si="22"/>
        <v>1.5</v>
      </c>
      <c r="O46" s="28">
        <f t="shared" si="22"/>
        <v>1.4000000000000001</v>
      </c>
      <c r="P46" s="28">
        <f t="shared" si="22"/>
        <v>1.5</v>
      </c>
      <c r="Q46" s="28">
        <f t="shared" si="22"/>
        <v>1.5</v>
      </c>
      <c r="R46" s="28">
        <f t="shared" si="22"/>
        <v>1.4</v>
      </c>
      <c r="S46" s="28">
        <f t="shared" si="22"/>
        <v>1.42</v>
      </c>
      <c r="T46" s="28">
        <f t="shared" si="22"/>
        <v>1.3725000000000001</v>
      </c>
      <c r="U46" s="28">
        <f t="shared" si="22"/>
        <v>1.375</v>
      </c>
      <c r="V46" s="28">
        <f t="shared" si="22"/>
        <v>1.3475000000000001</v>
      </c>
      <c r="W46" s="28">
        <f t="shared" si="22"/>
        <v>1.32</v>
      </c>
      <c r="X46" s="28">
        <f t="shared" si="22"/>
        <v>1.3</v>
      </c>
      <c r="Y46" s="28">
        <f t="shared" si="22"/>
        <v>1.26</v>
      </c>
      <c r="Z46" s="28">
        <f t="shared" si="22"/>
        <v>1.2000000000000002</v>
      </c>
      <c r="AA46" s="28">
        <f t="shared" si="22"/>
        <v>1.1599999999999999</v>
      </c>
      <c r="AB46" s="28">
        <f t="shared" si="21"/>
        <v>1.1475</v>
      </c>
      <c r="AC46" s="28">
        <f t="shared" si="21"/>
        <v>1.0845</v>
      </c>
      <c r="AD46" s="28">
        <f t="shared" si="21"/>
        <v>1.0449999999999999</v>
      </c>
      <c r="AE46" s="28">
        <f t="shared" si="21"/>
        <v>1</v>
      </c>
      <c r="AF46" s="28">
        <f t="shared" si="21"/>
        <v>0.94993499999999997</v>
      </c>
      <c r="AG46" s="28">
        <f t="shared" si="21"/>
        <v>0.89100000000000013</v>
      </c>
      <c r="AH46" s="28">
        <f t="shared" si="21"/>
        <v>0.83949999999999991</v>
      </c>
      <c r="AI46" s="28">
        <f t="shared" si="21"/>
        <v>0.79200000000000004</v>
      </c>
      <c r="AJ46" s="28">
        <f t="shared" si="21"/>
        <v>0.73749999999999993</v>
      </c>
      <c r="AK46" s="28">
        <f t="shared" si="24"/>
        <v>0.67600000000000005</v>
      </c>
      <c r="AL46" s="28">
        <f t="shared" si="24"/>
        <v>0.60750000000000004</v>
      </c>
      <c r="AM46" s="28">
        <f t="shared" si="24"/>
        <v>0.54599999999999993</v>
      </c>
      <c r="AN46" s="28">
        <f t="shared" si="24"/>
        <v>0.46399999999999997</v>
      </c>
      <c r="AO46" s="28">
        <f t="shared" si="24"/>
        <v>0.375</v>
      </c>
      <c r="AP46" s="28">
        <f t="shared" si="24"/>
        <v>0.27124999999999999</v>
      </c>
      <c r="AQ46" s="28">
        <f t="shared" si="24"/>
        <v>0.2</v>
      </c>
      <c r="AR46" s="28">
        <f t="shared" si="24"/>
        <v>0.13200000000000001</v>
      </c>
      <c r="AS46" s="28">
        <f t="shared" si="24"/>
        <v>3.4000000000000002E-2</v>
      </c>
      <c r="AT46" s="28">
        <f t="shared" si="24"/>
        <v>0</v>
      </c>
      <c r="AU46" s="28">
        <f t="shared" si="24"/>
        <v>-1798.2</v>
      </c>
      <c r="AV46" s="28">
        <f t="shared" si="24"/>
        <v>-1848.15</v>
      </c>
      <c r="AW46" s="28">
        <f t="shared" si="24"/>
        <v>-1898.1</v>
      </c>
      <c r="AX46" s="28">
        <f t="shared" si="24"/>
        <v>-1948.05</v>
      </c>
      <c r="AY46" s="28">
        <f t="shared" si="24"/>
        <v>-1998</v>
      </c>
      <c r="DM46" s="27"/>
    </row>
    <row r="47" spans="1:117" ht="12" customHeight="1" x14ac:dyDescent="0.15">
      <c r="B47" s="29"/>
      <c r="C47" s="29"/>
      <c r="D47" s="29"/>
      <c r="G47" s="29"/>
      <c r="H47" s="29"/>
      <c r="I47" s="29"/>
      <c r="J47" s="37"/>
      <c r="K47" s="28">
        <v>38</v>
      </c>
      <c r="L47" s="28">
        <f t="shared" si="22"/>
        <v>1.5</v>
      </c>
      <c r="M47" s="28">
        <f t="shared" si="22"/>
        <v>1.5</v>
      </c>
      <c r="N47" s="28">
        <f t="shared" si="22"/>
        <v>1.5</v>
      </c>
      <c r="O47" s="28">
        <f t="shared" si="22"/>
        <v>1.4000000000000001</v>
      </c>
      <c r="P47" s="28">
        <f t="shared" si="22"/>
        <v>1.5</v>
      </c>
      <c r="Q47" s="28">
        <f t="shared" si="22"/>
        <v>1.5</v>
      </c>
      <c r="R47" s="28">
        <f t="shared" si="22"/>
        <v>1.4</v>
      </c>
      <c r="S47" s="28">
        <f t="shared" si="22"/>
        <v>1.42</v>
      </c>
      <c r="T47" s="28">
        <f t="shared" si="22"/>
        <v>1.3725000000000001</v>
      </c>
      <c r="U47" s="28">
        <f t="shared" si="22"/>
        <v>1.375</v>
      </c>
      <c r="V47" s="28">
        <f t="shared" si="22"/>
        <v>1.3475000000000001</v>
      </c>
      <c r="W47" s="28">
        <f t="shared" si="22"/>
        <v>1.32</v>
      </c>
      <c r="X47" s="28">
        <f t="shared" si="22"/>
        <v>1.3</v>
      </c>
      <c r="Y47" s="28">
        <f t="shared" si="22"/>
        <v>1.26</v>
      </c>
      <c r="Z47" s="28">
        <f t="shared" si="22"/>
        <v>1.2000000000000002</v>
      </c>
      <c r="AA47" s="28">
        <f t="shared" si="22"/>
        <v>1.1599999999999999</v>
      </c>
      <c r="AB47" s="28">
        <f t="shared" si="21"/>
        <v>1.1475</v>
      </c>
      <c r="AC47" s="28">
        <f t="shared" si="21"/>
        <v>1.0845</v>
      </c>
      <c r="AD47" s="28">
        <f t="shared" si="21"/>
        <v>1.0449999999999999</v>
      </c>
      <c r="AE47" s="28">
        <f t="shared" si="21"/>
        <v>1</v>
      </c>
      <c r="AF47" s="28">
        <f t="shared" si="21"/>
        <v>0.94993499999999997</v>
      </c>
      <c r="AG47" s="28">
        <f t="shared" si="21"/>
        <v>0.89100000000000013</v>
      </c>
      <c r="AH47" s="28">
        <f t="shared" si="21"/>
        <v>0.83949999999999991</v>
      </c>
      <c r="AI47" s="28">
        <f t="shared" si="21"/>
        <v>0.79200000000000004</v>
      </c>
      <c r="AJ47" s="28">
        <f t="shared" si="21"/>
        <v>0.73749999999999993</v>
      </c>
      <c r="AK47" s="28">
        <f t="shared" si="24"/>
        <v>0.67600000000000005</v>
      </c>
      <c r="AL47" s="28">
        <f t="shared" si="24"/>
        <v>0.60750000000000004</v>
      </c>
      <c r="AM47" s="28">
        <f t="shared" si="24"/>
        <v>0.54599999999999993</v>
      </c>
      <c r="AN47" s="28">
        <f t="shared" si="24"/>
        <v>0.46399999999999997</v>
      </c>
      <c r="AO47" s="28">
        <f t="shared" si="24"/>
        <v>0.375</v>
      </c>
      <c r="AP47" s="28">
        <f t="shared" si="24"/>
        <v>0.27124999999999999</v>
      </c>
      <c r="AQ47" s="28">
        <f t="shared" si="24"/>
        <v>0.2</v>
      </c>
      <c r="AR47" s="28">
        <f t="shared" si="24"/>
        <v>0.13200000000000001</v>
      </c>
      <c r="AS47" s="28">
        <f t="shared" si="24"/>
        <v>3.4000000000000002E-2</v>
      </c>
      <c r="AT47" s="28">
        <f t="shared" si="24"/>
        <v>0</v>
      </c>
      <c r="AU47" s="28">
        <f t="shared" si="24"/>
        <v>-1798.2</v>
      </c>
      <c r="AV47" s="28">
        <f t="shared" si="24"/>
        <v>-1848.15</v>
      </c>
      <c r="AW47" s="28">
        <f t="shared" si="24"/>
        <v>-1898.1</v>
      </c>
      <c r="AX47" s="28">
        <f t="shared" si="24"/>
        <v>-1948.05</v>
      </c>
      <c r="AY47" s="28">
        <f t="shared" si="24"/>
        <v>-1998</v>
      </c>
      <c r="BS47" s="34">
        <v>1</v>
      </c>
      <c r="BT47" s="34">
        <v>2</v>
      </c>
      <c r="BU47" s="34">
        <v>3</v>
      </c>
      <c r="BV47" s="34">
        <v>4</v>
      </c>
      <c r="BW47" s="34">
        <v>5</v>
      </c>
      <c r="BX47" s="34">
        <v>6</v>
      </c>
      <c r="BY47" s="34">
        <v>7</v>
      </c>
      <c r="BZ47" s="34">
        <v>8</v>
      </c>
      <c r="CA47" s="34">
        <v>9</v>
      </c>
      <c r="CB47" s="34">
        <v>10</v>
      </c>
      <c r="CC47" s="34">
        <v>11</v>
      </c>
      <c r="CD47" s="34">
        <v>12</v>
      </c>
      <c r="CE47" s="34">
        <v>13</v>
      </c>
      <c r="CF47" s="34">
        <v>14</v>
      </c>
      <c r="CG47" s="34">
        <v>15</v>
      </c>
      <c r="CH47" s="34">
        <v>16</v>
      </c>
      <c r="CI47" s="34">
        <v>17</v>
      </c>
      <c r="CJ47" s="34">
        <v>18</v>
      </c>
      <c r="CK47" s="34">
        <v>19</v>
      </c>
      <c r="CL47" s="34">
        <v>20</v>
      </c>
      <c r="CM47" s="34">
        <v>21</v>
      </c>
      <c r="CN47" s="34">
        <v>22</v>
      </c>
      <c r="CO47" s="34">
        <v>23</v>
      </c>
      <c r="CP47" s="34">
        <v>24</v>
      </c>
      <c r="CQ47" s="34">
        <v>25</v>
      </c>
      <c r="CR47" s="34">
        <v>26</v>
      </c>
      <c r="CS47" s="34">
        <v>27</v>
      </c>
      <c r="CT47" s="34">
        <v>28</v>
      </c>
      <c r="CU47" s="34">
        <v>29</v>
      </c>
      <c r="CV47" s="34">
        <v>30</v>
      </c>
      <c r="CW47" s="34">
        <v>31</v>
      </c>
      <c r="CX47" s="34">
        <v>32</v>
      </c>
      <c r="CY47" s="34">
        <v>33</v>
      </c>
      <c r="CZ47" s="34">
        <v>34</v>
      </c>
      <c r="DA47" s="34">
        <v>35</v>
      </c>
      <c r="DM47" s="27"/>
    </row>
    <row r="48" spans="1:117" ht="12" customHeight="1" x14ac:dyDescent="0.15">
      <c r="B48" s="29"/>
      <c r="C48" s="29"/>
      <c r="D48" s="29"/>
      <c r="G48" s="29"/>
      <c r="H48" s="29"/>
      <c r="I48" s="29"/>
      <c r="J48" s="37"/>
      <c r="K48" s="28">
        <v>39</v>
      </c>
      <c r="L48" s="28">
        <f t="shared" si="22"/>
        <v>1.5</v>
      </c>
      <c r="M48" s="28">
        <f t="shared" si="22"/>
        <v>1.5</v>
      </c>
      <c r="N48" s="28">
        <f t="shared" si="22"/>
        <v>1.5</v>
      </c>
      <c r="O48" s="28">
        <f t="shared" si="22"/>
        <v>1.4000000000000001</v>
      </c>
      <c r="P48" s="28">
        <f t="shared" si="22"/>
        <v>1.5</v>
      </c>
      <c r="Q48" s="28">
        <f t="shared" si="22"/>
        <v>1.5</v>
      </c>
      <c r="R48" s="28">
        <f t="shared" si="22"/>
        <v>1.4</v>
      </c>
      <c r="S48" s="28">
        <f t="shared" si="22"/>
        <v>1.42</v>
      </c>
      <c r="T48" s="28">
        <f t="shared" si="22"/>
        <v>1.3725000000000001</v>
      </c>
      <c r="U48" s="28">
        <f t="shared" si="22"/>
        <v>1.375</v>
      </c>
      <c r="V48" s="28">
        <f t="shared" si="22"/>
        <v>1.3475000000000001</v>
      </c>
      <c r="W48" s="28">
        <f t="shared" si="22"/>
        <v>1.32</v>
      </c>
      <c r="X48" s="28">
        <f t="shared" si="22"/>
        <v>1.3</v>
      </c>
      <c r="Y48" s="28">
        <f t="shared" si="22"/>
        <v>1.26</v>
      </c>
      <c r="Z48" s="28">
        <f t="shared" si="22"/>
        <v>1.2000000000000002</v>
      </c>
      <c r="AA48" s="28">
        <f t="shared" ref="AA48:AP48" si="28">$M$5*INDEX($C$4:$C$49,AA$9,1)*INDEX($D$4:$D$49,AA$9,1)+(1-$M$5)*INDEX($G$4:$G$49,$K48,1)*INDEX($H$4:$H$49,$K48,1)+$M$5*(1-$M$5)*INDEX($G$4:$G$49,$K48,1)*INDEX($D$4:$D$49,AA$9,1)</f>
        <v>1.1599999999999999</v>
      </c>
      <c r="AB48" s="28">
        <f t="shared" si="28"/>
        <v>1.1475</v>
      </c>
      <c r="AC48" s="28">
        <f t="shared" si="28"/>
        <v>1.0845</v>
      </c>
      <c r="AD48" s="28">
        <f t="shared" si="28"/>
        <v>1.0449999999999999</v>
      </c>
      <c r="AE48" s="28">
        <f t="shared" si="28"/>
        <v>1</v>
      </c>
      <c r="AF48" s="28">
        <f t="shared" si="28"/>
        <v>0.94993499999999997</v>
      </c>
      <c r="AG48" s="28">
        <f t="shared" si="28"/>
        <v>0.89100000000000013</v>
      </c>
      <c r="AH48" s="28">
        <f t="shared" si="28"/>
        <v>0.83949999999999991</v>
      </c>
      <c r="AI48" s="28">
        <f t="shared" si="28"/>
        <v>0.79200000000000004</v>
      </c>
      <c r="AJ48" s="28">
        <f t="shared" si="28"/>
        <v>0.73749999999999993</v>
      </c>
      <c r="AK48" s="28">
        <f t="shared" si="28"/>
        <v>0.67600000000000005</v>
      </c>
      <c r="AL48" s="28">
        <f t="shared" si="28"/>
        <v>0.60750000000000004</v>
      </c>
      <c r="AM48" s="28">
        <f t="shared" si="28"/>
        <v>0.54599999999999993</v>
      </c>
      <c r="AN48" s="28">
        <f t="shared" si="28"/>
        <v>0.46399999999999997</v>
      </c>
      <c r="AO48" s="28">
        <f t="shared" si="28"/>
        <v>0.375</v>
      </c>
      <c r="AP48" s="28">
        <f t="shared" si="28"/>
        <v>0.27124999999999999</v>
      </c>
      <c r="AQ48" s="28">
        <f t="shared" si="24"/>
        <v>0.2</v>
      </c>
      <c r="AR48" s="28">
        <f t="shared" si="24"/>
        <v>0.13200000000000001</v>
      </c>
      <c r="AS48" s="28">
        <f t="shared" si="24"/>
        <v>3.4000000000000002E-2</v>
      </c>
      <c r="AT48" s="28">
        <f t="shared" si="24"/>
        <v>0</v>
      </c>
      <c r="AU48" s="28">
        <f t="shared" si="24"/>
        <v>-1798.2</v>
      </c>
      <c r="AV48" s="28">
        <f t="shared" si="24"/>
        <v>-1848.15</v>
      </c>
      <c r="AW48" s="28">
        <f t="shared" si="24"/>
        <v>-1898.1</v>
      </c>
      <c r="AX48" s="28">
        <f t="shared" si="24"/>
        <v>-1948.05</v>
      </c>
      <c r="AY48" s="28">
        <f t="shared" si="24"/>
        <v>-1998</v>
      </c>
      <c r="BS48" s="33">
        <f>MAX(BS11:BS30)</f>
        <v>17.629375</v>
      </c>
      <c r="BT48" s="33">
        <f t="shared" ref="BT48:CL48" si="29">MAX(BT11:BT30)</f>
        <v>17.629375</v>
      </c>
      <c r="BU48" s="33">
        <f t="shared" si="29"/>
        <v>17.629375</v>
      </c>
      <c r="BV48" s="33">
        <f t="shared" si="29"/>
        <v>17.629375</v>
      </c>
      <c r="BW48" s="33">
        <f t="shared" si="29"/>
        <v>17.629375</v>
      </c>
      <c r="BX48" s="33">
        <f t="shared" si="29"/>
        <v>17.629375</v>
      </c>
      <c r="BY48" s="33">
        <f t="shared" si="29"/>
        <v>17.629375</v>
      </c>
      <c r="BZ48" s="33">
        <f t="shared" si="29"/>
        <v>17.629375</v>
      </c>
      <c r="CA48" s="33">
        <f t="shared" si="29"/>
        <v>17.629375</v>
      </c>
      <c r="CB48" s="33">
        <f t="shared" si="29"/>
        <v>17.629375</v>
      </c>
      <c r="CC48" s="33">
        <f t="shared" si="29"/>
        <v>17.629375</v>
      </c>
      <c r="CD48" s="33">
        <f t="shared" si="29"/>
        <v>17.629375</v>
      </c>
      <c r="CE48" s="33">
        <f t="shared" si="29"/>
        <v>17.629375</v>
      </c>
      <c r="CF48" s="33">
        <f t="shared" si="29"/>
        <v>17.629375</v>
      </c>
      <c r="CG48" s="33">
        <f t="shared" si="29"/>
        <v>17.629375</v>
      </c>
      <c r="CH48" s="33">
        <f t="shared" si="29"/>
        <v>17.629375</v>
      </c>
      <c r="CI48" s="33">
        <f t="shared" si="29"/>
        <v>17.629375</v>
      </c>
      <c r="CJ48" s="33">
        <f t="shared" si="29"/>
        <v>17.629375</v>
      </c>
      <c r="CK48" s="33">
        <f t="shared" si="29"/>
        <v>17.629375</v>
      </c>
      <c r="CL48" s="33">
        <f t="shared" si="29"/>
        <v>17.629375</v>
      </c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/>
      <c r="CY48" s="33"/>
      <c r="CZ48" s="33"/>
      <c r="DA48" s="33"/>
      <c r="DM48" s="27"/>
    </row>
    <row r="49" spans="2:117" ht="12" customHeight="1" x14ac:dyDescent="0.15">
      <c r="B49" s="29"/>
      <c r="C49" s="29"/>
      <c r="D49" s="29"/>
      <c r="G49" s="29"/>
      <c r="H49" s="29"/>
      <c r="I49" s="29"/>
      <c r="J49" s="37"/>
      <c r="K49" s="28">
        <v>40</v>
      </c>
      <c r="L49" s="28">
        <f t="shared" ref="L49:AY49" si="30">$M$5*INDEX($C$4:$C$49,L$9,1)*INDEX($D$4:$D$49,L$9,1)+(1-$M$5)*INDEX($G$4:$G$49,$K49,1)*INDEX($H$4:$H$49,$K49,1)+$M$5*(1-$M$5)*INDEX($G$4:$G$49,$K49,1)*INDEX($D$4:$D$49,L$9,1)</f>
        <v>1.5</v>
      </c>
      <c r="M49" s="28">
        <f t="shared" si="30"/>
        <v>1.5</v>
      </c>
      <c r="N49" s="28">
        <f t="shared" si="30"/>
        <v>1.5</v>
      </c>
      <c r="O49" s="28">
        <f t="shared" si="30"/>
        <v>1.4000000000000001</v>
      </c>
      <c r="P49" s="28">
        <f t="shared" si="30"/>
        <v>1.5</v>
      </c>
      <c r="Q49" s="28">
        <f t="shared" si="30"/>
        <v>1.5</v>
      </c>
      <c r="R49" s="28">
        <f t="shared" si="30"/>
        <v>1.4</v>
      </c>
      <c r="S49" s="28">
        <f t="shared" si="30"/>
        <v>1.42</v>
      </c>
      <c r="T49" s="28">
        <f t="shared" si="30"/>
        <v>1.3725000000000001</v>
      </c>
      <c r="U49" s="28">
        <f t="shared" si="30"/>
        <v>1.375</v>
      </c>
      <c r="V49" s="28">
        <f t="shared" si="30"/>
        <v>1.3475000000000001</v>
      </c>
      <c r="W49" s="28">
        <f t="shared" si="30"/>
        <v>1.32</v>
      </c>
      <c r="X49" s="28">
        <f t="shared" si="30"/>
        <v>1.3</v>
      </c>
      <c r="Y49" s="28">
        <f t="shared" si="30"/>
        <v>1.26</v>
      </c>
      <c r="Z49" s="28">
        <f t="shared" si="30"/>
        <v>1.2000000000000002</v>
      </c>
      <c r="AA49" s="28">
        <f t="shared" si="30"/>
        <v>1.1599999999999999</v>
      </c>
      <c r="AB49" s="28">
        <f t="shared" si="30"/>
        <v>1.1475</v>
      </c>
      <c r="AC49" s="28">
        <f t="shared" si="30"/>
        <v>1.0845</v>
      </c>
      <c r="AD49" s="28">
        <f t="shared" si="30"/>
        <v>1.0449999999999999</v>
      </c>
      <c r="AE49" s="28">
        <f t="shared" si="30"/>
        <v>1</v>
      </c>
      <c r="AF49" s="28">
        <f t="shared" si="30"/>
        <v>0.94993499999999997</v>
      </c>
      <c r="AG49" s="28">
        <f t="shared" si="30"/>
        <v>0.89100000000000013</v>
      </c>
      <c r="AH49" s="28">
        <f t="shared" si="30"/>
        <v>0.83949999999999991</v>
      </c>
      <c r="AI49" s="28">
        <f t="shared" si="30"/>
        <v>0.79200000000000004</v>
      </c>
      <c r="AJ49" s="28">
        <f t="shared" si="30"/>
        <v>0.73749999999999993</v>
      </c>
      <c r="AK49" s="28">
        <f t="shared" si="30"/>
        <v>0.67600000000000005</v>
      </c>
      <c r="AL49" s="28">
        <f t="shared" si="30"/>
        <v>0.60750000000000004</v>
      </c>
      <c r="AM49" s="28">
        <f t="shared" si="30"/>
        <v>0.54599999999999993</v>
      </c>
      <c r="AN49" s="28">
        <f t="shared" si="30"/>
        <v>0.46399999999999997</v>
      </c>
      <c r="AO49" s="28">
        <f t="shared" si="30"/>
        <v>0.375</v>
      </c>
      <c r="AP49" s="28">
        <f t="shared" si="30"/>
        <v>0.27124999999999999</v>
      </c>
      <c r="AQ49" s="28">
        <f t="shared" si="30"/>
        <v>0.2</v>
      </c>
      <c r="AR49" s="28">
        <f t="shared" si="30"/>
        <v>0.13200000000000001</v>
      </c>
      <c r="AS49" s="28">
        <f t="shared" si="30"/>
        <v>3.4000000000000002E-2</v>
      </c>
      <c r="AT49" s="28">
        <f t="shared" si="30"/>
        <v>0</v>
      </c>
      <c r="AU49" s="28">
        <f t="shared" si="30"/>
        <v>-1798.2</v>
      </c>
      <c r="AV49" s="28">
        <f t="shared" si="30"/>
        <v>-1848.15</v>
      </c>
      <c r="AW49" s="28">
        <f t="shared" si="30"/>
        <v>-1898.1</v>
      </c>
      <c r="AX49" s="28">
        <f t="shared" si="30"/>
        <v>-1948.05</v>
      </c>
      <c r="AY49" s="28">
        <f t="shared" si="30"/>
        <v>-1998</v>
      </c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>
        <f>MAX(CL30:CL45)</f>
        <v>28.5075</v>
      </c>
      <c r="CM49" s="33">
        <f t="shared" ref="CM49:CZ49" si="31">MAX(CM30:CM45)</f>
        <v>28.5075</v>
      </c>
      <c r="CN49" s="33">
        <f t="shared" si="31"/>
        <v>28.5075</v>
      </c>
      <c r="CO49" s="33">
        <f t="shared" si="31"/>
        <v>28.5075</v>
      </c>
      <c r="CP49" s="33">
        <f t="shared" si="31"/>
        <v>28.5075</v>
      </c>
      <c r="CQ49" s="33">
        <f t="shared" si="31"/>
        <v>28.5075</v>
      </c>
      <c r="CR49" s="33">
        <f t="shared" si="31"/>
        <v>28.5075</v>
      </c>
      <c r="CS49" s="33">
        <f t="shared" si="31"/>
        <v>28.5075</v>
      </c>
      <c r="CT49" s="33">
        <f t="shared" si="31"/>
        <v>28.5075</v>
      </c>
      <c r="CU49" s="33">
        <f t="shared" si="31"/>
        <v>28.5075</v>
      </c>
      <c r="CV49" s="33">
        <f t="shared" si="31"/>
        <v>28.5075</v>
      </c>
      <c r="CW49" s="33">
        <f t="shared" si="31"/>
        <v>28.5075</v>
      </c>
      <c r="CX49" s="33">
        <f t="shared" si="31"/>
        <v>28.5075</v>
      </c>
      <c r="CY49" s="33">
        <f t="shared" si="31"/>
        <v>28.5075</v>
      </c>
      <c r="CZ49" s="33">
        <f t="shared" si="31"/>
        <v>28.5075</v>
      </c>
      <c r="DA49" s="33">
        <f>MAX(DA30:DA45)</f>
        <v>28.5075</v>
      </c>
      <c r="DM49" s="27"/>
    </row>
    <row r="50" spans="2:117" ht="12" customHeight="1" x14ac:dyDescent="0.15">
      <c r="L50" s="28">
        <v>1</v>
      </c>
      <c r="M50" s="28">
        <v>2</v>
      </c>
      <c r="N50" s="28">
        <v>3</v>
      </c>
      <c r="O50" s="28">
        <v>4</v>
      </c>
      <c r="P50" s="28">
        <v>5</v>
      </c>
      <c r="Q50" s="28">
        <v>6</v>
      </c>
      <c r="R50" s="28">
        <v>7</v>
      </c>
      <c r="S50" s="28">
        <v>8</v>
      </c>
      <c r="T50" s="28">
        <v>9</v>
      </c>
      <c r="U50" s="28">
        <v>10</v>
      </c>
      <c r="V50" s="28">
        <v>11</v>
      </c>
      <c r="W50" s="28">
        <v>12</v>
      </c>
      <c r="X50" s="28">
        <v>13</v>
      </c>
      <c r="Y50" s="28">
        <v>14</v>
      </c>
      <c r="Z50" s="28">
        <v>15</v>
      </c>
      <c r="AA50" s="28">
        <v>16</v>
      </c>
      <c r="AB50" s="28">
        <v>17</v>
      </c>
      <c r="AC50" s="28">
        <v>18</v>
      </c>
      <c r="AD50" s="28">
        <v>19</v>
      </c>
      <c r="AE50" s="28">
        <v>20</v>
      </c>
      <c r="AF50" s="28">
        <v>21</v>
      </c>
      <c r="AG50" s="28">
        <v>22</v>
      </c>
      <c r="AH50" s="28">
        <v>23</v>
      </c>
      <c r="AI50" s="28">
        <v>24</v>
      </c>
      <c r="AJ50" s="28">
        <v>25</v>
      </c>
      <c r="AK50" s="28">
        <v>26</v>
      </c>
      <c r="AL50" s="28">
        <v>27</v>
      </c>
      <c r="AM50" s="28">
        <v>28</v>
      </c>
      <c r="AN50" s="28">
        <v>29</v>
      </c>
      <c r="AO50" s="28">
        <v>30</v>
      </c>
      <c r="AP50" s="28">
        <v>31</v>
      </c>
      <c r="AQ50" s="28">
        <v>32</v>
      </c>
      <c r="AR50" s="28">
        <v>33</v>
      </c>
      <c r="AS50" s="28">
        <v>34</v>
      </c>
      <c r="AT50" s="28">
        <v>35</v>
      </c>
      <c r="AU50" s="28">
        <v>36</v>
      </c>
      <c r="AV50" s="28">
        <v>37</v>
      </c>
      <c r="AW50" s="28">
        <v>38</v>
      </c>
      <c r="AX50" s="28">
        <v>39</v>
      </c>
      <c r="AY50" s="28">
        <v>40</v>
      </c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M50" s="27"/>
    </row>
    <row r="51" spans="2:117" ht="12" customHeight="1" x14ac:dyDescent="0.15">
      <c r="L51" s="28">
        <f>MAX(L10:L29)</f>
        <v>1.5</v>
      </c>
      <c r="M51" s="28">
        <f t="shared" ref="M51:AD51" si="32">MAX(M10:M29)</f>
        <v>1.5</v>
      </c>
      <c r="N51" s="28">
        <f t="shared" si="32"/>
        <v>1.5</v>
      </c>
      <c r="O51" s="28">
        <f t="shared" si="32"/>
        <v>1.4000000000000001</v>
      </c>
      <c r="P51" s="28">
        <f t="shared" si="32"/>
        <v>1.5</v>
      </c>
      <c r="Q51" s="28">
        <f t="shared" si="32"/>
        <v>1.5</v>
      </c>
      <c r="R51" s="28">
        <f t="shared" si="32"/>
        <v>1.4</v>
      </c>
      <c r="S51" s="28">
        <f t="shared" si="32"/>
        <v>1.42</v>
      </c>
      <c r="T51" s="28">
        <f t="shared" si="32"/>
        <v>1.3725000000000001</v>
      </c>
      <c r="U51" s="28">
        <f t="shared" si="32"/>
        <v>1.375</v>
      </c>
      <c r="V51" s="28">
        <f t="shared" si="32"/>
        <v>1.3475000000000001</v>
      </c>
      <c r="W51" s="28">
        <f t="shared" si="32"/>
        <v>1.32</v>
      </c>
      <c r="X51" s="28">
        <f t="shared" si="32"/>
        <v>1.3</v>
      </c>
      <c r="Y51" s="28">
        <f t="shared" si="32"/>
        <v>1.26</v>
      </c>
      <c r="Z51" s="28">
        <f t="shared" si="32"/>
        <v>1.2000000000000002</v>
      </c>
      <c r="AA51" s="28">
        <f t="shared" si="32"/>
        <v>1.1599999999999999</v>
      </c>
      <c r="AB51" s="28">
        <f t="shared" si="32"/>
        <v>1.1475</v>
      </c>
      <c r="AC51" s="28">
        <f t="shared" si="32"/>
        <v>1.0845</v>
      </c>
      <c r="AD51" s="28">
        <f t="shared" si="32"/>
        <v>1.0449999999999999</v>
      </c>
      <c r="AE51" s="28">
        <f>MAX(AE10:AE29)</f>
        <v>1</v>
      </c>
      <c r="DM51" s="27"/>
    </row>
    <row r="52" spans="2:117" ht="12" customHeight="1" x14ac:dyDescent="0.15">
      <c r="AE52" s="28">
        <f>MAX(AE29:AE49)</f>
        <v>1</v>
      </c>
      <c r="AF52" s="28">
        <f t="shared" ref="AF52:AY52" si="33">MAX(AF29:AF49)</f>
        <v>0.94993499999999997</v>
      </c>
      <c r="AG52" s="28">
        <f t="shared" si="33"/>
        <v>0.89100000000000013</v>
      </c>
      <c r="AH52" s="28">
        <f t="shared" si="33"/>
        <v>0.83949999999999991</v>
      </c>
      <c r="AI52" s="28">
        <f t="shared" si="33"/>
        <v>0.79200000000000004</v>
      </c>
      <c r="AJ52" s="28">
        <f t="shared" si="33"/>
        <v>0.73749999999999993</v>
      </c>
      <c r="AK52" s="28">
        <f t="shared" si="33"/>
        <v>0.67600000000000005</v>
      </c>
      <c r="AL52" s="28">
        <f t="shared" si="33"/>
        <v>0.60750000000000004</v>
      </c>
      <c r="AM52" s="28">
        <f t="shared" si="33"/>
        <v>0.54599999999999993</v>
      </c>
      <c r="AN52" s="28">
        <f t="shared" si="33"/>
        <v>0.46399999999999997</v>
      </c>
      <c r="AO52" s="28">
        <f t="shared" si="33"/>
        <v>0.375</v>
      </c>
      <c r="AP52" s="28">
        <f t="shared" si="33"/>
        <v>0.27124999999999999</v>
      </c>
      <c r="AQ52" s="28">
        <f t="shared" si="33"/>
        <v>0.2</v>
      </c>
      <c r="AR52" s="28">
        <f t="shared" si="33"/>
        <v>0.13200000000000001</v>
      </c>
      <c r="AS52" s="28">
        <f t="shared" si="33"/>
        <v>3.4000000000000002E-2</v>
      </c>
      <c r="AT52" s="28">
        <f t="shared" si="33"/>
        <v>0</v>
      </c>
      <c r="AU52" s="28">
        <f t="shared" si="33"/>
        <v>-1798.2</v>
      </c>
      <c r="AV52" s="28">
        <f t="shared" si="33"/>
        <v>-1848.15</v>
      </c>
      <c r="AW52" s="28">
        <f t="shared" si="33"/>
        <v>-1898.1</v>
      </c>
      <c r="AX52" s="28">
        <f t="shared" si="33"/>
        <v>-1948.05</v>
      </c>
      <c r="AY52" s="28">
        <f t="shared" si="33"/>
        <v>-1998</v>
      </c>
      <c r="DM52" s="27"/>
    </row>
    <row r="53" spans="2:117" ht="12" customHeight="1" x14ac:dyDescent="0.15">
      <c r="B53" s="29"/>
      <c r="C53" s="29"/>
      <c r="D53" s="29"/>
      <c r="E53" s="29"/>
      <c r="F53" s="29"/>
      <c r="G53" s="29"/>
      <c r="H53" s="29"/>
      <c r="I53" s="29"/>
      <c r="L53" s="28">
        <f t="shared" ref="L53:AY53" si="34">MAX(L10:L48)</f>
        <v>1.5</v>
      </c>
      <c r="M53" s="28">
        <f t="shared" si="34"/>
        <v>1.5</v>
      </c>
      <c r="N53" s="28">
        <f t="shared" si="34"/>
        <v>1.5</v>
      </c>
      <c r="O53" s="28">
        <f t="shared" si="34"/>
        <v>1.4000000000000001</v>
      </c>
      <c r="P53" s="28">
        <f t="shared" si="34"/>
        <v>1.5</v>
      </c>
      <c r="Q53" s="28">
        <f t="shared" si="34"/>
        <v>1.5</v>
      </c>
      <c r="R53" s="28">
        <f t="shared" si="34"/>
        <v>1.4</v>
      </c>
      <c r="S53" s="28">
        <f t="shared" si="34"/>
        <v>1.42</v>
      </c>
      <c r="T53" s="28">
        <f t="shared" si="34"/>
        <v>1.3725000000000001</v>
      </c>
      <c r="U53" s="28">
        <f t="shared" si="34"/>
        <v>1.375</v>
      </c>
      <c r="V53" s="28">
        <f t="shared" si="34"/>
        <v>1.3475000000000001</v>
      </c>
      <c r="W53" s="28">
        <f t="shared" si="34"/>
        <v>1.32</v>
      </c>
      <c r="X53" s="28">
        <f t="shared" si="34"/>
        <v>1.3</v>
      </c>
      <c r="Y53" s="28">
        <f t="shared" si="34"/>
        <v>1.26</v>
      </c>
      <c r="Z53" s="28">
        <f t="shared" si="34"/>
        <v>1.2000000000000002</v>
      </c>
      <c r="AA53" s="28">
        <f t="shared" si="34"/>
        <v>1.1599999999999999</v>
      </c>
      <c r="AB53" s="28">
        <f t="shared" si="34"/>
        <v>1.1475</v>
      </c>
      <c r="AC53" s="28">
        <f t="shared" si="34"/>
        <v>1.0845</v>
      </c>
      <c r="AD53" s="28">
        <f t="shared" si="34"/>
        <v>1.0449999999999999</v>
      </c>
      <c r="AE53" s="28">
        <f t="shared" si="34"/>
        <v>1</v>
      </c>
      <c r="AF53" s="28">
        <f t="shared" si="34"/>
        <v>0.94993499999999997</v>
      </c>
      <c r="AG53" s="28">
        <f t="shared" si="34"/>
        <v>0.89100000000000013</v>
      </c>
      <c r="AH53" s="28">
        <f t="shared" si="34"/>
        <v>0.83949999999999991</v>
      </c>
      <c r="AI53" s="28">
        <f t="shared" si="34"/>
        <v>0.79200000000000004</v>
      </c>
      <c r="AJ53" s="28">
        <f t="shared" si="34"/>
        <v>0.73749999999999993</v>
      </c>
      <c r="AK53" s="28">
        <f t="shared" si="34"/>
        <v>0.67600000000000005</v>
      </c>
      <c r="AL53" s="28">
        <f t="shared" si="34"/>
        <v>0.60750000000000004</v>
      </c>
      <c r="AM53" s="28">
        <f t="shared" si="34"/>
        <v>0.54599999999999993</v>
      </c>
      <c r="AN53" s="28">
        <f t="shared" si="34"/>
        <v>0.46399999999999997</v>
      </c>
      <c r="AO53" s="28">
        <f t="shared" si="34"/>
        <v>0.375</v>
      </c>
      <c r="AP53" s="28">
        <f t="shared" si="34"/>
        <v>0.27124999999999999</v>
      </c>
      <c r="AQ53" s="28">
        <f t="shared" si="34"/>
        <v>0.2</v>
      </c>
      <c r="AR53" s="28">
        <f t="shared" si="34"/>
        <v>0.13200000000000001</v>
      </c>
      <c r="AS53" s="28">
        <f t="shared" si="34"/>
        <v>3.4000000000000002E-2</v>
      </c>
      <c r="AT53" s="28">
        <f t="shared" si="34"/>
        <v>0</v>
      </c>
      <c r="AU53" s="28">
        <f t="shared" si="34"/>
        <v>-1798.2</v>
      </c>
      <c r="AV53" s="28">
        <f t="shared" si="34"/>
        <v>-1848.15</v>
      </c>
      <c r="AW53" s="28">
        <f t="shared" si="34"/>
        <v>-1898.1</v>
      </c>
      <c r="AX53" s="28">
        <f t="shared" si="34"/>
        <v>-1948.05</v>
      </c>
      <c r="AY53" s="28">
        <f t="shared" si="34"/>
        <v>-1998</v>
      </c>
      <c r="DM53" s="27"/>
    </row>
    <row r="54" spans="2:117" ht="12" customHeight="1" x14ac:dyDescent="0.15">
      <c r="B54" s="29"/>
      <c r="C54" s="29"/>
      <c r="D54" s="29"/>
      <c r="E54" s="29"/>
      <c r="F54" s="29"/>
      <c r="G54" s="29"/>
      <c r="H54" s="29"/>
      <c r="I54" s="29"/>
      <c r="DM54" s="27"/>
    </row>
    <row r="55" spans="2:117" ht="12" customHeight="1" x14ac:dyDescent="0.15">
      <c r="B55" s="29"/>
      <c r="C55" s="29"/>
      <c r="D55" s="29"/>
      <c r="E55" s="29"/>
      <c r="F55" s="29"/>
      <c r="G55" s="29"/>
      <c r="H55" s="29"/>
      <c r="I55" s="29"/>
      <c r="DM55" s="27"/>
    </row>
    <row r="56" spans="2:117" ht="12" customHeight="1" x14ac:dyDescent="0.15">
      <c r="B56" s="29"/>
      <c r="C56" s="29"/>
      <c r="D56" s="29"/>
      <c r="E56" s="29"/>
      <c r="F56" s="29"/>
      <c r="G56" s="29"/>
      <c r="H56" s="29"/>
      <c r="I56" s="29"/>
      <c r="DM56" s="27"/>
    </row>
    <row r="57" spans="2:117" ht="12" customHeight="1" x14ac:dyDescent="0.15">
      <c r="B57" s="29"/>
      <c r="C57" s="29"/>
      <c r="D57" s="29"/>
      <c r="E57" s="29"/>
      <c r="F57" s="29"/>
      <c r="G57" s="29"/>
      <c r="H57" s="29"/>
      <c r="I57" s="29"/>
    </row>
    <row r="58" spans="2:117" ht="12" customHeight="1" x14ac:dyDescent="0.15"/>
    <row r="59" spans="2:117" ht="12" customHeight="1" x14ac:dyDescent="0.15"/>
    <row r="60" spans="2:117" ht="12" customHeight="1" x14ac:dyDescent="0.15"/>
    <row r="61" spans="2:117" ht="12" customHeight="1" x14ac:dyDescent="0.15">
      <c r="B61" s="29"/>
      <c r="C61" s="29"/>
      <c r="D61" s="29"/>
      <c r="E61" s="29"/>
      <c r="F61" s="29"/>
      <c r="G61" s="29"/>
      <c r="H61" s="29"/>
      <c r="I61" s="29"/>
    </row>
    <row r="62" spans="2:117" ht="12" customHeight="1" x14ac:dyDescent="0.15">
      <c r="B62" s="29"/>
      <c r="C62" s="29"/>
      <c r="D62" s="29"/>
      <c r="E62" s="29"/>
      <c r="F62" s="29"/>
      <c r="G62" s="29"/>
      <c r="H62" s="29"/>
      <c r="I62" s="29"/>
    </row>
    <row r="63" spans="2:117" ht="12" customHeight="1" x14ac:dyDescent="0.15">
      <c r="B63" s="29"/>
      <c r="C63" s="29"/>
      <c r="D63" s="29"/>
      <c r="E63" s="29"/>
      <c r="F63" s="29"/>
      <c r="G63" s="29"/>
      <c r="H63" s="29"/>
      <c r="I63" s="29"/>
    </row>
    <row r="71" spans="3:116" ht="12" customHeight="1" x14ac:dyDescent="0.15">
      <c r="C71" s="11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</row>
    <row r="72" spans="3:116" ht="12" customHeight="1" x14ac:dyDescent="0.15">
      <c r="C72" s="11"/>
      <c r="D72" s="11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</row>
    <row r="77" spans="3:116" ht="12" customHeight="1" x14ac:dyDescent="0.15">
      <c r="C77" s="11"/>
      <c r="D77" s="11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</row>
    <row r="79" spans="3:116" ht="12" customHeight="1" x14ac:dyDescent="0.15">
      <c r="C79" s="11"/>
      <c r="D79" s="11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</row>
  </sheetData>
  <mergeCells count="5">
    <mergeCell ref="C2:D2"/>
    <mergeCell ref="E2:F2"/>
    <mergeCell ref="G2:H2"/>
    <mergeCell ref="L8:AY8"/>
    <mergeCell ref="J10:J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E124"/>
  <sheetViews>
    <sheetView workbookViewId="0">
      <selection sqref="A1:XFD1048576"/>
    </sheetView>
  </sheetViews>
  <sheetFormatPr defaultRowHeight="11.25" x14ac:dyDescent="0.15"/>
  <cols>
    <col min="1" max="7" width="9" style="4"/>
    <col min="8" max="8" width="9.75" style="4" bestFit="1" customWidth="1"/>
    <col min="9" max="13" width="9.75" style="4" customWidth="1"/>
    <col min="14" max="14" width="9" style="4"/>
    <col min="15" max="15" width="9.75" style="4" bestFit="1" customWidth="1"/>
    <col min="16" max="16" width="9" style="4"/>
    <col min="17" max="17" width="9.75" style="4" bestFit="1" customWidth="1"/>
    <col min="18" max="18" width="9" style="4"/>
    <col min="19" max="19" width="9.75" style="4" bestFit="1" customWidth="1"/>
    <col min="20" max="24" width="9" style="4"/>
    <col min="25" max="25" width="9" style="18"/>
    <col min="26" max="27" width="9" style="4"/>
    <col min="28" max="29" width="10.5" style="4" bestFit="1" customWidth="1"/>
    <col min="30" max="16384" width="9" style="4"/>
  </cols>
  <sheetData>
    <row r="2" spans="1:31" x14ac:dyDescent="0.15">
      <c r="A2" s="4" t="s">
        <v>150</v>
      </c>
      <c r="K2" s="4" t="s">
        <v>97</v>
      </c>
    </row>
    <row r="3" spans="1:31" x14ac:dyDescent="0.15">
      <c r="C3" s="23"/>
    </row>
    <row r="5" spans="1:31" x14ac:dyDescent="0.15">
      <c r="C5" s="4" t="s">
        <v>68</v>
      </c>
      <c r="D5" s="4" t="s">
        <v>44</v>
      </c>
      <c r="E5" s="4" t="s">
        <v>8</v>
      </c>
      <c r="F5" s="4" t="s">
        <v>9</v>
      </c>
      <c r="G5" s="4" t="s">
        <v>77</v>
      </c>
      <c r="K5" s="4" t="s">
        <v>98</v>
      </c>
      <c r="L5" s="11">
        <v>0.8</v>
      </c>
    </row>
    <row r="6" spans="1:31" x14ac:dyDescent="0.15">
      <c r="C6" s="4" t="s">
        <v>71</v>
      </c>
      <c r="D6" s="3">
        <v>100</v>
      </c>
      <c r="E6" s="4">
        <v>1.4</v>
      </c>
      <c r="F6" s="4">
        <v>1000</v>
      </c>
      <c r="G6" s="4">
        <f>2/3</f>
        <v>0.66666666666666663</v>
      </c>
      <c r="H6" s="4">
        <f>D6*E6*F6^2/2</f>
        <v>70000000</v>
      </c>
      <c r="I6" s="4">
        <f>E6*F6*D7</f>
        <v>140000000</v>
      </c>
    </row>
    <row r="7" spans="1:31" x14ac:dyDescent="0.15">
      <c r="A7" s="23"/>
      <c r="C7" s="4" t="s">
        <v>73</v>
      </c>
      <c r="D7" s="3">
        <v>100000</v>
      </c>
      <c r="E7" s="18">
        <v>1400</v>
      </c>
      <c r="F7" s="4">
        <v>1</v>
      </c>
      <c r="G7" s="18">
        <f>1-G6</f>
        <v>0.33333333333333337</v>
      </c>
      <c r="H7" s="18">
        <f>D7*E7</f>
        <v>140000000</v>
      </c>
      <c r="I7" s="4">
        <f>E7*D6*F6</f>
        <v>140000000</v>
      </c>
      <c r="M7" s="4">
        <v>1</v>
      </c>
      <c r="N7" s="23">
        <v>12000</v>
      </c>
      <c r="O7" s="4">
        <f>-18000*M7+18000*1.75</f>
        <v>13500</v>
      </c>
      <c r="P7" s="4">
        <f>O7/18000</f>
        <v>0.75</v>
      </c>
      <c r="Q7" s="23">
        <f>-1*M7+1.75</f>
        <v>0.75</v>
      </c>
    </row>
    <row r="8" spans="1:31" x14ac:dyDescent="0.15">
      <c r="M8" s="4">
        <f>2/3</f>
        <v>0.66666666666666663</v>
      </c>
      <c r="N8" s="23">
        <v>18000</v>
      </c>
      <c r="O8" s="23">
        <f t="shared" ref="O8:O9" si="0">-18000*M8+18000*1.75</f>
        <v>19500</v>
      </c>
      <c r="P8" s="23">
        <f t="shared" ref="P8:P9" si="1">O8/18000</f>
        <v>1.0833333333333333</v>
      </c>
      <c r="Q8" s="23">
        <f>-1*M8+1.75</f>
        <v>1.0833333333333335</v>
      </c>
    </row>
    <row r="9" spans="1:31" x14ac:dyDescent="0.15">
      <c r="C9" s="4" t="s">
        <v>69</v>
      </c>
      <c r="D9" s="3">
        <f>D6</f>
        <v>100</v>
      </c>
      <c r="E9" s="3">
        <f>E6</f>
        <v>1.4</v>
      </c>
      <c r="F9" s="4">
        <v>1000</v>
      </c>
      <c r="G9" s="18">
        <f>G6</f>
        <v>0.66666666666666663</v>
      </c>
      <c r="H9" s="18">
        <f>D9*E9*F9^2/2</f>
        <v>70000000</v>
      </c>
      <c r="I9" s="18">
        <f>E9*F9*D10</f>
        <v>140000000</v>
      </c>
      <c r="M9" s="4">
        <v>0</v>
      </c>
      <c r="N9" s="23">
        <v>32000</v>
      </c>
      <c r="O9" s="23">
        <f t="shared" si="0"/>
        <v>31500</v>
      </c>
      <c r="P9" s="23">
        <f t="shared" si="1"/>
        <v>1.75</v>
      </c>
      <c r="Q9" s="23">
        <f>-1*M9+1.75</f>
        <v>1.75</v>
      </c>
    </row>
    <row r="10" spans="1:31" x14ac:dyDescent="0.15">
      <c r="C10" s="4" t="s">
        <v>70</v>
      </c>
      <c r="D10" s="3">
        <f>D7</f>
        <v>100000</v>
      </c>
      <c r="E10" s="3">
        <f>E7</f>
        <v>1400</v>
      </c>
      <c r="F10" s="4">
        <v>1</v>
      </c>
      <c r="G10" s="18">
        <f>1-G9</f>
        <v>0.33333333333333337</v>
      </c>
      <c r="H10" s="18">
        <f>D10*E10</f>
        <v>140000000</v>
      </c>
      <c r="I10" s="18">
        <f>E10*D9*F9</f>
        <v>140000000</v>
      </c>
      <c r="K10" s="4">
        <f>0.75/G6</f>
        <v>1.125</v>
      </c>
      <c r="L10" s="18"/>
      <c r="M10" s="18"/>
    </row>
    <row r="11" spans="1:31" x14ac:dyDescent="0.15">
      <c r="C11" s="23"/>
      <c r="E11" s="36" t="s">
        <v>72</v>
      </c>
      <c r="F11" s="36"/>
      <c r="G11" s="36"/>
      <c r="H11" s="36" t="s">
        <v>74</v>
      </c>
      <c r="I11" s="36"/>
      <c r="J11" s="36"/>
      <c r="N11" s="36" t="s">
        <v>75</v>
      </c>
      <c r="O11" s="36"/>
      <c r="P11" s="36"/>
      <c r="R11" s="36" t="s">
        <v>76</v>
      </c>
      <c r="S11" s="36"/>
      <c r="T11" s="36"/>
    </row>
    <row r="12" spans="1:31" x14ac:dyDescent="0.15">
      <c r="B12" s="4" t="s">
        <v>149</v>
      </c>
      <c r="E12" s="4" t="s">
        <v>47</v>
      </c>
      <c r="F12" s="4" t="s">
        <v>46</v>
      </c>
      <c r="G12" s="4" t="s">
        <v>59</v>
      </c>
      <c r="H12" s="4" t="s">
        <v>47</v>
      </c>
      <c r="I12" s="4" t="s">
        <v>46</v>
      </c>
      <c r="J12" s="4" t="s">
        <v>59</v>
      </c>
      <c r="N12" s="4" t="s">
        <v>47</v>
      </c>
      <c r="O12" s="4" t="s">
        <v>46</v>
      </c>
      <c r="P12" s="4" t="s">
        <v>59</v>
      </c>
      <c r="R12" s="4" t="s">
        <v>47</v>
      </c>
      <c r="S12" s="4" t="s">
        <v>46</v>
      </c>
      <c r="T12" s="4" t="s">
        <v>59</v>
      </c>
      <c r="AA12" s="4">
        <v>12</v>
      </c>
    </row>
    <row r="13" spans="1:31" x14ac:dyDescent="0.15">
      <c r="B13" s="4">
        <f>(E13^2/2*$E$6*$D$6+H13*$D$7*$E$7+$G$7*$E$6*E13*H13*$D$7+$G$6*$E$7*$D$6*E13)/10000</f>
        <v>35000</v>
      </c>
      <c r="C13" s="23">
        <v>35000</v>
      </c>
      <c r="D13" s="4">
        <v>1</v>
      </c>
      <c r="E13" s="4">
        <f>F6</f>
        <v>1000</v>
      </c>
      <c r="F13" s="4">
        <f>IF(E13=0,0,E13*$E$6)</f>
        <v>1400</v>
      </c>
      <c r="G13" s="23">
        <f>F13*$L$5</f>
        <v>1120</v>
      </c>
      <c r="H13" s="4">
        <f>$F$7</f>
        <v>1</v>
      </c>
      <c r="I13" s="4">
        <f>IF(H13=0,0,ROUNDUP(H13,0)*$E$7)</f>
        <v>1400</v>
      </c>
      <c r="J13" s="18">
        <f>I13*$L$5</f>
        <v>1120</v>
      </c>
      <c r="N13" s="4">
        <f>$F$9</f>
        <v>1000</v>
      </c>
      <c r="O13" s="4">
        <f>IF(N13=0,0,N13*$E$9)</f>
        <v>1400</v>
      </c>
      <c r="P13" s="28">
        <f>O13*$L$5</f>
        <v>1120</v>
      </c>
      <c r="R13" s="4">
        <f>$F$10</f>
        <v>1</v>
      </c>
      <c r="S13" s="4">
        <f>IF(R13=0,0,ROUNDUP(R13,0)*$E$10)</f>
        <v>1400</v>
      </c>
      <c r="T13" s="23">
        <f>S13*$L$5</f>
        <v>1120</v>
      </c>
      <c r="U13" s="4">
        <v>12</v>
      </c>
      <c r="V13" s="4">
        <v>1</v>
      </c>
      <c r="W13" s="4">
        <v>12000</v>
      </c>
      <c r="X13" s="4">
        <f t="shared" ref="X13:X50" si="2">EXP((V13-1)*0.015)*12000</f>
        <v>12000</v>
      </c>
      <c r="Y13" s="18">
        <f>$E$9*$D$9/2</f>
        <v>70</v>
      </c>
      <c r="Z13" s="4">
        <f>N13*$E$9*$D$9+$E$10*$D$9</f>
        <v>280000</v>
      </c>
      <c r="AA13" s="4">
        <f>(2*$F$9-$AA$12)*$AA$12/2*$D$9*$E$9+$AA$12*$E$10*$D$9</f>
        <v>3349920</v>
      </c>
      <c r="AB13" s="4">
        <f>(Z13-(Z13^2-4*Y13*AA13)^0.5)/(2*Y13)</f>
        <v>12</v>
      </c>
      <c r="AC13" s="18">
        <f>U13*1000/O13</f>
        <v>8.5714285714285712</v>
      </c>
    </row>
    <row r="14" spans="1:31" x14ac:dyDescent="0.15">
      <c r="A14" s="23">
        <f>B14/$B$13</f>
        <v>0.96446105599999987</v>
      </c>
      <c r="B14" s="23">
        <f t="shared" ref="B14:B77" si="3">(E14^2/2*$E$6*$D$6+H14*$D$7*$E$7+$G$7*$E$6*E14*H14*$D$7+$G$6*$E$7*$D$6*E14)/10000</f>
        <v>33756.136959999996</v>
      </c>
      <c r="C14" s="23">
        <v>33756.136959999996</v>
      </c>
      <c r="D14" s="4">
        <v>2</v>
      </c>
      <c r="E14" s="4">
        <f>MAX(E13-(O13+P13+S13+T13)*IF(H13=0,1,$G$6)/$D$6,0)</f>
        <v>966.4</v>
      </c>
      <c r="F14" s="18">
        <f t="shared" ref="F14:F77" si="4">IF(E14=0,0,E14*$E$6)</f>
        <v>1352.9599999999998</v>
      </c>
      <c r="G14" s="23">
        <f t="shared" ref="G14:G77" si="5">F14*$L$5</f>
        <v>1082.3679999999999</v>
      </c>
      <c r="H14" s="18">
        <f>MAX(H13-(O13+P13+S13+T13)*IF(E13=0,1,$G$7)/$D$7,0)</f>
        <v>0.98319999999999996</v>
      </c>
      <c r="I14" s="18">
        <f t="shared" ref="I14:I77" si="6">IF(H14=0,0,ROUNDUP(H14,0)*$E$7)</f>
        <v>1400</v>
      </c>
      <c r="J14" s="18">
        <f t="shared" ref="J14:J77" si="7">I14*$L$5</f>
        <v>1120</v>
      </c>
      <c r="L14" s="18"/>
      <c r="M14" s="18"/>
      <c r="N14" s="4">
        <f>MAX(N13-(F13+G13+I13+J13)*IF(R13=0,1,$G$9)/$D$9,0)</f>
        <v>966.4</v>
      </c>
      <c r="O14" s="18">
        <f t="shared" ref="O14:O77" si="8">IF(N14=0,0,N14*$E$9)</f>
        <v>1352.9599999999998</v>
      </c>
      <c r="P14" s="28">
        <f t="shared" ref="P14:P77" si="9">O14*$L$5</f>
        <v>1082.3679999999999</v>
      </c>
      <c r="Q14" s="18"/>
      <c r="R14" s="18">
        <f>MAX(R13-(F13+G13+I13+J13)*IF(N13=0,1,$G$10)/$D$10,0)</f>
        <v>0.98319999999999996</v>
      </c>
      <c r="S14" s="18">
        <f t="shared" ref="S14:S77" si="10">IF(R14=0,0,ROUNDUP(R14,0)*$E$10)</f>
        <v>1400</v>
      </c>
      <c r="T14" s="23">
        <f t="shared" ref="T14:T77" si="11">S14*$L$5</f>
        <v>1120</v>
      </c>
      <c r="U14" s="18">
        <v>12.206314614643796</v>
      </c>
      <c r="V14" s="4">
        <v>2</v>
      </c>
      <c r="W14" s="4">
        <v>12150</v>
      </c>
      <c r="X14" s="18">
        <f t="shared" si="2"/>
        <v>12181.356775388627</v>
      </c>
      <c r="Y14" s="18">
        <f t="shared" ref="Y14:Y50" si="12">$E$9*$D$9/2</f>
        <v>70</v>
      </c>
      <c r="Z14" s="18">
        <f t="shared" ref="Z14:Z50" si="13">N14*$E$9*$D$9+$E$10*$D$9</f>
        <v>275296</v>
      </c>
      <c r="AA14" s="18">
        <f t="shared" ref="AA14:AA50" si="14">(2*$F$9-$AA$12)*$AA$12/2*$D$9*$E$9+$AA$12*$E$10*$D$9</f>
        <v>3349920</v>
      </c>
      <c r="AB14" s="18">
        <f t="shared" ref="AB14:AB50" si="15">(Z14-(Z14^2-4*Y14*AA14)^0.5)/(2*Y14)</f>
        <v>12.206314614643842</v>
      </c>
      <c r="AC14" s="18">
        <f t="shared" ref="AC14:AC50" si="16">U14*1000/O14</f>
        <v>9.0219331056674239</v>
      </c>
      <c r="AD14" s="18"/>
      <c r="AE14" s="18"/>
    </row>
    <row r="15" spans="1:31" x14ac:dyDescent="0.15">
      <c r="A15" s="23">
        <f t="shared" ref="A15:A78" si="17">B15/$B$13</f>
        <v>0.93010619000684536</v>
      </c>
      <c r="B15" s="23">
        <f t="shared" si="3"/>
        <v>32553.716650239588</v>
      </c>
      <c r="C15" s="23">
        <v>32553.716650239588</v>
      </c>
      <c r="D15" s="4">
        <v>3</v>
      </c>
      <c r="E15" s="18">
        <f t="shared" ref="E15:E78" si="18">MAX(E14-(O14+P14+S14+T14)*IF(H14=0,1,$G$6)/$D$6,0)</f>
        <v>933.36447999999996</v>
      </c>
      <c r="F15" s="18">
        <f t="shared" si="4"/>
        <v>1306.7102719999998</v>
      </c>
      <c r="G15" s="23">
        <f t="shared" si="5"/>
        <v>1045.3682176</v>
      </c>
      <c r="H15" s="18">
        <f t="shared" ref="H15:H78" si="19">MAX(H14-(O14+P14+S14+T14)*IF(E14=0,1,$G$7)/$D$7,0)</f>
        <v>0.96668223999999991</v>
      </c>
      <c r="I15" s="18">
        <f t="shared" si="6"/>
        <v>1400</v>
      </c>
      <c r="J15" s="18">
        <f t="shared" si="7"/>
        <v>1120</v>
      </c>
      <c r="L15" s="18"/>
      <c r="M15" s="18"/>
      <c r="N15" s="18">
        <f t="shared" ref="N15:N78" si="20">MAX(N14-(F14+G14+I14+J14)*IF(R14=0,1,$G$9)/$D$9,0)</f>
        <v>933.36447999999996</v>
      </c>
      <c r="O15" s="18">
        <f t="shared" si="8"/>
        <v>1306.7102719999998</v>
      </c>
      <c r="P15" s="28">
        <f t="shared" si="9"/>
        <v>1045.3682176</v>
      </c>
      <c r="Q15" s="18"/>
      <c r="R15" s="18">
        <f t="shared" ref="R15:R78" si="21">MAX(R14-(F14+G14+I14+J14)*IF(N14=0,1,$G$10)/$D$10,0)</f>
        <v>0.96668223999999991</v>
      </c>
      <c r="S15" s="18">
        <f t="shared" si="10"/>
        <v>1400</v>
      </c>
      <c r="T15" s="23">
        <f t="shared" si="11"/>
        <v>1120</v>
      </c>
      <c r="U15" s="18">
        <v>12.416742565836952</v>
      </c>
      <c r="V15" s="18">
        <v>3</v>
      </c>
      <c r="W15" s="18">
        <v>12300</v>
      </c>
      <c r="X15" s="18">
        <f t="shared" si="2"/>
        <v>12365.454407442203</v>
      </c>
      <c r="Y15" s="18">
        <f t="shared" si="12"/>
        <v>70</v>
      </c>
      <c r="Z15" s="18">
        <f t="shared" si="13"/>
        <v>270671.02720000001</v>
      </c>
      <c r="AA15" s="18">
        <f t="shared" si="14"/>
        <v>3349920</v>
      </c>
      <c r="AB15" s="18">
        <f t="shared" si="15"/>
        <v>12.416221320014197</v>
      </c>
      <c r="AC15" s="18">
        <f t="shared" si="16"/>
        <v>9.5022920014490815</v>
      </c>
      <c r="AD15" s="18"/>
      <c r="AE15" s="18"/>
    </row>
    <row r="16" spans="1:31" x14ac:dyDescent="0.15">
      <c r="A16" s="23">
        <f t="shared" si="17"/>
        <v>0.89689595119368293</v>
      </c>
      <c r="B16" s="23">
        <f t="shared" si="3"/>
        <v>31391.358291778903</v>
      </c>
      <c r="C16" s="23">
        <v>31391.358291778903</v>
      </c>
      <c r="D16" s="4">
        <v>4</v>
      </c>
      <c r="E16" s="18">
        <f t="shared" si="18"/>
        <v>900.88395673599996</v>
      </c>
      <c r="F16" s="18">
        <f t="shared" si="4"/>
        <v>1261.2375394303999</v>
      </c>
      <c r="G16" s="23">
        <f t="shared" si="5"/>
        <v>1008.99003154432</v>
      </c>
      <c r="H16" s="18">
        <f t="shared" si="19"/>
        <v>0.95044197836799993</v>
      </c>
      <c r="I16" s="18">
        <f t="shared" si="6"/>
        <v>1400</v>
      </c>
      <c r="J16" s="18">
        <f t="shared" si="7"/>
        <v>1120</v>
      </c>
      <c r="L16" s="18"/>
      <c r="M16" s="18"/>
      <c r="N16" s="18">
        <f t="shared" si="20"/>
        <v>900.88395673599996</v>
      </c>
      <c r="O16" s="18">
        <f t="shared" si="8"/>
        <v>1261.2375394303999</v>
      </c>
      <c r="P16" s="28">
        <f t="shared" si="9"/>
        <v>1008.99003154432</v>
      </c>
      <c r="Q16" s="18"/>
      <c r="R16" s="18">
        <f t="shared" si="21"/>
        <v>0.95044197836799993</v>
      </c>
      <c r="S16" s="18">
        <f t="shared" si="10"/>
        <v>1400</v>
      </c>
      <c r="T16" s="23">
        <f t="shared" si="11"/>
        <v>1120</v>
      </c>
      <c r="U16" s="18">
        <v>12.6313852147888</v>
      </c>
      <c r="V16" s="18">
        <v>4</v>
      </c>
      <c r="W16" s="18">
        <v>12450</v>
      </c>
      <c r="X16" s="18">
        <f t="shared" si="2"/>
        <v>12552.334318904603</v>
      </c>
      <c r="Y16" s="18">
        <f t="shared" si="12"/>
        <v>70</v>
      </c>
      <c r="Z16" s="18">
        <f t="shared" si="13"/>
        <v>266123.75394303998</v>
      </c>
      <c r="AA16" s="18">
        <f t="shared" si="14"/>
        <v>3349920</v>
      </c>
      <c r="AB16" s="18">
        <f t="shared" si="15"/>
        <v>12.629785027034398</v>
      </c>
      <c r="AC16" s="18">
        <f t="shared" si="16"/>
        <v>10.015072355437015</v>
      </c>
      <c r="AD16" s="18"/>
      <c r="AE16" s="18"/>
    </row>
    <row r="17" spans="1:31" x14ac:dyDescent="0.15">
      <c r="A17" s="23">
        <f t="shared" si="17"/>
        <v>0.86479220314684024</v>
      </c>
      <c r="B17" s="23">
        <f t="shared" si="3"/>
        <v>30267.727110139407</v>
      </c>
      <c r="C17" s="23">
        <v>30267.727110139407</v>
      </c>
      <c r="D17" s="4">
        <v>5</v>
      </c>
      <c r="E17" s="18">
        <f t="shared" si="18"/>
        <v>868.94910626283513</v>
      </c>
      <c r="F17" s="18">
        <f t="shared" si="4"/>
        <v>1216.5287487679691</v>
      </c>
      <c r="G17" s="23">
        <f t="shared" si="5"/>
        <v>973.22299901437532</v>
      </c>
      <c r="H17" s="18">
        <f t="shared" si="19"/>
        <v>0.93447455313141758</v>
      </c>
      <c r="I17" s="18">
        <f t="shared" si="6"/>
        <v>1400</v>
      </c>
      <c r="J17" s="18">
        <f t="shared" si="7"/>
        <v>1120</v>
      </c>
      <c r="K17" s="2"/>
      <c r="L17" s="18"/>
      <c r="M17" s="18"/>
      <c r="N17" s="18">
        <f t="shared" si="20"/>
        <v>868.94910626283513</v>
      </c>
      <c r="O17" s="18">
        <f t="shared" si="8"/>
        <v>1216.5287487679691</v>
      </c>
      <c r="P17" s="28">
        <f t="shared" si="9"/>
        <v>973.22299901437532</v>
      </c>
      <c r="Q17" s="18"/>
      <c r="R17" s="18">
        <f t="shared" si="21"/>
        <v>0.93447455313141758</v>
      </c>
      <c r="S17" s="18">
        <f t="shared" si="10"/>
        <v>1400</v>
      </c>
      <c r="T17" s="23">
        <f t="shared" si="11"/>
        <v>1120</v>
      </c>
      <c r="U17" s="18">
        <v>12.850347108680742</v>
      </c>
      <c r="V17" s="18">
        <v>5</v>
      </c>
      <c r="W17" s="4">
        <v>12500</v>
      </c>
      <c r="X17" s="18">
        <f t="shared" si="2"/>
        <v>12742.038558544316</v>
      </c>
      <c r="Y17" s="18">
        <f t="shared" si="12"/>
        <v>70</v>
      </c>
      <c r="Z17" s="18">
        <f t="shared" si="13"/>
        <v>261652.87487679691</v>
      </c>
      <c r="AA17" s="18">
        <f t="shared" si="14"/>
        <v>3349920</v>
      </c>
      <c r="AB17" s="18">
        <f t="shared" si="15"/>
        <v>12.847071944503114</v>
      </c>
      <c r="AC17" s="18">
        <f t="shared" si="16"/>
        <v>10.563126536627138</v>
      </c>
      <c r="AD17" s="18"/>
      <c r="AE17" s="18"/>
    </row>
    <row r="18" spans="1:31" ht="12" customHeight="1" x14ac:dyDescent="0.15">
      <c r="A18" s="23">
        <f t="shared" si="17"/>
        <v>0.83375808007252228</v>
      </c>
      <c r="B18" s="23">
        <f t="shared" si="3"/>
        <v>29181.532802538281</v>
      </c>
      <c r="C18" s="23">
        <v>29181.532802538281</v>
      </c>
      <c r="D18" s="4">
        <v>6</v>
      </c>
      <c r="E18" s="18">
        <f t="shared" si="18"/>
        <v>837.55076127761947</v>
      </c>
      <c r="F18" s="18">
        <f t="shared" si="4"/>
        <v>1172.5710657886673</v>
      </c>
      <c r="G18" s="23">
        <f t="shared" si="5"/>
        <v>938.05685263093392</v>
      </c>
      <c r="H18" s="18">
        <f t="shared" si="19"/>
        <v>0.91877538063880981</v>
      </c>
      <c r="I18" s="18">
        <f t="shared" si="6"/>
        <v>1400</v>
      </c>
      <c r="J18" s="18">
        <f t="shared" si="7"/>
        <v>1120</v>
      </c>
      <c r="K18" s="23"/>
      <c r="L18" s="18"/>
      <c r="M18" s="18"/>
      <c r="N18" s="18">
        <f t="shared" si="20"/>
        <v>837.55076127761947</v>
      </c>
      <c r="O18" s="18">
        <f t="shared" si="8"/>
        <v>1172.5710657886673</v>
      </c>
      <c r="P18" s="28">
        <f t="shared" si="9"/>
        <v>938.05685263093392</v>
      </c>
      <c r="Q18" s="18"/>
      <c r="R18" s="18">
        <f t="shared" si="21"/>
        <v>0.91877538063880981</v>
      </c>
      <c r="S18" s="18">
        <f t="shared" si="10"/>
        <v>1400</v>
      </c>
      <c r="T18" s="23">
        <f t="shared" si="11"/>
        <v>1120</v>
      </c>
      <c r="U18" s="18">
        <v>13.073736107138554</v>
      </c>
      <c r="V18" s="18">
        <v>6</v>
      </c>
      <c r="W18" s="18">
        <v>12600</v>
      </c>
      <c r="X18" s="18">
        <f t="shared" si="2"/>
        <v>12934.609810615579</v>
      </c>
      <c r="Y18" s="18">
        <f t="shared" si="12"/>
        <v>70</v>
      </c>
      <c r="Z18" s="18">
        <f t="shared" si="13"/>
        <v>257257.10657886672</v>
      </c>
      <c r="AA18" s="18">
        <f t="shared" si="14"/>
        <v>3349920</v>
      </c>
      <c r="AB18" s="18">
        <f t="shared" si="15"/>
        <v>13.068149611517896</v>
      </c>
      <c r="AC18" s="18">
        <f t="shared" si="16"/>
        <v>11.149632195934499</v>
      </c>
      <c r="AD18" s="18"/>
      <c r="AE18" s="18"/>
    </row>
    <row r="19" spans="1:31" x14ac:dyDescent="0.15">
      <c r="A19" s="23">
        <f t="shared" si="17"/>
        <v>0.80375794446260518</v>
      </c>
      <c r="B19" s="23">
        <f t="shared" si="3"/>
        <v>28131.528056191182</v>
      </c>
      <c r="C19" s="23">
        <v>28131.528056191182</v>
      </c>
      <c r="D19" s="4">
        <v>7</v>
      </c>
      <c r="E19" s="18">
        <f t="shared" si="18"/>
        <v>806.67990848815543</v>
      </c>
      <c r="F19" s="18">
        <f t="shared" si="4"/>
        <v>1129.3518718834175</v>
      </c>
      <c r="G19" s="23">
        <f t="shared" si="5"/>
        <v>903.48149750673406</v>
      </c>
      <c r="H19" s="18">
        <f t="shared" si="19"/>
        <v>0.90333995424407776</v>
      </c>
      <c r="I19" s="18">
        <f t="shared" si="6"/>
        <v>1400</v>
      </c>
      <c r="J19" s="18">
        <f t="shared" si="7"/>
        <v>1120</v>
      </c>
      <c r="K19" s="23"/>
      <c r="L19" s="18"/>
      <c r="M19" s="18"/>
      <c r="N19" s="18">
        <f t="shared" si="20"/>
        <v>806.67990848815543</v>
      </c>
      <c r="O19" s="18">
        <f t="shared" si="8"/>
        <v>1129.3518718834175</v>
      </c>
      <c r="P19" s="28">
        <f t="shared" si="9"/>
        <v>903.48149750673406</v>
      </c>
      <c r="Q19" s="18"/>
      <c r="R19" s="18">
        <f t="shared" si="21"/>
        <v>0.90333995424407776</v>
      </c>
      <c r="S19" s="18">
        <f t="shared" si="10"/>
        <v>1400</v>
      </c>
      <c r="T19" s="23">
        <f t="shared" si="11"/>
        <v>1120</v>
      </c>
      <c r="U19" s="18">
        <v>13.301663514883128</v>
      </c>
      <c r="V19" s="18">
        <v>7</v>
      </c>
      <c r="W19" s="18">
        <v>12700</v>
      </c>
      <c r="X19" s="18">
        <f t="shared" si="2"/>
        <v>13130.091404462524</v>
      </c>
      <c r="Y19" s="18">
        <f t="shared" si="12"/>
        <v>70</v>
      </c>
      <c r="Z19" s="18">
        <f t="shared" si="13"/>
        <v>252935.18718834175</v>
      </c>
      <c r="AA19" s="18">
        <f t="shared" si="14"/>
        <v>3349920</v>
      </c>
      <c r="AB19" s="18">
        <f t="shared" si="15"/>
        <v>13.293086931029809</v>
      </c>
      <c r="AC19" s="18">
        <f t="shared" si="16"/>
        <v>11.778139166405218</v>
      </c>
      <c r="AD19" s="18"/>
      <c r="AE19" s="18"/>
    </row>
    <row r="20" spans="1:31" x14ac:dyDescent="0.15">
      <c r="A20" s="23">
        <f t="shared" si="17"/>
        <v>0.77475734617090675</v>
      </c>
      <c r="B20" s="23">
        <f t="shared" si="3"/>
        <v>27116.507115981738</v>
      </c>
      <c r="C20" s="23">
        <v>27116.507115981738</v>
      </c>
      <c r="D20" s="4">
        <v>8</v>
      </c>
      <c r="E20" s="18">
        <f t="shared" si="18"/>
        <v>776.32768602555439</v>
      </c>
      <c r="F20" s="18">
        <f t="shared" si="4"/>
        <v>1086.858760435776</v>
      </c>
      <c r="G20" s="23">
        <f t="shared" si="5"/>
        <v>869.48700834862086</v>
      </c>
      <c r="H20" s="18">
        <f t="shared" si="19"/>
        <v>0.88816384301277729</v>
      </c>
      <c r="I20" s="18">
        <f t="shared" si="6"/>
        <v>1400</v>
      </c>
      <c r="J20" s="18">
        <f t="shared" si="7"/>
        <v>1120</v>
      </c>
      <c r="K20" s="23"/>
      <c r="L20" s="18"/>
      <c r="M20" s="18"/>
      <c r="N20" s="18">
        <f t="shared" si="20"/>
        <v>776.32768602555439</v>
      </c>
      <c r="O20" s="18">
        <f t="shared" si="8"/>
        <v>1086.858760435776</v>
      </c>
      <c r="P20" s="28">
        <f t="shared" si="9"/>
        <v>869.48700834862086</v>
      </c>
      <c r="Q20" s="18"/>
      <c r="R20" s="18">
        <f t="shared" si="21"/>
        <v>0.88816384301277729</v>
      </c>
      <c r="S20" s="18">
        <f t="shared" si="10"/>
        <v>1400</v>
      </c>
      <c r="T20" s="23">
        <f t="shared" si="11"/>
        <v>1120</v>
      </c>
      <c r="U20" s="18">
        <v>13.534244220923089</v>
      </c>
      <c r="V20" s="18">
        <v>8</v>
      </c>
      <c r="W20" s="18">
        <v>12800</v>
      </c>
      <c r="X20" s="18">
        <f t="shared" si="2"/>
        <v>13328.527324268462</v>
      </c>
      <c r="Y20" s="18">
        <f t="shared" si="12"/>
        <v>70</v>
      </c>
      <c r="Z20" s="18">
        <f t="shared" si="13"/>
        <v>248685.87604357762</v>
      </c>
      <c r="AA20" s="18">
        <f t="shared" si="14"/>
        <v>3349920</v>
      </c>
      <c r="AB20" s="18">
        <f t="shared" si="15"/>
        <v>13.521954204574493</v>
      </c>
      <c r="AC20" s="18">
        <f t="shared" si="16"/>
        <v>12.452624677282385</v>
      </c>
      <c r="AD20" s="18"/>
      <c r="AE20" s="18"/>
    </row>
    <row r="21" spans="1:31" x14ac:dyDescent="0.15">
      <c r="A21" s="23">
        <f t="shared" si="17"/>
        <v>0.74672298285294758</v>
      </c>
      <c r="B21" s="23">
        <f t="shared" si="3"/>
        <v>26135.304399853165</v>
      </c>
      <c r="C21" s="23">
        <v>26135.304399853165</v>
      </c>
      <c r="D21" s="4">
        <v>9</v>
      </c>
      <c r="E21" s="18">
        <f t="shared" si="18"/>
        <v>746.48538090032503</v>
      </c>
      <c r="F21" s="18">
        <f t="shared" si="4"/>
        <v>1045.079533260455</v>
      </c>
      <c r="G21" s="23">
        <f t="shared" si="5"/>
        <v>836.06362660836407</v>
      </c>
      <c r="H21" s="18">
        <f t="shared" si="19"/>
        <v>0.87324269045016267</v>
      </c>
      <c r="I21" s="18">
        <f t="shared" si="6"/>
        <v>1400</v>
      </c>
      <c r="J21" s="18">
        <f t="shared" si="7"/>
        <v>1120</v>
      </c>
      <c r="K21" s="23"/>
      <c r="L21" s="18"/>
      <c r="M21" s="18"/>
      <c r="N21" s="18">
        <f t="shared" si="20"/>
        <v>746.48538090032503</v>
      </c>
      <c r="O21" s="18">
        <f t="shared" si="8"/>
        <v>1045.079533260455</v>
      </c>
      <c r="P21" s="28">
        <f t="shared" si="9"/>
        <v>836.06362660836407</v>
      </c>
      <c r="Q21" s="18"/>
      <c r="R21" s="18">
        <f t="shared" si="21"/>
        <v>0.87324269045016267</v>
      </c>
      <c r="S21" s="18">
        <f t="shared" si="10"/>
        <v>1400</v>
      </c>
      <c r="T21" s="23">
        <f t="shared" si="11"/>
        <v>1120</v>
      </c>
      <c r="U21" s="18">
        <v>13.77159684468093</v>
      </c>
      <c r="V21" s="18">
        <v>9</v>
      </c>
      <c r="W21" s="18">
        <v>12900</v>
      </c>
      <c r="X21" s="18">
        <f t="shared" si="2"/>
        <v>13529.962218952509</v>
      </c>
      <c r="Y21" s="18">
        <f t="shared" si="12"/>
        <v>70</v>
      </c>
      <c r="Z21" s="18">
        <f t="shared" si="13"/>
        <v>244507.95332604551</v>
      </c>
      <c r="AA21" s="18">
        <f t="shared" si="14"/>
        <v>3349920</v>
      </c>
      <c r="AB21" s="18">
        <f t="shared" si="15"/>
        <v>13.754823168236804</v>
      </c>
      <c r="AC21" s="18">
        <f t="shared" si="16"/>
        <v>13.177558651173747</v>
      </c>
      <c r="AD21" s="18"/>
      <c r="AE21" s="18"/>
    </row>
    <row r="22" spans="1:31" x14ac:dyDescent="0.15">
      <c r="A22" s="23">
        <f t="shared" si="17"/>
        <v>0.71962266172376887</v>
      </c>
      <c r="B22" s="23">
        <f t="shared" si="3"/>
        <v>25186.793160331912</v>
      </c>
      <c r="C22" s="23">
        <v>25186.793160331912</v>
      </c>
      <c r="D22" s="4">
        <v>10</v>
      </c>
      <c r="E22" s="18">
        <f t="shared" si="18"/>
        <v>717.14442650119952</v>
      </c>
      <c r="F22" s="18">
        <f t="shared" si="4"/>
        <v>1004.0021971016793</v>
      </c>
      <c r="G22" s="23">
        <f t="shared" si="5"/>
        <v>803.20175768134345</v>
      </c>
      <c r="H22" s="18">
        <f t="shared" si="19"/>
        <v>0.85857221325059996</v>
      </c>
      <c r="I22" s="18">
        <f t="shared" si="6"/>
        <v>1400</v>
      </c>
      <c r="J22" s="18">
        <f t="shared" si="7"/>
        <v>1120</v>
      </c>
      <c r="K22" s="23"/>
      <c r="L22" s="18"/>
      <c r="M22" s="18"/>
      <c r="N22" s="18">
        <f t="shared" si="20"/>
        <v>717.14442650119952</v>
      </c>
      <c r="O22" s="18">
        <f t="shared" si="8"/>
        <v>1004.0021971016793</v>
      </c>
      <c r="P22" s="28">
        <f t="shared" si="9"/>
        <v>803.20175768134345</v>
      </c>
      <c r="Q22" s="18"/>
      <c r="R22" s="18">
        <f t="shared" si="21"/>
        <v>0.85857221325059996</v>
      </c>
      <c r="S22" s="18">
        <f t="shared" si="10"/>
        <v>1400</v>
      </c>
      <c r="T22" s="23">
        <f t="shared" si="11"/>
        <v>1120</v>
      </c>
      <c r="U22" s="18">
        <v>14.013843889462038</v>
      </c>
      <c r="V22" s="18">
        <v>10</v>
      </c>
      <c r="W22" s="18">
        <v>13000</v>
      </c>
      <c r="X22" s="18">
        <f t="shared" si="2"/>
        <v>13734.441412215774</v>
      </c>
      <c r="Y22" s="18">
        <f t="shared" si="12"/>
        <v>70</v>
      </c>
      <c r="Z22" s="18">
        <f t="shared" si="13"/>
        <v>240400.2197101679</v>
      </c>
      <c r="AA22" s="18">
        <f t="shared" si="14"/>
        <v>3349920</v>
      </c>
      <c r="AB22" s="18">
        <f t="shared" si="15"/>
        <v>13.991767029907871</v>
      </c>
      <c r="AC22" s="18">
        <f t="shared" si="16"/>
        <v>13.957981297169214</v>
      </c>
      <c r="AD22" s="18"/>
      <c r="AE22" s="18"/>
    </row>
    <row r="23" spans="1:31" x14ac:dyDescent="0.15">
      <c r="A23" s="23">
        <f t="shared" si="17"/>
        <v>0.69342526258989523</v>
      </c>
      <c r="B23" s="23">
        <f t="shared" si="3"/>
        <v>24269.884190646335</v>
      </c>
      <c r="C23" s="23">
        <v>24269.884190646335</v>
      </c>
      <c r="D23" s="4">
        <v>11</v>
      </c>
      <c r="E23" s="18">
        <f t="shared" si="18"/>
        <v>688.29640013597941</v>
      </c>
      <c r="F23" s="18">
        <f t="shared" si="4"/>
        <v>963.61496019037111</v>
      </c>
      <c r="G23" s="23">
        <f t="shared" si="5"/>
        <v>770.89196815229695</v>
      </c>
      <c r="H23" s="18">
        <f t="shared" si="19"/>
        <v>0.84414820006798985</v>
      </c>
      <c r="I23" s="18">
        <f t="shared" si="6"/>
        <v>1400</v>
      </c>
      <c r="J23" s="18">
        <f t="shared" si="7"/>
        <v>1120</v>
      </c>
      <c r="K23" s="23"/>
      <c r="L23" s="18"/>
      <c r="M23" s="18"/>
      <c r="N23" s="18">
        <f t="shared" si="20"/>
        <v>688.29640013597941</v>
      </c>
      <c r="O23" s="18">
        <f t="shared" si="8"/>
        <v>963.61496019037111</v>
      </c>
      <c r="P23" s="28">
        <f t="shared" si="9"/>
        <v>770.89196815229695</v>
      </c>
      <c r="Q23" s="18"/>
      <c r="R23" s="18">
        <f t="shared" si="21"/>
        <v>0.84414820006798985</v>
      </c>
      <c r="S23" s="18">
        <f t="shared" si="10"/>
        <v>1400</v>
      </c>
      <c r="T23" s="23">
        <f t="shared" si="11"/>
        <v>1120</v>
      </c>
      <c r="U23" s="18">
        <v>14.261111903717715</v>
      </c>
      <c r="V23" s="18">
        <v>11</v>
      </c>
      <c r="W23" s="18">
        <v>13100</v>
      </c>
      <c r="X23" s="18">
        <f t="shared" si="2"/>
        <v>13942.010912739397</v>
      </c>
      <c r="Y23" s="18">
        <f t="shared" si="12"/>
        <v>70</v>
      </c>
      <c r="Z23" s="18">
        <f t="shared" si="13"/>
        <v>236361.49601903709</v>
      </c>
      <c r="AA23" s="18">
        <f t="shared" si="14"/>
        <v>3349920</v>
      </c>
      <c r="AB23" s="18">
        <f t="shared" si="15"/>
        <v>14.232860507896111</v>
      </c>
      <c r="AC23" s="18">
        <f t="shared" si="16"/>
        <v>14.799595785541042</v>
      </c>
      <c r="AD23" s="18"/>
      <c r="AE23" s="18"/>
    </row>
    <row r="24" spans="1:31" x14ac:dyDescent="0.15">
      <c r="A24" s="23">
        <f t="shared" si="17"/>
        <v>0.66810070211298822</v>
      </c>
      <c r="B24" s="23">
        <f t="shared" si="3"/>
        <v>23383.524573954586</v>
      </c>
      <c r="C24" s="23">
        <v>23383.524573954586</v>
      </c>
      <c r="D24" s="4">
        <v>12</v>
      </c>
      <c r="E24" s="18">
        <f t="shared" si="18"/>
        <v>659.93302061369491</v>
      </c>
      <c r="F24" s="18">
        <f t="shared" si="4"/>
        <v>923.90622885917276</v>
      </c>
      <c r="G24" s="23">
        <f t="shared" si="5"/>
        <v>739.12498308733825</v>
      </c>
      <c r="H24" s="18">
        <f t="shared" si="19"/>
        <v>0.82996651030684765</v>
      </c>
      <c r="I24" s="18">
        <f t="shared" si="6"/>
        <v>1400</v>
      </c>
      <c r="J24" s="18">
        <f t="shared" si="7"/>
        <v>1120</v>
      </c>
      <c r="K24" s="23"/>
      <c r="L24" s="18"/>
      <c r="M24" s="18"/>
      <c r="N24" s="18">
        <f t="shared" si="20"/>
        <v>659.93302061369491</v>
      </c>
      <c r="O24" s="18">
        <f t="shared" si="8"/>
        <v>923.90622885917276</v>
      </c>
      <c r="P24" s="28">
        <f t="shared" si="9"/>
        <v>739.12498308733825</v>
      </c>
      <c r="Q24" s="18"/>
      <c r="R24" s="18">
        <f t="shared" si="21"/>
        <v>0.82996651030684765</v>
      </c>
      <c r="S24" s="18">
        <f t="shared" si="10"/>
        <v>1400</v>
      </c>
      <c r="T24" s="23">
        <f t="shared" si="11"/>
        <v>1120</v>
      </c>
      <c r="U24" s="18">
        <v>14.513531650577594</v>
      </c>
      <c r="V24" s="18">
        <v>12</v>
      </c>
      <c r="W24" s="18">
        <v>13200</v>
      </c>
      <c r="X24" s="18">
        <f t="shared" si="2"/>
        <v>14152.717424536688</v>
      </c>
      <c r="Y24" s="18">
        <f t="shared" si="12"/>
        <v>70</v>
      </c>
      <c r="Z24" s="18">
        <f t="shared" si="13"/>
        <v>232390.62288591726</v>
      </c>
      <c r="AA24" s="18">
        <f t="shared" si="14"/>
        <v>3349920</v>
      </c>
      <c r="AB24" s="18">
        <f t="shared" si="15"/>
        <v>14.478179870958099</v>
      </c>
      <c r="AC24" s="18">
        <f t="shared" si="16"/>
        <v>15.708879534775635</v>
      </c>
      <c r="AD24" s="18"/>
      <c r="AE24" s="18"/>
    </row>
    <row r="25" spans="1:31" x14ac:dyDescent="0.15">
      <c r="A25" s="23">
        <f t="shared" si="17"/>
        <v>0.64361989926415619</v>
      </c>
      <c r="B25" s="23">
        <f t="shared" si="3"/>
        <v>22526.696474245466</v>
      </c>
      <c r="C25" s="23">
        <v>22526.696474245466</v>
      </c>
      <c r="D25" s="4">
        <v>13</v>
      </c>
      <c r="E25" s="18">
        <f t="shared" si="18"/>
        <v>632.04614586738489</v>
      </c>
      <c r="F25" s="18">
        <f t="shared" si="4"/>
        <v>884.86460421433878</v>
      </c>
      <c r="G25" s="23">
        <f t="shared" si="5"/>
        <v>707.89168337147112</v>
      </c>
      <c r="H25" s="18">
        <f t="shared" si="19"/>
        <v>0.81602307293369258</v>
      </c>
      <c r="I25" s="18">
        <f t="shared" si="6"/>
        <v>1400</v>
      </c>
      <c r="J25" s="18">
        <f t="shared" si="7"/>
        <v>1120</v>
      </c>
      <c r="K25" s="23"/>
      <c r="L25" s="18"/>
      <c r="M25" s="18"/>
      <c r="N25" s="18">
        <f t="shared" si="20"/>
        <v>632.04614586738489</v>
      </c>
      <c r="O25" s="18">
        <f t="shared" si="8"/>
        <v>884.86460421433878</v>
      </c>
      <c r="P25" s="28">
        <f t="shared" si="9"/>
        <v>707.89168337147112</v>
      </c>
      <c r="Q25" s="18"/>
      <c r="R25" s="18">
        <f t="shared" si="21"/>
        <v>0.81602307293369258</v>
      </c>
      <c r="S25" s="18">
        <f t="shared" si="10"/>
        <v>1400</v>
      </c>
      <c r="T25" s="23">
        <f t="shared" si="11"/>
        <v>1120</v>
      </c>
      <c r="U25" s="18">
        <v>14.771238286162649</v>
      </c>
      <c r="V25" s="18">
        <v>13</v>
      </c>
      <c r="W25" s="18">
        <v>13300</v>
      </c>
      <c r="X25" s="18">
        <f t="shared" si="2"/>
        <v>14366.608357461722</v>
      </c>
      <c r="Y25" s="18">
        <f t="shared" si="12"/>
        <v>70</v>
      </c>
      <c r="Z25" s="18">
        <f t="shared" si="13"/>
        <v>228486.46042143388</v>
      </c>
      <c r="AA25" s="18">
        <f t="shared" si="14"/>
        <v>3349920</v>
      </c>
      <c r="AB25" s="18">
        <f t="shared" si="15"/>
        <v>14.72780297981808</v>
      </c>
      <c r="AC25" s="18">
        <f t="shared" si="16"/>
        <v>16.693218618771471</v>
      </c>
      <c r="AD25" s="18"/>
      <c r="AE25" s="18"/>
    </row>
    <row r="26" spans="1:31" x14ac:dyDescent="0.15">
      <c r="A26" s="23">
        <f t="shared" si="17"/>
        <v>0.61995474192924882</v>
      </c>
      <c r="B26" s="23">
        <f t="shared" si="3"/>
        <v>21698.41596752371</v>
      </c>
      <c r="C26" s="23">
        <v>21698.41596752371</v>
      </c>
      <c r="D26" s="4">
        <v>14</v>
      </c>
      <c r="E26" s="18">
        <f t="shared" si="18"/>
        <v>604.62777061681288</v>
      </c>
      <c r="F26" s="18">
        <f t="shared" si="4"/>
        <v>846.47887886353794</v>
      </c>
      <c r="G26" s="23">
        <f t="shared" si="5"/>
        <v>677.1831030908304</v>
      </c>
      <c r="H26" s="18">
        <f t="shared" si="19"/>
        <v>0.80231388530840653</v>
      </c>
      <c r="I26" s="18">
        <f t="shared" si="6"/>
        <v>1400</v>
      </c>
      <c r="J26" s="18">
        <f t="shared" si="7"/>
        <v>1120</v>
      </c>
      <c r="K26" s="23"/>
      <c r="L26" s="18"/>
      <c r="M26" s="18"/>
      <c r="N26" s="18">
        <f t="shared" si="20"/>
        <v>604.62777061681288</v>
      </c>
      <c r="O26" s="18">
        <f t="shared" si="8"/>
        <v>846.47887886353794</v>
      </c>
      <c r="P26" s="28">
        <f t="shared" si="9"/>
        <v>677.1831030908304</v>
      </c>
      <c r="Q26" s="18"/>
      <c r="R26" s="18">
        <f t="shared" si="21"/>
        <v>0.80231388530840653</v>
      </c>
      <c r="S26" s="18">
        <f t="shared" si="10"/>
        <v>1400</v>
      </c>
      <c r="T26" s="23">
        <f t="shared" si="11"/>
        <v>1120</v>
      </c>
      <c r="U26" s="18">
        <v>15.034371547226652</v>
      </c>
      <c r="V26" s="18">
        <v>14</v>
      </c>
      <c r="W26" s="18">
        <v>13400</v>
      </c>
      <c r="X26" s="18">
        <f t="shared" si="2"/>
        <v>14583.731837876769</v>
      </c>
      <c r="Y26" s="18">
        <f t="shared" si="12"/>
        <v>70</v>
      </c>
      <c r="Z26" s="18">
        <f t="shared" si="13"/>
        <v>224647.8878863538</v>
      </c>
      <c r="AA26" s="18">
        <f t="shared" si="14"/>
        <v>3349920</v>
      </c>
      <c r="AB26" s="18">
        <f t="shared" si="15"/>
        <v>14.981809330249339</v>
      </c>
      <c r="AC26" s="18">
        <f t="shared" si="16"/>
        <v>17.761071094191312</v>
      </c>
      <c r="AD26" s="18"/>
      <c r="AE26" s="18"/>
    </row>
    <row r="27" spans="1:31" x14ac:dyDescent="0.15">
      <c r="A27" s="23">
        <f t="shared" si="17"/>
        <v>0.59707805462678831</v>
      </c>
      <c r="B27" s="23">
        <f t="shared" si="3"/>
        <v>20897.73191193759</v>
      </c>
      <c r="C27" s="23">
        <v>20897.73191193759</v>
      </c>
      <c r="D27" s="4">
        <v>15</v>
      </c>
      <c r="E27" s="18">
        <f t="shared" si="18"/>
        <v>577.67002407045038</v>
      </c>
      <c r="F27" s="18">
        <f t="shared" si="4"/>
        <v>808.73803369863049</v>
      </c>
      <c r="G27" s="23">
        <f t="shared" si="5"/>
        <v>646.99042695890444</v>
      </c>
      <c r="H27" s="18">
        <f t="shared" si="19"/>
        <v>0.78883501203522532</v>
      </c>
      <c r="I27" s="18">
        <f t="shared" si="6"/>
        <v>1400</v>
      </c>
      <c r="J27" s="18">
        <f t="shared" si="7"/>
        <v>1120</v>
      </c>
      <c r="K27" s="23"/>
      <c r="L27" s="18"/>
      <c r="M27" s="18"/>
      <c r="N27" s="18">
        <f t="shared" si="20"/>
        <v>577.67002407045038</v>
      </c>
      <c r="O27" s="18">
        <f t="shared" si="8"/>
        <v>808.73803369863049</v>
      </c>
      <c r="P27" s="28">
        <f t="shared" si="9"/>
        <v>646.99042695890444</v>
      </c>
      <c r="Q27" s="18"/>
      <c r="R27" s="18">
        <f t="shared" si="21"/>
        <v>0.78883501203522532</v>
      </c>
      <c r="S27" s="18">
        <f t="shared" si="10"/>
        <v>1400</v>
      </c>
      <c r="T27" s="23">
        <f t="shared" si="11"/>
        <v>1120</v>
      </c>
      <c r="U27" s="18">
        <v>15.303075948718146</v>
      </c>
      <c r="V27" s="18">
        <v>15</v>
      </c>
      <c r="W27" s="18">
        <v>13500</v>
      </c>
      <c r="X27" s="18">
        <f t="shared" si="2"/>
        <v>14804.136719480917</v>
      </c>
      <c r="Y27" s="18">
        <f t="shared" si="12"/>
        <v>70</v>
      </c>
      <c r="Z27" s="18">
        <f t="shared" si="13"/>
        <v>220873.80336986305</v>
      </c>
      <c r="AA27" s="18">
        <f t="shared" si="14"/>
        <v>3349920</v>
      </c>
      <c r="AB27" s="18">
        <f t="shared" si="15"/>
        <v>15.240280097795559</v>
      </c>
      <c r="AC27" s="18">
        <f t="shared" si="16"/>
        <v>18.922166772263751</v>
      </c>
      <c r="AD27" s="18"/>
      <c r="AE27" s="18"/>
    </row>
    <row r="28" spans="1:31" x14ac:dyDescent="0.15">
      <c r="A28" s="23">
        <f t="shared" si="17"/>
        <v>0.57496356730146603</v>
      </c>
      <c r="B28" s="23">
        <f t="shared" si="3"/>
        <v>20123.724855551311</v>
      </c>
      <c r="C28" s="23">
        <v>20123.724855551311</v>
      </c>
      <c r="D28" s="4">
        <v>16</v>
      </c>
      <c r="E28" s="18">
        <f t="shared" si="18"/>
        <v>551.16516766606685</v>
      </c>
      <c r="F28" s="18">
        <f t="shared" si="4"/>
        <v>771.63123473249357</v>
      </c>
      <c r="G28" s="23">
        <f t="shared" si="5"/>
        <v>617.30498778599485</v>
      </c>
      <c r="H28" s="18">
        <f t="shared" si="19"/>
        <v>0.77558258383303358</v>
      </c>
      <c r="I28" s="18">
        <f t="shared" si="6"/>
        <v>1400</v>
      </c>
      <c r="J28" s="18">
        <f t="shared" si="7"/>
        <v>1120</v>
      </c>
      <c r="K28" s="23"/>
      <c r="L28" s="18"/>
      <c r="M28" s="18"/>
      <c r="N28" s="18">
        <f t="shared" si="20"/>
        <v>551.16516766606685</v>
      </c>
      <c r="O28" s="18">
        <f t="shared" si="8"/>
        <v>771.63123473249357</v>
      </c>
      <c r="P28" s="28">
        <f t="shared" si="9"/>
        <v>617.30498778599485</v>
      </c>
      <c r="Q28" s="18"/>
      <c r="R28" s="18">
        <f t="shared" si="21"/>
        <v>0.77558258383303358</v>
      </c>
      <c r="S28" s="18">
        <f t="shared" si="10"/>
        <v>1400</v>
      </c>
      <c r="T28" s="23">
        <f t="shared" si="11"/>
        <v>1120</v>
      </c>
      <c r="U28" s="18">
        <v>15.577500991899029</v>
      </c>
      <c r="V28" s="18">
        <v>16</v>
      </c>
      <c r="W28" s="18">
        <v>13600</v>
      </c>
      <c r="X28" s="18">
        <f t="shared" si="2"/>
        <v>15027.872594302373</v>
      </c>
      <c r="Y28" s="18">
        <f t="shared" si="12"/>
        <v>70</v>
      </c>
      <c r="Z28" s="18">
        <f t="shared" si="13"/>
        <v>217163.12347324938</v>
      </c>
      <c r="AA28" s="18">
        <f t="shared" si="14"/>
        <v>3349920</v>
      </c>
      <c r="AB28" s="18">
        <f t="shared" si="15"/>
        <v>15.503298184214717</v>
      </c>
      <c r="AC28" s="18">
        <f t="shared" si="16"/>
        <v>20.187753282562987</v>
      </c>
      <c r="AD28" s="18"/>
      <c r="AE28" s="18"/>
    </row>
    <row r="29" spans="1:31" x14ac:dyDescent="0.15">
      <c r="A29" s="23">
        <f t="shared" si="17"/>
        <v>0.55358588515737195</v>
      </c>
      <c r="B29" s="23">
        <f t="shared" si="3"/>
        <v>19375.505980508016</v>
      </c>
      <c r="C29" s="23">
        <v>19375.505980508016</v>
      </c>
      <c r="D29" s="4">
        <v>17</v>
      </c>
      <c r="E29" s="18">
        <f t="shared" si="18"/>
        <v>525.10559284927695</v>
      </c>
      <c r="F29" s="18">
        <f t="shared" si="4"/>
        <v>735.14782998898772</v>
      </c>
      <c r="G29" s="23">
        <f t="shared" si="5"/>
        <v>588.11826399119025</v>
      </c>
      <c r="H29" s="18">
        <f t="shared" si="19"/>
        <v>0.76255279642463858</v>
      </c>
      <c r="I29" s="18">
        <f t="shared" si="6"/>
        <v>1400</v>
      </c>
      <c r="J29" s="18">
        <f t="shared" si="7"/>
        <v>1120</v>
      </c>
      <c r="K29" s="23"/>
      <c r="L29" s="18"/>
      <c r="M29" s="18"/>
      <c r="N29" s="18">
        <f t="shared" si="20"/>
        <v>525.10559284927695</v>
      </c>
      <c r="O29" s="18">
        <f t="shared" si="8"/>
        <v>735.14782998898772</v>
      </c>
      <c r="P29" s="28">
        <f t="shared" si="9"/>
        <v>588.11826399119025</v>
      </c>
      <c r="Q29" s="18"/>
      <c r="R29" s="18">
        <f t="shared" si="21"/>
        <v>0.76255279642463858</v>
      </c>
      <c r="S29" s="18">
        <f t="shared" si="10"/>
        <v>1400</v>
      </c>
      <c r="T29" s="23">
        <f t="shared" si="11"/>
        <v>1120</v>
      </c>
      <c r="U29" s="18">
        <v>15.857801383693975</v>
      </c>
      <c r="V29" s="18">
        <v>17</v>
      </c>
      <c r="W29" s="18">
        <v>13700</v>
      </c>
      <c r="X29" s="18">
        <f t="shared" si="2"/>
        <v>15254.989803856857</v>
      </c>
      <c r="Y29" s="18">
        <f t="shared" si="12"/>
        <v>70</v>
      </c>
      <c r="Z29" s="18">
        <f t="shared" si="13"/>
        <v>213514.78299889877</v>
      </c>
      <c r="AA29" s="18">
        <f t="shared" si="14"/>
        <v>3349920</v>
      </c>
      <c r="AB29" s="18">
        <f t="shared" si="15"/>
        <v>15.770948265729281</v>
      </c>
      <c r="AC29" s="18">
        <f t="shared" si="16"/>
        <v>21.570901438873214</v>
      </c>
      <c r="AD29" s="18"/>
      <c r="AE29" s="18"/>
    </row>
    <row r="30" spans="1:31" x14ac:dyDescent="0.15">
      <c r="A30" s="23">
        <f t="shared" si="17"/>
        <v>0.53292045949631106</v>
      </c>
      <c r="B30" s="23">
        <f t="shared" si="3"/>
        <v>18652.216082370887</v>
      </c>
      <c r="C30" s="23">
        <v>18652.216082370887</v>
      </c>
      <c r="D30" s="4">
        <v>18</v>
      </c>
      <c r="E30" s="18">
        <f t="shared" si="18"/>
        <v>499.48381888940912</v>
      </c>
      <c r="F30" s="18">
        <f t="shared" si="4"/>
        <v>699.27734644517272</v>
      </c>
      <c r="G30" s="23">
        <f t="shared" si="5"/>
        <v>559.42187715613818</v>
      </c>
      <c r="H30" s="18">
        <f t="shared" si="19"/>
        <v>0.74974190944470465</v>
      </c>
      <c r="I30" s="18">
        <f t="shared" si="6"/>
        <v>1400</v>
      </c>
      <c r="J30" s="18">
        <f t="shared" si="7"/>
        <v>1120</v>
      </c>
      <c r="K30" s="23"/>
      <c r="L30" s="18"/>
      <c r="M30" s="18"/>
      <c r="N30" s="18">
        <f t="shared" si="20"/>
        <v>499.48381888940912</v>
      </c>
      <c r="O30" s="18">
        <f t="shared" si="8"/>
        <v>699.27734644517272</v>
      </c>
      <c r="P30" s="28">
        <f t="shared" si="9"/>
        <v>559.42187715613818</v>
      </c>
      <c r="Q30" s="18"/>
      <c r="R30" s="18">
        <f t="shared" si="21"/>
        <v>0.74974190944470465</v>
      </c>
      <c r="S30" s="18">
        <f t="shared" si="10"/>
        <v>1400</v>
      </c>
      <c r="T30" s="23">
        <f t="shared" si="11"/>
        <v>1120</v>
      </c>
      <c r="U30" s="18">
        <v>16.144137268014795</v>
      </c>
      <c r="V30" s="18">
        <v>18</v>
      </c>
      <c r="W30" s="18">
        <v>13800</v>
      </c>
      <c r="X30" s="18">
        <f t="shared" si="2"/>
        <v>15485.539450474678</v>
      </c>
      <c r="Y30" s="18">
        <f t="shared" si="12"/>
        <v>70</v>
      </c>
      <c r="Z30" s="18">
        <f t="shared" si="13"/>
        <v>209927.73464451727</v>
      </c>
      <c r="AA30" s="18">
        <f t="shared" si="14"/>
        <v>3349920</v>
      </c>
      <c r="AB30" s="18">
        <f t="shared" si="15"/>
        <v>16.043316843180634</v>
      </c>
      <c r="AC30" s="18">
        <f t="shared" si="16"/>
        <v>23.086887270243619</v>
      </c>
      <c r="AD30" s="18"/>
      <c r="AE30" s="18"/>
    </row>
    <row r="31" spans="1:31" x14ac:dyDescent="0.15">
      <c r="A31" s="23">
        <f t="shared" si="17"/>
        <v>0.5129435595277233</v>
      </c>
      <c r="B31" s="23">
        <f t="shared" si="3"/>
        <v>17953.024583470316</v>
      </c>
      <c r="C31" s="23">
        <v>17953.024583470316</v>
      </c>
      <c r="D31" s="4">
        <v>19</v>
      </c>
      <c r="E31" s="18">
        <f t="shared" si="18"/>
        <v>474.29249073206705</v>
      </c>
      <c r="F31" s="18">
        <f t="shared" si="4"/>
        <v>664.00948702489382</v>
      </c>
      <c r="G31" s="23">
        <f t="shared" si="5"/>
        <v>531.2075896199151</v>
      </c>
      <c r="H31" s="18">
        <f t="shared" si="19"/>
        <v>0.73714624536603357</v>
      </c>
      <c r="I31" s="18">
        <f t="shared" si="6"/>
        <v>1400</v>
      </c>
      <c r="J31" s="18">
        <f t="shared" si="7"/>
        <v>1120</v>
      </c>
      <c r="K31" s="23"/>
      <c r="L31" s="18"/>
      <c r="M31" s="18"/>
      <c r="N31" s="18">
        <f t="shared" si="20"/>
        <v>474.29249073206705</v>
      </c>
      <c r="O31" s="18">
        <f t="shared" si="8"/>
        <v>664.00948702489382</v>
      </c>
      <c r="P31" s="28">
        <f t="shared" si="9"/>
        <v>531.2075896199151</v>
      </c>
      <c r="Q31" s="18"/>
      <c r="R31" s="18">
        <f t="shared" si="21"/>
        <v>0.73714624536603357</v>
      </c>
      <c r="S31" s="18">
        <f t="shared" si="10"/>
        <v>1400</v>
      </c>
      <c r="T31" s="23">
        <f t="shared" si="11"/>
        <v>1120</v>
      </c>
      <c r="U31" s="18">
        <v>16.436674469844728</v>
      </c>
      <c r="V31" s="18">
        <v>19</v>
      </c>
      <c r="W31" s="18">
        <v>13900</v>
      </c>
      <c r="X31" s="18">
        <f t="shared" si="2"/>
        <v>15719.573408798968</v>
      </c>
      <c r="Y31" s="18">
        <f t="shared" si="12"/>
        <v>70</v>
      </c>
      <c r="Z31" s="18">
        <f t="shared" si="13"/>
        <v>206400.94870248938</v>
      </c>
      <c r="AA31" s="18">
        <f t="shared" si="14"/>
        <v>3349920</v>
      </c>
      <c r="AB31" s="18">
        <f t="shared" si="15"/>
        <v>16.320492294181481</v>
      </c>
      <c r="AC31" s="18">
        <f t="shared" si="16"/>
        <v>24.753674143255903</v>
      </c>
      <c r="AD31" s="18"/>
      <c r="AE31" s="18"/>
    </row>
    <row r="32" spans="1:31" x14ac:dyDescent="0.15">
      <c r="A32" s="23">
        <f t="shared" si="17"/>
        <v>0.49363224511783277</v>
      </c>
      <c r="B32" s="23">
        <f t="shared" si="3"/>
        <v>17277.128579124146</v>
      </c>
      <c r="C32" s="23">
        <v>17277.128579124146</v>
      </c>
      <c r="D32" s="4">
        <v>20</v>
      </c>
      <c r="E32" s="18">
        <f t="shared" si="18"/>
        <v>449.52437688776831</v>
      </c>
      <c r="F32" s="18">
        <f t="shared" si="4"/>
        <v>629.33412764287561</v>
      </c>
      <c r="G32" s="23">
        <f t="shared" si="5"/>
        <v>503.46730211430054</v>
      </c>
      <c r="H32" s="18">
        <f t="shared" si="19"/>
        <v>0.72476218844388418</v>
      </c>
      <c r="I32" s="18">
        <f t="shared" si="6"/>
        <v>1400</v>
      </c>
      <c r="J32" s="18">
        <f t="shared" si="7"/>
        <v>1120</v>
      </c>
      <c r="K32" s="23"/>
      <c r="L32" s="18"/>
      <c r="M32" s="18"/>
      <c r="N32" s="18">
        <f t="shared" si="20"/>
        <v>449.52437688776831</v>
      </c>
      <c r="O32" s="18">
        <f t="shared" si="8"/>
        <v>629.33412764287561</v>
      </c>
      <c r="P32" s="28">
        <f t="shared" si="9"/>
        <v>503.46730211430054</v>
      </c>
      <c r="Q32" s="18"/>
      <c r="R32" s="18">
        <f t="shared" si="21"/>
        <v>0.72476218844388418</v>
      </c>
      <c r="S32" s="18">
        <f t="shared" si="10"/>
        <v>1400</v>
      </c>
      <c r="T32" s="23">
        <f t="shared" si="11"/>
        <v>1120</v>
      </c>
      <c r="U32" s="18">
        <v>16.735584752937008</v>
      </c>
      <c r="V32" s="18">
        <v>20</v>
      </c>
      <c r="W32" s="18">
        <v>14000</v>
      </c>
      <c r="X32" s="18">
        <f t="shared" si="2"/>
        <v>15957.144337457685</v>
      </c>
      <c r="Y32" s="18">
        <f t="shared" si="12"/>
        <v>70</v>
      </c>
      <c r="Z32" s="18">
        <f t="shared" si="13"/>
        <v>202933.41276428755</v>
      </c>
      <c r="AA32" s="18">
        <f t="shared" si="14"/>
        <v>3349920</v>
      </c>
      <c r="AB32" s="18">
        <f t="shared" si="15"/>
        <v>16.602564927369322</v>
      </c>
      <c r="AC32" s="18">
        <f t="shared" si="16"/>
        <v>26.592526954829069</v>
      </c>
      <c r="AD32" s="18"/>
      <c r="AE32" s="18"/>
    </row>
    <row r="33" spans="1:31" x14ac:dyDescent="0.15">
      <c r="A33" s="23">
        <f t="shared" si="17"/>
        <v>0.47496434044673569</v>
      </c>
      <c r="B33" s="23">
        <f t="shared" si="3"/>
        <v>16623.751915635748</v>
      </c>
      <c r="C33" s="23">
        <v>16623.751915635748</v>
      </c>
      <c r="D33" s="4">
        <v>21</v>
      </c>
      <c r="E33" s="18">
        <f t="shared" si="18"/>
        <v>425.17236735605383</v>
      </c>
      <c r="F33" s="18">
        <f t="shared" si="4"/>
        <v>595.24131429847534</v>
      </c>
      <c r="G33" s="23">
        <f t="shared" si="5"/>
        <v>476.19305143878029</v>
      </c>
      <c r="H33" s="18">
        <f t="shared" si="19"/>
        <v>0.71258618367802695</v>
      </c>
      <c r="I33" s="18">
        <f t="shared" si="6"/>
        <v>1400</v>
      </c>
      <c r="J33" s="18">
        <f t="shared" si="7"/>
        <v>1120</v>
      </c>
      <c r="K33" s="23"/>
      <c r="L33" s="18"/>
      <c r="M33" s="18"/>
      <c r="N33" s="18">
        <f t="shared" si="20"/>
        <v>425.17236735605383</v>
      </c>
      <c r="O33" s="18">
        <f t="shared" si="8"/>
        <v>595.24131429847534</v>
      </c>
      <c r="P33" s="28">
        <f t="shared" si="9"/>
        <v>476.19305143878029</v>
      </c>
      <c r="Q33" s="18"/>
      <c r="R33" s="18">
        <f t="shared" si="21"/>
        <v>0.71258618367802695</v>
      </c>
      <c r="S33" s="18">
        <f t="shared" si="10"/>
        <v>1400</v>
      </c>
      <c r="T33" s="23">
        <f t="shared" si="11"/>
        <v>1120</v>
      </c>
      <c r="U33" s="18">
        <v>17.041046092050319</v>
      </c>
      <c r="V33" s="18">
        <v>21</v>
      </c>
      <c r="W33" s="18">
        <v>14400</v>
      </c>
      <c r="X33" s="18">
        <f t="shared" si="2"/>
        <v>16198.305690912039</v>
      </c>
      <c r="Y33" s="18">
        <f t="shared" si="12"/>
        <v>70</v>
      </c>
      <c r="Z33" s="18">
        <f t="shared" si="13"/>
        <v>199524.13142984753</v>
      </c>
      <c r="AA33" s="18">
        <f t="shared" si="14"/>
        <v>3349920</v>
      </c>
      <c r="AB33" s="18">
        <f t="shared" si="15"/>
        <v>16.889627038876228</v>
      </c>
      <c r="AC33" s="18">
        <f t="shared" si="16"/>
        <v>28.628802609466259</v>
      </c>
      <c r="AD33" s="18"/>
      <c r="AE33" s="18"/>
    </row>
    <row r="34" spans="1:31" x14ac:dyDescent="0.15">
      <c r="A34" s="23">
        <f t="shared" si="17"/>
        <v>0.45691840854317306</v>
      </c>
      <c r="B34" s="23">
        <f t="shared" si="3"/>
        <v>15992.144299011057</v>
      </c>
      <c r="C34" s="23">
        <v>15992.144299011057</v>
      </c>
      <c r="D34" s="4">
        <v>22</v>
      </c>
      <c r="E34" s="18">
        <f t="shared" si="18"/>
        <v>401.22947158447209</v>
      </c>
      <c r="F34" s="18">
        <f t="shared" si="4"/>
        <v>561.72126021826091</v>
      </c>
      <c r="G34" s="23">
        <f t="shared" si="5"/>
        <v>449.37700817460876</v>
      </c>
      <c r="H34" s="18">
        <f t="shared" si="19"/>
        <v>0.7006147357922361</v>
      </c>
      <c r="I34" s="18">
        <f t="shared" si="6"/>
        <v>1400</v>
      </c>
      <c r="J34" s="18">
        <f t="shared" si="7"/>
        <v>1120</v>
      </c>
      <c r="K34" s="23"/>
      <c r="L34" s="18"/>
      <c r="M34" s="18"/>
      <c r="N34" s="18">
        <f t="shared" si="20"/>
        <v>401.22947158447209</v>
      </c>
      <c r="O34" s="18">
        <f t="shared" si="8"/>
        <v>561.72126021826091</v>
      </c>
      <c r="P34" s="28">
        <f t="shared" si="9"/>
        <v>449.37700817460876</v>
      </c>
      <c r="Q34" s="18"/>
      <c r="R34" s="18">
        <f t="shared" si="21"/>
        <v>0.7006147357922361</v>
      </c>
      <c r="S34" s="18">
        <f t="shared" si="10"/>
        <v>1400</v>
      </c>
      <c r="T34" s="23">
        <f t="shared" si="11"/>
        <v>1120</v>
      </c>
      <c r="U34" s="18">
        <v>17.353242960715498</v>
      </c>
      <c r="V34" s="18">
        <v>22</v>
      </c>
      <c r="W34" s="18">
        <v>14800</v>
      </c>
      <c r="X34" s="18">
        <f t="shared" si="2"/>
        <v>16443.111731483961</v>
      </c>
      <c r="Y34" s="18">
        <f t="shared" si="12"/>
        <v>70</v>
      </c>
      <c r="Z34" s="18">
        <f t="shared" si="13"/>
        <v>196172.12602182609</v>
      </c>
      <c r="AA34" s="18">
        <f t="shared" si="14"/>
        <v>3349920</v>
      </c>
      <c r="AB34" s="18">
        <f t="shared" si="15"/>
        <v>17.181772971126236</v>
      </c>
      <c r="AC34" s="18">
        <f t="shared" si="16"/>
        <v>30.892978759559092</v>
      </c>
      <c r="AD34" s="18"/>
      <c r="AE34" s="18"/>
    </row>
    <row r="35" spans="1:31" x14ac:dyDescent="0.15">
      <c r="A35" s="23">
        <f t="shared" si="17"/>
        <v>0.4394737266677497</v>
      </c>
      <c r="B35" s="23">
        <f t="shared" si="3"/>
        <v>15381.58043337124</v>
      </c>
      <c r="C35" s="23">
        <v>15381.58043337124</v>
      </c>
      <c r="D35" s="4">
        <v>23</v>
      </c>
      <c r="E35" s="18">
        <f t="shared" si="18"/>
        <v>377.68881646185298</v>
      </c>
      <c r="F35" s="18">
        <f t="shared" si="4"/>
        <v>528.76434304659415</v>
      </c>
      <c r="G35" s="23">
        <f t="shared" si="5"/>
        <v>423.01147443727535</v>
      </c>
      <c r="H35" s="18">
        <f t="shared" si="19"/>
        <v>0.68884440823092652</v>
      </c>
      <c r="I35" s="18">
        <f t="shared" si="6"/>
        <v>1400</v>
      </c>
      <c r="J35" s="18">
        <f t="shared" si="7"/>
        <v>1120</v>
      </c>
      <c r="K35" s="23"/>
      <c r="L35" s="18"/>
      <c r="M35" s="18"/>
      <c r="N35" s="18">
        <f t="shared" si="20"/>
        <v>377.68881646185298</v>
      </c>
      <c r="O35" s="18">
        <f t="shared" si="8"/>
        <v>528.76434304659415</v>
      </c>
      <c r="P35" s="28">
        <f t="shared" si="9"/>
        <v>423.01147443727535</v>
      </c>
      <c r="Q35" s="18"/>
      <c r="R35" s="18">
        <f t="shared" si="21"/>
        <v>0.68884440823092652</v>
      </c>
      <c r="S35" s="18">
        <f t="shared" si="10"/>
        <v>1400</v>
      </c>
      <c r="T35" s="23">
        <f t="shared" si="11"/>
        <v>1120</v>
      </c>
      <c r="U35" s="18">
        <v>17.672366635609553</v>
      </c>
      <c r="V35" s="18">
        <v>23</v>
      </c>
      <c r="W35" s="18">
        <v>15200</v>
      </c>
      <c r="X35" s="18">
        <f t="shared" si="2"/>
        <v>16691.617541565363</v>
      </c>
      <c r="Y35" s="18">
        <f t="shared" si="12"/>
        <v>70</v>
      </c>
      <c r="Z35" s="18">
        <f t="shared" si="13"/>
        <v>192876.43430465943</v>
      </c>
      <c r="AA35" s="18">
        <f t="shared" si="14"/>
        <v>3349920</v>
      </c>
      <c r="AB35" s="18">
        <f t="shared" si="15"/>
        <v>17.479099174088123</v>
      </c>
      <c r="AC35" s="18">
        <f t="shared" si="16"/>
        <v>33.422009006481517</v>
      </c>
      <c r="AD35" s="18"/>
      <c r="AE35" s="18"/>
    </row>
    <row r="36" spans="1:31" x14ac:dyDescent="0.15">
      <c r="A36" s="23">
        <f t="shared" si="17"/>
        <v>0.42261026251632805</v>
      </c>
      <c r="B36" s="23">
        <f t="shared" si="3"/>
        <v>14791.359188071481</v>
      </c>
      <c r="C36" s="23">
        <v>14791.359188071481</v>
      </c>
      <c r="D36" s="4">
        <v>24</v>
      </c>
      <c r="E36" s="18">
        <f t="shared" si="18"/>
        <v>354.54364434529384</v>
      </c>
      <c r="F36" s="18">
        <f t="shared" si="4"/>
        <v>496.36110208341137</v>
      </c>
      <c r="G36" s="23">
        <f t="shared" si="5"/>
        <v>397.08888166672909</v>
      </c>
      <c r="H36" s="18">
        <f t="shared" si="19"/>
        <v>0.67727182217264692</v>
      </c>
      <c r="I36" s="18">
        <f t="shared" si="6"/>
        <v>1400</v>
      </c>
      <c r="J36" s="18">
        <f t="shared" si="7"/>
        <v>1120</v>
      </c>
      <c r="K36" s="23"/>
      <c r="L36" s="18"/>
      <c r="M36" s="18"/>
      <c r="N36" s="18">
        <f t="shared" si="20"/>
        <v>354.54364434529384</v>
      </c>
      <c r="O36" s="18">
        <f t="shared" si="8"/>
        <v>496.36110208341137</v>
      </c>
      <c r="P36" s="28">
        <f t="shared" si="9"/>
        <v>397.08888166672909</v>
      </c>
      <c r="Q36" s="18"/>
      <c r="R36" s="18">
        <f t="shared" si="21"/>
        <v>0.67727182217264692</v>
      </c>
      <c r="S36" s="18">
        <f t="shared" si="10"/>
        <v>1400</v>
      </c>
      <c r="T36" s="23">
        <f t="shared" si="11"/>
        <v>1120</v>
      </c>
      <c r="U36" s="18">
        <v>17.998615518700618</v>
      </c>
      <c r="V36" s="18">
        <v>24</v>
      </c>
      <c r="W36" s="18">
        <v>15600</v>
      </c>
      <c r="X36" s="18">
        <f t="shared" si="2"/>
        <v>16943.879036011909</v>
      </c>
      <c r="Y36" s="18">
        <f t="shared" si="12"/>
        <v>70</v>
      </c>
      <c r="Z36" s="18">
        <f t="shared" si="13"/>
        <v>189636.11020834115</v>
      </c>
      <c r="AA36" s="18">
        <f t="shared" si="14"/>
        <v>3349920</v>
      </c>
      <c r="AB36" s="18">
        <f t="shared" si="15"/>
        <v>17.781704269114872</v>
      </c>
      <c r="AC36" s="18">
        <f t="shared" si="16"/>
        <v>36.261132153897158</v>
      </c>
      <c r="AD36" s="18"/>
      <c r="AE36" s="18"/>
    </row>
    <row r="37" spans="1:31" x14ac:dyDescent="0.15">
      <c r="A37" s="23">
        <f t="shared" si="17"/>
        <v>0.40630865121627197</v>
      </c>
      <c r="B37" s="23">
        <f t="shared" si="3"/>
        <v>14220.802792569519</v>
      </c>
      <c r="C37" s="23">
        <v>14220.802792569519</v>
      </c>
      <c r="D37" s="4">
        <v>25</v>
      </c>
      <c r="E37" s="18">
        <f t="shared" si="18"/>
        <v>331.78731112029288</v>
      </c>
      <c r="F37" s="18">
        <f t="shared" si="4"/>
        <v>464.50223556841001</v>
      </c>
      <c r="G37" s="23">
        <f t="shared" si="5"/>
        <v>371.60178845472802</v>
      </c>
      <c r="H37" s="18">
        <f t="shared" si="19"/>
        <v>0.66589365556014646</v>
      </c>
      <c r="I37" s="18">
        <f t="shared" si="6"/>
        <v>1400</v>
      </c>
      <c r="J37" s="18">
        <f t="shared" si="7"/>
        <v>1120</v>
      </c>
      <c r="K37" s="23"/>
      <c r="L37" s="18"/>
      <c r="M37" s="18"/>
      <c r="N37" s="18">
        <f t="shared" si="20"/>
        <v>331.78731112029288</v>
      </c>
      <c r="O37" s="18">
        <f t="shared" si="8"/>
        <v>464.50223556841001</v>
      </c>
      <c r="P37" s="28">
        <f t="shared" si="9"/>
        <v>371.60178845472802</v>
      </c>
      <c r="Q37" s="18"/>
      <c r="R37" s="18">
        <f t="shared" si="21"/>
        <v>0.66589365556014646</v>
      </c>
      <c r="S37" s="18">
        <f t="shared" si="10"/>
        <v>1400</v>
      </c>
      <c r="T37" s="23">
        <f t="shared" si="11"/>
        <v>1120</v>
      </c>
      <c r="U37" s="18">
        <v>18.332195478426971</v>
      </c>
      <c r="V37" s="18">
        <v>25</v>
      </c>
      <c r="W37" s="18">
        <v>16000</v>
      </c>
      <c r="X37" s="18">
        <f t="shared" si="2"/>
        <v>17199.952974724081</v>
      </c>
      <c r="Y37" s="18">
        <f t="shared" si="12"/>
        <v>70</v>
      </c>
      <c r="Z37" s="18">
        <f t="shared" si="13"/>
        <v>186450.223556841</v>
      </c>
      <c r="AA37" s="18">
        <f t="shared" si="14"/>
        <v>3349920</v>
      </c>
      <c r="AB37" s="18">
        <f t="shared" si="15"/>
        <v>18.089689115510556</v>
      </c>
      <c r="AC37" s="18">
        <f t="shared" si="16"/>
        <v>39.466323463425141</v>
      </c>
      <c r="AD37" s="18"/>
      <c r="AE37" s="18"/>
    </row>
    <row r="38" spans="1:31" x14ac:dyDescent="0.15">
      <c r="A38" s="23">
        <f t="shared" si="17"/>
        <v>0.39055017308912449</v>
      </c>
      <c r="B38" s="23">
        <f t="shared" si="3"/>
        <v>13669.256058119357</v>
      </c>
      <c r="C38" s="23">
        <v>13669.256058119357</v>
      </c>
      <c r="D38" s="4">
        <v>26</v>
      </c>
      <c r="E38" s="18">
        <f t="shared" si="18"/>
        <v>309.41328429347197</v>
      </c>
      <c r="F38" s="18">
        <f t="shared" si="4"/>
        <v>433.17859801086075</v>
      </c>
      <c r="G38" s="23">
        <f t="shared" si="5"/>
        <v>346.54287840868864</v>
      </c>
      <c r="H38" s="18">
        <f t="shared" si="19"/>
        <v>0.65470664214673602</v>
      </c>
      <c r="I38" s="18">
        <f t="shared" si="6"/>
        <v>1400</v>
      </c>
      <c r="J38" s="18">
        <f t="shared" si="7"/>
        <v>1120</v>
      </c>
      <c r="K38" s="23"/>
      <c r="L38" s="18"/>
      <c r="M38" s="18"/>
      <c r="N38" s="18">
        <f t="shared" si="20"/>
        <v>309.41328429347197</v>
      </c>
      <c r="O38" s="18">
        <f t="shared" si="8"/>
        <v>433.17859801086075</v>
      </c>
      <c r="P38" s="28">
        <f t="shared" si="9"/>
        <v>346.54287840868864</v>
      </c>
      <c r="Q38" s="18"/>
      <c r="R38" s="18">
        <f t="shared" si="21"/>
        <v>0.65470664214673602</v>
      </c>
      <c r="S38" s="18">
        <f t="shared" si="10"/>
        <v>1400</v>
      </c>
      <c r="T38" s="23">
        <f t="shared" si="11"/>
        <v>1120</v>
      </c>
      <c r="U38" s="18">
        <v>18.673320211277073</v>
      </c>
      <c r="V38" s="18">
        <v>26</v>
      </c>
      <c r="W38" s="18">
        <v>16400</v>
      </c>
      <c r="X38" s="18">
        <f t="shared" si="2"/>
        <v>17459.896975418415</v>
      </c>
      <c r="Y38" s="18">
        <f t="shared" si="12"/>
        <v>70</v>
      </c>
      <c r="Z38" s="18">
        <f t="shared" si="13"/>
        <v>183317.85980108607</v>
      </c>
      <c r="AA38" s="18">
        <f t="shared" si="14"/>
        <v>3349920</v>
      </c>
      <c r="AB38" s="18">
        <f t="shared" si="15"/>
        <v>18.403156879973746</v>
      </c>
      <c r="AC38" s="18">
        <f t="shared" si="16"/>
        <v>43.107670362811625</v>
      </c>
      <c r="AD38" s="18"/>
      <c r="AE38" s="18"/>
    </row>
    <row r="39" spans="1:31" x14ac:dyDescent="0.15">
      <c r="A39" s="23">
        <f t="shared" si="17"/>
        <v>0.37531673215418265</v>
      </c>
      <c r="B39" s="23">
        <f t="shared" si="3"/>
        <v>13136.085625396392</v>
      </c>
      <c r="C39" s="23">
        <v>13136.085625396392</v>
      </c>
      <c r="D39" s="4">
        <v>27</v>
      </c>
      <c r="E39" s="18">
        <f t="shared" si="18"/>
        <v>287.41514111734165</v>
      </c>
      <c r="F39" s="18">
        <f t="shared" si="4"/>
        <v>402.3811975642783</v>
      </c>
      <c r="G39" s="23">
        <f t="shared" si="5"/>
        <v>321.90495805142268</v>
      </c>
      <c r="H39" s="18">
        <f t="shared" si="19"/>
        <v>0.64370757055867089</v>
      </c>
      <c r="I39" s="18">
        <f t="shared" si="6"/>
        <v>1400</v>
      </c>
      <c r="J39" s="18">
        <f t="shared" si="7"/>
        <v>1120</v>
      </c>
      <c r="K39" s="23"/>
      <c r="L39" s="18"/>
      <c r="M39" s="18"/>
      <c r="N39" s="18">
        <f t="shared" si="20"/>
        <v>287.41514111734165</v>
      </c>
      <c r="O39" s="18">
        <f t="shared" si="8"/>
        <v>402.3811975642783</v>
      </c>
      <c r="P39" s="28">
        <f t="shared" si="9"/>
        <v>321.90495805142268</v>
      </c>
      <c r="Q39" s="18"/>
      <c r="R39" s="18">
        <f t="shared" si="21"/>
        <v>0.64370757055867089</v>
      </c>
      <c r="S39" s="18">
        <f t="shared" si="10"/>
        <v>1400</v>
      </c>
      <c r="T39" s="23">
        <f t="shared" si="11"/>
        <v>1120</v>
      </c>
      <c r="U39" s="4">
        <v>19.022211625257235</v>
      </c>
      <c r="V39" s="18">
        <v>27</v>
      </c>
      <c r="W39" s="18">
        <v>16800</v>
      </c>
      <c r="X39" s="18">
        <f t="shared" si="2"/>
        <v>17723.769526591714</v>
      </c>
      <c r="Y39" s="18">
        <f t="shared" si="12"/>
        <v>70</v>
      </c>
      <c r="Z39" s="18">
        <f t="shared" si="13"/>
        <v>180238.11975642783</v>
      </c>
      <c r="AA39" s="18">
        <f t="shared" si="14"/>
        <v>3349920</v>
      </c>
      <c r="AB39" s="18">
        <f t="shared" si="15"/>
        <v>18.722213109076673</v>
      </c>
      <c r="AC39" s="18">
        <f t="shared" si="16"/>
        <v>47.274106594452725</v>
      </c>
      <c r="AD39" s="18"/>
      <c r="AE39" s="18"/>
    </row>
    <row r="40" spans="1:31" x14ac:dyDescent="0.15">
      <c r="A40" s="23">
        <f t="shared" si="17"/>
        <v>0.36059083534828529</v>
      </c>
      <c r="B40" s="23">
        <f t="shared" si="3"/>
        <v>12620.679237189985</v>
      </c>
      <c r="C40" s="23">
        <v>12620.679237189985</v>
      </c>
      <c r="D40" s="4">
        <v>28</v>
      </c>
      <c r="E40" s="18">
        <f t="shared" si="18"/>
        <v>265.78656674657032</v>
      </c>
      <c r="F40" s="18">
        <f t="shared" si="4"/>
        <v>372.10119344519842</v>
      </c>
      <c r="G40" s="23">
        <f t="shared" si="5"/>
        <v>297.68095475615877</v>
      </c>
      <c r="H40" s="18">
        <f t="shared" si="19"/>
        <v>0.63289328337328521</v>
      </c>
      <c r="I40" s="18">
        <f t="shared" si="6"/>
        <v>1400</v>
      </c>
      <c r="J40" s="18">
        <f t="shared" si="7"/>
        <v>1120</v>
      </c>
      <c r="K40" s="23"/>
      <c r="L40" s="18"/>
      <c r="M40" s="18"/>
      <c r="N40" s="18">
        <f t="shared" si="20"/>
        <v>265.78656674657032</v>
      </c>
      <c r="O40" s="18">
        <f t="shared" si="8"/>
        <v>372.10119344519842</v>
      </c>
      <c r="P40" s="28">
        <f t="shared" si="9"/>
        <v>297.68095475615877</v>
      </c>
      <c r="Q40" s="18"/>
      <c r="R40" s="18">
        <f t="shared" si="21"/>
        <v>0.63289328337328521</v>
      </c>
      <c r="S40" s="18">
        <f t="shared" si="10"/>
        <v>1400</v>
      </c>
      <c r="T40" s="23">
        <f t="shared" si="11"/>
        <v>1120</v>
      </c>
      <c r="U40" s="4">
        <v>19.379100246858595</v>
      </c>
      <c r="V40" s="18">
        <v>28</v>
      </c>
      <c r="W40" s="18">
        <v>17200</v>
      </c>
      <c r="X40" s="18">
        <f t="shared" si="2"/>
        <v>17991.630000681202</v>
      </c>
      <c r="Y40" s="18">
        <f t="shared" si="12"/>
        <v>70</v>
      </c>
      <c r="Z40" s="18">
        <f t="shared" si="13"/>
        <v>177210.11934451986</v>
      </c>
      <c r="AA40" s="18">
        <f t="shared" si="14"/>
        <v>3349920</v>
      </c>
      <c r="AB40" s="18">
        <f t="shared" si="15"/>
        <v>19.046965804950325</v>
      </c>
      <c r="AC40" s="18">
        <f t="shared" si="16"/>
        <v>52.080188368739186</v>
      </c>
      <c r="AD40" s="18"/>
      <c r="AE40" s="18"/>
    </row>
    <row r="41" spans="1:31" x14ac:dyDescent="0.15">
      <c r="A41" s="23">
        <f t="shared" si="17"/>
        <v>0.34635557243795156</v>
      </c>
      <c r="B41" s="23">
        <f t="shared" si="3"/>
        <v>12122.445035328305</v>
      </c>
      <c r="C41" s="23">
        <v>12122.445035328305</v>
      </c>
      <c r="D41" s="4">
        <v>29</v>
      </c>
      <c r="E41" s="18">
        <f t="shared" si="18"/>
        <v>244.52135242522795</v>
      </c>
      <c r="F41" s="18">
        <f t="shared" si="4"/>
        <v>342.32989339531912</v>
      </c>
      <c r="G41" s="23">
        <f t="shared" si="5"/>
        <v>273.86391471625529</v>
      </c>
      <c r="H41" s="18">
        <f t="shared" si="19"/>
        <v>0.62226067621261405</v>
      </c>
      <c r="I41" s="18">
        <f t="shared" si="6"/>
        <v>1400</v>
      </c>
      <c r="J41" s="18">
        <f t="shared" si="7"/>
        <v>1120</v>
      </c>
      <c r="K41" s="23"/>
      <c r="L41" s="18"/>
      <c r="N41" s="18">
        <f t="shared" si="20"/>
        <v>244.52135242522795</v>
      </c>
      <c r="O41" s="18">
        <f t="shared" si="8"/>
        <v>342.32989339531912</v>
      </c>
      <c r="P41" s="28">
        <f t="shared" si="9"/>
        <v>273.86391471625529</v>
      </c>
      <c r="Q41" s="18"/>
      <c r="R41" s="18">
        <f t="shared" si="21"/>
        <v>0.62226067621261405</v>
      </c>
      <c r="S41" s="18">
        <f t="shared" si="10"/>
        <v>1400</v>
      </c>
      <c r="T41" s="23">
        <f t="shared" si="11"/>
        <v>1120</v>
      </c>
      <c r="U41" s="4">
        <v>19.744225653281482</v>
      </c>
      <c r="V41" s="18">
        <v>29</v>
      </c>
      <c r="W41" s="18">
        <v>17600</v>
      </c>
      <c r="X41" s="18">
        <f t="shared" si="2"/>
        <v>18263.538667423603</v>
      </c>
      <c r="Y41" s="18">
        <f t="shared" si="12"/>
        <v>70</v>
      </c>
      <c r="Z41" s="18">
        <f t="shared" si="13"/>
        <v>174232.98933953192</v>
      </c>
      <c r="AA41" s="18">
        <f t="shared" si="14"/>
        <v>3349920</v>
      </c>
      <c r="AB41" s="18">
        <f t="shared" si="15"/>
        <v>19.377525504356473</v>
      </c>
      <c r="AC41" s="18">
        <f t="shared" si="16"/>
        <v>57.676019635483748</v>
      </c>
      <c r="AD41" s="18"/>
      <c r="AE41" s="18"/>
    </row>
    <row r="42" spans="1:31" x14ac:dyDescent="0.15">
      <c r="A42" s="23">
        <f t="shared" si="17"/>
        <v>0.33259459660080132</v>
      </c>
      <c r="B42" s="23">
        <f t="shared" si="3"/>
        <v>11640.810881028046</v>
      </c>
      <c r="C42" s="23">
        <v>11640.810881028046</v>
      </c>
      <c r="D42" s="4">
        <v>30</v>
      </c>
      <c r="E42" s="18">
        <f t="shared" si="18"/>
        <v>223.61339370448411</v>
      </c>
      <c r="F42" s="18">
        <f t="shared" si="4"/>
        <v>313.05875118627773</v>
      </c>
      <c r="G42" s="23">
        <f t="shared" si="5"/>
        <v>250.4470009490222</v>
      </c>
      <c r="H42" s="18">
        <f t="shared" si="19"/>
        <v>0.61180669685224209</v>
      </c>
      <c r="I42" s="18">
        <f t="shared" si="6"/>
        <v>1400</v>
      </c>
      <c r="J42" s="18">
        <f t="shared" si="7"/>
        <v>1120</v>
      </c>
      <c r="K42" s="23"/>
      <c r="L42" s="18"/>
      <c r="N42" s="18">
        <f t="shared" si="20"/>
        <v>223.61339370448411</v>
      </c>
      <c r="O42" s="18">
        <f t="shared" si="8"/>
        <v>313.05875118627773</v>
      </c>
      <c r="P42" s="28">
        <f t="shared" si="9"/>
        <v>250.4470009490222</v>
      </c>
      <c r="Q42" s="18"/>
      <c r="R42" s="18">
        <f t="shared" si="21"/>
        <v>0.61180669685224209</v>
      </c>
      <c r="S42" s="18">
        <f t="shared" si="10"/>
        <v>1400</v>
      </c>
      <c r="T42" s="23">
        <f t="shared" si="11"/>
        <v>1120</v>
      </c>
      <c r="U42" s="4">
        <v>20.117836931825472</v>
      </c>
      <c r="V42" s="18">
        <v>30</v>
      </c>
      <c r="W42" s="18">
        <v>18000</v>
      </c>
      <c r="X42" s="18">
        <f t="shared" si="2"/>
        <v>18539.556707416061</v>
      </c>
      <c r="Y42" s="18">
        <f t="shared" si="12"/>
        <v>70</v>
      </c>
      <c r="Z42" s="18">
        <f t="shared" si="13"/>
        <v>171305.87511862777</v>
      </c>
      <c r="AA42" s="18">
        <f t="shared" si="14"/>
        <v>3349920</v>
      </c>
      <c r="AB42" s="18">
        <f t="shared" si="15"/>
        <v>19.7140053613365</v>
      </c>
      <c r="AC42" s="18">
        <f t="shared" si="16"/>
        <v>64.262177165125351</v>
      </c>
      <c r="AD42" s="18"/>
      <c r="AE42" s="18"/>
    </row>
    <row r="43" spans="1:31" x14ac:dyDescent="0.15">
      <c r="A43" s="23">
        <f t="shared" si="17"/>
        <v>0.31929210565395905</v>
      </c>
      <c r="B43" s="23">
        <f t="shared" si="3"/>
        <v>11175.223697888567</v>
      </c>
      <c r="C43" s="23">
        <v>11175.223697888567</v>
      </c>
      <c r="D43" s="4">
        <v>31</v>
      </c>
      <c r="E43" s="18">
        <f t="shared" si="18"/>
        <v>203.05668869024879</v>
      </c>
      <c r="F43" s="18">
        <f t="shared" si="4"/>
        <v>284.27936416634827</v>
      </c>
      <c r="G43" s="23">
        <f t="shared" si="5"/>
        <v>227.42349133307863</v>
      </c>
      <c r="H43" s="18">
        <f t="shared" si="19"/>
        <v>0.60152834434512448</v>
      </c>
      <c r="I43" s="18">
        <f t="shared" si="6"/>
        <v>1400</v>
      </c>
      <c r="J43" s="18">
        <f t="shared" si="7"/>
        <v>1120</v>
      </c>
      <c r="K43" s="23"/>
      <c r="L43" s="18"/>
      <c r="N43" s="18">
        <f t="shared" si="20"/>
        <v>203.05668869024879</v>
      </c>
      <c r="O43" s="18">
        <f t="shared" si="8"/>
        <v>284.27936416634827</v>
      </c>
      <c r="P43" s="28">
        <f t="shared" si="9"/>
        <v>227.42349133307863</v>
      </c>
      <c r="Q43" s="18"/>
      <c r="R43" s="18">
        <f t="shared" si="21"/>
        <v>0.60152834434512448</v>
      </c>
      <c r="S43" s="18">
        <f t="shared" si="10"/>
        <v>1400</v>
      </c>
      <c r="T43" s="23">
        <f t="shared" si="11"/>
        <v>1120</v>
      </c>
      <c r="U43" s="4">
        <v>20.500193168533347</v>
      </c>
      <c r="V43" s="18">
        <v>31</v>
      </c>
      <c r="W43" s="18">
        <v>18000</v>
      </c>
      <c r="X43" s="18">
        <f t="shared" si="2"/>
        <v>18819.746225882023</v>
      </c>
      <c r="Y43" s="18">
        <f t="shared" si="12"/>
        <v>70</v>
      </c>
      <c r="Z43" s="18">
        <f t="shared" si="13"/>
        <v>168427.93641663482</v>
      </c>
      <c r="AA43" s="18">
        <f t="shared" si="14"/>
        <v>3349920</v>
      </c>
      <c r="AB43" s="18">
        <f t="shared" si="15"/>
        <v>20.056521233647697</v>
      </c>
      <c r="AC43" s="18">
        <f t="shared" si="16"/>
        <v>72.112843043146455</v>
      </c>
      <c r="AD43" s="18"/>
      <c r="AE43" s="18"/>
    </row>
    <row r="44" spans="1:31" x14ac:dyDescent="0.15">
      <c r="A44" s="23">
        <f t="shared" si="17"/>
        <v>0.30643282390788573</v>
      </c>
      <c r="B44" s="23">
        <f t="shared" si="3"/>
        <v>10725.148836776001</v>
      </c>
      <c r="C44" s="23">
        <v>10725.148836776001</v>
      </c>
      <c r="D44" s="4">
        <v>32</v>
      </c>
      <c r="E44" s="18">
        <f t="shared" si="18"/>
        <v>182.84533632025261</v>
      </c>
      <c r="F44" s="18">
        <f t="shared" si="4"/>
        <v>255.98347084835365</v>
      </c>
      <c r="G44" s="23">
        <f t="shared" si="5"/>
        <v>204.78677667868294</v>
      </c>
      <c r="H44" s="18">
        <f t="shared" si="19"/>
        <v>0.59142266816012634</v>
      </c>
      <c r="I44" s="18">
        <f t="shared" si="6"/>
        <v>1400</v>
      </c>
      <c r="J44" s="18">
        <f t="shared" si="7"/>
        <v>1120</v>
      </c>
      <c r="K44" s="23"/>
      <c r="L44" s="18"/>
      <c r="N44" s="18">
        <f t="shared" si="20"/>
        <v>182.84533632025261</v>
      </c>
      <c r="O44" s="18">
        <f t="shared" si="8"/>
        <v>255.98347084835365</v>
      </c>
      <c r="P44" s="28">
        <f t="shared" si="9"/>
        <v>204.78677667868294</v>
      </c>
      <c r="Q44" s="18"/>
      <c r="R44" s="18">
        <f t="shared" si="21"/>
        <v>0.59142266816012634</v>
      </c>
      <c r="S44" s="18">
        <f t="shared" si="10"/>
        <v>1400</v>
      </c>
      <c r="T44" s="23">
        <f t="shared" si="11"/>
        <v>1120</v>
      </c>
      <c r="U44" s="4">
        <v>20.891563968359129</v>
      </c>
      <c r="V44" s="18">
        <v>32</v>
      </c>
      <c r="W44" s="18">
        <v>18000</v>
      </c>
      <c r="X44" s="18">
        <f t="shared" si="2"/>
        <v>19104.170266645215</v>
      </c>
      <c r="Y44" s="18">
        <f t="shared" si="12"/>
        <v>70</v>
      </c>
      <c r="Z44" s="18">
        <f t="shared" si="13"/>
        <v>165598.34708483538</v>
      </c>
      <c r="AA44" s="18">
        <f t="shared" si="14"/>
        <v>3349920</v>
      </c>
      <c r="AB44" s="18">
        <f t="shared" si="15"/>
        <v>20.405191773200517</v>
      </c>
      <c r="AC44" s="18">
        <f t="shared" si="16"/>
        <v>81.612941254068062</v>
      </c>
      <c r="AD44" s="18"/>
      <c r="AE44" s="18"/>
    </row>
    <row r="45" spans="1:31" x14ac:dyDescent="0.15">
      <c r="A45" s="23">
        <f t="shared" si="17"/>
        <v>0.29400198462480048</v>
      </c>
      <c r="B45" s="23">
        <f t="shared" si="3"/>
        <v>10290.069461868017</v>
      </c>
      <c r="C45" s="23">
        <v>10290.069461868017</v>
      </c>
      <c r="D45" s="4">
        <v>33</v>
      </c>
      <c r="E45" s="18">
        <f t="shared" si="18"/>
        <v>162.97353467007235</v>
      </c>
      <c r="F45" s="18">
        <f t="shared" si="4"/>
        <v>228.16294853810129</v>
      </c>
      <c r="G45" s="23">
        <f t="shared" si="5"/>
        <v>182.53035883048105</v>
      </c>
      <c r="H45" s="18">
        <f t="shared" si="19"/>
        <v>0.58148676733503624</v>
      </c>
      <c r="I45" s="18">
        <f t="shared" si="6"/>
        <v>1400</v>
      </c>
      <c r="J45" s="18">
        <f t="shared" si="7"/>
        <v>1120</v>
      </c>
      <c r="K45" s="23"/>
      <c r="L45" s="18"/>
      <c r="N45" s="18">
        <f t="shared" si="20"/>
        <v>162.97353467007235</v>
      </c>
      <c r="O45" s="18">
        <f t="shared" si="8"/>
        <v>228.16294853810129</v>
      </c>
      <c r="P45" s="28">
        <f t="shared" si="9"/>
        <v>182.53035883048105</v>
      </c>
      <c r="Q45" s="18"/>
      <c r="R45" s="18">
        <f t="shared" si="21"/>
        <v>0.58148676733503624</v>
      </c>
      <c r="S45" s="18">
        <f t="shared" si="10"/>
        <v>1400</v>
      </c>
      <c r="T45" s="23">
        <f t="shared" si="11"/>
        <v>1120</v>
      </c>
      <c r="U45" s="4">
        <v>21.292230009348714</v>
      </c>
      <c r="V45" s="18">
        <v>33</v>
      </c>
      <c r="W45" s="18">
        <v>18000</v>
      </c>
      <c r="X45" s="18">
        <f t="shared" si="2"/>
        <v>19392.892826314721</v>
      </c>
      <c r="Y45" s="18">
        <f t="shared" si="12"/>
        <v>70</v>
      </c>
      <c r="Z45" s="18">
        <f t="shared" si="13"/>
        <v>162816.29485381013</v>
      </c>
      <c r="AA45" s="18">
        <f t="shared" si="14"/>
        <v>3349920</v>
      </c>
      <c r="AB45" s="18">
        <f t="shared" si="15"/>
        <v>20.760138520735406</v>
      </c>
      <c r="AC45" s="18">
        <f t="shared" si="16"/>
        <v>93.320278975063701</v>
      </c>
      <c r="AD45" s="18"/>
      <c r="AE45" s="18"/>
    </row>
    <row r="46" spans="1:31" x14ac:dyDescent="0.15">
      <c r="A46" s="23">
        <f t="shared" si="17"/>
        <v>0.28198531306154773</v>
      </c>
      <c r="B46" s="23">
        <f t="shared" si="3"/>
        <v>9869.485957154171</v>
      </c>
      <c r="C46" s="23">
        <v>9869.485957154171</v>
      </c>
      <c r="D46" s="4">
        <v>34</v>
      </c>
      <c r="E46" s="18">
        <f t="shared" si="18"/>
        <v>143.43557928761516</v>
      </c>
      <c r="F46" s="18">
        <f t="shared" si="4"/>
        <v>200.80981100266121</v>
      </c>
      <c r="G46" s="23">
        <f t="shared" si="5"/>
        <v>160.64784880212898</v>
      </c>
      <c r="H46" s="18">
        <f t="shared" si="19"/>
        <v>0.57171778964380759</v>
      </c>
      <c r="I46" s="18">
        <f t="shared" si="6"/>
        <v>1400</v>
      </c>
      <c r="J46" s="18">
        <f t="shared" si="7"/>
        <v>1120</v>
      </c>
      <c r="K46" s="23"/>
      <c r="L46" s="18"/>
      <c r="N46" s="18">
        <f t="shared" si="20"/>
        <v>143.43557928761516</v>
      </c>
      <c r="O46" s="18">
        <f t="shared" si="8"/>
        <v>200.80981100266121</v>
      </c>
      <c r="P46" s="28">
        <f t="shared" si="9"/>
        <v>160.64784880212898</v>
      </c>
      <c r="Q46" s="18"/>
      <c r="R46" s="18">
        <f t="shared" si="21"/>
        <v>0.57171778964380759</v>
      </c>
      <c r="S46" s="18">
        <f t="shared" si="10"/>
        <v>1400</v>
      </c>
      <c r="T46" s="23">
        <f t="shared" si="11"/>
        <v>1120</v>
      </c>
      <c r="U46" s="4">
        <v>21.702483633549775</v>
      </c>
      <c r="V46" s="18">
        <v>34</v>
      </c>
      <c r="W46" s="18">
        <v>18000</v>
      </c>
      <c r="X46" s="18">
        <f t="shared" si="2"/>
        <v>19685.978868684528</v>
      </c>
      <c r="Y46" s="18">
        <f t="shared" si="12"/>
        <v>70</v>
      </c>
      <c r="Z46" s="18">
        <f t="shared" si="13"/>
        <v>160080.98110026613</v>
      </c>
      <c r="AA46" s="18">
        <f t="shared" si="14"/>
        <v>3349920</v>
      </c>
      <c r="AB46" s="18">
        <f t="shared" si="15"/>
        <v>21.121486004988714</v>
      </c>
      <c r="AC46" s="18">
        <f t="shared" si="16"/>
        <v>108.07481728700081</v>
      </c>
      <c r="AD46" s="18"/>
      <c r="AE46" s="18"/>
    </row>
    <row r="47" spans="1:31" x14ac:dyDescent="0.15">
      <c r="A47" s="23">
        <f t="shared" si="17"/>
        <v>0.27036901007743824</v>
      </c>
      <c r="B47" s="23">
        <f t="shared" si="3"/>
        <v>9462.915352710339</v>
      </c>
      <c r="C47" s="23">
        <v>9462.915352710339</v>
      </c>
      <c r="D47" s="4">
        <v>35</v>
      </c>
      <c r="E47" s="18">
        <f t="shared" si="18"/>
        <v>124.22586155558322</v>
      </c>
      <c r="F47" s="18">
        <f t="shared" si="4"/>
        <v>173.91620617781649</v>
      </c>
      <c r="G47" s="23">
        <f t="shared" si="5"/>
        <v>139.13296494225321</v>
      </c>
      <c r="H47" s="18">
        <f t="shared" si="19"/>
        <v>0.56211293077779168</v>
      </c>
      <c r="I47" s="18">
        <f t="shared" si="6"/>
        <v>1400</v>
      </c>
      <c r="J47" s="18">
        <f t="shared" si="7"/>
        <v>1120</v>
      </c>
      <c r="K47" s="23"/>
      <c r="N47" s="18">
        <f t="shared" si="20"/>
        <v>124.22586155558322</v>
      </c>
      <c r="O47" s="18">
        <f t="shared" si="8"/>
        <v>173.91620617781649</v>
      </c>
      <c r="P47" s="28">
        <f t="shared" si="9"/>
        <v>139.13296494225321</v>
      </c>
      <c r="Q47" s="18"/>
      <c r="R47" s="18">
        <f t="shared" si="21"/>
        <v>0.56211293077779168</v>
      </c>
      <c r="S47" s="18">
        <f t="shared" si="10"/>
        <v>1400</v>
      </c>
      <c r="T47" s="23">
        <f t="shared" si="11"/>
        <v>1120</v>
      </c>
      <c r="U47" s="4">
        <v>22.122629477630674</v>
      </c>
      <c r="V47" s="18">
        <v>35</v>
      </c>
      <c r="W47" s="18">
        <v>18750</v>
      </c>
      <c r="X47" s="18">
        <f t="shared" si="2"/>
        <v>19983.494339350636</v>
      </c>
      <c r="Y47" s="18">
        <f t="shared" si="12"/>
        <v>70</v>
      </c>
      <c r="Z47" s="18">
        <f t="shared" si="13"/>
        <v>157391.62061778165</v>
      </c>
      <c r="AA47" s="18">
        <f t="shared" si="14"/>
        <v>3349920</v>
      </c>
      <c r="AB47" s="18">
        <f t="shared" si="15"/>
        <v>21.489361846612258</v>
      </c>
      <c r="AC47" s="18">
        <f t="shared" si="16"/>
        <v>127.20280624688833</v>
      </c>
      <c r="AD47" s="18"/>
      <c r="AE47" s="18"/>
    </row>
    <row r="48" spans="1:31" x14ac:dyDescent="0.15">
      <c r="A48" s="23">
        <f t="shared" si="17"/>
        <v>0.25913973628824055</v>
      </c>
      <c r="B48" s="23">
        <f t="shared" si="3"/>
        <v>9069.8907700884192</v>
      </c>
      <c r="C48" s="23">
        <v>9069.8907700884192</v>
      </c>
      <c r="D48" s="4">
        <v>36</v>
      </c>
      <c r="E48" s="18">
        <f t="shared" si="18"/>
        <v>105.33886708144942</v>
      </c>
      <c r="F48" s="18">
        <f t="shared" si="4"/>
        <v>147.47441391402918</v>
      </c>
      <c r="G48" s="23">
        <f t="shared" si="5"/>
        <v>117.97953113122335</v>
      </c>
      <c r="H48" s="18">
        <f t="shared" si="19"/>
        <v>0.55266943354072473</v>
      </c>
      <c r="I48" s="18">
        <f t="shared" si="6"/>
        <v>1400</v>
      </c>
      <c r="J48" s="18">
        <f t="shared" si="7"/>
        <v>1120</v>
      </c>
      <c r="K48" s="23"/>
      <c r="N48" s="18">
        <f t="shared" si="20"/>
        <v>105.33886708144942</v>
      </c>
      <c r="O48" s="18">
        <f t="shared" si="8"/>
        <v>147.47441391402918</v>
      </c>
      <c r="P48" s="28">
        <f t="shared" si="9"/>
        <v>117.97953113122335</v>
      </c>
      <c r="Q48" s="18"/>
      <c r="R48" s="18">
        <f t="shared" si="21"/>
        <v>0.55266943354072473</v>
      </c>
      <c r="S48" s="18">
        <f t="shared" si="10"/>
        <v>1400</v>
      </c>
      <c r="T48" s="23">
        <f t="shared" si="11"/>
        <v>1120</v>
      </c>
      <c r="U48" s="4">
        <v>22.552985146473898</v>
      </c>
      <c r="V48" s="18">
        <v>36</v>
      </c>
      <c r="W48" s="18">
        <v>19275</v>
      </c>
      <c r="X48" s="18">
        <f t="shared" si="2"/>
        <v>20285.506180549099</v>
      </c>
      <c r="Y48" s="18">
        <f t="shared" si="12"/>
        <v>70</v>
      </c>
      <c r="Z48" s="18">
        <f t="shared" si="13"/>
        <v>154747.44139140291</v>
      </c>
      <c r="AA48" s="18">
        <f t="shared" si="14"/>
        <v>3349920</v>
      </c>
      <c r="AB48" s="18">
        <f t="shared" si="15"/>
        <v>21.863896867138308</v>
      </c>
      <c r="AC48" s="18">
        <f t="shared" si="16"/>
        <v>152.92812188846028</v>
      </c>
      <c r="AD48" s="18"/>
      <c r="AE48" s="18"/>
    </row>
    <row r="49" spans="1:31" x14ac:dyDescent="0.15">
      <c r="A49" s="23">
        <f t="shared" si="17"/>
        <v>0.2482845967481257</v>
      </c>
      <c r="B49" s="23">
        <f t="shared" si="3"/>
        <v>8689.960886184399</v>
      </c>
      <c r="C49" s="23">
        <v>8689.960886184399</v>
      </c>
      <c r="D49" s="4">
        <v>37</v>
      </c>
      <c r="E49" s="18">
        <f t="shared" si="18"/>
        <v>86.769174114481075</v>
      </c>
      <c r="F49" s="18">
        <f t="shared" si="4"/>
        <v>121.4768437602735</v>
      </c>
      <c r="G49" s="23">
        <f t="shared" si="5"/>
        <v>97.181475008218797</v>
      </c>
      <c r="H49" s="18">
        <f t="shared" si="19"/>
        <v>0.54338458705724058</v>
      </c>
      <c r="I49" s="18">
        <f t="shared" si="6"/>
        <v>1400</v>
      </c>
      <c r="J49" s="18">
        <f t="shared" si="7"/>
        <v>1120</v>
      </c>
      <c r="K49" s="23"/>
      <c r="N49" s="18">
        <f t="shared" si="20"/>
        <v>86.769174114481075</v>
      </c>
      <c r="O49" s="18">
        <f t="shared" si="8"/>
        <v>121.4768437602735</v>
      </c>
      <c r="P49" s="28">
        <f t="shared" si="9"/>
        <v>97.181475008218797</v>
      </c>
      <c r="Q49" s="18"/>
      <c r="R49" s="18">
        <f t="shared" si="21"/>
        <v>0.54338458705724058</v>
      </c>
      <c r="S49" s="18">
        <f t="shared" si="10"/>
        <v>1400</v>
      </c>
      <c r="T49" s="23">
        <f t="shared" si="11"/>
        <v>1120</v>
      </c>
      <c r="U49" s="4">
        <v>22.993881933329654</v>
      </c>
      <c r="V49" s="18">
        <v>37</v>
      </c>
      <c r="W49" s="18">
        <v>19500</v>
      </c>
      <c r="X49" s="18">
        <f t="shared" si="2"/>
        <v>20592.082346218303</v>
      </c>
      <c r="Y49" s="18">
        <f t="shared" si="12"/>
        <v>70</v>
      </c>
      <c r="Z49" s="18">
        <f t="shared" si="13"/>
        <v>152147.68437602735</v>
      </c>
      <c r="AA49" s="18">
        <f t="shared" si="14"/>
        <v>3349920</v>
      </c>
      <c r="AB49" s="18">
        <f t="shared" si="15"/>
        <v>22.245225203292335</v>
      </c>
      <c r="AC49" s="18">
        <f t="shared" si="16"/>
        <v>189.28613241472223</v>
      </c>
      <c r="AD49" s="18"/>
      <c r="AE49" s="18"/>
    </row>
    <row r="50" spans="1:31" x14ac:dyDescent="0.15">
      <c r="A50" s="23">
        <f t="shared" si="17"/>
        <v>0.2377911261419749</v>
      </c>
      <c r="B50" s="23">
        <f t="shared" si="3"/>
        <v>8322.6894149691216</v>
      </c>
      <c r="C50" s="23">
        <v>8322.6894149691216</v>
      </c>
      <c r="D50" s="4">
        <v>38</v>
      </c>
      <c r="E50" s="18">
        <f t="shared" si="18"/>
        <v>68.511451989357795</v>
      </c>
      <c r="F50" s="18">
        <f t="shared" si="4"/>
        <v>95.91603278510091</v>
      </c>
      <c r="G50" s="23">
        <f t="shared" si="5"/>
        <v>76.732826228080725</v>
      </c>
      <c r="H50" s="18">
        <f t="shared" si="19"/>
        <v>0.53425572599467896</v>
      </c>
      <c r="I50" s="18">
        <f t="shared" si="6"/>
        <v>1400</v>
      </c>
      <c r="J50" s="18">
        <f t="shared" si="7"/>
        <v>1120</v>
      </c>
      <c r="K50" s="23"/>
      <c r="N50" s="18">
        <f t="shared" si="20"/>
        <v>68.511451989357795</v>
      </c>
      <c r="O50" s="18">
        <f t="shared" si="8"/>
        <v>95.91603278510091</v>
      </c>
      <c r="P50" s="28">
        <f t="shared" si="9"/>
        <v>76.732826228080725</v>
      </c>
      <c r="Q50" s="18"/>
      <c r="R50" s="18">
        <f t="shared" si="21"/>
        <v>0.53425572599467896</v>
      </c>
      <c r="S50" s="18">
        <f t="shared" si="10"/>
        <v>1400</v>
      </c>
      <c r="T50" s="23">
        <f t="shared" si="11"/>
        <v>1120</v>
      </c>
      <c r="U50" s="4">
        <v>23.445665590477681</v>
      </c>
      <c r="V50" s="18">
        <v>38</v>
      </c>
      <c r="W50" s="18">
        <v>20000</v>
      </c>
      <c r="X50" s="18">
        <f t="shared" si="2"/>
        <v>20903.291817288904</v>
      </c>
      <c r="Y50" s="18">
        <f t="shared" si="12"/>
        <v>70</v>
      </c>
      <c r="Z50" s="18">
        <f t="shared" si="13"/>
        <v>149591.6032785101</v>
      </c>
      <c r="AA50" s="18">
        <f t="shared" si="14"/>
        <v>3349920</v>
      </c>
      <c r="AB50" s="18">
        <f t="shared" si="15"/>
        <v>22.633484426982093</v>
      </c>
      <c r="AC50" s="18">
        <f t="shared" si="16"/>
        <v>244.43948430402145</v>
      </c>
      <c r="AD50" s="18"/>
      <c r="AE50" s="18"/>
    </row>
    <row r="51" spans="1:31" x14ac:dyDescent="0.15">
      <c r="A51" s="23">
        <f t="shared" si="17"/>
        <v>0.2276472744710468</v>
      </c>
      <c r="B51" s="23">
        <f t="shared" si="3"/>
        <v>7967.6546064866379</v>
      </c>
      <c r="C51" s="23">
        <v>7967.6546064866379</v>
      </c>
      <c r="D51" s="4">
        <v>39</v>
      </c>
      <c r="E51" s="18">
        <f t="shared" si="18"/>
        <v>50.560459595936585</v>
      </c>
      <c r="F51" s="18">
        <f t="shared" si="4"/>
        <v>70.784643434311221</v>
      </c>
      <c r="G51" s="23">
        <f t="shared" si="5"/>
        <v>56.627714747448977</v>
      </c>
      <c r="H51" s="18">
        <f t="shared" si="19"/>
        <v>0.5252802297979684</v>
      </c>
      <c r="I51" s="18">
        <f t="shared" si="6"/>
        <v>1400</v>
      </c>
      <c r="J51" s="18">
        <f t="shared" si="7"/>
        <v>1120</v>
      </c>
      <c r="K51" s="23"/>
      <c r="N51" s="18">
        <f t="shared" si="20"/>
        <v>50.560459595936585</v>
      </c>
      <c r="O51" s="18">
        <f t="shared" si="8"/>
        <v>70.784643434311221</v>
      </c>
      <c r="P51" s="28">
        <f t="shared" si="9"/>
        <v>56.627714747448977</v>
      </c>
      <c r="Q51" s="18"/>
      <c r="R51" s="18">
        <f t="shared" si="21"/>
        <v>0.5252802297979684</v>
      </c>
      <c r="S51" s="18">
        <f t="shared" si="10"/>
        <v>1400</v>
      </c>
      <c r="T51" s="23">
        <f t="shared" si="11"/>
        <v>1120</v>
      </c>
      <c r="V51" s="18"/>
      <c r="W51" s="18"/>
      <c r="X51" s="18"/>
    </row>
    <row r="52" spans="1:31" x14ac:dyDescent="0.15">
      <c r="A52" s="23">
        <f t="shared" si="17"/>
        <v>0.21784139321556642</v>
      </c>
      <c r="B52" s="23">
        <f t="shared" si="3"/>
        <v>7624.4487625448246</v>
      </c>
      <c r="C52" s="23">
        <v>7624.4487625448246</v>
      </c>
      <c r="D52" s="4">
        <v>40</v>
      </c>
      <c r="E52" s="18">
        <f t="shared" si="18"/>
        <v>32.911043874724854</v>
      </c>
      <c r="F52" s="18">
        <f t="shared" si="4"/>
        <v>46.075461424614794</v>
      </c>
      <c r="G52" s="23">
        <f t="shared" si="5"/>
        <v>36.860369139691834</v>
      </c>
      <c r="H52" s="18">
        <f t="shared" si="19"/>
        <v>0.51645552193736255</v>
      </c>
      <c r="I52" s="18">
        <f t="shared" si="6"/>
        <v>1400</v>
      </c>
      <c r="J52" s="18">
        <f t="shared" si="7"/>
        <v>1120</v>
      </c>
      <c r="K52" s="23"/>
      <c r="N52" s="18">
        <f t="shared" si="20"/>
        <v>32.911043874724854</v>
      </c>
      <c r="O52" s="18">
        <f t="shared" si="8"/>
        <v>46.075461424614794</v>
      </c>
      <c r="P52" s="28">
        <f t="shared" si="9"/>
        <v>36.860369139691834</v>
      </c>
      <c r="Q52" s="18"/>
      <c r="R52" s="18">
        <f t="shared" si="21"/>
        <v>0.51645552193736255</v>
      </c>
      <c r="S52" s="18">
        <f t="shared" si="10"/>
        <v>1400</v>
      </c>
      <c r="T52" s="23">
        <f t="shared" si="11"/>
        <v>1120</v>
      </c>
      <c r="V52" s="18"/>
      <c r="W52" s="18"/>
      <c r="X52" s="18"/>
    </row>
    <row r="53" spans="1:31" x14ac:dyDescent="0.15">
      <c r="A53" s="23">
        <f t="shared" si="17"/>
        <v>0.20836222195834458</v>
      </c>
      <c r="B53" s="23">
        <f t="shared" si="3"/>
        <v>7292.6777685420602</v>
      </c>
      <c r="C53" s="23">
        <v>7292.6777685420602</v>
      </c>
      <c r="D53" s="4">
        <v>41</v>
      </c>
      <c r="E53" s="18">
        <f t="shared" si="18"/>
        <v>15.55813833762948</v>
      </c>
      <c r="F53" s="18">
        <f t="shared" si="4"/>
        <v>21.781393672681268</v>
      </c>
      <c r="G53" s="23">
        <f t="shared" si="5"/>
        <v>17.425114938145015</v>
      </c>
      <c r="H53" s="18">
        <f t="shared" si="19"/>
        <v>0.50777906916881488</v>
      </c>
      <c r="I53" s="18">
        <f t="shared" si="6"/>
        <v>1400</v>
      </c>
      <c r="J53" s="18">
        <f t="shared" si="7"/>
        <v>1120</v>
      </c>
      <c r="K53" s="23"/>
      <c r="N53" s="18">
        <f t="shared" si="20"/>
        <v>15.55813833762948</v>
      </c>
      <c r="O53" s="18">
        <f t="shared" si="8"/>
        <v>21.781393672681268</v>
      </c>
      <c r="P53" s="28">
        <f t="shared" si="9"/>
        <v>17.425114938145015</v>
      </c>
      <c r="Q53" s="18"/>
      <c r="R53" s="18">
        <f t="shared" si="21"/>
        <v>0.50777906916881488</v>
      </c>
      <c r="S53" s="18">
        <f t="shared" si="10"/>
        <v>1400</v>
      </c>
      <c r="T53" s="23">
        <f t="shared" si="11"/>
        <v>1120</v>
      </c>
      <c r="V53" s="18"/>
      <c r="W53" s="18"/>
      <c r="X53" s="18"/>
    </row>
    <row r="54" spans="1:31" x14ac:dyDescent="0.15">
      <c r="A54" s="23">
        <f t="shared" si="17"/>
        <v>0.19969935232271152</v>
      </c>
      <c r="B54" s="23">
        <f t="shared" si="3"/>
        <v>6989.4773312949028</v>
      </c>
      <c r="C54" s="23">
        <v>6989.4773312949028</v>
      </c>
      <c r="D54" s="4">
        <v>42</v>
      </c>
      <c r="E54" s="18">
        <f t="shared" si="18"/>
        <v>0</v>
      </c>
      <c r="F54" s="18">
        <f t="shared" si="4"/>
        <v>0</v>
      </c>
      <c r="G54" s="23">
        <f t="shared" si="5"/>
        <v>0</v>
      </c>
      <c r="H54" s="18">
        <f t="shared" si="19"/>
        <v>0.4992483808067788</v>
      </c>
      <c r="I54" s="18">
        <f t="shared" si="6"/>
        <v>1400</v>
      </c>
      <c r="J54" s="18">
        <f t="shared" si="7"/>
        <v>1120</v>
      </c>
      <c r="K54" s="23"/>
      <c r="N54" s="18">
        <f t="shared" si="20"/>
        <v>0</v>
      </c>
      <c r="O54" s="18">
        <f t="shared" si="8"/>
        <v>0</v>
      </c>
      <c r="P54" s="28">
        <f t="shared" si="9"/>
        <v>0</v>
      </c>
      <c r="Q54" s="18"/>
      <c r="R54" s="18">
        <f t="shared" si="21"/>
        <v>0.4992483808067788</v>
      </c>
      <c r="S54" s="18">
        <f t="shared" si="10"/>
        <v>1400</v>
      </c>
      <c r="T54" s="23">
        <f t="shared" si="11"/>
        <v>1120</v>
      </c>
      <c r="V54" s="18"/>
      <c r="W54" s="18"/>
      <c r="X54" s="18"/>
    </row>
    <row r="55" spans="1:31" x14ac:dyDescent="0.15">
      <c r="A55" s="23">
        <f t="shared" si="17"/>
        <v>0.18961935232271154</v>
      </c>
      <c r="B55" s="23">
        <f t="shared" si="3"/>
        <v>6636.6773312949035</v>
      </c>
      <c r="C55" s="23">
        <v>6636.6773312949035</v>
      </c>
      <c r="D55" s="4">
        <v>43</v>
      </c>
      <c r="E55" s="18">
        <f t="shared" si="18"/>
        <v>0</v>
      </c>
      <c r="F55" s="18">
        <f t="shared" si="4"/>
        <v>0</v>
      </c>
      <c r="G55" s="23">
        <f t="shared" si="5"/>
        <v>0</v>
      </c>
      <c r="H55" s="18">
        <f t="shared" si="19"/>
        <v>0.4740483808067788</v>
      </c>
      <c r="I55" s="18">
        <f t="shared" si="6"/>
        <v>1400</v>
      </c>
      <c r="J55" s="18">
        <f t="shared" si="7"/>
        <v>1120</v>
      </c>
      <c r="K55" s="23"/>
      <c r="N55" s="18">
        <f t="shared" si="20"/>
        <v>0</v>
      </c>
      <c r="O55" s="18">
        <f t="shared" si="8"/>
        <v>0</v>
      </c>
      <c r="P55" s="28">
        <f t="shared" si="9"/>
        <v>0</v>
      </c>
      <c r="Q55" s="18"/>
      <c r="R55" s="18">
        <f t="shared" si="21"/>
        <v>0.4740483808067788</v>
      </c>
      <c r="S55" s="18">
        <f t="shared" si="10"/>
        <v>1400</v>
      </c>
      <c r="T55" s="23">
        <f t="shared" si="11"/>
        <v>1120</v>
      </c>
      <c r="V55" s="18"/>
      <c r="W55" s="18"/>
      <c r="X55" s="18"/>
    </row>
    <row r="56" spans="1:31" x14ac:dyDescent="0.15">
      <c r="A56" s="23">
        <f t="shared" si="17"/>
        <v>0.17953935232271154</v>
      </c>
      <c r="B56" s="23">
        <f t="shared" si="3"/>
        <v>6283.8773312949033</v>
      </c>
      <c r="C56" s="23">
        <v>6283.8773312949033</v>
      </c>
      <c r="D56" s="4">
        <v>44</v>
      </c>
      <c r="E56" s="18">
        <f t="shared" si="18"/>
        <v>0</v>
      </c>
      <c r="F56" s="18">
        <f t="shared" si="4"/>
        <v>0</v>
      </c>
      <c r="G56" s="23">
        <f t="shared" si="5"/>
        <v>0</v>
      </c>
      <c r="H56" s="18">
        <f t="shared" si="19"/>
        <v>0.4488483808067788</v>
      </c>
      <c r="I56" s="18">
        <f t="shared" si="6"/>
        <v>1400</v>
      </c>
      <c r="J56" s="18">
        <f t="shared" si="7"/>
        <v>1120</v>
      </c>
      <c r="K56" s="23"/>
      <c r="N56" s="18">
        <f t="shared" si="20"/>
        <v>0</v>
      </c>
      <c r="O56" s="18">
        <f t="shared" si="8"/>
        <v>0</v>
      </c>
      <c r="P56" s="28">
        <f t="shared" si="9"/>
        <v>0</v>
      </c>
      <c r="Q56" s="18"/>
      <c r="R56" s="18">
        <f t="shared" si="21"/>
        <v>0.4488483808067788</v>
      </c>
      <c r="S56" s="18">
        <f t="shared" si="10"/>
        <v>1400</v>
      </c>
      <c r="T56" s="23">
        <f t="shared" si="11"/>
        <v>1120</v>
      </c>
      <c r="V56" s="18"/>
      <c r="W56" s="18"/>
      <c r="X56" s="18"/>
    </row>
    <row r="57" spans="1:31" x14ac:dyDescent="0.15">
      <c r="A57" s="23">
        <f t="shared" si="17"/>
        <v>0.16945935232271153</v>
      </c>
      <c r="B57" s="23">
        <f t="shared" si="3"/>
        <v>5931.0773312949032</v>
      </c>
      <c r="C57" s="23">
        <v>5931.0773312949032</v>
      </c>
      <c r="D57" s="4">
        <v>45</v>
      </c>
      <c r="E57" s="18">
        <f t="shared" si="18"/>
        <v>0</v>
      </c>
      <c r="F57" s="18">
        <f t="shared" si="4"/>
        <v>0</v>
      </c>
      <c r="G57" s="23">
        <f t="shared" si="5"/>
        <v>0</v>
      </c>
      <c r="H57" s="18">
        <f t="shared" si="19"/>
        <v>0.4236483808067788</v>
      </c>
      <c r="I57" s="18">
        <f t="shared" si="6"/>
        <v>1400</v>
      </c>
      <c r="J57" s="18">
        <f t="shared" si="7"/>
        <v>1120</v>
      </c>
      <c r="K57" s="23"/>
      <c r="N57" s="18">
        <f t="shared" si="20"/>
        <v>0</v>
      </c>
      <c r="O57" s="18">
        <f t="shared" si="8"/>
        <v>0</v>
      </c>
      <c r="P57" s="28">
        <f t="shared" si="9"/>
        <v>0</v>
      </c>
      <c r="Q57" s="18"/>
      <c r="R57" s="18">
        <f t="shared" si="21"/>
        <v>0.4236483808067788</v>
      </c>
      <c r="S57" s="18">
        <f t="shared" si="10"/>
        <v>1400</v>
      </c>
      <c r="T57" s="23">
        <f t="shared" si="11"/>
        <v>1120</v>
      </c>
      <c r="V57" s="18"/>
      <c r="W57" s="18"/>
      <c r="X57" s="18"/>
    </row>
    <row r="58" spans="1:31" x14ac:dyDescent="0.15">
      <c r="A58" s="23">
        <f t="shared" si="17"/>
        <v>0.15937935232271153</v>
      </c>
      <c r="B58" s="23">
        <f t="shared" si="3"/>
        <v>5578.277331294903</v>
      </c>
      <c r="C58" s="23">
        <v>5578.277331294903</v>
      </c>
      <c r="D58" s="4">
        <v>46</v>
      </c>
      <c r="E58" s="18">
        <f t="shared" si="18"/>
        <v>0</v>
      </c>
      <c r="F58" s="18">
        <f t="shared" si="4"/>
        <v>0</v>
      </c>
      <c r="G58" s="23">
        <f t="shared" si="5"/>
        <v>0</v>
      </c>
      <c r="H58" s="18">
        <f t="shared" si="19"/>
        <v>0.3984483808067788</v>
      </c>
      <c r="I58" s="18">
        <f t="shared" si="6"/>
        <v>1400</v>
      </c>
      <c r="J58" s="18">
        <f t="shared" si="7"/>
        <v>1120</v>
      </c>
      <c r="K58" s="23"/>
      <c r="N58" s="18">
        <f t="shared" si="20"/>
        <v>0</v>
      </c>
      <c r="O58" s="18">
        <f t="shared" si="8"/>
        <v>0</v>
      </c>
      <c r="P58" s="28">
        <f t="shared" si="9"/>
        <v>0</v>
      </c>
      <c r="Q58" s="18"/>
      <c r="R58" s="18">
        <f t="shared" si="21"/>
        <v>0.3984483808067788</v>
      </c>
      <c r="S58" s="18">
        <f t="shared" si="10"/>
        <v>1400</v>
      </c>
      <c r="T58" s="23">
        <f t="shared" si="11"/>
        <v>1120</v>
      </c>
      <c r="V58" s="18"/>
      <c r="W58" s="18"/>
      <c r="X58" s="18"/>
    </row>
    <row r="59" spans="1:31" x14ac:dyDescent="0.15">
      <c r="A59" s="23">
        <f t="shared" si="17"/>
        <v>0.14929935232271152</v>
      </c>
      <c r="B59" s="23">
        <f t="shared" si="3"/>
        <v>5225.4773312949028</v>
      </c>
      <c r="C59" s="23">
        <v>5225.4773312949028</v>
      </c>
      <c r="D59" s="4">
        <v>47</v>
      </c>
      <c r="E59" s="18">
        <f t="shared" si="18"/>
        <v>0</v>
      </c>
      <c r="F59" s="18">
        <f t="shared" si="4"/>
        <v>0</v>
      </c>
      <c r="G59" s="23">
        <f t="shared" si="5"/>
        <v>0</v>
      </c>
      <c r="H59" s="18">
        <f t="shared" si="19"/>
        <v>0.3732483808067788</v>
      </c>
      <c r="I59" s="18">
        <f t="shared" si="6"/>
        <v>1400</v>
      </c>
      <c r="J59" s="18">
        <f t="shared" si="7"/>
        <v>1120</v>
      </c>
      <c r="K59" s="23"/>
      <c r="N59" s="18">
        <f t="shared" si="20"/>
        <v>0</v>
      </c>
      <c r="O59" s="18">
        <f t="shared" si="8"/>
        <v>0</v>
      </c>
      <c r="P59" s="28">
        <f t="shared" si="9"/>
        <v>0</v>
      </c>
      <c r="Q59" s="18"/>
      <c r="R59" s="18">
        <f t="shared" si="21"/>
        <v>0.3732483808067788</v>
      </c>
      <c r="S59" s="18">
        <f t="shared" si="10"/>
        <v>1400</v>
      </c>
      <c r="T59" s="23">
        <f t="shared" si="11"/>
        <v>1120</v>
      </c>
      <c r="V59" s="18"/>
      <c r="W59" s="18"/>
      <c r="X59" s="18"/>
    </row>
    <row r="60" spans="1:31" x14ac:dyDescent="0.15">
      <c r="A60" s="23">
        <f t="shared" si="17"/>
        <v>0.13921935232271154</v>
      </c>
      <c r="B60" s="23">
        <f t="shared" si="3"/>
        <v>4872.6773312949035</v>
      </c>
      <c r="C60" s="23">
        <v>4872.6773312949035</v>
      </c>
      <c r="D60" s="4">
        <v>48</v>
      </c>
      <c r="E60" s="18">
        <f t="shared" si="18"/>
        <v>0</v>
      </c>
      <c r="F60" s="18">
        <f t="shared" si="4"/>
        <v>0</v>
      </c>
      <c r="G60" s="23">
        <f t="shared" si="5"/>
        <v>0</v>
      </c>
      <c r="H60" s="18">
        <f t="shared" si="19"/>
        <v>0.3480483808067788</v>
      </c>
      <c r="I60" s="18">
        <f t="shared" si="6"/>
        <v>1400</v>
      </c>
      <c r="J60" s="18">
        <f t="shared" si="7"/>
        <v>1120</v>
      </c>
      <c r="K60" s="23"/>
      <c r="N60" s="18">
        <f t="shared" si="20"/>
        <v>0</v>
      </c>
      <c r="O60" s="18">
        <f t="shared" si="8"/>
        <v>0</v>
      </c>
      <c r="P60" s="28">
        <f t="shared" si="9"/>
        <v>0</v>
      </c>
      <c r="Q60" s="18"/>
      <c r="R60" s="18">
        <f t="shared" si="21"/>
        <v>0.3480483808067788</v>
      </c>
      <c r="S60" s="18">
        <f t="shared" si="10"/>
        <v>1400</v>
      </c>
      <c r="T60" s="23">
        <f t="shared" si="11"/>
        <v>1120</v>
      </c>
      <c r="V60" s="18"/>
      <c r="W60" s="18"/>
      <c r="X60" s="18"/>
    </row>
    <row r="61" spans="1:31" x14ac:dyDescent="0.15">
      <c r="A61" s="23">
        <f t="shared" si="17"/>
        <v>0.12913935232271154</v>
      </c>
      <c r="B61" s="23">
        <f t="shared" si="3"/>
        <v>4519.8773312949033</v>
      </c>
      <c r="C61" s="23">
        <v>4519.8773312949033</v>
      </c>
      <c r="D61" s="4">
        <v>49</v>
      </c>
      <c r="E61" s="18">
        <f t="shared" si="18"/>
        <v>0</v>
      </c>
      <c r="F61" s="18">
        <f t="shared" si="4"/>
        <v>0</v>
      </c>
      <c r="G61" s="23">
        <f t="shared" si="5"/>
        <v>0</v>
      </c>
      <c r="H61" s="18">
        <f t="shared" si="19"/>
        <v>0.3228483808067788</v>
      </c>
      <c r="I61" s="18">
        <f t="shared" si="6"/>
        <v>1400</v>
      </c>
      <c r="J61" s="18">
        <f t="shared" si="7"/>
        <v>1120</v>
      </c>
      <c r="N61" s="18">
        <f t="shared" si="20"/>
        <v>0</v>
      </c>
      <c r="O61" s="18">
        <f t="shared" si="8"/>
        <v>0</v>
      </c>
      <c r="P61" s="28">
        <f t="shared" si="9"/>
        <v>0</v>
      </c>
      <c r="Q61" s="18"/>
      <c r="R61" s="18">
        <f t="shared" si="21"/>
        <v>0.3228483808067788</v>
      </c>
      <c r="S61" s="18">
        <f t="shared" si="10"/>
        <v>1400</v>
      </c>
      <c r="T61" s="23">
        <f t="shared" si="11"/>
        <v>1120</v>
      </c>
      <c r="V61" s="18"/>
      <c r="W61" s="18"/>
      <c r="X61" s="18"/>
    </row>
    <row r="62" spans="1:31" x14ac:dyDescent="0.15">
      <c r="A62" s="23">
        <f t="shared" si="17"/>
        <v>0.11905935232271152</v>
      </c>
      <c r="B62" s="23">
        <f t="shared" si="3"/>
        <v>4167.0773312949032</v>
      </c>
      <c r="C62" s="23">
        <v>4167.0773312949032</v>
      </c>
      <c r="D62" s="4">
        <v>50</v>
      </c>
      <c r="E62" s="18">
        <f t="shared" si="18"/>
        <v>0</v>
      </c>
      <c r="F62" s="18">
        <f t="shared" si="4"/>
        <v>0</v>
      </c>
      <c r="G62" s="23">
        <f t="shared" si="5"/>
        <v>0</v>
      </c>
      <c r="H62" s="18">
        <f t="shared" si="19"/>
        <v>0.2976483808067788</v>
      </c>
      <c r="I62" s="18">
        <f t="shared" si="6"/>
        <v>1400</v>
      </c>
      <c r="J62" s="18">
        <f t="shared" si="7"/>
        <v>1120</v>
      </c>
      <c r="N62" s="18">
        <f t="shared" si="20"/>
        <v>0</v>
      </c>
      <c r="O62" s="18">
        <f t="shared" si="8"/>
        <v>0</v>
      </c>
      <c r="P62" s="28">
        <f t="shared" si="9"/>
        <v>0</v>
      </c>
      <c r="Q62" s="18"/>
      <c r="R62" s="18">
        <f t="shared" si="21"/>
        <v>0.2976483808067788</v>
      </c>
      <c r="S62" s="18">
        <f t="shared" si="10"/>
        <v>1400</v>
      </c>
      <c r="T62" s="23">
        <f t="shared" si="11"/>
        <v>1120</v>
      </c>
      <c r="V62" s="18"/>
      <c r="W62" s="18"/>
      <c r="X62" s="18"/>
    </row>
    <row r="63" spans="1:31" x14ac:dyDescent="0.15">
      <c r="A63" s="23">
        <f t="shared" si="17"/>
        <v>0.10897935232271151</v>
      </c>
      <c r="B63" s="23">
        <f t="shared" si="3"/>
        <v>3814.277331294903</v>
      </c>
      <c r="C63" s="23">
        <v>3814.277331294903</v>
      </c>
      <c r="D63" s="4">
        <v>51</v>
      </c>
      <c r="E63" s="18">
        <f t="shared" si="18"/>
        <v>0</v>
      </c>
      <c r="F63" s="18">
        <f t="shared" si="4"/>
        <v>0</v>
      </c>
      <c r="G63" s="23">
        <f t="shared" si="5"/>
        <v>0</v>
      </c>
      <c r="H63" s="18">
        <f t="shared" si="19"/>
        <v>0.2724483808067788</v>
      </c>
      <c r="I63" s="18">
        <f t="shared" si="6"/>
        <v>1400</v>
      </c>
      <c r="J63" s="18">
        <f t="shared" si="7"/>
        <v>1120</v>
      </c>
      <c r="N63" s="18">
        <f t="shared" si="20"/>
        <v>0</v>
      </c>
      <c r="O63" s="18">
        <f t="shared" si="8"/>
        <v>0</v>
      </c>
      <c r="P63" s="28">
        <f t="shared" si="9"/>
        <v>0</v>
      </c>
      <c r="Q63" s="18"/>
      <c r="R63" s="18">
        <f t="shared" si="21"/>
        <v>0.2724483808067788</v>
      </c>
      <c r="S63" s="18">
        <f t="shared" si="10"/>
        <v>1400</v>
      </c>
      <c r="T63" s="23">
        <f t="shared" si="11"/>
        <v>1120</v>
      </c>
      <c r="V63" s="18"/>
      <c r="W63" s="18"/>
      <c r="X63" s="18"/>
    </row>
    <row r="64" spans="1:31" x14ac:dyDescent="0.15">
      <c r="A64" s="23">
        <f t="shared" si="17"/>
        <v>9.889935232271152E-2</v>
      </c>
      <c r="B64" s="23">
        <f t="shared" si="3"/>
        <v>3461.4773312949033</v>
      </c>
      <c r="C64" s="23">
        <v>3461.4773312949033</v>
      </c>
      <c r="D64" s="4">
        <v>52</v>
      </c>
      <c r="E64" s="18">
        <f t="shared" si="18"/>
        <v>0</v>
      </c>
      <c r="F64" s="18">
        <f t="shared" si="4"/>
        <v>0</v>
      </c>
      <c r="G64" s="23">
        <f t="shared" si="5"/>
        <v>0</v>
      </c>
      <c r="H64" s="18">
        <f t="shared" si="19"/>
        <v>0.2472483808067788</v>
      </c>
      <c r="I64" s="18">
        <f t="shared" si="6"/>
        <v>1400</v>
      </c>
      <c r="J64" s="18">
        <f t="shared" si="7"/>
        <v>1120</v>
      </c>
      <c r="N64" s="18">
        <f t="shared" si="20"/>
        <v>0</v>
      </c>
      <c r="O64" s="18">
        <f t="shared" si="8"/>
        <v>0</v>
      </c>
      <c r="P64" s="28">
        <f t="shared" si="9"/>
        <v>0</v>
      </c>
      <c r="Q64" s="18"/>
      <c r="R64" s="18">
        <f t="shared" si="21"/>
        <v>0.2472483808067788</v>
      </c>
      <c r="S64" s="18">
        <f t="shared" si="10"/>
        <v>1400</v>
      </c>
      <c r="T64" s="23">
        <f t="shared" si="11"/>
        <v>1120</v>
      </c>
      <c r="V64" s="18"/>
      <c r="W64" s="18"/>
      <c r="X64" s="18"/>
    </row>
    <row r="65" spans="1:24" s="4" customFormat="1" x14ac:dyDescent="0.15">
      <c r="A65" s="23">
        <f t="shared" si="17"/>
        <v>8.8819352322711514E-2</v>
      </c>
      <c r="B65" s="23">
        <f t="shared" si="3"/>
        <v>3108.6773312949031</v>
      </c>
      <c r="C65" s="23">
        <v>3108.6773312949031</v>
      </c>
      <c r="D65" s="4">
        <v>53</v>
      </c>
      <c r="E65" s="18">
        <f t="shared" si="18"/>
        <v>0</v>
      </c>
      <c r="F65" s="18">
        <f t="shared" si="4"/>
        <v>0</v>
      </c>
      <c r="G65" s="23">
        <f t="shared" si="5"/>
        <v>0</v>
      </c>
      <c r="H65" s="18">
        <f t="shared" si="19"/>
        <v>0.2220483808067788</v>
      </c>
      <c r="I65" s="18">
        <f t="shared" si="6"/>
        <v>1400</v>
      </c>
      <c r="J65" s="18">
        <f t="shared" si="7"/>
        <v>1120</v>
      </c>
      <c r="N65" s="18">
        <f t="shared" si="20"/>
        <v>0</v>
      </c>
      <c r="O65" s="18">
        <f t="shared" si="8"/>
        <v>0</v>
      </c>
      <c r="P65" s="28">
        <f t="shared" si="9"/>
        <v>0</v>
      </c>
      <c r="Q65" s="18"/>
      <c r="R65" s="18">
        <f t="shared" si="21"/>
        <v>0.2220483808067788</v>
      </c>
      <c r="S65" s="18">
        <f t="shared" si="10"/>
        <v>1400</v>
      </c>
      <c r="T65" s="23">
        <f t="shared" si="11"/>
        <v>1120</v>
      </c>
      <c r="V65" s="18"/>
      <c r="W65" s="18"/>
      <c r="X65" s="18"/>
    </row>
    <row r="66" spans="1:24" s="4" customFormat="1" x14ac:dyDescent="0.15">
      <c r="A66" s="23">
        <f t="shared" si="17"/>
        <v>7.8739352322711523E-2</v>
      </c>
      <c r="B66" s="23">
        <f t="shared" si="3"/>
        <v>2755.8773312949033</v>
      </c>
      <c r="C66" s="23">
        <v>2755.8773312949033</v>
      </c>
      <c r="D66" s="4">
        <v>54</v>
      </c>
      <c r="E66" s="18">
        <f t="shared" si="18"/>
        <v>0</v>
      </c>
      <c r="F66" s="18">
        <f t="shared" si="4"/>
        <v>0</v>
      </c>
      <c r="G66" s="23">
        <f t="shared" si="5"/>
        <v>0</v>
      </c>
      <c r="H66" s="18">
        <f t="shared" si="19"/>
        <v>0.1968483808067788</v>
      </c>
      <c r="I66" s="18">
        <f t="shared" si="6"/>
        <v>1400</v>
      </c>
      <c r="J66" s="18">
        <f t="shared" si="7"/>
        <v>1120</v>
      </c>
      <c r="N66" s="18">
        <f t="shared" si="20"/>
        <v>0</v>
      </c>
      <c r="O66" s="18">
        <f t="shared" si="8"/>
        <v>0</v>
      </c>
      <c r="P66" s="28">
        <f t="shared" si="9"/>
        <v>0</v>
      </c>
      <c r="Q66" s="18"/>
      <c r="R66" s="18">
        <f t="shared" si="21"/>
        <v>0.1968483808067788</v>
      </c>
      <c r="S66" s="18">
        <f t="shared" si="10"/>
        <v>1400</v>
      </c>
      <c r="T66" s="23">
        <f t="shared" si="11"/>
        <v>1120</v>
      </c>
      <c r="V66" s="18"/>
      <c r="W66" s="18"/>
      <c r="X66" s="18"/>
    </row>
    <row r="67" spans="1:24" s="4" customFormat="1" x14ac:dyDescent="0.15">
      <c r="A67" s="23">
        <f t="shared" si="17"/>
        <v>6.8659352322711517E-2</v>
      </c>
      <c r="B67" s="23">
        <f t="shared" si="3"/>
        <v>2403.0773312949032</v>
      </c>
      <c r="C67" s="23">
        <v>2403.0773312949032</v>
      </c>
      <c r="D67" s="4">
        <v>55</v>
      </c>
      <c r="E67" s="18">
        <f t="shared" si="18"/>
        <v>0</v>
      </c>
      <c r="F67" s="18">
        <f t="shared" si="4"/>
        <v>0</v>
      </c>
      <c r="G67" s="23">
        <f t="shared" si="5"/>
        <v>0</v>
      </c>
      <c r="H67" s="18">
        <f t="shared" si="19"/>
        <v>0.1716483808067788</v>
      </c>
      <c r="I67" s="18">
        <f t="shared" si="6"/>
        <v>1400</v>
      </c>
      <c r="J67" s="18">
        <f t="shared" si="7"/>
        <v>1120</v>
      </c>
      <c r="N67" s="18">
        <f t="shared" si="20"/>
        <v>0</v>
      </c>
      <c r="O67" s="18">
        <f t="shared" si="8"/>
        <v>0</v>
      </c>
      <c r="P67" s="28">
        <f t="shared" si="9"/>
        <v>0</v>
      </c>
      <c r="Q67" s="18"/>
      <c r="R67" s="18">
        <f t="shared" si="21"/>
        <v>0.1716483808067788</v>
      </c>
      <c r="S67" s="18">
        <f t="shared" si="10"/>
        <v>1400</v>
      </c>
      <c r="T67" s="23">
        <f t="shared" si="11"/>
        <v>1120</v>
      </c>
      <c r="V67" s="18"/>
      <c r="W67" s="18"/>
      <c r="X67" s="18"/>
    </row>
    <row r="68" spans="1:24" s="4" customFormat="1" x14ac:dyDescent="0.15">
      <c r="A68" s="23">
        <f t="shared" si="17"/>
        <v>5.8579352322711511E-2</v>
      </c>
      <c r="B68" s="23">
        <f t="shared" si="3"/>
        <v>2050.277331294903</v>
      </c>
      <c r="C68" s="23">
        <v>2050.277331294903</v>
      </c>
      <c r="D68" s="4">
        <v>56</v>
      </c>
      <c r="E68" s="18">
        <f t="shared" si="18"/>
        <v>0</v>
      </c>
      <c r="F68" s="18">
        <f t="shared" si="4"/>
        <v>0</v>
      </c>
      <c r="G68" s="23">
        <f t="shared" si="5"/>
        <v>0</v>
      </c>
      <c r="H68" s="18">
        <f t="shared" si="19"/>
        <v>0.1464483808067788</v>
      </c>
      <c r="I68" s="18">
        <f t="shared" si="6"/>
        <v>1400</v>
      </c>
      <c r="J68" s="18">
        <f t="shared" si="7"/>
        <v>1120</v>
      </c>
      <c r="N68" s="18">
        <f t="shared" si="20"/>
        <v>0</v>
      </c>
      <c r="O68" s="18">
        <f t="shared" si="8"/>
        <v>0</v>
      </c>
      <c r="P68" s="28">
        <f t="shared" si="9"/>
        <v>0</v>
      </c>
      <c r="Q68" s="18"/>
      <c r="R68" s="18">
        <f t="shared" si="21"/>
        <v>0.1464483808067788</v>
      </c>
      <c r="S68" s="18">
        <f t="shared" si="10"/>
        <v>1400</v>
      </c>
      <c r="T68" s="23">
        <f t="shared" si="11"/>
        <v>1120</v>
      </c>
      <c r="V68" s="18"/>
      <c r="W68" s="18"/>
      <c r="X68" s="18"/>
    </row>
    <row r="69" spans="1:24" s="4" customFormat="1" x14ac:dyDescent="0.15">
      <c r="A69" s="23">
        <f t="shared" si="17"/>
        <v>4.849935232271152E-2</v>
      </c>
      <c r="B69" s="23">
        <f t="shared" si="3"/>
        <v>1697.4773312949033</v>
      </c>
      <c r="C69" s="23">
        <v>1697.4773312949033</v>
      </c>
      <c r="D69" s="4">
        <v>57</v>
      </c>
      <c r="E69" s="18">
        <f t="shared" si="18"/>
        <v>0</v>
      </c>
      <c r="F69" s="18">
        <f t="shared" si="4"/>
        <v>0</v>
      </c>
      <c r="G69" s="23">
        <f t="shared" si="5"/>
        <v>0</v>
      </c>
      <c r="H69" s="18">
        <f t="shared" si="19"/>
        <v>0.1212483808067788</v>
      </c>
      <c r="I69" s="18">
        <f t="shared" si="6"/>
        <v>1400</v>
      </c>
      <c r="J69" s="18">
        <f t="shared" si="7"/>
        <v>1120</v>
      </c>
      <c r="N69" s="18">
        <f t="shared" si="20"/>
        <v>0</v>
      </c>
      <c r="O69" s="18">
        <f t="shared" si="8"/>
        <v>0</v>
      </c>
      <c r="P69" s="28">
        <f t="shared" si="9"/>
        <v>0</v>
      </c>
      <c r="Q69" s="18"/>
      <c r="R69" s="18">
        <f t="shared" si="21"/>
        <v>0.1212483808067788</v>
      </c>
      <c r="S69" s="18">
        <f t="shared" si="10"/>
        <v>1400</v>
      </c>
      <c r="T69" s="23">
        <f t="shared" si="11"/>
        <v>1120</v>
      </c>
      <c r="V69" s="18"/>
      <c r="W69" s="18"/>
      <c r="X69" s="18"/>
    </row>
    <row r="70" spans="1:24" s="4" customFormat="1" x14ac:dyDescent="0.15">
      <c r="A70" s="23">
        <f t="shared" si="17"/>
        <v>3.8419352322711521E-2</v>
      </c>
      <c r="B70" s="23">
        <f t="shared" si="3"/>
        <v>1344.6773312949033</v>
      </c>
      <c r="C70" s="23">
        <v>1344.6773312949033</v>
      </c>
      <c r="D70" s="4">
        <v>58</v>
      </c>
      <c r="E70" s="18">
        <f t="shared" si="18"/>
        <v>0</v>
      </c>
      <c r="F70" s="18">
        <f t="shared" si="4"/>
        <v>0</v>
      </c>
      <c r="G70" s="23">
        <f t="shared" si="5"/>
        <v>0</v>
      </c>
      <c r="H70" s="18">
        <f t="shared" si="19"/>
        <v>9.6048380806778799E-2</v>
      </c>
      <c r="I70" s="18">
        <f t="shared" si="6"/>
        <v>1400</v>
      </c>
      <c r="J70" s="18">
        <f t="shared" si="7"/>
        <v>1120</v>
      </c>
      <c r="N70" s="18">
        <f t="shared" si="20"/>
        <v>0</v>
      </c>
      <c r="O70" s="18">
        <f t="shared" si="8"/>
        <v>0</v>
      </c>
      <c r="P70" s="28">
        <f t="shared" si="9"/>
        <v>0</v>
      </c>
      <c r="Q70" s="18"/>
      <c r="R70" s="18">
        <f t="shared" si="21"/>
        <v>9.6048380806778799E-2</v>
      </c>
      <c r="S70" s="18">
        <f t="shared" si="10"/>
        <v>1400</v>
      </c>
      <c r="T70" s="23">
        <f t="shared" si="11"/>
        <v>1120</v>
      </c>
      <c r="V70" s="18"/>
      <c r="W70" s="18"/>
      <c r="X70" s="18"/>
    </row>
    <row r="71" spans="1:24" s="4" customFormat="1" x14ac:dyDescent="0.15">
      <c r="A71" s="23">
        <f t="shared" si="17"/>
        <v>2.8339352322711519E-2</v>
      </c>
      <c r="B71" s="23">
        <f t="shared" si="3"/>
        <v>991.87733129490312</v>
      </c>
      <c r="C71" s="23">
        <v>991.87733129490312</v>
      </c>
      <c r="D71" s="4">
        <v>59</v>
      </c>
      <c r="E71" s="18">
        <f t="shared" si="18"/>
        <v>0</v>
      </c>
      <c r="F71" s="18">
        <f t="shared" si="4"/>
        <v>0</v>
      </c>
      <c r="G71" s="23">
        <f t="shared" si="5"/>
        <v>0</v>
      </c>
      <c r="H71" s="18">
        <f t="shared" si="19"/>
        <v>7.0848380806778799E-2</v>
      </c>
      <c r="I71" s="18">
        <f t="shared" si="6"/>
        <v>1400</v>
      </c>
      <c r="J71" s="18">
        <f t="shared" si="7"/>
        <v>1120</v>
      </c>
      <c r="N71" s="18">
        <f t="shared" si="20"/>
        <v>0</v>
      </c>
      <c r="O71" s="18">
        <f t="shared" si="8"/>
        <v>0</v>
      </c>
      <c r="P71" s="28">
        <f t="shared" si="9"/>
        <v>0</v>
      </c>
      <c r="Q71" s="18"/>
      <c r="R71" s="18">
        <f t="shared" si="21"/>
        <v>7.0848380806778799E-2</v>
      </c>
      <c r="S71" s="18">
        <f t="shared" si="10"/>
        <v>1400</v>
      </c>
      <c r="T71" s="23">
        <f t="shared" si="11"/>
        <v>1120</v>
      </c>
      <c r="V71" s="18"/>
      <c r="W71" s="18"/>
      <c r="X71" s="18"/>
    </row>
    <row r="72" spans="1:24" s="4" customFormat="1" x14ac:dyDescent="0.15">
      <c r="A72" s="23">
        <f t="shared" si="17"/>
        <v>1.825935232271152E-2</v>
      </c>
      <c r="B72" s="23">
        <f t="shared" si="3"/>
        <v>639.07733129490316</v>
      </c>
      <c r="C72" s="23">
        <v>639.07733129490316</v>
      </c>
      <c r="D72" s="4">
        <v>60</v>
      </c>
      <c r="E72" s="18">
        <f t="shared" si="18"/>
        <v>0</v>
      </c>
      <c r="F72" s="18">
        <f t="shared" si="4"/>
        <v>0</v>
      </c>
      <c r="G72" s="23">
        <f t="shared" si="5"/>
        <v>0</v>
      </c>
      <c r="H72" s="18">
        <f t="shared" si="19"/>
        <v>4.5648380806778799E-2</v>
      </c>
      <c r="I72" s="18">
        <f t="shared" si="6"/>
        <v>1400</v>
      </c>
      <c r="J72" s="18">
        <f t="shared" si="7"/>
        <v>1120</v>
      </c>
      <c r="N72" s="18">
        <f t="shared" si="20"/>
        <v>0</v>
      </c>
      <c r="O72" s="18">
        <f t="shared" si="8"/>
        <v>0</v>
      </c>
      <c r="P72" s="28">
        <f t="shared" si="9"/>
        <v>0</v>
      </c>
      <c r="Q72" s="18"/>
      <c r="R72" s="18">
        <f t="shared" si="21"/>
        <v>4.5648380806778799E-2</v>
      </c>
      <c r="S72" s="18">
        <f t="shared" si="10"/>
        <v>1400</v>
      </c>
      <c r="T72" s="23">
        <f t="shared" si="11"/>
        <v>1120</v>
      </c>
    </row>
    <row r="73" spans="1:24" s="4" customFormat="1" x14ac:dyDescent="0.15">
      <c r="A73" s="23">
        <f t="shared" si="17"/>
        <v>8.1793523227115181E-3</v>
      </c>
      <c r="B73" s="23">
        <f t="shared" si="3"/>
        <v>286.27733129490315</v>
      </c>
      <c r="C73" s="23">
        <v>286.27733129490315</v>
      </c>
      <c r="D73" s="4">
        <v>61</v>
      </c>
      <c r="E73" s="18">
        <f t="shared" si="18"/>
        <v>0</v>
      </c>
      <c r="F73" s="18">
        <f t="shared" si="4"/>
        <v>0</v>
      </c>
      <c r="G73" s="23">
        <f t="shared" si="5"/>
        <v>0</v>
      </c>
      <c r="H73" s="18">
        <f t="shared" si="19"/>
        <v>2.0448380806778799E-2</v>
      </c>
      <c r="I73" s="18">
        <f t="shared" si="6"/>
        <v>1400</v>
      </c>
      <c r="J73" s="18">
        <f t="shared" si="7"/>
        <v>1120</v>
      </c>
      <c r="N73" s="18">
        <f t="shared" si="20"/>
        <v>0</v>
      </c>
      <c r="O73" s="18">
        <f t="shared" si="8"/>
        <v>0</v>
      </c>
      <c r="P73" s="28">
        <f t="shared" si="9"/>
        <v>0</v>
      </c>
      <c r="Q73" s="18"/>
      <c r="R73" s="18">
        <f t="shared" si="21"/>
        <v>2.0448380806778799E-2</v>
      </c>
      <c r="S73" s="18">
        <f t="shared" si="10"/>
        <v>1400</v>
      </c>
      <c r="T73" s="23">
        <f t="shared" si="11"/>
        <v>1120</v>
      </c>
    </row>
    <row r="74" spans="1:24" s="4" customFormat="1" x14ac:dyDescent="0.15">
      <c r="A74" s="23">
        <f t="shared" si="17"/>
        <v>0</v>
      </c>
      <c r="B74" s="23">
        <f t="shared" si="3"/>
        <v>0</v>
      </c>
      <c r="C74" s="23">
        <v>0</v>
      </c>
      <c r="D74" s="4">
        <v>62</v>
      </c>
      <c r="E74" s="18">
        <f t="shared" si="18"/>
        <v>0</v>
      </c>
      <c r="F74" s="18">
        <f t="shared" si="4"/>
        <v>0</v>
      </c>
      <c r="G74" s="23">
        <f t="shared" si="5"/>
        <v>0</v>
      </c>
      <c r="H74" s="18">
        <f t="shared" si="19"/>
        <v>0</v>
      </c>
      <c r="I74" s="18">
        <f t="shared" si="6"/>
        <v>0</v>
      </c>
      <c r="J74" s="18">
        <f t="shared" si="7"/>
        <v>0</v>
      </c>
      <c r="N74" s="18">
        <f t="shared" si="20"/>
        <v>0</v>
      </c>
      <c r="O74" s="18">
        <f t="shared" si="8"/>
        <v>0</v>
      </c>
      <c r="P74" s="28">
        <f t="shared" si="9"/>
        <v>0</v>
      </c>
      <c r="Q74" s="18"/>
      <c r="R74" s="18">
        <f t="shared" si="21"/>
        <v>0</v>
      </c>
      <c r="S74" s="18">
        <f t="shared" si="10"/>
        <v>0</v>
      </c>
      <c r="T74" s="23">
        <f t="shared" si="11"/>
        <v>0</v>
      </c>
    </row>
    <row r="75" spans="1:24" s="4" customFormat="1" x14ac:dyDescent="0.15">
      <c r="A75" s="23">
        <f t="shared" si="17"/>
        <v>0</v>
      </c>
      <c r="B75" s="23">
        <f t="shared" si="3"/>
        <v>0</v>
      </c>
      <c r="C75" s="23">
        <v>0</v>
      </c>
      <c r="D75" s="4">
        <v>63</v>
      </c>
      <c r="E75" s="18">
        <f t="shared" si="18"/>
        <v>0</v>
      </c>
      <c r="F75" s="18">
        <f t="shared" si="4"/>
        <v>0</v>
      </c>
      <c r="G75" s="23">
        <f t="shared" si="5"/>
        <v>0</v>
      </c>
      <c r="H75" s="18">
        <f t="shared" si="19"/>
        <v>0</v>
      </c>
      <c r="I75" s="18">
        <f t="shared" si="6"/>
        <v>0</v>
      </c>
      <c r="J75" s="18">
        <f t="shared" si="7"/>
        <v>0</v>
      </c>
      <c r="N75" s="18">
        <f t="shared" si="20"/>
        <v>0</v>
      </c>
      <c r="O75" s="18">
        <f t="shared" si="8"/>
        <v>0</v>
      </c>
      <c r="P75" s="28">
        <f t="shared" si="9"/>
        <v>0</v>
      </c>
      <c r="Q75" s="18"/>
      <c r="R75" s="18">
        <f t="shared" si="21"/>
        <v>0</v>
      </c>
      <c r="S75" s="18">
        <f t="shared" si="10"/>
        <v>0</v>
      </c>
      <c r="T75" s="23">
        <f t="shared" si="11"/>
        <v>0</v>
      </c>
    </row>
    <row r="76" spans="1:24" s="4" customFormat="1" x14ac:dyDescent="0.15">
      <c r="A76" s="23">
        <f t="shared" si="17"/>
        <v>0</v>
      </c>
      <c r="B76" s="23">
        <f t="shared" si="3"/>
        <v>0</v>
      </c>
      <c r="C76" s="23">
        <v>0</v>
      </c>
      <c r="D76" s="4">
        <v>64</v>
      </c>
      <c r="E76" s="18">
        <f t="shared" si="18"/>
        <v>0</v>
      </c>
      <c r="F76" s="18">
        <f t="shared" si="4"/>
        <v>0</v>
      </c>
      <c r="G76" s="23">
        <f t="shared" si="5"/>
        <v>0</v>
      </c>
      <c r="H76" s="18">
        <f t="shared" si="19"/>
        <v>0</v>
      </c>
      <c r="I76" s="18">
        <f t="shared" si="6"/>
        <v>0</v>
      </c>
      <c r="J76" s="18">
        <f t="shared" si="7"/>
        <v>0</v>
      </c>
      <c r="N76" s="18">
        <f t="shared" si="20"/>
        <v>0</v>
      </c>
      <c r="O76" s="18">
        <f t="shared" si="8"/>
        <v>0</v>
      </c>
      <c r="P76" s="28">
        <f t="shared" si="9"/>
        <v>0</v>
      </c>
      <c r="Q76" s="18"/>
      <c r="R76" s="18">
        <f t="shared" si="21"/>
        <v>0</v>
      </c>
      <c r="S76" s="18">
        <f t="shared" si="10"/>
        <v>0</v>
      </c>
      <c r="T76" s="23">
        <f t="shared" si="11"/>
        <v>0</v>
      </c>
    </row>
    <row r="77" spans="1:24" s="4" customFormat="1" x14ac:dyDescent="0.15">
      <c r="A77" s="23">
        <f t="shared" si="17"/>
        <v>0</v>
      </c>
      <c r="B77" s="23">
        <f t="shared" si="3"/>
        <v>0</v>
      </c>
      <c r="C77" s="23">
        <v>0</v>
      </c>
      <c r="D77" s="4">
        <v>65</v>
      </c>
      <c r="E77" s="18">
        <f t="shared" si="18"/>
        <v>0</v>
      </c>
      <c r="F77" s="18">
        <f t="shared" si="4"/>
        <v>0</v>
      </c>
      <c r="G77" s="23">
        <f t="shared" si="5"/>
        <v>0</v>
      </c>
      <c r="H77" s="18">
        <f t="shared" si="19"/>
        <v>0</v>
      </c>
      <c r="I77" s="18">
        <f t="shared" si="6"/>
        <v>0</v>
      </c>
      <c r="J77" s="18">
        <f t="shared" si="7"/>
        <v>0</v>
      </c>
      <c r="N77" s="18">
        <f t="shared" si="20"/>
        <v>0</v>
      </c>
      <c r="O77" s="18">
        <f t="shared" si="8"/>
        <v>0</v>
      </c>
      <c r="P77" s="28">
        <f t="shared" si="9"/>
        <v>0</v>
      </c>
      <c r="Q77" s="18"/>
      <c r="R77" s="18">
        <f t="shared" si="21"/>
        <v>0</v>
      </c>
      <c r="S77" s="18">
        <f t="shared" si="10"/>
        <v>0</v>
      </c>
      <c r="T77" s="23">
        <f t="shared" si="11"/>
        <v>0</v>
      </c>
    </row>
    <row r="78" spans="1:24" s="4" customFormat="1" x14ac:dyDescent="0.15">
      <c r="A78" s="23">
        <f t="shared" si="17"/>
        <v>0</v>
      </c>
      <c r="B78" s="23">
        <f t="shared" ref="B78:B122" si="22">(E78^2/2*$E$6*$D$6+H78*$D$7*$E$7+$G$7*$E$6*E78*H78*$D$7+$G$6*$E$7*$D$6*E78)/10000</f>
        <v>0</v>
      </c>
      <c r="C78" s="23">
        <v>0</v>
      </c>
      <c r="D78" s="4">
        <v>66</v>
      </c>
      <c r="E78" s="18">
        <f t="shared" si="18"/>
        <v>0</v>
      </c>
      <c r="F78" s="18">
        <f t="shared" ref="F78:F122" si="23">IF(E78=0,0,E78*$E$6)</f>
        <v>0</v>
      </c>
      <c r="G78" s="23">
        <f t="shared" ref="G78:G122" si="24">F78*$L$5</f>
        <v>0</v>
      </c>
      <c r="H78" s="18">
        <f t="shared" si="19"/>
        <v>0</v>
      </c>
      <c r="I78" s="18">
        <f t="shared" ref="I78:I122" si="25">IF(H78=0,0,ROUNDUP(H78,0)*$E$7)</f>
        <v>0</v>
      </c>
      <c r="J78" s="18">
        <f t="shared" ref="J78:J122" si="26">I78*$L$5</f>
        <v>0</v>
      </c>
      <c r="N78" s="18">
        <f t="shared" si="20"/>
        <v>0</v>
      </c>
      <c r="O78" s="18">
        <f t="shared" ref="O78:O122" si="27">IF(N78=0,0,N78*$E$9)</f>
        <v>0</v>
      </c>
      <c r="P78" s="28">
        <f t="shared" ref="P78:P122" si="28">O78*$L$5</f>
        <v>0</v>
      </c>
      <c r="Q78" s="18"/>
      <c r="R78" s="18">
        <f t="shared" si="21"/>
        <v>0</v>
      </c>
      <c r="S78" s="18">
        <f t="shared" ref="S78:S122" si="29">IF(R78=0,0,ROUNDUP(R78,0)*$E$10)</f>
        <v>0</v>
      </c>
      <c r="T78" s="23">
        <f t="shared" ref="T78:T122" si="30">S78*$L$5</f>
        <v>0</v>
      </c>
    </row>
    <row r="79" spans="1:24" s="4" customFormat="1" x14ac:dyDescent="0.15">
      <c r="A79" s="23">
        <f t="shared" ref="A79:A122" si="31">B79/$B$13</f>
        <v>0</v>
      </c>
      <c r="B79" s="23">
        <f t="shared" si="22"/>
        <v>0</v>
      </c>
      <c r="C79" s="23">
        <v>0</v>
      </c>
      <c r="D79" s="4">
        <v>67</v>
      </c>
      <c r="E79" s="18">
        <f t="shared" ref="E79:E122" si="32">MAX(E78-(O78+P78+S78+T78)*IF(H78=0,1,$G$6)/$D$6,0)</f>
        <v>0</v>
      </c>
      <c r="F79" s="18">
        <f t="shared" si="23"/>
        <v>0</v>
      </c>
      <c r="G79" s="23">
        <f t="shared" si="24"/>
        <v>0</v>
      </c>
      <c r="H79" s="18">
        <f t="shared" ref="H79:H122" si="33">MAX(H78-(O78+P78+S78+T78)*IF(E78=0,1,$G$7)/$D$7,0)</f>
        <v>0</v>
      </c>
      <c r="I79" s="18">
        <f t="shared" si="25"/>
        <v>0</v>
      </c>
      <c r="J79" s="18">
        <f t="shared" si="26"/>
        <v>0</v>
      </c>
      <c r="N79" s="18">
        <f t="shared" ref="N79:N122" si="34">MAX(N78-(F78+G78+I78+J78)*IF(R78=0,1,$G$9)/$D$9,0)</f>
        <v>0</v>
      </c>
      <c r="O79" s="18">
        <f t="shared" si="27"/>
        <v>0</v>
      </c>
      <c r="P79" s="28">
        <f t="shared" si="28"/>
        <v>0</v>
      </c>
      <c r="Q79" s="18"/>
      <c r="R79" s="18">
        <f t="shared" ref="R79:R122" si="35">MAX(R78-(F78+G78+I78+J78)*IF(N78=0,1,$G$10)/$D$10,0)</f>
        <v>0</v>
      </c>
      <c r="S79" s="18">
        <f t="shared" si="29"/>
        <v>0</v>
      </c>
      <c r="T79" s="23">
        <f t="shared" si="30"/>
        <v>0</v>
      </c>
    </row>
    <row r="80" spans="1:24" s="4" customFormat="1" x14ac:dyDescent="0.15">
      <c r="A80" s="23">
        <f t="shared" si="31"/>
        <v>0</v>
      </c>
      <c r="B80" s="23">
        <f t="shared" si="22"/>
        <v>0</v>
      </c>
      <c r="C80" s="23">
        <v>0</v>
      </c>
      <c r="D80" s="4">
        <v>68</v>
      </c>
      <c r="E80" s="18">
        <f t="shared" si="32"/>
        <v>0</v>
      </c>
      <c r="F80" s="18">
        <f t="shared" si="23"/>
        <v>0</v>
      </c>
      <c r="G80" s="23">
        <f t="shared" si="24"/>
        <v>0</v>
      </c>
      <c r="H80" s="18">
        <f t="shared" si="33"/>
        <v>0</v>
      </c>
      <c r="I80" s="18">
        <f t="shared" si="25"/>
        <v>0</v>
      </c>
      <c r="J80" s="18">
        <f t="shared" si="26"/>
        <v>0</v>
      </c>
      <c r="N80" s="18">
        <f t="shared" si="34"/>
        <v>0</v>
      </c>
      <c r="O80" s="18">
        <f t="shared" si="27"/>
        <v>0</v>
      </c>
      <c r="P80" s="28">
        <f t="shared" si="28"/>
        <v>0</v>
      </c>
      <c r="Q80" s="18"/>
      <c r="R80" s="18">
        <f t="shared" si="35"/>
        <v>0</v>
      </c>
      <c r="S80" s="18">
        <f t="shared" si="29"/>
        <v>0</v>
      </c>
      <c r="T80" s="23">
        <f t="shared" si="30"/>
        <v>0</v>
      </c>
    </row>
    <row r="81" spans="1:20" s="4" customFormat="1" x14ac:dyDescent="0.15">
      <c r="A81" s="23">
        <f t="shared" si="31"/>
        <v>0</v>
      </c>
      <c r="B81" s="23">
        <f t="shared" si="22"/>
        <v>0</v>
      </c>
      <c r="C81" s="23">
        <v>0</v>
      </c>
      <c r="D81" s="4">
        <v>69</v>
      </c>
      <c r="E81" s="18">
        <f t="shared" si="32"/>
        <v>0</v>
      </c>
      <c r="F81" s="18">
        <f t="shared" si="23"/>
        <v>0</v>
      </c>
      <c r="G81" s="23">
        <f t="shared" si="24"/>
        <v>0</v>
      </c>
      <c r="H81" s="18">
        <f t="shared" si="33"/>
        <v>0</v>
      </c>
      <c r="I81" s="18">
        <f t="shared" si="25"/>
        <v>0</v>
      </c>
      <c r="J81" s="18">
        <f t="shared" si="26"/>
        <v>0</v>
      </c>
      <c r="N81" s="18">
        <f t="shared" si="34"/>
        <v>0</v>
      </c>
      <c r="O81" s="18">
        <f t="shared" si="27"/>
        <v>0</v>
      </c>
      <c r="P81" s="28">
        <f t="shared" si="28"/>
        <v>0</v>
      </c>
      <c r="Q81" s="18"/>
      <c r="R81" s="18">
        <f t="shared" si="35"/>
        <v>0</v>
      </c>
      <c r="S81" s="18">
        <f t="shared" si="29"/>
        <v>0</v>
      </c>
      <c r="T81" s="23">
        <f t="shared" si="30"/>
        <v>0</v>
      </c>
    </row>
    <row r="82" spans="1:20" s="4" customFormat="1" x14ac:dyDescent="0.15">
      <c r="A82" s="23">
        <f t="shared" si="31"/>
        <v>0</v>
      </c>
      <c r="B82" s="23">
        <f t="shared" si="22"/>
        <v>0</v>
      </c>
      <c r="C82" s="23">
        <v>0</v>
      </c>
      <c r="D82" s="4">
        <v>70</v>
      </c>
      <c r="E82" s="18">
        <f t="shared" si="32"/>
        <v>0</v>
      </c>
      <c r="F82" s="18">
        <f t="shared" si="23"/>
        <v>0</v>
      </c>
      <c r="G82" s="23">
        <f t="shared" si="24"/>
        <v>0</v>
      </c>
      <c r="H82" s="18">
        <f t="shared" si="33"/>
        <v>0</v>
      </c>
      <c r="I82" s="18">
        <f t="shared" si="25"/>
        <v>0</v>
      </c>
      <c r="J82" s="18">
        <f t="shared" si="26"/>
        <v>0</v>
      </c>
      <c r="N82" s="18">
        <f t="shared" si="34"/>
        <v>0</v>
      </c>
      <c r="O82" s="18">
        <f t="shared" si="27"/>
        <v>0</v>
      </c>
      <c r="P82" s="28">
        <f t="shared" si="28"/>
        <v>0</v>
      </c>
      <c r="Q82" s="18"/>
      <c r="R82" s="18">
        <f t="shared" si="35"/>
        <v>0</v>
      </c>
      <c r="S82" s="18">
        <f t="shared" si="29"/>
        <v>0</v>
      </c>
      <c r="T82" s="23">
        <f t="shared" si="30"/>
        <v>0</v>
      </c>
    </row>
    <row r="83" spans="1:20" s="4" customFormat="1" x14ac:dyDescent="0.15">
      <c r="A83" s="23">
        <f t="shared" si="31"/>
        <v>0</v>
      </c>
      <c r="B83" s="23">
        <f t="shared" si="22"/>
        <v>0</v>
      </c>
      <c r="C83" s="23">
        <v>0</v>
      </c>
      <c r="D83" s="4">
        <v>71</v>
      </c>
      <c r="E83" s="18">
        <f t="shared" si="32"/>
        <v>0</v>
      </c>
      <c r="F83" s="18">
        <f t="shared" si="23"/>
        <v>0</v>
      </c>
      <c r="G83" s="23">
        <f t="shared" si="24"/>
        <v>0</v>
      </c>
      <c r="H83" s="18">
        <f t="shared" si="33"/>
        <v>0</v>
      </c>
      <c r="I83" s="18">
        <f t="shared" si="25"/>
        <v>0</v>
      </c>
      <c r="J83" s="18">
        <f t="shared" si="26"/>
        <v>0</v>
      </c>
      <c r="N83" s="18">
        <f t="shared" si="34"/>
        <v>0</v>
      </c>
      <c r="O83" s="18">
        <f t="shared" si="27"/>
        <v>0</v>
      </c>
      <c r="P83" s="28">
        <f t="shared" si="28"/>
        <v>0</v>
      </c>
      <c r="Q83" s="18"/>
      <c r="R83" s="18">
        <f t="shared" si="35"/>
        <v>0</v>
      </c>
      <c r="S83" s="18">
        <f t="shared" si="29"/>
        <v>0</v>
      </c>
      <c r="T83" s="23">
        <f t="shared" si="30"/>
        <v>0</v>
      </c>
    </row>
    <row r="84" spans="1:20" s="4" customFormat="1" x14ac:dyDescent="0.15">
      <c r="A84" s="23">
        <f t="shared" si="31"/>
        <v>0</v>
      </c>
      <c r="B84" s="23">
        <f t="shared" si="22"/>
        <v>0</v>
      </c>
      <c r="C84" s="23">
        <v>0</v>
      </c>
      <c r="D84" s="4">
        <v>72</v>
      </c>
      <c r="E84" s="18">
        <f t="shared" si="32"/>
        <v>0</v>
      </c>
      <c r="F84" s="18">
        <f t="shared" si="23"/>
        <v>0</v>
      </c>
      <c r="G84" s="23">
        <f t="shared" si="24"/>
        <v>0</v>
      </c>
      <c r="H84" s="18">
        <f t="shared" si="33"/>
        <v>0</v>
      </c>
      <c r="I84" s="18">
        <f t="shared" si="25"/>
        <v>0</v>
      </c>
      <c r="J84" s="18">
        <f t="shared" si="26"/>
        <v>0</v>
      </c>
      <c r="N84" s="18">
        <f t="shared" si="34"/>
        <v>0</v>
      </c>
      <c r="O84" s="18">
        <f t="shared" si="27"/>
        <v>0</v>
      </c>
      <c r="P84" s="28">
        <f t="shared" si="28"/>
        <v>0</v>
      </c>
      <c r="Q84" s="18"/>
      <c r="R84" s="18">
        <f t="shared" si="35"/>
        <v>0</v>
      </c>
      <c r="S84" s="18">
        <f t="shared" si="29"/>
        <v>0</v>
      </c>
      <c r="T84" s="23">
        <f t="shared" si="30"/>
        <v>0</v>
      </c>
    </row>
    <row r="85" spans="1:20" s="4" customFormat="1" x14ac:dyDescent="0.15">
      <c r="A85" s="23">
        <f t="shared" si="31"/>
        <v>0</v>
      </c>
      <c r="B85" s="23">
        <f t="shared" si="22"/>
        <v>0</v>
      </c>
      <c r="C85" s="23">
        <v>0</v>
      </c>
      <c r="D85" s="4">
        <v>73</v>
      </c>
      <c r="E85" s="18">
        <f t="shared" si="32"/>
        <v>0</v>
      </c>
      <c r="F85" s="18">
        <f t="shared" si="23"/>
        <v>0</v>
      </c>
      <c r="G85" s="23">
        <f t="shared" si="24"/>
        <v>0</v>
      </c>
      <c r="H85" s="18">
        <f t="shared" si="33"/>
        <v>0</v>
      </c>
      <c r="I85" s="18">
        <f t="shared" si="25"/>
        <v>0</v>
      </c>
      <c r="J85" s="18">
        <f t="shared" si="26"/>
        <v>0</v>
      </c>
      <c r="N85" s="18">
        <f t="shared" si="34"/>
        <v>0</v>
      </c>
      <c r="O85" s="18">
        <f t="shared" si="27"/>
        <v>0</v>
      </c>
      <c r="P85" s="28">
        <f t="shared" si="28"/>
        <v>0</v>
      </c>
      <c r="Q85" s="18"/>
      <c r="R85" s="18">
        <f t="shared" si="35"/>
        <v>0</v>
      </c>
      <c r="S85" s="18">
        <f t="shared" si="29"/>
        <v>0</v>
      </c>
      <c r="T85" s="23">
        <f t="shared" si="30"/>
        <v>0</v>
      </c>
    </row>
    <row r="86" spans="1:20" s="4" customFormat="1" x14ac:dyDescent="0.15">
      <c r="A86" s="23">
        <f t="shared" si="31"/>
        <v>0</v>
      </c>
      <c r="B86" s="23">
        <f t="shared" si="22"/>
        <v>0</v>
      </c>
      <c r="C86" s="23">
        <v>0</v>
      </c>
      <c r="D86" s="4">
        <v>74</v>
      </c>
      <c r="E86" s="18">
        <f t="shared" si="32"/>
        <v>0</v>
      </c>
      <c r="F86" s="18">
        <f t="shared" si="23"/>
        <v>0</v>
      </c>
      <c r="G86" s="23">
        <f t="shared" si="24"/>
        <v>0</v>
      </c>
      <c r="H86" s="18">
        <f t="shared" si="33"/>
        <v>0</v>
      </c>
      <c r="I86" s="18">
        <f t="shared" si="25"/>
        <v>0</v>
      </c>
      <c r="J86" s="18">
        <f t="shared" si="26"/>
        <v>0</v>
      </c>
      <c r="N86" s="18">
        <f t="shared" si="34"/>
        <v>0</v>
      </c>
      <c r="O86" s="18">
        <f t="shared" si="27"/>
        <v>0</v>
      </c>
      <c r="P86" s="28">
        <f t="shared" si="28"/>
        <v>0</v>
      </c>
      <c r="Q86" s="18"/>
      <c r="R86" s="18">
        <f t="shared" si="35"/>
        <v>0</v>
      </c>
      <c r="S86" s="18">
        <f t="shared" si="29"/>
        <v>0</v>
      </c>
      <c r="T86" s="23">
        <f t="shared" si="30"/>
        <v>0</v>
      </c>
    </row>
    <row r="87" spans="1:20" s="4" customFormat="1" x14ac:dyDescent="0.15">
      <c r="A87" s="23">
        <f t="shared" si="31"/>
        <v>0</v>
      </c>
      <c r="B87" s="23">
        <f t="shared" si="22"/>
        <v>0</v>
      </c>
      <c r="C87" s="23">
        <v>0</v>
      </c>
      <c r="D87" s="4">
        <v>75</v>
      </c>
      <c r="E87" s="18">
        <f t="shared" si="32"/>
        <v>0</v>
      </c>
      <c r="F87" s="18">
        <f t="shared" si="23"/>
        <v>0</v>
      </c>
      <c r="G87" s="23">
        <f t="shared" si="24"/>
        <v>0</v>
      </c>
      <c r="H87" s="18">
        <f t="shared" si="33"/>
        <v>0</v>
      </c>
      <c r="I87" s="18">
        <f t="shared" si="25"/>
        <v>0</v>
      </c>
      <c r="J87" s="18">
        <f t="shared" si="26"/>
        <v>0</v>
      </c>
      <c r="N87" s="18">
        <f t="shared" si="34"/>
        <v>0</v>
      </c>
      <c r="O87" s="18">
        <f t="shared" si="27"/>
        <v>0</v>
      </c>
      <c r="P87" s="28">
        <f t="shared" si="28"/>
        <v>0</v>
      </c>
      <c r="Q87" s="18"/>
      <c r="R87" s="18">
        <f t="shared" si="35"/>
        <v>0</v>
      </c>
      <c r="S87" s="18">
        <f t="shared" si="29"/>
        <v>0</v>
      </c>
      <c r="T87" s="23">
        <f t="shared" si="30"/>
        <v>0</v>
      </c>
    </row>
    <row r="88" spans="1:20" s="4" customFormat="1" x14ac:dyDescent="0.15">
      <c r="A88" s="23">
        <f t="shared" si="31"/>
        <v>0</v>
      </c>
      <c r="B88" s="23">
        <f t="shared" si="22"/>
        <v>0</v>
      </c>
      <c r="C88" s="23">
        <v>0</v>
      </c>
      <c r="D88" s="4">
        <v>76</v>
      </c>
      <c r="E88" s="18">
        <f t="shared" si="32"/>
        <v>0</v>
      </c>
      <c r="F88" s="18">
        <f t="shared" si="23"/>
        <v>0</v>
      </c>
      <c r="G88" s="23">
        <f t="shared" si="24"/>
        <v>0</v>
      </c>
      <c r="H88" s="18">
        <f t="shared" si="33"/>
        <v>0</v>
      </c>
      <c r="I88" s="18">
        <f t="shared" si="25"/>
        <v>0</v>
      </c>
      <c r="J88" s="18">
        <f t="shared" si="26"/>
        <v>0</v>
      </c>
      <c r="N88" s="18">
        <f t="shared" si="34"/>
        <v>0</v>
      </c>
      <c r="O88" s="18">
        <f t="shared" si="27"/>
        <v>0</v>
      </c>
      <c r="P88" s="28">
        <f t="shared" si="28"/>
        <v>0</v>
      </c>
      <c r="Q88" s="18"/>
      <c r="R88" s="18">
        <f t="shared" si="35"/>
        <v>0</v>
      </c>
      <c r="S88" s="18">
        <f t="shared" si="29"/>
        <v>0</v>
      </c>
      <c r="T88" s="23">
        <f t="shared" si="30"/>
        <v>0</v>
      </c>
    </row>
    <row r="89" spans="1:20" s="4" customFormat="1" x14ac:dyDescent="0.15">
      <c r="A89" s="23">
        <f t="shared" si="31"/>
        <v>0</v>
      </c>
      <c r="B89" s="23">
        <f t="shared" si="22"/>
        <v>0</v>
      </c>
      <c r="C89" s="23">
        <v>0</v>
      </c>
      <c r="D89" s="4">
        <v>77</v>
      </c>
      <c r="E89" s="18">
        <f t="shared" si="32"/>
        <v>0</v>
      </c>
      <c r="F89" s="18">
        <f t="shared" si="23"/>
        <v>0</v>
      </c>
      <c r="G89" s="23">
        <f t="shared" si="24"/>
        <v>0</v>
      </c>
      <c r="H89" s="18">
        <f t="shared" si="33"/>
        <v>0</v>
      </c>
      <c r="I89" s="18">
        <f t="shared" si="25"/>
        <v>0</v>
      </c>
      <c r="J89" s="18">
        <f t="shared" si="26"/>
        <v>0</v>
      </c>
      <c r="N89" s="18">
        <f t="shared" si="34"/>
        <v>0</v>
      </c>
      <c r="O89" s="18">
        <f t="shared" si="27"/>
        <v>0</v>
      </c>
      <c r="P89" s="28">
        <f t="shared" si="28"/>
        <v>0</v>
      </c>
      <c r="Q89" s="18"/>
      <c r="R89" s="18">
        <f t="shared" si="35"/>
        <v>0</v>
      </c>
      <c r="S89" s="18">
        <f t="shared" si="29"/>
        <v>0</v>
      </c>
      <c r="T89" s="23">
        <f t="shared" si="30"/>
        <v>0</v>
      </c>
    </row>
    <row r="90" spans="1:20" s="4" customFormat="1" x14ac:dyDescent="0.15">
      <c r="A90" s="23">
        <f t="shared" si="31"/>
        <v>0</v>
      </c>
      <c r="B90" s="23">
        <f t="shared" si="22"/>
        <v>0</v>
      </c>
      <c r="C90" s="23">
        <v>0</v>
      </c>
      <c r="D90" s="4">
        <v>78</v>
      </c>
      <c r="E90" s="18">
        <f t="shared" si="32"/>
        <v>0</v>
      </c>
      <c r="F90" s="18">
        <f t="shared" si="23"/>
        <v>0</v>
      </c>
      <c r="G90" s="23">
        <f t="shared" si="24"/>
        <v>0</v>
      </c>
      <c r="H90" s="18">
        <f t="shared" si="33"/>
        <v>0</v>
      </c>
      <c r="I90" s="18">
        <f t="shared" si="25"/>
        <v>0</v>
      </c>
      <c r="J90" s="18">
        <f t="shared" si="26"/>
        <v>0</v>
      </c>
      <c r="N90" s="18">
        <f t="shared" si="34"/>
        <v>0</v>
      </c>
      <c r="O90" s="18">
        <f t="shared" si="27"/>
        <v>0</v>
      </c>
      <c r="P90" s="28">
        <f t="shared" si="28"/>
        <v>0</v>
      </c>
      <c r="Q90" s="18"/>
      <c r="R90" s="18">
        <f t="shared" si="35"/>
        <v>0</v>
      </c>
      <c r="S90" s="18">
        <f t="shared" si="29"/>
        <v>0</v>
      </c>
      <c r="T90" s="23">
        <f t="shared" si="30"/>
        <v>0</v>
      </c>
    </row>
    <row r="91" spans="1:20" s="4" customFormat="1" x14ac:dyDescent="0.15">
      <c r="A91" s="23">
        <f t="shared" si="31"/>
        <v>0</v>
      </c>
      <c r="B91" s="23">
        <f t="shared" si="22"/>
        <v>0</v>
      </c>
      <c r="C91" s="23">
        <v>0</v>
      </c>
      <c r="D91" s="4">
        <v>79</v>
      </c>
      <c r="E91" s="18">
        <f t="shared" si="32"/>
        <v>0</v>
      </c>
      <c r="F91" s="18">
        <f t="shared" si="23"/>
        <v>0</v>
      </c>
      <c r="G91" s="23">
        <f t="shared" si="24"/>
        <v>0</v>
      </c>
      <c r="H91" s="18">
        <f t="shared" si="33"/>
        <v>0</v>
      </c>
      <c r="I91" s="18">
        <f t="shared" si="25"/>
        <v>0</v>
      </c>
      <c r="J91" s="18">
        <f t="shared" si="26"/>
        <v>0</v>
      </c>
      <c r="N91" s="18">
        <f t="shared" si="34"/>
        <v>0</v>
      </c>
      <c r="O91" s="18">
        <f t="shared" si="27"/>
        <v>0</v>
      </c>
      <c r="P91" s="28">
        <f t="shared" si="28"/>
        <v>0</v>
      </c>
      <c r="Q91" s="18"/>
      <c r="R91" s="18">
        <f t="shared" si="35"/>
        <v>0</v>
      </c>
      <c r="S91" s="18">
        <f t="shared" si="29"/>
        <v>0</v>
      </c>
      <c r="T91" s="23">
        <f t="shared" si="30"/>
        <v>0</v>
      </c>
    </row>
    <row r="92" spans="1:20" s="4" customFormat="1" x14ac:dyDescent="0.15">
      <c r="A92" s="23">
        <f t="shared" si="31"/>
        <v>0</v>
      </c>
      <c r="B92" s="23">
        <f t="shared" si="22"/>
        <v>0</v>
      </c>
      <c r="C92" s="23">
        <v>0</v>
      </c>
      <c r="D92" s="4">
        <v>80</v>
      </c>
      <c r="E92" s="18">
        <f t="shared" si="32"/>
        <v>0</v>
      </c>
      <c r="F92" s="18">
        <f t="shared" si="23"/>
        <v>0</v>
      </c>
      <c r="G92" s="23">
        <f t="shared" si="24"/>
        <v>0</v>
      </c>
      <c r="H92" s="18">
        <f t="shared" si="33"/>
        <v>0</v>
      </c>
      <c r="I92" s="18">
        <f t="shared" si="25"/>
        <v>0</v>
      </c>
      <c r="J92" s="18">
        <f t="shared" si="26"/>
        <v>0</v>
      </c>
      <c r="N92" s="18">
        <f t="shared" si="34"/>
        <v>0</v>
      </c>
      <c r="O92" s="18">
        <f t="shared" si="27"/>
        <v>0</v>
      </c>
      <c r="P92" s="28">
        <f t="shared" si="28"/>
        <v>0</v>
      </c>
      <c r="Q92" s="18"/>
      <c r="R92" s="18">
        <f t="shared" si="35"/>
        <v>0</v>
      </c>
      <c r="S92" s="18">
        <f t="shared" si="29"/>
        <v>0</v>
      </c>
      <c r="T92" s="23">
        <f t="shared" si="30"/>
        <v>0</v>
      </c>
    </row>
    <row r="93" spans="1:20" s="4" customFormat="1" x14ac:dyDescent="0.15">
      <c r="A93" s="23">
        <f t="shared" si="31"/>
        <v>0</v>
      </c>
      <c r="B93" s="23">
        <f t="shared" si="22"/>
        <v>0</v>
      </c>
      <c r="C93" s="23">
        <v>0</v>
      </c>
      <c r="D93" s="4">
        <v>81</v>
      </c>
      <c r="E93" s="18">
        <f t="shared" si="32"/>
        <v>0</v>
      </c>
      <c r="F93" s="18">
        <f t="shared" si="23"/>
        <v>0</v>
      </c>
      <c r="G93" s="23">
        <f t="shared" si="24"/>
        <v>0</v>
      </c>
      <c r="H93" s="18">
        <f t="shared" si="33"/>
        <v>0</v>
      </c>
      <c r="I93" s="18">
        <f t="shared" si="25"/>
        <v>0</v>
      </c>
      <c r="J93" s="18">
        <f t="shared" si="26"/>
        <v>0</v>
      </c>
      <c r="N93" s="18">
        <f t="shared" si="34"/>
        <v>0</v>
      </c>
      <c r="O93" s="18">
        <f t="shared" si="27"/>
        <v>0</v>
      </c>
      <c r="P93" s="28">
        <f t="shared" si="28"/>
        <v>0</v>
      </c>
      <c r="Q93" s="18"/>
      <c r="R93" s="18">
        <f t="shared" si="35"/>
        <v>0</v>
      </c>
      <c r="S93" s="18">
        <f t="shared" si="29"/>
        <v>0</v>
      </c>
      <c r="T93" s="23">
        <f t="shared" si="30"/>
        <v>0</v>
      </c>
    </row>
    <row r="94" spans="1:20" s="4" customFormat="1" x14ac:dyDescent="0.15">
      <c r="A94" s="23">
        <f t="shared" si="31"/>
        <v>0</v>
      </c>
      <c r="B94" s="23">
        <f t="shared" si="22"/>
        <v>0</v>
      </c>
      <c r="C94" s="23">
        <v>0</v>
      </c>
      <c r="D94" s="4">
        <v>82</v>
      </c>
      <c r="E94" s="18">
        <f t="shared" si="32"/>
        <v>0</v>
      </c>
      <c r="F94" s="18">
        <f t="shared" si="23"/>
        <v>0</v>
      </c>
      <c r="G94" s="23">
        <f t="shared" si="24"/>
        <v>0</v>
      </c>
      <c r="H94" s="18">
        <f t="shared" si="33"/>
        <v>0</v>
      </c>
      <c r="I94" s="18">
        <f t="shared" si="25"/>
        <v>0</v>
      </c>
      <c r="J94" s="18">
        <f t="shared" si="26"/>
        <v>0</v>
      </c>
      <c r="N94" s="18">
        <f t="shared" si="34"/>
        <v>0</v>
      </c>
      <c r="O94" s="18">
        <f t="shared" si="27"/>
        <v>0</v>
      </c>
      <c r="P94" s="28">
        <f t="shared" si="28"/>
        <v>0</v>
      </c>
      <c r="Q94" s="18"/>
      <c r="R94" s="18">
        <f t="shared" si="35"/>
        <v>0</v>
      </c>
      <c r="S94" s="18">
        <f t="shared" si="29"/>
        <v>0</v>
      </c>
      <c r="T94" s="23">
        <f t="shared" si="30"/>
        <v>0</v>
      </c>
    </row>
    <row r="95" spans="1:20" s="4" customFormat="1" x14ac:dyDescent="0.15">
      <c r="A95" s="23">
        <f t="shared" si="31"/>
        <v>0</v>
      </c>
      <c r="B95" s="23">
        <f t="shared" si="22"/>
        <v>0</v>
      </c>
      <c r="C95" s="23">
        <v>0</v>
      </c>
      <c r="D95" s="4">
        <v>83</v>
      </c>
      <c r="E95" s="18">
        <f t="shared" si="32"/>
        <v>0</v>
      </c>
      <c r="F95" s="18">
        <f t="shared" si="23"/>
        <v>0</v>
      </c>
      <c r="G95" s="23">
        <f t="shared" si="24"/>
        <v>0</v>
      </c>
      <c r="H95" s="18">
        <f t="shared" si="33"/>
        <v>0</v>
      </c>
      <c r="I95" s="18">
        <f t="shared" si="25"/>
        <v>0</v>
      </c>
      <c r="J95" s="18">
        <f t="shared" si="26"/>
        <v>0</v>
      </c>
      <c r="N95" s="18">
        <f t="shared" si="34"/>
        <v>0</v>
      </c>
      <c r="O95" s="18">
        <f t="shared" si="27"/>
        <v>0</v>
      </c>
      <c r="P95" s="28">
        <f t="shared" si="28"/>
        <v>0</v>
      </c>
      <c r="Q95" s="18"/>
      <c r="R95" s="18">
        <f t="shared" si="35"/>
        <v>0</v>
      </c>
      <c r="S95" s="18">
        <f t="shared" si="29"/>
        <v>0</v>
      </c>
      <c r="T95" s="23">
        <f t="shared" si="30"/>
        <v>0</v>
      </c>
    </row>
    <row r="96" spans="1:20" s="4" customFormat="1" x14ac:dyDescent="0.15">
      <c r="A96" s="23">
        <f t="shared" si="31"/>
        <v>0</v>
      </c>
      <c r="B96" s="23">
        <f t="shared" si="22"/>
        <v>0</v>
      </c>
      <c r="C96" s="23">
        <v>0</v>
      </c>
      <c r="D96" s="4">
        <v>84</v>
      </c>
      <c r="E96" s="18">
        <f t="shared" si="32"/>
        <v>0</v>
      </c>
      <c r="F96" s="18">
        <f t="shared" si="23"/>
        <v>0</v>
      </c>
      <c r="G96" s="23">
        <f t="shared" si="24"/>
        <v>0</v>
      </c>
      <c r="H96" s="18">
        <f t="shared" si="33"/>
        <v>0</v>
      </c>
      <c r="I96" s="18">
        <f t="shared" si="25"/>
        <v>0</v>
      </c>
      <c r="J96" s="18">
        <f t="shared" si="26"/>
        <v>0</v>
      </c>
      <c r="N96" s="18">
        <f t="shared" si="34"/>
        <v>0</v>
      </c>
      <c r="O96" s="18">
        <f t="shared" si="27"/>
        <v>0</v>
      </c>
      <c r="P96" s="28">
        <f t="shared" si="28"/>
        <v>0</v>
      </c>
      <c r="Q96" s="18"/>
      <c r="R96" s="18">
        <f t="shared" si="35"/>
        <v>0</v>
      </c>
      <c r="S96" s="18">
        <f t="shared" si="29"/>
        <v>0</v>
      </c>
      <c r="T96" s="23">
        <f t="shared" si="30"/>
        <v>0</v>
      </c>
    </row>
    <row r="97" spans="1:20" s="4" customFormat="1" x14ac:dyDescent="0.15">
      <c r="A97" s="23">
        <f t="shared" si="31"/>
        <v>0</v>
      </c>
      <c r="B97" s="23">
        <f t="shared" si="22"/>
        <v>0</v>
      </c>
      <c r="C97" s="23">
        <v>0</v>
      </c>
      <c r="D97" s="4">
        <v>85</v>
      </c>
      <c r="E97" s="18">
        <f t="shared" si="32"/>
        <v>0</v>
      </c>
      <c r="F97" s="18">
        <f t="shared" si="23"/>
        <v>0</v>
      </c>
      <c r="G97" s="23">
        <f t="shared" si="24"/>
        <v>0</v>
      </c>
      <c r="H97" s="18">
        <f t="shared" si="33"/>
        <v>0</v>
      </c>
      <c r="I97" s="18">
        <f t="shared" si="25"/>
        <v>0</v>
      </c>
      <c r="J97" s="18">
        <f t="shared" si="26"/>
        <v>0</v>
      </c>
      <c r="N97" s="18">
        <f t="shared" si="34"/>
        <v>0</v>
      </c>
      <c r="O97" s="18">
        <f t="shared" si="27"/>
        <v>0</v>
      </c>
      <c r="P97" s="28">
        <f t="shared" si="28"/>
        <v>0</v>
      </c>
      <c r="Q97" s="18"/>
      <c r="R97" s="18">
        <f t="shared" si="35"/>
        <v>0</v>
      </c>
      <c r="S97" s="18">
        <f t="shared" si="29"/>
        <v>0</v>
      </c>
      <c r="T97" s="23">
        <f t="shared" si="30"/>
        <v>0</v>
      </c>
    </row>
    <row r="98" spans="1:20" s="4" customFormat="1" x14ac:dyDescent="0.15">
      <c r="A98" s="23">
        <f t="shared" si="31"/>
        <v>0</v>
      </c>
      <c r="B98" s="23">
        <f t="shared" si="22"/>
        <v>0</v>
      </c>
      <c r="C98" s="23">
        <v>0</v>
      </c>
      <c r="D98" s="4">
        <v>86</v>
      </c>
      <c r="E98" s="18">
        <f t="shared" si="32"/>
        <v>0</v>
      </c>
      <c r="F98" s="18">
        <f t="shared" si="23"/>
        <v>0</v>
      </c>
      <c r="G98" s="23">
        <f t="shared" si="24"/>
        <v>0</v>
      </c>
      <c r="H98" s="18">
        <f t="shared" si="33"/>
        <v>0</v>
      </c>
      <c r="I98" s="18">
        <f t="shared" si="25"/>
        <v>0</v>
      </c>
      <c r="J98" s="18">
        <f t="shared" si="26"/>
        <v>0</v>
      </c>
      <c r="N98" s="18">
        <f t="shared" si="34"/>
        <v>0</v>
      </c>
      <c r="O98" s="18">
        <f t="shared" si="27"/>
        <v>0</v>
      </c>
      <c r="P98" s="28">
        <f t="shared" si="28"/>
        <v>0</v>
      </c>
      <c r="Q98" s="18"/>
      <c r="R98" s="18">
        <f t="shared" si="35"/>
        <v>0</v>
      </c>
      <c r="S98" s="18">
        <f t="shared" si="29"/>
        <v>0</v>
      </c>
      <c r="T98" s="23">
        <f t="shared" si="30"/>
        <v>0</v>
      </c>
    </row>
    <row r="99" spans="1:20" s="4" customFormat="1" x14ac:dyDescent="0.15">
      <c r="A99" s="23">
        <f t="shared" si="31"/>
        <v>0</v>
      </c>
      <c r="B99" s="23">
        <f t="shared" si="22"/>
        <v>0</v>
      </c>
      <c r="C99" s="23">
        <v>0</v>
      </c>
      <c r="D99" s="4">
        <v>87</v>
      </c>
      <c r="E99" s="18">
        <f t="shared" si="32"/>
        <v>0</v>
      </c>
      <c r="F99" s="18">
        <f t="shared" si="23"/>
        <v>0</v>
      </c>
      <c r="G99" s="23">
        <f t="shared" si="24"/>
        <v>0</v>
      </c>
      <c r="H99" s="18">
        <f t="shared" si="33"/>
        <v>0</v>
      </c>
      <c r="I99" s="18">
        <f t="shared" si="25"/>
        <v>0</v>
      </c>
      <c r="J99" s="18">
        <f t="shared" si="26"/>
        <v>0</v>
      </c>
      <c r="N99" s="18">
        <f t="shared" si="34"/>
        <v>0</v>
      </c>
      <c r="O99" s="18">
        <f t="shared" si="27"/>
        <v>0</v>
      </c>
      <c r="P99" s="28">
        <f t="shared" si="28"/>
        <v>0</v>
      </c>
      <c r="Q99" s="18"/>
      <c r="R99" s="18">
        <f t="shared" si="35"/>
        <v>0</v>
      </c>
      <c r="S99" s="18">
        <f t="shared" si="29"/>
        <v>0</v>
      </c>
      <c r="T99" s="23">
        <f t="shared" si="30"/>
        <v>0</v>
      </c>
    </row>
    <row r="100" spans="1:20" s="4" customFormat="1" x14ac:dyDescent="0.15">
      <c r="A100" s="23">
        <f t="shared" si="31"/>
        <v>0</v>
      </c>
      <c r="B100" s="23">
        <f t="shared" si="22"/>
        <v>0</v>
      </c>
      <c r="C100" s="23">
        <v>0</v>
      </c>
      <c r="D100" s="4">
        <v>88</v>
      </c>
      <c r="E100" s="18">
        <f t="shared" si="32"/>
        <v>0</v>
      </c>
      <c r="F100" s="18">
        <f t="shared" si="23"/>
        <v>0</v>
      </c>
      <c r="G100" s="23">
        <f t="shared" si="24"/>
        <v>0</v>
      </c>
      <c r="H100" s="18">
        <f t="shared" si="33"/>
        <v>0</v>
      </c>
      <c r="I100" s="18">
        <f t="shared" si="25"/>
        <v>0</v>
      </c>
      <c r="J100" s="18">
        <f t="shared" si="26"/>
        <v>0</v>
      </c>
      <c r="N100" s="18">
        <f t="shared" si="34"/>
        <v>0</v>
      </c>
      <c r="O100" s="18">
        <f t="shared" si="27"/>
        <v>0</v>
      </c>
      <c r="P100" s="28">
        <f t="shared" si="28"/>
        <v>0</v>
      </c>
      <c r="Q100" s="18"/>
      <c r="R100" s="18">
        <f t="shared" si="35"/>
        <v>0</v>
      </c>
      <c r="S100" s="18">
        <f t="shared" si="29"/>
        <v>0</v>
      </c>
      <c r="T100" s="23">
        <f t="shared" si="30"/>
        <v>0</v>
      </c>
    </row>
    <row r="101" spans="1:20" s="4" customFormat="1" x14ac:dyDescent="0.15">
      <c r="A101" s="23">
        <f t="shared" si="31"/>
        <v>0</v>
      </c>
      <c r="B101" s="23">
        <f t="shared" si="22"/>
        <v>0</v>
      </c>
      <c r="C101" s="23">
        <v>0</v>
      </c>
      <c r="D101" s="4">
        <v>89</v>
      </c>
      <c r="E101" s="18">
        <f t="shared" si="32"/>
        <v>0</v>
      </c>
      <c r="F101" s="18">
        <f t="shared" si="23"/>
        <v>0</v>
      </c>
      <c r="G101" s="23">
        <f t="shared" si="24"/>
        <v>0</v>
      </c>
      <c r="H101" s="18">
        <f t="shared" si="33"/>
        <v>0</v>
      </c>
      <c r="I101" s="18">
        <f t="shared" si="25"/>
        <v>0</v>
      </c>
      <c r="J101" s="18">
        <f t="shared" si="26"/>
        <v>0</v>
      </c>
      <c r="N101" s="18">
        <f t="shared" si="34"/>
        <v>0</v>
      </c>
      <c r="O101" s="18">
        <f t="shared" si="27"/>
        <v>0</v>
      </c>
      <c r="P101" s="28">
        <f t="shared" si="28"/>
        <v>0</v>
      </c>
      <c r="Q101" s="18"/>
      <c r="R101" s="18">
        <f t="shared" si="35"/>
        <v>0</v>
      </c>
      <c r="S101" s="18">
        <f t="shared" si="29"/>
        <v>0</v>
      </c>
      <c r="T101" s="23">
        <f t="shared" si="30"/>
        <v>0</v>
      </c>
    </row>
    <row r="102" spans="1:20" s="4" customFormat="1" x14ac:dyDescent="0.15">
      <c r="A102" s="23">
        <f t="shared" si="31"/>
        <v>0</v>
      </c>
      <c r="B102" s="23">
        <f t="shared" si="22"/>
        <v>0</v>
      </c>
      <c r="C102" s="23">
        <v>0</v>
      </c>
      <c r="D102" s="4">
        <v>90</v>
      </c>
      <c r="E102" s="18">
        <f t="shared" si="32"/>
        <v>0</v>
      </c>
      <c r="F102" s="18">
        <f t="shared" si="23"/>
        <v>0</v>
      </c>
      <c r="G102" s="23">
        <f t="shared" si="24"/>
        <v>0</v>
      </c>
      <c r="H102" s="18">
        <f t="shared" si="33"/>
        <v>0</v>
      </c>
      <c r="I102" s="18">
        <f t="shared" si="25"/>
        <v>0</v>
      </c>
      <c r="J102" s="18">
        <f t="shared" si="26"/>
        <v>0</v>
      </c>
      <c r="N102" s="18">
        <f t="shared" si="34"/>
        <v>0</v>
      </c>
      <c r="O102" s="18">
        <f t="shared" si="27"/>
        <v>0</v>
      </c>
      <c r="P102" s="28">
        <f t="shared" si="28"/>
        <v>0</v>
      </c>
      <c r="Q102" s="18"/>
      <c r="R102" s="18">
        <f t="shared" si="35"/>
        <v>0</v>
      </c>
      <c r="S102" s="18">
        <f t="shared" si="29"/>
        <v>0</v>
      </c>
      <c r="T102" s="23">
        <f t="shared" si="30"/>
        <v>0</v>
      </c>
    </row>
    <row r="103" spans="1:20" s="4" customFormat="1" x14ac:dyDescent="0.15">
      <c r="A103" s="23">
        <f t="shared" si="31"/>
        <v>0</v>
      </c>
      <c r="B103" s="23">
        <f t="shared" si="22"/>
        <v>0</v>
      </c>
      <c r="C103" s="23">
        <v>0</v>
      </c>
      <c r="D103" s="4">
        <v>91</v>
      </c>
      <c r="E103" s="18">
        <f t="shared" si="32"/>
        <v>0</v>
      </c>
      <c r="F103" s="18">
        <f t="shared" si="23"/>
        <v>0</v>
      </c>
      <c r="G103" s="23">
        <f t="shared" si="24"/>
        <v>0</v>
      </c>
      <c r="H103" s="18">
        <f t="shared" si="33"/>
        <v>0</v>
      </c>
      <c r="I103" s="18">
        <f t="shared" si="25"/>
        <v>0</v>
      </c>
      <c r="J103" s="18">
        <f t="shared" si="26"/>
        <v>0</v>
      </c>
      <c r="N103" s="18">
        <f t="shared" si="34"/>
        <v>0</v>
      </c>
      <c r="O103" s="18">
        <f t="shared" si="27"/>
        <v>0</v>
      </c>
      <c r="P103" s="28">
        <f t="shared" si="28"/>
        <v>0</v>
      </c>
      <c r="Q103" s="18"/>
      <c r="R103" s="18">
        <f t="shared" si="35"/>
        <v>0</v>
      </c>
      <c r="S103" s="18">
        <f t="shared" si="29"/>
        <v>0</v>
      </c>
      <c r="T103" s="23">
        <f t="shared" si="30"/>
        <v>0</v>
      </c>
    </row>
    <row r="104" spans="1:20" s="4" customFormat="1" x14ac:dyDescent="0.15">
      <c r="A104" s="23">
        <f t="shared" si="31"/>
        <v>0</v>
      </c>
      <c r="B104" s="23">
        <f t="shared" si="22"/>
        <v>0</v>
      </c>
      <c r="C104" s="23">
        <v>0</v>
      </c>
      <c r="D104" s="4">
        <v>92</v>
      </c>
      <c r="E104" s="18">
        <f t="shared" si="32"/>
        <v>0</v>
      </c>
      <c r="F104" s="18">
        <f t="shared" si="23"/>
        <v>0</v>
      </c>
      <c r="G104" s="23">
        <f t="shared" si="24"/>
        <v>0</v>
      </c>
      <c r="H104" s="18">
        <f t="shared" si="33"/>
        <v>0</v>
      </c>
      <c r="I104" s="18">
        <f t="shared" si="25"/>
        <v>0</v>
      </c>
      <c r="J104" s="18">
        <f t="shared" si="26"/>
        <v>0</v>
      </c>
      <c r="N104" s="18">
        <f t="shared" si="34"/>
        <v>0</v>
      </c>
      <c r="O104" s="18">
        <f t="shared" si="27"/>
        <v>0</v>
      </c>
      <c r="P104" s="28">
        <f t="shared" si="28"/>
        <v>0</v>
      </c>
      <c r="Q104" s="18"/>
      <c r="R104" s="18">
        <f t="shared" si="35"/>
        <v>0</v>
      </c>
      <c r="S104" s="18">
        <f t="shared" si="29"/>
        <v>0</v>
      </c>
      <c r="T104" s="23">
        <f t="shared" si="30"/>
        <v>0</v>
      </c>
    </row>
    <row r="105" spans="1:20" s="4" customFormat="1" x14ac:dyDescent="0.15">
      <c r="A105" s="23">
        <f t="shared" si="31"/>
        <v>0</v>
      </c>
      <c r="B105" s="23">
        <f t="shared" si="22"/>
        <v>0</v>
      </c>
      <c r="C105" s="23">
        <v>0</v>
      </c>
      <c r="D105" s="4">
        <v>93</v>
      </c>
      <c r="E105" s="18">
        <f t="shared" si="32"/>
        <v>0</v>
      </c>
      <c r="F105" s="18">
        <f t="shared" si="23"/>
        <v>0</v>
      </c>
      <c r="G105" s="23">
        <f t="shared" si="24"/>
        <v>0</v>
      </c>
      <c r="H105" s="18">
        <f t="shared" si="33"/>
        <v>0</v>
      </c>
      <c r="I105" s="18">
        <f t="shared" si="25"/>
        <v>0</v>
      </c>
      <c r="J105" s="18">
        <f t="shared" si="26"/>
        <v>0</v>
      </c>
      <c r="N105" s="18">
        <f t="shared" si="34"/>
        <v>0</v>
      </c>
      <c r="O105" s="18">
        <f t="shared" si="27"/>
        <v>0</v>
      </c>
      <c r="P105" s="28">
        <f t="shared" si="28"/>
        <v>0</v>
      </c>
      <c r="Q105" s="18"/>
      <c r="R105" s="18">
        <f t="shared" si="35"/>
        <v>0</v>
      </c>
      <c r="S105" s="18">
        <f t="shared" si="29"/>
        <v>0</v>
      </c>
      <c r="T105" s="23">
        <f t="shared" si="30"/>
        <v>0</v>
      </c>
    </row>
    <row r="106" spans="1:20" s="4" customFormat="1" x14ac:dyDescent="0.15">
      <c r="A106" s="23">
        <f t="shared" si="31"/>
        <v>0</v>
      </c>
      <c r="B106" s="23">
        <f t="shared" si="22"/>
        <v>0</v>
      </c>
      <c r="C106" s="23">
        <v>0</v>
      </c>
      <c r="D106" s="4">
        <v>94</v>
      </c>
      <c r="E106" s="18">
        <f t="shared" si="32"/>
        <v>0</v>
      </c>
      <c r="F106" s="18">
        <f t="shared" si="23"/>
        <v>0</v>
      </c>
      <c r="G106" s="23">
        <f t="shared" si="24"/>
        <v>0</v>
      </c>
      <c r="H106" s="18">
        <f t="shared" si="33"/>
        <v>0</v>
      </c>
      <c r="I106" s="18">
        <f t="shared" si="25"/>
        <v>0</v>
      </c>
      <c r="J106" s="18">
        <f t="shared" si="26"/>
        <v>0</v>
      </c>
      <c r="N106" s="18">
        <f t="shared" si="34"/>
        <v>0</v>
      </c>
      <c r="O106" s="18">
        <f t="shared" si="27"/>
        <v>0</v>
      </c>
      <c r="P106" s="28">
        <f t="shared" si="28"/>
        <v>0</v>
      </c>
      <c r="Q106" s="18"/>
      <c r="R106" s="18">
        <f t="shared" si="35"/>
        <v>0</v>
      </c>
      <c r="S106" s="18">
        <f t="shared" si="29"/>
        <v>0</v>
      </c>
      <c r="T106" s="23">
        <f t="shared" si="30"/>
        <v>0</v>
      </c>
    </row>
    <row r="107" spans="1:20" s="4" customFormat="1" x14ac:dyDescent="0.15">
      <c r="A107" s="23">
        <f t="shared" si="31"/>
        <v>0</v>
      </c>
      <c r="B107" s="23">
        <f t="shared" si="22"/>
        <v>0</v>
      </c>
      <c r="C107" s="23">
        <v>0</v>
      </c>
      <c r="D107" s="4">
        <v>95</v>
      </c>
      <c r="E107" s="18">
        <f t="shared" si="32"/>
        <v>0</v>
      </c>
      <c r="F107" s="18">
        <f t="shared" si="23"/>
        <v>0</v>
      </c>
      <c r="G107" s="23">
        <f t="shared" si="24"/>
        <v>0</v>
      </c>
      <c r="H107" s="18">
        <f t="shared" si="33"/>
        <v>0</v>
      </c>
      <c r="I107" s="18">
        <f t="shared" si="25"/>
        <v>0</v>
      </c>
      <c r="J107" s="18">
        <f t="shared" si="26"/>
        <v>0</v>
      </c>
      <c r="N107" s="18">
        <f t="shared" si="34"/>
        <v>0</v>
      </c>
      <c r="O107" s="18">
        <f t="shared" si="27"/>
        <v>0</v>
      </c>
      <c r="P107" s="28">
        <f t="shared" si="28"/>
        <v>0</v>
      </c>
      <c r="Q107" s="18"/>
      <c r="R107" s="18">
        <f t="shared" si="35"/>
        <v>0</v>
      </c>
      <c r="S107" s="18">
        <f t="shared" si="29"/>
        <v>0</v>
      </c>
      <c r="T107" s="23">
        <f t="shared" si="30"/>
        <v>0</v>
      </c>
    </row>
    <row r="108" spans="1:20" s="4" customFormat="1" x14ac:dyDescent="0.15">
      <c r="A108" s="23">
        <f t="shared" si="31"/>
        <v>0</v>
      </c>
      <c r="B108" s="23">
        <f t="shared" si="22"/>
        <v>0</v>
      </c>
      <c r="C108" s="23">
        <v>0</v>
      </c>
      <c r="D108" s="4">
        <v>96</v>
      </c>
      <c r="E108" s="18">
        <f t="shared" si="32"/>
        <v>0</v>
      </c>
      <c r="F108" s="18">
        <f t="shared" si="23"/>
        <v>0</v>
      </c>
      <c r="G108" s="23">
        <f t="shared" si="24"/>
        <v>0</v>
      </c>
      <c r="H108" s="18">
        <f t="shared" si="33"/>
        <v>0</v>
      </c>
      <c r="I108" s="18">
        <f t="shared" si="25"/>
        <v>0</v>
      </c>
      <c r="J108" s="18">
        <f t="shared" si="26"/>
        <v>0</v>
      </c>
      <c r="N108" s="18">
        <f t="shared" si="34"/>
        <v>0</v>
      </c>
      <c r="O108" s="18">
        <f t="shared" si="27"/>
        <v>0</v>
      </c>
      <c r="P108" s="28">
        <f t="shared" si="28"/>
        <v>0</v>
      </c>
      <c r="Q108" s="18"/>
      <c r="R108" s="18">
        <f t="shared" si="35"/>
        <v>0</v>
      </c>
      <c r="S108" s="18">
        <f t="shared" si="29"/>
        <v>0</v>
      </c>
      <c r="T108" s="23">
        <f t="shared" si="30"/>
        <v>0</v>
      </c>
    </row>
    <row r="109" spans="1:20" s="4" customFormat="1" x14ac:dyDescent="0.15">
      <c r="A109" s="23">
        <f t="shared" si="31"/>
        <v>0</v>
      </c>
      <c r="B109" s="23">
        <f t="shared" si="22"/>
        <v>0</v>
      </c>
      <c r="C109" s="23">
        <v>0</v>
      </c>
      <c r="D109" s="4">
        <v>97</v>
      </c>
      <c r="E109" s="18">
        <f t="shared" si="32"/>
        <v>0</v>
      </c>
      <c r="F109" s="18">
        <f t="shared" si="23"/>
        <v>0</v>
      </c>
      <c r="G109" s="23">
        <f t="shared" si="24"/>
        <v>0</v>
      </c>
      <c r="H109" s="18">
        <f t="shared" si="33"/>
        <v>0</v>
      </c>
      <c r="I109" s="18">
        <f t="shared" si="25"/>
        <v>0</v>
      </c>
      <c r="J109" s="18">
        <f t="shared" si="26"/>
        <v>0</v>
      </c>
      <c r="N109" s="18">
        <f t="shared" si="34"/>
        <v>0</v>
      </c>
      <c r="O109" s="18">
        <f t="shared" si="27"/>
        <v>0</v>
      </c>
      <c r="P109" s="28">
        <f t="shared" si="28"/>
        <v>0</v>
      </c>
      <c r="Q109" s="18"/>
      <c r="R109" s="18">
        <f t="shared" si="35"/>
        <v>0</v>
      </c>
      <c r="S109" s="18">
        <f t="shared" si="29"/>
        <v>0</v>
      </c>
      <c r="T109" s="23">
        <f t="shared" si="30"/>
        <v>0</v>
      </c>
    </row>
    <row r="110" spans="1:20" s="4" customFormat="1" x14ac:dyDescent="0.15">
      <c r="A110" s="23">
        <f t="shared" si="31"/>
        <v>0</v>
      </c>
      <c r="B110" s="23">
        <f t="shared" si="22"/>
        <v>0</v>
      </c>
      <c r="C110" s="23">
        <v>0</v>
      </c>
      <c r="D110" s="4">
        <v>98</v>
      </c>
      <c r="E110" s="18">
        <f t="shared" si="32"/>
        <v>0</v>
      </c>
      <c r="F110" s="18">
        <f t="shared" si="23"/>
        <v>0</v>
      </c>
      <c r="G110" s="23">
        <f t="shared" si="24"/>
        <v>0</v>
      </c>
      <c r="H110" s="18">
        <f t="shared" si="33"/>
        <v>0</v>
      </c>
      <c r="I110" s="18">
        <f t="shared" si="25"/>
        <v>0</v>
      </c>
      <c r="J110" s="18">
        <f t="shared" si="26"/>
        <v>0</v>
      </c>
      <c r="N110" s="18">
        <f t="shared" si="34"/>
        <v>0</v>
      </c>
      <c r="O110" s="18">
        <f t="shared" si="27"/>
        <v>0</v>
      </c>
      <c r="P110" s="28">
        <f t="shared" si="28"/>
        <v>0</v>
      </c>
      <c r="Q110" s="18"/>
      <c r="R110" s="18">
        <f t="shared" si="35"/>
        <v>0</v>
      </c>
      <c r="S110" s="18">
        <f t="shared" si="29"/>
        <v>0</v>
      </c>
      <c r="T110" s="23">
        <f t="shared" si="30"/>
        <v>0</v>
      </c>
    </row>
    <row r="111" spans="1:20" s="4" customFormat="1" x14ac:dyDescent="0.15">
      <c r="A111" s="23">
        <f t="shared" si="31"/>
        <v>0</v>
      </c>
      <c r="B111" s="23">
        <f t="shared" si="22"/>
        <v>0</v>
      </c>
      <c r="C111" s="23">
        <v>0</v>
      </c>
      <c r="D111" s="4">
        <v>99</v>
      </c>
      <c r="E111" s="18">
        <f t="shared" si="32"/>
        <v>0</v>
      </c>
      <c r="F111" s="18">
        <f t="shared" si="23"/>
        <v>0</v>
      </c>
      <c r="G111" s="23">
        <f t="shared" si="24"/>
        <v>0</v>
      </c>
      <c r="H111" s="18">
        <f t="shared" si="33"/>
        <v>0</v>
      </c>
      <c r="I111" s="18">
        <f t="shared" si="25"/>
        <v>0</v>
      </c>
      <c r="J111" s="18">
        <f t="shared" si="26"/>
        <v>0</v>
      </c>
      <c r="N111" s="18">
        <f t="shared" si="34"/>
        <v>0</v>
      </c>
      <c r="O111" s="18">
        <f t="shared" si="27"/>
        <v>0</v>
      </c>
      <c r="P111" s="28">
        <f t="shared" si="28"/>
        <v>0</v>
      </c>
      <c r="Q111" s="18"/>
      <c r="R111" s="18">
        <f t="shared" si="35"/>
        <v>0</v>
      </c>
      <c r="S111" s="18">
        <f t="shared" si="29"/>
        <v>0</v>
      </c>
      <c r="T111" s="23">
        <f t="shared" si="30"/>
        <v>0</v>
      </c>
    </row>
    <row r="112" spans="1:20" s="4" customFormat="1" x14ac:dyDescent="0.15">
      <c r="A112" s="23">
        <f t="shared" si="31"/>
        <v>0</v>
      </c>
      <c r="B112" s="23">
        <f t="shared" si="22"/>
        <v>0</v>
      </c>
      <c r="C112" s="23">
        <v>0</v>
      </c>
      <c r="D112" s="4">
        <v>100</v>
      </c>
      <c r="E112" s="18">
        <f t="shared" si="32"/>
        <v>0</v>
      </c>
      <c r="F112" s="18">
        <f t="shared" si="23"/>
        <v>0</v>
      </c>
      <c r="G112" s="23">
        <f t="shared" si="24"/>
        <v>0</v>
      </c>
      <c r="H112" s="18">
        <f t="shared" si="33"/>
        <v>0</v>
      </c>
      <c r="I112" s="18">
        <f t="shared" si="25"/>
        <v>0</v>
      </c>
      <c r="J112" s="18">
        <f t="shared" si="26"/>
        <v>0</v>
      </c>
      <c r="N112" s="18">
        <f t="shared" si="34"/>
        <v>0</v>
      </c>
      <c r="O112" s="18">
        <f t="shared" si="27"/>
        <v>0</v>
      </c>
      <c r="P112" s="28">
        <f t="shared" si="28"/>
        <v>0</v>
      </c>
      <c r="Q112" s="18"/>
      <c r="R112" s="18">
        <f t="shared" si="35"/>
        <v>0</v>
      </c>
      <c r="S112" s="18">
        <f t="shared" si="29"/>
        <v>0</v>
      </c>
      <c r="T112" s="23">
        <f t="shared" si="30"/>
        <v>0</v>
      </c>
    </row>
    <row r="113" spans="1:20" s="4" customFormat="1" x14ac:dyDescent="0.15">
      <c r="A113" s="23">
        <f t="shared" si="31"/>
        <v>0</v>
      </c>
      <c r="B113" s="23">
        <f t="shared" si="22"/>
        <v>0</v>
      </c>
      <c r="C113" s="23">
        <v>0</v>
      </c>
      <c r="D113" s="4">
        <v>101</v>
      </c>
      <c r="E113" s="18">
        <f t="shared" si="32"/>
        <v>0</v>
      </c>
      <c r="F113" s="18">
        <f t="shared" si="23"/>
        <v>0</v>
      </c>
      <c r="G113" s="23">
        <f t="shared" si="24"/>
        <v>0</v>
      </c>
      <c r="H113" s="18">
        <f t="shared" si="33"/>
        <v>0</v>
      </c>
      <c r="I113" s="18">
        <f t="shared" si="25"/>
        <v>0</v>
      </c>
      <c r="J113" s="18">
        <f t="shared" si="26"/>
        <v>0</v>
      </c>
      <c r="N113" s="18">
        <f t="shared" si="34"/>
        <v>0</v>
      </c>
      <c r="O113" s="18">
        <f t="shared" si="27"/>
        <v>0</v>
      </c>
      <c r="P113" s="28">
        <f t="shared" si="28"/>
        <v>0</v>
      </c>
      <c r="Q113" s="18"/>
      <c r="R113" s="18">
        <f t="shared" si="35"/>
        <v>0</v>
      </c>
      <c r="S113" s="18">
        <f t="shared" si="29"/>
        <v>0</v>
      </c>
      <c r="T113" s="23">
        <f t="shared" si="30"/>
        <v>0</v>
      </c>
    </row>
    <row r="114" spans="1:20" s="4" customFormat="1" x14ac:dyDescent="0.15">
      <c r="A114" s="23">
        <f t="shared" si="31"/>
        <v>0</v>
      </c>
      <c r="B114" s="23">
        <f t="shared" si="22"/>
        <v>0</v>
      </c>
      <c r="C114" s="23">
        <v>0</v>
      </c>
      <c r="D114" s="4">
        <v>102</v>
      </c>
      <c r="E114" s="18">
        <f t="shared" si="32"/>
        <v>0</v>
      </c>
      <c r="F114" s="18">
        <f t="shared" si="23"/>
        <v>0</v>
      </c>
      <c r="G114" s="23">
        <f t="shared" si="24"/>
        <v>0</v>
      </c>
      <c r="H114" s="18">
        <f t="shared" si="33"/>
        <v>0</v>
      </c>
      <c r="I114" s="18">
        <f t="shared" si="25"/>
        <v>0</v>
      </c>
      <c r="J114" s="18">
        <f t="shared" si="26"/>
        <v>0</v>
      </c>
      <c r="N114" s="18">
        <f t="shared" si="34"/>
        <v>0</v>
      </c>
      <c r="O114" s="18">
        <f t="shared" si="27"/>
        <v>0</v>
      </c>
      <c r="P114" s="28">
        <f t="shared" si="28"/>
        <v>0</v>
      </c>
      <c r="Q114" s="18"/>
      <c r="R114" s="18">
        <f t="shared" si="35"/>
        <v>0</v>
      </c>
      <c r="S114" s="18">
        <f t="shared" si="29"/>
        <v>0</v>
      </c>
      <c r="T114" s="23">
        <f t="shared" si="30"/>
        <v>0</v>
      </c>
    </row>
    <row r="115" spans="1:20" s="4" customFormat="1" x14ac:dyDescent="0.15">
      <c r="A115" s="23">
        <f t="shared" si="31"/>
        <v>0</v>
      </c>
      <c r="B115" s="23">
        <f t="shared" si="22"/>
        <v>0</v>
      </c>
      <c r="C115" s="23">
        <v>0</v>
      </c>
      <c r="D115" s="4">
        <v>103</v>
      </c>
      <c r="E115" s="18">
        <f t="shared" si="32"/>
        <v>0</v>
      </c>
      <c r="F115" s="18">
        <f t="shared" si="23"/>
        <v>0</v>
      </c>
      <c r="G115" s="23">
        <f t="shared" si="24"/>
        <v>0</v>
      </c>
      <c r="H115" s="18">
        <f t="shared" si="33"/>
        <v>0</v>
      </c>
      <c r="I115" s="18">
        <f t="shared" si="25"/>
        <v>0</v>
      </c>
      <c r="J115" s="18">
        <f t="shared" si="26"/>
        <v>0</v>
      </c>
      <c r="N115" s="18">
        <f t="shared" si="34"/>
        <v>0</v>
      </c>
      <c r="O115" s="18">
        <f t="shared" si="27"/>
        <v>0</v>
      </c>
      <c r="P115" s="28">
        <f t="shared" si="28"/>
        <v>0</v>
      </c>
      <c r="Q115" s="18"/>
      <c r="R115" s="18">
        <f t="shared" si="35"/>
        <v>0</v>
      </c>
      <c r="S115" s="18">
        <f t="shared" si="29"/>
        <v>0</v>
      </c>
      <c r="T115" s="23">
        <f t="shared" si="30"/>
        <v>0</v>
      </c>
    </row>
    <row r="116" spans="1:20" s="4" customFormat="1" x14ac:dyDescent="0.15">
      <c r="A116" s="23">
        <f t="shared" si="31"/>
        <v>0</v>
      </c>
      <c r="B116" s="23">
        <f t="shared" si="22"/>
        <v>0</v>
      </c>
      <c r="C116" s="23">
        <v>0</v>
      </c>
      <c r="D116" s="4">
        <v>104</v>
      </c>
      <c r="E116" s="18">
        <f t="shared" si="32"/>
        <v>0</v>
      </c>
      <c r="F116" s="18">
        <f t="shared" si="23"/>
        <v>0</v>
      </c>
      <c r="G116" s="23">
        <f t="shared" si="24"/>
        <v>0</v>
      </c>
      <c r="H116" s="18">
        <f t="shared" si="33"/>
        <v>0</v>
      </c>
      <c r="I116" s="18">
        <f t="shared" si="25"/>
        <v>0</v>
      </c>
      <c r="J116" s="18">
        <f t="shared" si="26"/>
        <v>0</v>
      </c>
      <c r="N116" s="18">
        <f t="shared" si="34"/>
        <v>0</v>
      </c>
      <c r="O116" s="18">
        <f t="shared" si="27"/>
        <v>0</v>
      </c>
      <c r="P116" s="28">
        <f t="shared" si="28"/>
        <v>0</v>
      </c>
      <c r="Q116" s="18"/>
      <c r="R116" s="18">
        <f t="shared" si="35"/>
        <v>0</v>
      </c>
      <c r="S116" s="18">
        <f t="shared" si="29"/>
        <v>0</v>
      </c>
      <c r="T116" s="23">
        <f t="shared" si="30"/>
        <v>0</v>
      </c>
    </row>
    <row r="117" spans="1:20" s="4" customFormat="1" x14ac:dyDescent="0.15">
      <c r="A117" s="23">
        <f t="shared" si="31"/>
        <v>0</v>
      </c>
      <c r="B117" s="23">
        <f t="shared" si="22"/>
        <v>0</v>
      </c>
      <c r="C117" s="23">
        <v>0</v>
      </c>
      <c r="D117" s="4">
        <v>105</v>
      </c>
      <c r="E117" s="18">
        <f t="shared" si="32"/>
        <v>0</v>
      </c>
      <c r="F117" s="18">
        <f t="shared" si="23"/>
        <v>0</v>
      </c>
      <c r="G117" s="23">
        <f t="shared" si="24"/>
        <v>0</v>
      </c>
      <c r="H117" s="18">
        <f t="shared" si="33"/>
        <v>0</v>
      </c>
      <c r="I117" s="18">
        <f t="shared" si="25"/>
        <v>0</v>
      </c>
      <c r="J117" s="18">
        <f t="shared" si="26"/>
        <v>0</v>
      </c>
      <c r="N117" s="18">
        <f t="shared" si="34"/>
        <v>0</v>
      </c>
      <c r="O117" s="18">
        <f t="shared" si="27"/>
        <v>0</v>
      </c>
      <c r="P117" s="28">
        <f t="shared" si="28"/>
        <v>0</v>
      </c>
      <c r="Q117" s="18"/>
      <c r="R117" s="18">
        <f t="shared" si="35"/>
        <v>0</v>
      </c>
      <c r="S117" s="18">
        <f t="shared" si="29"/>
        <v>0</v>
      </c>
      <c r="T117" s="23">
        <f t="shared" si="30"/>
        <v>0</v>
      </c>
    </row>
    <row r="118" spans="1:20" s="4" customFormat="1" x14ac:dyDescent="0.15">
      <c r="A118" s="23">
        <f t="shared" si="31"/>
        <v>0</v>
      </c>
      <c r="B118" s="23">
        <f t="shared" si="22"/>
        <v>0</v>
      </c>
      <c r="C118" s="23">
        <v>0</v>
      </c>
      <c r="D118" s="4">
        <v>106</v>
      </c>
      <c r="E118" s="18">
        <f t="shared" si="32"/>
        <v>0</v>
      </c>
      <c r="F118" s="18">
        <f t="shared" si="23"/>
        <v>0</v>
      </c>
      <c r="G118" s="23">
        <f t="shared" si="24"/>
        <v>0</v>
      </c>
      <c r="H118" s="18">
        <f t="shared" si="33"/>
        <v>0</v>
      </c>
      <c r="I118" s="18">
        <f t="shared" si="25"/>
        <v>0</v>
      </c>
      <c r="J118" s="18">
        <f t="shared" si="26"/>
        <v>0</v>
      </c>
      <c r="N118" s="18">
        <f t="shared" si="34"/>
        <v>0</v>
      </c>
      <c r="O118" s="18">
        <f t="shared" si="27"/>
        <v>0</v>
      </c>
      <c r="P118" s="28">
        <f t="shared" si="28"/>
        <v>0</v>
      </c>
      <c r="Q118" s="18"/>
      <c r="R118" s="18">
        <f t="shared" si="35"/>
        <v>0</v>
      </c>
      <c r="S118" s="18">
        <f t="shared" si="29"/>
        <v>0</v>
      </c>
      <c r="T118" s="23">
        <f t="shared" si="30"/>
        <v>0</v>
      </c>
    </row>
    <row r="119" spans="1:20" s="4" customFormat="1" x14ac:dyDescent="0.15">
      <c r="A119" s="23">
        <f t="shared" si="31"/>
        <v>0</v>
      </c>
      <c r="B119" s="23">
        <f t="shared" si="22"/>
        <v>0</v>
      </c>
      <c r="C119" s="23">
        <v>0</v>
      </c>
      <c r="D119" s="4">
        <v>107</v>
      </c>
      <c r="E119" s="18">
        <f t="shared" si="32"/>
        <v>0</v>
      </c>
      <c r="F119" s="18">
        <f t="shared" si="23"/>
        <v>0</v>
      </c>
      <c r="G119" s="23">
        <f t="shared" si="24"/>
        <v>0</v>
      </c>
      <c r="H119" s="18">
        <f t="shared" si="33"/>
        <v>0</v>
      </c>
      <c r="I119" s="18">
        <f t="shared" si="25"/>
        <v>0</v>
      </c>
      <c r="J119" s="18">
        <f t="shared" si="26"/>
        <v>0</v>
      </c>
      <c r="N119" s="18">
        <f t="shared" si="34"/>
        <v>0</v>
      </c>
      <c r="O119" s="18">
        <f t="shared" si="27"/>
        <v>0</v>
      </c>
      <c r="P119" s="28">
        <f t="shared" si="28"/>
        <v>0</v>
      </c>
      <c r="Q119" s="18"/>
      <c r="R119" s="18">
        <f t="shared" si="35"/>
        <v>0</v>
      </c>
      <c r="S119" s="18">
        <f t="shared" si="29"/>
        <v>0</v>
      </c>
      <c r="T119" s="23">
        <f t="shared" si="30"/>
        <v>0</v>
      </c>
    </row>
    <row r="120" spans="1:20" s="4" customFormat="1" x14ac:dyDescent="0.15">
      <c r="A120" s="23">
        <f t="shared" si="31"/>
        <v>0</v>
      </c>
      <c r="B120" s="23">
        <f t="shared" si="22"/>
        <v>0</v>
      </c>
      <c r="C120" s="23">
        <v>0</v>
      </c>
      <c r="D120" s="4">
        <v>108</v>
      </c>
      <c r="E120" s="18">
        <f t="shared" si="32"/>
        <v>0</v>
      </c>
      <c r="F120" s="18">
        <f t="shared" si="23"/>
        <v>0</v>
      </c>
      <c r="G120" s="23">
        <f t="shared" si="24"/>
        <v>0</v>
      </c>
      <c r="H120" s="18">
        <f t="shared" si="33"/>
        <v>0</v>
      </c>
      <c r="I120" s="18">
        <f t="shared" si="25"/>
        <v>0</v>
      </c>
      <c r="J120" s="18">
        <f t="shared" si="26"/>
        <v>0</v>
      </c>
      <c r="N120" s="18">
        <f t="shared" si="34"/>
        <v>0</v>
      </c>
      <c r="O120" s="18">
        <f t="shared" si="27"/>
        <v>0</v>
      </c>
      <c r="P120" s="28">
        <f t="shared" si="28"/>
        <v>0</v>
      </c>
      <c r="Q120" s="18"/>
      <c r="R120" s="18">
        <f t="shared" si="35"/>
        <v>0</v>
      </c>
      <c r="S120" s="18">
        <f t="shared" si="29"/>
        <v>0</v>
      </c>
      <c r="T120" s="23">
        <f t="shared" si="30"/>
        <v>0</v>
      </c>
    </row>
    <row r="121" spans="1:20" s="4" customFormat="1" x14ac:dyDescent="0.15">
      <c r="A121" s="23">
        <f t="shared" si="31"/>
        <v>0</v>
      </c>
      <c r="B121" s="23">
        <f t="shared" si="22"/>
        <v>0</v>
      </c>
      <c r="C121" s="23">
        <v>0</v>
      </c>
      <c r="D121" s="4">
        <v>109</v>
      </c>
      <c r="E121" s="18">
        <f t="shared" si="32"/>
        <v>0</v>
      </c>
      <c r="F121" s="18">
        <f t="shared" si="23"/>
        <v>0</v>
      </c>
      <c r="G121" s="23">
        <f t="shared" si="24"/>
        <v>0</v>
      </c>
      <c r="H121" s="18">
        <f t="shared" si="33"/>
        <v>0</v>
      </c>
      <c r="I121" s="18">
        <f t="shared" si="25"/>
        <v>0</v>
      </c>
      <c r="J121" s="18">
        <f t="shared" si="26"/>
        <v>0</v>
      </c>
      <c r="N121" s="18">
        <f t="shared" si="34"/>
        <v>0</v>
      </c>
      <c r="O121" s="18">
        <f t="shared" si="27"/>
        <v>0</v>
      </c>
      <c r="P121" s="28">
        <f t="shared" si="28"/>
        <v>0</v>
      </c>
      <c r="Q121" s="18"/>
      <c r="R121" s="18">
        <f t="shared" si="35"/>
        <v>0</v>
      </c>
      <c r="S121" s="18">
        <f t="shared" si="29"/>
        <v>0</v>
      </c>
      <c r="T121" s="23">
        <f t="shared" si="30"/>
        <v>0</v>
      </c>
    </row>
    <row r="122" spans="1:20" s="4" customFormat="1" x14ac:dyDescent="0.15">
      <c r="A122" s="23">
        <f t="shared" si="31"/>
        <v>0</v>
      </c>
      <c r="B122" s="23">
        <f t="shared" si="22"/>
        <v>0</v>
      </c>
      <c r="C122" s="23">
        <v>0</v>
      </c>
      <c r="D122" s="4">
        <v>110</v>
      </c>
      <c r="E122" s="18">
        <f t="shared" si="32"/>
        <v>0</v>
      </c>
      <c r="F122" s="18">
        <f t="shared" si="23"/>
        <v>0</v>
      </c>
      <c r="G122" s="23">
        <f t="shared" si="24"/>
        <v>0</v>
      </c>
      <c r="H122" s="18">
        <f t="shared" si="33"/>
        <v>0</v>
      </c>
      <c r="I122" s="18">
        <f t="shared" si="25"/>
        <v>0</v>
      </c>
      <c r="J122" s="18">
        <f t="shared" si="26"/>
        <v>0</v>
      </c>
      <c r="N122" s="18">
        <f t="shared" si="34"/>
        <v>0</v>
      </c>
      <c r="O122" s="18">
        <f t="shared" si="27"/>
        <v>0</v>
      </c>
      <c r="P122" s="28">
        <f t="shared" si="28"/>
        <v>0</v>
      </c>
      <c r="Q122" s="18"/>
      <c r="R122" s="18">
        <f t="shared" si="35"/>
        <v>0</v>
      </c>
      <c r="S122" s="18">
        <f t="shared" si="29"/>
        <v>0</v>
      </c>
      <c r="T122" s="23">
        <f t="shared" si="30"/>
        <v>0</v>
      </c>
    </row>
    <row r="123" spans="1:20" s="4" customFormat="1" x14ac:dyDescent="0.15">
      <c r="P123" s="23"/>
    </row>
    <row r="124" spans="1:20" s="4" customFormat="1" x14ac:dyDescent="0.15">
      <c r="P124" s="23"/>
    </row>
  </sheetData>
  <mergeCells count="4">
    <mergeCell ref="E11:G11"/>
    <mergeCell ref="H11:J11"/>
    <mergeCell ref="N11:P11"/>
    <mergeCell ref="R11:T1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2"/>
  <sheetViews>
    <sheetView workbookViewId="0">
      <selection activeCell="E7" sqref="E7"/>
    </sheetView>
  </sheetViews>
  <sheetFormatPr defaultRowHeight="11.25" x14ac:dyDescent="0.15"/>
  <cols>
    <col min="1" max="7" width="9" style="19"/>
    <col min="8" max="8" width="9.75" style="19" bestFit="1" customWidth="1"/>
    <col min="9" max="11" width="9.75" style="19" customWidth="1"/>
    <col min="12" max="12" width="9" style="19"/>
    <col min="13" max="13" width="9.75" style="19" bestFit="1" customWidth="1"/>
    <col min="14" max="14" width="9" style="19"/>
    <col min="15" max="16" width="9.75" style="19" bestFit="1" customWidth="1"/>
    <col min="17" max="18" width="9" style="19"/>
    <col min="19" max="19" width="4.5" style="16" customWidth="1"/>
    <col min="20" max="20" width="9.75" style="19" customWidth="1"/>
    <col min="21" max="21" width="9" style="19"/>
    <col min="22" max="22" width="9.75" style="19" bestFit="1" customWidth="1"/>
    <col min="23" max="24" width="9" style="19"/>
    <col min="25" max="25" width="9.75" style="19" bestFit="1" customWidth="1"/>
    <col min="26" max="28" width="9" style="19"/>
    <col min="29" max="29" width="9.75" style="19" bestFit="1" customWidth="1"/>
    <col min="30" max="31" width="9" style="19"/>
    <col min="32" max="32" width="9.75" style="19" bestFit="1" customWidth="1"/>
    <col min="33" max="16384" width="9" style="19"/>
  </cols>
  <sheetData>
    <row r="1" spans="1:33" x14ac:dyDescent="0.15">
      <c r="G1" s="20">
        <v>3</v>
      </c>
      <c r="H1" s="20">
        <v>1</v>
      </c>
      <c r="I1" s="20" t="s">
        <v>67</v>
      </c>
      <c r="J1" s="20">
        <v>2</v>
      </c>
      <c r="K1" s="20">
        <v>4</v>
      </c>
    </row>
    <row r="4" spans="1:33" x14ac:dyDescent="0.15">
      <c r="O4" s="19" t="s">
        <v>98</v>
      </c>
      <c r="P4" s="11">
        <v>0.8</v>
      </c>
    </row>
    <row r="5" spans="1:33" x14ac:dyDescent="0.15">
      <c r="C5" s="19" t="s">
        <v>13</v>
      </c>
      <c r="D5" s="19" t="s">
        <v>44</v>
      </c>
      <c r="E5" s="19" t="s">
        <v>8</v>
      </c>
      <c r="F5" s="19" t="s">
        <v>9</v>
      </c>
      <c r="G5" s="19" t="s">
        <v>77</v>
      </c>
      <c r="J5" s="19" t="s">
        <v>44</v>
      </c>
      <c r="K5" s="19" t="s">
        <v>8</v>
      </c>
      <c r="L5" s="19" t="s">
        <v>9</v>
      </c>
      <c r="M5" s="19" t="s">
        <v>77</v>
      </c>
    </row>
    <row r="6" spans="1:33" x14ac:dyDescent="0.15">
      <c r="C6" s="19" t="s">
        <v>114</v>
      </c>
      <c r="D6" s="3">
        <f>100</f>
        <v>100</v>
      </c>
      <c r="E6" s="19">
        <f>1.4</f>
        <v>1.4</v>
      </c>
      <c r="F6" s="19">
        <v>0</v>
      </c>
      <c r="G6" s="19">
        <f>2/3</f>
        <v>0.66666666666666663</v>
      </c>
      <c r="H6" s="28">
        <f>D6*E6*F6^2/2</f>
        <v>0</v>
      </c>
      <c r="I6" s="19" t="s">
        <v>69</v>
      </c>
      <c r="J6" s="3">
        <f>100</f>
        <v>100</v>
      </c>
      <c r="K6" s="28">
        <f>1.4</f>
        <v>1.4</v>
      </c>
      <c r="L6" s="23">
        <v>0</v>
      </c>
      <c r="M6" s="19">
        <f>2/3</f>
        <v>0.66666666666666663</v>
      </c>
      <c r="N6" s="19">
        <f>J6*K6*L6^2/2</f>
        <v>0</v>
      </c>
    </row>
    <row r="7" spans="1:33" x14ac:dyDescent="0.15">
      <c r="C7" s="19" t="s">
        <v>115</v>
      </c>
      <c r="D7" s="3">
        <v>50000</v>
      </c>
      <c r="E7" s="19">
        <f>1400</f>
        <v>1400</v>
      </c>
      <c r="F7" s="19">
        <v>1</v>
      </c>
      <c r="G7" s="19">
        <f>1-G6</f>
        <v>0.33333333333333337</v>
      </c>
      <c r="H7" s="28">
        <f>E9*F9*D6*F6</f>
        <v>0</v>
      </c>
      <c r="I7" s="19" t="s">
        <v>118</v>
      </c>
      <c r="J7" s="3">
        <f>100000</f>
        <v>100000</v>
      </c>
      <c r="K7" s="28">
        <f>1400</f>
        <v>1400</v>
      </c>
      <c r="L7" s="23">
        <v>1</v>
      </c>
      <c r="M7" s="19">
        <f>1-M6</f>
        <v>0.33333333333333337</v>
      </c>
      <c r="N7" s="19">
        <f>K9*L9*J6*L6</f>
        <v>0</v>
      </c>
    </row>
    <row r="8" spans="1:33" x14ac:dyDescent="0.15">
      <c r="J8" s="28"/>
      <c r="K8" s="28"/>
      <c r="L8" s="23"/>
    </row>
    <row r="9" spans="1:33" x14ac:dyDescent="0.15">
      <c r="C9" s="19" t="s">
        <v>116</v>
      </c>
      <c r="D9" s="3">
        <f>100</f>
        <v>100</v>
      </c>
      <c r="E9" s="23">
        <f>1.4</f>
        <v>1.4</v>
      </c>
      <c r="F9" s="19">
        <v>0</v>
      </c>
      <c r="G9" s="19">
        <f>2/3</f>
        <v>0.66666666666666663</v>
      </c>
      <c r="H9" s="28">
        <f>D9*E9*F9^2/2</f>
        <v>0</v>
      </c>
      <c r="I9" s="19" t="s">
        <v>119</v>
      </c>
      <c r="J9" s="3">
        <f>100</f>
        <v>100</v>
      </c>
      <c r="K9" s="28">
        <f>1.4</f>
        <v>1.4</v>
      </c>
      <c r="L9" s="23">
        <v>0</v>
      </c>
      <c r="M9" s="19">
        <f>2/3</f>
        <v>0.66666666666666663</v>
      </c>
      <c r="N9" s="28">
        <f>J9*K9*L9^2/2</f>
        <v>0</v>
      </c>
    </row>
    <row r="10" spans="1:33" x14ac:dyDescent="0.15">
      <c r="C10" s="19" t="s">
        <v>117</v>
      </c>
      <c r="D10" s="3">
        <v>50000</v>
      </c>
      <c r="E10" s="23">
        <f>1400</f>
        <v>1400</v>
      </c>
      <c r="F10" s="19">
        <v>1</v>
      </c>
      <c r="G10" s="19">
        <f>1-G9</f>
        <v>0.33333333333333337</v>
      </c>
      <c r="H10" s="28"/>
      <c r="I10" s="19" t="s">
        <v>120</v>
      </c>
      <c r="J10" s="3">
        <f>100000</f>
        <v>100000</v>
      </c>
      <c r="K10" s="28">
        <f>1400</f>
        <v>1400</v>
      </c>
      <c r="L10" s="23">
        <v>0</v>
      </c>
      <c r="M10" s="19">
        <f>1-M9</f>
        <v>0.33333333333333337</v>
      </c>
      <c r="N10" s="28"/>
    </row>
    <row r="11" spans="1:33" x14ac:dyDescent="0.15">
      <c r="E11" s="36" t="s">
        <v>114</v>
      </c>
      <c r="F11" s="36"/>
      <c r="G11" s="36"/>
      <c r="H11" s="36" t="s">
        <v>115</v>
      </c>
      <c r="I11" s="36"/>
      <c r="J11" s="36"/>
      <c r="L11" s="36" t="s">
        <v>121</v>
      </c>
      <c r="M11" s="36"/>
      <c r="N11" s="36"/>
      <c r="O11" s="36" t="s">
        <v>117</v>
      </c>
      <c r="P11" s="36"/>
      <c r="Q11" s="36"/>
      <c r="U11" s="36" t="s">
        <v>122</v>
      </c>
      <c r="V11" s="36"/>
      <c r="W11" s="36"/>
      <c r="X11" s="36" t="s">
        <v>118</v>
      </c>
      <c r="Y11" s="36"/>
      <c r="Z11" s="36"/>
      <c r="AB11" s="36" t="s">
        <v>123</v>
      </c>
      <c r="AC11" s="36"/>
      <c r="AD11" s="36"/>
      <c r="AE11" s="36" t="s">
        <v>120</v>
      </c>
      <c r="AF11" s="36"/>
      <c r="AG11" s="36"/>
    </row>
    <row r="12" spans="1:33" x14ac:dyDescent="0.15">
      <c r="E12" s="19" t="s">
        <v>47</v>
      </c>
      <c r="F12" s="19" t="s">
        <v>46</v>
      </c>
      <c r="G12" s="19" t="s">
        <v>59</v>
      </c>
      <c r="H12" s="19" t="s">
        <v>47</v>
      </c>
      <c r="I12" s="19" t="s">
        <v>46</v>
      </c>
      <c r="J12" s="19" t="s">
        <v>59</v>
      </c>
      <c r="L12" s="19" t="s">
        <v>47</v>
      </c>
      <c r="M12" s="19" t="s">
        <v>46</v>
      </c>
      <c r="N12" s="19" t="s">
        <v>59</v>
      </c>
      <c r="O12" s="19" t="s">
        <v>47</v>
      </c>
      <c r="P12" s="19" t="s">
        <v>46</v>
      </c>
      <c r="Q12" s="19" t="s">
        <v>59</v>
      </c>
      <c r="U12" s="19" t="s">
        <v>47</v>
      </c>
      <c r="V12" s="19" t="s">
        <v>46</v>
      </c>
      <c r="W12" s="19" t="s">
        <v>59</v>
      </c>
      <c r="X12" s="19" t="s">
        <v>47</v>
      </c>
      <c r="Y12" s="19" t="s">
        <v>46</v>
      </c>
      <c r="Z12" s="19" t="s">
        <v>59</v>
      </c>
      <c r="AB12" s="19" t="s">
        <v>47</v>
      </c>
      <c r="AC12" s="19" t="s">
        <v>46</v>
      </c>
      <c r="AD12" s="19" t="s">
        <v>59</v>
      </c>
      <c r="AE12" s="19" t="s">
        <v>47</v>
      </c>
      <c r="AF12" s="19" t="s">
        <v>46</v>
      </c>
      <c r="AG12" s="19" t="s">
        <v>59</v>
      </c>
    </row>
    <row r="13" spans="1:33" x14ac:dyDescent="0.15">
      <c r="D13" s="19">
        <v>1</v>
      </c>
      <c r="E13" s="19">
        <f>F6</f>
        <v>0</v>
      </c>
      <c r="F13" s="19">
        <f>IF(E13=0,0,E13*$E$6)</f>
        <v>0</v>
      </c>
      <c r="G13" s="23">
        <f>F13*$P$4</f>
        <v>0</v>
      </c>
      <c r="H13" s="19">
        <f>$F$7</f>
        <v>1</v>
      </c>
      <c r="I13" s="19">
        <f>IF(H13=0,0,ROUNDUP(H13,0)*$E$7)</f>
        <v>1400</v>
      </c>
      <c r="J13" s="23">
        <f>I13*$P$4</f>
        <v>1120</v>
      </c>
      <c r="L13" s="19">
        <f>$L$6</f>
        <v>0</v>
      </c>
      <c r="M13" s="19">
        <f>IF(L13=0,0,L13*$E$9)</f>
        <v>0</v>
      </c>
      <c r="N13" s="23">
        <f>M13*$P$4</f>
        <v>0</v>
      </c>
      <c r="O13" s="19">
        <f>$L$7</f>
        <v>1</v>
      </c>
      <c r="P13" s="19">
        <f>IF(O13=0,0,ROUNDUP(O13,0)*$E$10)</f>
        <v>1400</v>
      </c>
      <c r="Q13" s="23">
        <f>P13*$P$4</f>
        <v>1120</v>
      </c>
      <c r="U13" s="19">
        <f>$F$9</f>
        <v>0</v>
      </c>
      <c r="V13" s="19">
        <f t="shared" ref="V13:V44" si="0">IF(U13=0,0,U13*$K$6)</f>
        <v>0</v>
      </c>
      <c r="W13" s="19">
        <f>V13*$P$4</f>
        <v>0</v>
      </c>
      <c r="X13" s="19">
        <f>$F$10</f>
        <v>1</v>
      </c>
      <c r="Y13" s="19">
        <f t="shared" ref="Y13:Y44" si="1">IF(X13=0,0,ROUNDUP(X13,0)*$K$7)</f>
        <v>1400</v>
      </c>
      <c r="Z13" s="19">
        <f>Y13*$P$4</f>
        <v>1120</v>
      </c>
      <c r="AB13" s="19">
        <f>$L$9</f>
        <v>0</v>
      </c>
      <c r="AC13" s="19">
        <f t="shared" ref="AC13:AC44" si="2">IF(AB13=0,0,AB13*$K$9)</f>
        <v>0</v>
      </c>
      <c r="AD13" s="19">
        <f>AC13*$P$4</f>
        <v>0</v>
      </c>
      <c r="AE13" s="19">
        <f>$L$10</f>
        <v>0</v>
      </c>
      <c r="AF13" s="19">
        <f t="shared" ref="AF13:AF44" si="3">IF(AE13=0,0,ROUNDUP(AE13,0)*$K$10)</f>
        <v>0</v>
      </c>
      <c r="AG13" s="19">
        <f>AF13*$P$4</f>
        <v>0</v>
      </c>
    </row>
    <row r="14" spans="1:33" x14ac:dyDescent="0.15">
      <c r="B14" s="23"/>
      <c r="D14" s="19">
        <v>2</v>
      </c>
      <c r="E14" s="19">
        <f>MAX(E13-(V13+W13+Y13+Z13+AC13+AD13+AF13+AG13)*IF(H13=0,1,$G$6)/$D$6,0)</f>
        <v>0</v>
      </c>
      <c r="F14" s="19">
        <f t="shared" ref="F14:F77" si="4">IF(E14=0,0,E14*$E$6)</f>
        <v>0</v>
      </c>
      <c r="G14" s="23">
        <f t="shared" ref="G14:G77" si="5">F14*$P$4</f>
        <v>0</v>
      </c>
      <c r="H14" s="19">
        <f>MAX(H13-(V13+W13+Y13+Z13+AC13+AD13+AF13+AG13)*IF(E13=0,1,$G$7)/$D$7,0)</f>
        <v>0.9496</v>
      </c>
      <c r="I14" s="19">
        <f t="shared" ref="I14:I77" si="6">IF(H14=0,0,ROUNDUP(H14,0)*$E$7)</f>
        <v>1400</v>
      </c>
      <c r="J14" s="23">
        <f t="shared" ref="J14:J77" si="7">I14*$P$4</f>
        <v>1120</v>
      </c>
      <c r="L14" s="19">
        <f>MAX(L13-IF(AND(E13=0,H13=0),(V13+W13+Y13+Z13+AC13+AD13+AF13+AG13)*IF(O13=0,1,$G$9),0)/$D$9,0)</f>
        <v>0</v>
      </c>
      <c r="M14" s="19">
        <f t="shared" ref="M14:M77" si="8">IF(L14=0,0,L14*$E$9)</f>
        <v>0</v>
      </c>
      <c r="N14" s="23">
        <f t="shared" ref="N14:N77" si="9">M14*$P$4</f>
        <v>0</v>
      </c>
      <c r="O14" s="19">
        <f>MAX(O13-IF(AND(E13=0,H13=0),(V13+W13+Y13+Z13+AC13+AD13+AF13+AG13)*IF(L13=0,1,$G$10),0)/$D$10,0)</f>
        <v>1</v>
      </c>
      <c r="P14" s="19">
        <f t="shared" ref="P14:P77" si="10">IF(O14=0,0,ROUNDUP(O14,0)*$E$10)</f>
        <v>1400</v>
      </c>
      <c r="Q14" s="23">
        <f t="shared" ref="Q14:Q77" si="11">P14*$P$4</f>
        <v>1120</v>
      </c>
      <c r="U14" s="19">
        <f t="shared" ref="U14:U45" si="12">MAX(U13-(F13+G13+I13+J13+M13+N13+P13+Q13)*IF(X13=0,1,$M$6)/$J$6,0)</f>
        <v>0</v>
      </c>
      <c r="V14" s="19">
        <f t="shared" si="0"/>
        <v>0</v>
      </c>
      <c r="W14" s="19">
        <f t="shared" ref="W14:W77" si="13">V14*$P$4</f>
        <v>0</v>
      </c>
      <c r="X14" s="19">
        <f t="shared" ref="X14:X45" si="14">MAX(X13-(F13+G13+I13+J13+M13+N13+P13+Q13)*IF(U13=0,1,$M$7)/$J$7,0)</f>
        <v>0.9496</v>
      </c>
      <c r="Y14" s="19">
        <f t="shared" si="1"/>
        <v>1400</v>
      </c>
      <c r="Z14" s="19">
        <f t="shared" ref="Z14:Z77" si="15">Y14*$P$4</f>
        <v>1120</v>
      </c>
      <c r="AB14" s="19">
        <f t="shared" ref="AB14:AB45" si="16">MAX(AB13-IF(AND(U13=0,X13=0),(F13+G13+I13+J13+M13+N13+P13+Q13),0)*IF(AE13=0,1,$M$9)/$J$9,0)</f>
        <v>0</v>
      </c>
      <c r="AC14" s="19">
        <f t="shared" si="2"/>
        <v>0</v>
      </c>
      <c r="AD14" s="19">
        <f t="shared" ref="AD14:AD77" si="17">AC14*$P$4</f>
        <v>0</v>
      </c>
      <c r="AE14" s="19">
        <f t="shared" ref="AE14:AE45" si="18">MAX(AE13-IF(AND(U13=0,X13=0),(F13+G13+I13+J13+M13+N13+P13+Q13),0)*IF(AB13=0,1,$M$10)/$J$10,0)</f>
        <v>0</v>
      </c>
      <c r="AF14" s="19">
        <f t="shared" si="3"/>
        <v>0</v>
      </c>
      <c r="AG14" s="19">
        <f t="shared" ref="AG14:AG77" si="19">AF14*$P$4</f>
        <v>0</v>
      </c>
    </row>
    <row r="15" spans="1:33" x14ac:dyDescent="0.15">
      <c r="B15" s="23"/>
      <c r="D15" s="19">
        <v>3</v>
      </c>
      <c r="E15" s="19">
        <f t="shared" ref="E15:E78" si="20">MAX(E14-(V14+W14+Y14+Z14+AC14+AD14+AF14+AG14)*IF(H14=0,1,$G$6)/$D$6,0)</f>
        <v>0</v>
      </c>
      <c r="F15" s="19">
        <f t="shared" si="4"/>
        <v>0</v>
      </c>
      <c r="G15" s="23">
        <f t="shared" si="5"/>
        <v>0</v>
      </c>
      <c r="H15" s="19">
        <f t="shared" ref="H15:H78" si="21">MAX(H14-(V14+W14+Y14+Z14+AC14+AD14+AF14+AG14)*IF(E14=0,1,$G$7)/$D$7,0)</f>
        <v>0.8992</v>
      </c>
      <c r="I15" s="19">
        <f t="shared" si="6"/>
        <v>1400</v>
      </c>
      <c r="J15" s="23">
        <f t="shared" si="7"/>
        <v>1120</v>
      </c>
      <c r="L15" s="19">
        <f t="shared" ref="L15:L78" si="22">MAX(L14-IF(AND(E14=0,H14=0),(V14+W14+Y14+Z14+AC14+AD14+AF14+AG14)*IF(O14=0,1,$G$9),0)/$D$9,0)</f>
        <v>0</v>
      </c>
      <c r="M15" s="19">
        <f t="shared" si="8"/>
        <v>0</v>
      </c>
      <c r="N15" s="23">
        <f t="shared" si="9"/>
        <v>0</v>
      </c>
      <c r="O15" s="19">
        <f t="shared" ref="O15:O78" si="23">MAX(O14-IF(AND(E14=0,H14=0),(V14+W14+Y14+Z14+AC14+AD14+AF14+AG14)*IF(L14=0,1,$G$10),0)/$D$10,0)</f>
        <v>1</v>
      </c>
      <c r="P15" s="19">
        <f t="shared" si="10"/>
        <v>1400</v>
      </c>
      <c r="Q15" s="23">
        <f t="shared" si="11"/>
        <v>1120</v>
      </c>
      <c r="U15" s="19">
        <f t="shared" si="12"/>
        <v>0</v>
      </c>
      <c r="V15" s="19">
        <f t="shared" si="0"/>
        <v>0</v>
      </c>
      <c r="W15" s="19">
        <f t="shared" si="13"/>
        <v>0</v>
      </c>
      <c r="X15" s="19">
        <f t="shared" si="14"/>
        <v>0.8992</v>
      </c>
      <c r="Y15" s="19">
        <f t="shared" si="1"/>
        <v>1400</v>
      </c>
      <c r="Z15" s="19">
        <f t="shared" si="15"/>
        <v>1120</v>
      </c>
      <c r="AB15" s="19">
        <f t="shared" si="16"/>
        <v>0</v>
      </c>
      <c r="AC15" s="19">
        <f t="shared" si="2"/>
        <v>0</v>
      </c>
      <c r="AD15" s="19">
        <f t="shared" si="17"/>
        <v>0</v>
      </c>
      <c r="AE15" s="19">
        <f t="shared" si="18"/>
        <v>0</v>
      </c>
      <c r="AF15" s="19">
        <f t="shared" si="3"/>
        <v>0</v>
      </c>
      <c r="AG15" s="19">
        <f t="shared" si="19"/>
        <v>0</v>
      </c>
    </row>
    <row r="16" spans="1:33" x14ac:dyDescent="0.15">
      <c r="A16" s="19">
        <v>1</v>
      </c>
      <c r="B16" s="23">
        <v>1</v>
      </c>
      <c r="C16" s="19">
        <v>1000</v>
      </c>
      <c r="D16" s="19">
        <v>4</v>
      </c>
      <c r="E16" s="19">
        <f t="shared" si="20"/>
        <v>0</v>
      </c>
      <c r="F16" s="19">
        <f t="shared" si="4"/>
        <v>0</v>
      </c>
      <c r="G16" s="23">
        <f t="shared" si="5"/>
        <v>0</v>
      </c>
      <c r="H16" s="19">
        <f t="shared" si="21"/>
        <v>0.8488</v>
      </c>
      <c r="I16" s="19">
        <f t="shared" si="6"/>
        <v>1400</v>
      </c>
      <c r="J16" s="23">
        <f t="shared" si="7"/>
        <v>1120</v>
      </c>
      <c r="L16" s="19">
        <f t="shared" si="22"/>
        <v>0</v>
      </c>
      <c r="M16" s="19">
        <f t="shared" si="8"/>
        <v>0</v>
      </c>
      <c r="N16" s="23">
        <f t="shared" si="9"/>
        <v>0</v>
      </c>
      <c r="O16" s="19">
        <f t="shared" si="23"/>
        <v>1</v>
      </c>
      <c r="P16" s="19">
        <f t="shared" si="10"/>
        <v>1400</v>
      </c>
      <c r="Q16" s="23">
        <f t="shared" si="11"/>
        <v>1120</v>
      </c>
      <c r="U16" s="19">
        <f t="shared" si="12"/>
        <v>0</v>
      </c>
      <c r="V16" s="19">
        <f t="shared" si="0"/>
        <v>0</v>
      </c>
      <c r="W16" s="19">
        <f t="shared" si="13"/>
        <v>0</v>
      </c>
      <c r="X16" s="19">
        <f t="shared" si="14"/>
        <v>0.8488</v>
      </c>
      <c r="Y16" s="19">
        <f t="shared" si="1"/>
        <v>1400</v>
      </c>
      <c r="Z16" s="19">
        <f t="shared" si="15"/>
        <v>1120</v>
      </c>
      <c r="AB16" s="19">
        <f t="shared" si="16"/>
        <v>0</v>
      </c>
      <c r="AC16" s="19">
        <f t="shared" si="2"/>
        <v>0</v>
      </c>
      <c r="AD16" s="19">
        <f t="shared" si="17"/>
        <v>0</v>
      </c>
      <c r="AE16" s="19">
        <f t="shared" si="18"/>
        <v>0</v>
      </c>
      <c r="AF16" s="19">
        <f t="shared" si="3"/>
        <v>0</v>
      </c>
      <c r="AG16" s="19">
        <f t="shared" si="19"/>
        <v>0</v>
      </c>
    </row>
    <row r="17" spans="1:33" x14ac:dyDescent="0.15">
      <c r="A17" s="19">
        <v>1</v>
      </c>
      <c r="B17" s="23">
        <v>1</v>
      </c>
      <c r="C17" s="19">
        <v>1000</v>
      </c>
      <c r="D17" s="19">
        <v>5</v>
      </c>
      <c r="E17" s="19">
        <f t="shared" si="20"/>
        <v>0</v>
      </c>
      <c r="F17" s="19">
        <f t="shared" si="4"/>
        <v>0</v>
      </c>
      <c r="G17" s="23">
        <f t="shared" si="5"/>
        <v>0</v>
      </c>
      <c r="H17" s="19">
        <f t="shared" si="21"/>
        <v>0.7984</v>
      </c>
      <c r="I17" s="19">
        <f t="shared" si="6"/>
        <v>1400</v>
      </c>
      <c r="J17" s="23">
        <f t="shared" si="7"/>
        <v>1120</v>
      </c>
      <c r="L17" s="19">
        <f t="shared" si="22"/>
        <v>0</v>
      </c>
      <c r="M17" s="19">
        <f t="shared" si="8"/>
        <v>0</v>
      </c>
      <c r="N17" s="23">
        <f t="shared" si="9"/>
        <v>0</v>
      </c>
      <c r="O17" s="19">
        <f t="shared" si="23"/>
        <v>1</v>
      </c>
      <c r="P17" s="19">
        <f t="shared" si="10"/>
        <v>1400</v>
      </c>
      <c r="Q17" s="23">
        <f t="shared" si="11"/>
        <v>1120</v>
      </c>
      <c r="U17" s="19">
        <f t="shared" si="12"/>
        <v>0</v>
      </c>
      <c r="V17" s="19">
        <f t="shared" si="0"/>
        <v>0</v>
      </c>
      <c r="W17" s="19">
        <f t="shared" si="13"/>
        <v>0</v>
      </c>
      <c r="X17" s="19">
        <f t="shared" si="14"/>
        <v>0.7984</v>
      </c>
      <c r="Y17" s="19">
        <f t="shared" si="1"/>
        <v>1400</v>
      </c>
      <c r="Z17" s="19">
        <f t="shared" si="15"/>
        <v>1120</v>
      </c>
      <c r="AB17" s="19">
        <f t="shared" si="16"/>
        <v>0</v>
      </c>
      <c r="AC17" s="19">
        <f t="shared" si="2"/>
        <v>0</v>
      </c>
      <c r="AD17" s="19">
        <f t="shared" si="17"/>
        <v>0</v>
      </c>
      <c r="AE17" s="19">
        <f t="shared" si="18"/>
        <v>0</v>
      </c>
      <c r="AF17" s="19">
        <f t="shared" si="3"/>
        <v>0</v>
      </c>
      <c r="AG17" s="19">
        <f t="shared" si="19"/>
        <v>0</v>
      </c>
    </row>
    <row r="18" spans="1:33" x14ac:dyDescent="0.15">
      <c r="B18" s="23"/>
      <c r="D18" s="19">
        <v>6</v>
      </c>
      <c r="E18" s="19">
        <f t="shared" si="20"/>
        <v>0</v>
      </c>
      <c r="F18" s="19">
        <f t="shared" si="4"/>
        <v>0</v>
      </c>
      <c r="G18" s="23">
        <f t="shared" si="5"/>
        <v>0</v>
      </c>
      <c r="H18" s="19">
        <f t="shared" si="21"/>
        <v>0.748</v>
      </c>
      <c r="I18" s="19">
        <f t="shared" si="6"/>
        <v>1400</v>
      </c>
      <c r="J18" s="23">
        <f t="shared" si="7"/>
        <v>1120</v>
      </c>
      <c r="L18" s="19">
        <f t="shared" si="22"/>
        <v>0</v>
      </c>
      <c r="M18" s="19">
        <f t="shared" si="8"/>
        <v>0</v>
      </c>
      <c r="N18" s="23">
        <f t="shared" si="9"/>
        <v>0</v>
      </c>
      <c r="O18" s="19">
        <f t="shared" si="23"/>
        <v>1</v>
      </c>
      <c r="P18" s="19">
        <f t="shared" si="10"/>
        <v>1400</v>
      </c>
      <c r="Q18" s="23">
        <f t="shared" si="11"/>
        <v>1120</v>
      </c>
      <c r="U18" s="19">
        <f t="shared" si="12"/>
        <v>0</v>
      </c>
      <c r="V18" s="19">
        <f t="shared" si="0"/>
        <v>0</v>
      </c>
      <c r="W18" s="19">
        <f t="shared" si="13"/>
        <v>0</v>
      </c>
      <c r="X18" s="19">
        <f t="shared" si="14"/>
        <v>0.748</v>
      </c>
      <c r="Y18" s="19">
        <f t="shared" si="1"/>
        <v>1400</v>
      </c>
      <c r="Z18" s="19">
        <f t="shared" si="15"/>
        <v>1120</v>
      </c>
      <c r="AB18" s="19">
        <f t="shared" si="16"/>
        <v>0</v>
      </c>
      <c r="AC18" s="19">
        <f t="shared" si="2"/>
        <v>0</v>
      </c>
      <c r="AD18" s="19">
        <f t="shared" si="17"/>
        <v>0</v>
      </c>
      <c r="AE18" s="19">
        <f t="shared" si="18"/>
        <v>0</v>
      </c>
      <c r="AF18" s="19">
        <f t="shared" si="3"/>
        <v>0</v>
      </c>
      <c r="AG18" s="19">
        <f t="shared" si="19"/>
        <v>0</v>
      </c>
    </row>
    <row r="19" spans="1:33" x14ac:dyDescent="0.15">
      <c r="B19" s="23"/>
      <c r="D19" s="19">
        <v>7</v>
      </c>
      <c r="E19" s="19">
        <f t="shared" si="20"/>
        <v>0</v>
      </c>
      <c r="F19" s="19">
        <f t="shared" si="4"/>
        <v>0</v>
      </c>
      <c r="G19" s="23">
        <f t="shared" si="5"/>
        <v>0</v>
      </c>
      <c r="H19" s="19">
        <f t="shared" si="21"/>
        <v>0.6976</v>
      </c>
      <c r="I19" s="19">
        <f t="shared" si="6"/>
        <v>1400</v>
      </c>
      <c r="J19" s="23">
        <f t="shared" si="7"/>
        <v>1120</v>
      </c>
      <c r="L19" s="19">
        <f t="shared" si="22"/>
        <v>0</v>
      </c>
      <c r="M19" s="19">
        <f t="shared" si="8"/>
        <v>0</v>
      </c>
      <c r="N19" s="23">
        <f t="shared" si="9"/>
        <v>0</v>
      </c>
      <c r="O19" s="19">
        <f t="shared" si="23"/>
        <v>1</v>
      </c>
      <c r="P19" s="19">
        <f t="shared" si="10"/>
        <v>1400</v>
      </c>
      <c r="Q19" s="23">
        <f t="shared" si="11"/>
        <v>1120</v>
      </c>
      <c r="U19" s="19">
        <f t="shared" si="12"/>
        <v>0</v>
      </c>
      <c r="V19" s="19">
        <f t="shared" si="0"/>
        <v>0</v>
      </c>
      <c r="W19" s="19">
        <f t="shared" si="13"/>
        <v>0</v>
      </c>
      <c r="X19" s="19">
        <f t="shared" si="14"/>
        <v>0.6976</v>
      </c>
      <c r="Y19" s="19">
        <f t="shared" si="1"/>
        <v>1400</v>
      </c>
      <c r="Z19" s="19">
        <f t="shared" si="15"/>
        <v>1120</v>
      </c>
      <c r="AB19" s="19">
        <f t="shared" si="16"/>
        <v>0</v>
      </c>
      <c r="AC19" s="19">
        <f t="shared" si="2"/>
        <v>0</v>
      </c>
      <c r="AD19" s="19">
        <f t="shared" si="17"/>
        <v>0</v>
      </c>
      <c r="AE19" s="19">
        <f t="shared" si="18"/>
        <v>0</v>
      </c>
      <c r="AF19" s="19">
        <f t="shared" si="3"/>
        <v>0</v>
      </c>
      <c r="AG19" s="19">
        <f t="shared" si="19"/>
        <v>0</v>
      </c>
    </row>
    <row r="20" spans="1:33" x14ac:dyDescent="0.15">
      <c r="B20" s="23"/>
      <c r="D20" s="19">
        <v>8</v>
      </c>
      <c r="E20" s="19">
        <f t="shared" si="20"/>
        <v>0</v>
      </c>
      <c r="F20" s="19">
        <f t="shared" si="4"/>
        <v>0</v>
      </c>
      <c r="G20" s="23">
        <f t="shared" si="5"/>
        <v>0</v>
      </c>
      <c r="H20" s="19">
        <f t="shared" si="21"/>
        <v>0.6472</v>
      </c>
      <c r="I20" s="19">
        <f t="shared" si="6"/>
        <v>1400</v>
      </c>
      <c r="J20" s="23">
        <f t="shared" si="7"/>
        <v>1120</v>
      </c>
      <c r="L20" s="19">
        <f t="shared" si="22"/>
        <v>0</v>
      </c>
      <c r="M20" s="19">
        <f t="shared" si="8"/>
        <v>0</v>
      </c>
      <c r="N20" s="23">
        <f t="shared" si="9"/>
        <v>0</v>
      </c>
      <c r="O20" s="19">
        <f t="shared" si="23"/>
        <v>1</v>
      </c>
      <c r="P20" s="19">
        <f t="shared" si="10"/>
        <v>1400</v>
      </c>
      <c r="Q20" s="23">
        <f t="shared" si="11"/>
        <v>1120</v>
      </c>
      <c r="U20" s="19">
        <f t="shared" si="12"/>
        <v>0</v>
      </c>
      <c r="V20" s="19">
        <f t="shared" si="0"/>
        <v>0</v>
      </c>
      <c r="W20" s="19">
        <f t="shared" si="13"/>
        <v>0</v>
      </c>
      <c r="X20" s="19">
        <f t="shared" si="14"/>
        <v>0.6472</v>
      </c>
      <c r="Y20" s="19">
        <f t="shared" si="1"/>
        <v>1400</v>
      </c>
      <c r="Z20" s="19">
        <f t="shared" si="15"/>
        <v>1120</v>
      </c>
      <c r="AB20" s="19">
        <f t="shared" si="16"/>
        <v>0</v>
      </c>
      <c r="AC20" s="19">
        <f t="shared" si="2"/>
        <v>0</v>
      </c>
      <c r="AD20" s="19">
        <f t="shared" si="17"/>
        <v>0</v>
      </c>
      <c r="AE20" s="19">
        <f t="shared" si="18"/>
        <v>0</v>
      </c>
      <c r="AF20" s="19">
        <f t="shared" si="3"/>
        <v>0</v>
      </c>
      <c r="AG20" s="19">
        <f t="shared" si="19"/>
        <v>0</v>
      </c>
    </row>
    <row r="21" spans="1:33" x14ac:dyDescent="0.15">
      <c r="A21" s="19">
        <v>1.25</v>
      </c>
      <c r="B21" s="23">
        <v>0.59375</v>
      </c>
      <c r="D21" s="19">
        <v>9</v>
      </c>
      <c r="E21" s="19">
        <f t="shared" si="20"/>
        <v>0</v>
      </c>
      <c r="F21" s="19">
        <f t="shared" si="4"/>
        <v>0</v>
      </c>
      <c r="G21" s="23">
        <f t="shared" si="5"/>
        <v>0</v>
      </c>
      <c r="H21" s="19">
        <f t="shared" si="21"/>
        <v>0.5968</v>
      </c>
      <c r="I21" s="19">
        <f t="shared" si="6"/>
        <v>1400</v>
      </c>
      <c r="J21" s="23">
        <f t="shared" si="7"/>
        <v>1120</v>
      </c>
      <c r="L21" s="19">
        <f t="shared" si="22"/>
        <v>0</v>
      </c>
      <c r="M21" s="19">
        <f t="shared" si="8"/>
        <v>0</v>
      </c>
      <c r="N21" s="23">
        <f t="shared" si="9"/>
        <v>0</v>
      </c>
      <c r="O21" s="19">
        <f t="shared" si="23"/>
        <v>1</v>
      </c>
      <c r="P21" s="19">
        <f t="shared" si="10"/>
        <v>1400</v>
      </c>
      <c r="Q21" s="23">
        <f t="shared" si="11"/>
        <v>1120</v>
      </c>
      <c r="U21" s="19">
        <f t="shared" si="12"/>
        <v>0</v>
      </c>
      <c r="V21" s="19">
        <f t="shared" si="0"/>
        <v>0</v>
      </c>
      <c r="W21" s="19">
        <f t="shared" si="13"/>
        <v>0</v>
      </c>
      <c r="X21" s="19">
        <f t="shared" si="14"/>
        <v>0.5968</v>
      </c>
      <c r="Y21" s="19">
        <f t="shared" si="1"/>
        <v>1400</v>
      </c>
      <c r="Z21" s="19">
        <f t="shared" si="15"/>
        <v>1120</v>
      </c>
      <c r="AB21" s="19">
        <f t="shared" si="16"/>
        <v>0</v>
      </c>
      <c r="AC21" s="19">
        <f t="shared" si="2"/>
        <v>0</v>
      </c>
      <c r="AD21" s="19">
        <f t="shared" si="17"/>
        <v>0</v>
      </c>
      <c r="AE21" s="19">
        <f t="shared" si="18"/>
        <v>0</v>
      </c>
      <c r="AF21" s="19">
        <f t="shared" si="3"/>
        <v>0</v>
      </c>
      <c r="AG21" s="19">
        <f t="shared" si="19"/>
        <v>0</v>
      </c>
    </row>
    <row r="22" spans="1:33" x14ac:dyDescent="0.15">
      <c r="A22" s="19">
        <v>0.59375</v>
      </c>
      <c r="B22" s="23">
        <v>1.25</v>
      </c>
      <c r="D22" s="19">
        <v>10</v>
      </c>
      <c r="E22" s="19">
        <f t="shared" si="20"/>
        <v>0</v>
      </c>
      <c r="F22" s="19">
        <f t="shared" si="4"/>
        <v>0</v>
      </c>
      <c r="G22" s="23">
        <f t="shared" si="5"/>
        <v>0</v>
      </c>
      <c r="H22" s="19">
        <f t="shared" si="21"/>
        <v>0.5464</v>
      </c>
      <c r="I22" s="19">
        <f t="shared" si="6"/>
        <v>1400</v>
      </c>
      <c r="J22" s="23">
        <f t="shared" si="7"/>
        <v>1120</v>
      </c>
      <c r="L22" s="19">
        <f t="shared" si="22"/>
        <v>0</v>
      </c>
      <c r="M22" s="19">
        <f t="shared" si="8"/>
        <v>0</v>
      </c>
      <c r="N22" s="23">
        <f t="shared" si="9"/>
        <v>0</v>
      </c>
      <c r="O22" s="19">
        <f t="shared" si="23"/>
        <v>1</v>
      </c>
      <c r="P22" s="19">
        <f t="shared" si="10"/>
        <v>1400</v>
      </c>
      <c r="Q22" s="23">
        <f t="shared" si="11"/>
        <v>1120</v>
      </c>
      <c r="U22" s="19">
        <f t="shared" si="12"/>
        <v>0</v>
      </c>
      <c r="V22" s="19">
        <f t="shared" si="0"/>
        <v>0</v>
      </c>
      <c r="W22" s="19">
        <f t="shared" si="13"/>
        <v>0</v>
      </c>
      <c r="X22" s="19">
        <f t="shared" si="14"/>
        <v>0.5464</v>
      </c>
      <c r="Y22" s="19">
        <f t="shared" si="1"/>
        <v>1400</v>
      </c>
      <c r="Z22" s="19">
        <f t="shared" si="15"/>
        <v>1120</v>
      </c>
      <c r="AB22" s="19">
        <f t="shared" si="16"/>
        <v>0</v>
      </c>
      <c r="AC22" s="19">
        <f t="shared" si="2"/>
        <v>0</v>
      </c>
      <c r="AD22" s="19">
        <f t="shared" si="17"/>
        <v>0</v>
      </c>
      <c r="AE22" s="19">
        <f t="shared" si="18"/>
        <v>0</v>
      </c>
      <c r="AF22" s="19">
        <f t="shared" si="3"/>
        <v>0</v>
      </c>
      <c r="AG22" s="19">
        <f t="shared" si="19"/>
        <v>0</v>
      </c>
    </row>
    <row r="23" spans="1:33" x14ac:dyDescent="0.15">
      <c r="B23" s="23"/>
      <c r="D23" s="19">
        <v>11</v>
      </c>
      <c r="E23" s="19">
        <f t="shared" si="20"/>
        <v>0</v>
      </c>
      <c r="F23" s="19">
        <f t="shared" si="4"/>
        <v>0</v>
      </c>
      <c r="G23" s="23">
        <f t="shared" si="5"/>
        <v>0</v>
      </c>
      <c r="H23" s="19">
        <f t="shared" si="21"/>
        <v>0.496</v>
      </c>
      <c r="I23" s="19">
        <f t="shared" si="6"/>
        <v>1400</v>
      </c>
      <c r="J23" s="23">
        <f t="shared" si="7"/>
        <v>1120</v>
      </c>
      <c r="L23" s="19">
        <f t="shared" si="22"/>
        <v>0</v>
      </c>
      <c r="M23" s="19">
        <f t="shared" si="8"/>
        <v>0</v>
      </c>
      <c r="N23" s="23">
        <f t="shared" si="9"/>
        <v>0</v>
      </c>
      <c r="O23" s="19">
        <f t="shared" si="23"/>
        <v>1</v>
      </c>
      <c r="P23" s="19">
        <f t="shared" si="10"/>
        <v>1400</v>
      </c>
      <c r="Q23" s="23">
        <f t="shared" si="11"/>
        <v>1120</v>
      </c>
      <c r="U23" s="19">
        <f t="shared" si="12"/>
        <v>0</v>
      </c>
      <c r="V23" s="19">
        <f t="shared" si="0"/>
        <v>0</v>
      </c>
      <c r="W23" s="19">
        <f t="shared" si="13"/>
        <v>0</v>
      </c>
      <c r="X23" s="19">
        <f t="shared" si="14"/>
        <v>0.496</v>
      </c>
      <c r="Y23" s="19">
        <f t="shared" si="1"/>
        <v>1400</v>
      </c>
      <c r="Z23" s="19">
        <f t="shared" si="15"/>
        <v>1120</v>
      </c>
      <c r="AB23" s="19">
        <f t="shared" si="16"/>
        <v>0</v>
      </c>
      <c r="AC23" s="19">
        <f t="shared" si="2"/>
        <v>0</v>
      </c>
      <c r="AD23" s="19">
        <f t="shared" si="17"/>
        <v>0</v>
      </c>
      <c r="AE23" s="19">
        <f t="shared" si="18"/>
        <v>0</v>
      </c>
      <c r="AF23" s="19">
        <f t="shared" si="3"/>
        <v>0</v>
      </c>
      <c r="AG23" s="19">
        <f t="shared" si="19"/>
        <v>0</v>
      </c>
    </row>
    <row r="24" spans="1:33" x14ac:dyDescent="0.15">
      <c r="B24" s="23"/>
      <c r="D24" s="19">
        <v>12</v>
      </c>
      <c r="E24" s="19">
        <f t="shared" si="20"/>
        <v>0</v>
      </c>
      <c r="F24" s="19">
        <f t="shared" si="4"/>
        <v>0</v>
      </c>
      <c r="G24" s="23">
        <f t="shared" si="5"/>
        <v>0</v>
      </c>
      <c r="H24" s="19">
        <f t="shared" si="21"/>
        <v>0.4456</v>
      </c>
      <c r="I24" s="19">
        <f t="shared" si="6"/>
        <v>1400</v>
      </c>
      <c r="J24" s="23">
        <f t="shared" si="7"/>
        <v>1120</v>
      </c>
      <c r="L24" s="19">
        <f t="shared" si="22"/>
        <v>0</v>
      </c>
      <c r="M24" s="19">
        <f t="shared" si="8"/>
        <v>0</v>
      </c>
      <c r="N24" s="23">
        <f t="shared" si="9"/>
        <v>0</v>
      </c>
      <c r="O24" s="19">
        <f t="shared" si="23"/>
        <v>1</v>
      </c>
      <c r="P24" s="19">
        <f t="shared" si="10"/>
        <v>1400</v>
      </c>
      <c r="Q24" s="23">
        <f t="shared" si="11"/>
        <v>1120</v>
      </c>
      <c r="U24" s="19">
        <f t="shared" si="12"/>
        <v>0</v>
      </c>
      <c r="V24" s="19">
        <f t="shared" si="0"/>
        <v>0</v>
      </c>
      <c r="W24" s="19">
        <f t="shared" si="13"/>
        <v>0</v>
      </c>
      <c r="X24" s="19">
        <f t="shared" si="14"/>
        <v>0.4456</v>
      </c>
      <c r="Y24" s="19">
        <f t="shared" si="1"/>
        <v>1400</v>
      </c>
      <c r="Z24" s="19">
        <f t="shared" si="15"/>
        <v>1120</v>
      </c>
      <c r="AB24" s="19">
        <f t="shared" si="16"/>
        <v>0</v>
      </c>
      <c r="AC24" s="19">
        <f t="shared" si="2"/>
        <v>0</v>
      </c>
      <c r="AD24" s="19">
        <f t="shared" si="17"/>
        <v>0</v>
      </c>
      <c r="AE24" s="19">
        <f t="shared" si="18"/>
        <v>0</v>
      </c>
      <c r="AF24" s="19">
        <f t="shared" si="3"/>
        <v>0</v>
      </c>
      <c r="AG24" s="19">
        <f t="shared" si="19"/>
        <v>0</v>
      </c>
    </row>
    <row r="25" spans="1:33" x14ac:dyDescent="0.15">
      <c r="A25" s="19">
        <f>A16*B16+A17*B17+A16*B17</f>
        <v>3</v>
      </c>
      <c r="B25" s="23">
        <f>A21*B21+A22*B22+B22*A21</f>
        <v>3.046875</v>
      </c>
      <c r="C25" s="19">
        <f>B25/A25</f>
        <v>1.015625</v>
      </c>
      <c r="D25" s="19">
        <v>13</v>
      </c>
      <c r="E25" s="19">
        <f t="shared" si="20"/>
        <v>0</v>
      </c>
      <c r="F25" s="19">
        <f t="shared" si="4"/>
        <v>0</v>
      </c>
      <c r="G25" s="23">
        <f t="shared" si="5"/>
        <v>0</v>
      </c>
      <c r="H25" s="19">
        <f t="shared" si="21"/>
        <v>0.3952</v>
      </c>
      <c r="I25" s="19">
        <f t="shared" si="6"/>
        <v>1400</v>
      </c>
      <c r="J25" s="23">
        <f t="shared" si="7"/>
        <v>1120</v>
      </c>
      <c r="L25" s="19">
        <f t="shared" si="22"/>
        <v>0</v>
      </c>
      <c r="M25" s="19">
        <f t="shared" si="8"/>
        <v>0</v>
      </c>
      <c r="N25" s="23">
        <f t="shared" si="9"/>
        <v>0</v>
      </c>
      <c r="O25" s="19">
        <f t="shared" si="23"/>
        <v>1</v>
      </c>
      <c r="P25" s="19">
        <f t="shared" si="10"/>
        <v>1400</v>
      </c>
      <c r="Q25" s="23">
        <f t="shared" si="11"/>
        <v>1120</v>
      </c>
      <c r="U25" s="19">
        <f t="shared" si="12"/>
        <v>0</v>
      </c>
      <c r="V25" s="19">
        <f t="shared" si="0"/>
        <v>0</v>
      </c>
      <c r="W25" s="19">
        <f t="shared" si="13"/>
        <v>0</v>
      </c>
      <c r="X25" s="19">
        <f t="shared" si="14"/>
        <v>0.3952</v>
      </c>
      <c r="Y25" s="19">
        <f t="shared" si="1"/>
        <v>1400</v>
      </c>
      <c r="Z25" s="19">
        <f t="shared" si="15"/>
        <v>1120</v>
      </c>
      <c r="AB25" s="19">
        <f t="shared" si="16"/>
        <v>0</v>
      </c>
      <c r="AC25" s="19">
        <f t="shared" si="2"/>
        <v>0</v>
      </c>
      <c r="AD25" s="19">
        <f t="shared" si="17"/>
        <v>0</v>
      </c>
      <c r="AE25" s="19">
        <f t="shared" si="18"/>
        <v>0</v>
      </c>
      <c r="AF25" s="19">
        <f t="shared" si="3"/>
        <v>0</v>
      </c>
      <c r="AG25" s="19">
        <f t="shared" si="19"/>
        <v>0</v>
      </c>
    </row>
    <row r="26" spans="1:33" x14ac:dyDescent="0.15">
      <c r="A26" s="28">
        <f>A16*B16/2+A17*B17/2+A16*B17</f>
        <v>2</v>
      </c>
      <c r="B26" s="28">
        <f>A21*B21/2+A22*B22/2+B22*A21</f>
        <v>2.3046875</v>
      </c>
      <c r="C26" s="28">
        <f>B26/A26</f>
        <v>1.15234375</v>
      </c>
      <c r="D26" s="19">
        <v>14</v>
      </c>
      <c r="E26" s="19">
        <f t="shared" si="20"/>
        <v>0</v>
      </c>
      <c r="F26" s="19">
        <f t="shared" si="4"/>
        <v>0</v>
      </c>
      <c r="G26" s="23">
        <f t="shared" si="5"/>
        <v>0</v>
      </c>
      <c r="H26" s="19">
        <f t="shared" si="21"/>
        <v>0.3448</v>
      </c>
      <c r="I26" s="19">
        <f t="shared" si="6"/>
        <v>1400</v>
      </c>
      <c r="J26" s="23">
        <f t="shared" si="7"/>
        <v>1120</v>
      </c>
      <c r="L26" s="19">
        <f t="shared" si="22"/>
        <v>0</v>
      </c>
      <c r="M26" s="19">
        <f t="shared" si="8"/>
        <v>0</v>
      </c>
      <c r="N26" s="23">
        <f t="shared" si="9"/>
        <v>0</v>
      </c>
      <c r="O26" s="19">
        <f t="shared" si="23"/>
        <v>1</v>
      </c>
      <c r="P26" s="19">
        <f t="shared" si="10"/>
        <v>1400</v>
      </c>
      <c r="Q26" s="23">
        <f t="shared" si="11"/>
        <v>1120</v>
      </c>
      <c r="U26" s="19">
        <f t="shared" si="12"/>
        <v>0</v>
      </c>
      <c r="V26" s="19">
        <f t="shared" si="0"/>
        <v>0</v>
      </c>
      <c r="W26" s="19">
        <f t="shared" si="13"/>
        <v>0</v>
      </c>
      <c r="X26" s="19">
        <f t="shared" si="14"/>
        <v>0.3448</v>
      </c>
      <c r="Y26" s="19">
        <f t="shared" si="1"/>
        <v>1400</v>
      </c>
      <c r="Z26" s="19">
        <f t="shared" si="15"/>
        <v>1120</v>
      </c>
      <c r="AB26" s="19">
        <f t="shared" si="16"/>
        <v>0</v>
      </c>
      <c r="AC26" s="19">
        <f t="shared" si="2"/>
        <v>0</v>
      </c>
      <c r="AD26" s="19">
        <f t="shared" si="17"/>
        <v>0</v>
      </c>
      <c r="AE26" s="19">
        <f t="shared" si="18"/>
        <v>0</v>
      </c>
      <c r="AF26" s="19">
        <f t="shared" si="3"/>
        <v>0</v>
      </c>
      <c r="AG26" s="19">
        <f t="shared" si="19"/>
        <v>0</v>
      </c>
    </row>
    <row r="27" spans="1:33" x14ac:dyDescent="0.15">
      <c r="B27" s="23"/>
      <c r="D27" s="19">
        <v>15</v>
      </c>
      <c r="E27" s="19">
        <f t="shared" si="20"/>
        <v>0</v>
      </c>
      <c r="F27" s="19">
        <f t="shared" si="4"/>
        <v>0</v>
      </c>
      <c r="G27" s="23">
        <f t="shared" si="5"/>
        <v>0</v>
      </c>
      <c r="H27" s="19">
        <f t="shared" si="21"/>
        <v>0.2944</v>
      </c>
      <c r="I27" s="19">
        <f t="shared" si="6"/>
        <v>1400</v>
      </c>
      <c r="J27" s="23">
        <f t="shared" si="7"/>
        <v>1120</v>
      </c>
      <c r="L27" s="19">
        <f t="shared" si="22"/>
        <v>0</v>
      </c>
      <c r="M27" s="19">
        <f t="shared" si="8"/>
        <v>0</v>
      </c>
      <c r="N27" s="23">
        <f t="shared" si="9"/>
        <v>0</v>
      </c>
      <c r="O27" s="19">
        <f t="shared" si="23"/>
        <v>1</v>
      </c>
      <c r="P27" s="19">
        <f t="shared" si="10"/>
        <v>1400</v>
      </c>
      <c r="Q27" s="23">
        <f t="shared" si="11"/>
        <v>1120</v>
      </c>
      <c r="U27" s="19">
        <f t="shared" si="12"/>
        <v>0</v>
      </c>
      <c r="V27" s="19">
        <f t="shared" si="0"/>
        <v>0</v>
      </c>
      <c r="W27" s="19">
        <f t="shared" si="13"/>
        <v>0</v>
      </c>
      <c r="X27" s="19">
        <f t="shared" si="14"/>
        <v>0.2944</v>
      </c>
      <c r="Y27" s="19">
        <f t="shared" si="1"/>
        <v>1400</v>
      </c>
      <c r="Z27" s="19">
        <f t="shared" si="15"/>
        <v>1120</v>
      </c>
      <c r="AB27" s="19">
        <f t="shared" si="16"/>
        <v>0</v>
      </c>
      <c r="AC27" s="19">
        <f t="shared" si="2"/>
        <v>0</v>
      </c>
      <c r="AD27" s="19">
        <f t="shared" si="17"/>
        <v>0</v>
      </c>
      <c r="AE27" s="19">
        <f t="shared" si="18"/>
        <v>0</v>
      </c>
      <c r="AF27" s="19">
        <f t="shared" si="3"/>
        <v>0</v>
      </c>
      <c r="AG27" s="19">
        <f t="shared" si="19"/>
        <v>0</v>
      </c>
    </row>
    <row r="28" spans="1:33" x14ac:dyDescent="0.15">
      <c r="B28" s="23"/>
      <c r="D28" s="19">
        <v>16</v>
      </c>
      <c r="E28" s="19">
        <f t="shared" si="20"/>
        <v>0</v>
      </c>
      <c r="F28" s="19">
        <f t="shared" si="4"/>
        <v>0</v>
      </c>
      <c r="G28" s="23">
        <f t="shared" si="5"/>
        <v>0</v>
      </c>
      <c r="H28" s="19">
        <f t="shared" si="21"/>
        <v>0.24399999999999999</v>
      </c>
      <c r="I28" s="19">
        <f t="shared" si="6"/>
        <v>1400</v>
      </c>
      <c r="J28" s="23">
        <f t="shared" si="7"/>
        <v>1120</v>
      </c>
      <c r="L28" s="19">
        <f t="shared" si="22"/>
        <v>0</v>
      </c>
      <c r="M28" s="19">
        <f t="shared" si="8"/>
        <v>0</v>
      </c>
      <c r="N28" s="23">
        <f t="shared" si="9"/>
        <v>0</v>
      </c>
      <c r="O28" s="19">
        <f t="shared" si="23"/>
        <v>1</v>
      </c>
      <c r="P28" s="19">
        <f t="shared" si="10"/>
        <v>1400</v>
      </c>
      <c r="Q28" s="23">
        <f t="shared" si="11"/>
        <v>1120</v>
      </c>
      <c r="U28" s="19">
        <f t="shared" si="12"/>
        <v>0</v>
      </c>
      <c r="V28" s="19">
        <f t="shared" si="0"/>
        <v>0</v>
      </c>
      <c r="W28" s="19">
        <f t="shared" si="13"/>
        <v>0</v>
      </c>
      <c r="X28" s="19">
        <f t="shared" si="14"/>
        <v>0.24399999999999999</v>
      </c>
      <c r="Y28" s="19">
        <f t="shared" si="1"/>
        <v>1400</v>
      </c>
      <c r="Z28" s="19">
        <f t="shared" si="15"/>
        <v>1120</v>
      </c>
      <c r="AB28" s="19">
        <f t="shared" si="16"/>
        <v>0</v>
      </c>
      <c r="AC28" s="19">
        <f t="shared" si="2"/>
        <v>0</v>
      </c>
      <c r="AD28" s="19">
        <f t="shared" si="17"/>
        <v>0</v>
      </c>
      <c r="AE28" s="19">
        <f t="shared" si="18"/>
        <v>0</v>
      </c>
      <c r="AF28" s="19">
        <f t="shared" si="3"/>
        <v>0</v>
      </c>
      <c r="AG28" s="19">
        <f t="shared" si="19"/>
        <v>0</v>
      </c>
    </row>
    <row r="29" spans="1:33" x14ac:dyDescent="0.15">
      <c r="B29" s="23"/>
      <c r="D29" s="19">
        <v>17</v>
      </c>
      <c r="E29" s="19">
        <f t="shared" si="20"/>
        <v>0</v>
      </c>
      <c r="F29" s="19">
        <f t="shared" si="4"/>
        <v>0</v>
      </c>
      <c r="G29" s="23">
        <f t="shared" si="5"/>
        <v>0</v>
      </c>
      <c r="H29" s="19">
        <f t="shared" si="21"/>
        <v>0.19359999999999999</v>
      </c>
      <c r="I29" s="19">
        <f t="shared" si="6"/>
        <v>1400</v>
      </c>
      <c r="J29" s="23">
        <f t="shared" si="7"/>
        <v>1120</v>
      </c>
      <c r="L29" s="19">
        <f t="shared" si="22"/>
        <v>0</v>
      </c>
      <c r="M29" s="19">
        <f t="shared" si="8"/>
        <v>0</v>
      </c>
      <c r="N29" s="23">
        <f t="shared" si="9"/>
        <v>0</v>
      </c>
      <c r="O29" s="19">
        <f t="shared" si="23"/>
        <v>1</v>
      </c>
      <c r="P29" s="19">
        <f t="shared" si="10"/>
        <v>1400</v>
      </c>
      <c r="Q29" s="23">
        <f t="shared" si="11"/>
        <v>1120</v>
      </c>
      <c r="U29" s="19">
        <f t="shared" si="12"/>
        <v>0</v>
      </c>
      <c r="V29" s="19">
        <f t="shared" si="0"/>
        <v>0</v>
      </c>
      <c r="W29" s="19">
        <f t="shared" si="13"/>
        <v>0</v>
      </c>
      <c r="X29" s="19">
        <f t="shared" si="14"/>
        <v>0.19359999999999999</v>
      </c>
      <c r="Y29" s="19">
        <f t="shared" si="1"/>
        <v>1400</v>
      </c>
      <c r="Z29" s="19">
        <f t="shared" si="15"/>
        <v>1120</v>
      </c>
      <c r="AB29" s="19">
        <f t="shared" si="16"/>
        <v>0</v>
      </c>
      <c r="AC29" s="19">
        <f t="shared" si="2"/>
        <v>0</v>
      </c>
      <c r="AD29" s="19">
        <f t="shared" si="17"/>
        <v>0</v>
      </c>
      <c r="AE29" s="19">
        <f t="shared" si="18"/>
        <v>0</v>
      </c>
      <c r="AF29" s="19">
        <f t="shared" si="3"/>
        <v>0</v>
      </c>
      <c r="AG29" s="19">
        <f t="shared" si="19"/>
        <v>0</v>
      </c>
    </row>
    <row r="30" spans="1:33" x14ac:dyDescent="0.15">
      <c r="B30" s="23"/>
      <c r="D30" s="19">
        <v>18</v>
      </c>
      <c r="E30" s="19">
        <f t="shared" si="20"/>
        <v>0</v>
      </c>
      <c r="F30" s="19">
        <f t="shared" si="4"/>
        <v>0</v>
      </c>
      <c r="G30" s="23">
        <f t="shared" si="5"/>
        <v>0</v>
      </c>
      <c r="H30" s="19">
        <f t="shared" si="21"/>
        <v>0.14319999999999999</v>
      </c>
      <c r="I30" s="19">
        <f t="shared" si="6"/>
        <v>1400</v>
      </c>
      <c r="J30" s="23">
        <f t="shared" si="7"/>
        <v>1120</v>
      </c>
      <c r="L30" s="19">
        <f t="shared" si="22"/>
        <v>0</v>
      </c>
      <c r="M30" s="19">
        <f t="shared" si="8"/>
        <v>0</v>
      </c>
      <c r="N30" s="23">
        <f t="shared" si="9"/>
        <v>0</v>
      </c>
      <c r="O30" s="19">
        <f t="shared" si="23"/>
        <v>1</v>
      </c>
      <c r="P30" s="19">
        <f t="shared" si="10"/>
        <v>1400</v>
      </c>
      <c r="Q30" s="23">
        <f t="shared" si="11"/>
        <v>1120</v>
      </c>
      <c r="U30" s="19">
        <f t="shared" si="12"/>
        <v>0</v>
      </c>
      <c r="V30" s="19">
        <f t="shared" si="0"/>
        <v>0</v>
      </c>
      <c r="W30" s="19">
        <f t="shared" si="13"/>
        <v>0</v>
      </c>
      <c r="X30" s="19">
        <f t="shared" si="14"/>
        <v>0.14319999999999999</v>
      </c>
      <c r="Y30" s="19">
        <f t="shared" si="1"/>
        <v>1400</v>
      </c>
      <c r="Z30" s="19">
        <f t="shared" si="15"/>
        <v>1120</v>
      </c>
      <c r="AB30" s="19">
        <f t="shared" si="16"/>
        <v>0</v>
      </c>
      <c r="AC30" s="19">
        <f t="shared" si="2"/>
        <v>0</v>
      </c>
      <c r="AD30" s="19">
        <f t="shared" si="17"/>
        <v>0</v>
      </c>
      <c r="AE30" s="19">
        <f t="shared" si="18"/>
        <v>0</v>
      </c>
      <c r="AF30" s="19">
        <f t="shared" si="3"/>
        <v>0</v>
      </c>
      <c r="AG30" s="19">
        <f t="shared" si="19"/>
        <v>0</v>
      </c>
    </row>
    <row r="31" spans="1:33" x14ac:dyDescent="0.15">
      <c r="B31" s="23"/>
      <c r="D31" s="19">
        <v>19</v>
      </c>
      <c r="E31" s="19">
        <f t="shared" si="20"/>
        <v>0</v>
      </c>
      <c r="F31" s="19">
        <f t="shared" si="4"/>
        <v>0</v>
      </c>
      <c r="G31" s="23">
        <f t="shared" si="5"/>
        <v>0</v>
      </c>
      <c r="H31" s="19">
        <f t="shared" si="21"/>
        <v>9.2799999999999994E-2</v>
      </c>
      <c r="I31" s="19">
        <f t="shared" si="6"/>
        <v>1400</v>
      </c>
      <c r="J31" s="23">
        <f t="shared" si="7"/>
        <v>1120</v>
      </c>
      <c r="L31" s="19">
        <f t="shared" si="22"/>
        <v>0</v>
      </c>
      <c r="M31" s="19">
        <f t="shared" si="8"/>
        <v>0</v>
      </c>
      <c r="N31" s="23">
        <f t="shared" si="9"/>
        <v>0</v>
      </c>
      <c r="O31" s="19">
        <f t="shared" si="23"/>
        <v>1</v>
      </c>
      <c r="P31" s="19">
        <f t="shared" si="10"/>
        <v>1400</v>
      </c>
      <c r="Q31" s="23">
        <f t="shared" si="11"/>
        <v>1120</v>
      </c>
      <c r="U31" s="19">
        <f t="shared" si="12"/>
        <v>0</v>
      </c>
      <c r="V31" s="19">
        <f t="shared" si="0"/>
        <v>0</v>
      </c>
      <c r="W31" s="19">
        <f t="shared" si="13"/>
        <v>0</v>
      </c>
      <c r="X31" s="19">
        <f t="shared" si="14"/>
        <v>9.2799999999999994E-2</v>
      </c>
      <c r="Y31" s="19">
        <f t="shared" si="1"/>
        <v>1400</v>
      </c>
      <c r="Z31" s="19">
        <f t="shared" si="15"/>
        <v>1120</v>
      </c>
      <c r="AB31" s="19">
        <f t="shared" si="16"/>
        <v>0</v>
      </c>
      <c r="AC31" s="19">
        <f t="shared" si="2"/>
        <v>0</v>
      </c>
      <c r="AD31" s="19">
        <f t="shared" si="17"/>
        <v>0</v>
      </c>
      <c r="AE31" s="19">
        <f t="shared" si="18"/>
        <v>0</v>
      </c>
      <c r="AF31" s="19">
        <f t="shared" si="3"/>
        <v>0</v>
      </c>
      <c r="AG31" s="19">
        <f t="shared" si="19"/>
        <v>0</v>
      </c>
    </row>
    <row r="32" spans="1:33" x14ac:dyDescent="0.15">
      <c r="B32" s="23"/>
      <c r="D32" s="19">
        <v>20</v>
      </c>
      <c r="E32" s="19">
        <f t="shared" si="20"/>
        <v>0</v>
      </c>
      <c r="F32" s="19">
        <f t="shared" si="4"/>
        <v>0</v>
      </c>
      <c r="G32" s="23">
        <f t="shared" si="5"/>
        <v>0</v>
      </c>
      <c r="H32" s="19">
        <f t="shared" si="21"/>
        <v>4.2399999999999993E-2</v>
      </c>
      <c r="I32" s="19">
        <f t="shared" si="6"/>
        <v>1400</v>
      </c>
      <c r="J32" s="23">
        <f t="shared" si="7"/>
        <v>1120</v>
      </c>
      <c r="L32" s="19">
        <f t="shared" si="22"/>
        <v>0</v>
      </c>
      <c r="M32" s="19">
        <f t="shared" si="8"/>
        <v>0</v>
      </c>
      <c r="N32" s="23">
        <f t="shared" si="9"/>
        <v>0</v>
      </c>
      <c r="O32" s="19">
        <f t="shared" si="23"/>
        <v>1</v>
      </c>
      <c r="P32" s="19">
        <f t="shared" si="10"/>
        <v>1400</v>
      </c>
      <c r="Q32" s="23">
        <f t="shared" si="11"/>
        <v>1120</v>
      </c>
      <c r="U32" s="19">
        <f t="shared" si="12"/>
        <v>0</v>
      </c>
      <c r="V32" s="19">
        <f t="shared" si="0"/>
        <v>0</v>
      </c>
      <c r="W32" s="19">
        <f t="shared" si="13"/>
        <v>0</v>
      </c>
      <c r="X32" s="19">
        <f t="shared" si="14"/>
        <v>4.2399999999999993E-2</v>
      </c>
      <c r="Y32" s="19">
        <f t="shared" si="1"/>
        <v>1400</v>
      </c>
      <c r="Z32" s="19">
        <f t="shared" si="15"/>
        <v>1120</v>
      </c>
      <c r="AB32" s="19">
        <f t="shared" si="16"/>
        <v>0</v>
      </c>
      <c r="AC32" s="19">
        <f t="shared" si="2"/>
        <v>0</v>
      </c>
      <c r="AD32" s="19">
        <f t="shared" si="17"/>
        <v>0</v>
      </c>
      <c r="AE32" s="19">
        <f t="shared" si="18"/>
        <v>0</v>
      </c>
      <c r="AF32" s="19">
        <f t="shared" si="3"/>
        <v>0</v>
      </c>
      <c r="AG32" s="19">
        <f t="shared" si="19"/>
        <v>0</v>
      </c>
    </row>
    <row r="33" spans="2:33" x14ac:dyDescent="0.15">
      <c r="B33" s="23"/>
      <c r="D33" s="19">
        <v>21</v>
      </c>
      <c r="E33" s="19">
        <f t="shared" si="20"/>
        <v>0</v>
      </c>
      <c r="F33" s="19">
        <f t="shared" si="4"/>
        <v>0</v>
      </c>
      <c r="G33" s="23">
        <f t="shared" si="5"/>
        <v>0</v>
      </c>
      <c r="H33" s="19">
        <f t="shared" si="21"/>
        <v>0</v>
      </c>
      <c r="I33" s="19">
        <f t="shared" si="6"/>
        <v>0</v>
      </c>
      <c r="J33" s="23">
        <f t="shared" si="7"/>
        <v>0</v>
      </c>
      <c r="L33" s="19">
        <f t="shared" si="22"/>
        <v>0</v>
      </c>
      <c r="M33" s="19">
        <f t="shared" si="8"/>
        <v>0</v>
      </c>
      <c r="N33" s="23">
        <f t="shared" si="9"/>
        <v>0</v>
      </c>
      <c r="O33" s="19">
        <f t="shared" si="23"/>
        <v>1</v>
      </c>
      <c r="P33" s="19">
        <f t="shared" si="10"/>
        <v>1400</v>
      </c>
      <c r="Q33" s="23">
        <f t="shared" si="11"/>
        <v>1120</v>
      </c>
      <c r="U33" s="19">
        <f t="shared" si="12"/>
        <v>0</v>
      </c>
      <c r="V33" s="19">
        <f t="shared" si="0"/>
        <v>0</v>
      </c>
      <c r="W33" s="19">
        <f t="shared" si="13"/>
        <v>0</v>
      </c>
      <c r="X33" s="19">
        <f t="shared" si="14"/>
        <v>0</v>
      </c>
      <c r="Y33" s="19">
        <f t="shared" si="1"/>
        <v>0</v>
      </c>
      <c r="Z33" s="19">
        <f t="shared" si="15"/>
        <v>0</v>
      </c>
      <c r="AB33" s="19">
        <f t="shared" si="16"/>
        <v>0</v>
      </c>
      <c r="AC33" s="19">
        <f t="shared" si="2"/>
        <v>0</v>
      </c>
      <c r="AD33" s="19">
        <f t="shared" si="17"/>
        <v>0</v>
      </c>
      <c r="AE33" s="19">
        <f t="shared" si="18"/>
        <v>0</v>
      </c>
      <c r="AF33" s="19">
        <f t="shared" si="3"/>
        <v>0</v>
      </c>
      <c r="AG33" s="19">
        <f t="shared" si="19"/>
        <v>0</v>
      </c>
    </row>
    <row r="34" spans="2:33" x14ac:dyDescent="0.15">
      <c r="B34" s="23"/>
      <c r="D34" s="19">
        <v>22</v>
      </c>
      <c r="E34" s="19">
        <f t="shared" si="20"/>
        <v>0</v>
      </c>
      <c r="F34" s="19">
        <f t="shared" si="4"/>
        <v>0</v>
      </c>
      <c r="G34" s="23">
        <f t="shared" si="5"/>
        <v>0</v>
      </c>
      <c r="H34" s="19">
        <f t="shared" si="21"/>
        <v>0</v>
      </c>
      <c r="I34" s="19">
        <f t="shared" si="6"/>
        <v>0</v>
      </c>
      <c r="J34" s="23">
        <f t="shared" si="7"/>
        <v>0</v>
      </c>
      <c r="L34" s="19">
        <f t="shared" si="22"/>
        <v>0</v>
      </c>
      <c r="M34" s="19">
        <f t="shared" si="8"/>
        <v>0</v>
      </c>
      <c r="N34" s="23">
        <f t="shared" si="9"/>
        <v>0</v>
      </c>
      <c r="O34" s="19">
        <f t="shared" si="23"/>
        <v>1</v>
      </c>
      <c r="P34" s="19">
        <f t="shared" si="10"/>
        <v>1400</v>
      </c>
      <c r="Q34" s="23">
        <f t="shared" si="11"/>
        <v>1120</v>
      </c>
      <c r="U34" s="19">
        <f t="shared" si="12"/>
        <v>0</v>
      </c>
      <c r="V34" s="19">
        <f t="shared" si="0"/>
        <v>0</v>
      </c>
      <c r="W34" s="19">
        <f t="shared" si="13"/>
        <v>0</v>
      </c>
      <c r="X34" s="19">
        <f t="shared" si="14"/>
        <v>0</v>
      </c>
      <c r="Y34" s="19">
        <f t="shared" si="1"/>
        <v>0</v>
      </c>
      <c r="Z34" s="19">
        <f t="shared" si="15"/>
        <v>0</v>
      </c>
      <c r="AB34" s="19">
        <f t="shared" si="16"/>
        <v>0</v>
      </c>
      <c r="AC34" s="19">
        <f t="shared" si="2"/>
        <v>0</v>
      </c>
      <c r="AD34" s="19">
        <f t="shared" si="17"/>
        <v>0</v>
      </c>
      <c r="AE34" s="19">
        <f t="shared" si="18"/>
        <v>0</v>
      </c>
      <c r="AF34" s="19">
        <f t="shared" si="3"/>
        <v>0</v>
      </c>
      <c r="AG34" s="19">
        <f t="shared" si="19"/>
        <v>0</v>
      </c>
    </row>
    <row r="35" spans="2:33" x14ac:dyDescent="0.15">
      <c r="B35" s="23"/>
      <c r="D35" s="19">
        <v>23</v>
      </c>
      <c r="E35" s="19">
        <f t="shared" si="20"/>
        <v>0</v>
      </c>
      <c r="F35" s="19">
        <f t="shared" si="4"/>
        <v>0</v>
      </c>
      <c r="G35" s="23">
        <f t="shared" si="5"/>
        <v>0</v>
      </c>
      <c r="H35" s="19">
        <f t="shared" si="21"/>
        <v>0</v>
      </c>
      <c r="I35" s="19">
        <f t="shared" si="6"/>
        <v>0</v>
      </c>
      <c r="J35" s="23">
        <f t="shared" si="7"/>
        <v>0</v>
      </c>
      <c r="L35" s="19">
        <f t="shared" si="22"/>
        <v>0</v>
      </c>
      <c r="M35" s="19">
        <f t="shared" si="8"/>
        <v>0</v>
      </c>
      <c r="N35" s="23">
        <f t="shared" si="9"/>
        <v>0</v>
      </c>
      <c r="O35" s="19">
        <f t="shared" si="23"/>
        <v>1</v>
      </c>
      <c r="P35" s="19">
        <f t="shared" si="10"/>
        <v>1400</v>
      </c>
      <c r="Q35" s="23">
        <f t="shared" si="11"/>
        <v>1120</v>
      </c>
      <c r="U35" s="19">
        <f t="shared" si="12"/>
        <v>0</v>
      </c>
      <c r="V35" s="19">
        <f t="shared" si="0"/>
        <v>0</v>
      </c>
      <c r="W35" s="19">
        <f t="shared" si="13"/>
        <v>0</v>
      </c>
      <c r="X35" s="19">
        <f t="shared" si="14"/>
        <v>0</v>
      </c>
      <c r="Y35" s="19">
        <f t="shared" si="1"/>
        <v>0</v>
      </c>
      <c r="Z35" s="19">
        <f t="shared" si="15"/>
        <v>0</v>
      </c>
      <c r="AB35" s="19">
        <f t="shared" si="16"/>
        <v>0</v>
      </c>
      <c r="AC35" s="19">
        <f t="shared" si="2"/>
        <v>0</v>
      </c>
      <c r="AD35" s="19">
        <f t="shared" si="17"/>
        <v>0</v>
      </c>
      <c r="AE35" s="19">
        <f t="shared" si="18"/>
        <v>0</v>
      </c>
      <c r="AF35" s="19">
        <f t="shared" si="3"/>
        <v>0</v>
      </c>
      <c r="AG35" s="19">
        <f t="shared" si="19"/>
        <v>0</v>
      </c>
    </row>
    <row r="36" spans="2:33" x14ac:dyDescent="0.15">
      <c r="B36" s="23"/>
      <c r="D36" s="19">
        <v>24</v>
      </c>
      <c r="E36" s="19">
        <f t="shared" si="20"/>
        <v>0</v>
      </c>
      <c r="F36" s="19">
        <f t="shared" si="4"/>
        <v>0</v>
      </c>
      <c r="G36" s="23">
        <f t="shared" si="5"/>
        <v>0</v>
      </c>
      <c r="H36" s="19">
        <f t="shared" si="21"/>
        <v>0</v>
      </c>
      <c r="I36" s="19">
        <f t="shared" si="6"/>
        <v>0</v>
      </c>
      <c r="J36" s="23">
        <f t="shared" si="7"/>
        <v>0</v>
      </c>
      <c r="L36" s="19">
        <f t="shared" si="22"/>
        <v>0</v>
      </c>
      <c r="M36" s="19">
        <f t="shared" si="8"/>
        <v>0</v>
      </c>
      <c r="N36" s="23">
        <f t="shared" si="9"/>
        <v>0</v>
      </c>
      <c r="O36" s="19">
        <f t="shared" si="23"/>
        <v>1</v>
      </c>
      <c r="P36" s="19">
        <f t="shared" si="10"/>
        <v>1400</v>
      </c>
      <c r="Q36" s="23">
        <f t="shared" si="11"/>
        <v>1120</v>
      </c>
      <c r="U36" s="19">
        <f t="shared" si="12"/>
        <v>0</v>
      </c>
      <c r="V36" s="19">
        <f t="shared" si="0"/>
        <v>0</v>
      </c>
      <c r="W36" s="19">
        <f t="shared" si="13"/>
        <v>0</v>
      </c>
      <c r="X36" s="19">
        <f t="shared" si="14"/>
        <v>0</v>
      </c>
      <c r="Y36" s="19">
        <f t="shared" si="1"/>
        <v>0</v>
      </c>
      <c r="Z36" s="19">
        <f t="shared" si="15"/>
        <v>0</v>
      </c>
      <c r="AB36" s="19">
        <f t="shared" si="16"/>
        <v>0</v>
      </c>
      <c r="AC36" s="19">
        <f t="shared" si="2"/>
        <v>0</v>
      </c>
      <c r="AD36" s="19">
        <f t="shared" si="17"/>
        <v>0</v>
      </c>
      <c r="AE36" s="19">
        <f t="shared" si="18"/>
        <v>0</v>
      </c>
      <c r="AF36" s="19">
        <f t="shared" si="3"/>
        <v>0</v>
      </c>
      <c r="AG36" s="19">
        <f t="shared" si="19"/>
        <v>0</v>
      </c>
    </row>
    <row r="37" spans="2:33" x14ac:dyDescent="0.15">
      <c r="B37" s="23"/>
      <c r="D37" s="19">
        <v>25</v>
      </c>
      <c r="E37" s="19">
        <f t="shared" si="20"/>
        <v>0</v>
      </c>
      <c r="F37" s="19">
        <f t="shared" si="4"/>
        <v>0</v>
      </c>
      <c r="G37" s="23">
        <f t="shared" si="5"/>
        <v>0</v>
      </c>
      <c r="H37" s="19">
        <f t="shared" si="21"/>
        <v>0</v>
      </c>
      <c r="I37" s="19">
        <f t="shared" si="6"/>
        <v>0</v>
      </c>
      <c r="J37" s="23">
        <f t="shared" si="7"/>
        <v>0</v>
      </c>
      <c r="L37" s="19">
        <f t="shared" si="22"/>
        <v>0</v>
      </c>
      <c r="M37" s="19">
        <f t="shared" si="8"/>
        <v>0</v>
      </c>
      <c r="N37" s="23">
        <f t="shared" si="9"/>
        <v>0</v>
      </c>
      <c r="O37" s="19">
        <f t="shared" si="23"/>
        <v>1</v>
      </c>
      <c r="P37" s="19">
        <f t="shared" si="10"/>
        <v>1400</v>
      </c>
      <c r="Q37" s="23">
        <f t="shared" si="11"/>
        <v>1120</v>
      </c>
      <c r="U37" s="19">
        <f t="shared" si="12"/>
        <v>0</v>
      </c>
      <c r="V37" s="19">
        <f t="shared" si="0"/>
        <v>0</v>
      </c>
      <c r="W37" s="19">
        <f t="shared" si="13"/>
        <v>0</v>
      </c>
      <c r="X37" s="19">
        <f t="shared" si="14"/>
        <v>0</v>
      </c>
      <c r="Y37" s="19">
        <f t="shared" si="1"/>
        <v>0</v>
      </c>
      <c r="Z37" s="19">
        <f t="shared" si="15"/>
        <v>0</v>
      </c>
      <c r="AB37" s="19">
        <f t="shared" si="16"/>
        <v>0</v>
      </c>
      <c r="AC37" s="19">
        <f t="shared" si="2"/>
        <v>0</v>
      </c>
      <c r="AD37" s="19">
        <f t="shared" si="17"/>
        <v>0</v>
      </c>
      <c r="AE37" s="19">
        <f t="shared" si="18"/>
        <v>0</v>
      </c>
      <c r="AF37" s="19">
        <f t="shared" si="3"/>
        <v>0</v>
      </c>
      <c r="AG37" s="19">
        <f t="shared" si="19"/>
        <v>0</v>
      </c>
    </row>
    <row r="38" spans="2:33" x14ac:dyDescent="0.15">
      <c r="B38" s="23"/>
      <c r="D38" s="19">
        <v>26</v>
      </c>
      <c r="E38" s="19">
        <f t="shared" si="20"/>
        <v>0</v>
      </c>
      <c r="F38" s="19">
        <f t="shared" si="4"/>
        <v>0</v>
      </c>
      <c r="G38" s="23">
        <f t="shared" si="5"/>
        <v>0</v>
      </c>
      <c r="H38" s="19">
        <f t="shared" si="21"/>
        <v>0</v>
      </c>
      <c r="I38" s="19">
        <f t="shared" si="6"/>
        <v>0</v>
      </c>
      <c r="J38" s="23">
        <f t="shared" si="7"/>
        <v>0</v>
      </c>
      <c r="L38" s="19">
        <f t="shared" si="22"/>
        <v>0</v>
      </c>
      <c r="M38" s="19">
        <f t="shared" si="8"/>
        <v>0</v>
      </c>
      <c r="N38" s="23">
        <f t="shared" si="9"/>
        <v>0</v>
      </c>
      <c r="O38" s="19">
        <f t="shared" si="23"/>
        <v>1</v>
      </c>
      <c r="P38" s="19">
        <f t="shared" si="10"/>
        <v>1400</v>
      </c>
      <c r="Q38" s="23">
        <f t="shared" si="11"/>
        <v>1120</v>
      </c>
      <c r="U38" s="19">
        <f t="shared" si="12"/>
        <v>0</v>
      </c>
      <c r="V38" s="19">
        <f t="shared" si="0"/>
        <v>0</v>
      </c>
      <c r="W38" s="19">
        <f t="shared" si="13"/>
        <v>0</v>
      </c>
      <c r="X38" s="19">
        <f t="shared" si="14"/>
        <v>0</v>
      </c>
      <c r="Y38" s="19">
        <f t="shared" si="1"/>
        <v>0</v>
      </c>
      <c r="Z38" s="19">
        <f t="shared" si="15"/>
        <v>0</v>
      </c>
      <c r="AB38" s="19">
        <f t="shared" si="16"/>
        <v>0</v>
      </c>
      <c r="AC38" s="19">
        <f t="shared" si="2"/>
        <v>0</v>
      </c>
      <c r="AD38" s="19">
        <f t="shared" si="17"/>
        <v>0</v>
      </c>
      <c r="AE38" s="19">
        <f t="shared" si="18"/>
        <v>0</v>
      </c>
      <c r="AF38" s="19">
        <f t="shared" si="3"/>
        <v>0</v>
      </c>
      <c r="AG38" s="19">
        <f t="shared" si="19"/>
        <v>0</v>
      </c>
    </row>
    <row r="39" spans="2:33" x14ac:dyDescent="0.15">
      <c r="B39" s="23"/>
      <c r="D39" s="19">
        <v>27</v>
      </c>
      <c r="E39" s="19">
        <f t="shared" si="20"/>
        <v>0</v>
      </c>
      <c r="F39" s="19">
        <f t="shared" si="4"/>
        <v>0</v>
      </c>
      <c r="G39" s="23">
        <f t="shared" si="5"/>
        <v>0</v>
      </c>
      <c r="H39" s="19">
        <f t="shared" si="21"/>
        <v>0</v>
      </c>
      <c r="I39" s="19">
        <f t="shared" si="6"/>
        <v>0</v>
      </c>
      <c r="J39" s="23">
        <f t="shared" si="7"/>
        <v>0</v>
      </c>
      <c r="L39" s="19">
        <f t="shared" si="22"/>
        <v>0</v>
      </c>
      <c r="M39" s="19">
        <f t="shared" si="8"/>
        <v>0</v>
      </c>
      <c r="N39" s="23">
        <f t="shared" si="9"/>
        <v>0</v>
      </c>
      <c r="O39" s="19">
        <f t="shared" si="23"/>
        <v>1</v>
      </c>
      <c r="P39" s="19">
        <f t="shared" si="10"/>
        <v>1400</v>
      </c>
      <c r="Q39" s="23">
        <f t="shared" si="11"/>
        <v>1120</v>
      </c>
      <c r="U39" s="19">
        <f t="shared" si="12"/>
        <v>0</v>
      </c>
      <c r="V39" s="19">
        <f t="shared" si="0"/>
        <v>0</v>
      </c>
      <c r="W39" s="19">
        <f t="shared" si="13"/>
        <v>0</v>
      </c>
      <c r="X39" s="19">
        <f t="shared" si="14"/>
        <v>0</v>
      </c>
      <c r="Y39" s="19">
        <f t="shared" si="1"/>
        <v>0</v>
      </c>
      <c r="Z39" s="19">
        <f t="shared" si="15"/>
        <v>0</v>
      </c>
      <c r="AB39" s="19">
        <f t="shared" si="16"/>
        <v>0</v>
      </c>
      <c r="AC39" s="19">
        <f t="shared" si="2"/>
        <v>0</v>
      </c>
      <c r="AD39" s="19">
        <f t="shared" si="17"/>
        <v>0</v>
      </c>
      <c r="AE39" s="19">
        <f t="shared" si="18"/>
        <v>0</v>
      </c>
      <c r="AF39" s="19">
        <f t="shared" si="3"/>
        <v>0</v>
      </c>
      <c r="AG39" s="19">
        <f t="shared" si="19"/>
        <v>0</v>
      </c>
    </row>
    <row r="40" spans="2:33" x14ac:dyDescent="0.15">
      <c r="B40" s="23"/>
      <c r="D40" s="19">
        <v>28</v>
      </c>
      <c r="E40" s="19">
        <f t="shared" si="20"/>
        <v>0</v>
      </c>
      <c r="F40" s="19">
        <f t="shared" si="4"/>
        <v>0</v>
      </c>
      <c r="G40" s="23">
        <f t="shared" si="5"/>
        <v>0</v>
      </c>
      <c r="H40" s="19">
        <f t="shared" si="21"/>
        <v>0</v>
      </c>
      <c r="I40" s="19">
        <f t="shared" si="6"/>
        <v>0</v>
      </c>
      <c r="J40" s="23">
        <f t="shared" si="7"/>
        <v>0</v>
      </c>
      <c r="L40" s="19">
        <f t="shared" si="22"/>
        <v>0</v>
      </c>
      <c r="M40" s="19">
        <f t="shared" si="8"/>
        <v>0</v>
      </c>
      <c r="N40" s="23">
        <f t="shared" si="9"/>
        <v>0</v>
      </c>
      <c r="O40" s="19">
        <f t="shared" si="23"/>
        <v>1</v>
      </c>
      <c r="P40" s="19">
        <f t="shared" si="10"/>
        <v>1400</v>
      </c>
      <c r="Q40" s="23">
        <f t="shared" si="11"/>
        <v>1120</v>
      </c>
      <c r="U40" s="19">
        <f t="shared" si="12"/>
        <v>0</v>
      </c>
      <c r="V40" s="19">
        <f t="shared" si="0"/>
        <v>0</v>
      </c>
      <c r="W40" s="19">
        <f t="shared" si="13"/>
        <v>0</v>
      </c>
      <c r="X40" s="19">
        <f t="shared" si="14"/>
        <v>0</v>
      </c>
      <c r="Y40" s="19">
        <f t="shared" si="1"/>
        <v>0</v>
      </c>
      <c r="Z40" s="19">
        <f t="shared" si="15"/>
        <v>0</v>
      </c>
      <c r="AB40" s="19">
        <f t="shared" si="16"/>
        <v>0</v>
      </c>
      <c r="AC40" s="19">
        <f t="shared" si="2"/>
        <v>0</v>
      </c>
      <c r="AD40" s="19">
        <f t="shared" si="17"/>
        <v>0</v>
      </c>
      <c r="AE40" s="19">
        <f t="shared" si="18"/>
        <v>0</v>
      </c>
      <c r="AF40" s="19">
        <f t="shared" si="3"/>
        <v>0</v>
      </c>
      <c r="AG40" s="19">
        <f t="shared" si="19"/>
        <v>0</v>
      </c>
    </row>
    <row r="41" spans="2:33" x14ac:dyDescent="0.15">
      <c r="B41" s="23"/>
      <c r="D41" s="19">
        <v>29</v>
      </c>
      <c r="E41" s="19">
        <f t="shared" si="20"/>
        <v>0</v>
      </c>
      <c r="F41" s="19">
        <f t="shared" si="4"/>
        <v>0</v>
      </c>
      <c r="G41" s="23">
        <f t="shared" si="5"/>
        <v>0</v>
      </c>
      <c r="H41" s="19">
        <f t="shared" si="21"/>
        <v>0</v>
      </c>
      <c r="I41" s="19">
        <f t="shared" si="6"/>
        <v>0</v>
      </c>
      <c r="J41" s="23">
        <f t="shared" si="7"/>
        <v>0</v>
      </c>
      <c r="L41" s="19">
        <f t="shared" si="22"/>
        <v>0</v>
      </c>
      <c r="M41" s="19">
        <f t="shared" si="8"/>
        <v>0</v>
      </c>
      <c r="N41" s="23">
        <f t="shared" si="9"/>
        <v>0</v>
      </c>
      <c r="O41" s="19">
        <f t="shared" si="23"/>
        <v>1</v>
      </c>
      <c r="P41" s="19">
        <f t="shared" si="10"/>
        <v>1400</v>
      </c>
      <c r="Q41" s="23">
        <f t="shared" si="11"/>
        <v>1120</v>
      </c>
      <c r="U41" s="19">
        <f t="shared" si="12"/>
        <v>0</v>
      </c>
      <c r="V41" s="19">
        <f t="shared" si="0"/>
        <v>0</v>
      </c>
      <c r="W41" s="19">
        <f t="shared" si="13"/>
        <v>0</v>
      </c>
      <c r="X41" s="19">
        <f t="shared" si="14"/>
        <v>0</v>
      </c>
      <c r="Y41" s="19">
        <f t="shared" si="1"/>
        <v>0</v>
      </c>
      <c r="Z41" s="19">
        <f t="shared" si="15"/>
        <v>0</v>
      </c>
      <c r="AB41" s="19">
        <f t="shared" si="16"/>
        <v>0</v>
      </c>
      <c r="AC41" s="19">
        <f t="shared" si="2"/>
        <v>0</v>
      </c>
      <c r="AD41" s="19">
        <f t="shared" si="17"/>
        <v>0</v>
      </c>
      <c r="AE41" s="19">
        <f t="shared" si="18"/>
        <v>0</v>
      </c>
      <c r="AF41" s="19">
        <f t="shared" si="3"/>
        <v>0</v>
      </c>
      <c r="AG41" s="19">
        <f t="shared" si="19"/>
        <v>0</v>
      </c>
    </row>
    <row r="42" spans="2:33" x14ac:dyDescent="0.15">
      <c r="B42" s="23"/>
      <c r="D42" s="19">
        <v>30</v>
      </c>
      <c r="E42" s="19">
        <f t="shared" si="20"/>
        <v>0</v>
      </c>
      <c r="F42" s="19">
        <f t="shared" si="4"/>
        <v>0</v>
      </c>
      <c r="G42" s="23">
        <f t="shared" si="5"/>
        <v>0</v>
      </c>
      <c r="H42" s="19">
        <f t="shared" si="21"/>
        <v>0</v>
      </c>
      <c r="I42" s="19">
        <f t="shared" si="6"/>
        <v>0</v>
      </c>
      <c r="J42" s="23">
        <f t="shared" si="7"/>
        <v>0</v>
      </c>
      <c r="L42" s="19">
        <f t="shared" si="22"/>
        <v>0</v>
      </c>
      <c r="M42" s="19">
        <f t="shared" si="8"/>
        <v>0</v>
      </c>
      <c r="N42" s="23">
        <f t="shared" si="9"/>
        <v>0</v>
      </c>
      <c r="O42" s="19">
        <f t="shared" si="23"/>
        <v>1</v>
      </c>
      <c r="P42" s="19">
        <f t="shared" si="10"/>
        <v>1400</v>
      </c>
      <c r="Q42" s="23">
        <f t="shared" si="11"/>
        <v>1120</v>
      </c>
      <c r="U42" s="19">
        <f t="shared" si="12"/>
        <v>0</v>
      </c>
      <c r="V42" s="19">
        <f t="shared" si="0"/>
        <v>0</v>
      </c>
      <c r="W42" s="19">
        <f t="shared" si="13"/>
        <v>0</v>
      </c>
      <c r="X42" s="19">
        <f t="shared" si="14"/>
        <v>0</v>
      </c>
      <c r="Y42" s="19">
        <f t="shared" si="1"/>
        <v>0</v>
      </c>
      <c r="Z42" s="19">
        <f t="shared" si="15"/>
        <v>0</v>
      </c>
      <c r="AB42" s="19">
        <f t="shared" si="16"/>
        <v>0</v>
      </c>
      <c r="AC42" s="19">
        <f t="shared" si="2"/>
        <v>0</v>
      </c>
      <c r="AD42" s="19">
        <f t="shared" si="17"/>
        <v>0</v>
      </c>
      <c r="AE42" s="19">
        <f t="shared" si="18"/>
        <v>0</v>
      </c>
      <c r="AF42" s="19">
        <f t="shared" si="3"/>
        <v>0</v>
      </c>
      <c r="AG42" s="19">
        <f t="shared" si="19"/>
        <v>0</v>
      </c>
    </row>
    <row r="43" spans="2:33" x14ac:dyDescent="0.15">
      <c r="B43" s="23"/>
      <c r="D43" s="19">
        <v>31</v>
      </c>
      <c r="E43" s="19">
        <f t="shared" si="20"/>
        <v>0</v>
      </c>
      <c r="F43" s="19">
        <f t="shared" si="4"/>
        <v>0</v>
      </c>
      <c r="G43" s="23">
        <f t="shared" si="5"/>
        <v>0</v>
      </c>
      <c r="H43" s="19">
        <f t="shared" si="21"/>
        <v>0</v>
      </c>
      <c r="I43" s="19">
        <f t="shared" si="6"/>
        <v>0</v>
      </c>
      <c r="J43" s="23">
        <f t="shared" si="7"/>
        <v>0</v>
      </c>
      <c r="L43" s="19">
        <f t="shared" si="22"/>
        <v>0</v>
      </c>
      <c r="M43" s="19">
        <f t="shared" si="8"/>
        <v>0</v>
      </c>
      <c r="N43" s="23">
        <f t="shared" si="9"/>
        <v>0</v>
      </c>
      <c r="O43" s="19">
        <f t="shared" si="23"/>
        <v>1</v>
      </c>
      <c r="P43" s="19">
        <f t="shared" si="10"/>
        <v>1400</v>
      </c>
      <c r="Q43" s="23">
        <f t="shared" si="11"/>
        <v>1120</v>
      </c>
      <c r="U43" s="19">
        <f t="shared" si="12"/>
        <v>0</v>
      </c>
      <c r="V43" s="19">
        <f t="shared" si="0"/>
        <v>0</v>
      </c>
      <c r="W43" s="19">
        <f t="shared" si="13"/>
        <v>0</v>
      </c>
      <c r="X43" s="19">
        <f t="shared" si="14"/>
        <v>0</v>
      </c>
      <c r="Y43" s="19">
        <f t="shared" si="1"/>
        <v>0</v>
      </c>
      <c r="Z43" s="19">
        <f t="shared" si="15"/>
        <v>0</v>
      </c>
      <c r="AB43" s="19">
        <f t="shared" si="16"/>
        <v>0</v>
      </c>
      <c r="AC43" s="19">
        <f t="shared" si="2"/>
        <v>0</v>
      </c>
      <c r="AD43" s="19">
        <f t="shared" si="17"/>
        <v>0</v>
      </c>
      <c r="AE43" s="19">
        <f t="shared" si="18"/>
        <v>0</v>
      </c>
      <c r="AF43" s="19">
        <f t="shared" si="3"/>
        <v>0</v>
      </c>
      <c r="AG43" s="19">
        <f t="shared" si="19"/>
        <v>0</v>
      </c>
    </row>
    <row r="44" spans="2:33" x14ac:dyDescent="0.15">
      <c r="B44" s="23"/>
      <c r="D44" s="19">
        <v>32</v>
      </c>
      <c r="E44" s="19">
        <f t="shared" si="20"/>
        <v>0</v>
      </c>
      <c r="F44" s="19">
        <f t="shared" si="4"/>
        <v>0</v>
      </c>
      <c r="G44" s="23">
        <f t="shared" si="5"/>
        <v>0</v>
      </c>
      <c r="H44" s="19">
        <f t="shared" si="21"/>
        <v>0</v>
      </c>
      <c r="I44" s="19">
        <f t="shared" si="6"/>
        <v>0</v>
      </c>
      <c r="J44" s="23">
        <f t="shared" si="7"/>
        <v>0</v>
      </c>
      <c r="L44" s="19">
        <f t="shared" si="22"/>
        <v>0</v>
      </c>
      <c r="M44" s="19">
        <f t="shared" si="8"/>
        <v>0</v>
      </c>
      <c r="N44" s="23">
        <f t="shared" si="9"/>
        <v>0</v>
      </c>
      <c r="O44" s="19">
        <f t="shared" si="23"/>
        <v>1</v>
      </c>
      <c r="P44" s="19">
        <f t="shared" si="10"/>
        <v>1400</v>
      </c>
      <c r="Q44" s="23">
        <f t="shared" si="11"/>
        <v>1120</v>
      </c>
      <c r="U44" s="19">
        <f t="shared" si="12"/>
        <v>0</v>
      </c>
      <c r="V44" s="19">
        <f t="shared" si="0"/>
        <v>0</v>
      </c>
      <c r="W44" s="19">
        <f t="shared" si="13"/>
        <v>0</v>
      </c>
      <c r="X44" s="19">
        <f t="shared" si="14"/>
        <v>0</v>
      </c>
      <c r="Y44" s="19">
        <f t="shared" si="1"/>
        <v>0</v>
      </c>
      <c r="Z44" s="19">
        <f t="shared" si="15"/>
        <v>0</v>
      </c>
      <c r="AB44" s="19">
        <f t="shared" si="16"/>
        <v>0</v>
      </c>
      <c r="AC44" s="19">
        <f t="shared" si="2"/>
        <v>0</v>
      </c>
      <c r="AD44" s="19">
        <f t="shared" si="17"/>
        <v>0</v>
      </c>
      <c r="AE44" s="19">
        <f t="shared" si="18"/>
        <v>0</v>
      </c>
      <c r="AF44" s="19">
        <f t="shared" si="3"/>
        <v>0</v>
      </c>
      <c r="AG44" s="19">
        <f t="shared" si="19"/>
        <v>0</v>
      </c>
    </row>
    <row r="45" spans="2:33" x14ac:dyDescent="0.15">
      <c r="B45" s="23"/>
      <c r="D45" s="19">
        <v>33</v>
      </c>
      <c r="E45" s="19">
        <f t="shared" si="20"/>
        <v>0</v>
      </c>
      <c r="F45" s="19">
        <f t="shared" si="4"/>
        <v>0</v>
      </c>
      <c r="G45" s="23">
        <f t="shared" si="5"/>
        <v>0</v>
      </c>
      <c r="H45" s="19">
        <f t="shared" si="21"/>
        <v>0</v>
      </c>
      <c r="I45" s="19">
        <f t="shared" si="6"/>
        <v>0</v>
      </c>
      <c r="J45" s="23">
        <f t="shared" si="7"/>
        <v>0</v>
      </c>
      <c r="L45" s="19">
        <f t="shared" si="22"/>
        <v>0</v>
      </c>
      <c r="M45" s="19">
        <f t="shared" si="8"/>
        <v>0</v>
      </c>
      <c r="N45" s="23">
        <f t="shared" si="9"/>
        <v>0</v>
      </c>
      <c r="O45" s="19">
        <f t="shared" si="23"/>
        <v>1</v>
      </c>
      <c r="P45" s="19">
        <f t="shared" si="10"/>
        <v>1400</v>
      </c>
      <c r="Q45" s="23">
        <f t="shared" si="11"/>
        <v>1120</v>
      </c>
      <c r="U45" s="19">
        <f t="shared" si="12"/>
        <v>0</v>
      </c>
      <c r="V45" s="19">
        <f t="shared" ref="V45:V76" si="24">IF(U45=0,0,U45*$K$6)</f>
        <v>0</v>
      </c>
      <c r="W45" s="19">
        <f t="shared" si="13"/>
        <v>0</v>
      </c>
      <c r="X45" s="19">
        <f t="shared" si="14"/>
        <v>0</v>
      </c>
      <c r="Y45" s="19">
        <f t="shared" ref="Y45:Y76" si="25">IF(X45=0,0,ROUNDUP(X45,0)*$K$7)</f>
        <v>0</v>
      </c>
      <c r="Z45" s="19">
        <f t="shared" si="15"/>
        <v>0</v>
      </c>
      <c r="AB45" s="19">
        <f t="shared" si="16"/>
        <v>0</v>
      </c>
      <c r="AC45" s="19">
        <f t="shared" ref="AC45:AC76" si="26">IF(AB45=0,0,AB45*$K$9)</f>
        <v>0</v>
      </c>
      <c r="AD45" s="19">
        <f t="shared" si="17"/>
        <v>0</v>
      </c>
      <c r="AE45" s="19">
        <f t="shared" si="18"/>
        <v>0</v>
      </c>
      <c r="AF45" s="19">
        <f t="shared" ref="AF45:AF76" si="27">IF(AE45=0,0,ROUNDUP(AE45,0)*$K$10)</f>
        <v>0</v>
      </c>
      <c r="AG45" s="19">
        <f t="shared" si="19"/>
        <v>0</v>
      </c>
    </row>
    <row r="46" spans="2:33" x14ac:dyDescent="0.15">
      <c r="B46" s="23"/>
      <c r="D46" s="19">
        <v>34</v>
      </c>
      <c r="E46" s="19">
        <f t="shared" si="20"/>
        <v>0</v>
      </c>
      <c r="F46" s="19">
        <f t="shared" si="4"/>
        <v>0</v>
      </c>
      <c r="G46" s="23">
        <f t="shared" si="5"/>
        <v>0</v>
      </c>
      <c r="H46" s="19">
        <f t="shared" si="21"/>
        <v>0</v>
      </c>
      <c r="I46" s="19">
        <f t="shared" si="6"/>
        <v>0</v>
      </c>
      <c r="J46" s="23">
        <f t="shared" si="7"/>
        <v>0</v>
      </c>
      <c r="L46" s="19">
        <f t="shared" si="22"/>
        <v>0</v>
      </c>
      <c r="M46" s="19">
        <f t="shared" si="8"/>
        <v>0</v>
      </c>
      <c r="N46" s="23">
        <f t="shared" si="9"/>
        <v>0</v>
      </c>
      <c r="O46" s="19">
        <f t="shared" si="23"/>
        <v>1</v>
      </c>
      <c r="P46" s="19">
        <f t="shared" si="10"/>
        <v>1400</v>
      </c>
      <c r="Q46" s="23">
        <f t="shared" si="11"/>
        <v>1120</v>
      </c>
      <c r="U46" s="19">
        <f t="shared" ref="U46:U77" si="28">MAX(U45-(F45+G45+I45+J45+M45+N45+P45+Q45)*IF(X45=0,1,$M$6)/$J$6,0)</f>
        <v>0</v>
      </c>
      <c r="V46" s="19">
        <f t="shared" si="24"/>
        <v>0</v>
      </c>
      <c r="W46" s="19">
        <f t="shared" si="13"/>
        <v>0</v>
      </c>
      <c r="X46" s="19">
        <f t="shared" ref="X46:X77" si="29">MAX(X45-(F45+G45+I45+J45+M45+N45+P45+Q45)*IF(U45=0,1,$M$7)/$J$7,0)</f>
        <v>0</v>
      </c>
      <c r="Y46" s="19">
        <f t="shared" si="25"/>
        <v>0</v>
      </c>
      <c r="Z46" s="19">
        <f t="shared" si="15"/>
        <v>0</v>
      </c>
      <c r="AB46" s="19">
        <f t="shared" ref="AB46:AB77" si="30">MAX(AB45-IF(AND(U45=0,X45=0),(F45+G45+I45+J45+M45+N45+P45+Q45),0)*IF(AE45=0,1,$M$9)/$J$9,0)</f>
        <v>0</v>
      </c>
      <c r="AC46" s="19">
        <f t="shared" si="26"/>
        <v>0</v>
      </c>
      <c r="AD46" s="19">
        <f t="shared" si="17"/>
        <v>0</v>
      </c>
      <c r="AE46" s="19">
        <f t="shared" ref="AE46:AE77" si="31">MAX(AE45-IF(AND(U45=0,X45=0),(F45+G45+I45+J45+M45+N45+P45+Q45),0)*IF(AB45=0,1,$M$10)/$J$10,0)</f>
        <v>0</v>
      </c>
      <c r="AF46" s="19">
        <f t="shared" si="27"/>
        <v>0</v>
      </c>
      <c r="AG46" s="19">
        <f t="shared" si="19"/>
        <v>0</v>
      </c>
    </row>
    <row r="47" spans="2:33" x14ac:dyDescent="0.15">
      <c r="B47" s="23"/>
      <c r="D47" s="19">
        <v>35</v>
      </c>
      <c r="E47" s="19">
        <f t="shared" si="20"/>
        <v>0</v>
      </c>
      <c r="F47" s="19">
        <f t="shared" si="4"/>
        <v>0</v>
      </c>
      <c r="G47" s="23">
        <f t="shared" si="5"/>
        <v>0</v>
      </c>
      <c r="H47" s="19">
        <f t="shared" si="21"/>
        <v>0</v>
      </c>
      <c r="I47" s="19">
        <f t="shared" si="6"/>
        <v>0</v>
      </c>
      <c r="J47" s="23">
        <f t="shared" si="7"/>
        <v>0</v>
      </c>
      <c r="L47" s="19">
        <f t="shared" si="22"/>
        <v>0</v>
      </c>
      <c r="M47" s="19">
        <f t="shared" si="8"/>
        <v>0</v>
      </c>
      <c r="N47" s="23">
        <f t="shared" si="9"/>
        <v>0</v>
      </c>
      <c r="O47" s="19">
        <f t="shared" si="23"/>
        <v>1</v>
      </c>
      <c r="P47" s="19">
        <f t="shared" si="10"/>
        <v>1400</v>
      </c>
      <c r="Q47" s="23">
        <f t="shared" si="11"/>
        <v>1120</v>
      </c>
      <c r="U47" s="19">
        <f t="shared" si="28"/>
        <v>0</v>
      </c>
      <c r="V47" s="19">
        <f t="shared" si="24"/>
        <v>0</v>
      </c>
      <c r="W47" s="19">
        <f t="shared" si="13"/>
        <v>0</v>
      </c>
      <c r="X47" s="19">
        <f t="shared" si="29"/>
        <v>0</v>
      </c>
      <c r="Y47" s="19">
        <f t="shared" si="25"/>
        <v>0</v>
      </c>
      <c r="Z47" s="19">
        <f t="shared" si="15"/>
        <v>0</v>
      </c>
      <c r="AB47" s="19">
        <f t="shared" si="30"/>
        <v>0</v>
      </c>
      <c r="AC47" s="19">
        <f t="shared" si="26"/>
        <v>0</v>
      </c>
      <c r="AD47" s="19">
        <f t="shared" si="17"/>
        <v>0</v>
      </c>
      <c r="AE47" s="19">
        <f t="shared" si="31"/>
        <v>0</v>
      </c>
      <c r="AF47" s="19">
        <f t="shared" si="27"/>
        <v>0</v>
      </c>
      <c r="AG47" s="19">
        <f t="shared" si="19"/>
        <v>0</v>
      </c>
    </row>
    <row r="48" spans="2:33" x14ac:dyDescent="0.15">
      <c r="B48" s="23"/>
      <c r="D48" s="19">
        <v>36</v>
      </c>
      <c r="E48" s="19">
        <f t="shared" si="20"/>
        <v>0</v>
      </c>
      <c r="F48" s="19">
        <f t="shared" si="4"/>
        <v>0</v>
      </c>
      <c r="G48" s="23">
        <f t="shared" si="5"/>
        <v>0</v>
      </c>
      <c r="H48" s="19">
        <f t="shared" si="21"/>
        <v>0</v>
      </c>
      <c r="I48" s="19">
        <f t="shared" si="6"/>
        <v>0</v>
      </c>
      <c r="J48" s="23">
        <f t="shared" si="7"/>
        <v>0</v>
      </c>
      <c r="L48" s="19">
        <f t="shared" si="22"/>
        <v>0</v>
      </c>
      <c r="M48" s="19">
        <f t="shared" si="8"/>
        <v>0</v>
      </c>
      <c r="N48" s="23">
        <f t="shared" si="9"/>
        <v>0</v>
      </c>
      <c r="O48" s="19">
        <f t="shared" si="23"/>
        <v>1</v>
      </c>
      <c r="P48" s="19">
        <f t="shared" si="10"/>
        <v>1400</v>
      </c>
      <c r="Q48" s="23">
        <f t="shared" si="11"/>
        <v>1120</v>
      </c>
      <c r="U48" s="19">
        <f t="shared" si="28"/>
        <v>0</v>
      </c>
      <c r="V48" s="19">
        <f t="shared" si="24"/>
        <v>0</v>
      </c>
      <c r="W48" s="19">
        <f t="shared" si="13"/>
        <v>0</v>
      </c>
      <c r="X48" s="19">
        <f t="shared" si="29"/>
        <v>0</v>
      </c>
      <c r="Y48" s="19">
        <f t="shared" si="25"/>
        <v>0</v>
      </c>
      <c r="Z48" s="19">
        <f t="shared" si="15"/>
        <v>0</v>
      </c>
      <c r="AB48" s="19">
        <f t="shared" si="30"/>
        <v>0</v>
      </c>
      <c r="AC48" s="19">
        <f t="shared" si="26"/>
        <v>0</v>
      </c>
      <c r="AD48" s="19">
        <f t="shared" si="17"/>
        <v>0</v>
      </c>
      <c r="AE48" s="19">
        <f t="shared" si="31"/>
        <v>0</v>
      </c>
      <c r="AF48" s="19">
        <f t="shared" si="27"/>
        <v>0</v>
      </c>
      <c r="AG48" s="19">
        <f t="shared" si="19"/>
        <v>0</v>
      </c>
    </row>
    <row r="49" spans="2:33" x14ac:dyDescent="0.15">
      <c r="B49" s="23"/>
      <c r="D49" s="19">
        <v>37</v>
      </c>
      <c r="E49" s="19">
        <f t="shared" si="20"/>
        <v>0</v>
      </c>
      <c r="F49" s="19">
        <f t="shared" si="4"/>
        <v>0</v>
      </c>
      <c r="G49" s="23">
        <f t="shared" si="5"/>
        <v>0</v>
      </c>
      <c r="H49" s="19">
        <f t="shared" si="21"/>
        <v>0</v>
      </c>
      <c r="I49" s="19">
        <f t="shared" si="6"/>
        <v>0</v>
      </c>
      <c r="J49" s="23">
        <f t="shared" si="7"/>
        <v>0</v>
      </c>
      <c r="L49" s="19">
        <f t="shared" si="22"/>
        <v>0</v>
      </c>
      <c r="M49" s="19">
        <f t="shared" si="8"/>
        <v>0</v>
      </c>
      <c r="N49" s="23">
        <f t="shared" si="9"/>
        <v>0</v>
      </c>
      <c r="O49" s="19">
        <f t="shared" si="23"/>
        <v>1</v>
      </c>
      <c r="P49" s="19">
        <f t="shared" si="10"/>
        <v>1400</v>
      </c>
      <c r="Q49" s="23">
        <f t="shared" si="11"/>
        <v>1120</v>
      </c>
      <c r="U49" s="19">
        <f t="shared" si="28"/>
        <v>0</v>
      </c>
      <c r="V49" s="19">
        <f t="shared" si="24"/>
        <v>0</v>
      </c>
      <c r="W49" s="19">
        <f t="shared" si="13"/>
        <v>0</v>
      </c>
      <c r="X49" s="19">
        <f t="shared" si="29"/>
        <v>0</v>
      </c>
      <c r="Y49" s="19">
        <f t="shared" si="25"/>
        <v>0</v>
      </c>
      <c r="Z49" s="19">
        <f t="shared" si="15"/>
        <v>0</v>
      </c>
      <c r="AB49" s="19">
        <f t="shared" si="30"/>
        <v>0</v>
      </c>
      <c r="AC49" s="19">
        <f t="shared" si="26"/>
        <v>0</v>
      </c>
      <c r="AD49" s="19">
        <f t="shared" si="17"/>
        <v>0</v>
      </c>
      <c r="AE49" s="19">
        <f t="shared" si="31"/>
        <v>0</v>
      </c>
      <c r="AF49" s="19">
        <f t="shared" si="27"/>
        <v>0</v>
      </c>
      <c r="AG49" s="19">
        <f t="shared" si="19"/>
        <v>0</v>
      </c>
    </row>
    <row r="50" spans="2:33" x14ac:dyDescent="0.15">
      <c r="B50" s="23"/>
      <c r="D50" s="19">
        <v>38</v>
      </c>
      <c r="E50" s="19">
        <f t="shared" si="20"/>
        <v>0</v>
      </c>
      <c r="F50" s="19">
        <f t="shared" si="4"/>
        <v>0</v>
      </c>
      <c r="G50" s="23">
        <f t="shared" si="5"/>
        <v>0</v>
      </c>
      <c r="H50" s="19">
        <f t="shared" si="21"/>
        <v>0</v>
      </c>
      <c r="I50" s="19">
        <f t="shared" si="6"/>
        <v>0</v>
      </c>
      <c r="J50" s="23">
        <f t="shared" si="7"/>
        <v>0</v>
      </c>
      <c r="L50" s="19">
        <f t="shared" si="22"/>
        <v>0</v>
      </c>
      <c r="M50" s="19">
        <f t="shared" si="8"/>
        <v>0</v>
      </c>
      <c r="N50" s="23">
        <f t="shared" si="9"/>
        <v>0</v>
      </c>
      <c r="O50" s="19">
        <f t="shared" si="23"/>
        <v>1</v>
      </c>
      <c r="P50" s="19">
        <f t="shared" si="10"/>
        <v>1400</v>
      </c>
      <c r="Q50" s="23">
        <f t="shared" si="11"/>
        <v>1120</v>
      </c>
      <c r="U50" s="19">
        <f t="shared" si="28"/>
        <v>0</v>
      </c>
      <c r="V50" s="19">
        <f t="shared" si="24"/>
        <v>0</v>
      </c>
      <c r="W50" s="19">
        <f t="shared" si="13"/>
        <v>0</v>
      </c>
      <c r="X50" s="19">
        <f t="shared" si="29"/>
        <v>0</v>
      </c>
      <c r="Y50" s="19">
        <f t="shared" si="25"/>
        <v>0</v>
      </c>
      <c r="Z50" s="19">
        <f t="shared" si="15"/>
        <v>0</v>
      </c>
      <c r="AB50" s="19">
        <f t="shared" si="30"/>
        <v>0</v>
      </c>
      <c r="AC50" s="19">
        <f t="shared" si="26"/>
        <v>0</v>
      </c>
      <c r="AD50" s="19">
        <f t="shared" si="17"/>
        <v>0</v>
      </c>
      <c r="AE50" s="19">
        <f t="shared" si="31"/>
        <v>0</v>
      </c>
      <c r="AF50" s="19">
        <f t="shared" si="27"/>
        <v>0</v>
      </c>
      <c r="AG50" s="19">
        <f t="shared" si="19"/>
        <v>0</v>
      </c>
    </row>
    <row r="51" spans="2:33" x14ac:dyDescent="0.15">
      <c r="B51" s="23"/>
      <c r="D51" s="19">
        <v>39</v>
      </c>
      <c r="E51" s="19">
        <f t="shared" si="20"/>
        <v>0</v>
      </c>
      <c r="F51" s="19">
        <f t="shared" si="4"/>
        <v>0</v>
      </c>
      <c r="G51" s="23">
        <f t="shared" si="5"/>
        <v>0</v>
      </c>
      <c r="H51" s="19">
        <f t="shared" si="21"/>
        <v>0</v>
      </c>
      <c r="I51" s="19">
        <f t="shared" si="6"/>
        <v>0</v>
      </c>
      <c r="J51" s="23">
        <f t="shared" si="7"/>
        <v>0</v>
      </c>
      <c r="L51" s="19">
        <f t="shared" si="22"/>
        <v>0</v>
      </c>
      <c r="M51" s="19">
        <f t="shared" si="8"/>
        <v>0</v>
      </c>
      <c r="N51" s="23">
        <f t="shared" si="9"/>
        <v>0</v>
      </c>
      <c r="O51" s="19">
        <f t="shared" si="23"/>
        <v>1</v>
      </c>
      <c r="P51" s="19">
        <f t="shared" si="10"/>
        <v>1400</v>
      </c>
      <c r="Q51" s="23">
        <f t="shared" si="11"/>
        <v>1120</v>
      </c>
      <c r="U51" s="19">
        <f t="shared" si="28"/>
        <v>0</v>
      </c>
      <c r="V51" s="19">
        <f t="shared" si="24"/>
        <v>0</v>
      </c>
      <c r="W51" s="19">
        <f t="shared" si="13"/>
        <v>0</v>
      </c>
      <c r="X51" s="19">
        <f t="shared" si="29"/>
        <v>0</v>
      </c>
      <c r="Y51" s="19">
        <f t="shared" si="25"/>
        <v>0</v>
      </c>
      <c r="Z51" s="19">
        <f t="shared" si="15"/>
        <v>0</v>
      </c>
      <c r="AB51" s="19">
        <f t="shared" si="30"/>
        <v>0</v>
      </c>
      <c r="AC51" s="19">
        <f t="shared" si="26"/>
        <v>0</v>
      </c>
      <c r="AD51" s="19">
        <f t="shared" si="17"/>
        <v>0</v>
      </c>
      <c r="AE51" s="19">
        <f t="shared" si="31"/>
        <v>0</v>
      </c>
      <c r="AF51" s="19">
        <f t="shared" si="27"/>
        <v>0</v>
      </c>
      <c r="AG51" s="19">
        <f t="shared" si="19"/>
        <v>0</v>
      </c>
    </row>
    <row r="52" spans="2:33" x14ac:dyDescent="0.15">
      <c r="B52" s="23"/>
      <c r="D52" s="19">
        <v>40</v>
      </c>
      <c r="E52" s="19">
        <f t="shared" si="20"/>
        <v>0</v>
      </c>
      <c r="F52" s="19">
        <f t="shared" si="4"/>
        <v>0</v>
      </c>
      <c r="G52" s="23">
        <f t="shared" si="5"/>
        <v>0</v>
      </c>
      <c r="H52" s="19">
        <f t="shared" si="21"/>
        <v>0</v>
      </c>
      <c r="I52" s="19">
        <f t="shared" si="6"/>
        <v>0</v>
      </c>
      <c r="J52" s="23">
        <f t="shared" si="7"/>
        <v>0</v>
      </c>
      <c r="L52" s="19">
        <f t="shared" si="22"/>
        <v>0</v>
      </c>
      <c r="M52" s="19">
        <f t="shared" si="8"/>
        <v>0</v>
      </c>
      <c r="N52" s="23">
        <f t="shared" si="9"/>
        <v>0</v>
      </c>
      <c r="O52" s="19">
        <f t="shared" si="23"/>
        <v>1</v>
      </c>
      <c r="P52" s="19">
        <f t="shared" si="10"/>
        <v>1400</v>
      </c>
      <c r="Q52" s="23">
        <f t="shared" si="11"/>
        <v>1120</v>
      </c>
      <c r="U52" s="19">
        <f t="shared" si="28"/>
        <v>0</v>
      </c>
      <c r="V52" s="19">
        <f t="shared" si="24"/>
        <v>0</v>
      </c>
      <c r="W52" s="19">
        <f t="shared" si="13"/>
        <v>0</v>
      </c>
      <c r="X52" s="19">
        <f t="shared" si="29"/>
        <v>0</v>
      </c>
      <c r="Y52" s="19">
        <f t="shared" si="25"/>
        <v>0</v>
      </c>
      <c r="Z52" s="19">
        <f t="shared" si="15"/>
        <v>0</v>
      </c>
      <c r="AB52" s="19">
        <f t="shared" si="30"/>
        <v>0</v>
      </c>
      <c r="AC52" s="19">
        <f t="shared" si="26"/>
        <v>0</v>
      </c>
      <c r="AD52" s="19">
        <f t="shared" si="17"/>
        <v>0</v>
      </c>
      <c r="AE52" s="19">
        <f t="shared" si="31"/>
        <v>0</v>
      </c>
      <c r="AF52" s="19">
        <f t="shared" si="27"/>
        <v>0</v>
      </c>
      <c r="AG52" s="19">
        <f t="shared" si="19"/>
        <v>0</v>
      </c>
    </row>
    <row r="53" spans="2:33" x14ac:dyDescent="0.15">
      <c r="B53" s="23"/>
      <c r="D53" s="19">
        <v>41</v>
      </c>
      <c r="E53" s="19">
        <f t="shared" si="20"/>
        <v>0</v>
      </c>
      <c r="F53" s="19">
        <f t="shared" si="4"/>
        <v>0</v>
      </c>
      <c r="G53" s="23">
        <f t="shared" si="5"/>
        <v>0</v>
      </c>
      <c r="H53" s="19">
        <f t="shared" si="21"/>
        <v>0</v>
      </c>
      <c r="I53" s="19">
        <f t="shared" si="6"/>
        <v>0</v>
      </c>
      <c r="J53" s="23">
        <f t="shared" si="7"/>
        <v>0</v>
      </c>
      <c r="L53" s="19">
        <f t="shared" si="22"/>
        <v>0</v>
      </c>
      <c r="M53" s="19">
        <f t="shared" si="8"/>
        <v>0</v>
      </c>
      <c r="N53" s="23">
        <f t="shared" si="9"/>
        <v>0</v>
      </c>
      <c r="O53" s="19">
        <f t="shared" si="23"/>
        <v>1</v>
      </c>
      <c r="P53" s="19">
        <f t="shared" si="10"/>
        <v>1400</v>
      </c>
      <c r="Q53" s="23">
        <f t="shared" si="11"/>
        <v>1120</v>
      </c>
      <c r="U53" s="19">
        <f t="shared" si="28"/>
        <v>0</v>
      </c>
      <c r="V53" s="19">
        <f t="shared" si="24"/>
        <v>0</v>
      </c>
      <c r="W53" s="19">
        <f t="shared" si="13"/>
        <v>0</v>
      </c>
      <c r="X53" s="19">
        <f t="shared" si="29"/>
        <v>0</v>
      </c>
      <c r="Y53" s="19">
        <f t="shared" si="25"/>
        <v>0</v>
      </c>
      <c r="Z53" s="19">
        <f t="shared" si="15"/>
        <v>0</v>
      </c>
      <c r="AB53" s="19">
        <f t="shared" si="30"/>
        <v>0</v>
      </c>
      <c r="AC53" s="19">
        <f t="shared" si="26"/>
        <v>0</v>
      </c>
      <c r="AD53" s="19">
        <f t="shared" si="17"/>
        <v>0</v>
      </c>
      <c r="AE53" s="19">
        <f t="shared" si="31"/>
        <v>0</v>
      </c>
      <c r="AF53" s="19">
        <f t="shared" si="27"/>
        <v>0</v>
      </c>
      <c r="AG53" s="19">
        <f t="shared" si="19"/>
        <v>0</v>
      </c>
    </row>
    <row r="54" spans="2:33" x14ac:dyDescent="0.15">
      <c r="B54" s="23"/>
      <c r="D54" s="19">
        <v>42</v>
      </c>
      <c r="E54" s="19">
        <f t="shared" si="20"/>
        <v>0</v>
      </c>
      <c r="F54" s="19">
        <f t="shared" si="4"/>
        <v>0</v>
      </c>
      <c r="G54" s="23">
        <f t="shared" si="5"/>
        <v>0</v>
      </c>
      <c r="H54" s="19">
        <f t="shared" si="21"/>
        <v>0</v>
      </c>
      <c r="I54" s="19">
        <f t="shared" si="6"/>
        <v>0</v>
      </c>
      <c r="J54" s="23">
        <f t="shared" si="7"/>
        <v>0</v>
      </c>
      <c r="L54" s="19">
        <f t="shared" si="22"/>
        <v>0</v>
      </c>
      <c r="M54" s="19">
        <f t="shared" si="8"/>
        <v>0</v>
      </c>
      <c r="N54" s="23">
        <f t="shared" si="9"/>
        <v>0</v>
      </c>
      <c r="O54" s="19">
        <f t="shared" si="23"/>
        <v>1</v>
      </c>
      <c r="P54" s="19">
        <f t="shared" si="10"/>
        <v>1400</v>
      </c>
      <c r="Q54" s="23">
        <f t="shared" si="11"/>
        <v>1120</v>
      </c>
      <c r="U54" s="19">
        <f t="shared" si="28"/>
        <v>0</v>
      </c>
      <c r="V54" s="19">
        <f t="shared" si="24"/>
        <v>0</v>
      </c>
      <c r="W54" s="19">
        <f t="shared" si="13"/>
        <v>0</v>
      </c>
      <c r="X54" s="19">
        <f t="shared" si="29"/>
        <v>0</v>
      </c>
      <c r="Y54" s="19">
        <f t="shared" si="25"/>
        <v>0</v>
      </c>
      <c r="Z54" s="19">
        <f t="shared" si="15"/>
        <v>0</v>
      </c>
      <c r="AB54" s="19">
        <f t="shared" si="30"/>
        <v>0</v>
      </c>
      <c r="AC54" s="19">
        <f t="shared" si="26"/>
        <v>0</v>
      </c>
      <c r="AD54" s="19">
        <f t="shared" si="17"/>
        <v>0</v>
      </c>
      <c r="AE54" s="19">
        <f t="shared" si="31"/>
        <v>0</v>
      </c>
      <c r="AF54" s="19">
        <f t="shared" si="27"/>
        <v>0</v>
      </c>
      <c r="AG54" s="19">
        <f t="shared" si="19"/>
        <v>0</v>
      </c>
    </row>
    <row r="55" spans="2:33" x14ac:dyDescent="0.15">
      <c r="B55" s="23"/>
      <c r="D55" s="19">
        <v>43</v>
      </c>
      <c r="E55" s="19">
        <f t="shared" si="20"/>
        <v>0</v>
      </c>
      <c r="F55" s="19">
        <f t="shared" si="4"/>
        <v>0</v>
      </c>
      <c r="G55" s="23">
        <f t="shared" si="5"/>
        <v>0</v>
      </c>
      <c r="H55" s="19">
        <f t="shared" si="21"/>
        <v>0</v>
      </c>
      <c r="I55" s="19">
        <f t="shared" si="6"/>
        <v>0</v>
      </c>
      <c r="J55" s="23">
        <f t="shared" si="7"/>
        <v>0</v>
      </c>
      <c r="L55" s="19">
        <f t="shared" si="22"/>
        <v>0</v>
      </c>
      <c r="M55" s="19">
        <f t="shared" si="8"/>
        <v>0</v>
      </c>
      <c r="N55" s="23">
        <f t="shared" si="9"/>
        <v>0</v>
      </c>
      <c r="O55" s="19">
        <f t="shared" si="23"/>
        <v>1</v>
      </c>
      <c r="P55" s="19">
        <f t="shared" si="10"/>
        <v>1400</v>
      </c>
      <c r="Q55" s="23">
        <f t="shared" si="11"/>
        <v>1120</v>
      </c>
      <c r="U55" s="19">
        <f t="shared" si="28"/>
        <v>0</v>
      </c>
      <c r="V55" s="19">
        <f t="shared" si="24"/>
        <v>0</v>
      </c>
      <c r="W55" s="19">
        <f t="shared" si="13"/>
        <v>0</v>
      </c>
      <c r="X55" s="19">
        <f t="shared" si="29"/>
        <v>0</v>
      </c>
      <c r="Y55" s="19">
        <f t="shared" si="25"/>
        <v>0</v>
      </c>
      <c r="Z55" s="19">
        <f t="shared" si="15"/>
        <v>0</v>
      </c>
      <c r="AB55" s="19">
        <f t="shared" si="30"/>
        <v>0</v>
      </c>
      <c r="AC55" s="19">
        <f t="shared" si="26"/>
        <v>0</v>
      </c>
      <c r="AD55" s="19">
        <f t="shared" si="17"/>
        <v>0</v>
      </c>
      <c r="AE55" s="19">
        <f t="shared" si="31"/>
        <v>0</v>
      </c>
      <c r="AF55" s="19">
        <f t="shared" si="27"/>
        <v>0</v>
      </c>
      <c r="AG55" s="19">
        <f t="shared" si="19"/>
        <v>0</v>
      </c>
    </row>
    <row r="56" spans="2:33" x14ac:dyDescent="0.15">
      <c r="B56" s="23"/>
      <c r="D56" s="19">
        <v>44</v>
      </c>
      <c r="E56" s="19">
        <f t="shared" si="20"/>
        <v>0</v>
      </c>
      <c r="F56" s="19">
        <f t="shared" si="4"/>
        <v>0</v>
      </c>
      <c r="G56" s="23">
        <f t="shared" si="5"/>
        <v>0</v>
      </c>
      <c r="H56" s="19">
        <f t="shared" si="21"/>
        <v>0</v>
      </c>
      <c r="I56" s="19">
        <f t="shared" si="6"/>
        <v>0</v>
      </c>
      <c r="J56" s="23">
        <f t="shared" si="7"/>
        <v>0</v>
      </c>
      <c r="L56" s="19">
        <f t="shared" si="22"/>
        <v>0</v>
      </c>
      <c r="M56" s="19">
        <f t="shared" si="8"/>
        <v>0</v>
      </c>
      <c r="N56" s="23">
        <f t="shared" si="9"/>
        <v>0</v>
      </c>
      <c r="O56" s="19">
        <f t="shared" si="23"/>
        <v>1</v>
      </c>
      <c r="P56" s="19">
        <f t="shared" si="10"/>
        <v>1400</v>
      </c>
      <c r="Q56" s="23">
        <f t="shared" si="11"/>
        <v>1120</v>
      </c>
      <c r="U56" s="19">
        <f t="shared" si="28"/>
        <v>0</v>
      </c>
      <c r="V56" s="19">
        <f t="shared" si="24"/>
        <v>0</v>
      </c>
      <c r="W56" s="19">
        <f t="shared" si="13"/>
        <v>0</v>
      </c>
      <c r="X56" s="19">
        <f t="shared" si="29"/>
        <v>0</v>
      </c>
      <c r="Y56" s="19">
        <f t="shared" si="25"/>
        <v>0</v>
      </c>
      <c r="Z56" s="19">
        <f t="shared" si="15"/>
        <v>0</v>
      </c>
      <c r="AB56" s="19">
        <f t="shared" si="30"/>
        <v>0</v>
      </c>
      <c r="AC56" s="19">
        <f t="shared" si="26"/>
        <v>0</v>
      </c>
      <c r="AD56" s="19">
        <f t="shared" si="17"/>
        <v>0</v>
      </c>
      <c r="AE56" s="19">
        <f t="shared" si="31"/>
        <v>0</v>
      </c>
      <c r="AF56" s="19">
        <f t="shared" si="27"/>
        <v>0</v>
      </c>
      <c r="AG56" s="19">
        <f t="shared" si="19"/>
        <v>0</v>
      </c>
    </row>
    <row r="57" spans="2:33" x14ac:dyDescent="0.15">
      <c r="B57" s="23"/>
      <c r="D57" s="19">
        <v>45</v>
      </c>
      <c r="E57" s="19">
        <f t="shared" si="20"/>
        <v>0</v>
      </c>
      <c r="F57" s="19">
        <f t="shared" si="4"/>
        <v>0</v>
      </c>
      <c r="G57" s="23">
        <f t="shared" si="5"/>
        <v>0</v>
      </c>
      <c r="H57" s="19">
        <f t="shared" si="21"/>
        <v>0</v>
      </c>
      <c r="I57" s="19">
        <f t="shared" si="6"/>
        <v>0</v>
      </c>
      <c r="J57" s="23">
        <f t="shared" si="7"/>
        <v>0</v>
      </c>
      <c r="L57" s="19">
        <f t="shared" si="22"/>
        <v>0</v>
      </c>
      <c r="M57" s="19">
        <f t="shared" si="8"/>
        <v>0</v>
      </c>
      <c r="N57" s="23">
        <f t="shared" si="9"/>
        <v>0</v>
      </c>
      <c r="O57" s="19">
        <f t="shared" si="23"/>
        <v>1</v>
      </c>
      <c r="P57" s="19">
        <f t="shared" si="10"/>
        <v>1400</v>
      </c>
      <c r="Q57" s="23">
        <f t="shared" si="11"/>
        <v>1120</v>
      </c>
      <c r="U57" s="19">
        <f t="shared" si="28"/>
        <v>0</v>
      </c>
      <c r="V57" s="19">
        <f t="shared" si="24"/>
        <v>0</v>
      </c>
      <c r="W57" s="19">
        <f t="shared" si="13"/>
        <v>0</v>
      </c>
      <c r="X57" s="19">
        <f t="shared" si="29"/>
        <v>0</v>
      </c>
      <c r="Y57" s="19">
        <f t="shared" si="25"/>
        <v>0</v>
      </c>
      <c r="Z57" s="19">
        <f t="shared" si="15"/>
        <v>0</v>
      </c>
      <c r="AB57" s="19">
        <f t="shared" si="30"/>
        <v>0</v>
      </c>
      <c r="AC57" s="19">
        <f t="shared" si="26"/>
        <v>0</v>
      </c>
      <c r="AD57" s="19">
        <f t="shared" si="17"/>
        <v>0</v>
      </c>
      <c r="AE57" s="19">
        <f t="shared" si="31"/>
        <v>0</v>
      </c>
      <c r="AF57" s="19">
        <f t="shared" si="27"/>
        <v>0</v>
      </c>
      <c r="AG57" s="19">
        <f t="shared" si="19"/>
        <v>0</v>
      </c>
    </row>
    <row r="58" spans="2:33" x14ac:dyDescent="0.15">
      <c r="B58" s="23"/>
      <c r="D58" s="19">
        <v>46</v>
      </c>
      <c r="E58" s="19">
        <f t="shared" si="20"/>
        <v>0</v>
      </c>
      <c r="F58" s="19">
        <f t="shared" si="4"/>
        <v>0</v>
      </c>
      <c r="G58" s="23">
        <f t="shared" si="5"/>
        <v>0</v>
      </c>
      <c r="H58" s="19">
        <f t="shared" si="21"/>
        <v>0</v>
      </c>
      <c r="I58" s="19">
        <f t="shared" si="6"/>
        <v>0</v>
      </c>
      <c r="J58" s="23">
        <f t="shared" si="7"/>
        <v>0</v>
      </c>
      <c r="L58" s="19">
        <f t="shared" si="22"/>
        <v>0</v>
      </c>
      <c r="M58" s="19">
        <f t="shared" si="8"/>
        <v>0</v>
      </c>
      <c r="N58" s="23">
        <f t="shared" si="9"/>
        <v>0</v>
      </c>
      <c r="O58" s="19">
        <f t="shared" si="23"/>
        <v>1</v>
      </c>
      <c r="P58" s="19">
        <f t="shared" si="10"/>
        <v>1400</v>
      </c>
      <c r="Q58" s="23">
        <f t="shared" si="11"/>
        <v>1120</v>
      </c>
      <c r="U58" s="19">
        <f t="shared" si="28"/>
        <v>0</v>
      </c>
      <c r="V58" s="19">
        <f t="shared" si="24"/>
        <v>0</v>
      </c>
      <c r="W58" s="19">
        <f t="shared" si="13"/>
        <v>0</v>
      </c>
      <c r="X58" s="19">
        <f t="shared" si="29"/>
        <v>0</v>
      </c>
      <c r="Y58" s="19">
        <f t="shared" si="25"/>
        <v>0</v>
      </c>
      <c r="Z58" s="19">
        <f t="shared" si="15"/>
        <v>0</v>
      </c>
      <c r="AB58" s="19">
        <f t="shared" si="30"/>
        <v>0</v>
      </c>
      <c r="AC58" s="19">
        <f t="shared" si="26"/>
        <v>0</v>
      </c>
      <c r="AD58" s="19">
        <f t="shared" si="17"/>
        <v>0</v>
      </c>
      <c r="AE58" s="19">
        <f t="shared" si="31"/>
        <v>0</v>
      </c>
      <c r="AF58" s="19">
        <f t="shared" si="27"/>
        <v>0</v>
      </c>
      <c r="AG58" s="19">
        <f t="shared" si="19"/>
        <v>0</v>
      </c>
    </row>
    <row r="59" spans="2:33" x14ac:dyDescent="0.15">
      <c r="B59" s="23"/>
      <c r="D59" s="19">
        <v>47</v>
      </c>
      <c r="E59" s="19">
        <f t="shared" si="20"/>
        <v>0</v>
      </c>
      <c r="F59" s="19">
        <f t="shared" si="4"/>
        <v>0</v>
      </c>
      <c r="G59" s="23">
        <f t="shared" si="5"/>
        <v>0</v>
      </c>
      <c r="H59" s="19">
        <f t="shared" si="21"/>
        <v>0</v>
      </c>
      <c r="I59" s="19">
        <f t="shared" si="6"/>
        <v>0</v>
      </c>
      <c r="J59" s="23">
        <f t="shared" si="7"/>
        <v>0</v>
      </c>
      <c r="L59" s="19">
        <f t="shared" si="22"/>
        <v>0</v>
      </c>
      <c r="M59" s="19">
        <f t="shared" si="8"/>
        <v>0</v>
      </c>
      <c r="N59" s="23">
        <f t="shared" si="9"/>
        <v>0</v>
      </c>
      <c r="O59" s="19">
        <f t="shared" si="23"/>
        <v>1</v>
      </c>
      <c r="P59" s="19">
        <f t="shared" si="10"/>
        <v>1400</v>
      </c>
      <c r="Q59" s="23">
        <f t="shared" si="11"/>
        <v>1120</v>
      </c>
      <c r="U59" s="19">
        <f t="shared" si="28"/>
        <v>0</v>
      </c>
      <c r="V59" s="19">
        <f t="shared" si="24"/>
        <v>0</v>
      </c>
      <c r="W59" s="19">
        <f t="shared" si="13"/>
        <v>0</v>
      </c>
      <c r="X59" s="19">
        <f t="shared" si="29"/>
        <v>0</v>
      </c>
      <c r="Y59" s="19">
        <f t="shared" si="25"/>
        <v>0</v>
      </c>
      <c r="Z59" s="19">
        <f t="shared" si="15"/>
        <v>0</v>
      </c>
      <c r="AB59" s="19">
        <f t="shared" si="30"/>
        <v>0</v>
      </c>
      <c r="AC59" s="19">
        <f t="shared" si="26"/>
        <v>0</v>
      </c>
      <c r="AD59" s="19">
        <f t="shared" si="17"/>
        <v>0</v>
      </c>
      <c r="AE59" s="19">
        <f t="shared" si="31"/>
        <v>0</v>
      </c>
      <c r="AF59" s="19">
        <f t="shared" si="27"/>
        <v>0</v>
      </c>
      <c r="AG59" s="19">
        <f t="shared" si="19"/>
        <v>0</v>
      </c>
    </row>
    <row r="60" spans="2:33" x14ac:dyDescent="0.15">
      <c r="B60" s="23"/>
      <c r="D60" s="19">
        <v>48</v>
      </c>
      <c r="E60" s="19">
        <f t="shared" si="20"/>
        <v>0</v>
      </c>
      <c r="F60" s="19">
        <f t="shared" si="4"/>
        <v>0</v>
      </c>
      <c r="G60" s="23">
        <f t="shared" si="5"/>
        <v>0</v>
      </c>
      <c r="H60" s="19">
        <f t="shared" si="21"/>
        <v>0</v>
      </c>
      <c r="I60" s="19">
        <f t="shared" si="6"/>
        <v>0</v>
      </c>
      <c r="J60" s="23">
        <f t="shared" si="7"/>
        <v>0</v>
      </c>
      <c r="L60" s="19">
        <f t="shared" si="22"/>
        <v>0</v>
      </c>
      <c r="M60" s="19">
        <f t="shared" si="8"/>
        <v>0</v>
      </c>
      <c r="N60" s="23">
        <f t="shared" si="9"/>
        <v>0</v>
      </c>
      <c r="O60" s="19">
        <f t="shared" si="23"/>
        <v>1</v>
      </c>
      <c r="P60" s="19">
        <f t="shared" si="10"/>
        <v>1400</v>
      </c>
      <c r="Q60" s="23">
        <f t="shared" si="11"/>
        <v>1120</v>
      </c>
      <c r="U60" s="19">
        <f t="shared" si="28"/>
        <v>0</v>
      </c>
      <c r="V60" s="19">
        <f t="shared" si="24"/>
        <v>0</v>
      </c>
      <c r="W60" s="19">
        <f t="shared" si="13"/>
        <v>0</v>
      </c>
      <c r="X60" s="19">
        <f t="shared" si="29"/>
        <v>0</v>
      </c>
      <c r="Y60" s="19">
        <f t="shared" si="25"/>
        <v>0</v>
      </c>
      <c r="Z60" s="19">
        <f t="shared" si="15"/>
        <v>0</v>
      </c>
      <c r="AB60" s="19">
        <f t="shared" si="30"/>
        <v>0</v>
      </c>
      <c r="AC60" s="19">
        <f t="shared" si="26"/>
        <v>0</v>
      </c>
      <c r="AD60" s="19">
        <f t="shared" si="17"/>
        <v>0</v>
      </c>
      <c r="AE60" s="19">
        <f t="shared" si="31"/>
        <v>0</v>
      </c>
      <c r="AF60" s="19">
        <f t="shared" si="27"/>
        <v>0</v>
      </c>
      <c r="AG60" s="19">
        <f t="shared" si="19"/>
        <v>0</v>
      </c>
    </row>
    <row r="61" spans="2:33" x14ac:dyDescent="0.15">
      <c r="B61" s="23"/>
      <c r="D61" s="19">
        <v>49</v>
      </c>
      <c r="E61" s="19">
        <f t="shared" si="20"/>
        <v>0</v>
      </c>
      <c r="F61" s="19">
        <f t="shared" si="4"/>
        <v>0</v>
      </c>
      <c r="G61" s="23">
        <f t="shared" si="5"/>
        <v>0</v>
      </c>
      <c r="H61" s="19">
        <f t="shared" si="21"/>
        <v>0</v>
      </c>
      <c r="I61" s="19">
        <f t="shared" si="6"/>
        <v>0</v>
      </c>
      <c r="J61" s="23">
        <f t="shared" si="7"/>
        <v>0</v>
      </c>
      <c r="L61" s="19">
        <f t="shared" si="22"/>
        <v>0</v>
      </c>
      <c r="M61" s="19">
        <f t="shared" si="8"/>
        <v>0</v>
      </c>
      <c r="N61" s="23">
        <f t="shared" si="9"/>
        <v>0</v>
      </c>
      <c r="O61" s="19">
        <f t="shared" si="23"/>
        <v>1</v>
      </c>
      <c r="P61" s="19">
        <f t="shared" si="10"/>
        <v>1400</v>
      </c>
      <c r="Q61" s="23">
        <f t="shared" si="11"/>
        <v>1120</v>
      </c>
      <c r="U61" s="19">
        <f t="shared" si="28"/>
        <v>0</v>
      </c>
      <c r="V61" s="19">
        <f t="shared" si="24"/>
        <v>0</v>
      </c>
      <c r="W61" s="19">
        <f t="shared" si="13"/>
        <v>0</v>
      </c>
      <c r="X61" s="19">
        <f t="shared" si="29"/>
        <v>0</v>
      </c>
      <c r="Y61" s="19">
        <f t="shared" si="25"/>
        <v>0</v>
      </c>
      <c r="Z61" s="19">
        <f t="shared" si="15"/>
        <v>0</v>
      </c>
      <c r="AB61" s="19">
        <f t="shared" si="30"/>
        <v>0</v>
      </c>
      <c r="AC61" s="19">
        <f t="shared" si="26"/>
        <v>0</v>
      </c>
      <c r="AD61" s="19">
        <f t="shared" si="17"/>
        <v>0</v>
      </c>
      <c r="AE61" s="19">
        <f t="shared" si="31"/>
        <v>0</v>
      </c>
      <c r="AF61" s="19">
        <f t="shared" si="27"/>
        <v>0</v>
      </c>
      <c r="AG61" s="19">
        <f t="shared" si="19"/>
        <v>0</v>
      </c>
    </row>
    <row r="62" spans="2:33" x14ac:dyDescent="0.15">
      <c r="B62" s="23"/>
      <c r="D62" s="19">
        <v>50</v>
      </c>
      <c r="E62" s="19">
        <f t="shared" si="20"/>
        <v>0</v>
      </c>
      <c r="F62" s="19">
        <f t="shared" si="4"/>
        <v>0</v>
      </c>
      <c r="G62" s="23">
        <f t="shared" si="5"/>
        <v>0</v>
      </c>
      <c r="H62" s="19">
        <f t="shared" si="21"/>
        <v>0</v>
      </c>
      <c r="I62" s="19">
        <f t="shared" si="6"/>
        <v>0</v>
      </c>
      <c r="J62" s="23">
        <f t="shared" si="7"/>
        <v>0</v>
      </c>
      <c r="L62" s="19">
        <f t="shared" si="22"/>
        <v>0</v>
      </c>
      <c r="M62" s="19">
        <f t="shared" si="8"/>
        <v>0</v>
      </c>
      <c r="N62" s="23">
        <f t="shared" si="9"/>
        <v>0</v>
      </c>
      <c r="O62" s="19">
        <f t="shared" si="23"/>
        <v>1</v>
      </c>
      <c r="P62" s="19">
        <f t="shared" si="10"/>
        <v>1400</v>
      </c>
      <c r="Q62" s="23">
        <f t="shared" si="11"/>
        <v>1120</v>
      </c>
      <c r="U62" s="19">
        <f t="shared" si="28"/>
        <v>0</v>
      </c>
      <c r="V62" s="19">
        <f t="shared" si="24"/>
        <v>0</v>
      </c>
      <c r="W62" s="19">
        <f t="shared" si="13"/>
        <v>0</v>
      </c>
      <c r="X62" s="19">
        <f t="shared" si="29"/>
        <v>0</v>
      </c>
      <c r="Y62" s="19">
        <f t="shared" si="25"/>
        <v>0</v>
      </c>
      <c r="Z62" s="19">
        <f t="shared" si="15"/>
        <v>0</v>
      </c>
      <c r="AB62" s="19">
        <f t="shared" si="30"/>
        <v>0</v>
      </c>
      <c r="AC62" s="19">
        <f t="shared" si="26"/>
        <v>0</v>
      </c>
      <c r="AD62" s="19">
        <f t="shared" si="17"/>
        <v>0</v>
      </c>
      <c r="AE62" s="19">
        <f t="shared" si="31"/>
        <v>0</v>
      </c>
      <c r="AF62" s="19">
        <f t="shared" si="27"/>
        <v>0</v>
      </c>
      <c r="AG62" s="19">
        <f t="shared" si="19"/>
        <v>0</v>
      </c>
    </row>
    <row r="63" spans="2:33" x14ac:dyDescent="0.15">
      <c r="B63" s="23"/>
      <c r="D63" s="19">
        <v>51</v>
      </c>
      <c r="E63" s="19">
        <f t="shared" si="20"/>
        <v>0</v>
      </c>
      <c r="F63" s="19">
        <f t="shared" si="4"/>
        <v>0</v>
      </c>
      <c r="G63" s="23">
        <f t="shared" si="5"/>
        <v>0</v>
      </c>
      <c r="H63" s="19">
        <f t="shared" si="21"/>
        <v>0</v>
      </c>
      <c r="I63" s="19">
        <f t="shared" si="6"/>
        <v>0</v>
      </c>
      <c r="J63" s="23">
        <f t="shared" si="7"/>
        <v>0</v>
      </c>
      <c r="L63" s="19">
        <f t="shared" si="22"/>
        <v>0</v>
      </c>
      <c r="M63" s="19">
        <f t="shared" si="8"/>
        <v>0</v>
      </c>
      <c r="N63" s="23">
        <f t="shared" si="9"/>
        <v>0</v>
      </c>
      <c r="O63" s="19">
        <f t="shared" si="23"/>
        <v>1</v>
      </c>
      <c r="P63" s="19">
        <f t="shared" si="10"/>
        <v>1400</v>
      </c>
      <c r="Q63" s="23">
        <f t="shared" si="11"/>
        <v>1120</v>
      </c>
      <c r="U63" s="19">
        <f t="shared" si="28"/>
        <v>0</v>
      </c>
      <c r="V63" s="19">
        <f t="shared" si="24"/>
        <v>0</v>
      </c>
      <c r="W63" s="19">
        <f t="shared" si="13"/>
        <v>0</v>
      </c>
      <c r="X63" s="19">
        <f t="shared" si="29"/>
        <v>0</v>
      </c>
      <c r="Y63" s="19">
        <f t="shared" si="25"/>
        <v>0</v>
      </c>
      <c r="Z63" s="19">
        <f t="shared" si="15"/>
        <v>0</v>
      </c>
      <c r="AB63" s="19">
        <f t="shared" si="30"/>
        <v>0</v>
      </c>
      <c r="AC63" s="19">
        <f t="shared" si="26"/>
        <v>0</v>
      </c>
      <c r="AD63" s="19">
        <f t="shared" si="17"/>
        <v>0</v>
      </c>
      <c r="AE63" s="19">
        <f t="shared" si="31"/>
        <v>0</v>
      </c>
      <c r="AF63" s="19">
        <f t="shared" si="27"/>
        <v>0</v>
      </c>
      <c r="AG63" s="19">
        <f t="shared" si="19"/>
        <v>0</v>
      </c>
    </row>
    <row r="64" spans="2:33" x14ac:dyDescent="0.15">
      <c r="B64" s="23"/>
      <c r="D64" s="19">
        <v>52</v>
      </c>
      <c r="E64" s="19">
        <f t="shared" si="20"/>
        <v>0</v>
      </c>
      <c r="F64" s="19">
        <f t="shared" si="4"/>
        <v>0</v>
      </c>
      <c r="G64" s="23">
        <f t="shared" si="5"/>
        <v>0</v>
      </c>
      <c r="H64" s="19">
        <f t="shared" si="21"/>
        <v>0</v>
      </c>
      <c r="I64" s="19">
        <f t="shared" si="6"/>
        <v>0</v>
      </c>
      <c r="J64" s="23">
        <f t="shared" si="7"/>
        <v>0</v>
      </c>
      <c r="L64" s="19">
        <f t="shared" si="22"/>
        <v>0</v>
      </c>
      <c r="M64" s="19">
        <f t="shared" si="8"/>
        <v>0</v>
      </c>
      <c r="N64" s="23">
        <f t="shared" si="9"/>
        <v>0</v>
      </c>
      <c r="O64" s="19">
        <f t="shared" si="23"/>
        <v>1</v>
      </c>
      <c r="P64" s="19">
        <f t="shared" si="10"/>
        <v>1400</v>
      </c>
      <c r="Q64" s="23">
        <f t="shared" si="11"/>
        <v>1120</v>
      </c>
      <c r="U64" s="19">
        <f t="shared" si="28"/>
        <v>0</v>
      </c>
      <c r="V64" s="19">
        <f t="shared" si="24"/>
        <v>0</v>
      </c>
      <c r="W64" s="19">
        <f t="shared" si="13"/>
        <v>0</v>
      </c>
      <c r="X64" s="19">
        <f t="shared" si="29"/>
        <v>0</v>
      </c>
      <c r="Y64" s="19">
        <f t="shared" si="25"/>
        <v>0</v>
      </c>
      <c r="Z64" s="19">
        <f t="shared" si="15"/>
        <v>0</v>
      </c>
      <c r="AB64" s="19">
        <f t="shared" si="30"/>
        <v>0</v>
      </c>
      <c r="AC64" s="19">
        <f t="shared" si="26"/>
        <v>0</v>
      </c>
      <c r="AD64" s="19">
        <f t="shared" si="17"/>
        <v>0</v>
      </c>
      <c r="AE64" s="19">
        <f t="shared" si="31"/>
        <v>0</v>
      </c>
      <c r="AF64" s="19">
        <f t="shared" si="27"/>
        <v>0</v>
      </c>
      <c r="AG64" s="19">
        <f t="shared" si="19"/>
        <v>0</v>
      </c>
    </row>
    <row r="65" spans="2:33" x14ac:dyDescent="0.15">
      <c r="B65" s="23"/>
      <c r="D65" s="19">
        <v>53</v>
      </c>
      <c r="E65" s="19">
        <f t="shared" si="20"/>
        <v>0</v>
      </c>
      <c r="F65" s="19">
        <f t="shared" si="4"/>
        <v>0</v>
      </c>
      <c r="G65" s="23">
        <f t="shared" si="5"/>
        <v>0</v>
      </c>
      <c r="H65" s="19">
        <f t="shared" si="21"/>
        <v>0</v>
      </c>
      <c r="I65" s="19">
        <f t="shared" si="6"/>
        <v>0</v>
      </c>
      <c r="J65" s="23">
        <f t="shared" si="7"/>
        <v>0</v>
      </c>
      <c r="L65" s="19">
        <f t="shared" si="22"/>
        <v>0</v>
      </c>
      <c r="M65" s="19">
        <f t="shared" si="8"/>
        <v>0</v>
      </c>
      <c r="N65" s="23">
        <f t="shared" si="9"/>
        <v>0</v>
      </c>
      <c r="O65" s="19">
        <f t="shared" si="23"/>
        <v>1</v>
      </c>
      <c r="P65" s="19">
        <f t="shared" si="10"/>
        <v>1400</v>
      </c>
      <c r="Q65" s="23">
        <f t="shared" si="11"/>
        <v>1120</v>
      </c>
      <c r="U65" s="19">
        <f t="shared" si="28"/>
        <v>0</v>
      </c>
      <c r="V65" s="19">
        <f t="shared" si="24"/>
        <v>0</v>
      </c>
      <c r="W65" s="19">
        <f t="shared" si="13"/>
        <v>0</v>
      </c>
      <c r="X65" s="19">
        <f t="shared" si="29"/>
        <v>0</v>
      </c>
      <c r="Y65" s="19">
        <f t="shared" si="25"/>
        <v>0</v>
      </c>
      <c r="Z65" s="19">
        <f t="shared" si="15"/>
        <v>0</v>
      </c>
      <c r="AB65" s="19">
        <f t="shared" si="30"/>
        <v>0</v>
      </c>
      <c r="AC65" s="19">
        <f t="shared" si="26"/>
        <v>0</v>
      </c>
      <c r="AD65" s="19">
        <f t="shared" si="17"/>
        <v>0</v>
      </c>
      <c r="AE65" s="19">
        <f t="shared" si="31"/>
        <v>0</v>
      </c>
      <c r="AF65" s="19">
        <f t="shared" si="27"/>
        <v>0</v>
      </c>
      <c r="AG65" s="19">
        <f t="shared" si="19"/>
        <v>0</v>
      </c>
    </row>
    <row r="66" spans="2:33" x14ac:dyDescent="0.15">
      <c r="B66" s="23"/>
      <c r="D66" s="19">
        <v>54</v>
      </c>
      <c r="E66" s="19">
        <f t="shared" si="20"/>
        <v>0</v>
      </c>
      <c r="F66" s="19">
        <f t="shared" si="4"/>
        <v>0</v>
      </c>
      <c r="G66" s="23">
        <f t="shared" si="5"/>
        <v>0</v>
      </c>
      <c r="H66" s="19">
        <f t="shared" si="21"/>
        <v>0</v>
      </c>
      <c r="I66" s="19">
        <f t="shared" si="6"/>
        <v>0</v>
      </c>
      <c r="J66" s="23">
        <f t="shared" si="7"/>
        <v>0</v>
      </c>
      <c r="L66" s="19">
        <f t="shared" si="22"/>
        <v>0</v>
      </c>
      <c r="M66" s="19">
        <f t="shared" si="8"/>
        <v>0</v>
      </c>
      <c r="N66" s="23">
        <f t="shared" si="9"/>
        <v>0</v>
      </c>
      <c r="O66" s="19">
        <f t="shared" si="23"/>
        <v>1</v>
      </c>
      <c r="P66" s="19">
        <f t="shared" si="10"/>
        <v>1400</v>
      </c>
      <c r="Q66" s="23">
        <f t="shared" si="11"/>
        <v>1120</v>
      </c>
      <c r="U66" s="19">
        <f t="shared" si="28"/>
        <v>0</v>
      </c>
      <c r="V66" s="19">
        <f t="shared" si="24"/>
        <v>0</v>
      </c>
      <c r="W66" s="19">
        <f t="shared" si="13"/>
        <v>0</v>
      </c>
      <c r="X66" s="19">
        <f t="shared" si="29"/>
        <v>0</v>
      </c>
      <c r="Y66" s="19">
        <f t="shared" si="25"/>
        <v>0</v>
      </c>
      <c r="Z66" s="19">
        <f t="shared" si="15"/>
        <v>0</v>
      </c>
      <c r="AB66" s="19">
        <f t="shared" si="30"/>
        <v>0</v>
      </c>
      <c r="AC66" s="19">
        <f t="shared" si="26"/>
        <v>0</v>
      </c>
      <c r="AD66" s="19">
        <f t="shared" si="17"/>
        <v>0</v>
      </c>
      <c r="AE66" s="19">
        <f t="shared" si="31"/>
        <v>0</v>
      </c>
      <c r="AF66" s="19">
        <f t="shared" si="27"/>
        <v>0</v>
      </c>
      <c r="AG66" s="19">
        <f t="shared" si="19"/>
        <v>0</v>
      </c>
    </row>
    <row r="67" spans="2:33" x14ac:dyDescent="0.15">
      <c r="B67" s="23"/>
      <c r="D67" s="19">
        <v>55</v>
      </c>
      <c r="E67" s="19">
        <f t="shared" si="20"/>
        <v>0</v>
      </c>
      <c r="F67" s="19">
        <f t="shared" si="4"/>
        <v>0</v>
      </c>
      <c r="G67" s="23">
        <f t="shared" si="5"/>
        <v>0</v>
      </c>
      <c r="H67" s="19">
        <f t="shared" si="21"/>
        <v>0</v>
      </c>
      <c r="I67" s="19">
        <f t="shared" si="6"/>
        <v>0</v>
      </c>
      <c r="J67" s="23">
        <f t="shared" si="7"/>
        <v>0</v>
      </c>
      <c r="L67" s="19">
        <f t="shared" si="22"/>
        <v>0</v>
      </c>
      <c r="M67" s="19">
        <f t="shared" si="8"/>
        <v>0</v>
      </c>
      <c r="N67" s="23">
        <f t="shared" si="9"/>
        <v>0</v>
      </c>
      <c r="O67" s="19">
        <f t="shared" si="23"/>
        <v>1</v>
      </c>
      <c r="P67" s="19">
        <f t="shared" si="10"/>
        <v>1400</v>
      </c>
      <c r="Q67" s="23">
        <f t="shared" si="11"/>
        <v>1120</v>
      </c>
      <c r="U67" s="19">
        <f t="shared" si="28"/>
        <v>0</v>
      </c>
      <c r="V67" s="19">
        <f t="shared" si="24"/>
        <v>0</v>
      </c>
      <c r="W67" s="19">
        <f t="shared" si="13"/>
        <v>0</v>
      </c>
      <c r="X67" s="19">
        <f t="shared" si="29"/>
        <v>0</v>
      </c>
      <c r="Y67" s="19">
        <f t="shared" si="25"/>
        <v>0</v>
      </c>
      <c r="Z67" s="19">
        <f t="shared" si="15"/>
        <v>0</v>
      </c>
      <c r="AB67" s="19">
        <f t="shared" si="30"/>
        <v>0</v>
      </c>
      <c r="AC67" s="19">
        <f t="shared" si="26"/>
        <v>0</v>
      </c>
      <c r="AD67" s="19">
        <f t="shared" si="17"/>
        <v>0</v>
      </c>
      <c r="AE67" s="19">
        <f t="shared" si="31"/>
        <v>0</v>
      </c>
      <c r="AF67" s="19">
        <f t="shared" si="27"/>
        <v>0</v>
      </c>
      <c r="AG67" s="19">
        <f t="shared" si="19"/>
        <v>0</v>
      </c>
    </row>
    <row r="68" spans="2:33" x14ac:dyDescent="0.15">
      <c r="B68" s="23"/>
      <c r="D68" s="19">
        <v>56</v>
      </c>
      <c r="E68" s="19">
        <f t="shared" si="20"/>
        <v>0</v>
      </c>
      <c r="F68" s="19">
        <f t="shared" si="4"/>
        <v>0</v>
      </c>
      <c r="G68" s="23">
        <f t="shared" si="5"/>
        <v>0</v>
      </c>
      <c r="H68" s="19">
        <f t="shared" si="21"/>
        <v>0</v>
      </c>
      <c r="I68" s="19">
        <f t="shared" si="6"/>
        <v>0</v>
      </c>
      <c r="J68" s="23">
        <f t="shared" si="7"/>
        <v>0</v>
      </c>
      <c r="L68" s="19">
        <f t="shared" si="22"/>
        <v>0</v>
      </c>
      <c r="M68" s="19">
        <f t="shared" si="8"/>
        <v>0</v>
      </c>
      <c r="N68" s="23">
        <f t="shared" si="9"/>
        <v>0</v>
      </c>
      <c r="O68" s="19">
        <f t="shared" si="23"/>
        <v>1</v>
      </c>
      <c r="P68" s="19">
        <f t="shared" si="10"/>
        <v>1400</v>
      </c>
      <c r="Q68" s="23">
        <f t="shared" si="11"/>
        <v>1120</v>
      </c>
      <c r="U68" s="19">
        <f t="shared" si="28"/>
        <v>0</v>
      </c>
      <c r="V68" s="19">
        <f t="shared" si="24"/>
        <v>0</v>
      </c>
      <c r="W68" s="19">
        <f t="shared" si="13"/>
        <v>0</v>
      </c>
      <c r="X68" s="19">
        <f t="shared" si="29"/>
        <v>0</v>
      </c>
      <c r="Y68" s="19">
        <f t="shared" si="25"/>
        <v>0</v>
      </c>
      <c r="Z68" s="19">
        <f t="shared" si="15"/>
        <v>0</v>
      </c>
      <c r="AB68" s="19">
        <f t="shared" si="30"/>
        <v>0</v>
      </c>
      <c r="AC68" s="19">
        <f t="shared" si="26"/>
        <v>0</v>
      </c>
      <c r="AD68" s="19">
        <f t="shared" si="17"/>
        <v>0</v>
      </c>
      <c r="AE68" s="19">
        <f t="shared" si="31"/>
        <v>0</v>
      </c>
      <c r="AF68" s="19">
        <f t="shared" si="27"/>
        <v>0</v>
      </c>
      <c r="AG68" s="19">
        <f t="shared" si="19"/>
        <v>0</v>
      </c>
    </row>
    <row r="69" spans="2:33" x14ac:dyDescent="0.15">
      <c r="B69" s="23"/>
      <c r="D69" s="19">
        <v>57</v>
      </c>
      <c r="E69" s="19">
        <f t="shared" si="20"/>
        <v>0</v>
      </c>
      <c r="F69" s="19">
        <f t="shared" si="4"/>
        <v>0</v>
      </c>
      <c r="G69" s="23">
        <f t="shared" si="5"/>
        <v>0</v>
      </c>
      <c r="H69" s="19">
        <f t="shared" si="21"/>
        <v>0</v>
      </c>
      <c r="I69" s="19">
        <f t="shared" si="6"/>
        <v>0</v>
      </c>
      <c r="J69" s="23">
        <f t="shared" si="7"/>
        <v>0</v>
      </c>
      <c r="L69" s="19">
        <f t="shared" si="22"/>
        <v>0</v>
      </c>
      <c r="M69" s="19">
        <f t="shared" si="8"/>
        <v>0</v>
      </c>
      <c r="N69" s="23">
        <f t="shared" si="9"/>
        <v>0</v>
      </c>
      <c r="O69" s="19">
        <f t="shared" si="23"/>
        <v>1</v>
      </c>
      <c r="P69" s="19">
        <f t="shared" si="10"/>
        <v>1400</v>
      </c>
      <c r="Q69" s="23">
        <f t="shared" si="11"/>
        <v>1120</v>
      </c>
      <c r="U69" s="19">
        <f t="shared" si="28"/>
        <v>0</v>
      </c>
      <c r="V69" s="19">
        <f t="shared" si="24"/>
        <v>0</v>
      </c>
      <c r="W69" s="19">
        <f t="shared" si="13"/>
        <v>0</v>
      </c>
      <c r="X69" s="19">
        <f t="shared" si="29"/>
        <v>0</v>
      </c>
      <c r="Y69" s="19">
        <f t="shared" si="25"/>
        <v>0</v>
      </c>
      <c r="Z69" s="19">
        <f t="shared" si="15"/>
        <v>0</v>
      </c>
      <c r="AB69" s="19">
        <f t="shared" si="30"/>
        <v>0</v>
      </c>
      <c r="AC69" s="19">
        <f t="shared" si="26"/>
        <v>0</v>
      </c>
      <c r="AD69" s="19">
        <f t="shared" si="17"/>
        <v>0</v>
      </c>
      <c r="AE69" s="19">
        <f t="shared" si="31"/>
        <v>0</v>
      </c>
      <c r="AF69" s="19">
        <f t="shared" si="27"/>
        <v>0</v>
      </c>
      <c r="AG69" s="19">
        <f t="shared" si="19"/>
        <v>0</v>
      </c>
    </row>
    <row r="70" spans="2:33" x14ac:dyDescent="0.15">
      <c r="B70" s="23"/>
      <c r="D70" s="19">
        <v>58</v>
      </c>
      <c r="E70" s="19">
        <f t="shared" si="20"/>
        <v>0</v>
      </c>
      <c r="F70" s="19">
        <f t="shared" si="4"/>
        <v>0</v>
      </c>
      <c r="G70" s="23">
        <f t="shared" si="5"/>
        <v>0</v>
      </c>
      <c r="H70" s="19">
        <f t="shared" si="21"/>
        <v>0</v>
      </c>
      <c r="I70" s="19">
        <f t="shared" si="6"/>
        <v>0</v>
      </c>
      <c r="J70" s="23">
        <f t="shared" si="7"/>
        <v>0</v>
      </c>
      <c r="L70" s="19">
        <f t="shared" si="22"/>
        <v>0</v>
      </c>
      <c r="M70" s="19">
        <f t="shared" si="8"/>
        <v>0</v>
      </c>
      <c r="N70" s="23">
        <f t="shared" si="9"/>
        <v>0</v>
      </c>
      <c r="O70" s="19">
        <f t="shared" si="23"/>
        <v>1</v>
      </c>
      <c r="P70" s="19">
        <f t="shared" si="10"/>
        <v>1400</v>
      </c>
      <c r="Q70" s="23">
        <f t="shared" si="11"/>
        <v>1120</v>
      </c>
      <c r="U70" s="19">
        <f t="shared" si="28"/>
        <v>0</v>
      </c>
      <c r="V70" s="19">
        <f t="shared" si="24"/>
        <v>0</v>
      </c>
      <c r="W70" s="19">
        <f t="shared" si="13"/>
        <v>0</v>
      </c>
      <c r="X70" s="19">
        <f t="shared" si="29"/>
        <v>0</v>
      </c>
      <c r="Y70" s="19">
        <f t="shared" si="25"/>
        <v>0</v>
      </c>
      <c r="Z70" s="19">
        <f t="shared" si="15"/>
        <v>0</v>
      </c>
      <c r="AB70" s="19">
        <f t="shared" si="30"/>
        <v>0</v>
      </c>
      <c r="AC70" s="19">
        <f t="shared" si="26"/>
        <v>0</v>
      </c>
      <c r="AD70" s="19">
        <f t="shared" si="17"/>
        <v>0</v>
      </c>
      <c r="AE70" s="19">
        <f t="shared" si="31"/>
        <v>0</v>
      </c>
      <c r="AF70" s="19">
        <f t="shared" si="27"/>
        <v>0</v>
      </c>
      <c r="AG70" s="19">
        <f t="shared" si="19"/>
        <v>0</v>
      </c>
    </row>
    <row r="71" spans="2:33" x14ac:dyDescent="0.15">
      <c r="B71" s="23"/>
      <c r="D71" s="19">
        <v>59</v>
      </c>
      <c r="E71" s="19">
        <f t="shared" si="20"/>
        <v>0</v>
      </c>
      <c r="F71" s="19">
        <f t="shared" si="4"/>
        <v>0</v>
      </c>
      <c r="G71" s="23">
        <f t="shared" si="5"/>
        <v>0</v>
      </c>
      <c r="H71" s="19">
        <f t="shared" si="21"/>
        <v>0</v>
      </c>
      <c r="I71" s="19">
        <f t="shared" si="6"/>
        <v>0</v>
      </c>
      <c r="J71" s="23">
        <f t="shared" si="7"/>
        <v>0</v>
      </c>
      <c r="L71" s="19">
        <f t="shared" si="22"/>
        <v>0</v>
      </c>
      <c r="M71" s="19">
        <f t="shared" si="8"/>
        <v>0</v>
      </c>
      <c r="N71" s="23">
        <f t="shared" si="9"/>
        <v>0</v>
      </c>
      <c r="O71" s="19">
        <f t="shared" si="23"/>
        <v>1</v>
      </c>
      <c r="P71" s="19">
        <f t="shared" si="10"/>
        <v>1400</v>
      </c>
      <c r="Q71" s="23">
        <f t="shared" si="11"/>
        <v>1120</v>
      </c>
      <c r="U71" s="19">
        <f t="shared" si="28"/>
        <v>0</v>
      </c>
      <c r="V71" s="19">
        <f t="shared" si="24"/>
        <v>0</v>
      </c>
      <c r="W71" s="19">
        <f t="shared" si="13"/>
        <v>0</v>
      </c>
      <c r="X71" s="19">
        <f t="shared" si="29"/>
        <v>0</v>
      </c>
      <c r="Y71" s="19">
        <f t="shared" si="25"/>
        <v>0</v>
      </c>
      <c r="Z71" s="19">
        <f t="shared" si="15"/>
        <v>0</v>
      </c>
      <c r="AB71" s="19">
        <f t="shared" si="30"/>
        <v>0</v>
      </c>
      <c r="AC71" s="19">
        <f t="shared" si="26"/>
        <v>0</v>
      </c>
      <c r="AD71" s="19">
        <f t="shared" si="17"/>
        <v>0</v>
      </c>
      <c r="AE71" s="19">
        <f t="shared" si="31"/>
        <v>0</v>
      </c>
      <c r="AF71" s="19">
        <f t="shared" si="27"/>
        <v>0</v>
      </c>
      <c r="AG71" s="19">
        <f t="shared" si="19"/>
        <v>0</v>
      </c>
    </row>
    <row r="72" spans="2:33" x14ac:dyDescent="0.15">
      <c r="B72" s="23"/>
      <c r="D72" s="19">
        <v>60</v>
      </c>
      <c r="E72" s="19">
        <f t="shared" si="20"/>
        <v>0</v>
      </c>
      <c r="F72" s="19">
        <f t="shared" si="4"/>
        <v>0</v>
      </c>
      <c r="G72" s="23">
        <f t="shared" si="5"/>
        <v>0</v>
      </c>
      <c r="H72" s="19">
        <f t="shared" si="21"/>
        <v>0</v>
      </c>
      <c r="I72" s="19">
        <f t="shared" si="6"/>
        <v>0</v>
      </c>
      <c r="J72" s="23">
        <f t="shared" si="7"/>
        <v>0</v>
      </c>
      <c r="L72" s="19">
        <f t="shared" si="22"/>
        <v>0</v>
      </c>
      <c r="M72" s="19">
        <f t="shared" si="8"/>
        <v>0</v>
      </c>
      <c r="N72" s="23">
        <f t="shared" si="9"/>
        <v>0</v>
      </c>
      <c r="O72" s="19">
        <f t="shared" si="23"/>
        <v>1</v>
      </c>
      <c r="P72" s="19">
        <f t="shared" si="10"/>
        <v>1400</v>
      </c>
      <c r="Q72" s="23">
        <f t="shared" si="11"/>
        <v>1120</v>
      </c>
      <c r="U72" s="19">
        <f t="shared" si="28"/>
        <v>0</v>
      </c>
      <c r="V72" s="19">
        <f t="shared" si="24"/>
        <v>0</v>
      </c>
      <c r="W72" s="19">
        <f t="shared" si="13"/>
        <v>0</v>
      </c>
      <c r="X72" s="19">
        <f t="shared" si="29"/>
        <v>0</v>
      </c>
      <c r="Y72" s="19">
        <f t="shared" si="25"/>
        <v>0</v>
      </c>
      <c r="Z72" s="19">
        <f t="shared" si="15"/>
        <v>0</v>
      </c>
      <c r="AB72" s="19">
        <f t="shared" si="30"/>
        <v>0</v>
      </c>
      <c r="AC72" s="19">
        <f t="shared" si="26"/>
        <v>0</v>
      </c>
      <c r="AD72" s="19">
        <f t="shared" si="17"/>
        <v>0</v>
      </c>
      <c r="AE72" s="19">
        <f t="shared" si="31"/>
        <v>0</v>
      </c>
      <c r="AF72" s="19">
        <f t="shared" si="27"/>
        <v>0</v>
      </c>
      <c r="AG72" s="19">
        <f t="shared" si="19"/>
        <v>0</v>
      </c>
    </row>
    <row r="73" spans="2:33" x14ac:dyDescent="0.15">
      <c r="B73" s="23"/>
      <c r="D73" s="19">
        <v>61</v>
      </c>
      <c r="E73" s="19">
        <f t="shared" si="20"/>
        <v>0</v>
      </c>
      <c r="F73" s="19">
        <f t="shared" si="4"/>
        <v>0</v>
      </c>
      <c r="G73" s="23">
        <f t="shared" si="5"/>
        <v>0</v>
      </c>
      <c r="H73" s="19">
        <f t="shared" si="21"/>
        <v>0</v>
      </c>
      <c r="I73" s="19">
        <f t="shared" si="6"/>
        <v>0</v>
      </c>
      <c r="J73" s="23">
        <f t="shared" si="7"/>
        <v>0</v>
      </c>
      <c r="L73" s="19">
        <f t="shared" si="22"/>
        <v>0</v>
      </c>
      <c r="M73" s="19">
        <f t="shared" si="8"/>
        <v>0</v>
      </c>
      <c r="N73" s="23">
        <f t="shared" si="9"/>
        <v>0</v>
      </c>
      <c r="O73" s="19">
        <f t="shared" si="23"/>
        <v>1</v>
      </c>
      <c r="P73" s="19">
        <f t="shared" si="10"/>
        <v>1400</v>
      </c>
      <c r="Q73" s="23">
        <f t="shared" si="11"/>
        <v>1120</v>
      </c>
      <c r="U73" s="19">
        <f t="shared" si="28"/>
        <v>0</v>
      </c>
      <c r="V73" s="19">
        <f t="shared" si="24"/>
        <v>0</v>
      </c>
      <c r="W73" s="19">
        <f t="shared" si="13"/>
        <v>0</v>
      </c>
      <c r="X73" s="19">
        <f t="shared" si="29"/>
        <v>0</v>
      </c>
      <c r="Y73" s="19">
        <f t="shared" si="25"/>
        <v>0</v>
      </c>
      <c r="Z73" s="19">
        <f t="shared" si="15"/>
        <v>0</v>
      </c>
      <c r="AB73" s="19">
        <f t="shared" si="30"/>
        <v>0</v>
      </c>
      <c r="AC73" s="19">
        <f t="shared" si="26"/>
        <v>0</v>
      </c>
      <c r="AD73" s="19">
        <f t="shared" si="17"/>
        <v>0</v>
      </c>
      <c r="AE73" s="19">
        <f t="shared" si="31"/>
        <v>0</v>
      </c>
      <c r="AF73" s="19">
        <f t="shared" si="27"/>
        <v>0</v>
      </c>
      <c r="AG73" s="19">
        <f t="shared" si="19"/>
        <v>0</v>
      </c>
    </row>
    <row r="74" spans="2:33" x14ac:dyDescent="0.15">
      <c r="B74" s="23"/>
      <c r="D74" s="19">
        <v>62</v>
      </c>
      <c r="E74" s="19">
        <f t="shared" si="20"/>
        <v>0</v>
      </c>
      <c r="F74" s="19">
        <f t="shared" si="4"/>
        <v>0</v>
      </c>
      <c r="G74" s="23">
        <f t="shared" si="5"/>
        <v>0</v>
      </c>
      <c r="H74" s="19">
        <f t="shared" si="21"/>
        <v>0</v>
      </c>
      <c r="I74" s="19">
        <f t="shared" si="6"/>
        <v>0</v>
      </c>
      <c r="J74" s="23">
        <f t="shared" si="7"/>
        <v>0</v>
      </c>
      <c r="L74" s="19">
        <f t="shared" si="22"/>
        <v>0</v>
      </c>
      <c r="M74" s="19">
        <f t="shared" si="8"/>
        <v>0</v>
      </c>
      <c r="N74" s="23">
        <f t="shared" si="9"/>
        <v>0</v>
      </c>
      <c r="O74" s="19">
        <f t="shared" si="23"/>
        <v>1</v>
      </c>
      <c r="P74" s="19">
        <f t="shared" si="10"/>
        <v>1400</v>
      </c>
      <c r="Q74" s="23">
        <f t="shared" si="11"/>
        <v>1120</v>
      </c>
      <c r="U74" s="19">
        <f t="shared" si="28"/>
        <v>0</v>
      </c>
      <c r="V74" s="19">
        <f t="shared" si="24"/>
        <v>0</v>
      </c>
      <c r="W74" s="19">
        <f t="shared" si="13"/>
        <v>0</v>
      </c>
      <c r="X74" s="19">
        <f t="shared" si="29"/>
        <v>0</v>
      </c>
      <c r="Y74" s="19">
        <f t="shared" si="25"/>
        <v>0</v>
      </c>
      <c r="Z74" s="19">
        <f t="shared" si="15"/>
        <v>0</v>
      </c>
      <c r="AB74" s="19">
        <f t="shared" si="30"/>
        <v>0</v>
      </c>
      <c r="AC74" s="19">
        <f t="shared" si="26"/>
        <v>0</v>
      </c>
      <c r="AD74" s="19">
        <f t="shared" si="17"/>
        <v>0</v>
      </c>
      <c r="AE74" s="19">
        <f t="shared" si="31"/>
        <v>0</v>
      </c>
      <c r="AF74" s="19">
        <f t="shared" si="27"/>
        <v>0</v>
      </c>
      <c r="AG74" s="19">
        <f t="shared" si="19"/>
        <v>0</v>
      </c>
    </row>
    <row r="75" spans="2:33" x14ac:dyDescent="0.15">
      <c r="B75" s="23"/>
      <c r="D75" s="19">
        <v>63</v>
      </c>
      <c r="E75" s="19">
        <f t="shared" si="20"/>
        <v>0</v>
      </c>
      <c r="F75" s="19">
        <f t="shared" si="4"/>
        <v>0</v>
      </c>
      <c r="G75" s="23">
        <f t="shared" si="5"/>
        <v>0</v>
      </c>
      <c r="H75" s="19">
        <f t="shared" si="21"/>
        <v>0</v>
      </c>
      <c r="I75" s="19">
        <f t="shared" si="6"/>
        <v>0</v>
      </c>
      <c r="J75" s="23">
        <f t="shared" si="7"/>
        <v>0</v>
      </c>
      <c r="L75" s="19">
        <f t="shared" si="22"/>
        <v>0</v>
      </c>
      <c r="M75" s="19">
        <f t="shared" si="8"/>
        <v>0</v>
      </c>
      <c r="N75" s="23">
        <f t="shared" si="9"/>
        <v>0</v>
      </c>
      <c r="O75" s="19">
        <f t="shared" si="23"/>
        <v>1</v>
      </c>
      <c r="P75" s="19">
        <f t="shared" si="10"/>
        <v>1400</v>
      </c>
      <c r="Q75" s="23">
        <f t="shared" si="11"/>
        <v>1120</v>
      </c>
      <c r="U75" s="19">
        <f t="shared" si="28"/>
        <v>0</v>
      </c>
      <c r="V75" s="19">
        <f t="shared" si="24"/>
        <v>0</v>
      </c>
      <c r="W75" s="19">
        <f t="shared" si="13"/>
        <v>0</v>
      </c>
      <c r="X75" s="19">
        <f t="shared" si="29"/>
        <v>0</v>
      </c>
      <c r="Y75" s="19">
        <f t="shared" si="25"/>
        <v>0</v>
      </c>
      <c r="Z75" s="19">
        <f t="shared" si="15"/>
        <v>0</v>
      </c>
      <c r="AB75" s="19">
        <f t="shared" si="30"/>
        <v>0</v>
      </c>
      <c r="AC75" s="19">
        <f t="shared" si="26"/>
        <v>0</v>
      </c>
      <c r="AD75" s="19">
        <f t="shared" si="17"/>
        <v>0</v>
      </c>
      <c r="AE75" s="19">
        <f t="shared" si="31"/>
        <v>0</v>
      </c>
      <c r="AF75" s="19">
        <f t="shared" si="27"/>
        <v>0</v>
      </c>
      <c r="AG75" s="19">
        <f t="shared" si="19"/>
        <v>0</v>
      </c>
    </row>
    <row r="76" spans="2:33" x14ac:dyDescent="0.15">
      <c r="B76" s="23"/>
      <c r="D76" s="19">
        <v>64</v>
      </c>
      <c r="E76" s="19">
        <f t="shared" si="20"/>
        <v>0</v>
      </c>
      <c r="F76" s="19">
        <f t="shared" si="4"/>
        <v>0</v>
      </c>
      <c r="G76" s="23">
        <f t="shared" si="5"/>
        <v>0</v>
      </c>
      <c r="H76" s="19">
        <f t="shared" si="21"/>
        <v>0</v>
      </c>
      <c r="I76" s="19">
        <f t="shared" si="6"/>
        <v>0</v>
      </c>
      <c r="J76" s="23">
        <f t="shared" si="7"/>
        <v>0</v>
      </c>
      <c r="L76" s="19">
        <f t="shared" si="22"/>
        <v>0</v>
      </c>
      <c r="M76" s="19">
        <f t="shared" si="8"/>
        <v>0</v>
      </c>
      <c r="N76" s="23">
        <f t="shared" si="9"/>
        <v>0</v>
      </c>
      <c r="O76" s="19">
        <f t="shared" si="23"/>
        <v>1</v>
      </c>
      <c r="P76" s="19">
        <f t="shared" si="10"/>
        <v>1400</v>
      </c>
      <c r="Q76" s="23">
        <f t="shared" si="11"/>
        <v>1120</v>
      </c>
      <c r="U76" s="19">
        <f t="shared" si="28"/>
        <v>0</v>
      </c>
      <c r="V76" s="19">
        <f t="shared" si="24"/>
        <v>0</v>
      </c>
      <c r="W76" s="19">
        <f t="shared" si="13"/>
        <v>0</v>
      </c>
      <c r="X76" s="19">
        <f t="shared" si="29"/>
        <v>0</v>
      </c>
      <c r="Y76" s="19">
        <f t="shared" si="25"/>
        <v>0</v>
      </c>
      <c r="Z76" s="19">
        <f t="shared" si="15"/>
        <v>0</v>
      </c>
      <c r="AB76" s="19">
        <f t="shared" si="30"/>
        <v>0</v>
      </c>
      <c r="AC76" s="19">
        <f t="shared" si="26"/>
        <v>0</v>
      </c>
      <c r="AD76" s="19">
        <f t="shared" si="17"/>
        <v>0</v>
      </c>
      <c r="AE76" s="19">
        <f t="shared" si="31"/>
        <v>0</v>
      </c>
      <c r="AF76" s="19">
        <f t="shared" si="27"/>
        <v>0</v>
      </c>
      <c r="AG76" s="19">
        <f t="shared" si="19"/>
        <v>0</v>
      </c>
    </row>
    <row r="77" spans="2:33" x14ac:dyDescent="0.15">
      <c r="B77" s="23"/>
      <c r="D77" s="19">
        <v>65</v>
      </c>
      <c r="E77" s="19">
        <f t="shared" si="20"/>
        <v>0</v>
      </c>
      <c r="F77" s="19">
        <f t="shared" si="4"/>
        <v>0</v>
      </c>
      <c r="G77" s="23">
        <f t="shared" si="5"/>
        <v>0</v>
      </c>
      <c r="H77" s="19">
        <f t="shared" si="21"/>
        <v>0</v>
      </c>
      <c r="I77" s="19">
        <f t="shared" si="6"/>
        <v>0</v>
      </c>
      <c r="J77" s="23">
        <f t="shared" si="7"/>
        <v>0</v>
      </c>
      <c r="L77" s="19">
        <f t="shared" si="22"/>
        <v>0</v>
      </c>
      <c r="M77" s="19">
        <f t="shared" si="8"/>
        <v>0</v>
      </c>
      <c r="N77" s="23">
        <f t="shared" si="9"/>
        <v>0</v>
      </c>
      <c r="O77" s="19">
        <f t="shared" si="23"/>
        <v>1</v>
      </c>
      <c r="P77" s="19">
        <f t="shared" si="10"/>
        <v>1400</v>
      </c>
      <c r="Q77" s="23">
        <f t="shared" si="11"/>
        <v>1120</v>
      </c>
      <c r="U77" s="19">
        <f t="shared" si="28"/>
        <v>0</v>
      </c>
      <c r="V77" s="19">
        <f t="shared" ref="V77:V108" si="32">IF(U77=0,0,U77*$K$6)</f>
        <v>0</v>
      </c>
      <c r="W77" s="19">
        <f t="shared" si="13"/>
        <v>0</v>
      </c>
      <c r="X77" s="19">
        <f t="shared" si="29"/>
        <v>0</v>
      </c>
      <c r="Y77" s="19">
        <f t="shared" ref="Y77:Y108" si="33">IF(X77=0,0,ROUNDUP(X77,0)*$K$7)</f>
        <v>0</v>
      </c>
      <c r="Z77" s="19">
        <f t="shared" si="15"/>
        <v>0</v>
      </c>
      <c r="AB77" s="19">
        <f t="shared" si="30"/>
        <v>0</v>
      </c>
      <c r="AC77" s="19">
        <f t="shared" ref="AC77:AC108" si="34">IF(AB77=0,0,AB77*$K$9)</f>
        <v>0</v>
      </c>
      <c r="AD77" s="19">
        <f t="shared" si="17"/>
        <v>0</v>
      </c>
      <c r="AE77" s="19">
        <f t="shared" si="31"/>
        <v>0</v>
      </c>
      <c r="AF77" s="19">
        <f t="shared" ref="AF77:AF108" si="35">IF(AE77=0,0,ROUNDUP(AE77,0)*$K$10)</f>
        <v>0</v>
      </c>
      <c r="AG77" s="19">
        <f t="shared" si="19"/>
        <v>0</v>
      </c>
    </row>
    <row r="78" spans="2:33" x14ac:dyDescent="0.15">
      <c r="B78" s="23"/>
      <c r="D78" s="19">
        <v>66</v>
      </c>
      <c r="E78" s="19">
        <f t="shared" si="20"/>
        <v>0</v>
      </c>
      <c r="F78" s="19">
        <f t="shared" ref="F78:F122" si="36">IF(E78=0,0,E78*$E$6)</f>
        <v>0</v>
      </c>
      <c r="G78" s="23">
        <f t="shared" ref="G78:G122" si="37">F78*$P$4</f>
        <v>0</v>
      </c>
      <c r="H78" s="19">
        <f t="shared" si="21"/>
        <v>0</v>
      </c>
      <c r="I78" s="19">
        <f t="shared" ref="I78:I122" si="38">IF(H78=0,0,ROUNDUP(H78,0)*$E$7)</f>
        <v>0</v>
      </c>
      <c r="J78" s="23">
        <f t="shared" ref="J78:J122" si="39">I78*$P$4</f>
        <v>0</v>
      </c>
      <c r="L78" s="19">
        <f t="shared" si="22"/>
        <v>0</v>
      </c>
      <c r="M78" s="19">
        <f t="shared" ref="M78:M122" si="40">IF(L78=0,0,L78*$E$9)</f>
        <v>0</v>
      </c>
      <c r="N78" s="23">
        <f t="shared" ref="N78:N122" si="41">M78*$P$4</f>
        <v>0</v>
      </c>
      <c r="O78" s="19">
        <f t="shared" si="23"/>
        <v>1</v>
      </c>
      <c r="P78" s="19">
        <f t="shared" ref="P78:P122" si="42">IF(O78=0,0,ROUNDUP(O78,0)*$E$10)</f>
        <v>1400</v>
      </c>
      <c r="Q78" s="23">
        <f t="shared" ref="Q78:Q122" si="43">P78*$P$4</f>
        <v>1120</v>
      </c>
      <c r="U78" s="19">
        <f t="shared" ref="U78:U109" si="44">MAX(U77-(F77+G77+I77+J77+M77+N77+P77+Q77)*IF(X77=0,1,$M$6)/$J$6,0)</f>
        <v>0</v>
      </c>
      <c r="V78" s="19">
        <f t="shared" si="32"/>
        <v>0</v>
      </c>
      <c r="W78" s="19">
        <f t="shared" ref="W78:W122" si="45">V78*$P$4</f>
        <v>0</v>
      </c>
      <c r="X78" s="19">
        <f t="shared" ref="X78:X109" si="46">MAX(X77-(F77+G77+I77+J77+M77+N77+P77+Q77)*IF(U77=0,1,$M$7)/$J$7,0)</f>
        <v>0</v>
      </c>
      <c r="Y78" s="19">
        <f t="shared" si="33"/>
        <v>0</v>
      </c>
      <c r="Z78" s="19">
        <f t="shared" ref="Z78:Z122" si="47">Y78*$P$4</f>
        <v>0</v>
      </c>
      <c r="AB78" s="19">
        <f t="shared" ref="AB78:AB109" si="48">MAX(AB77-IF(AND(U77=0,X77=0),(F77+G77+I77+J77+M77+N77+P77+Q77),0)*IF(AE77=0,1,$M$9)/$J$9,0)</f>
        <v>0</v>
      </c>
      <c r="AC78" s="19">
        <f t="shared" si="34"/>
        <v>0</v>
      </c>
      <c r="AD78" s="19">
        <f t="shared" ref="AD78:AD122" si="49">AC78*$P$4</f>
        <v>0</v>
      </c>
      <c r="AE78" s="19">
        <f t="shared" ref="AE78:AE109" si="50">MAX(AE77-IF(AND(U77=0,X77=0),(F77+G77+I77+J77+M77+N77+P77+Q77),0)*IF(AB77=0,1,$M$10)/$J$10,0)</f>
        <v>0</v>
      </c>
      <c r="AF78" s="19">
        <f t="shared" si="35"/>
        <v>0</v>
      </c>
      <c r="AG78" s="19">
        <f t="shared" ref="AG78:AG122" si="51">AF78*$P$4</f>
        <v>0</v>
      </c>
    </row>
    <row r="79" spans="2:33" x14ac:dyDescent="0.15">
      <c r="B79" s="23"/>
      <c r="D79" s="19">
        <v>67</v>
      </c>
      <c r="E79" s="19">
        <f t="shared" ref="E79:E122" si="52">MAX(E78-(V78+W78+Y78+Z78+AC78+AD78+AF78+AG78)*IF(H78=0,1,$G$6)/$D$6,0)</f>
        <v>0</v>
      </c>
      <c r="F79" s="19">
        <f t="shared" si="36"/>
        <v>0</v>
      </c>
      <c r="G79" s="23">
        <f t="shared" si="37"/>
        <v>0</v>
      </c>
      <c r="H79" s="19">
        <f t="shared" ref="H79:H122" si="53">MAX(H78-(V78+W78+Y78+Z78+AC78+AD78+AF78+AG78)*IF(E78=0,1,$G$7)/$D$7,0)</f>
        <v>0</v>
      </c>
      <c r="I79" s="19">
        <f t="shared" si="38"/>
        <v>0</v>
      </c>
      <c r="J79" s="23">
        <f t="shared" si="39"/>
        <v>0</v>
      </c>
      <c r="L79" s="19">
        <f t="shared" ref="L79:L122" si="54">MAX(L78-IF(AND(E78=0,H78=0),(V78+W78+Y78+Z78+AC78+AD78+AF78+AG78)*IF(O78=0,1,$G$9),0)/$D$9,0)</f>
        <v>0</v>
      </c>
      <c r="M79" s="19">
        <f t="shared" si="40"/>
        <v>0</v>
      </c>
      <c r="N79" s="23">
        <f t="shared" si="41"/>
        <v>0</v>
      </c>
      <c r="O79" s="19">
        <f t="shared" ref="O79:O122" si="55">MAX(O78-IF(AND(E78=0,H78=0),(V78+W78+Y78+Z78+AC78+AD78+AF78+AG78)*IF(L78=0,1,$G$10),0)/$D$10,0)</f>
        <v>1</v>
      </c>
      <c r="P79" s="19">
        <f t="shared" si="42"/>
        <v>1400</v>
      </c>
      <c r="Q79" s="23">
        <f t="shared" si="43"/>
        <v>1120</v>
      </c>
      <c r="U79" s="19">
        <f t="shared" si="44"/>
        <v>0</v>
      </c>
      <c r="V79" s="19">
        <f t="shared" si="32"/>
        <v>0</v>
      </c>
      <c r="W79" s="19">
        <f t="shared" si="45"/>
        <v>0</v>
      </c>
      <c r="X79" s="19">
        <f t="shared" si="46"/>
        <v>0</v>
      </c>
      <c r="Y79" s="19">
        <f t="shared" si="33"/>
        <v>0</v>
      </c>
      <c r="Z79" s="19">
        <f t="shared" si="47"/>
        <v>0</v>
      </c>
      <c r="AB79" s="19">
        <f t="shared" si="48"/>
        <v>0</v>
      </c>
      <c r="AC79" s="19">
        <f t="shared" si="34"/>
        <v>0</v>
      </c>
      <c r="AD79" s="19">
        <f t="shared" si="49"/>
        <v>0</v>
      </c>
      <c r="AE79" s="19">
        <f t="shared" si="50"/>
        <v>0</v>
      </c>
      <c r="AF79" s="19">
        <f t="shared" si="35"/>
        <v>0</v>
      </c>
      <c r="AG79" s="19">
        <f t="shared" si="51"/>
        <v>0</v>
      </c>
    </row>
    <row r="80" spans="2:33" x14ac:dyDescent="0.15">
      <c r="B80" s="23"/>
      <c r="D80" s="19">
        <v>68</v>
      </c>
      <c r="E80" s="19">
        <f t="shared" si="52"/>
        <v>0</v>
      </c>
      <c r="F80" s="19">
        <f t="shared" si="36"/>
        <v>0</v>
      </c>
      <c r="G80" s="23">
        <f t="shared" si="37"/>
        <v>0</v>
      </c>
      <c r="H80" s="19">
        <f t="shared" si="53"/>
        <v>0</v>
      </c>
      <c r="I80" s="19">
        <f t="shared" si="38"/>
        <v>0</v>
      </c>
      <c r="J80" s="23">
        <f t="shared" si="39"/>
        <v>0</v>
      </c>
      <c r="L80" s="19">
        <f t="shared" si="54"/>
        <v>0</v>
      </c>
      <c r="M80" s="19">
        <f t="shared" si="40"/>
        <v>0</v>
      </c>
      <c r="N80" s="23">
        <f t="shared" si="41"/>
        <v>0</v>
      </c>
      <c r="O80" s="19">
        <f t="shared" si="55"/>
        <v>1</v>
      </c>
      <c r="P80" s="19">
        <f t="shared" si="42"/>
        <v>1400</v>
      </c>
      <c r="Q80" s="23">
        <f t="shared" si="43"/>
        <v>1120</v>
      </c>
      <c r="U80" s="19">
        <f t="shared" si="44"/>
        <v>0</v>
      </c>
      <c r="V80" s="19">
        <f t="shared" si="32"/>
        <v>0</v>
      </c>
      <c r="W80" s="19">
        <f t="shared" si="45"/>
        <v>0</v>
      </c>
      <c r="X80" s="19">
        <f t="shared" si="46"/>
        <v>0</v>
      </c>
      <c r="Y80" s="19">
        <f t="shared" si="33"/>
        <v>0</v>
      </c>
      <c r="Z80" s="19">
        <f t="shared" si="47"/>
        <v>0</v>
      </c>
      <c r="AB80" s="19">
        <f t="shared" si="48"/>
        <v>0</v>
      </c>
      <c r="AC80" s="19">
        <f t="shared" si="34"/>
        <v>0</v>
      </c>
      <c r="AD80" s="19">
        <f t="shared" si="49"/>
        <v>0</v>
      </c>
      <c r="AE80" s="19">
        <f t="shared" si="50"/>
        <v>0</v>
      </c>
      <c r="AF80" s="19">
        <f t="shared" si="35"/>
        <v>0</v>
      </c>
      <c r="AG80" s="19">
        <f t="shared" si="51"/>
        <v>0</v>
      </c>
    </row>
    <row r="81" spans="2:33" x14ac:dyDescent="0.15">
      <c r="B81" s="23"/>
      <c r="D81" s="19">
        <v>69</v>
      </c>
      <c r="E81" s="19">
        <f t="shared" si="52"/>
        <v>0</v>
      </c>
      <c r="F81" s="19">
        <f t="shared" si="36"/>
        <v>0</v>
      </c>
      <c r="G81" s="23">
        <f t="shared" si="37"/>
        <v>0</v>
      </c>
      <c r="H81" s="19">
        <f t="shared" si="53"/>
        <v>0</v>
      </c>
      <c r="I81" s="19">
        <f t="shared" si="38"/>
        <v>0</v>
      </c>
      <c r="J81" s="23">
        <f t="shared" si="39"/>
        <v>0</v>
      </c>
      <c r="L81" s="19">
        <f t="shared" si="54"/>
        <v>0</v>
      </c>
      <c r="M81" s="19">
        <f t="shared" si="40"/>
        <v>0</v>
      </c>
      <c r="N81" s="23">
        <f t="shared" si="41"/>
        <v>0</v>
      </c>
      <c r="O81" s="19">
        <f t="shared" si="55"/>
        <v>1</v>
      </c>
      <c r="P81" s="19">
        <f t="shared" si="42"/>
        <v>1400</v>
      </c>
      <c r="Q81" s="23">
        <f t="shared" si="43"/>
        <v>1120</v>
      </c>
      <c r="U81" s="19">
        <f t="shared" si="44"/>
        <v>0</v>
      </c>
      <c r="V81" s="19">
        <f t="shared" si="32"/>
        <v>0</v>
      </c>
      <c r="W81" s="19">
        <f t="shared" si="45"/>
        <v>0</v>
      </c>
      <c r="X81" s="19">
        <f t="shared" si="46"/>
        <v>0</v>
      </c>
      <c r="Y81" s="19">
        <f t="shared" si="33"/>
        <v>0</v>
      </c>
      <c r="Z81" s="19">
        <f t="shared" si="47"/>
        <v>0</v>
      </c>
      <c r="AB81" s="19">
        <f t="shared" si="48"/>
        <v>0</v>
      </c>
      <c r="AC81" s="19">
        <f t="shared" si="34"/>
        <v>0</v>
      </c>
      <c r="AD81" s="19">
        <f t="shared" si="49"/>
        <v>0</v>
      </c>
      <c r="AE81" s="19">
        <f t="shared" si="50"/>
        <v>0</v>
      </c>
      <c r="AF81" s="19">
        <f t="shared" si="35"/>
        <v>0</v>
      </c>
      <c r="AG81" s="19">
        <f t="shared" si="51"/>
        <v>0</v>
      </c>
    </row>
    <row r="82" spans="2:33" x14ac:dyDescent="0.15">
      <c r="B82" s="23"/>
      <c r="D82" s="19">
        <v>70</v>
      </c>
      <c r="E82" s="19">
        <f t="shared" si="52"/>
        <v>0</v>
      </c>
      <c r="F82" s="19">
        <f t="shared" si="36"/>
        <v>0</v>
      </c>
      <c r="G82" s="23">
        <f t="shared" si="37"/>
        <v>0</v>
      </c>
      <c r="H82" s="19">
        <f t="shared" si="53"/>
        <v>0</v>
      </c>
      <c r="I82" s="19">
        <f t="shared" si="38"/>
        <v>0</v>
      </c>
      <c r="J82" s="23">
        <f t="shared" si="39"/>
        <v>0</v>
      </c>
      <c r="L82" s="19">
        <f t="shared" si="54"/>
        <v>0</v>
      </c>
      <c r="M82" s="19">
        <f t="shared" si="40"/>
        <v>0</v>
      </c>
      <c r="N82" s="23">
        <f t="shared" si="41"/>
        <v>0</v>
      </c>
      <c r="O82" s="19">
        <f t="shared" si="55"/>
        <v>1</v>
      </c>
      <c r="P82" s="19">
        <f t="shared" si="42"/>
        <v>1400</v>
      </c>
      <c r="Q82" s="23">
        <f t="shared" si="43"/>
        <v>1120</v>
      </c>
      <c r="U82" s="19">
        <f t="shared" si="44"/>
        <v>0</v>
      </c>
      <c r="V82" s="19">
        <f t="shared" si="32"/>
        <v>0</v>
      </c>
      <c r="W82" s="19">
        <f t="shared" si="45"/>
        <v>0</v>
      </c>
      <c r="X82" s="19">
        <f t="shared" si="46"/>
        <v>0</v>
      </c>
      <c r="Y82" s="19">
        <f t="shared" si="33"/>
        <v>0</v>
      </c>
      <c r="Z82" s="19">
        <f t="shared" si="47"/>
        <v>0</v>
      </c>
      <c r="AB82" s="19">
        <f t="shared" si="48"/>
        <v>0</v>
      </c>
      <c r="AC82" s="19">
        <f t="shared" si="34"/>
        <v>0</v>
      </c>
      <c r="AD82" s="19">
        <f t="shared" si="49"/>
        <v>0</v>
      </c>
      <c r="AE82" s="19">
        <f t="shared" si="50"/>
        <v>0</v>
      </c>
      <c r="AF82" s="19">
        <f t="shared" si="35"/>
        <v>0</v>
      </c>
      <c r="AG82" s="19">
        <f t="shared" si="51"/>
        <v>0</v>
      </c>
    </row>
    <row r="83" spans="2:33" x14ac:dyDescent="0.15">
      <c r="B83" s="23"/>
      <c r="D83" s="19">
        <v>71</v>
      </c>
      <c r="E83" s="19">
        <f t="shared" si="52"/>
        <v>0</v>
      </c>
      <c r="F83" s="19">
        <f t="shared" si="36"/>
        <v>0</v>
      </c>
      <c r="G83" s="23">
        <f t="shared" si="37"/>
        <v>0</v>
      </c>
      <c r="H83" s="19">
        <f t="shared" si="53"/>
        <v>0</v>
      </c>
      <c r="I83" s="19">
        <f t="shared" si="38"/>
        <v>0</v>
      </c>
      <c r="J83" s="23">
        <f t="shared" si="39"/>
        <v>0</v>
      </c>
      <c r="L83" s="19">
        <f t="shared" si="54"/>
        <v>0</v>
      </c>
      <c r="M83" s="19">
        <f t="shared" si="40"/>
        <v>0</v>
      </c>
      <c r="N83" s="23">
        <f t="shared" si="41"/>
        <v>0</v>
      </c>
      <c r="O83" s="19">
        <f t="shared" si="55"/>
        <v>1</v>
      </c>
      <c r="P83" s="19">
        <f t="shared" si="42"/>
        <v>1400</v>
      </c>
      <c r="Q83" s="23">
        <f t="shared" si="43"/>
        <v>1120</v>
      </c>
      <c r="U83" s="19">
        <f t="shared" si="44"/>
        <v>0</v>
      </c>
      <c r="V83" s="19">
        <f t="shared" si="32"/>
        <v>0</v>
      </c>
      <c r="W83" s="19">
        <f t="shared" si="45"/>
        <v>0</v>
      </c>
      <c r="X83" s="19">
        <f t="shared" si="46"/>
        <v>0</v>
      </c>
      <c r="Y83" s="19">
        <f t="shared" si="33"/>
        <v>0</v>
      </c>
      <c r="Z83" s="19">
        <f t="shared" si="47"/>
        <v>0</v>
      </c>
      <c r="AB83" s="19">
        <f t="shared" si="48"/>
        <v>0</v>
      </c>
      <c r="AC83" s="19">
        <f t="shared" si="34"/>
        <v>0</v>
      </c>
      <c r="AD83" s="19">
        <f t="shared" si="49"/>
        <v>0</v>
      </c>
      <c r="AE83" s="19">
        <f t="shared" si="50"/>
        <v>0</v>
      </c>
      <c r="AF83" s="19">
        <f t="shared" si="35"/>
        <v>0</v>
      </c>
      <c r="AG83" s="19">
        <f t="shared" si="51"/>
        <v>0</v>
      </c>
    </row>
    <row r="84" spans="2:33" x14ac:dyDescent="0.15">
      <c r="B84" s="23"/>
      <c r="D84" s="19">
        <v>72</v>
      </c>
      <c r="E84" s="19">
        <f t="shared" si="52"/>
        <v>0</v>
      </c>
      <c r="F84" s="19">
        <f t="shared" si="36"/>
        <v>0</v>
      </c>
      <c r="G84" s="23">
        <f t="shared" si="37"/>
        <v>0</v>
      </c>
      <c r="H84" s="19">
        <f t="shared" si="53"/>
        <v>0</v>
      </c>
      <c r="I84" s="19">
        <f t="shared" si="38"/>
        <v>0</v>
      </c>
      <c r="J84" s="23">
        <f t="shared" si="39"/>
        <v>0</v>
      </c>
      <c r="L84" s="19">
        <f t="shared" si="54"/>
        <v>0</v>
      </c>
      <c r="M84" s="19">
        <f t="shared" si="40"/>
        <v>0</v>
      </c>
      <c r="N84" s="23">
        <f t="shared" si="41"/>
        <v>0</v>
      </c>
      <c r="O84" s="19">
        <f t="shared" si="55"/>
        <v>1</v>
      </c>
      <c r="P84" s="19">
        <f t="shared" si="42"/>
        <v>1400</v>
      </c>
      <c r="Q84" s="23">
        <f t="shared" si="43"/>
        <v>1120</v>
      </c>
      <c r="U84" s="19">
        <f t="shared" si="44"/>
        <v>0</v>
      </c>
      <c r="V84" s="19">
        <f t="shared" si="32"/>
        <v>0</v>
      </c>
      <c r="W84" s="19">
        <f t="shared" si="45"/>
        <v>0</v>
      </c>
      <c r="X84" s="19">
        <f t="shared" si="46"/>
        <v>0</v>
      </c>
      <c r="Y84" s="19">
        <f t="shared" si="33"/>
        <v>0</v>
      </c>
      <c r="Z84" s="19">
        <f t="shared" si="47"/>
        <v>0</v>
      </c>
      <c r="AB84" s="19">
        <f t="shared" si="48"/>
        <v>0</v>
      </c>
      <c r="AC84" s="19">
        <f t="shared" si="34"/>
        <v>0</v>
      </c>
      <c r="AD84" s="19">
        <f t="shared" si="49"/>
        <v>0</v>
      </c>
      <c r="AE84" s="19">
        <f t="shared" si="50"/>
        <v>0</v>
      </c>
      <c r="AF84" s="19">
        <f t="shared" si="35"/>
        <v>0</v>
      </c>
      <c r="AG84" s="19">
        <f t="shared" si="51"/>
        <v>0</v>
      </c>
    </row>
    <row r="85" spans="2:33" x14ac:dyDescent="0.15">
      <c r="B85" s="23"/>
      <c r="D85" s="19">
        <v>73</v>
      </c>
      <c r="E85" s="19">
        <f t="shared" si="52"/>
        <v>0</v>
      </c>
      <c r="F85" s="19">
        <f t="shared" si="36"/>
        <v>0</v>
      </c>
      <c r="G85" s="23">
        <f t="shared" si="37"/>
        <v>0</v>
      </c>
      <c r="H85" s="19">
        <f t="shared" si="53"/>
        <v>0</v>
      </c>
      <c r="I85" s="19">
        <f t="shared" si="38"/>
        <v>0</v>
      </c>
      <c r="J85" s="23">
        <f t="shared" si="39"/>
        <v>0</v>
      </c>
      <c r="L85" s="19">
        <f t="shared" si="54"/>
        <v>0</v>
      </c>
      <c r="M85" s="19">
        <f t="shared" si="40"/>
        <v>0</v>
      </c>
      <c r="N85" s="23">
        <f t="shared" si="41"/>
        <v>0</v>
      </c>
      <c r="O85" s="19">
        <f t="shared" si="55"/>
        <v>1</v>
      </c>
      <c r="P85" s="19">
        <f t="shared" si="42"/>
        <v>1400</v>
      </c>
      <c r="Q85" s="23">
        <f t="shared" si="43"/>
        <v>1120</v>
      </c>
      <c r="U85" s="19">
        <f t="shared" si="44"/>
        <v>0</v>
      </c>
      <c r="V85" s="19">
        <f t="shared" si="32"/>
        <v>0</v>
      </c>
      <c r="W85" s="19">
        <f t="shared" si="45"/>
        <v>0</v>
      </c>
      <c r="X85" s="19">
        <f t="shared" si="46"/>
        <v>0</v>
      </c>
      <c r="Y85" s="19">
        <f t="shared" si="33"/>
        <v>0</v>
      </c>
      <c r="Z85" s="19">
        <f t="shared" si="47"/>
        <v>0</v>
      </c>
      <c r="AB85" s="19">
        <f t="shared" si="48"/>
        <v>0</v>
      </c>
      <c r="AC85" s="19">
        <f t="shared" si="34"/>
        <v>0</v>
      </c>
      <c r="AD85" s="19">
        <f t="shared" si="49"/>
        <v>0</v>
      </c>
      <c r="AE85" s="19">
        <f t="shared" si="50"/>
        <v>0</v>
      </c>
      <c r="AF85" s="19">
        <f t="shared" si="35"/>
        <v>0</v>
      </c>
      <c r="AG85" s="19">
        <f t="shared" si="51"/>
        <v>0</v>
      </c>
    </row>
    <row r="86" spans="2:33" x14ac:dyDescent="0.15">
      <c r="B86" s="23"/>
      <c r="D86" s="19">
        <v>74</v>
      </c>
      <c r="E86" s="19">
        <f t="shared" si="52"/>
        <v>0</v>
      </c>
      <c r="F86" s="19">
        <f t="shared" si="36"/>
        <v>0</v>
      </c>
      <c r="G86" s="23">
        <f t="shared" si="37"/>
        <v>0</v>
      </c>
      <c r="H86" s="19">
        <f t="shared" si="53"/>
        <v>0</v>
      </c>
      <c r="I86" s="19">
        <f t="shared" si="38"/>
        <v>0</v>
      </c>
      <c r="J86" s="23">
        <f t="shared" si="39"/>
        <v>0</v>
      </c>
      <c r="L86" s="19">
        <f t="shared" si="54"/>
        <v>0</v>
      </c>
      <c r="M86" s="19">
        <f t="shared" si="40"/>
        <v>0</v>
      </c>
      <c r="N86" s="23">
        <f t="shared" si="41"/>
        <v>0</v>
      </c>
      <c r="O86" s="19">
        <f t="shared" si="55"/>
        <v>1</v>
      </c>
      <c r="P86" s="19">
        <f t="shared" si="42"/>
        <v>1400</v>
      </c>
      <c r="Q86" s="23">
        <f t="shared" si="43"/>
        <v>1120</v>
      </c>
      <c r="U86" s="19">
        <f t="shared" si="44"/>
        <v>0</v>
      </c>
      <c r="V86" s="19">
        <f t="shared" si="32"/>
        <v>0</v>
      </c>
      <c r="W86" s="19">
        <f t="shared" si="45"/>
        <v>0</v>
      </c>
      <c r="X86" s="19">
        <f t="shared" si="46"/>
        <v>0</v>
      </c>
      <c r="Y86" s="19">
        <f t="shared" si="33"/>
        <v>0</v>
      </c>
      <c r="Z86" s="19">
        <f t="shared" si="47"/>
        <v>0</v>
      </c>
      <c r="AB86" s="19">
        <f t="shared" si="48"/>
        <v>0</v>
      </c>
      <c r="AC86" s="19">
        <f t="shared" si="34"/>
        <v>0</v>
      </c>
      <c r="AD86" s="19">
        <f t="shared" si="49"/>
        <v>0</v>
      </c>
      <c r="AE86" s="19">
        <f t="shared" si="50"/>
        <v>0</v>
      </c>
      <c r="AF86" s="19">
        <f t="shared" si="35"/>
        <v>0</v>
      </c>
      <c r="AG86" s="19">
        <f t="shared" si="51"/>
        <v>0</v>
      </c>
    </row>
    <row r="87" spans="2:33" x14ac:dyDescent="0.15">
      <c r="B87" s="23"/>
      <c r="D87" s="19">
        <v>75</v>
      </c>
      <c r="E87" s="19">
        <f t="shared" si="52"/>
        <v>0</v>
      </c>
      <c r="F87" s="19">
        <f t="shared" si="36"/>
        <v>0</v>
      </c>
      <c r="G87" s="23">
        <f t="shared" si="37"/>
        <v>0</v>
      </c>
      <c r="H87" s="19">
        <f t="shared" si="53"/>
        <v>0</v>
      </c>
      <c r="I87" s="19">
        <f t="shared" si="38"/>
        <v>0</v>
      </c>
      <c r="J87" s="23">
        <f t="shared" si="39"/>
        <v>0</v>
      </c>
      <c r="L87" s="19">
        <f t="shared" si="54"/>
        <v>0</v>
      </c>
      <c r="M87" s="19">
        <f t="shared" si="40"/>
        <v>0</v>
      </c>
      <c r="N87" s="23">
        <f t="shared" si="41"/>
        <v>0</v>
      </c>
      <c r="O87" s="19">
        <f t="shared" si="55"/>
        <v>1</v>
      </c>
      <c r="P87" s="19">
        <f t="shared" si="42"/>
        <v>1400</v>
      </c>
      <c r="Q87" s="23">
        <f t="shared" si="43"/>
        <v>1120</v>
      </c>
      <c r="U87" s="19">
        <f t="shared" si="44"/>
        <v>0</v>
      </c>
      <c r="V87" s="19">
        <f t="shared" si="32"/>
        <v>0</v>
      </c>
      <c r="W87" s="19">
        <f t="shared" si="45"/>
        <v>0</v>
      </c>
      <c r="X87" s="19">
        <f t="shared" si="46"/>
        <v>0</v>
      </c>
      <c r="Y87" s="19">
        <f t="shared" si="33"/>
        <v>0</v>
      </c>
      <c r="Z87" s="19">
        <f t="shared" si="47"/>
        <v>0</v>
      </c>
      <c r="AB87" s="19">
        <f t="shared" si="48"/>
        <v>0</v>
      </c>
      <c r="AC87" s="19">
        <f t="shared" si="34"/>
        <v>0</v>
      </c>
      <c r="AD87" s="19">
        <f t="shared" si="49"/>
        <v>0</v>
      </c>
      <c r="AE87" s="19">
        <f t="shared" si="50"/>
        <v>0</v>
      </c>
      <c r="AF87" s="19">
        <f t="shared" si="35"/>
        <v>0</v>
      </c>
      <c r="AG87" s="19">
        <f t="shared" si="51"/>
        <v>0</v>
      </c>
    </row>
    <row r="88" spans="2:33" x14ac:dyDescent="0.15">
      <c r="B88" s="23"/>
      <c r="D88" s="19">
        <v>76</v>
      </c>
      <c r="E88" s="19">
        <f t="shared" si="52"/>
        <v>0</v>
      </c>
      <c r="F88" s="19">
        <f t="shared" si="36"/>
        <v>0</v>
      </c>
      <c r="G88" s="23">
        <f t="shared" si="37"/>
        <v>0</v>
      </c>
      <c r="H88" s="19">
        <f t="shared" si="53"/>
        <v>0</v>
      </c>
      <c r="I88" s="19">
        <f t="shared" si="38"/>
        <v>0</v>
      </c>
      <c r="J88" s="23">
        <f t="shared" si="39"/>
        <v>0</v>
      </c>
      <c r="L88" s="19">
        <f t="shared" si="54"/>
        <v>0</v>
      </c>
      <c r="M88" s="19">
        <f t="shared" si="40"/>
        <v>0</v>
      </c>
      <c r="N88" s="23">
        <f t="shared" si="41"/>
        <v>0</v>
      </c>
      <c r="O88" s="19">
        <f t="shared" si="55"/>
        <v>1</v>
      </c>
      <c r="P88" s="19">
        <f t="shared" si="42"/>
        <v>1400</v>
      </c>
      <c r="Q88" s="23">
        <f t="shared" si="43"/>
        <v>1120</v>
      </c>
      <c r="U88" s="19">
        <f t="shared" si="44"/>
        <v>0</v>
      </c>
      <c r="V88" s="19">
        <f t="shared" si="32"/>
        <v>0</v>
      </c>
      <c r="W88" s="19">
        <f t="shared" si="45"/>
        <v>0</v>
      </c>
      <c r="X88" s="19">
        <f t="shared" si="46"/>
        <v>0</v>
      </c>
      <c r="Y88" s="19">
        <f t="shared" si="33"/>
        <v>0</v>
      </c>
      <c r="Z88" s="19">
        <f t="shared" si="47"/>
        <v>0</v>
      </c>
      <c r="AB88" s="19">
        <f t="shared" si="48"/>
        <v>0</v>
      </c>
      <c r="AC88" s="19">
        <f t="shared" si="34"/>
        <v>0</v>
      </c>
      <c r="AD88" s="19">
        <f t="shared" si="49"/>
        <v>0</v>
      </c>
      <c r="AE88" s="19">
        <f t="shared" si="50"/>
        <v>0</v>
      </c>
      <c r="AF88" s="19">
        <f t="shared" si="35"/>
        <v>0</v>
      </c>
      <c r="AG88" s="19">
        <f t="shared" si="51"/>
        <v>0</v>
      </c>
    </row>
    <row r="89" spans="2:33" x14ac:dyDescent="0.15">
      <c r="B89" s="23"/>
      <c r="D89" s="19">
        <v>77</v>
      </c>
      <c r="E89" s="19">
        <f t="shared" si="52"/>
        <v>0</v>
      </c>
      <c r="F89" s="19">
        <f t="shared" si="36"/>
        <v>0</v>
      </c>
      <c r="G89" s="23">
        <f t="shared" si="37"/>
        <v>0</v>
      </c>
      <c r="H89" s="19">
        <f t="shared" si="53"/>
        <v>0</v>
      </c>
      <c r="I89" s="19">
        <f t="shared" si="38"/>
        <v>0</v>
      </c>
      <c r="J89" s="23">
        <f t="shared" si="39"/>
        <v>0</v>
      </c>
      <c r="L89" s="19">
        <f t="shared" si="54"/>
        <v>0</v>
      </c>
      <c r="M89" s="19">
        <f t="shared" si="40"/>
        <v>0</v>
      </c>
      <c r="N89" s="23">
        <f t="shared" si="41"/>
        <v>0</v>
      </c>
      <c r="O89" s="19">
        <f t="shared" si="55"/>
        <v>1</v>
      </c>
      <c r="P89" s="19">
        <f t="shared" si="42"/>
        <v>1400</v>
      </c>
      <c r="Q89" s="23">
        <f t="shared" si="43"/>
        <v>1120</v>
      </c>
      <c r="U89" s="19">
        <f t="shared" si="44"/>
        <v>0</v>
      </c>
      <c r="V89" s="19">
        <f t="shared" si="32"/>
        <v>0</v>
      </c>
      <c r="W89" s="19">
        <f t="shared" si="45"/>
        <v>0</v>
      </c>
      <c r="X89" s="19">
        <f t="shared" si="46"/>
        <v>0</v>
      </c>
      <c r="Y89" s="19">
        <f t="shared" si="33"/>
        <v>0</v>
      </c>
      <c r="Z89" s="19">
        <f t="shared" si="47"/>
        <v>0</v>
      </c>
      <c r="AB89" s="19">
        <f t="shared" si="48"/>
        <v>0</v>
      </c>
      <c r="AC89" s="19">
        <f t="shared" si="34"/>
        <v>0</v>
      </c>
      <c r="AD89" s="19">
        <f t="shared" si="49"/>
        <v>0</v>
      </c>
      <c r="AE89" s="19">
        <f t="shared" si="50"/>
        <v>0</v>
      </c>
      <c r="AF89" s="19">
        <f t="shared" si="35"/>
        <v>0</v>
      </c>
      <c r="AG89" s="19">
        <f t="shared" si="51"/>
        <v>0</v>
      </c>
    </row>
    <row r="90" spans="2:33" x14ac:dyDescent="0.15">
      <c r="B90" s="23"/>
      <c r="D90" s="19">
        <v>78</v>
      </c>
      <c r="E90" s="19">
        <f t="shared" si="52"/>
        <v>0</v>
      </c>
      <c r="F90" s="19">
        <f t="shared" si="36"/>
        <v>0</v>
      </c>
      <c r="G90" s="23">
        <f t="shared" si="37"/>
        <v>0</v>
      </c>
      <c r="H90" s="19">
        <f t="shared" si="53"/>
        <v>0</v>
      </c>
      <c r="I90" s="19">
        <f t="shared" si="38"/>
        <v>0</v>
      </c>
      <c r="J90" s="23">
        <f t="shared" si="39"/>
        <v>0</v>
      </c>
      <c r="L90" s="19">
        <f t="shared" si="54"/>
        <v>0</v>
      </c>
      <c r="M90" s="19">
        <f t="shared" si="40"/>
        <v>0</v>
      </c>
      <c r="N90" s="23">
        <f t="shared" si="41"/>
        <v>0</v>
      </c>
      <c r="O90" s="19">
        <f t="shared" si="55"/>
        <v>1</v>
      </c>
      <c r="P90" s="19">
        <f t="shared" si="42"/>
        <v>1400</v>
      </c>
      <c r="Q90" s="23">
        <f t="shared" si="43"/>
        <v>1120</v>
      </c>
      <c r="U90" s="19">
        <f t="shared" si="44"/>
        <v>0</v>
      </c>
      <c r="V90" s="19">
        <f t="shared" si="32"/>
        <v>0</v>
      </c>
      <c r="W90" s="19">
        <f t="shared" si="45"/>
        <v>0</v>
      </c>
      <c r="X90" s="19">
        <f t="shared" si="46"/>
        <v>0</v>
      </c>
      <c r="Y90" s="19">
        <f t="shared" si="33"/>
        <v>0</v>
      </c>
      <c r="Z90" s="19">
        <f t="shared" si="47"/>
        <v>0</v>
      </c>
      <c r="AB90" s="19">
        <f t="shared" si="48"/>
        <v>0</v>
      </c>
      <c r="AC90" s="19">
        <f t="shared" si="34"/>
        <v>0</v>
      </c>
      <c r="AD90" s="19">
        <f t="shared" si="49"/>
        <v>0</v>
      </c>
      <c r="AE90" s="19">
        <f t="shared" si="50"/>
        <v>0</v>
      </c>
      <c r="AF90" s="19">
        <f t="shared" si="35"/>
        <v>0</v>
      </c>
      <c r="AG90" s="19">
        <f t="shared" si="51"/>
        <v>0</v>
      </c>
    </row>
    <row r="91" spans="2:33" x14ac:dyDescent="0.15">
      <c r="B91" s="23"/>
      <c r="D91" s="19">
        <v>79</v>
      </c>
      <c r="E91" s="19">
        <f t="shared" si="52"/>
        <v>0</v>
      </c>
      <c r="F91" s="19">
        <f t="shared" si="36"/>
        <v>0</v>
      </c>
      <c r="G91" s="23">
        <f t="shared" si="37"/>
        <v>0</v>
      </c>
      <c r="H91" s="19">
        <f t="shared" si="53"/>
        <v>0</v>
      </c>
      <c r="I91" s="19">
        <f t="shared" si="38"/>
        <v>0</v>
      </c>
      <c r="J91" s="23">
        <f t="shared" si="39"/>
        <v>0</v>
      </c>
      <c r="L91" s="19">
        <f t="shared" si="54"/>
        <v>0</v>
      </c>
      <c r="M91" s="19">
        <f t="shared" si="40"/>
        <v>0</v>
      </c>
      <c r="N91" s="23">
        <f t="shared" si="41"/>
        <v>0</v>
      </c>
      <c r="O91" s="19">
        <f t="shared" si="55"/>
        <v>1</v>
      </c>
      <c r="P91" s="19">
        <f t="shared" si="42"/>
        <v>1400</v>
      </c>
      <c r="Q91" s="23">
        <f t="shared" si="43"/>
        <v>1120</v>
      </c>
      <c r="U91" s="19">
        <f t="shared" si="44"/>
        <v>0</v>
      </c>
      <c r="V91" s="19">
        <f t="shared" si="32"/>
        <v>0</v>
      </c>
      <c r="W91" s="19">
        <f t="shared" si="45"/>
        <v>0</v>
      </c>
      <c r="X91" s="19">
        <f t="shared" si="46"/>
        <v>0</v>
      </c>
      <c r="Y91" s="19">
        <f t="shared" si="33"/>
        <v>0</v>
      </c>
      <c r="Z91" s="19">
        <f t="shared" si="47"/>
        <v>0</v>
      </c>
      <c r="AB91" s="19">
        <f t="shared" si="48"/>
        <v>0</v>
      </c>
      <c r="AC91" s="19">
        <f t="shared" si="34"/>
        <v>0</v>
      </c>
      <c r="AD91" s="19">
        <f t="shared" si="49"/>
        <v>0</v>
      </c>
      <c r="AE91" s="19">
        <f t="shared" si="50"/>
        <v>0</v>
      </c>
      <c r="AF91" s="19">
        <f t="shared" si="35"/>
        <v>0</v>
      </c>
      <c r="AG91" s="19">
        <f t="shared" si="51"/>
        <v>0</v>
      </c>
    </row>
    <row r="92" spans="2:33" x14ac:dyDescent="0.15">
      <c r="B92" s="23"/>
      <c r="D92" s="19">
        <v>80</v>
      </c>
      <c r="E92" s="19">
        <f t="shared" si="52"/>
        <v>0</v>
      </c>
      <c r="F92" s="19">
        <f t="shared" si="36"/>
        <v>0</v>
      </c>
      <c r="G92" s="23">
        <f t="shared" si="37"/>
        <v>0</v>
      </c>
      <c r="H92" s="19">
        <f t="shared" si="53"/>
        <v>0</v>
      </c>
      <c r="I92" s="19">
        <f t="shared" si="38"/>
        <v>0</v>
      </c>
      <c r="J92" s="23">
        <f t="shared" si="39"/>
        <v>0</v>
      </c>
      <c r="L92" s="19">
        <f t="shared" si="54"/>
        <v>0</v>
      </c>
      <c r="M92" s="19">
        <f t="shared" si="40"/>
        <v>0</v>
      </c>
      <c r="N92" s="23">
        <f t="shared" si="41"/>
        <v>0</v>
      </c>
      <c r="O92" s="19">
        <f t="shared" si="55"/>
        <v>1</v>
      </c>
      <c r="P92" s="19">
        <f t="shared" si="42"/>
        <v>1400</v>
      </c>
      <c r="Q92" s="23">
        <f t="shared" si="43"/>
        <v>1120</v>
      </c>
      <c r="U92" s="19">
        <f t="shared" si="44"/>
        <v>0</v>
      </c>
      <c r="V92" s="19">
        <f t="shared" si="32"/>
        <v>0</v>
      </c>
      <c r="W92" s="19">
        <f t="shared" si="45"/>
        <v>0</v>
      </c>
      <c r="X92" s="19">
        <f t="shared" si="46"/>
        <v>0</v>
      </c>
      <c r="Y92" s="19">
        <f t="shared" si="33"/>
        <v>0</v>
      </c>
      <c r="Z92" s="19">
        <f t="shared" si="47"/>
        <v>0</v>
      </c>
      <c r="AB92" s="19">
        <f t="shared" si="48"/>
        <v>0</v>
      </c>
      <c r="AC92" s="19">
        <f t="shared" si="34"/>
        <v>0</v>
      </c>
      <c r="AD92" s="19">
        <f t="shared" si="49"/>
        <v>0</v>
      </c>
      <c r="AE92" s="19">
        <f t="shared" si="50"/>
        <v>0</v>
      </c>
      <c r="AF92" s="19">
        <f t="shared" si="35"/>
        <v>0</v>
      </c>
      <c r="AG92" s="19">
        <f t="shared" si="51"/>
        <v>0</v>
      </c>
    </row>
    <row r="93" spans="2:33" x14ac:dyDescent="0.15">
      <c r="B93" s="23"/>
      <c r="D93" s="19">
        <v>81</v>
      </c>
      <c r="E93" s="19">
        <f t="shared" si="52"/>
        <v>0</v>
      </c>
      <c r="F93" s="19">
        <f t="shared" si="36"/>
        <v>0</v>
      </c>
      <c r="G93" s="23">
        <f t="shared" si="37"/>
        <v>0</v>
      </c>
      <c r="H93" s="19">
        <f t="shared" si="53"/>
        <v>0</v>
      </c>
      <c r="I93" s="19">
        <f t="shared" si="38"/>
        <v>0</v>
      </c>
      <c r="J93" s="23">
        <f t="shared" si="39"/>
        <v>0</v>
      </c>
      <c r="L93" s="19">
        <f t="shared" si="54"/>
        <v>0</v>
      </c>
      <c r="M93" s="19">
        <f t="shared" si="40"/>
        <v>0</v>
      </c>
      <c r="N93" s="23">
        <f t="shared" si="41"/>
        <v>0</v>
      </c>
      <c r="O93" s="19">
        <f t="shared" si="55"/>
        <v>1</v>
      </c>
      <c r="P93" s="19">
        <f t="shared" si="42"/>
        <v>1400</v>
      </c>
      <c r="Q93" s="23">
        <f t="shared" si="43"/>
        <v>1120</v>
      </c>
      <c r="U93" s="19">
        <f t="shared" si="44"/>
        <v>0</v>
      </c>
      <c r="V93" s="19">
        <f t="shared" si="32"/>
        <v>0</v>
      </c>
      <c r="W93" s="19">
        <f t="shared" si="45"/>
        <v>0</v>
      </c>
      <c r="X93" s="19">
        <f t="shared" si="46"/>
        <v>0</v>
      </c>
      <c r="Y93" s="19">
        <f t="shared" si="33"/>
        <v>0</v>
      </c>
      <c r="Z93" s="19">
        <f t="shared" si="47"/>
        <v>0</v>
      </c>
      <c r="AB93" s="19">
        <f t="shared" si="48"/>
        <v>0</v>
      </c>
      <c r="AC93" s="19">
        <f t="shared" si="34"/>
        <v>0</v>
      </c>
      <c r="AD93" s="19">
        <f t="shared" si="49"/>
        <v>0</v>
      </c>
      <c r="AE93" s="19">
        <f t="shared" si="50"/>
        <v>0</v>
      </c>
      <c r="AF93" s="19">
        <f t="shared" si="35"/>
        <v>0</v>
      </c>
      <c r="AG93" s="19">
        <f t="shared" si="51"/>
        <v>0</v>
      </c>
    </row>
    <row r="94" spans="2:33" x14ac:dyDescent="0.15">
      <c r="B94" s="23"/>
      <c r="D94" s="19">
        <v>82</v>
      </c>
      <c r="E94" s="19">
        <f t="shared" si="52"/>
        <v>0</v>
      </c>
      <c r="F94" s="19">
        <f t="shared" si="36"/>
        <v>0</v>
      </c>
      <c r="G94" s="23">
        <f t="shared" si="37"/>
        <v>0</v>
      </c>
      <c r="H94" s="19">
        <f t="shared" si="53"/>
        <v>0</v>
      </c>
      <c r="I94" s="19">
        <f t="shared" si="38"/>
        <v>0</v>
      </c>
      <c r="J94" s="23">
        <f t="shared" si="39"/>
        <v>0</v>
      </c>
      <c r="L94" s="19">
        <f t="shared" si="54"/>
        <v>0</v>
      </c>
      <c r="M94" s="19">
        <f t="shared" si="40"/>
        <v>0</v>
      </c>
      <c r="N94" s="23">
        <f t="shared" si="41"/>
        <v>0</v>
      </c>
      <c r="O94" s="19">
        <f t="shared" si="55"/>
        <v>1</v>
      </c>
      <c r="P94" s="19">
        <f t="shared" si="42"/>
        <v>1400</v>
      </c>
      <c r="Q94" s="23">
        <f t="shared" si="43"/>
        <v>1120</v>
      </c>
      <c r="U94" s="19">
        <f t="shared" si="44"/>
        <v>0</v>
      </c>
      <c r="V94" s="19">
        <f t="shared" si="32"/>
        <v>0</v>
      </c>
      <c r="W94" s="19">
        <f t="shared" si="45"/>
        <v>0</v>
      </c>
      <c r="X94" s="19">
        <f t="shared" si="46"/>
        <v>0</v>
      </c>
      <c r="Y94" s="19">
        <f t="shared" si="33"/>
        <v>0</v>
      </c>
      <c r="Z94" s="19">
        <f t="shared" si="47"/>
        <v>0</v>
      </c>
      <c r="AB94" s="19">
        <f t="shared" si="48"/>
        <v>0</v>
      </c>
      <c r="AC94" s="19">
        <f t="shared" si="34"/>
        <v>0</v>
      </c>
      <c r="AD94" s="19">
        <f t="shared" si="49"/>
        <v>0</v>
      </c>
      <c r="AE94" s="19">
        <f t="shared" si="50"/>
        <v>0</v>
      </c>
      <c r="AF94" s="19">
        <f t="shared" si="35"/>
        <v>0</v>
      </c>
      <c r="AG94" s="19">
        <f t="shared" si="51"/>
        <v>0</v>
      </c>
    </row>
    <row r="95" spans="2:33" x14ac:dyDescent="0.15">
      <c r="B95" s="23"/>
      <c r="D95" s="19">
        <v>83</v>
      </c>
      <c r="E95" s="19">
        <f t="shared" si="52"/>
        <v>0</v>
      </c>
      <c r="F95" s="19">
        <f t="shared" si="36"/>
        <v>0</v>
      </c>
      <c r="G95" s="23">
        <f t="shared" si="37"/>
        <v>0</v>
      </c>
      <c r="H95" s="19">
        <f t="shared" si="53"/>
        <v>0</v>
      </c>
      <c r="I95" s="19">
        <f t="shared" si="38"/>
        <v>0</v>
      </c>
      <c r="J95" s="23">
        <f t="shared" si="39"/>
        <v>0</v>
      </c>
      <c r="L95" s="19">
        <f t="shared" si="54"/>
        <v>0</v>
      </c>
      <c r="M95" s="19">
        <f t="shared" si="40"/>
        <v>0</v>
      </c>
      <c r="N95" s="23">
        <f t="shared" si="41"/>
        <v>0</v>
      </c>
      <c r="O95" s="19">
        <f t="shared" si="55"/>
        <v>1</v>
      </c>
      <c r="P95" s="19">
        <f t="shared" si="42"/>
        <v>1400</v>
      </c>
      <c r="Q95" s="23">
        <f t="shared" si="43"/>
        <v>1120</v>
      </c>
      <c r="U95" s="19">
        <f t="shared" si="44"/>
        <v>0</v>
      </c>
      <c r="V95" s="19">
        <f t="shared" si="32"/>
        <v>0</v>
      </c>
      <c r="W95" s="19">
        <f t="shared" si="45"/>
        <v>0</v>
      </c>
      <c r="X95" s="19">
        <f t="shared" si="46"/>
        <v>0</v>
      </c>
      <c r="Y95" s="19">
        <f t="shared" si="33"/>
        <v>0</v>
      </c>
      <c r="Z95" s="19">
        <f t="shared" si="47"/>
        <v>0</v>
      </c>
      <c r="AB95" s="19">
        <f t="shared" si="48"/>
        <v>0</v>
      </c>
      <c r="AC95" s="19">
        <f t="shared" si="34"/>
        <v>0</v>
      </c>
      <c r="AD95" s="19">
        <f t="shared" si="49"/>
        <v>0</v>
      </c>
      <c r="AE95" s="19">
        <f t="shared" si="50"/>
        <v>0</v>
      </c>
      <c r="AF95" s="19">
        <f t="shared" si="35"/>
        <v>0</v>
      </c>
      <c r="AG95" s="19">
        <f t="shared" si="51"/>
        <v>0</v>
      </c>
    </row>
    <row r="96" spans="2:33" x14ac:dyDescent="0.15">
      <c r="B96" s="23"/>
      <c r="D96" s="19">
        <v>84</v>
      </c>
      <c r="E96" s="19">
        <f t="shared" si="52"/>
        <v>0</v>
      </c>
      <c r="F96" s="19">
        <f t="shared" si="36"/>
        <v>0</v>
      </c>
      <c r="G96" s="23">
        <f t="shared" si="37"/>
        <v>0</v>
      </c>
      <c r="H96" s="19">
        <f t="shared" si="53"/>
        <v>0</v>
      </c>
      <c r="I96" s="19">
        <f t="shared" si="38"/>
        <v>0</v>
      </c>
      <c r="J96" s="23">
        <f t="shared" si="39"/>
        <v>0</v>
      </c>
      <c r="L96" s="19">
        <f t="shared" si="54"/>
        <v>0</v>
      </c>
      <c r="M96" s="19">
        <f t="shared" si="40"/>
        <v>0</v>
      </c>
      <c r="N96" s="23">
        <f t="shared" si="41"/>
        <v>0</v>
      </c>
      <c r="O96" s="19">
        <f t="shared" si="55"/>
        <v>1</v>
      </c>
      <c r="P96" s="19">
        <f t="shared" si="42"/>
        <v>1400</v>
      </c>
      <c r="Q96" s="23">
        <f t="shared" si="43"/>
        <v>1120</v>
      </c>
      <c r="U96" s="19">
        <f t="shared" si="44"/>
        <v>0</v>
      </c>
      <c r="V96" s="19">
        <f t="shared" si="32"/>
        <v>0</v>
      </c>
      <c r="W96" s="19">
        <f t="shared" si="45"/>
        <v>0</v>
      </c>
      <c r="X96" s="19">
        <f t="shared" si="46"/>
        <v>0</v>
      </c>
      <c r="Y96" s="19">
        <f t="shared" si="33"/>
        <v>0</v>
      </c>
      <c r="Z96" s="19">
        <f t="shared" si="47"/>
        <v>0</v>
      </c>
      <c r="AB96" s="19">
        <f t="shared" si="48"/>
        <v>0</v>
      </c>
      <c r="AC96" s="19">
        <f t="shared" si="34"/>
        <v>0</v>
      </c>
      <c r="AD96" s="19">
        <f t="shared" si="49"/>
        <v>0</v>
      </c>
      <c r="AE96" s="19">
        <f t="shared" si="50"/>
        <v>0</v>
      </c>
      <c r="AF96" s="19">
        <f t="shared" si="35"/>
        <v>0</v>
      </c>
      <c r="AG96" s="19">
        <f t="shared" si="51"/>
        <v>0</v>
      </c>
    </row>
    <row r="97" spans="2:33" x14ac:dyDescent="0.15">
      <c r="B97" s="23"/>
      <c r="D97" s="19">
        <v>85</v>
      </c>
      <c r="E97" s="19">
        <f t="shared" si="52"/>
        <v>0</v>
      </c>
      <c r="F97" s="19">
        <f t="shared" si="36"/>
        <v>0</v>
      </c>
      <c r="G97" s="23">
        <f t="shared" si="37"/>
        <v>0</v>
      </c>
      <c r="H97" s="19">
        <f t="shared" si="53"/>
        <v>0</v>
      </c>
      <c r="I97" s="19">
        <f t="shared" si="38"/>
        <v>0</v>
      </c>
      <c r="J97" s="23">
        <f t="shared" si="39"/>
        <v>0</v>
      </c>
      <c r="L97" s="19">
        <f t="shared" si="54"/>
        <v>0</v>
      </c>
      <c r="M97" s="19">
        <f t="shared" si="40"/>
        <v>0</v>
      </c>
      <c r="N97" s="23">
        <f t="shared" si="41"/>
        <v>0</v>
      </c>
      <c r="O97" s="19">
        <f t="shared" si="55"/>
        <v>1</v>
      </c>
      <c r="P97" s="19">
        <f t="shared" si="42"/>
        <v>1400</v>
      </c>
      <c r="Q97" s="23">
        <f t="shared" si="43"/>
        <v>1120</v>
      </c>
      <c r="U97" s="19">
        <f t="shared" si="44"/>
        <v>0</v>
      </c>
      <c r="V97" s="19">
        <f t="shared" si="32"/>
        <v>0</v>
      </c>
      <c r="W97" s="19">
        <f t="shared" si="45"/>
        <v>0</v>
      </c>
      <c r="X97" s="19">
        <f t="shared" si="46"/>
        <v>0</v>
      </c>
      <c r="Y97" s="19">
        <f t="shared" si="33"/>
        <v>0</v>
      </c>
      <c r="Z97" s="19">
        <f t="shared" si="47"/>
        <v>0</v>
      </c>
      <c r="AB97" s="19">
        <f t="shared" si="48"/>
        <v>0</v>
      </c>
      <c r="AC97" s="19">
        <f t="shared" si="34"/>
        <v>0</v>
      </c>
      <c r="AD97" s="19">
        <f t="shared" si="49"/>
        <v>0</v>
      </c>
      <c r="AE97" s="19">
        <f t="shared" si="50"/>
        <v>0</v>
      </c>
      <c r="AF97" s="19">
        <f t="shared" si="35"/>
        <v>0</v>
      </c>
      <c r="AG97" s="19">
        <f t="shared" si="51"/>
        <v>0</v>
      </c>
    </row>
    <row r="98" spans="2:33" x14ac:dyDescent="0.15">
      <c r="B98" s="23"/>
      <c r="D98" s="19">
        <v>86</v>
      </c>
      <c r="E98" s="19">
        <f t="shared" si="52"/>
        <v>0</v>
      </c>
      <c r="F98" s="19">
        <f t="shared" si="36"/>
        <v>0</v>
      </c>
      <c r="G98" s="23">
        <f t="shared" si="37"/>
        <v>0</v>
      </c>
      <c r="H98" s="19">
        <f t="shared" si="53"/>
        <v>0</v>
      </c>
      <c r="I98" s="19">
        <f t="shared" si="38"/>
        <v>0</v>
      </c>
      <c r="J98" s="23">
        <f t="shared" si="39"/>
        <v>0</v>
      </c>
      <c r="L98" s="19">
        <f t="shared" si="54"/>
        <v>0</v>
      </c>
      <c r="M98" s="19">
        <f t="shared" si="40"/>
        <v>0</v>
      </c>
      <c r="N98" s="23">
        <f t="shared" si="41"/>
        <v>0</v>
      </c>
      <c r="O98" s="19">
        <f t="shared" si="55"/>
        <v>1</v>
      </c>
      <c r="P98" s="19">
        <f t="shared" si="42"/>
        <v>1400</v>
      </c>
      <c r="Q98" s="23">
        <f t="shared" si="43"/>
        <v>1120</v>
      </c>
      <c r="U98" s="19">
        <f t="shared" si="44"/>
        <v>0</v>
      </c>
      <c r="V98" s="19">
        <f t="shared" si="32"/>
        <v>0</v>
      </c>
      <c r="W98" s="19">
        <f t="shared" si="45"/>
        <v>0</v>
      </c>
      <c r="X98" s="19">
        <f t="shared" si="46"/>
        <v>0</v>
      </c>
      <c r="Y98" s="19">
        <f t="shared" si="33"/>
        <v>0</v>
      </c>
      <c r="Z98" s="19">
        <f t="shared" si="47"/>
        <v>0</v>
      </c>
      <c r="AB98" s="19">
        <f t="shared" si="48"/>
        <v>0</v>
      </c>
      <c r="AC98" s="19">
        <f t="shared" si="34"/>
        <v>0</v>
      </c>
      <c r="AD98" s="19">
        <f t="shared" si="49"/>
        <v>0</v>
      </c>
      <c r="AE98" s="19">
        <f t="shared" si="50"/>
        <v>0</v>
      </c>
      <c r="AF98" s="19">
        <f t="shared" si="35"/>
        <v>0</v>
      </c>
      <c r="AG98" s="19">
        <f t="shared" si="51"/>
        <v>0</v>
      </c>
    </row>
    <row r="99" spans="2:33" x14ac:dyDescent="0.15">
      <c r="B99" s="23"/>
      <c r="D99" s="19">
        <v>87</v>
      </c>
      <c r="E99" s="19">
        <f t="shared" si="52"/>
        <v>0</v>
      </c>
      <c r="F99" s="19">
        <f t="shared" si="36"/>
        <v>0</v>
      </c>
      <c r="G99" s="23">
        <f t="shared" si="37"/>
        <v>0</v>
      </c>
      <c r="H99" s="19">
        <f t="shared" si="53"/>
        <v>0</v>
      </c>
      <c r="I99" s="19">
        <f t="shared" si="38"/>
        <v>0</v>
      </c>
      <c r="J99" s="23">
        <f t="shared" si="39"/>
        <v>0</v>
      </c>
      <c r="L99" s="19">
        <f t="shared" si="54"/>
        <v>0</v>
      </c>
      <c r="M99" s="19">
        <f t="shared" si="40"/>
        <v>0</v>
      </c>
      <c r="N99" s="23">
        <f t="shared" si="41"/>
        <v>0</v>
      </c>
      <c r="O99" s="19">
        <f t="shared" si="55"/>
        <v>1</v>
      </c>
      <c r="P99" s="19">
        <f t="shared" si="42"/>
        <v>1400</v>
      </c>
      <c r="Q99" s="23">
        <f t="shared" si="43"/>
        <v>1120</v>
      </c>
      <c r="U99" s="19">
        <f t="shared" si="44"/>
        <v>0</v>
      </c>
      <c r="V99" s="19">
        <f t="shared" si="32"/>
        <v>0</v>
      </c>
      <c r="W99" s="19">
        <f t="shared" si="45"/>
        <v>0</v>
      </c>
      <c r="X99" s="19">
        <f t="shared" si="46"/>
        <v>0</v>
      </c>
      <c r="Y99" s="19">
        <f t="shared" si="33"/>
        <v>0</v>
      </c>
      <c r="Z99" s="19">
        <f t="shared" si="47"/>
        <v>0</v>
      </c>
      <c r="AB99" s="19">
        <f t="shared" si="48"/>
        <v>0</v>
      </c>
      <c r="AC99" s="19">
        <f t="shared" si="34"/>
        <v>0</v>
      </c>
      <c r="AD99" s="19">
        <f t="shared" si="49"/>
        <v>0</v>
      </c>
      <c r="AE99" s="19">
        <f t="shared" si="50"/>
        <v>0</v>
      </c>
      <c r="AF99" s="19">
        <f t="shared" si="35"/>
        <v>0</v>
      </c>
      <c r="AG99" s="19">
        <f t="shared" si="51"/>
        <v>0</v>
      </c>
    </row>
    <row r="100" spans="2:33" x14ac:dyDescent="0.15">
      <c r="B100" s="23"/>
      <c r="D100" s="19">
        <v>88</v>
      </c>
      <c r="E100" s="19">
        <f t="shared" si="52"/>
        <v>0</v>
      </c>
      <c r="F100" s="19">
        <f t="shared" si="36"/>
        <v>0</v>
      </c>
      <c r="G100" s="23">
        <f t="shared" si="37"/>
        <v>0</v>
      </c>
      <c r="H100" s="19">
        <f t="shared" si="53"/>
        <v>0</v>
      </c>
      <c r="I100" s="19">
        <f t="shared" si="38"/>
        <v>0</v>
      </c>
      <c r="J100" s="23">
        <f t="shared" si="39"/>
        <v>0</v>
      </c>
      <c r="L100" s="19">
        <f t="shared" si="54"/>
        <v>0</v>
      </c>
      <c r="M100" s="19">
        <f t="shared" si="40"/>
        <v>0</v>
      </c>
      <c r="N100" s="23">
        <f t="shared" si="41"/>
        <v>0</v>
      </c>
      <c r="O100" s="19">
        <f t="shared" si="55"/>
        <v>1</v>
      </c>
      <c r="P100" s="19">
        <f t="shared" si="42"/>
        <v>1400</v>
      </c>
      <c r="Q100" s="23">
        <f t="shared" si="43"/>
        <v>1120</v>
      </c>
      <c r="U100" s="19">
        <f t="shared" si="44"/>
        <v>0</v>
      </c>
      <c r="V100" s="19">
        <f t="shared" si="32"/>
        <v>0</v>
      </c>
      <c r="W100" s="19">
        <f t="shared" si="45"/>
        <v>0</v>
      </c>
      <c r="X100" s="19">
        <f t="shared" si="46"/>
        <v>0</v>
      </c>
      <c r="Y100" s="19">
        <f t="shared" si="33"/>
        <v>0</v>
      </c>
      <c r="Z100" s="19">
        <f t="shared" si="47"/>
        <v>0</v>
      </c>
      <c r="AB100" s="19">
        <f t="shared" si="48"/>
        <v>0</v>
      </c>
      <c r="AC100" s="19">
        <f t="shared" si="34"/>
        <v>0</v>
      </c>
      <c r="AD100" s="19">
        <f t="shared" si="49"/>
        <v>0</v>
      </c>
      <c r="AE100" s="19">
        <f t="shared" si="50"/>
        <v>0</v>
      </c>
      <c r="AF100" s="19">
        <f t="shared" si="35"/>
        <v>0</v>
      </c>
      <c r="AG100" s="19">
        <f t="shared" si="51"/>
        <v>0</v>
      </c>
    </row>
    <row r="101" spans="2:33" x14ac:dyDescent="0.15">
      <c r="B101" s="23"/>
      <c r="D101" s="19">
        <v>89</v>
      </c>
      <c r="E101" s="19">
        <f t="shared" si="52"/>
        <v>0</v>
      </c>
      <c r="F101" s="19">
        <f t="shared" si="36"/>
        <v>0</v>
      </c>
      <c r="G101" s="23">
        <f t="shared" si="37"/>
        <v>0</v>
      </c>
      <c r="H101" s="19">
        <f t="shared" si="53"/>
        <v>0</v>
      </c>
      <c r="I101" s="19">
        <f t="shared" si="38"/>
        <v>0</v>
      </c>
      <c r="J101" s="23">
        <f t="shared" si="39"/>
        <v>0</v>
      </c>
      <c r="L101" s="19">
        <f t="shared" si="54"/>
        <v>0</v>
      </c>
      <c r="M101" s="19">
        <f t="shared" si="40"/>
        <v>0</v>
      </c>
      <c r="N101" s="23">
        <f t="shared" si="41"/>
        <v>0</v>
      </c>
      <c r="O101" s="19">
        <f t="shared" si="55"/>
        <v>1</v>
      </c>
      <c r="P101" s="19">
        <f t="shared" si="42"/>
        <v>1400</v>
      </c>
      <c r="Q101" s="23">
        <f t="shared" si="43"/>
        <v>1120</v>
      </c>
      <c r="U101" s="19">
        <f t="shared" si="44"/>
        <v>0</v>
      </c>
      <c r="V101" s="19">
        <f t="shared" si="32"/>
        <v>0</v>
      </c>
      <c r="W101" s="19">
        <f t="shared" si="45"/>
        <v>0</v>
      </c>
      <c r="X101" s="19">
        <f t="shared" si="46"/>
        <v>0</v>
      </c>
      <c r="Y101" s="19">
        <f t="shared" si="33"/>
        <v>0</v>
      </c>
      <c r="Z101" s="19">
        <f t="shared" si="47"/>
        <v>0</v>
      </c>
      <c r="AB101" s="19">
        <f t="shared" si="48"/>
        <v>0</v>
      </c>
      <c r="AC101" s="19">
        <f t="shared" si="34"/>
        <v>0</v>
      </c>
      <c r="AD101" s="19">
        <f t="shared" si="49"/>
        <v>0</v>
      </c>
      <c r="AE101" s="19">
        <f t="shared" si="50"/>
        <v>0</v>
      </c>
      <c r="AF101" s="19">
        <f t="shared" si="35"/>
        <v>0</v>
      </c>
      <c r="AG101" s="19">
        <f t="shared" si="51"/>
        <v>0</v>
      </c>
    </row>
    <row r="102" spans="2:33" x14ac:dyDescent="0.15">
      <c r="B102" s="23"/>
      <c r="D102" s="19">
        <v>90</v>
      </c>
      <c r="E102" s="19">
        <f t="shared" si="52"/>
        <v>0</v>
      </c>
      <c r="F102" s="19">
        <f t="shared" si="36"/>
        <v>0</v>
      </c>
      <c r="G102" s="23">
        <f t="shared" si="37"/>
        <v>0</v>
      </c>
      <c r="H102" s="19">
        <f t="shared" si="53"/>
        <v>0</v>
      </c>
      <c r="I102" s="19">
        <f t="shared" si="38"/>
        <v>0</v>
      </c>
      <c r="J102" s="23">
        <f t="shared" si="39"/>
        <v>0</v>
      </c>
      <c r="L102" s="19">
        <f t="shared" si="54"/>
        <v>0</v>
      </c>
      <c r="M102" s="19">
        <f t="shared" si="40"/>
        <v>0</v>
      </c>
      <c r="N102" s="23">
        <f t="shared" si="41"/>
        <v>0</v>
      </c>
      <c r="O102" s="19">
        <f t="shared" si="55"/>
        <v>1</v>
      </c>
      <c r="P102" s="19">
        <f t="shared" si="42"/>
        <v>1400</v>
      </c>
      <c r="Q102" s="23">
        <f t="shared" si="43"/>
        <v>1120</v>
      </c>
      <c r="U102" s="19">
        <f t="shared" si="44"/>
        <v>0</v>
      </c>
      <c r="V102" s="19">
        <f t="shared" si="32"/>
        <v>0</v>
      </c>
      <c r="W102" s="19">
        <f t="shared" si="45"/>
        <v>0</v>
      </c>
      <c r="X102" s="19">
        <f t="shared" si="46"/>
        <v>0</v>
      </c>
      <c r="Y102" s="19">
        <f t="shared" si="33"/>
        <v>0</v>
      </c>
      <c r="Z102" s="19">
        <f t="shared" si="47"/>
        <v>0</v>
      </c>
      <c r="AB102" s="19">
        <f t="shared" si="48"/>
        <v>0</v>
      </c>
      <c r="AC102" s="19">
        <f t="shared" si="34"/>
        <v>0</v>
      </c>
      <c r="AD102" s="19">
        <f t="shared" si="49"/>
        <v>0</v>
      </c>
      <c r="AE102" s="19">
        <f t="shared" si="50"/>
        <v>0</v>
      </c>
      <c r="AF102" s="19">
        <f t="shared" si="35"/>
        <v>0</v>
      </c>
      <c r="AG102" s="19">
        <f t="shared" si="51"/>
        <v>0</v>
      </c>
    </row>
    <row r="103" spans="2:33" x14ac:dyDescent="0.15">
      <c r="B103" s="23"/>
      <c r="D103" s="19">
        <v>91</v>
      </c>
      <c r="E103" s="19">
        <f t="shared" si="52"/>
        <v>0</v>
      </c>
      <c r="F103" s="19">
        <f t="shared" si="36"/>
        <v>0</v>
      </c>
      <c r="G103" s="23">
        <f t="shared" si="37"/>
        <v>0</v>
      </c>
      <c r="H103" s="19">
        <f t="shared" si="53"/>
        <v>0</v>
      </c>
      <c r="I103" s="19">
        <f t="shared" si="38"/>
        <v>0</v>
      </c>
      <c r="J103" s="23">
        <f t="shared" si="39"/>
        <v>0</v>
      </c>
      <c r="L103" s="19">
        <f t="shared" si="54"/>
        <v>0</v>
      </c>
      <c r="M103" s="19">
        <f t="shared" si="40"/>
        <v>0</v>
      </c>
      <c r="N103" s="23">
        <f t="shared" si="41"/>
        <v>0</v>
      </c>
      <c r="O103" s="19">
        <f t="shared" si="55"/>
        <v>1</v>
      </c>
      <c r="P103" s="19">
        <f t="shared" si="42"/>
        <v>1400</v>
      </c>
      <c r="Q103" s="23">
        <f t="shared" si="43"/>
        <v>1120</v>
      </c>
      <c r="U103" s="19">
        <f t="shared" si="44"/>
        <v>0</v>
      </c>
      <c r="V103" s="19">
        <f t="shared" si="32"/>
        <v>0</v>
      </c>
      <c r="W103" s="19">
        <f t="shared" si="45"/>
        <v>0</v>
      </c>
      <c r="X103" s="19">
        <f t="shared" si="46"/>
        <v>0</v>
      </c>
      <c r="Y103" s="19">
        <f t="shared" si="33"/>
        <v>0</v>
      </c>
      <c r="Z103" s="19">
        <f t="shared" si="47"/>
        <v>0</v>
      </c>
      <c r="AB103" s="19">
        <f t="shared" si="48"/>
        <v>0</v>
      </c>
      <c r="AC103" s="19">
        <f t="shared" si="34"/>
        <v>0</v>
      </c>
      <c r="AD103" s="19">
        <f t="shared" si="49"/>
        <v>0</v>
      </c>
      <c r="AE103" s="19">
        <f t="shared" si="50"/>
        <v>0</v>
      </c>
      <c r="AF103" s="19">
        <f t="shared" si="35"/>
        <v>0</v>
      </c>
      <c r="AG103" s="19">
        <f t="shared" si="51"/>
        <v>0</v>
      </c>
    </row>
    <row r="104" spans="2:33" x14ac:dyDescent="0.15">
      <c r="B104" s="23"/>
      <c r="D104" s="19">
        <v>92</v>
      </c>
      <c r="E104" s="19">
        <f t="shared" si="52"/>
        <v>0</v>
      </c>
      <c r="F104" s="19">
        <f t="shared" si="36"/>
        <v>0</v>
      </c>
      <c r="G104" s="23">
        <f t="shared" si="37"/>
        <v>0</v>
      </c>
      <c r="H104" s="19">
        <f t="shared" si="53"/>
        <v>0</v>
      </c>
      <c r="I104" s="19">
        <f t="shared" si="38"/>
        <v>0</v>
      </c>
      <c r="J104" s="23">
        <f t="shared" si="39"/>
        <v>0</v>
      </c>
      <c r="L104" s="19">
        <f t="shared" si="54"/>
        <v>0</v>
      </c>
      <c r="M104" s="19">
        <f t="shared" si="40"/>
        <v>0</v>
      </c>
      <c r="N104" s="23">
        <f t="shared" si="41"/>
        <v>0</v>
      </c>
      <c r="O104" s="19">
        <f t="shared" si="55"/>
        <v>1</v>
      </c>
      <c r="P104" s="19">
        <f t="shared" si="42"/>
        <v>1400</v>
      </c>
      <c r="Q104" s="23">
        <f t="shared" si="43"/>
        <v>1120</v>
      </c>
      <c r="U104" s="19">
        <f t="shared" si="44"/>
        <v>0</v>
      </c>
      <c r="V104" s="19">
        <f t="shared" si="32"/>
        <v>0</v>
      </c>
      <c r="W104" s="19">
        <f t="shared" si="45"/>
        <v>0</v>
      </c>
      <c r="X104" s="19">
        <f t="shared" si="46"/>
        <v>0</v>
      </c>
      <c r="Y104" s="19">
        <f t="shared" si="33"/>
        <v>0</v>
      </c>
      <c r="Z104" s="19">
        <f t="shared" si="47"/>
        <v>0</v>
      </c>
      <c r="AB104" s="19">
        <f t="shared" si="48"/>
        <v>0</v>
      </c>
      <c r="AC104" s="19">
        <f t="shared" si="34"/>
        <v>0</v>
      </c>
      <c r="AD104" s="19">
        <f t="shared" si="49"/>
        <v>0</v>
      </c>
      <c r="AE104" s="19">
        <f t="shared" si="50"/>
        <v>0</v>
      </c>
      <c r="AF104" s="19">
        <f t="shared" si="35"/>
        <v>0</v>
      </c>
      <c r="AG104" s="19">
        <f t="shared" si="51"/>
        <v>0</v>
      </c>
    </row>
    <row r="105" spans="2:33" x14ac:dyDescent="0.15">
      <c r="B105" s="23"/>
      <c r="D105" s="19">
        <v>93</v>
      </c>
      <c r="E105" s="19">
        <f t="shared" si="52"/>
        <v>0</v>
      </c>
      <c r="F105" s="19">
        <f t="shared" si="36"/>
        <v>0</v>
      </c>
      <c r="G105" s="23">
        <f t="shared" si="37"/>
        <v>0</v>
      </c>
      <c r="H105" s="19">
        <f t="shared" si="53"/>
        <v>0</v>
      </c>
      <c r="I105" s="19">
        <f t="shared" si="38"/>
        <v>0</v>
      </c>
      <c r="J105" s="23">
        <f t="shared" si="39"/>
        <v>0</v>
      </c>
      <c r="L105" s="19">
        <f t="shared" si="54"/>
        <v>0</v>
      </c>
      <c r="M105" s="19">
        <f t="shared" si="40"/>
        <v>0</v>
      </c>
      <c r="N105" s="23">
        <f t="shared" si="41"/>
        <v>0</v>
      </c>
      <c r="O105" s="19">
        <f t="shared" si="55"/>
        <v>1</v>
      </c>
      <c r="P105" s="19">
        <f t="shared" si="42"/>
        <v>1400</v>
      </c>
      <c r="Q105" s="23">
        <f t="shared" si="43"/>
        <v>1120</v>
      </c>
      <c r="U105" s="19">
        <f t="shared" si="44"/>
        <v>0</v>
      </c>
      <c r="V105" s="19">
        <f t="shared" si="32"/>
        <v>0</v>
      </c>
      <c r="W105" s="19">
        <f t="shared" si="45"/>
        <v>0</v>
      </c>
      <c r="X105" s="19">
        <f t="shared" si="46"/>
        <v>0</v>
      </c>
      <c r="Y105" s="19">
        <f t="shared" si="33"/>
        <v>0</v>
      </c>
      <c r="Z105" s="19">
        <f t="shared" si="47"/>
        <v>0</v>
      </c>
      <c r="AB105" s="19">
        <f t="shared" si="48"/>
        <v>0</v>
      </c>
      <c r="AC105" s="19">
        <f t="shared" si="34"/>
        <v>0</v>
      </c>
      <c r="AD105" s="19">
        <f t="shared" si="49"/>
        <v>0</v>
      </c>
      <c r="AE105" s="19">
        <f t="shared" si="50"/>
        <v>0</v>
      </c>
      <c r="AF105" s="19">
        <f t="shared" si="35"/>
        <v>0</v>
      </c>
      <c r="AG105" s="19">
        <f t="shared" si="51"/>
        <v>0</v>
      </c>
    </row>
    <row r="106" spans="2:33" x14ac:dyDescent="0.15">
      <c r="B106" s="23"/>
      <c r="D106" s="19">
        <v>94</v>
      </c>
      <c r="E106" s="19">
        <f t="shared" si="52"/>
        <v>0</v>
      </c>
      <c r="F106" s="19">
        <f t="shared" si="36"/>
        <v>0</v>
      </c>
      <c r="G106" s="23">
        <f t="shared" si="37"/>
        <v>0</v>
      </c>
      <c r="H106" s="19">
        <f t="shared" si="53"/>
        <v>0</v>
      </c>
      <c r="I106" s="19">
        <f t="shared" si="38"/>
        <v>0</v>
      </c>
      <c r="J106" s="23">
        <f t="shared" si="39"/>
        <v>0</v>
      </c>
      <c r="L106" s="19">
        <f t="shared" si="54"/>
        <v>0</v>
      </c>
      <c r="M106" s="19">
        <f t="shared" si="40"/>
        <v>0</v>
      </c>
      <c r="N106" s="23">
        <f t="shared" si="41"/>
        <v>0</v>
      </c>
      <c r="O106" s="19">
        <f t="shared" si="55"/>
        <v>1</v>
      </c>
      <c r="P106" s="19">
        <f t="shared" si="42"/>
        <v>1400</v>
      </c>
      <c r="Q106" s="23">
        <f t="shared" si="43"/>
        <v>1120</v>
      </c>
      <c r="U106" s="19">
        <f t="shared" si="44"/>
        <v>0</v>
      </c>
      <c r="V106" s="19">
        <f t="shared" si="32"/>
        <v>0</v>
      </c>
      <c r="W106" s="19">
        <f t="shared" si="45"/>
        <v>0</v>
      </c>
      <c r="X106" s="19">
        <f t="shared" si="46"/>
        <v>0</v>
      </c>
      <c r="Y106" s="19">
        <f t="shared" si="33"/>
        <v>0</v>
      </c>
      <c r="Z106" s="19">
        <f t="shared" si="47"/>
        <v>0</v>
      </c>
      <c r="AB106" s="19">
        <f t="shared" si="48"/>
        <v>0</v>
      </c>
      <c r="AC106" s="19">
        <f t="shared" si="34"/>
        <v>0</v>
      </c>
      <c r="AD106" s="19">
        <f t="shared" si="49"/>
        <v>0</v>
      </c>
      <c r="AE106" s="19">
        <f t="shared" si="50"/>
        <v>0</v>
      </c>
      <c r="AF106" s="19">
        <f t="shared" si="35"/>
        <v>0</v>
      </c>
      <c r="AG106" s="19">
        <f t="shared" si="51"/>
        <v>0</v>
      </c>
    </row>
    <row r="107" spans="2:33" x14ac:dyDescent="0.15">
      <c r="B107" s="23"/>
      <c r="D107" s="19">
        <v>95</v>
      </c>
      <c r="E107" s="19">
        <f t="shared" si="52"/>
        <v>0</v>
      </c>
      <c r="F107" s="19">
        <f t="shared" si="36"/>
        <v>0</v>
      </c>
      <c r="G107" s="23">
        <f t="shared" si="37"/>
        <v>0</v>
      </c>
      <c r="H107" s="19">
        <f t="shared" si="53"/>
        <v>0</v>
      </c>
      <c r="I107" s="19">
        <f t="shared" si="38"/>
        <v>0</v>
      </c>
      <c r="J107" s="23">
        <f t="shared" si="39"/>
        <v>0</v>
      </c>
      <c r="L107" s="19">
        <f t="shared" si="54"/>
        <v>0</v>
      </c>
      <c r="M107" s="19">
        <f t="shared" si="40"/>
        <v>0</v>
      </c>
      <c r="N107" s="23">
        <f t="shared" si="41"/>
        <v>0</v>
      </c>
      <c r="O107" s="19">
        <f t="shared" si="55"/>
        <v>1</v>
      </c>
      <c r="P107" s="19">
        <f t="shared" si="42"/>
        <v>1400</v>
      </c>
      <c r="Q107" s="23">
        <f t="shared" si="43"/>
        <v>1120</v>
      </c>
      <c r="U107" s="19">
        <f t="shared" si="44"/>
        <v>0</v>
      </c>
      <c r="V107" s="19">
        <f t="shared" si="32"/>
        <v>0</v>
      </c>
      <c r="W107" s="19">
        <f t="shared" si="45"/>
        <v>0</v>
      </c>
      <c r="X107" s="19">
        <f t="shared" si="46"/>
        <v>0</v>
      </c>
      <c r="Y107" s="19">
        <f t="shared" si="33"/>
        <v>0</v>
      </c>
      <c r="Z107" s="19">
        <f t="shared" si="47"/>
        <v>0</v>
      </c>
      <c r="AB107" s="19">
        <f t="shared" si="48"/>
        <v>0</v>
      </c>
      <c r="AC107" s="19">
        <f t="shared" si="34"/>
        <v>0</v>
      </c>
      <c r="AD107" s="19">
        <f t="shared" si="49"/>
        <v>0</v>
      </c>
      <c r="AE107" s="19">
        <f t="shared" si="50"/>
        <v>0</v>
      </c>
      <c r="AF107" s="19">
        <f t="shared" si="35"/>
        <v>0</v>
      </c>
      <c r="AG107" s="19">
        <f t="shared" si="51"/>
        <v>0</v>
      </c>
    </row>
    <row r="108" spans="2:33" x14ac:dyDescent="0.15">
      <c r="B108" s="23"/>
      <c r="D108" s="19">
        <v>96</v>
      </c>
      <c r="E108" s="19">
        <f t="shared" si="52"/>
        <v>0</v>
      </c>
      <c r="F108" s="19">
        <f t="shared" si="36"/>
        <v>0</v>
      </c>
      <c r="G108" s="23">
        <f t="shared" si="37"/>
        <v>0</v>
      </c>
      <c r="H108" s="19">
        <f t="shared" si="53"/>
        <v>0</v>
      </c>
      <c r="I108" s="19">
        <f t="shared" si="38"/>
        <v>0</v>
      </c>
      <c r="J108" s="23">
        <f t="shared" si="39"/>
        <v>0</v>
      </c>
      <c r="L108" s="19">
        <f t="shared" si="54"/>
        <v>0</v>
      </c>
      <c r="M108" s="19">
        <f t="shared" si="40"/>
        <v>0</v>
      </c>
      <c r="N108" s="23">
        <f t="shared" si="41"/>
        <v>0</v>
      </c>
      <c r="O108" s="19">
        <f t="shared" si="55"/>
        <v>1</v>
      </c>
      <c r="P108" s="19">
        <f t="shared" si="42"/>
        <v>1400</v>
      </c>
      <c r="Q108" s="23">
        <f t="shared" si="43"/>
        <v>1120</v>
      </c>
      <c r="U108" s="19">
        <f t="shared" si="44"/>
        <v>0</v>
      </c>
      <c r="V108" s="19">
        <f t="shared" si="32"/>
        <v>0</v>
      </c>
      <c r="W108" s="19">
        <f t="shared" si="45"/>
        <v>0</v>
      </c>
      <c r="X108" s="19">
        <f t="shared" si="46"/>
        <v>0</v>
      </c>
      <c r="Y108" s="19">
        <f t="shared" si="33"/>
        <v>0</v>
      </c>
      <c r="Z108" s="19">
        <f t="shared" si="47"/>
        <v>0</v>
      </c>
      <c r="AB108" s="19">
        <f t="shared" si="48"/>
        <v>0</v>
      </c>
      <c r="AC108" s="19">
        <f t="shared" si="34"/>
        <v>0</v>
      </c>
      <c r="AD108" s="19">
        <f t="shared" si="49"/>
        <v>0</v>
      </c>
      <c r="AE108" s="19">
        <f t="shared" si="50"/>
        <v>0</v>
      </c>
      <c r="AF108" s="19">
        <f t="shared" si="35"/>
        <v>0</v>
      </c>
      <c r="AG108" s="19">
        <f t="shared" si="51"/>
        <v>0</v>
      </c>
    </row>
    <row r="109" spans="2:33" x14ac:dyDescent="0.15">
      <c r="D109" s="19">
        <v>97</v>
      </c>
      <c r="E109" s="19">
        <f t="shared" si="52"/>
        <v>0</v>
      </c>
      <c r="F109" s="19">
        <f t="shared" si="36"/>
        <v>0</v>
      </c>
      <c r="G109" s="23">
        <f t="shared" si="37"/>
        <v>0</v>
      </c>
      <c r="H109" s="19">
        <f t="shared" si="53"/>
        <v>0</v>
      </c>
      <c r="I109" s="19">
        <f t="shared" si="38"/>
        <v>0</v>
      </c>
      <c r="J109" s="23">
        <f t="shared" si="39"/>
        <v>0</v>
      </c>
      <c r="L109" s="19">
        <f t="shared" si="54"/>
        <v>0</v>
      </c>
      <c r="M109" s="19">
        <f t="shared" si="40"/>
        <v>0</v>
      </c>
      <c r="N109" s="23">
        <f t="shared" si="41"/>
        <v>0</v>
      </c>
      <c r="O109" s="19">
        <f t="shared" si="55"/>
        <v>1</v>
      </c>
      <c r="P109" s="19">
        <f t="shared" si="42"/>
        <v>1400</v>
      </c>
      <c r="Q109" s="23">
        <f t="shared" si="43"/>
        <v>1120</v>
      </c>
      <c r="U109" s="19">
        <f t="shared" si="44"/>
        <v>0</v>
      </c>
      <c r="V109" s="19">
        <f t="shared" ref="V109:V122" si="56">IF(U109=0,0,U109*$K$6)</f>
        <v>0</v>
      </c>
      <c r="W109" s="19">
        <f t="shared" si="45"/>
        <v>0</v>
      </c>
      <c r="X109" s="19">
        <f t="shared" si="46"/>
        <v>0</v>
      </c>
      <c r="Y109" s="19">
        <f t="shared" ref="Y109:Y122" si="57">IF(X109=0,0,ROUNDUP(X109,0)*$K$7)</f>
        <v>0</v>
      </c>
      <c r="Z109" s="19">
        <f t="shared" si="47"/>
        <v>0</v>
      </c>
      <c r="AB109" s="19">
        <f t="shared" si="48"/>
        <v>0</v>
      </c>
      <c r="AC109" s="19">
        <f t="shared" ref="AC109:AC122" si="58">IF(AB109=0,0,AB109*$K$9)</f>
        <v>0</v>
      </c>
      <c r="AD109" s="19">
        <f t="shared" si="49"/>
        <v>0</v>
      </c>
      <c r="AE109" s="19">
        <f t="shared" si="50"/>
        <v>0</v>
      </c>
      <c r="AF109" s="19">
        <f t="shared" ref="AF109:AF122" si="59">IF(AE109=0,0,ROUNDUP(AE109,0)*$K$10)</f>
        <v>0</v>
      </c>
      <c r="AG109" s="19">
        <f t="shared" si="51"/>
        <v>0</v>
      </c>
    </row>
    <row r="110" spans="2:33" x14ac:dyDescent="0.15">
      <c r="D110" s="19">
        <v>98</v>
      </c>
      <c r="E110" s="19">
        <f t="shared" si="52"/>
        <v>0</v>
      </c>
      <c r="F110" s="19">
        <f t="shared" si="36"/>
        <v>0</v>
      </c>
      <c r="G110" s="23">
        <f t="shared" si="37"/>
        <v>0</v>
      </c>
      <c r="H110" s="19">
        <f t="shared" si="53"/>
        <v>0</v>
      </c>
      <c r="I110" s="19">
        <f t="shared" si="38"/>
        <v>0</v>
      </c>
      <c r="J110" s="23">
        <f t="shared" si="39"/>
        <v>0</v>
      </c>
      <c r="L110" s="19">
        <f t="shared" si="54"/>
        <v>0</v>
      </c>
      <c r="M110" s="19">
        <f t="shared" si="40"/>
        <v>0</v>
      </c>
      <c r="N110" s="23">
        <f t="shared" si="41"/>
        <v>0</v>
      </c>
      <c r="O110" s="19">
        <f t="shared" si="55"/>
        <v>1</v>
      </c>
      <c r="P110" s="19">
        <f t="shared" si="42"/>
        <v>1400</v>
      </c>
      <c r="Q110" s="23">
        <f t="shared" si="43"/>
        <v>1120</v>
      </c>
      <c r="U110" s="19">
        <f t="shared" ref="U110:U122" si="60">MAX(U109-(F109+G109+I109+J109+M109+N109+P109+Q109)*IF(X109=0,1,$M$6)/$J$6,0)</f>
        <v>0</v>
      </c>
      <c r="V110" s="19">
        <f t="shared" si="56"/>
        <v>0</v>
      </c>
      <c r="W110" s="19">
        <f t="shared" si="45"/>
        <v>0</v>
      </c>
      <c r="X110" s="19">
        <f t="shared" ref="X110:X122" si="61">MAX(X109-(F109+G109+I109+J109+M109+N109+P109+Q109)*IF(U109=0,1,$M$7)/$J$7,0)</f>
        <v>0</v>
      </c>
      <c r="Y110" s="19">
        <f t="shared" si="57"/>
        <v>0</v>
      </c>
      <c r="Z110" s="19">
        <f t="shared" si="47"/>
        <v>0</v>
      </c>
      <c r="AB110" s="19">
        <f t="shared" ref="AB110:AB122" si="62">MAX(AB109-IF(AND(U109=0,X109=0),(F109+G109+I109+J109+M109+N109+P109+Q109),0)*IF(AE109=0,1,$M$9)/$J$9,0)</f>
        <v>0</v>
      </c>
      <c r="AC110" s="19">
        <f t="shared" si="58"/>
        <v>0</v>
      </c>
      <c r="AD110" s="19">
        <f t="shared" si="49"/>
        <v>0</v>
      </c>
      <c r="AE110" s="19">
        <f t="shared" ref="AE110:AE122" si="63">MAX(AE109-IF(AND(U109=0,X109=0),(F109+G109+I109+J109+M109+N109+P109+Q109),0)*IF(AB109=0,1,$M$10)/$J$10,0)</f>
        <v>0</v>
      </c>
      <c r="AF110" s="19">
        <f t="shared" si="59"/>
        <v>0</v>
      </c>
      <c r="AG110" s="19">
        <f t="shared" si="51"/>
        <v>0</v>
      </c>
    </row>
    <row r="111" spans="2:33" x14ac:dyDescent="0.15">
      <c r="D111" s="19">
        <v>99</v>
      </c>
      <c r="E111" s="19">
        <f t="shared" si="52"/>
        <v>0</v>
      </c>
      <c r="F111" s="19">
        <f t="shared" si="36"/>
        <v>0</v>
      </c>
      <c r="G111" s="23">
        <f t="shared" si="37"/>
        <v>0</v>
      </c>
      <c r="H111" s="19">
        <f t="shared" si="53"/>
        <v>0</v>
      </c>
      <c r="I111" s="19">
        <f t="shared" si="38"/>
        <v>0</v>
      </c>
      <c r="J111" s="23">
        <f t="shared" si="39"/>
        <v>0</v>
      </c>
      <c r="L111" s="19">
        <f t="shared" si="54"/>
        <v>0</v>
      </c>
      <c r="M111" s="19">
        <f t="shared" si="40"/>
        <v>0</v>
      </c>
      <c r="N111" s="23">
        <f t="shared" si="41"/>
        <v>0</v>
      </c>
      <c r="O111" s="19">
        <f t="shared" si="55"/>
        <v>1</v>
      </c>
      <c r="P111" s="19">
        <f t="shared" si="42"/>
        <v>1400</v>
      </c>
      <c r="Q111" s="23">
        <f t="shared" si="43"/>
        <v>1120</v>
      </c>
      <c r="U111" s="19">
        <f t="shared" si="60"/>
        <v>0</v>
      </c>
      <c r="V111" s="19">
        <f t="shared" si="56"/>
        <v>0</v>
      </c>
      <c r="W111" s="19">
        <f t="shared" si="45"/>
        <v>0</v>
      </c>
      <c r="X111" s="19">
        <f t="shared" si="61"/>
        <v>0</v>
      </c>
      <c r="Y111" s="19">
        <f t="shared" si="57"/>
        <v>0</v>
      </c>
      <c r="Z111" s="19">
        <f t="shared" si="47"/>
        <v>0</v>
      </c>
      <c r="AB111" s="19">
        <f t="shared" si="62"/>
        <v>0</v>
      </c>
      <c r="AC111" s="19">
        <f t="shared" si="58"/>
        <v>0</v>
      </c>
      <c r="AD111" s="19">
        <f t="shared" si="49"/>
        <v>0</v>
      </c>
      <c r="AE111" s="19">
        <f t="shared" si="63"/>
        <v>0</v>
      </c>
      <c r="AF111" s="19">
        <f t="shared" si="59"/>
        <v>0</v>
      </c>
      <c r="AG111" s="19">
        <f t="shared" si="51"/>
        <v>0</v>
      </c>
    </row>
    <row r="112" spans="2:33" x14ac:dyDescent="0.15">
      <c r="D112" s="19">
        <v>100</v>
      </c>
      <c r="E112" s="19">
        <f t="shared" si="52"/>
        <v>0</v>
      </c>
      <c r="F112" s="19">
        <f t="shared" si="36"/>
        <v>0</v>
      </c>
      <c r="G112" s="23">
        <f t="shared" si="37"/>
        <v>0</v>
      </c>
      <c r="H112" s="19">
        <f t="shared" si="53"/>
        <v>0</v>
      </c>
      <c r="I112" s="19">
        <f t="shared" si="38"/>
        <v>0</v>
      </c>
      <c r="J112" s="23">
        <f t="shared" si="39"/>
        <v>0</v>
      </c>
      <c r="L112" s="19">
        <f t="shared" si="54"/>
        <v>0</v>
      </c>
      <c r="M112" s="19">
        <f t="shared" si="40"/>
        <v>0</v>
      </c>
      <c r="N112" s="23">
        <f t="shared" si="41"/>
        <v>0</v>
      </c>
      <c r="O112" s="19">
        <f t="shared" si="55"/>
        <v>1</v>
      </c>
      <c r="P112" s="19">
        <f t="shared" si="42"/>
        <v>1400</v>
      </c>
      <c r="Q112" s="23">
        <f t="shared" si="43"/>
        <v>1120</v>
      </c>
      <c r="U112" s="19">
        <f t="shared" si="60"/>
        <v>0</v>
      </c>
      <c r="V112" s="19">
        <f t="shared" si="56"/>
        <v>0</v>
      </c>
      <c r="W112" s="19">
        <f t="shared" si="45"/>
        <v>0</v>
      </c>
      <c r="X112" s="19">
        <f t="shared" si="61"/>
        <v>0</v>
      </c>
      <c r="Y112" s="19">
        <f t="shared" si="57"/>
        <v>0</v>
      </c>
      <c r="Z112" s="19">
        <f t="shared" si="47"/>
        <v>0</v>
      </c>
      <c r="AB112" s="19">
        <f t="shared" si="62"/>
        <v>0</v>
      </c>
      <c r="AC112" s="19">
        <f t="shared" si="58"/>
        <v>0</v>
      </c>
      <c r="AD112" s="19">
        <f t="shared" si="49"/>
        <v>0</v>
      </c>
      <c r="AE112" s="19">
        <f t="shared" si="63"/>
        <v>0</v>
      </c>
      <c r="AF112" s="19">
        <f t="shared" si="59"/>
        <v>0</v>
      </c>
      <c r="AG112" s="19">
        <f t="shared" si="51"/>
        <v>0</v>
      </c>
    </row>
    <row r="113" spans="4:33" x14ac:dyDescent="0.15">
      <c r="D113" s="19">
        <v>101</v>
      </c>
      <c r="E113" s="19">
        <f t="shared" si="52"/>
        <v>0</v>
      </c>
      <c r="F113" s="19">
        <f t="shared" si="36"/>
        <v>0</v>
      </c>
      <c r="G113" s="23">
        <f t="shared" si="37"/>
        <v>0</v>
      </c>
      <c r="H113" s="19">
        <f t="shared" si="53"/>
        <v>0</v>
      </c>
      <c r="I113" s="19">
        <f t="shared" si="38"/>
        <v>0</v>
      </c>
      <c r="J113" s="23">
        <f t="shared" si="39"/>
        <v>0</v>
      </c>
      <c r="L113" s="19">
        <f t="shared" si="54"/>
        <v>0</v>
      </c>
      <c r="M113" s="19">
        <f t="shared" si="40"/>
        <v>0</v>
      </c>
      <c r="N113" s="23">
        <f t="shared" si="41"/>
        <v>0</v>
      </c>
      <c r="O113" s="19">
        <f t="shared" si="55"/>
        <v>1</v>
      </c>
      <c r="P113" s="19">
        <f t="shared" si="42"/>
        <v>1400</v>
      </c>
      <c r="Q113" s="23">
        <f t="shared" si="43"/>
        <v>1120</v>
      </c>
      <c r="U113" s="19">
        <f t="shared" si="60"/>
        <v>0</v>
      </c>
      <c r="V113" s="19">
        <f t="shared" si="56"/>
        <v>0</v>
      </c>
      <c r="W113" s="19">
        <f t="shared" si="45"/>
        <v>0</v>
      </c>
      <c r="X113" s="19">
        <f t="shared" si="61"/>
        <v>0</v>
      </c>
      <c r="Y113" s="19">
        <f t="shared" si="57"/>
        <v>0</v>
      </c>
      <c r="Z113" s="19">
        <f t="shared" si="47"/>
        <v>0</v>
      </c>
      <c r="AB113" s="19">
        <f t="shared" si="62"/>
        <v>0</v>
      </c>
      <c r="AC113" s="19">
        <f t="shared" si="58"/>
        <v>0</v>
      </c>
      <c r="AD113" s="19">
        <f t="shared" si="49"/>
        <v>0</v>
      </c>
      <c r="AE113" s="19">
        <f t="shared" si="63"/>
        <v>0</v>
      </c>
      <c r="AF113" s="19">
        <f t="shared" si="59"/>
        <v>0</v>
      </c>
      <c r="AG113" s="19">
        <f t="shared" si="51"/>
        <v>0</v>
      </c>
    </row>
    <row r="114" spans="4:33" x14ac:dyDescent="0.15">
      <c r="D114" s="19">
        <v>102</v>
      </c>
      <c r="E114" s="19">
        <f t="shared" si="52"/>
        <v>0</v>
      </c>
      <c r="F114" s="19">
        <f t="shared" si="36"/>
        <v>0</v>
      </c>
      <c r="G114" s="23">
        <f t="shared" si="37"/>
        <v>0</v>
      </c>
      <c r="H114" s="19">
        <f t="shared" si="53"/>
        <v>0</v>
      </c>
      <c r="I114" s="19">
        <f t="shared" si="38"/>
        <v>0</v>
      </c>
      <c r="J114" s="23">
        <f t="shared" si="39"/>
        <v>0</v>
      </c>
      <c r="L114" s="19">
        <f t="shared" si="54"/>
        <v>0</v>
      </c>
      <c r="M114" s="19">
        <f t="shared" si="40"/>
        <v>0</v>
      </c>
      <c r="N114" s="23">
        <f t="shared" si="41"/>
        <v>0</v>
      </c>
      <c r="O114" s="19">
        <f t="shared" si="55"/>
        <v>1</v>
      </c>
      <c r="P114" s="19">
        <f t="shared" si="42"/>
        <v>1400</v>
      </c>
      <c r="Q114" s="23">
        <f t="shared" si="43"/>
        <v>1120</v>
      </c>
      <c r="U114" s="19">
        <f t="shared" si="60"/>
        <v>0</v>
      </c>
      <c r="V114" s="19">
        <f t="shared" si="56"/>
        <v>0</v>
      </c>
      <c r="W114" s="19">
        <f t="shared" si="45"/>
        <v>0</v>
      </c>
      <c r="X114" s="19">
        <f t="shared" si="61"/>
        <v>0</v>
      </c>
      <c r="Y114" s="19">
        <f t="shared" si="57"/>
        <v>0</v>
      </c>
      <c r="Z114" s="19">
        <f t="shared" si="47"/>
        <v>0</v>
      </c>
      <c r="AB114" s="19">
        <f t="shared" si="62"/>
        <v>0</v>
      </c>
      <c r="AC114" s="19">
        <f t="shared" si="58"/>
        <v>0</v>
      </c>
      <c r="AD114" s="19">
        <f t="shared" si="49"/>
        <v>0</v>
      </c>
      <c r="AE114" s="19">
        <f t="shared" si="63"/>
        <v>0</v>
      </c>
      <c r="AF114" s="19">
        <f t="shared" si="59"/>
        <v>0</v>
      </c>
      <c r="AG114" s="19">
        <f t="shared" si="51"/>
        <v>0</v>
      </c>
    </row>
    <row r="115" spans="4:33" x14ac:dyDescent="0.15">
      <c r="D115" s="19">
        <v>103</v>
      </c>
      <c r="E115" s="19">
        <f t="shared" si="52"/>
        <v>0</v>
      </c>
      <c r="F115" s="19">
        <f t="shared" si="36"/>
        <v>0</v>
      </c>
      <c r="G115" s="23">
        <f t="shared" si="37"/>
        <v>0</v>
      </c>
      <c r="H115" s="19">
        <f t="shared" si="53"/>
        <v>0</v>
      </c>
      <c r="I115" s="19">
        <f t="shared" si="38"/>
        <v>0</v>
      </c>
      <c r="J115" s="23">
        <f t="shared" si="39"/>
        <v>0</v>
      </c>
      <c r="L115" s="19">
        <f t="shared" si="54"/>
        <v>0</v>
      </c>
      <c r="M115" s="19">
        <f t="shared" si="40"/>
        <v>0</v>
      </c>
      <c r="N115" s="23">
        <f t="shared" si="41"/>
        <v>0</v>
      </c>
      <c r="O115" s="19">
        <f t="shared" si="55"/>
        <v>1</v>
      </c>
      <c r="P115" s="19">
        <f t="shared" si="42"/>
        <v>1400</v>
      </c>
      <c r="Q115" s="23">
        <f t="shared" si="43"/>
        <v>1120</v>
      </c>
      <c r="U115" s="19">
        <f t="shared" si="60"/>
        <v>0</v>
      </c>
      <c r="V115" s="19">
        <f t="shared" si="56"/>
        <v>0</v>
      </c>
      <c r="W115" s="19">
        <f t="shared" si="45"/>
        <v>0</v>
      </c>
      <c r="X115" s="19">
        <f t="shared" si="61"/>
        <v>0</v>
      </c>
      <c r="Y115" s="19">
        <f t="shared" si="57"/>
        <v>0</v>
      </c>
      <c r="Z115" s="19">
        <f t="shared" si="47"/>
        <v>0</v>
      </c>
      <c r="AB115" s="19">
        <f t="shared" si="62"/>
        <v>0</v>
      </c>
      <c r="AC115" s="19">
        <f t="shared" si="58"/>
        <v>0</v>
      </c>
      <c r="AD115" s="19">
        <f t="shared" si="49"/>
        <v>0</v>
      </c>
      <c r="AE115" s="19">
        <f t="shared" si="63"/>
        <v>0</v>
      </c>
      <c r="AF115" s="19">
        <f t="shared" si="59"/>
        <v>0</v>
      </c>
      <c r="AG115" s="19">
        <f t="shared" si="51"/>
        <v>0</v>
      </c>
    </row>
    <row r="116" spans="4:33" x14ac:dyDescent="0.15">
      <c r="D116" s="19">
        <v>104</v>
      </c>
      <c r="E116" s="19">
        <f t="shared" si="52"/>
        <v>0</v>
      </c>
      <c r="F116" s="19">
        <f t="shared" si="36"/>
        <v>0</v>
      </c>
      <c r="G116" s="23">
        <f t="shared" si="37"/>
        <v>0</v>
      </c>
      <c r="H116" s="19">
        <f t="shared" si="53"/>
        <v>0</v>
      </c>
      <c r="I116" s="19">
        <f t="shared" si="38"/>
        <v>0</v>
      </c>
      <c r="J116" s="23">
        <f t="shared" si="39"/>
        <v>0</v>
      </c>
      <c r="L116" s="19">
        <f t="shared" si="54"/>
        <v>0</v>
      </c>
      <c r="M116" s="19">
        <f t="shared" si="40"/>
        <v>0</v>
      </c>
      <c r="N116" s="23">
        <f t="shared" si="41"/>
        <v>0</v>
      </c>
      <c r="O116" s="19">
        <f t="shared" si="55"/>
        <v>1</v>
      </c>
      <c r="P116" s="19">
        <f t="shared" si="42"/>
        <v>1400</v>
      </c>
      <c r="Q116" s="23">
        <f t="shared" si="43"/>
        <v>1120</v>
      </c>
      <c r="U116" s="19">
        <f t="shared" si="60"/>
        <v>0</v>
      </c>
      <c r="V116" s="19">
        <f t="shared" si="56"/>
        <v>0</v>
      </c>
      <c r="W116" s="19">
        <f t="shared" si="45"/>
        <v>0</v>
      </c>
      <c r="X116" s="19">
        <f t="shared" si="61"/>
        <v>0</v>
      </c>
      <c r="Y116" s="19">
        <f t="shared" si="57"/>
        <v>0</v>
      </c>
      <c r="Z116" s="19">
        <f t="shared" si="47"/>
        <v>0</v>
      </c>
      <c r="AB116" s="19">
        <f t="shared" si="62"/>
        <v>0</v>
      </c>
      <c r="AC116" s="19">
        <f t="shared" si="58"/>
        <v>0</v>
      </c>
      <c r="AD116" s="19">
        <f t="shared" si="49"/>
        <v>0</v>
      </c>
      <c r="AE116" s="19">
        <f t="shared" si="63"/>
        <v>0</v>
      </c>
      <c r="AF116" s="19">
        <f t="shared" si="59"/>
        <v>0</v>
      </c>
      <c r="AG116" s="19">
        <f t="shared" si="51"/>
        <v>0</v>
      </c>
    </row>
    <row r="117" spans="4:33" x14ac:dyDescent="0.15">
      <c r="D117" s="19">
        <v>105</v>
      </c>
      <c r="E117" s="19">
        <f t="shared" si="52"/>
        <v>0</v>
      </c>
      <c r="F117" s="19">
        <f t="shared" si="36"/>
        <v>0</v>
      </c>
      <c r="G117" s="23">
        <f t="shared" si="37"/>
        <v>0</v>
      </c>
      <c r="H117" s="19">
        <f t="shared" si="53"/>
        <v>0</v>
      </c>
      <c r="I117" s="19">
        <f t="shared" si="38"/>
        <v>0</v>
      </c>
      <c r="J117" s="23">
        <f t="shared" si="39"/>
        <v>0</v>
      </c>
      <c r="L117" s="19">
        <f t="shared" si="54"/>
        <v>0</v>
      </c>
      <c r="M117" s="19">
        <f t="shared" si="40"/>
        <v>0</v>
      </c>
      <c r="N117" s="23">
        <f t="shared" si="41"/>
        <v>0</v>
      </c>
      <c r="O117" s="19">
        <f t="shared" si="55"/>
        <v>1</v>
      </c>
      <c r="P117" s="19">
        <f t="shared" si="42"/>
        <v>1400</v>
      </c>
      <c r="Q117" s="23">
        <f t="shared" si="43"/>
        <v>1120</v>
      </c>
      <c r="U117" s="19">
        <f t="shared" si="60"/>
        <v>0</v>
      </c>
      <c r="V117" s="19">
        <f t="shared" si="56"/>
        <v>0</v>
      </c>
      <c r="W117" s="19">
        <f t="shared" si="45"/>
        <v>0</v>
      </c>
      <c r="X117" s="19">
        <f t="shared" si="61"/>
        <v>0</v>
      </c>
      <c r="Y117" s="19">
        <f t="shared" si="57"/>
        <v>0</v>
      </c>
      <c r="Z117" s="19">
        <f t="shared" si="47"/>
        <v>0</v>
      </c>
      <c r="AB117" s="19">
        <f t="shared" si="62"/>
        <v>0</v>
      </c>
      <c r="AC117" s="19">
        <f t="shared" si="58"/>
        <v>0</v>
      </c>
      <c r="AD117" s="19">
        <f t="shared" si="49"/>
        <v>0</v>
      </c>
      <c r="AE117" s="19">
        <f t="shared" si="63"/>
        <v>0</v>
      </c>
      <c r="AF117" s="19">
        <f t="shared" si="59"/>
        <v>0</v>
      </c>
      <c r="AG117" s="19">
        <f t="shared" si="51"/>
        <v>0</v>
      </c>
    </row>
    <row r="118" spans="4:33" x14ac:dyDescent="0.15">
      <c r="D118" s="19">
        <v>106</v>
      </c>
      <c r="E118" s="19">
        <f t="shared" si="52"/>
        <v>0</v>
      </c>
      <c r="F118" s="19">
        <f t="shared" si="36"/>
        <v>0</v>
      </c>
      <c r="G118" s="23">
        <f t="shared" si="37"/>
        <v>0</v>
      </c>
      <c r="H118" s="19">
        <f t="shared" si="53"/>
        <v>0</v>
      </c>
      <c r="I118" s="19">
        <f t="shared" si="38"/>
        <v>0</v>
      </c>
      <c r="J118" s="23">
        <f t="shared" si="39"/>
        <v>0</v>
      </c>
      <c r="L118" s="19">
        <f t="shared" si="54"/>
        <v>0</v>
      </c>
      <c r="M118" s="19">
        <f t="shared" si="40"/>
        <v>0</v>
      </c>
      <c r="N118" s="23">
        <f t="shared" si="41"/>
        <v>0</v>
      </c>
      <c r="O118" s="19">
        <f t="shared" si="55"/>
        <v>1</v>
      </c>
      <c r="P118" s="19">
        <f t="shared" si="42"/>
        <v>1400</v>
      </c>
      <c r="Q118" s="23">
        <f t="shared" si="43"/>
        <v>1120</v>
      </c>
      <c r="U118" s="19">
        <f t="shared" si="60"/>
        <v>0</v>
      </c>
      <c r="V118" s="19">
        <f t="shared" si="56"/>
        <v>0</v>
      </c>
      <c r="W118" s="19">
        <f t="shared" si="45"/>
        <v>0</v>
      </c>
      <c r="X118" s="19">
        <f t="shared" si="61"/>
        <v>0</v>
      </c>
      <c r="Y118" s="19">
        <f t="shared" si="57"/>
        <v>0</v>
      </c>
      <c r="Z118" s="19">
        <f t="shared" si="47"/>
        <v>0</v>
      </c>
      <c r="AB118" s="19">
        <f t="shared" si="62"/>
        <v>0</v>
      </c>
      <c r="AC118" s="19">
        <f t="shared" si="58"/>
        <v>0</v>
      </c>
      <c r="AD118" s="19">
        <f t="shared" si="49"/>
        <v>0</v>
      </c>
      <c r="AE118" s="19">
        <f t="shared" si="63"/>
        <v>0</v>
      </c>
      <c r="AF118" s="19">
        <f t="shared" si="59"/>
        <v>0</v>
      </c>
      <c r="AG118" s="19">
        <f t="shared" si="51"/>
        <v>0</v>
      </c>
    </row>
    <row r="119" spans="4:33" x14ac:dyDescent="0.15">
      <c r="D119" s="19">
        <v>107</v>
      </c>
      <c r="E119" s="19">
        <f t="shared" si="52"/>
        <v>0</v>
      </c>
      <c r="F119" s="19">
        <f t="shared" si="36"/>
        <v>0</v>
      </c>
      <c r="G119" s="23">
        <f t="shared" si="37"/>
        <v>0</v>
      </c>
      <c r="H119" s="19">
        <f t="shared" si="53"/>
        <v>0</v>
      </c>
      <c r="I119" s="19">
        <f t="shared" si="38"/>
        <v>0</v>
      </c>
      <c r="J119" s="23">
        <f t="shared" si="39"/>
        <v>0</v>
      </c>
      <c r="L119" s="19">
        <f t="shared" si="54"/>
        <v>0</v>
      </c>
      <c r="M119" s="19">
        <f t="shared" si="40"/>
        <v>0</v>
      </c>
      <c r="N119" s="23">
        <f t="shared" si="41"/>
        <v>0</v>
      </c>
      <c r="O119" s="19">
        <f t="shared" si="55"/>
        <v>1</v>
      </c>
      <c r="P119" s="19">
        <f t="shared" si="42"/>
        <v>1400</v>
      </c>
      <c r="Q119" s="23">
        <f t="shared" si="43"/>
        <v>1120</v>
      </c>
      <c r="U119" s="19">
        <f t="shared" si="60"/>
        <v>0</v>
      </c>
      <c r="V119" s="19">
        <f t="shared" si="56"/>
        <v>0</v>
      </c>
      <c r="W119" s="19">
        <f t="shared" si="45"/>
        <v>0</v>
      </c>
      <c r="X119" s="19">
        <f t="shared" si="61"/>
        <v>0</v>
      </c>
      <c r="Y119" s="19">
        <f t="shared" si="57"/>
        <v>0</v>
      </c>
      <c r="Z119" s="19">
        <f t="shared" si="47"/>
        <v>0</v>
      </c>
      <c r="AB119" s="19">
        <f t="shared" si="62"/>
        <v>0</v>
      </c>
      <c r="AC119" s="19">
        <f t="shared" si="58"/>
        <v>0</v>
      </c>
      <c r="AD119" s="19">
        <f t="shared" si="49"/>
        <v>0</v>
      </c>
      <c r="AE119" s="19">
        <f t="shared" si="63"/>
        <v>0</v>
      </c>
      <c r="AF119" s="19">
        <f t="shared" si="59"/>
        <v>0</v>
      </c>
      <c r="AG119" s="19">
        <f t="shared" si="51"/>
        <v>0</v>
      </c>
    </row>
    <row r="120" spans="4:33" x14ac:dyDescent="0.15">
      <c r="D120" s="19">
        <v>108</v>
      </c>
      <c r="E120" s="19">
        <f t="shared" si="52"/>
        <v>0</v>
      </c>
      <c r="F120" s="19">
        <f t="shared" si="36"/>
        <v>0</v>
      </c>
      <c r="G120" s="23">
        <f t="shared" si="37"/>
        <v>0</v>
      </c>
      <c r="H120" s="19">
        <f t="shared" si="53"/>
        <v>0</v>
      </c>
      <c r="I120" s="19">
        <f t="shared" si="38"/>
        <v>0</v>
      </c>
      <c r="J120" s="23">
        <f t="shared" si="39"/>
        <v>0</v>
      </c>
      <c r="L120" s="19">
        <f t="shared" si="54"/>
        <v>0</v>
      </c>
      <c r="M120" s="19">
        <f t="shared" si="40"/>
        <v>0</v>
      </c>
      <c r="N120" s="23">
        <f t="shared" si="41"/>
        <v>0</v>
      </c>
      <c r="O120" s="19">
        <f t="shared" si="55"/>
        <v>1</v>
      </c>
      <c r="P120" s="19">
        <f t="shared" si="42"/>
        <v>1400</v>
      </c>
      <c r="Q120" s="23">
        <f t="shared" si="43"/>
        <v>1120</v>
      </c>
      <c r="U120" s="19">
        <f t="shared" si="60"/>
        <v>0</v>
      </c>
      <c r="V120" s="19">
        <f t="shared" si="56"/>
        <v>0</v>
      </c>
      <c r="W120" s="19">
        <f t="shared" si="45"/>
        <v>0</v>
      </c>
      <c r="X120" s="19">
        <f t="shared" si="61"/>
        <v>0</v>
      </c>
      <c r="Y120" s="19">
        <f t="shared" si="57"/>
        <v>0</v>
      </c>
      <c r="Z120" s="19">
        <f t="shared" si="47"/>
        <v>0</v>
      </c>
      <c r="AB120" s="19">
        <f t="shared" si="62"/>
        <v>0</v>
      </c>
      <c r="AC120" s="19">
        <f t="shared" si="58"/>
        <v>0</v>
      </c>
      <c r="AD120" s="19">
        <f t="shared" si="49"/>
        <v>0</v>
      </c>
      <c r="AE120" s="19">
        <f t="shared" si="63"/>
        <v>0</v>
      </c>
      <c r="AF120" s="19">
        <f t="shared" si="59"/>
        <v>0</v>
      </c>
      <c r="AG120" s="19">
        <f t="shared" si="51"/>
        <v>0</v>
      </c>
    </row>
    <row r="121" spans="4:33" x14ac:dyDescent="0.15">
      <c r="D121" s="19">
        <v>109</v>
      </c>
      <c r="E121" s="19">
        <f t="shared" si="52"/>
        <v>0</v>
      </c>
      <c r="F121" s="19">
        <f t="shared" si="36"/>
        <v>0</v>
      </c>
      <c r="G121" s="23">
        <f t="shared" si="37"/>
        <v>0</v>
      </c>
      <c r="H121" s="19">
        <f t="shared" si="53"/>
        <v>0</v>
      </c>
      <c r="I121" s="19">
        <f t="shared" si="38"/>
        <v>0</v>
      </c>
      <c r="J121" s="23">
        <f t="shared" si="39"/>
        <v>0</v>
      </c>
      <c r="L121" s="19">
        <f t="shared" si="54"/>
        <v>0</v>
      </c>
      <c r="M121" s="19">
        <f t="shared" si="40"/>
        <v>0</v>
      </c>
      <c r="N121" s="23">
        <f t="shared" si="41"/>
        <v>0</v>
      </c>
      <c r="O121" s="19">
        <f t="shared" si="55"/>
        <v>1</v>
      </c>
      <c r="P121" s="19">
        <f t="shared" si="42"/>
        <v>1400</v>
      </c>
      <c r="Q121" s="23">
        <f t="shared" si="43"/>
        <v>1120</v>
      </c>
      <c r="U121" s="19">
        <f t="shared" si="60"/>
        <v>0</v>
      </c>
      <c r="V121" s="19">
        <f t="shared" si="56"/>
        <v>0</v>
      </c>
      <c r="W121" s="19">
        <f t="shared" si="45"/>
        <v>0</v>
      </c>
      <c r="X121" s="19">
        <f t="shared" si="61"/>
        <v>0</v>
      </c>
      <c r="Y121" s="19">
        <f t="shared" si="57"/>
        <v>0</v>
      </c>
      <c r="Z121" s="19">
        <f t="shared" si="47"/>
        <v>0</v>
      </c>
      <c r="AB121" s="19">
        <f t="shared" si="62"/>
        <v>0</v>
      </c>
      <c r="AC121" s="19">
        <f t="shared" si="58"/>
        <v>0</v>
      </c>
      <c r="AD121" s="19">
        <f t="shared" si="49"/>
        <v>0</v>
      </c>
      <c r="AE121" s="19">
        <f t="shared" si="63"/>
        <v>0</v>
      </c>
      <c r="AF121" s="19">
        <f t="shared" si="59"/>
        <v>0</v>
      </c>
      <c r="AG121" s="19">
        <f t="shared" si="51"/>
        <v>0</v>
      </c>
    </row>
    <row r="122" spans="4:33" x14ac:dyDescent="0.15">
      <c r="D122" s="19">
        <v>110</v>
      </c>
      <c r="E122" s="19">
        <f t="shared" si="52"/>
        <v>0</v>
      </c>
      <c r="F122" s="19">
        <f t="shared" si="36"/>
        <v>0</v>
      </c>
      <c r="G122" s="23">
        <f t="shared" si="37"/>
        <v>0</v>
      </c>
      <c r="H122" s="19">
        <f t="shared" si="53"/>
        <v>0</v>
      </c>
      <c r="I122" s="19">
        <f t="shared" si="38"/>
        <v>0</v>
      </c>
      <c r="J122" s="23">
        <f t="shared" si="39"/>
        <v>0</v>
      </c>
      <c r="L122" s="19">
        <f t="shared" si="54"/>
        <v>0</v>
      </c>
      <c r="M122" s="19">
        <f t="shared" si="40"/>
        <v>0</v>
      </c>
      <c r="N122" s="23">
        <f t="shared" si="41"/>
        <v>0</v>
      </c>
      <c r="O122" s="19">
        <f t="shared" si="55"/>
        <v>1</v>
      </c>
      <c r="P122" s="19">
        <f t="shared" si="42"/>
        <v>1400</v>
      </c>
      <c r="Q122" s="23">
        <f t="shared" si="43"/>
        <v>1120</v>
      </c>
      <c r="U122" s="19">
        <f t="shared" si="60"/>
        <v>0</v>
      </c>
      <c r="V122" s="19">
        <f t="shared" si="56"/>
        <v>0</v>
      </c>
      <c r="W122" s="19">
        <f t="shared" si="45"/>
        <v>0</v>
      </c>
      <c r="X122" s="19">
        <f t="shared" si="61"/>
        <v>0</v>
      </c>
      <c r="Y122" s="19">
        <f t="shared" si="57"/>
        <v>0</v>
      </c>
      <c r="Z122" s="19">
        <f t="shared" si="47"/>
        <v>0</v>
      </c>
      <c r="AB122" s="19">
        <f t="shared" si="62"/>
        <v>0</v>
      </c>
      <c r="AC122" s="19">
        <f t="shared" si="58"/>
        <v>0</v>
      </c>
      <c r="AD122" s="19">
        <f t="shared" si="49"/>
        <v>0</v>
      </c>
      <c r="AE122" s="19">
        <f t="shared" si="63"/>
        <v>0</v>
      </c>
      <c r="AF122" s="19">
        <f t="shared" si="59"/>
        <v>0</v>
      </c>
      <c r="AG122" s="19">
        <f t="shared" si="51"/>
        <v>0</v>
      </c>
    </row>
  </sheetData>
  <mergeCells count="8">
    <mergeCell ref="X11:Z11"/>
    <mergeCell ref="AB11:AD11"/>
    <mergeCell ref="AE11:AG11"/>
    <mergeCell ref="E11:G11"/>
    <mergeCell ref="H11:J11"/>
    <mergeCell ref="L11:N11"/>
    <mergeCell ref="O11:Q11"/>
    <mergeCell ref="U11:W1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AG122"/>
  <sheetViews>
    <sheetView workbookViewId="0">
      <selection activeCell="B25" sqref="B25"/>
    </sheetView>
  </sheetViews>
  <sheetFormatPr defaultRowHeight="11.25" x14ac:dyDescent="0.15"/>
  <cols>
    <col min="1" max="7" width="9" style="23"/>
    <col min="8" max="8" width="9.75" style="23" bestFit="1" customWidth="1"/>
    <col min="9" max="11" width="9.75" style="23" customWidth="1"/>
    <col min="12" max="12" width="9" style="23"/>
    <col min="13" max="13" width="9.75" style="23" bestFit="1" customWidth="1"/>
    <col min="14" max="14" width="9" style="23"/>
    <col min="15" max="16" width="9.75" style="23" bestFit="1" customWidth="1"/>
    <col min="17" max="18" width="9" style="23"/>
    <col min="19" max="19" width="4.5" style="16" customWidth="1"/>
    <col min="20" max="20" width="9.75" style="23" customWidth="1"/>
    <col min="21" max="21" width="9" style="23"/>
    <col min="22" max="22" width="9.75" style="23" bestFit="1" customWidth="1"/>
    <col min="23" max="24" width="9" style="23"/>
    <col min="25" max="25" width="9.75" style="23" bestFit="1" customWidth="1"/>
    <col min="26" max="28" width="9" style="23"/>
    <col min="29" max="29" width="9.75" style="23" bestFit="1" customWidth="1"/>
    <col min="30" max="31" width="9" style="23"/>
    <col min="32" max="32" width="9.75" style="23" bestFit="1" customWidth="1"/>
    <col min="33" max="16384" width="9" style="23"/>
  </cols>
  <sheetData>
    <row r="1" spans="3:33" x14ac:dyDescent="0.15">
      <c r="G1" s="24">
        <v>3</v>
      </c>
      <c r="H1" s="24">
        <v>1</v>
      </c>
      <c r="I1" s="24" t="s">
        <v>67</v>
      </c>
      <c r="J1" s="24">
        <v>2</v>
      </c>
      <c r="K1" s="24">
        <v>4</v>
      </c>
    </row>
    <row r="4" spans="3:33" x14ac:dyDescent="0.15">
      <c r="O4" s="23" t="s">
        <v>98</v>
      </c>
      <c r="P4" s="11">
        <v>0.8</v>
      </c>
    </row>
    <row r="5" spans="3:33" x14ac:dyDescent="0.15">
      <c r="C5" s="23" t="s">
        <v>13</v>
      </c>
      <c r="D5" s="23" t="s">
        <v>44</v>
      </c>
      <c r="E5" s="23" t="s">
        <v>8</v>
      </c>
      <c r="F5" s="23" t="s">
        <v>9</v>
      </c>
      <c r="G5" s="23" t="s">
        <v>77</v>
      </c>
      <c r="J5" s="23" t="s">
        <v>44</v>
      </c>
      <c r="K5" s="23" t="s">
        <v>8</v>
      </c>
      <c r="L5" s="23" t="s">
        <v>9</v>
      </c>
      <c r="M5" s="23" t="s">
        <v>77</v>
      </c>
    </row>
    <row r="6" spans="3:33" x14ac:dyDescent="0.15">
      <c r="C6" s="23" t="s">
        <v>71</v>
      </c>
      <c r="D6" s="3">
        <f>100</f>
        <v>100</v>
      </c>
      <c r="E6" s="23">
        <f>1.4</f>
        <v>1.4</v>
      </c>
      <c r="F6" s="23">
        <v>1000</v>
      </c>
      <c r="G6" s="23">
        <f>2/3</f>
        <v>0.66666666666666663</v>
      </c>
      <c r="I6" s="23" t="s">
        <v>69</v>
      </c>
      <c r="J6" s="3">
        <f>D6</f>
        <v>100</v>
      </c>
      <c r="K6" s="23">
        <f>E6</f>
        <v>1.4</v>
      </c>
      <c r="L6" s="23">
        <v>1000</v>
      </c>
      <c r="M6" s="23">
        <f>2/3</f>
        <v>0.66666666666666663</v>
      </c>
    </row>
    <row r="7" spans="3:33" x14ac:dyDescent="0.15">
      <c r="C7" s="23" t="s">
        <v>73</v>
      </c>
      <c r="D7" s="3">
        <f>100000</f>
        <v>100000</v>
      </c>
      <c r="E7" s="23">
        <f>1400</f>
        <v>1400</v>
      </c>
      <c r="F7" s="23">
        <v>1</v>
      </c>
      <c r="G7" s="23">
        <f>1-G6</f>
        <v>0.33333333333333337</v>
      </c>
      <c r="I7" s="23" t="s">
        <v>70</v>
      </c>
      <c r="J7" s="3">
        <f>D7</f>
        <v>100000</v>
      </c>
      <c r="K7" s="23">
        <f>E7</f>
        <v>1400</v>
      </c>
      <c r="L7" s="23">
        <v>1</v>
      </c>
      <c r="M7" s="23">
        <f>1-M6</f>
        <v>0.33333333333333337</v>
      </c>
    </row>
    <row r="9" spans="3:33" x14ac:dyDescent="0.15">
      <c r="C9" s="23" t="s">
        <v>116</v>
      </c>
      <c r="D9" s="3">
        <f>100</f>
        <v>100</v>
      </c>
      <c r="E9" s="23">
        <f>1.4</f>
        <v>1.4</v>
      </c>
      <c r="F9" s="23">
        <v>1000</v>
      </c>
      <c r="G9" s="23">
        <f>2/3</f>
        <v>0.66666666666666663</v>
      </c>
      <c r="I9" s="23" t="s">
        <v>119</v>
      </c>
      <c r="J9" s="3">
        <f>D9</f>
        <v>100</v>
      </c>
      <c r="K9" s="23">
        <f>E9</f>
        <v>1.4</v>
      </c>
      <c r="L9" s="23">
        <v>1000</v>
      </c>
      <c r="M9" s="23">
        <f>2/3</f>
        <v>0.66666666666666663</v>
      </c>
    </row>
    <row r="10" spans="3:33" x14ac:dyDescent="0.15">
      <c r="C10" s="23" t="s">
        <v>117</v>
      </c>
      <c r="D10" s="3">
        <f>100000</f>
        <v>100000</v>
      </c>
      <c r="E10" s="23">
        <f>1400</f>
        <v>1400</v>
      </c>
      <c r="F10" s="23">
        <v>1</v>
      </c>
      <c r="G10" s="23">
        <f>1-G9</f>
        <v>0.33333333333333337</v>
      </c>
      <c r="I10" s="23" t="s">
        <v>120</v>
      </c>
      <c r="J10" s="3">
        <f>D10</f>
        <v>100000</v>
      </c>
      <c r="K10" s="23">
        <f>E10</f>
        <v>1400</v>
      </c>
      <c r="L10" s="23">
        <v>1</v>
      </c>
      <c r="M10" s="23">
        <f>1-M9</f>
        <v>0.33333333333333337</v>
      </c>
    </row>
    <row r="11" spans="3:33" x14ac:dyDescent="0.15">
      <c r="E11" s="36" t="s">
        <v>71</v>
      </c>
      <c r="F11" s="36"/>
      <c r="G11" s="36"/>
      <c r="H11" s="36" t="s">
        <v>73</v>
      </c>
      <c r="I11" s="36"/>
      <c r="J11" s="36"/>
      <c r="L11" s="36" t="s">
        <v>116</v>
      </c>
      <c r="M11" s="36"/>
      <c r="N11" s="36"/>
      <c r="O11" s="36" t="s">
        <v>117</v>
      </c>
      <c r="P11" s="36"/>
      <c r="Q11" s="36"/>
      <c r="U11" s="36" t="s">
        <v>69</v>
      </c>
      <c r="V11" s="36"/>
      <c r="W11" s="36"/>
      <c r="X11" s="36" t="s">
        <v>70</v>
      </c>
      <c r="Y11" s="36"/>
      <c r="Z11" s="36"/>
      <c r="AB11" s="36" t="s">
        <v>119</v>
      </c>
      <c r="AC11" s="36"/>
      <c r="AD11" s="36"/>
      <c r="AE11" s="36" t="s">
        <v>120</v>
      </c>
      <c r="AF11" s="36"/>
      <c r="AG11" s="36"/>
    </row>
    <row r="12" spans="3:33" x14ac:dyDescent="0.15">
      <c r="E12" s="23" t="s">
        <v>47</v>
      </c>
      <c r="F12" s="23" t="s">
        <v>46</v>
      </c>
      <c r="G12" s="23" t="s">
        <v>59</v>
      </c>
      <c r="H12" s="23" t="s">
        <v>47</v>
      </c>
      <c r="I12" s="23" t="s">
        <v>46</v>
      </c>
      <c r="J12" s="23" t="s">
        <v>59</v>
      </c>
      <c r="L12" s="23" t="s">
        <v>47</v>
      </c>
      <c r="M12" s="23" t="s">
        <v>46</v>
      </c>
      <c r="N12" s="23" t="s">
        <v>59</v>
      </c>
      <c r="O12" s="23" t="s">
        <v>47</v>
      </c>
      <c r="P12" s="23" t="s">
        <v>46</v>
      </c>
      <c r="Q12" s="23" t="s">
        <v>59</v>
      </c>
      <c r="U12" s="23" t="s">
        <v>47</v>
      </c>
      <c r="V12" s="23" t="s">
        <v>46</v>
      </c>
      <c r="W12" s="23" t="s">
        <v>59</v>
      </c>
      <c r="X12" s="23" t="s">
        <v>47</v>
      </c>
      <c r="Y12" s="23" t="s">
        <v>46</v>
      </c>
      <c r="Z12" s="23" t="s">
        <v>59</v>
      </c>
      <c r="AB12" s="23" t="s">
        <v>47</v>
      </c>
      <c r="AC12" s="23" t="s">
        <v>46</v>
      </c>
      <c r="AD12" s="23" t="s">
        <v>59</v>
      </c>
      <c r="AE12" s="23" t="s">
        <v>47</v>
      </c>
      <c r="AF12" s="23" t="s">
        <v>46</v>
      </c>
      <c r="AG12" s="23" t="s">
        <v>59</v>
      </c>
    </row>
    <row r="13" spans="3:33" x14ac:dyDescent="0.15">
      <c r="D13" s="23">
        <v>1</v>
      </c>
      <c r="E13" s="23">
        <f>F6</f>
        <v>1000</v>
      </c>
      <c r="F13" s="23">
        <f>IF(E13=0,0,E13*$E$6)</f>
        <v>1400</v>
      </c>
      <c r="G13" s="23">
        <f>F13*$P$4</f>
        <v>1120</v>
      </c>
      <c r="H13" s="23">
        <f>$F$7</f>
        <v>1</v>
      </c>
      <c r="I13" s="23">
        <f>IF(H13=0,0,ROUNDUP(H13,0)*$E$7)</f>
        <v>1400</v>
      </c>
      <c r="J13" s="23">
        <f>I13*$P$4</f>
        <v>1120</v>
      </c>
      <c r="L13" s="23">
        <f>$L$6</f>
        <v>1000</v>
      </c>
      <c r="M13" s="23">
        <f>IF(L13=0,0,L13*$E$9)</f>
        <v>1400</v>
      </c>
      <c r="N13" s="23">
        <f>M13*$P$4</f>
        <v>1120</v>
      </c>
      <c r="O13" s="23">
        <f>$L$7</f>
        <v>1</v>
      </c>
      <c r="P13" s="23">
        <f>IF(O13=0,0,ROUNDUP(O13,0)*$E$10)</f>
        <v>1400</v>
      </c>
      <c r="Q13" s="23">
        <f>P13*$P$4</f>
        <v>1120</v>
      </c>
      <c r="U13" s="23">
        <f>$F$9</f>
        <v>1000</v>
      </c>
      <c r="V13" s="23">
        <f t="shared" ref="V13:V76" si="0">IF(U13=0,0,U13*$K$6)</f>
        <v>1400</v>
      </c>
      <c r="W13" s="23">
        <f>V13*$P$4</f>
        <v>1120</v>
      </c>
      <c r="X13" s="23">
        <f>$F$10</f>
        <v>1</v>
      </c>
      <c r="Y13" s="23">
        <f t="shared" ref="Y13:Y76" si="1">IF(X13=0,0,ROUNDUP(X13,0)*$K$7)</f>
        <v>1400</v>
      </c>
      <c r="Z13" s="23">
        <f>Y13*$P$4</f>
        <v>1120</v>
      </c>
      <c r="AB13" s="23">
        <f>$L$9</f>
        <v>1000</v>
      </c>
      <c r="AC13" s="23">
        <f t="shared" ref="AC13:AC76" si="2">IF(AB13=0,0,AB13*$K$9)</f>
        <v>1400</v>
      </c>
      <c r="AD13" s="23">
        <f>AC13*$P$4</f>
        <v>1120</v>
      </c>
      <c r="AE13" s="23">
        <f>$L$10</f>
        <v>1</v>
      </c>
      <c r="AF13" s="23">
        <f t="shared" ref="AF13:AF76" si="3">IF(AE13=0,0,ROUNDUP(AE13,0)*$K$10)</f>
        <v>1400</v>
      </c>
      <c r="AG13" s="23">
        <f>AF13*$P$4</f>
        <v>1120</v>
      </c>
    </row>
    <row r="14" spans="3:33" x14ac:dyDescent="0.15">
      <c r="D14" s="23">
        <v>2</v>
      </c>
      <c r="E14" s="23">
        <f>MAX(E13-(V13+W13+Y13+Z13+AC13+AD13+AF13+AG13)*IF(H13=0,1,$G$6)/$D$6,0)</f>
        <v>932.8</v>
      </c>
      <c r="F14" s="23">
        <f t="shared" ref="F14:F77" si="4">IF(E14=0,0,E14*$E$6)</f>
        <v>1305.9199999999998</v>
      </c>
      <c r="G14" s="23">
        <f t="shared" ref="G14:G77" si="5">F14*$P$4</f>
        <v>1044.7359999999999</v>
      </c>
      <c r="H14" s="23">
        <f>MAX(H13-(V13+W13+Y13+Z13+AC13+AD13+AF13+AG13)*IF(E13=0,1,$G$7)/$D$7,0)</f>
        <v>0.96640000000000004</v>
      </c>
      <c r="I14" s="23">
        <f t="shared" ref="I14:I77" si="6">IF(H14=0,0,ROUNDUP(H14,0)*$E$7)</f>
        <v>1400</v>
      </c>
      <c r="J14" s="23">
        <f t="shared" ref="J14:J77" si="7">I14*$P$4</f>
        <v>1120</v>
      </c>
      <c r="L14" s="23">
        <f>MAX(L13-IF(AND(E13=0,H13=0),(V13+W13+Y13+Z13+AC13+AD13+AF13+AG13)*IF(O13=0,1,$G$9),0)/$D$9,0)</f>
        <v>1000</v>
      </c>
      <c r="M14" s="23">
        <f t="shared" ref="M14:M77" si="8">IF(L14=0,0,L14*$E$9)</f>
        <v>1400</v>
      </c>
      <c r="N14" s="23">
        <f t="shared" ref="N14:N77" si="9">M14*$P$4</f>
        <v>1120</v>
      </c>
      <c r="O14" s="23">
        <f>MAX(O13-IF(AND(E13=0,H13=0),(V13+W13+Y13+Z13+AC13+AD13+AF13+AG13)*IF(L13=0,1,$G$10),0)/$D$10,0)</f>
        <v>1</v>
      </c>
      <c r="P14" s="23">
        <f t="shared" ref="P14:P77" si="10">IF(O14=0,0,ROUNDUP(O14,0)*$E$10)</f>
        <v>1400</v>
      </c>
      <c r="Q14" s="23">
        <f t="shared" ref="Q14:Q77" si="11">P14*$P$4</f>
        <v>1120</v>
      </c>
      <c r="U14" s="23">
        <f t="shared" ref="U14:U77" si="12">MAX(U13-(F13+G13+I13+J13+M13+N13+P13+Q13)*IF(X13=0,1,$M$6)/$J$6,0)</f>
        <v>932.8</v>
      </c>
      <c r="V14" s="23">
        <f t="shared" si="0"/>
        <v>1305.9199999999998</v>
      </c>
      <c r="W14" s="23">
        <f t="shared" ref="W14:W77" si="13">V14*$P$4</f>
        <v>1044.7359999999999</v>
      </c>
      <c r="X14" s="23">
        <f t="shared" ref="X14:X77" si="14">MAX(X13-(F13+G13+I13+J13+M13+N13+P13+Q13)*IF(U13=0,1,$M$7)/$J$7,0)</f>
        <v>0.96640000000000004</v>
      </c>
      <c r="Y14" s="23">
        <f t="shared" si="1"/>
        <v>1400</v>
      </c>
      <c r="Z14" s="23">
        <f t="shared" ref="Z14:Z77" si="15">Y14*$P$4</f>
        <v>1120</v>
      </c>
      <c r="AB14" s="23">
        <f t="shared" ref="AB14:AB77" si="16">MAX(AB13-IF(AND(U13=0,X13=0),(F13+G13+I13+J13+M13+N13+P13+Q13),0)*IF(AE13=0,1,$M$9)/$J$9,0)</f>
        <v>1000</v>
      </c>
      <c r="AC14" s="23">
        <f t="shared" si="2"/>
        <v>1400</v>
      </c>
      <c r="AD14" s="23">
        <f t="shared" ref="AD14:AD77" si="17">AC14*$P$4</f>
        <v>1120</v>
      </c>
      <c r="AE14" s="23">
        <f t="shared" ref="AE14:AE77" si="18">MAX(AE13-IF(AND(U13=0,X13=0),(F13+G13+I13+J13+M13+N13+P13+Q13),0)*IF(AB13=0,1,$M$10)/$J$10,0)</f>
        <v>1</v>
      </c>
      <c r="AF14" s="23">
        <f t="shared" si="3"/>
        <v>1400</v>
      </c>
      <c r="AG14" s="23">
        <f t="shared" ref="AG14:AG77" si="19">AF14*$P$4</f>
        <v>1120</v>
      </c>
    </row>
    <row r="15" spans="3:33" x14ac:dyDescent="0.15">
      <c r="D15" s="23">
        <v>3</v>
      </c>
      <c r="E15" s="23">
        <f t="shared" ref="E15:E78" si="20">MAX(E14-(V14+W14+Y14+Z14+AC14+AD14+AF14+AG14)*IF(H14=0,1,$G$6)/$D$6,0)</f>
        <v>866.72895999999992</v>
      </c>
      <c r="F15" s="23">
        <f t="shared" si="4"/>
        <v>1213.4205439999998</v>
      </c>
      <c r="G15" s="23">
        <f t="shared" si="5"/>
        <v>970.73643519999996</v>
      </c>
      <c r="H15" s="23">
        <f t="shared" ref="H15:H78" si="21">MAX(H14-(V14+W14+Y14+Z14+AC14+AD14+AF14+AG14)*IF(E14=0,1,$G$7)/$D$7,0)</f>
        <v>0.93336448000000005</v>
      </c>
      <c r="I15" s="23">
        <f t="shared" si="6"/>
        <v>1400</v>
      </c>
      <c r="J15" s="23">
        <f t="shared" si="7"/>
        <v>1120</v>
      </c>
      <c r="L15" s="23">
        <f t="shared" ref="L15:L78" si="22">MAX(L14-IF(AND(E14=0,H14=0),(V14+W14+Y14+Z14+AC14+AD14+AF14+AG14)*IF(O14=0,1,$G$9),0)/$D$9,0)</f>
        <v>1000</v>
      </c>
      <c r="M15" s="23">
        <f t="shared" si="8"/>
        <v>1400</v>
      </c>
      <c r="N15" s="23">
        <f t="shared" si="9"/>
        <v>1120</v>
      </c>
      <c r="O15" s="23">
        <f t="shared" ref="O15:O78" si="23">MAX(O14-IF(AND(E14=0,H14=0),(V14+W14+Y14+Z14+AC14+AD14+AF14+AG14)*IF(L14=0,1,$G$10),0)/$D$10,0)</f>
        <v>1</v>
      </c>
      <c r="P15" s="23">
        <f t="shared" si="10"/>
        <v>1400</v>
      </c>
      <c r="Q15" s="23">
        <f t="shared" si="11"/>
        <v>1120</v>
      </c>
      <c r="U15" s="23">
        <f t="shared" si="12"/>
        <v>866.72895999999992</v>
      </c>
      <c r="V15" s="23">
        <f t="shared" si="0"/>
        <v>1213.4205439999998</v>
      </c>
      <c r="W15" s="23">
        <f t="shared" si="13"/>
        <v>970.73643519999996</v>
      </c>
      <c r="X15" s="23">
        <f t="shared" si="14"/>
        <v>0.93336448000000005</v>
      </c>
      <c r="Y15" s="23">
        <f t="shared" si="1"/>
        <v>1400</v>
      </c>
      <c r="Z15" s="23">
        <f t="shared" si="15"/>
        <v>1120</v>
      </c>
      <c r="AB15" s="23">
        <f t="shared" si="16"/>
        <v>1000</v>
      </c>
      <c r="AC15" s="23">
        <f t="shared" si="2"/>
        <v>1400</v>
      </c>
      <c r="AD15" s="23">
        <f t="shared" si="17"/>
        <v>1120</v>
      </c>
      <c r="AE15" s="23">
        <f t="shared" si="18"/>
        <v>1</v>
      </c>
      <c r="AF15" s="23">
        <f t="shared" si="3"/>
        <v>1400</v>
      </c>
      <c r="AG15" s="23">
        <f t="shared" si="19"/>
        <v>1120</v>
      </c>
    </row>
    <row r="16" spans="3:33" x14ac:dyDescent="0.15">
      <c r="D16" s="23">
        <v>4</v>
      </c>
      <c r="E16" s="23">
        <f t="shared" si="20"/>
        <v>801.76791347199992</v>
      </c>
      <c r="F16" s="23">
        <f t="shared" si="4"/>
        <v>1122.4750788607998</v>
      </c>
      <c r="G16" s="23">
        <f t="shared" si="5"/>
        <v>897.98006308863989</v>
      </c>
      <c r="H16" s="23">
        <f t="shared" si="21"/>
        <v>0.90088395673600008</v>
      </c>
      <c r="I16" s="23">
        <f t="shared" si="6"/>
        <v>1400</v>
      </c>
      <c r="J16" s="23">
        <f t="shared" si="7"/>
        <v>1120</v>
      </c>
      <c r="L16" s="23">
        <f t="shared" si="22"/>
        <v>1000</v>
      </c>
      <c r="M16" s="23">
        <f t="shared" si="8"/>
        <v>1400</v>
      </c>
      <c r="N16" s="23">
        <f t="shared" si="9"/>
        <v>1120</v>
      </c>
      <c r="O16" s="23">
        <f t="shared" si="23"/>
        <v>1</v>
      </c>
      <c r="P16" s="23">
        <f t="shared" si="10"/>
        <v>1400</v>
      </c>
      <c r="Q16" s="23">
        <f t="shared" si="11"/>
        <v>1120</v>
      </c>
      <c r="U16" s="23">
        <f t="shared" si="12"/>
        <v>801.76791347199992</v>
      </c>
      <c r="V16" s="23">
        <f t="shared" si="0"/>
        <v>1122.4750788607998</v>
      </c>
      <c r="W16" s="23">
        <f t="shared" si="13"/>
        <v>897.98006308863989</v>
      </c>
      <c r="X16" s="23">
        <f t="shared" si="14"/>
        <v>0.90088395673600008</v>
      </c>
      <c r="Y16" s="23">
        <f t="shared" si="1"/>
        <v>1400</v>
      </c>
      <c r="Z16" s="23">
        <f t="shared" si="15"/>
        <v>1120</v>
      </c>
      <c r="AB16" s="23">
        <f t="shared" si="16"/>
        <v>1000</v>
      </c>
      <c r="AC16" s="23">
        <f t="shared" si="2"/>
        <v>1400</v>
      </c>
      <c r="AD16" s="23">
        <f t="shared" si="17"/>
        <v>1120</v>
      </c>
      <c r="AE16" s="23">
        <f t="shared" si="18"/>
        <v>1</v>
      </c>
      <c r="AF16" s="23">
        <f t="shared" si="3"/>
        <v>1400</v>
      </c>
      <c r="AG16" s="23">
        <f t="shared" si="19"/>
        <v>1120</v>
      </c>
    </row>
    <row r="17" spans="4:33" x14ac:dyDescent="0.15">
      <c r="D17" s="23">
        <v>5</v>
      </c>
      <c r="E17" s="23">
        <f t="shared" si="20"/>
        <v>737.89821252567037</v>
      </c>
      <c r="F17" s="23">
        <f t="shared" si="4"/>
        <v>1033.0574975359384</v>
      </c>
      <c r="G17" s="23">
        <f t="shared" si="5"/>
        <v>826.44599802875075</v>
      </c>
      <c r="H17" s="23">
        <f t="shared" si="21"/>
        <v>0.86894910626283528</v>
      </c>
      <c r="I17" s="23">
        <f t="shared" si="6"/>
        <v>1400</v>
      </c>
      <c r="J17" s="23">
        <f t="shared" si="7"/>
        <v>1120</v>
      </c>
      <c r="L17" s="23">
        <f t="shared" si="22"/>
        <v>1000</v>
      </c>
      <c r="M17" s="23">
        <f t="shared" si="8"/>
        <v>1400</v>
      </c>
      <c r="N17" s="23">
        <f t="shared" si="9"/>
        <v>1120</v>
      </c>
      <c r="O17" s="23">
        <f t="shared" si="23"/>
        <v>1</v>
      </c>
      <c r="P17" s="23">
        <f t="shared" si="10"/>
        <v>1400</v>
      </c>
      <c r="Q17" s="23">
        <f t="shared" si="11"/>
        <v>1120</v>
      </c>
      <c r="U17" s="23">
        <f t="shared" si="12"/>
        <v>737.89821252567037</v>
      </c>
      <c r="V17" s="23">
        <f t="shared" si="0"/>
        <v>1033.0574975359384</v>
      </c>
      <c r="W17" s="23">
        <f t="shared" si="13"/>
        <v>826.44599802875075</v>
      </c>
      <c r="X17" s="23">
        <f t="shared" si="14"/>
        <v>0.86894910626283528</v>
      </c>
      <c r="Y17" s="23">
        <f t="shared" si="1"/>
        <v>1400</v>
      </c>
      <c r="Z17" s="23">
        <f t="shared" si="15"/>
        <v>1120</v>
      </c>
      <c r="AB17" s="23">
        <f t="shared" si="16"/>
        <v>1000</v>
      </c>
      <c r="AC17" s="23">
        <f t="shared" si="2"/>
        <v>1400</v>
      </c>
      <c r="AD17" s="23">
        <f t="shared" si="17"/>
        <v>1120</v>
      </c>
      <c r="AE17" s="23">
        <f t="shared" si="18"/>
        <v>1</v>
      </c>
      <c r="AF17" s="23">
        <f t="shared" si="3"/>
        <v>1400</v>
      </c>
      <c r="AG17" s="23">
        <f t="shared" si="19"/>
        <v>1120</v>
      </c>
    </row>
    <row r="18" spans="4:33" x14ac:dyDescent="0.15">
      <c r="D18" s="23">
        <v>6</v>
      </c>
      <c r="E18" s="23">
        <f t="shared" si="20"/>
        <v>675.10152255523917</v>
      </c>
      <c r="F18" s="23">
        <f t="shared" si="4"/>
        <v>945.14213157733479</v>
      </c>
      <c r="G18" s="23">
        <f t="shared" si="5"/>
        <v>756.11370526186784</v>
      </c>
      <c r="H18" s="23">
        <f t="shared" si="21"/>
        <v>0.83755076127761963</v>
      </c>
      <c r="I18" s="23">
        <f t="shared" si="6"/>
        <v>1400</v>
      </c>
      <c r="J18" s="23">
        <f t="shared" si="7"/>
        <v>1120</v>
      </c>
      <c r="L18" s="23">
        <f t="shared" si="22"/>
        <v>1000</v>
      </c>
      <c r="M18" s="23">
        <f t="shared" si="8"/>
        <v>1400</v>
      </c>
      <c r="N18" s="23">
        <f t="shared" si="9"/>
        <v>1120</v>
      </c>
      <c r="O18" s="23">
        <f t="shared" si="23"/>
        <v>1</v>
      </c>
      <c r="P18" s="23">
        <f t="shared" si="10"/>
        <v>1400</v>
      </c>
      <c r="Q18" s="23">
        <f t="shared" si="11"/>
        <v>1120</v>
      </c>
      <c r="U18" s="23">
        <f t="shared" si="12"/>
        <v>675.10152255523917</v>
      </c>
      <c r="V18" s="23">
        <f t="shared" si="0"/>
        <v>945.14213157733479</v>
      </c>
      <c r="W18" s="23">
        <f t="shared" si="13"/>
        <v>756.11370526186784</v>
      </c>
      <c r="X18" s="23">
        <f t="shared" si="14"/>
        <v>0.83755076127761963</v>
      </c>
      <c r="Y18" s="23">
        <f t="shared" si="1"/>
        <v>1400</v>
      </c>
      <c r="Z18" s="23">
        <f t="shared" si="15"/>
        <v>1120</v>
      </c>
      <c r="AB18" s="23">
        <f t="shared" si="16"/>
        <v>1000</v>
      </c>
      <c r="AC18" s="23">
        <f t="shared" si="2"/>
        <v>1400</v>
      </c>
      <c r="AD18" s="23">
        <f t="shared" si="17"/>
        <v>1120</v>
      </c>
      <c r="AE18" s="23">
        <f t="shared" si="18"/>
        <v>1</v>
      </c>
      <c r="AF18" s="23">
        <f t="shared" si="3"/>
        <v>1400</v>
      </c>
      <c r="AG18" s="23">
        <f t="shared" si="19"/>
        <v>1120</v>
      </c>
    </row>
    <row r="19" spans="4:33" x14ac:dyDescent="0.15">
      <c r="D19" s="23">
        <v>7</v>
      </c>
      <c r="E19" s="23">
        <f t="shared" si="20"/>
        <v>613.35981697631121</v>
      </c>
      <c r="F19" s="23">
        <f t="shared" si="4"/>
        <v>858.7037437668356</v>
      </c>
      <c r="G19" s="23">
        <f t="shared" si="5"/>
        <v>686.96299501346857</v>
      </c>
      <c r="H19" s="23">
        <f t="shared" si="21"/>
        <v>0.80667990848815563</v>
      </c>
      <c r="I19" s="23">
        <f t="shared" si="6"/>
        <v>1400</v>
      </c>
      <c r="J19" s="23">
        <f t="shared" si="7"/>
        <v>1120</v>
      </c>
      <c r="L19" s="23">
        <f t="shared" si="22"/>
        <v>1000</v>
      </c>
      <c r="M19" s="23">
        <f t="shared" si="8"/>
        <v>1400</v>
      </c>
      <c r="N19" s="23">
        <f t="shared" si="9"/>
        <v>1120</v>
      </c>
      <c r="O19" s="23">
        <f t="shared" si="23"/>
        <v>1</v>
      </c>
      <c r="P19" s="23">
        <f t="shared" si="10"/>
        <v>1400</v>
      </c>
      <c r="Q19" s="23">
        <f t="shared" si="11"/>
        <v>1120</v>
      </c>
      <c r="U19" s="23">
        <f t="shared" si="12"/>
        <v>613.35981697631121</v>
      </c>
      <c r="V19" s="23">
        <f t="shared" si="0"/>
        <v>858.7037437668356</v>
      </c>
      <c r="W19" s="23">
        <f t="shared" si="13"/>
        <v>686.96299501346857</v>
      </c>
      <c r="X19" s="23">
        <f t="shared" si="14"/>
        <v>0.80667990848815563</v>
      </c>
      <c r="Y19" s="23">
        <f t="shared" si="1"/>
        <v>1400</v>
      </c>
      <c r="Z19" s="23">
        <f t="shared" si="15"/>
        <v>1120</v>
      </c>
      <c r="AB19" s="23">
        <f t="shared" si="16"/>
        <v>1000</v>
      </c>
      <c r="AC19" s="23">
        <f t="shared" si="2"/>
        <v>1400</v>
      </c>
      <c r="AD19" s="23">
        <f t="shared" si="17"/>
        <v>1120</v>
      </c>
      <c r="AE19" s="23">
        <f t="shared" si="18"/>
        <v>1</v>
      </c>
      <c r="AF19" s="23">
        <f t="shared" si="3"/>
        <v>1400</v>
      </c>
      <c r="AG19" s="23">
        <f t="shared" si="19"/>
        <v>1120</v>
      </c>
    </row>
    <row r="20" spans="4:33" x14ac:dyDescent="0.15">
      <c r="D20" s="23">
        <v>8</v>
      </c>
      <c r="E20" s="23">
        <f t="shared" si="20"/>
        <v>552.65537205110923</v>
      </c>
      <c r="F20" s="23">
        <f t="shared" si="4"/>
        <v>773.71752087155289</v>
      </c>
      <c r="G20" s="23">
        <f t="shared" si="5"/>
        <v>618.9740166972424</v>
      </c>
      <c r="H20" s="23">
        <f t="shared" si="21"/>
        <v>0.77632768602555458</v>
      </c>
      <c r="I20" s="23">
        <f t="shared" si="6"/>
        <v>1400</v>
      </c>
      <c r="J20" s="23">
        <f t="shared" si="7"/>
        <v>1120</v>
      </c>
      <c r="L20" s="23">
        <f t="shared" si="22"/>
        <v>1000</v>
      </c>
      <c r="M20" s="23">
        <f t="shared" si="8"/>
        <v>1400</v>
      </c>
      <c r="N20" s="23">
        <f t="shared" si="9"/>
        <v>1120</v>
      </c>
      <c r="O20" s="23">
        <f t="shared" si="23"/>
        <v>1</v>
      </c>
      <c r="P20" s="23">
        <f t="shared" si="10"/>
        <v>1400</v>
      </c>
      <c r="Q20" s="23">
        <f t="shared" si="11"/>
        <v>1120</v>
      </c>
      <c r="U20" s="23">
        <f t="shared" si="12"/>
        <v>552.65537205110923</v>
      </c>
      <c r="V20" s="23">
        <f t="shared" si="0"/>
        <v>773.71752087155289</v>
      </c>
      <c r="W20" s="23">
        <f t="shared" si="13"/>
        <v>618.9740166972424</v>
      </c>
      <c r="X20" s="23">
        <f t="shared" si="14"/>
        <v>0.77632768602555458</v>
      </c>
      <c r="Y20" s="23">
        <f t="shared" si="1"/>
        <v>1400</v>
      </c>
      <c r="Z20" s="23">
        <f t="shared" si="15"/>
        <v>1120</v>
      </c>
      <c r="AB20" s="23">
        <f t="shared" si="16"/>
        <v>1000</v>
      </c>
      <c r="AC20" s="23">
        <f t="shared" si="2"/>
        <v>1400</v>
      </c>
      <c r="AD20" s="23">
        <f t="shared" si="17"/>
        <v>1120</v>
      </c>
      <c r="AE20" s="23">
        <f t="shared" si="18"/>
        <v>1</v>
      </c>
      <c r="AF20" s="23">
        <f t="shared" si="3"/>
        <v>1400</v>
      </c>
      <c r="AG20" s="23">
        <f t="shared" si="19"/>
        <v>1120</v>
      </c>
    </row>
    <row r="21" spans="4:33" x14ac:dyDescent="0.15">
      <c r="D21" s="23">
        <v>9</v>
      </c>
      <c r="E21" s="23">
        <f t="shared" si="20"/>
        <v>492.97076180065062</v>
      </c>
      <c r="F21" s="23">
        <f t="shared" si="4"/>
        <v>690.15906652091087</v>
      </c>
      <c r="G21" s="23">
        <f t="shared" si="5"/>
        <v>552.12725321672872</v>
      </c>
      <c r="H21" s="23">
        <f t="shared" si="21"/>
        <v>0.74648538090032523</v>
      </c>
      <c r="I21" s="23">
        <f t="shared" si="6"/>
        <v>1400</v>
      </c>
      <c r="J21" s="23">
        <f t="shared" si="7"/>
        <v>1120</v>
      </c>
      <c r="L21" s="23">
        <f t="shared" si="22"/>
        <v>1000</v>
      </c>
      <c r="M21" s="23">
        <f t="shared" si="8"/>
        <v>1400</v>
      </c>
      <c r="N21" s="23">
        <f t="shared" si="9"/>
        <v>1120</v>
      </c>
      <c r="O21" s="23">
        <f t="shared" si="23"/>
        <v>1</v>
      </c>
      <c r="P21" s="23">
        <f t="shared" si="10"/>
        <v>1400</v>
      </c>
      <c r="Q21" s="23">
        <f t="shared" si="11"/>
        <v>1120</v>
      </c>
      <c r="U21" s="23">
        <f t="shared" si="12"/>
        <v>492.97076180065062</v>
      </c>
      <c r="V21" s="23">
        <f t="shared" si="0"/>
        <v>690.15906652091087</v>
      </c>
      <c r="W21" s="23">
        <f t="shared" si="13"/>
        <v>552.12725321672872</v>
      </c>
      <c r="X21" s="23">
        <f t="shared" si="14"/>
        <v>0.74648538090032523</v>
      </c>
      <c r="Y21" s="23">
        <f t="shared" si="1"/>
        <v>1400</v>
      </c>
      <c r="Z21" s="23">
        <f t="shared" si="15"/>
        <v>1120</v>
      </c>
      <c r="AB21" s="23">
        <f t="shared" si="16"/>
        <v>1000</v>
      </c>
      <c r="AC21" s="23">
        <f t="shared" si="2"/>
        <v>1400</v>
      </c>
      <c r="AD21" s="23">
        <f t="shared" si="17"/>
        <v>1120</v>
      </c>
      <c r="AE21" s="23">
        <f t="shared" si="18"/>
        <v>1</v>
      </c>
      <c r="AF21" s="23">
        <f t="shared" si="3"/>
        <v>1400</v>
      </c>
      <c r="AG21" s="23">
        <f t="shared" si="19"/>
        <v>1120</v>
      </c>
    </row>
    <row r="22" spans="4:33" x14ac:dyDescent="0.15">
      <c r="D22" s="23">
        <v>10</v>
      </c>
      <c r="E22" s="23">
        <f t="shared" si="20"/>
        <v>434.28885300239972</v>
      </c>
      <c r="F22" s="23">
        <f t="shared" si="4"/>
        <v>608.00439420335954</v>
      </c>
      <c r="G22" s="23">
        <f t="shared" si="5"/>
        <v>486.40351536268764</v>
      </c>
      <c r="H22" s="23">
        <f t="shared" si="21"/>
        <v>0.71714442650119981</v>
      </c>
      <c r="I22" s="23">
        <f t="shared" si="6"/>
        <v>1400</v>
      </c>
      <c r="J22" s="23">
        <f t="shared" si="7"/>
        <v>1120</v>
      </c>
      <c r="L22" s="23">
        <f t="shared" si="22"/>
        <v>1000</v>
      </c>
      <c r="M22" s="23">
        <f t="shared" si="8"/>
        <v>1400</v>
      </c>
      <c r="N22" s="23">
        <f t="shared" si="9"/>
        <v>1120</v>
      </c>
      <c r="O22" s="23">
        <f t="shared" si="23"/>
        <v>1</v>
      </c>
      <c r="P22" s="23">
        <f t="shared" si="10"/>
        <v>1400</v>
      </c>
      <c r="Q22" s="23">
        <f t="shared" si="11"/>
        <v>1120</v>
      </c>
      <c r="U22" s="23">
        <f t="shared" si="12"/>
        <v>434.28885300239972</v>
      </c>
      <c r="V22" s="23">
        <f t="shared" si="0"/>
        <v>608.00439420335954</v>
      </c>
      <c r="W22" s="23">
        <f t="shared" si="13"/>
        <v>486.40351536268764</v>
      </c>
      <c r="X22" s="23">
        <f t="shared" si="14"/>
        <v>0.71714442650119981</v>
      </c>
      <c r="Y22" s="23">
        <f t="shared" si="1"/>
        <v>1400</v>
      </c>
      <c r="Z22" s="23">
        <f t="shared" si="15"/>
        <v>1120</v>
      </c>
      <c r="AB22" s="23">
        <f t="shared" si="16"/>
        <v>1000</v>
      </c>
      <c r="AC22" s="23">
        <f t="shared" si="2"/>
        <v>1400</v>
      </c>
      <c r="AD22" s="23">
        <f t="shared" si="17"/>
        <v>1120</v>
      </c>
      <c r="AE22" s="23">
        <f t="shared" si="18"/>
        <v>1</v>
      </c>
      <c r="AF22" s="23">
        <f t="shared" si="3"/>
        <v>1400</v>
      </c>
      <c r="AG22" s="23">
        <f t="shared" si="19"/>
        <v>1120</v>
      </c>
    </row>
    <row r="23" spans="4:33" x14ac:dyDescent="0.15">
      <c r="D23" s="23">
        <v>11</v>
      </c>
      <c r="E23" s="23">
        <f t="shared" si="20"/>
        <v>376.59280027195939</v>
      </c>
      <c r="F23" s="23">
        <f t="shared" si="4"/>
        <v>527.22992038074312</v>
      </c>
      <c r="G23" s="23">
        <f t="shared" si="5"/>
        <v>421.78393630459453</v>
      </c>
      <c r="H23" s="23">
        <f t="shared" si="21"/>
        <v>0.68829640013597959</v>
      </c>
      <c r="I23" s="23">
        <f t="shared" si="6"/>
        <v>1400</v>
      </c>
      <c r="J23" s="23">
        <f t="shared" si="7"/>
        <v>1120</v>
      </c>
      <c r="L23" s="23">
        <f t="shared" si="22"/>
        <v>1000</v>
      </c>
      <c r="M23" s="23">
        <f t="shared" si="8"/>
        <v>1400</v>
      </c>
      <c r="N23" s="23">
        <f t="shared" si="9"/>
        <v>1120</v>
      </c>
      <c r="O23" s="23">
        <f t="shared" si="23"/>
        <v>1</v>
      </c>
      <c r="P23" s="23">
        <f t="shared" si="10"/>
        <v>1400</v>
      </c>
      <c r="Q23" s="23">
        <f t="shared" si="11"/>
        <v>1120</v>
      </c>
      <c r="U23" s="23">
        <f t="shared" si="12"/>
        <v>376.59280027195939</v>
      </c>
      <c r="V23" s="23">
        <f t="shared" si="0"/>
        <v>527.22992038074312</v>
      </c>
      <c r="W23" s="23">
        <f t="shared" si="13"/>
        <v>421.78393630459453</v>
      </c>
      <c r="X23" s="23">
        <f t="shared" si="14"/>
        <v>0.68829640013597959</v>
      </c>
      <c r="Y23" s="23">
        <f t="shared" si="1"/>
        <v>1400</v>
      </c>
      <c r="Z23" s="23">
        <f t="shared" si="15"/>
        <v>1120</v>
      </c>
      <c r="AB23" s="23">
        <f t="shared" si="16"/>
        <v>1000</v>
      </c>
      <c r="AC23" s="23">
        <f t="shared" si="2"/>
        <v>1400</v>
      </c>
      <c r="AD23" s="23">
        <f t="shared" si="17"/>
        <v>1120</v>
      </c>
      <c r="AE23" s="23">
        <f t="shared" si="18"/>
        <v>1</v>
      </c>
      <c r="AF23" s="23">
        <f t="shared" si="3"/>
        <v>1400</v>
      </c>
      <c r="AG23" s="23">
        <f t="shared" si="19"/>
        <v>1120</v>
      </c>
    </row>
    <row r="24" spans="4:33" x14ac:dyDescent="0.15">
      <c r="D24" s="23">
        <v>12</v>
      </c>
      <c r="E24" s="23">
        <f t="shared" si="20"/>
        <v>319.8660412273905</v>
      </c>
      <c r="F24" s="23">
        <f t="shared" si="4"/>
        <v>447.81245771834665</v>
      </c>
      <c r="G24" s="23">
        <f t="shared" si="5"/>
        <v>358.24996617467735</v>
      </c>
      <c r="H24" s="23">
        <f t="shared" si="21"/>
        <v>0.65993302061369508</v>
      </c>
      <c r="I24" s="23">
        <f t="shared" si="6"/>
        <v>1400</v>
      </c>
      <c r="J24" s="23">
        <f t="shared" si="7"/>
        <v>1120</v>
      </c>
      <c r="L24" s="23">
        <f t="shared" si="22"/>
        <v>1000</v>
      </c>
      <c r="M24" s="23">
        <f t="shared" si="8"/>
        <v>1400</v>
      </c>
      <c r="N24" s="23">
        <f t="shared" si="9"/>
        <v>1120</v>
      </c>
      <c r="O24" s="23">
        <f t="shared" si="23"/>
        <v>1</v>
      </c>
      <c r="P24" s="23">
        <f t="shared" si="10"/>
        <v>1400</v>
      </c>
      <c r="Q24" s="23">
        <f t="shared" si="11"/>
        <v>1120</v>
      </c>
      <c r="U24" s="23">
        <f t="shared" si="12"/>
        <v>319.8660412273905</v>
      </c>
      <c r="V24" s="23">
        <f t="shared" si="0"/>
        <v>447.81245771834665</v>
      </c>
      <c r="W24" s="23">
        <f t="shared" si="13"/>
        <v>358.24996617467735</v>
      </c>
      <c r="X24" s="23">
        <f t="shared" si="14"/>
        <v>0.65993302061369508</v>
      </c>
      <c r="Y24" s="23">
        <f t="shared" si="1"/>
        <v>1400</v>
      </c>
      <c r="Z24" s="23">
        <f t="shared" si="15"/>
        <v>1120</v>
      </c>
      <c r="AB24" s="23">
        <f t="shared" si="16"/>
        <v>1000</v>
      </c>
      <c r="AC24" s="23">
        <f t="shared" si="2"/>
        <v>1400</v>
      </c>
      <c r="AD24" s="23">
        <f t="shared" si="17"/>
        <v>1120</v>
      </c>
      <c r="AE24" s="23">
        <f t="shared" si="18"/>
        <v>1</v>
      </c>
      <c r="AF24" s="23">
        <f t="shared" si="3"/>
        <v>1400</v>
      </c>
      <c r="AG24" s="23">
        <f t="shared" si="19"/>
        <v>1120</v>
      </c>
    </row>
    <row r="25" spans="4:33" x14ac:dyDescent="0.15">
      <c r="D25" s="23">
        <v>13</v>
      </c>
      <c r="E25" s="23">
        <f t="shared" si="20"/>
        <v>264.09229173477036</v>
      </c>
      <c r="F25" s="23">
        <f t="shared" si="4"/>
        <v>369.72920842867848</v>
      </c>
      <c r="G25" s="23">
        <f t="shared" si="5"/>
        <v>295.7833667429428</v>
      </c>
      <c r="H25" s="23">
        <f t="shared" si="21"/>
        <v>0.63204614586738495</v>
      </c>
      <c r="I25" s="23">
        <f t="shared" si="6"/>
        <v>1400</v>
      </c>
      <c r="J25" s="23">
        <f t="shared" si="7"/>
        <v>1120</v>
      </c>
      <c r="L25" s="23">
        <f t="shared" si="22"/>
        <v>1000</v>
      </c>
      <c r="M25" s="23">
        <f t="shared" si="8"/>
        <v>1400</v>
      </c>
      <c r="N25" s="23">
        <f t="shared" si="9"/>
        <v>1120</v>
      </c>
      <c r="O25" s="23">
        <f t="shared" si="23"/>
        <v>1</v>
      </c>
      <c r="P25" s="23">
        <f t="shared" si="10"/>
        <v>1400</v>
      </c>
      <c r="Q25" s="23">
        <f t="shared" si="11"/>
        <v>1120</v>
      </c>
      <c r="U25" s="23">
        <f t="shared" si="12"/>
        <v>264.09229173477036</v>
      </c>
      <c r="V25" s="23">
        <f t="shared" si="0"/>
        <v>369.72920842867848</v>
      </c>
      <c r="W25" s="23">
        <f t="shared" si="13"/>
        <v>295.7833667429428</v>
      </c>
      <c r="X25" s="23">
        <f t="shared" si="14"/>
        <v>0.63204614586738495</v>
      </c>
      <c r="Y25" s="23">
        <f t="shared" si="1"/>
        <v>1400</v>
      </c>
      <c r="Z25" s="23">
        <f t="shared" si="15"/>
        <v>1120</v>
      </c>
      <c r="AB25" s="23">
        <f t="shared" si="16"/>
        <v>1000</v>
      </c>
      <c r="AC25" s="23">
        <f t="shared" si="2"/>
        <v>1400</v>
      </c>
      <c r="AD25" s="23">
        <f t="shared" si="17"/>
        <v>1120</v>
      </c>
      <c r="AE25" s="23">
        <f t="shared" si="18"/>
        <v>1</v>
      </c>
      <c r="AF25" s="23">
        <f t="shared" si="3"/>
        <v>1400</v>
      </c>
      <c r="AG25" s="23">
        <f t="shared" si="19"/>
        <v>1120</v>
      </c>
    </row>
    <row r="26" spans="4:33" x14ac:dyDescent="0.15">
      <c r="D26" s="23">
        <v>14</v>
      </c>
      <c r="E26" s="23">
        <f t="shared" si="20"/>
        <v>209.25554123362622</v>
      </c>
      <c r="F26" s="23">
        <f t="shared" si="4"/>
        <v>292.95775772707668</v>
      </c>
      <c r="G26" s="23">
        <f t="shared" si="5"/>
        <v>234.36620618166137</v>
      </c>
      <c r="H26" s="23">
        <f t="shared" si="21"/>
        <v>0.60462777061681283</v>
      </c>
      <c r="I26" s="23">
        <f t="shared" si="6"/>
        <v>1400</v>
      </c>
      <c r="J26" s="23">
        <f t="shared" si="7"/>
        <v>1120</v>
      </c>
      <c r="L26" s="23">
        <f t="shared" si="22"/>
        <v>1000</v>
      </c>
      <c r="M26" s="23">
        <f t="shared" si="8"/>
        <v>1400</v>
      </c>
      <c r="N26" s="23">
        <f t="shared" si="9"/>
        <v>1120</v>
      </c>
      <c r="O26" s="23">
        <f t="shared" si="23"/>
        <v>1</v>
      </c>
      <c r="P26" s="23">
        <f t="shared" si="10"/>
        <v>1400</v>
      </c>
      <c r="Q26" s="23">
        <f t="shared" si="11"/>
        <v>1120</v>
      </c>
      <c r="U26" s="23">
        <f t="shared" si="12"/>
        <v>209.25554123362622</v>
      </c>
      <c r="V26" s="23">
        <f t="shared" si="0"/>
        <v>292.95775772707668</v>
      </c>
      <c r="W26" s="23">
        <f t="shared" si="13"/>
        <v>234.36620618166137</v>
      </c>
      <c r="X26" s="23">
        <f t="shared" si="14"/>
        <v>0.60462777061681283</v>
      </c>
      <c r="Y26" s="23">
        <f t="shared" si="1"/>
        <v>1400</v>
      </c>
      <c r="Z26" s="23">
        <f t="shared" si="15"/>
        <v>1120</v>
      </c>
      <c r="AB26" s="23">
        <f t="shared" si="16"/>
        <v>1000</v>
      </c>
      <c r="AC26" s="23">
        <f t="shared" si="2"/>
        <v>1400</v>
      </c>
      <c r="AD26" s="23">
        <f t="shared" si="17"/>
        <v>1120</v>
      </c>
      <c r="AE26" s="23">
        <f t="shared" si="18"/>
        <v>1</v>
      </c>
      <c r="AF26" s="23">
        <f t="shared" si="3"/>
        <v>1400</v>
      </c>
      <c r="AG26" s="23">
        <f t="shared" si="19"/>
        <v>1120</v>
      </c>
    </row>
    <row r="27" spans="4:33" x14ac:dyDescent="0.15">
      <c r="D27" s="23">
        <v>15</v>
      </c>
      <c r="E27" s="23">
        <f t="shared" si="20"/>
        <v>155.3400481409013</v>
      </c>
      <c r="F27" s="23">
        <f t="shared" si="4"/>
        <v>217.4760673972618</v>
      </c>
      <c r="G27" s="23">
        <f t="shared" si="5"/>
        <v>173.98085391780944</v>
      </c>
      <c r="H27" s="23">
        <f t="shared" si="21"/>
        <v>0.57767002407045032</v>
      </c>
      <c r="I27" s="23">
        <f t="shared" si="6"/>
        <v>1400</v>
      </c>
      <c r="J27" s="23">
        <f t="shared" si="7"/>
        <v>1120</v>
      </c>
      <c r="L27" s="23">
        <f t="shared" si="22"/>
        <v>1000</v>
      </c>
      <c r="M27" s="23">
        <f t="shared" si="8"/>
        <v>1400</v>
      </c>
      <c r="N27" s="23">
        <f t="shared" si="9"/>
        <v>1120</v>
      </c>
      <c r="O27" s="23">
        <f t="shared" si="23"/>
        <v>1</v>
      </c>
      <c r="P27" s="23">
        <f t="shared" si="10"/>
        <v>1400</v>
      </c>
      <c r="Q27" s="23">
        <f t="shared" si="11"/>
        <v>1120</v>
      </c>
      <c r="U27" s="23">
        <f t="shared" si="12"/>
        <v>155.3400481409013</v>
      </c>
      <c r="V27" s="23">
        <f t="shared" si="0"/>
        <v>217.4760673972618</v>
      </c>
      <c r="W27" s="23">
        <f t="shared" si="13"/>
        <v>173.98085391780944</v>
      </c>
      <c r="X27" s="23">
        <f t="shared" si="14"/>
        <v>0.57767002407045032</v>
      </c>
      <c r="Y27" s="23">
        <f t="shared" si="1"/>
        <v>1400</v>
      </c>
      <c r="Z27" s="23">
        <f t="shared" si="15"/>
        <v>1120</v>
      </c>
      <c r="AB27" s="23">
        <f t="shared" si="16"/>
        <v>1000</v>
      </c>
      <c r="AC27" s="23">
        <f t="shared" si="2"/>
        <v>1400</v>
      </c>
      <c r="AD27" s="23">
        <f t="shared" si="17"/>
        <v>1120</v>
      </c>
      <c r="AE27" s="23">
        <f t="shared" si="18"/>
        <v>1</v>
      </c>
      <c r="AF27" s="23">
        <f t="shared" si="3"/>
        <v>1400</v>
      </c>
      <c r="AG27" s="23">
        <f t="shared" si="19"/>
        <v>1120</v>
      </c>
    </row>
    <row r="28" spans="4:33" x14ac:dyDescent="0.15">
      <c r="D28" s="23">
        <v>16</v>
      </c>
      <c r="E28" s="23">
        <f t="shared" si="20"/>
        <v>102.33033533213415</v>
      </c>
      <c r="F28" s="23">
        <f t="shared" si="4"/>
        <v>143.26246946498782</v>
      </c>
      <c r="G28" s="23">
        <f t="shared" si="5"/>
        <v>114.60997557199026</v>
      </c>
      <c r="H28" s="23">
        <f t="shared" si="21"/>
        <v>0.55116516766606671</v>
      </c>
      <c r="I28" s="23">
        <f t="shared" si="6"/>
        <v>1400</v>
      </c>
      <c r="J28" s="23">
        <f t="shared" si="7"/>
        <v>1120</v>
      </c>
      <c r="L28" s="23">
        <f t="shared" si="22"/>
        <v>1000</v>
      </c>
      <c r="M28" s="23">
        <f t="shared" si="8"/>
        <v>1400</v>
      </c>
      <c r="N28" s="23">
        <f t="shared" si="9"/>
        <v>1120</v>
      </c>
      <c r="O28" s="23">
        <f t="shared" si="23"/>
        <v>1</v>
      </c>
      <c r="P28" s="23">
        <f t="shared" si="10"/>
        <v>1400</v>
      </c>
      <c r="Q28" s="23">
        <f t="shared" si="11"/>
        <v>1120</v>
      </c>
      <c r="U28" s="23">
        <f t="shared" si="12"/>
        <v>102.33033533213415</v>
      </c>
      <c r="V28" s="23">
        <f t="shared" si="0"/>
        <v>143.26246946498782</v>
      </c>
      <c r="W28" s="23">
        <f t="shared" si="13"/>
        <v>114.60997557199026</v>
      </c>
      <c r="X28" s="23">
        <f t="shared" si="14"/>
        <v>0.55116516766606671</v>
      </c>
      <c r="Y28" s="23">
        <f t="shared" si="1"/>
        <v>1400</v>
      </c>
      <c r="Z28" s="23">
        <f t="shared" si="15"/>
        <v>1120</v>
      </c>
      <c r="AB28" s="23">
        <f t="shared" si="16"/>
        <v>1000</v>
      </c>
      <c r="AC28" s="23">
        <f t="shared" si="2"/>
        <v>1400</v>
      </c>
      <c r="AD28" s="23">
        <f t="shared" si="17"/>
        <v>1120</v>
      </c>
      <c r="AE28" s="23">
        <f t="shared" si="18"/>
        <v>1</v>
      </c>
      <c r="AF28" s="23">
        <f t="shared" si="3"/>
        <v>1400</v>
      </c>
      <c r="AG28" s="23">
        <f t="shared" si="19"/>
        <v>1120</v>
      </c>
    </row>
    <row r="29" spans="4:33" x14ac:dyDescent="0.15">
      <c r="D29" s="23">
        <v>17</v>
      </c>
      <c r="E29" s="23">
        <f t="shared" si="20"/>
        <v>50.211185698554303</v>
      </c>
      <c r="F29" s="23">
        <f t="shared" si="4"/>
        <v>70.295659977976015</v>
      </c>
      <c r="G29" s="23">
        <f t="shared" si="5"/>
        <v>56.236527982380814</v>
      </c>
      <c r="H29" s="23">
        <f t="shared" si="21"/>
        <v>0.52510559284927683</v>
      </c>
      <c r="I29" s="23">
        <f t="shared" si="6"/>
        <v>1400</v>
      </c>
      <c r="J29" s="23">
        <f t="shared" si="7"/>
        <v>1120</v>
      </c>
      <c r="L29" s="23">
        <f t="shared" si="22"/>
        <v>1000</v>
      </c>
      <c r="M29" s="23">
        <f t="shared" si="8"/>
        <v>1400</v>
      </c>
      <c r="N29" s="23">
        <f t="shared" si="9"/>
        <v>1120</v>
      </c>
      <c r="O29" s="23">
        <f t="shared" si="23"/>
        <v>1</v>
      </c>
      <c r="P29" s="23">
        <f t="shared" si="10"/>
        <v>1400</v>
      </c>
      <c r="Q29" s="23">
        <f t="shared" si="11"/>
        <v>1120</v>
      </c>
      <c r="U29" s="23">
        <f t="shared" si="12"/>
        <v>50.211185698554303</v>
      </c>
      <c r="V29" s="23">
        <f t="shared" si="0"/>
        <v>70.295659977976015</v>
      </c>
      <c r="W29" s="23">
        <f t="shared" si="13"/>
        <v>56.236527982380814</v>
      </c>
      <c r="X29" s="23">
        <f t="shared" si="14"/>
        <v>0.52510559284927683</v>
      </c>
      <c r="Y29" s="23">
        <f t="shared" si="1"/>
        <v>1400</v>
      </c>
      <c r="Z29" s="23">
        <f t="shared" si="15"/>
        <v>1120</v>
      </c>
      <c r="AB29" s="23">
        <f t="shared" si="16"/>
        <v>1000</v>
      </c>
      <c r="AC29" s="23">
        <f t="shared" si="2"/>
        <v>1400</v>
      </c>
      <c r="AD29" s="23">
        <f t="shared" si="17"/>
        <v>1120</v>
      </c>
      <c r="AE29" s="23">
        <f t="shared" si="18"/>
        <v>1</v>
      </c>
      <c r="AF29" s="23">
        <f t="shared" si="3"/>
        <v>1400</v>
      </c>
      <c r="AG29" s="23">
        <f t="shared" si="19"/>
        <v>1120</v>
      </c>
    </row>
    <row r="30" spans="4:33" x14ac:dyDescent="0.15">
      <c r="D30" s="23">
        <v>18</v>
      </c>
      <c r="E30" s="23">
        <f t="shared" si="20"/>
        <v>0</v>
      </c>
      <c r="F30" s="23">
        <f t="shared" si="4"/>
        <v>0</v>
      </c>
      <c r="G30" s="23">
        <f t="shared" si="5"/>
        <v>0</v>
      </c>
      <c r="H30" s="23">
        <f t="shared" si="21"/>
        <v>0.49948381888940896</v>
      </c>
      <c r="I30" s="23">
        <f t="shared" si="6"/>
        <v>1400</v>
      </c>
      <c r="J30" s="23">
        <f t="shared" si="7"/>
        <v>1120</v>
      </c>
      <c r="L30" s="23">
        <f t="shared" si="22"/>
        <v>1000</v>
      </c>
      <c r="M30" s="23">
        <f t="shared" si="8"/>
        <v>1400</v>
      </c>
      <c r="N30" s="23">
        <f t="shared" si="9"/>
        <v>1120</v>
      </c>
      <c r="O30" s="23">
        <f t="shared" si="23"/>
        <v>1</v>
      </c>
      <c r="P30" s="23">
        <f t="shared" si="10"/>
        <v>1400</v>
      </c>
      <c r="Q30" s="23">
        <f t="shared" si="11"/>
        <v>1120</v>
      </c>
      <c r="U30" s="23">
        <f t="shared" si="12"/>
        <v>0</v>
      </c>
      <c r="V30" s="23">
        <f t="shared" si="0"/>
        <v>0</v>
      </c>
      <c r="W30" s="23">
        <f t="shared" si="13"/>
        <v>0</v>
      </c>
      <c r="X30" s="23">
        <f t="shared" si="14"/>
        <v>0.49948381888940896</v>
      </c>
      <c r="Y30" s="23">
        <f t="shared" si="1"/>
        <v>1400</v>
      </c>
      <c r="Z30" s="23">
        <f t="shared" si="15"/>
        <v>1120</v>
      </c>
      <c r="AB30" s="23">
        <f t="shared" si="16"/>
        <v>1000</v>
      </c>
      <c r="AC30" s="23">
        <f t="shared" si="2"/>
        <v>1400</v>
      </c>
      <c r="AD30" s="23">
        <f t="shared" si="17"/>
        <v>1120</v>
      </c>
      <c r="AE30" s="23">
        <f t="shared" si="18"/>
        <v>1</v>
      </c>
      <c r="AF30" s="23">
        <f t="shared" si="3"/>
        <v>1400</v>
      </c>
      <c r="AG30" s="23">
        <f t="shared" si="19"/>
        <v>1120</v>
      </c>
    </row>
    <row r="31" spans="4:33" x14ac:dyDescent="0.15">
      <c r="D31" s="23">
        <v>19</v>
      </c>
      <c r="E31" s="23">
        <f t="shared" si="20"/>
        <v>0</v>
      </c>
      <c r="F31" s="23">
        <f t="shared" si="4"/>
        <v>0</v>
      </c>
      <c r="G31" s="23">
        <f t="shared" si="5"/>
        <v>0</v>
      </c>
      <c r="H31" s="23">
        <f t="shared" si="21"/>
        <v>0.42388381888940896</v>
      </c>
      <c r="I31" s="23">
        <f t="shared" si="6"/>
        <v>1400</v>
      </c>
      <c r="J31" s="23">
        <f t="shared" si="7"/>
        <v>1120</v>
      </c>
      <c r="L31" s="23">
        <f t="shared" si="22"/>
        <v>1000</v>
      </c>
      <c r="M31" s="23">
        <f t="shared" si="8"/>
        <v>1400</v>
      </c>
      <c r="N31" s="23">
        <f t="shared" si="9"/>
        <v>1120</v>
      </c>
      <c r="O31" s="23">
        <f t="shared" si="23"/>
        <v>1</v>
      </c>
      <c r="P31" s="23">
        <f t="shared" si="10"/>
        <v>1400</v>
      </c>
      <c r="Q31" s="23">
        <f t="shared" si="11"/>
        <v>1120</v>
      </c>
      <c r="U31" s="23">
        <f t="shared" si="12"/>
        <v>0</v>
      </c>
      <c r="V31" s="23">
        <f t="shared" si="0"/>
        <v>0</v>
      </c>
      <c r="W31" s="23">
        <f t="shared" si="13"/>
        <v>0</v>
      </c>
      <c r="X31" s="23">
        <f t="shared" si="14"/>
        <v>0.42388381888940896</v>
      </c>
      <c r="Y31" s="23">
        <f t="shared" si="1"/>
        <v>1400</v>
      </c>
      <c r="Z31" s="23">
        <f t="shared" si="15"/>
        <v>1120</v>
      </c>
      <c r="AB31" s="23">
        <f t="shared" si="16"/>
        <v>1000</v>
      </c>
      <c r="AC31" s="23">
        <f t="shared" si="2"/>
        <v>1400</v>
      </c>
      <c r="AD31" s="23">
        <f t="shared" si="17"/>
        <v>1120</v>
      </c>
      <c r="AE31" s="23">
        <f t="shared" si="18"/>
        <v>1</v>
      </c>
      <c r="AF31" s="23">
        <f t="shared" si="3"/>
        <v>1400</v>
      </c>
      <c r="AG31" s="23">
        <f t="shared" si="19"/>
        <v>1120</v>
      </c>
    </row>
    <row r="32" spans="4:33" x14ac:dyDescent="0.15">
      <c r="D32" s="23">
        <v>20</v>
      </c>
      <c r="E32" s="23">
        <f t="shared" si="20"/>
        <v>0</v>
      </c>
      <c r="F32" s="23">
        <f t="shared" si="4"/>
        <v>0</v>
      </c>
      <c r="G32" s="23">
        <f t="shared" si="5"/>
        <v>0</v>
      </c>
      <c r="H32" s="23">
        <f t="shared" si="21"/>
        <v>0.34828381888940896</v>
      </c>
      <c r="I32" s="23">
        <f t="shared" si="6"/>
        <v>1400</v>
      </c>
      <c r="J32" s="23">
        <f t="shared" si="7"/>
        <v>1120</v>
      </c>
      <c r="L32" s="23">
        <f t="shared" si="22"/>
        <v>1000</v>
      </c>
      <c r="M32" s="23">
        <f t="shared" si="8"/>
        <v>1400</v>
      </c>
      <c r="N32" s="23">
        <f t="shared" si="9"/>
        <v>1120</v>
      </c>
      <c r="O32" s="23">
        <f t="shared" si="23"/>
        <v>1</v>
      </c>
      <c r="P32" s="23">
        <f t="shared" si="10"/>
        <v>1400</v>
      </c>
      <c r="Q32" s="23">
        <f t="shared" si="11"/>
        <v>1120</v>
      </c>
      <c r="U32" s="23">
        <f t="shared" si="12"/>
        <v>0</v>
      </c>
      <c r="V32" s="23">
        <f t="shared" si="0"/>
        <v>0</v>
      </c>
      <c r="W32" s="23">
        <f t="shared" si="13"/>
        <v>0</v>
      </c>
      <c r="X32" s="23">
        <f t="shared" si="14"/>
        <v>0.34828381888940896</v>
      </c>
      <c r="Y32" s="23">
        <f t="shared" si="1"/>
        <v>1400</v>
      </c>
      <c r="Z32" s="23">
        <f t="shared" si="15"/>
        <v>1120</v>
      </c>
      <c r="AB32" s="23">
        <f t="shared" si="16"/>
        <v>1000</v>
      </c>
      <c r="AC32" s="23">
        <f t="shared" si="2"/>
        <v>1400</v>
      </c>
      <c r="AD32" s="23">
        <f t="shared" si="17"/>
        <v>1120</v>
      </c>
      <c r="AE32" s="23">
        <f t="shared" si="18"/>
        <v>1</v>
      </c>
      <c r="AF32" s="23">
        <f t="shared" si="3"/>
        <v>1400</v>
      </c>
      <c r="AG32" s="23">
        <f t="shared" si="19"/>
        <v>1120</v>
      </c>
    </row>
    <row r="33" spans="4:33" x14ac:dyDescent="0.15">
      <c r="D33" s="23">
        <v>21</v>
      </c>
      <c r="E33" s="23">
        <f t="shared" si="20"/>
        <v>0</v>
      </c>
      <c r="F33" s="23">
        <f t="shared" si="4"/>
        <v>0</v>
      </c>
      <c r="G33" s="23">
        <f t="shared" si="5"/>
        <v>0</v>
      </c>
      <c r="H33" s="23">
        <f t="shared" si="21"/>
        <v>0.27268381888940896</v>
      </c>
      <c r="I33" s="23">
        <f t="shared" si="6"/>
        <v>1400</v>
      </c>
      <c r="J33" s="23">
        <f t="shared" si="7"/>
        <v>1120</v>
      </c>
      <c r="L33" s="23">
        <f t="shared" si="22"/>
        <v>1000</v>
      </c>
      <c r="M33" s="23">
        <f t="shared" si="8"/>
        <v>1400</v>
      </c>
      <c r="N33" s="23">
        <f t="shared" si="9"/>
        <v>1120</v>
      </c>
      <c r="O33" s="23">
        <f t="shared" si="23"/>
        <v>1</v>
      </c>
      <c r="P33" s="23">
        <f t="shared" si="10"/>
        <v>1400</v>
      </c>
      <c r="Q33" s="23">
        <f t="shared" si="11"/>
        <v>1120</v>
      </c>
      <c r="U33" s="23">
        <f t="shared" si="12"/>
        <v>0</v>
      </c>
      <c r="V33" s="23">
        <f t="shared" si="0"/>
        <v>0</v>
      </c>
      <c r="W33" s="23">
        <f t="shared" si="13"/>
        <v>0</v>
      </c>
      <c r="X33" s="23">
        <f t="shared" si="14"/>
        <v>0.27268381888940896</v>
      </c>
      <c r="Y33" s="23">
        <f t="shared" si="1"/>
        <v>1400</v>
      </c>
      <c r="Z33" s="23">
        <f t="shared" si="15"/>
        <v>1120</v>
      </c>
      <c r="AB33" s="23">
        <f t="shared" si="16"/>
        <v>1000</v>
      </c>
      <c r="AC33" s="23">
        <f t="shared" si="2"/>
        <v>1400</v>
      </c>
      <c r="AD33" s="23">
        <f t="shared" si="17"/>
        <v>1120</v>
      </c>
      <c r="AE33" s="23">
        <f t="shared" si="18"/>
        <v>1</v>
      </c>
      <c r="AF33" s="23">
        <f t="shared" si="3"/>
        <v>1400</v>
      </c>
      <c r="AG33" s="23">
        <f t="shared" si="19"/>
        <v>1120</v>
      </c>
    </row>
    <row r="34" spans="4:33" x14ac:dyDescent="0.15">
      <c r="D34" s="23">
        <v>22</v>
      </c>
      <c r="E34" s="23">
        <f t="shared" si="20"/>
        <v>0</v>
      </c>
      <c r="F34" s="23">
        <f t="shared" si="4"/>
        <v>0</v>
      </c>
      <c r="G34" s="23">
        <f t="shared" si="5"/>
        <v>0</v>
      </c>
      <c r="H34" s="23">
        <f t="shared" si="21"/>
        <v>0.19708381888940896</v>
      </c>
      <c r="I34" s="23">
        <f t="shared" si="6"/>
        <v>1400</v>
      </c>
      <c r="J34" s="23">
        <f t="shared" si="7"/>
        <v>1120</v>
      </c>
      <c r="L34" s="23">
        <f t="shared" si="22"/>
        <v>1000</v>
      </c>
      <c r="M34" s="23">
        <f t="shared" si="8"/>
        <v>1400</v>
      </c>
      <c r="N34" s="23">
        <f t="shared" si="9"/>
        <v>1120</v>
      </c>
      <c r="O34" s="23">
        <f t="shared" si="23"/>
        <v>1</v>
      </c>
      <c r="P34" s="23">
        <f t="shared" si="10"/>
        <v>1400</v>
      </c>
      <c r="Q34" s="23">
        <f t="shared" si="11"/>
        <v>1120</v>
      </c>
      <c r="U34" s="23">
        <f t="shared" si="12"/>
        <v>0</v>
      </c>
      <c r="V34" s="23">
        <f t="shared" si="0"/>
        <v>0</v>
      </c>
      <c r="W34" s="23">
        <f t="shared" si="13"/>
        <v>0</v>
      </c>
      <c r="X34" s="23">
        <f t="shared" si="14"/>
        <v>0.19708381888940896</v>
      </c>
      <c r="Y34" s="23">
        <f t="shared" si="1"/>
        <v>1400</v>
      </c>
      <c r="Z34" s="23">
        <f t="shared" si="15"/>
        <v>1120</v>
      </c>
      <c r="AB34" s="23">
        <f t="shared" si="16"/>
        <v>1000</v>
      </c>
      <c r="AC34" s="23">
        <f t="shared" si="2"/>
        <v>1400</v>
      </c>
      <c r="AD34" s="23">
        <f t="shared" si="17"/>
        <v>1120</v>
      </c>
      <c r="AE34" s="23">
        <f t="shared" si="18"/>
        <v>1</v>
      </c>
      <c r="AF34" s="23">
        <f t="shared" si="3"/>
        <v>1400</v>
      </c>
      <c r="AG34" s="23">
        <f t="shared" si="19"/>
        <v>1120</v>
      </c>
    </row>
    <row r="35" spans="4:33" x14ac:dyDescent="0.15">
      <c r="D35" s="23">
        <v>23</v>
      </c>
      <c r="E35" s="23">
        <f t="shared" si="20"/>
        <v>0</v>
      </c>
      <c r="F35" s="23">
        <f t="shared" si="4"/>
        <v>0</v>
      </c>
      <c r="G35" s="23">
        <f t="shared" si="5"/>
        <v>0</v>
      </c>
      <c r="H35" s="23">
        <f t="shared" si="21"/>
        <v>0.12148381888940896</v>
      </c>
      <c r="I35" s="23">
        <f t="shared" si="6"/>
        <v>1400</v>
      </c>
      <c r="J35" s="23">
        <f t="shared" si="7"/>
        <v>1120</v>
      </c>
      <c r="L35" s="23">
        <f t="shared" si="22"/>
        <v>1000</v>
      </c>
      <c r="M35" s="23">
        <f t="shared" si="8"/>
        <v>1400</v>
      </c>
      <c r="N35" s="23">
        <f t="shared" si="9"/>
        <v>1120</v>
      </c>
      <c r="O35" s="23">
        <f t="shared" si="23"/>
        <v>1</v>
      </c>
      <c r="P35" s="23">
        <f t="shared" si="10"/>
        <v>1400</v>
      </c>
      <c r="Q35" s="23">
        <f t="shared" si="11"/>
        <v>1120</v>
      </c>
      <c r="U35" s="23">
        <f t="shared" si="12"/>
        <v>0</v>
      </c>
      <c r="V35" s="23">
        <f t="shared" si="0"/>
        <v>0</v>
      </c>
      <c r="W35" s="23">
        <f t="shared" si="13"/>
        <v>0</v>
      </c>
      <c r="X35" s="23">
        <f t="shared" si="14"/>
        <v>0.12148381888940896</v>
      </c>
      <c r="Y35" s="23">
        <f t="shared" si="1"/>
        <v>1400</v>
      </c>
      <c r="Z35" s="23">
        <f t="shared" si="15"/>
        <v>1120</v>
      </c>
      <c r="AB35" s="23">
        <f t="shared" si="16"/>
        <v>1000</v>
      </c>
      <c r="AC35" s="23">
        <f t="shared" si="2"/>
        <v>1400</v>
      </c>
      <c r="AD35" s="23">
        <f t="shared" si="17"/>
        <v>1120</v>
      </c>
      <c r="AE35" s="23">
        <f t="shared" si="18"/>
        <v>1</v>
      </c>
      <c r="AF35" s="23">
        <f t="shared" si="3"/>
        <v>1400</v>
      </c>
      <c r="AG35" s="23">
        <f t="shared" si="19"/>
        <v>1120</v>
      </c>
    </row>
    <row r="36" spans="4:33" x14ac:dyDescent="0.15">
      <c r="D36" s="23">
        <v>24</v>
      </c>
      <c r="E36" s="23">
        <f t="shared" si="20"/>
        <v>0</v>
      </c>
      <c r="F36" s="23">
        <f t="shared" si="4"/>
        <v>0</v>
      </c>
      <c r="G36" s="23">
        <f t="shared" si="5"/>
        <v>0</v>
      </c>
      <c r="H36" s="23">
        <f t="shared" si="21"/>
        <v>4.5883818889408956E-2</v>
      </c>
      <c r="I36" s="23">
        <f t="shared" si="6"/>
        <v>1400</v>
      </c>
      <c r="J36" s="23">
        <f t="shared" si="7"/>
        <v>1120</v>
      </c>
      <c r="L36" s="23">
        <f t="shared" si="22"/>
        <v>1000</v>
      </c>
      <c r="M36" s="23">
        <f t="shared" si="8"/>
        <v>1400</v>
      </c>
      <c r="N36" s="23">
        <f t="shared" si="9"/>
        <v>1120</v>
      </c>
      <c r="O36" s="23">
        <f t="shared" si="23"/>
        <v>1</v>
      </c>
      <c r="P36" s="23">
        <f t="shared" si="10"/>
        <v>1400</v>
      </c>
      <c r="Q36" s="23">
        <f t="shared" si="11"/>
        <v>1120</v>
      </c>
      <c r="U36" s="23">
        <f t="shared" si="12"/>
        <v>0</v>
      </c>
      <c r="V36" s="23">
        <f t="shared" si="0"/>
        <v>0</v>
      </c>
      <c r="W36" s="23">
        <f t="shared" si="13"/>
        <v>0</v>
      </c>
      <c r="X36" s="23">
        <f t="shared" si="14"/>
        <v>4.5883818889408956E-2</v>
      </c>
      <c r="Y36" s="23">
        <f t="shared" si="1"/>
        <v>1400</v>
      </c>
      <c r="Z36" s="23">
        <f t="shared" si="15"/>
        <v>1120</v>
      </c>
      <c r="AB36" s="23">
        <f t="shared" si="16"/>
        <v>1000</v>
      </c>
      <c r="AC36" s="23">
        <f t="shared" si="2"/>
        <v>1400</v>
      </c>
      <c r="AD36" s="23">
        <f t="shared" si="17"/>
        <v>1120</v>
      </c>
      <c r="AE36" s="23">
        <f t="shared" si="18"/>
        <v>1</v>
      </c>
      <c r="AF36" s="23">
        <f t="shared" si="3"/>
        <v>1400</v>
      </c>
      <c r="AG36" s="23">
        <f t="shared" si="19"/>
        <v>1120</v>
      </c>
    </row>
    <row r="37" spans="4:33" x14ac:dyDescent="0.15">
      <c r="D37" s="23">
        <v>25</v>
      </c>
      <c r="E37" s="23">
        <f t="shared" si="20"/>
        <v>0</v>
      </c>
      <c r="F37" s="23">
        <f t="shared" si="4"/>
        <v>0</v>
      </c>
      <c r="G37" s="23">
        <f t="shared" si="5"/>
        <v>0</v>
      </c>
      <c r="H37" s="23">
        <f t="shared" si="21"/>
        <v>0</v>
      </c>
      <c r="I37" s="23">
        <f t="shared" si="6"/>
        <v>0</v>
      </c>
      <c r="J37" s="23">
        <f t="shared" si="7"/>
        <v>0</v>
      </c>
      <c r="L37" s="23">
        <f t="shared" si="22"/>
        <v>1000</v>
      </c>
      <c r="M37" s="23">
        <f t="shared" si="8"/>
        <v>1400</v>
      </c>
      <c r="N37" s="23">
        <f t="shared" si="9"/>
        <v>1120</v>
      </c>
      <c r="O37" s="23">
        <f t="shared" si="23"/>
        <v>1</v>
      </c>
      <c r="P37" s="23">
        <f t="shared" si="10"/>
        <v>1400</v>
      </c>
      <c r="Q37" s="23">
        <f t="shared" si="11"/>
        <v>1120</v>
      </c>
      <c r="U37" s="23">
        <f t="shared" si="12"/>
        <v>0</v>
      </c>
      <c r="V37" s="23">
        <f t="shared" si="0"/>
        <v>0</v>
      </c>
      <c r="W37" s="23">
        <f t="shared" si="13"/>
        <v>0</v>
      </c>
      <c r="X37" s="23">
        <f t="shared" si="14"/>
        <v>0</v>
      </c>
      <c r="Y37" s="23">
        <f t="shared" si="1"/>
        <v>0</v>
      </c>
      <c r="Z37" s="23">
        <f t="shared" si="15"/>
        <v>0</v>
      </c>
      <c r="AB37" s="23">
        <f t="shared" si="16"/>
        <v>1000</v>
      </c>
      <c r="AC37" s="23">
        <f t="shared" si="2"/>
        <v>1400</v>
      </c>
      <c r="AD37" s="23">
        <f t="shared" si="17"/>
        <v>1120</v>
      </c>
      <c r="AE37" s="23">
        <f t="shared" si="18"/>
        <v>1</v>
      </c>
      <c r="AF37" s="23">
        <f t="shared" si="3"/>
        <v>1400</v>
      </c>
      <c r="AG37" s="23">
        <f t="shared" si="19"/>
        <v>1120</v>
      </c>
    </row>
    <row r="38" spans="4:33" x14ac:dyDescent="0.15">
      <c r="D38" s="23">
        <v>26</v>
      </c>
      <c r="E38" s="23">
        <f t="shared" si="20"/>
        <v>0</v>
      </c>
      <c r="F38" s="23">
        <f t="shared" si="4"/>
        <v>0</v>
      </c>
      <c r="G38" s="23">
        <f t="shared" si="5"/>
        <v>0</v>
      </c>
      <c r="H38" s="23">
        <f t="shared" si="21"/>
        <v>0</v>
      </c>
      <c r="I38" s="23">
        <f t="shared" si="6"/>
        <v>0</v>
      </c>
      <c r="J38" s="23">
        <f t="shared" si="7"/>
        <v>0</v>
      </c>
      <c r="L38" s="23">
        <f t="shared" si="22"/>
        <v>966.4</v>
      </c>
      <c r="M38" s="23">
        <f t="shared" si="8"/>
        <v>1352.9599999999998</v>
      </c>
      <c r="N38" s="23">
        <f t="shared" si="9"/>
        <v>1082.3679999999999</v>
      </c>
      <c r="O38" s="23">
        <f t="shared" si="23"/>
        <v>0.98319999999999996</v>
      </c>
      <c r="P38" s="23">
        <f t="shared" si="10"/>
        <v>1400</v>
      </c>
      <c r="Q38" s="23">
        <f t="shared" si="11"/>
        <v>1120</v>
      </c>
      <c r="U38" s="23">
        <f t="shared" si="12"/>
        <v>0</v>
      </c>
      <c r="V38" s="23">
        <f t="shared" si="0"/>
        <v>0</v>
      </c>
      <c r="W38" s="23">
        <f t="shared" si="13"/>
        <v>0</v>
      </c>
      <c r="X38" s="23">
        <f t="shared" si="14"/>
        <v>0</v>
      </c>
      <c r="Y38" s="23">
        <f t="shared" si="1"/>
        <v>0</v>
      </c>
      <c r="Z38" s="23">
        <f t="shared" si="15"/>
        <v>0</v>
      </c>
      <c r="AB38" s="23">
        <f t="shared" si="16"/>
        <v>966.4</v>
      </c>
      <c r="AC38" s="23">
        <f t="shared" si="2"/>
        <v>1352.9599999999998</v>
      </c>
      <c r="AD38" s="23">
        <f t="shared" si="17"/>
        <v>1082.3679999999999</v>
      </c>
      <c r="AE38" s="23">
        <f t="shared" si="18"/>
        <v>0.98319999999999996</v>
      </c>
      <c r="AF38" s="23">
        <f t="shared" si="3"/>
        <v>1400</v>
      </c>
      <c r="AG38" s="23">
        <f t="shared" si="19"/>
        <v>1120</v>
      </c>
    </row>
    <row r="39" spans="4:33" x14ac:dyDescent="0.15">
      <c r="D39" s="23">
        <v>27</v>
      </c>
      <c r="E39" s="23">
        <f t="shared" si="20"/>
        <v>0</v>
      </c>
      <c r="F39" s="23">
        <f t="shared" si="4"/>
        <v>0</v>
      </c>
      <c r="G39" s="23">
        <f t="shared" si="5"/>
        <v>0</v>
      </c>
      <c r="H39" s="23">
        <f t="shared" si="21"/>
        <v>0</v>
      </c>
      <c r="I39" s="23">
        <f t="shared" si="6"/>
        <v>0</v>
      </c>
      <c r="J39" s="23">
        <f t="shared" si="7"/>
        <v>0</v>
      </c>
      <c r="L39" s="23">
        <f t="shared" si="22"/>
        <v>933.36447999999996</v>
      </c>
      <c r="M39" s="23">
        <f t="shared" si="8"/>
        <v>1306.7102719999998</v>
      </c>
      <c r="N39" s="23">
        <f t="shared" si="9"/>
        <v>1045.3682176</v>
      </c>
      <c r="O39" s="23">
        <f t="shared" si="23"/>
        <v>0.96668223999999991</v>
      </c>
      <c r="P39" s="23">
        <f t="shared" si="10"/>
        <v>1400</v>
      </c>
      <c r="Q39" s="23">
        <f t="shared" si="11"/>
        <v>1120</v>
      </c>
      <c r="U39" s="23">
        <f t="shared" si="12"/>
        <v>0</v>
      </c>
      <c r="V39" s="23">
        <f t="shared" si="0"/>
        <v>0</v>
      </c>
      <c r="W39" s="23">
        <f t="shared" si="13"/>
        <v>0</v>
      </c>
      <c r="X39" s="23">
        <f t="shared" si="14"/>
        <v>0</v>
      </c>
      <c r="Y39" s="23">
        <f t="shared" si="1"/>
        <v>0</v>
      </c>
      <c r="Z39" s="23">
        <f t="shared" si="15"/>
        <v>0</v>
      </c>
      <c r="AB39" s="23">
        <f t="shared" si="16"/>
        <v>933.36447999999996</v>
      </c>
      <c r="AC39" s="23">
        <f t="shared" si="2"/>
        <v>1306.7102719999998</v>
      </c>
      <c r="AD39" s="23">
        <f t="shared" si="17"/>
        <v>1045.3682176</v>
      </c>
      <c r="AE39" s="23">
        <f t="shared" si="18"/>
        <v>0.96668223999999991</v>
      </c>
      <c r="AF39" s="23">
        <f t="shared" si="3"/>
        <v>1400</v>
      </c>
      <c r="AG39" s="23">
        <f t="shared" si="19"/>
        <v>1120</v>
      </c>
    </row>
    <row r="40" spans="4:33" x14ac:dyDescent="0.15">
      <c r="D40" s="23">
        <v>28</v>
      </c>
      <c r="E40" s="23">
        <f t="shared" si="20"/>
        <v>0</v>
      </c>
      <c r="F40" s="23">
        <f t="shared" si="4"/>
        <v>0</v>
      </c>
      <c r="G40" s="23">
        <f t="shared" si="5"/>
        <v>0</v>
      </c>
      <c r="H40" s="23">
        <f t="shared" si="21"/>
        <v>0</v>
      </c>
      <c r="I40" s="23">
        <f t="shared" si="6"/>
        <v>0</v>
      </c>
      <c r="J40" s="23">
        <f t="shared" si="7"/>
        <v>0</v>
      </c>
      <c r="L40" s="23">
        <f t="shared" si="22"/>
        <v>900.88395673599996</v>
      </c>
      <c r="M40" s="23">
        <f t="shared" si="8"/>
        <v>1261.2375394303999</v>
      </c>
      <c r="N40" s="23">
        <f t="shared" si="9"/>
        <v>1008.99003154432</v>
      </c>
      <c r="O40" s="23">
        <f t="shared" si="23"/>
        <v>0.95044197836799993</v>
      </c>
      <c r="P40" s="23">
        <f t="shared" si="10"/>
        <v>1400</v>
      </c>
      <c r="Q40" s="23">
        <f t="shared" si="11"/>
        <v>1120</v>
      </c>
      <c r="U40" s="23">
        <f t="shared" si="12"/>
        <v>0</v>
      </c>
      <c r="V40" s="23">
        <f t="shared" si="0"/>
        <v>0</v>
      </c>
      <c r="W40" s="23">
        <f t="shared" si="13"/>
        <v>0</v>
      </c>
      <c r="X40" s="23">
        <f t="shared" si="14"/>
        <v>0</v>
      </c>
      <c r="Y40" s="23">
        <f t="shared" si="1"/>
        <v>0</v>
      </c>
      <c r="Z40" s="23">
        <f t="shared" si="15"/>
        <v>0</v>
      </c>
      <c r="AB40" s="23">
        <f t="shared" si="16"/>
        <v>900.88395673599996</v>
      </c>
      <c r="AC40" s="23">
        <f t="shared" si="2"/>
        <v>1261.2375394303999</v>
      </c>
      <c r="AD40" s="23">
        <f t="shared" si="17"/>
        <v>1008.99003154432</v>
      </c>
      <c r="AE40" s="23">
        <f t="shared" si="18"/>
        <v>0.95044197836799993</v>
      </c>
      <c r="AF40" s="23">
        <f t="shared" si="3"/>
        <v>1400</v>
      </c>
      <c r="AG40" s="23">
        <f t="shared" si="19"/>
        <v>1120</v>
      </c>
    </row>
    <row r="41" spans="4:33" x14ac:dyDescent="0.15">
      <c r="D41" s="23">
        <v>29</v>
      </c>
      <c r="E41" s="23">
        <f t="shared" si="20"/>
        <v>0</v>
      </c>
      <c r="F41" s="23">
        <f t="shared" si="4"/>
        <v>0</v>
      </c>
      <c r="G41" s="23">
        <f t="shared" si="5"/>
        <v>0</v>
      </c>
      <c r="H41" s="23">
        <f t="shared" si="21"/>
        <v>0</v>
      </c>
      <c r="I41" s="23">
        <f t="shared" si="6"/>
        <v>0</v>
      </c>
      <c r="J41" s="23">
        <f t="shared" si="7"/>
        <v>0</v>
      </c>
      <c r="L41" s="23">
        <f t="shared" si="22"/>
        <v>868.94910626283513</v>
      </c>
      <c r="M41" s="23">
        <f t="shared" si="8"/>
        <v>1216.5287487679691</v>
      </c>
      <c r="N41" s="23">
        <f t="shared" si="9"/>
        <v>973.22299901437532</v>
      </c>
      <c r="O41" s="23">
        <f t="shared" si="23"/>
        <v>0.93447455313141758</v>
      </c>
      <c r="P41" s="23">
        <f t="shared" si="10"/>
        <v>1400</v>
      </c>
      <c r="Q41" s="23">
        <f t="shared" si="11"/>
        <v>1120</v>
      </c>
      <c r="U41" s="23">
        <f t="shared" si="12"/>
        <v>0</v>
      </c>
      <c r="V41" s="23">
        <f t="shared" si="0"/>
        <v>0</v>
      </c>
      <c r="W41" s="23">
        <f t="shared" si="13"/>
        <v>0</v>
      </c>
      <c r="X41" s="23">
        <f t="shared" si="14"/>
        <v>0</v>
      </c>
      <c r="Y41" s="23">
        <f t="shared" si="1"/>
        <v>0</v>
      </c>
      <c r="Z41" s="23">
        <f t="shared" si="15"/>
        <v>0</v>
      </c>
      <c r="AB41" s="23">
        <f t="shared" si="16"/>
        <v>868.94910626283513</v>
      </c>
      <c r="AC41" s="23">
        <f t="shared" si="2"/>
        <v>1216.5287487679691</v>
      </c>
      <c r="AD41" s="23">
        <f t="shared" si="17"/>
        <v>973.22299901437532</v>
      </c>
      <c r="AE41" s="23">
        <f t="shared" si="18"/>
        <v>0.93447455313141758</v>
      </c>
      <c r="AF41" s="23">
        <f t="shared" si="3"/>
        <v>1400</v>
      </c>
      <c r="AG41" s="23">
        <f t="shared" si="19"/>
        <v>1120</v>
      </c>
    </row>
    <row r="42" spans="4:33" x14ac:dyDescent="0.15">
      <c r="D42" s="23">
        <v>30</v>
      </c>
      <c r="E42" s="23">
        <f t="shared" si="20"/>
        <v>0</v>
      </c>
      <c r="F42" s="23">
        <f t="shared" si="4"/>
        <v>0</v>
      </c>
      <c r="G42" s="23">
        <f t="shared" si="5"/>
        <v>0</v>
      </c>
      <c r="H42" s="23">
        <f t="shared" si="21"/>
        <v>0</v>
      </c>
      <c r="I42" s="23">
        <f t="shared" si="6"/>
        <v>0</v>
      </c>
      <c r="J42" s="23">
        <f t="shared" si="7"/>
        <v>0</v>
      </c>
      <c r="L42" s="23">
        <f t="shared" si="22"/>
        <v>837.55076127761947</v>
      </c>
      <c r="M42" s="23">
        <f t="shared" si="8"/>
        <v>1172.5710657886673</v>
      </c>
      <c r="N42" s="23">
        <f t="shared" si="9"/>
        <v>938.05685263093392</v>
      </c>
      <c r="O42" s="23">
        <f t="shared" si="23"/>
        <v>0.91877538063880981</v>
      </c>
      <c r="P42" s="23">
        <f t="shared" si="10"/>
        <v>1400</v>
      </c>
      <c r="Q42" s="23">
        <f t="shared" si="11"/>
        <v>1120</v>
      </c>
      <c r="U42" s="23">
        <f t="shared" si="12"/>
        <v>0</v>
      </c>
      <c r="V42" s="23">
        <f t="shared" si="0"/>
        <v>0</v>
      </c>
      <c r="W42" s="23">
        <f t="shared" si="13"/>
        <v>0</v>
      </c>
      <c r="X42" s="23">
        <f t="shared" si="14"/>
        <v>0</v>
      </c>
      <c r="Y42" s="23">
        <f t="shared" si="1"/>
        <v>0</v>
      </c>
      <c r="Z42" s="23">
        <f t="shared" si="15"/>
        <v>0</v>
      </c>
      <c r="AB42" s="23">
        <f t="shared" si="16"/>
        <v>837.55076127761947</v>
      </c>
      <c r="AC42" s="23">
        <f t="shared" si="2"/>
        <v>1172.5710657886673</v>
      </c>
      <c r="AD42" s="23">
        <f t="shared" si="17"/>
        <v>938.05685263093392</v>
      </c>
      <c r="AE42" s="23">
        <f t="shared" si="18"/>
        <v>0.91877538063880981</v>
      </c>
      <c r="AF42" s="23">
        <f t="shared" si="3"/>
        <v>1400</v>
      </c>
      <c r="AG42" s="23">
        <f t="shared" si="19"/>
        <v>1120</v>
      </c>
    </row>
    <row r="43" spans="4:33" x14ac:dyDescent="0.15">
      <c r="D43" s="23">
        <v>31</v>
      </c>
      <c r="E43" s="23">
        <f t="shared" si="20"/>
        <v>0</v>
      </c>
      <c r="F43" s="23">
        <f t="shared" si="4"/>
        <v>0</v>
      </c>
      <c r="G43" s="23">
        <f t="shared" si="5"/>
        <v>0</v>
      </c>
      <c r="H43" s="23">
        <f t="shared" si="21"/>
        <v>0</v>
      </c>
      <c r="I43" s="23">
        <f t="shared" si="6"/>
        <v>0</v>
      </c>
      <c r="J43" s="23">
        <f t="shared" si="7"/>
        <v>0</v>
      </c>
      <c r="L43" s="23">
        <f t="shared" si="22"/>
        <v>806.67990848815543</v>
      </c>
      <c r="M43" s="23">
        <f t="shared" si="8"/>
        <v>1129.3518718834175</v>
      </c>
      <c r="N43" s="23">
        <f t="shared" si="9"/>
        <v>903.48149750673406</v>
      </c>
      <c r="O43" s="23">
        <f t="shared" si="23"/>
        <v>0.90333995424407776</v>
      </c>
      <c r="P43" s="23">
        <f t="shared" si="10"/>
        <v>1400</v>
      </c>
      <c r="Q43" s="23">
        <f t="shared" si="11"/>
        <v>1120</v>
      </c>
      <c r="U43" s="23">
        <f t="shared" si="12"/>
        <v>0</v>
      </c>
      <c r="V43" s="23">
        <f t="shared" si="0"/>
        <v>0</v>
      </c>
      <c r="W43" s="23">
        <f t="shared" si="13"/>
        <v>0</v>
      </c>
      <c r="X43" s="23">
        <f t="shared" si="14"/>
        <v>0</v>
      </c>
      <c r="Y43" s="23">
        <f t="shared" si="1"/>
        <v>0</v>
      </c>
      <c r="Z43" s="23">
        <f t="shared" si="15"/>
        <v>0</v>
      </c>
      <c r="AB43" s="23">
        <f t="shared" si="16"/>
        <v>806.67990848815543</v>
      </c>
      <c r="AC43" s="23">
        <f t="shared" si="2"/>
        <v>1129.3518718834175</v>
      </c>
      <c r="AD43" s="23">
        <f t="shared" si="17"/>
        <v>903.48149750673406</v>
      </c>
      <c r="AE43" s="23">
        <f t="shared" si="18"/>
        <v>0.90333995424407776</v>
      </c>
      <c r="AF43" s="23">
        <f t="shared" si="3"/>
        <v>1400</v>
      </c>
      <c r="AG43" s="23">
        <f t="shared" si="19"/>
        <v>1120</v>
      </c>
    </row>
    <row r="44" spans="4:33" x14ac:dyDescent="0.15">
      <c r="D44" s="23">
        <v>32</v>
      </c>
      <c r="E44" s="23">
        <f t="shared" si="20"/>
        <v>0</v>
      </c>
      <c r="F44" s="23">
        <f t="shared" si="4"/>
        <v>0</v>
      </c>
      <c r="G44" s="23">
        <f t="shared" si="5"/>
        <v>0</v>
      </c>
      <c r="H44" s="23">
        <f t="shared" si="21"/>
        <v>0</v>
      </c>
      <c r="I44" s="23">
        <f t="shared" si="6"/>
        <v>0</v>
      </c>
      <c r="J44" s="23">
        <f t="shared" si="7"/>
        <v>0</v>
      </c>
      <c r="L44" s="23">
        <f t="shared" si="22"/>
        <v>776.32768602555439</v>
      </c>
      <c r="M44" s="23">
        <f t="shared" si="8"/>
        <v>1086.858760435776</v>
      </c>
      <c r="N44" s="23">
        <f t="shared" si="9"/>
        <v>869.48700834862086</v>
      </c>
      <c r="O44" s="23">
        <f t="shared" si="23"/>
        <v>0.88816384301277729</v>
      </c>
      <c r="P44" s="23">
        <f t="shared" si="10"/>
        <v>1400</v>
      </c>
      <c r="Q44" s="23">
        <f t="shared" si="11"/>
        <v>1120</v>
      </c>
      <c r="U44" s="23">
        <f t="shared" si="12"/>
        <v>0</v>
      </c>
      <c r="V44" s="23">
        <f t="shared" si="0"/>
        <v>0</v>
      </c>
      <c r="W44" s="23">
        <f t="shared" si="13"/>
        <v>0</v>
      </c>
      <c r="X44" s="23">
        <f t="shared" si="14"/>
        <v>0</v>
      </c>
      <c r="Y44" s="23">
        <f t="shared" si="1"/>
        <v>0</v>
      </c>
      <c r="Z44" s="23">
        <f t="shared" si="15"/>
        <v>0</v>
      </c>
      <c r="AB44" s="23">
        <f t="shared" si="16"/>
        <v>776.32768602555439</v>
      </c>
      <c r="AC44" s="23">
        <f t="shared" si="2"/>
        <v>1086.858760435776</v>
      </c>
      <c r="AD44" s="23">
        <f t="shared" si="17"/>
        <v>869.48700834862086</v>
      </c>
      <c r="AE44" s="23">
        <f t="shared" si="18"/>
        <v>0.88816384301277729</v>
      </c>
      <c r="AF44" s="23">
        <f t="shared" si="3"/>
        <v>1400</v>
      </c>
      <c r="AG44" s="23">
        <f t="shared" si="19"/>
        <v>1120</v>
      </c>
    </row>
    <row r="45" spans="4:33" x14ac:dyDescent="0.15">
      <c r="D45" s="23">
        <v>33</v>
      </c>
      <c r="E45" s="23">
        <f t="shared" si="20"/>
        <v>0</v>
      </c>
      <c r="F45" s="23">
        <f t="shared" si="4"/>
        <v>0</v>
      </c>
      <c r="G45" s="23">
        <f t="shared" si="5"/>
        <v>0</v>
      </c>
      <c r="H45" s="23">
        <f t="shared" si="21"/>
        <v>0</v>
      </c>
      <c r="I45" s="23">
        <f t="shared" si="6"/>
        <v>0</v>
      </c>
      <c r="J45" s="23">
        <f t="shared" si="7"/>
        <v>0</v>
      </c>
      <c r="L45" s="23">
        <f t="shared" si="22"/>
        <v>746.48538090032503</v>
      </c>
      <c r="M45" s="23">
        <f t="shared" si="8"/>
        <v>1045.079533260455</v>
      </c>
      <c r="N45" s="23">
        <f t="shared" si="9"/>
        <v>836.06362660836407</v>
      </c>
      <c r="O45" s="23">
        <f t="shared" si="23"/>
        <v>0.87324269045016267</v>
      </c>
      <c r="P45" s="23">
        <f t="shared" si="10"/>
        <v>1400</v>
      </c>
      <c r="Q45" s="23">
        <f t="shared" si="11"/>
        <v>1120</v>
      </c>
      <c r="U45" s="23">
        <f t="shared" si="12"/>
        <v>0</v>
      </c>
      <c r="V45" s="23">
        <f t="shared" si="0"/>
        <v>0</v>
      </c>
      <c r="W45" s="23">
        <f t="shared" si="13"/>
        <v>0</v>
      </c>
      <c r="X45" s="23">
        <f t="shared" si="14"/>
        <v>0</v>
      </c>
      <c r="Y45" s="23">
        <f t="shared" si="1"/>
        <v>0</v>
      </c>
      <c r="Z45" s="23">
        <f t="shared" si="15"/>
        <v>0</v>
      </c>
      <c r="AB45" s="23">
        <f t="shared" si="16"/>
        <v>746.48538090032503</v>
      </c>
      <c r="AC45" s="23">
        <f t="shared" si="2"/>
        <v>1045.079533260455</v>
      </c>
      <c r="AD45" s="23">
        <f t="shared" si="17"/>
        <v>836.06362660836407</v>
      </c>
      <c r="AE45" s="23">
        <f t="shared" si="18"/>
        <v>0.87324269045016267</v>
      </c>
      <c r="AF45" s="23">
        <f t="shared" si="3"/>
        <v>1400</v>
      </c>
      <c r="AG45" s="23">
        <f t="shared" si="19"/>
        <v>1120</v>
      </c>
    </row>
    <row r="46" spans="4:33" x14ac:dyDescent="0.15">
      <c r="D46" s="23">
        <v>34</v>
      </c>
      <c r="E46" s="23">
        <f t="shared" si="20"/>
        <v>0</v>
      </c>
      <c r="F46" s="23">
        <f t="shared" si="4"/>
        <v>0</v>
      </c>
      <c r="G46" s="23">
        <f t="shared" si="5"/>
        <v>0</v>
      </c>
      <c r="H46" s="23">
        <f t="shared" si="21"/>
        <v>0</v>
      </c>
      <c r="I46" s="23">
        <f t="shared" si="6"/>
        <v>0</v>
      </c>
      <c r="J46" s="23">
        <f t="shared" si="7"/>
        <v>0</v>
      </c>
      <c r="L46" s="23">
        <f t="shared" si="22"/>
        <v>717.14442650119952</v>
      </c>
      <c r="M46" s="23">
        <f t="shared" si="8"/>
        <v>1004.0021971016793</v>
      </c>
      <c r="N46" s="23">
        <f t="shared" si="9"/>
        <v>803.20175768134345</v>
      </c>
      <c r="O46" s="23">
        <f t="shared" si="23"/>
        <v>0.85857221325059996</v>
      </c>
      <c r="P46" s="23">
        <f t="shared" si="10"/>
        <v>1400</v>
      </c>
      <c r="Q46" s="23">
        <f t="shared" si="11"/>
        <v>1120</v>
      </c>
      <c r="U46" s="23">
        <f t="shared" si="12"/>
        <v>0</v>
      </c>
      <c r="V46" s="23">
        <f t="shared" si="0"/>
        <v>0</v>
      </c>
      <c r="W46" s="23">
        <f t="shared" si="13"/>
        <v>0</v>
      </c>
      <c r="X46" s="23">
        <f t="shared" si="14"/>
        <v>0</v>
      </c>
      <c r="Y46" s="23">
        <f t="shared" si="1"/>
        <v>0</v>
      </c>
      <c r="Z46" s="23">
        <f t="shared" si="15"/>
        <v>0</v>
      </c>
      <c r="AB46" s="23">
        <f t="shared" si="16"/>
        <v>717.14442650119952</v>
      </c>
      <c r="AC46" s="23">
        <f t="shared" si="2"/>
        <v>1004.0021971016793</v>
      </c>
      <c r="AD46" s="23">
        <f t="shared" si="17"/>
        <v>803.20175768134345</v>
      </c>
      <c r="AE46" s="23">
        <f t="shared" si="18"/>
        <v>0.85857221325059996</v>
      </c>
      <c r="AF46" s="23">
        <f t="shared" si="3"/>
        <v>1400</v>
      </c>
      <c r="AG46" s="23">
        <f t="shared" si="19"/>
        <v>1120</v>
      </c>
    </row>
    <row r="47" spans="4:33" x14ac:dyDescent="0.15">
      <c r="D47" s="23">
        <v>35</v>
      </c>
      <c r="E47" s="23">
        <f t="shared" si="20"/>
        <v>0</v>
      </c>
      <c r="F47" s="23">
        <f t="shared" si="4"/>
        <v>0</v>
      </c>
      <c r="G47" s="23">
        <f t="shared" si="5"/>
        <v>0</v>
      </c>
      <c r="H47" s="23">
        <f t="shared" si="21"/>
        <v>0</v>
      </c>
      <c r="I47" s="23">
        <f t="shared" si="6"/>
        <v>0</v>
      </c>
      <c r="J47" s="23">
        <f t="shared" si="7"/>
        <v>0</v>
      </c>
      <c r="L47" s="23">
        <f t="shared" si="22"/>
        <v>688.29640013597941</v>
      </c>
      <c r="M47" s="23">
        <f t="shared" si="8"/>
        <v>963.61496019037111</v>
      </c>
      <c r="N47" s="23">
        <f t="shared" si="9"/>
        <v>770.89196815229695</v>
      </c>
      <c r="O47" s="23">
        <f t="shared" si="23"/>
        <v>0.84414820006798985</v>
      </c>
      <c r="P47" s="23">
        <f t="shared" si="10"/>
        <v>1400</v>
      </c>
      <c r="Q47" s="23">
        <f t="shared" si="11"/>
        <v>1120</v>
      </c>
      <c r="U47" s="23">
        <f t="shared" si="12"/>
        <v>0</v>
      </c>
      <c r="V47" s="23">
        <f t="shared" si="0"/>
        <v>0</v>
      </c>
      <c r="W47" s="23">
        <f t="shared" si="13"/>
        <v>0</v>
      </c>
      <c r="X47" s="23">
        <f t="shared" si="14"/>
        <v>0</v>
      </c>
      <c r="Y47" s="23">
        <f t="shared" si="1"/>
        <v>0</v>
      </c>
      <c r="Z47" s="23">
        <f t="shared" si="15"/>
        <v>0</v>
      </c>
      <c r="AB47" s="23">
        <f t="shared" si="16"/>
        <v>688.29640013597941</v>
      </c>
      <c r="AC47" s="23">
        <f t="shared" si="2"/>
        <v>963.61496019037111</v>
      </c>
      <c r="AD47" s="23">
        <f t="shared" si="17"/>
        <v>770.89196815229695</v>
      </c>
      <c r="AE47" s="23">
        <f t="shared" si="18"/>
        <v>0.84414820006798985</v>
      </c>
      <c r="AF47" s="23">
        <f t="shared" si="3"/>
        <v>1400</v>
      </c>
      <c r="AG47" s="23">
        <f t="shared" si="19"/>
        <v>1120</v>
      </c>
    </row>
    <row r="48" spans="4:33" x14ac:dyDescent="0.15">
      <c r="D48" s="23">
        <v>36</v>
      </c>
      <c r="E48" s="23">
        <f t="shared" si="20"/>
        <v>0</v>
      </c>
      <c r="F48" s="23">
        <f t="shared" si="4"/>
        <v>0</v>
      </c>
      <c r="G48" s="23">
        <f t="shared" si="5"/>
        <v>0</v>
      </c>
      <c r="H48" s="23">
        <f t="shared" si="21"/>
        <v>0</v>
      </c>
      <c r="I48" s="23">
        <f t="shared" si="6"/>
        <v>0</v>
      </c>
      <c r="J48" s="23">
        <f t="shared" si="7"/>
        <v>0</v>
      </c>
      <c r="L48" s="23">
        <f t="shared" si="22"/>
        <v>659.93302061369491</v>
      </c>
      <c r="M48" s="23">
        <f t="shared" si="8"/>
        <v>923.90622885917276</v>
      </c>
      <c r="N48" s="23">
        <f t="shared" si="9"/>
        <v>739.12498308733825</v>
      </c>
      <c r="O48" s="23">
        <f t="shared" si="23"/>
        <v>0.82996651030684765</v>
      </c>
      <c r="P48" s="23">
        <f t="shared" si="10"/>
        <v>1400</v>
      </c>
      <c r="Q48" s="23">
        <f t="shared" si="11"/>
        <v>1120</v>
      </c>
      <c r="U48" s="23">
        <f t="shared" si="12"/>
        <v>0</v>
      </c>
      <c r="V48" s="23">
        <f t="shared" si="0"/>
        <v>0</v>
      </c>
      <c r="W48" s="23">
        <f t="shared" si="13"/>
        <v>0</v>
      </c>
      <c r="X48" s="23">
        <f t="shared" si="14"/>
        <v>0</v>
      </c>
      <c r="Y48" s="23">
        <f t="shared" si="1"/>
        <v>0</v>
      </c>
      <c r="Z48" s="23">
        <f t="shared" si="15"/>
        <v>0</v>
      </c>
      <c r="AB48" s="23">
        <f t="shared" si="16"/>
        <v>659.93302061369491</v>
      </c>
      <c r="AC48" s="23">
        <f t="shared" si="2"/>
        <v>923.90622885917276</v>
      </c>
      <c r="AD48" s="23">
        <f t="shared" si="17"/>
        <v>739.12498308733825</v>
      </c>
      <c r="AE48" s="23">
        <f t="shared" si="18"/>
        <v>0.82996651030684765</v>
      </c>
      <c r="AF48" s="23">
        <f t="shared" si="3"/>
        <v>1400</v>
      </c>
      <c r="AG48" s="23">
        <f t="shared" si="19"/>
        <v>1120</v>
      </c>
    </row>
    <row r="49" spans="4:33" x14ac:dyDescent="0.15">
      <c r="D49" s="23">
        <v>37</v>
      </c>
      <c r="E49" s="23">
        <f t="shared" si="20"/>
        <v>0</v>
      </c>
      <c r="F49" s="23">
        <f t="shared" si="4"/>
        <v>0</v>
      </c>
      <c r="G49" s="23">
        <f t="shared" si="5"/>
        <v>0</v>
      </c>
      <c r="H49" s="23">
        <f t="shared" si="21"/>
        <v>0</v>
      </c>
      <c r="I49" s="23">
        <f t="shared" si="6"/>
        <v>0</v>
      </c>
      <c r="J49" s="23">
        <f t="shared" si="7"/>
        <v>0</v>
      </c>
      <c r="L49" s="23">
        <f t="shared" si="22"/>
        <v>632.04614586738489</v>
      </c>
      <c r="M49" s="23">
        <f t="shared" si="8"/>
        <v>884.86460421433878</v>
      </c>
      <c r="N49" s="23">
        <f t="shared" si="9"/>
        <v>707.89168337147112</v>
      </c>
      <c r="O49" s="23">
        <f t="shared" si="23"/>
        <v>0.81602307293369258</v>
      </c>
      <c r="P49" s="23">
        <f t="shared" si="10"/>
        <v>1400</v>
      </c>
      <c r="Q49" s="23">
        <f t="shared" si="11"/>
        <v>1120</v>
      </c>
      <c r="U49" s="23">
        <f t="shared" si="12"/>
        <v>0</v>
      </c>
      <c r="V49" s="23">
        <f t="shared" si="0"/>
        <v>0</v>
      </c>
      <c r="W49" s="23">
        <f t="shared" si="13"/>
        <v>0</v>
      </c>
      <c r="X49" s="23">
        <f t="shared" si="14"/>
        <v>0</v>
      </c>
      <c r="Y49" s="23">
        <f t="shared" si="1"/>
        <v>0</v>
      </c>
      <c r="Z49" s="23">
        <f t="shared" si="15"/>
        <v>0</v>
      </c>
      <c r="AB49" s="23">
        <f t="shared" si="16"/>
        <v>632.04614586738489</v>
      </c>
      <c r="AC49" s="23">
        <f t="shared" si="2"/>
        <v>884.86460421433878</v>
      </c>
      <c r="AD49" s="23">
        <f t="shared" si="17"/>
        <v>707.89168337147112</v>
      </c>
      <c r="AE49" s="23">
        <f t="shared" si="18"/>
        <v>0.81602307293369258</v>
      </c>
      <c r="AF49" s="23">
        <f t="shared" si="3"/>
        <v>1400</v>
      </c>
      <c r="AG49" s="23">
        <f t="shared" si="19"/>
        <v>1120</v>
      </c>
    </row>
    <row r="50" spans="4:33" x14ac:dyDescent="0.15">
      <c r="D50" s="23">
        <v>38</v>
      </c>
      <c r="E50" s="23">
        <f t="shared" si="20"/>
        <v>0</v>
      </c>
      <c r="F50" s="23">
        <f t="shared" si="4"/>
        <v>0</v>
      </c>
      <c r="G50" s="23">
        <f t="shared" si="5"/>
        <v>0</v>
      </c>
      <c r="H50" s="23">
        <f t="shared" si="21"/>
        <v>0</v>
      </c>
      <c r="I50" s="23">
        <f t="shared" si="6"/>
        <v>0</v>
      </c>
      <c r="J50" s="23">
        <f t="shared" si="7"/>
        <v>0</v>
      </c>
      <c r="L50" s="23">
        <f t="shared" si="22"/>
        <v>604.62777061681288</v>
      </c>
      <c r="M50" s="23">
        <f t="shared" si="8"/>
        <v>846.47887886353794</v>
      </c>
      <c r="N50" s="23">
        <f t="shared" si="9"/>
        <v>677.1831030908304</v>
      </c>
      <c r="O50" s="23">
        <f t="shared" si="23"/>
        <v>0.80231388530840653</v>
      </c>
      <c r="P50" s="23">
        <f t="shared" si="10"/>
        <v>1400</v>
      </c>
      <c r="Q50" s="23">
        <f t="shared" si="11"/>
        <v>1120</v>
      </c>
      <c r="U50" s="23">
        <f t="shared" si="12"/>
        <v>0</v>
      </c>
      <c r="V50" s="23">
        <f t="shared" si="0"/>
        <v>0</v>
      </c>
      <c r="W50" s="23">
        <f t="shared" si="13"/>
        <v>0</v>
      </c>
      <c r="X50" s="23">
        <f t="shared" si="14"/>
        <v>0</v>
      </c>
      <c r="Y50" s="23">
        <f t="shared" si="1"/>
        <v>0</v>
      </c>
      <c r="Z50" s="23">
        <f t="shared" si="15"/>
        <v>0</v>
      </c>
      <c r="AB50" s="23">
        <f t="shared" si="16"/>
        <v>604.62777061681288</v>
      </c>
      <c r="AC50" s="23">
        <f t="shared" si="2"/>
        <v>846.47887886353794</v>
      </c>
      <c r="AD50" s="23">
        <f t="shared" si="17"/>
        <v>677.1831030908304</v>
      </c>
      <c r="AE50" s="23">
        <f t="shared" si="18"/>
        <v>0.80231388530840653</v>
      </c>
      <c r="AF50" s="23">
        <f t="shared" si="3"/>
        <v>1400</v>
      </c>
      <c r="AG50" s="23">
        <f t="shared" si="19"/>
        <v>1120</v>
      </c>
    </row>
    <row r="51" spans="4:33" x14ac:dyDescent="0.15">
      <c r="D51" s="23">
        <v>39</v>
      </c>
      <c r="E51" s="23">
        <f t="shared" si="20"/>
        <v>0</v>
      </c>
      <c r="F51" s="23">
        <f t="shared" si="4"/>
        <v>0</v>
      </c>
      <c r="G51" s="23">
        <f t="shared" si="5"/>
        <v>0</v>
      </c>
      <c r="H51" s="23">
        <f t="shared" si="21"/>
        <v>0</v>
      </c>
      <c r="I51" s="23">
        <f t="shared" si="6"/>
        <v>0</v>
      </c>
      <c r="J51" s="23">
        <f t="shared" si="7"/>
        <v>0</v>
      </c>
      <c r="L51" s="23">
        <f t="shared" si="22"/>
        <v>577.67002407045038</v>
      </c>
      <c r="M51" s="23">
        <f t="shared" si="8"/>
        <v>808.73803369863049</v>
      </c>
      <c r="N51" s="23">
        <f t="shared" si="9"/>
        <v>646.99042695890444</v>
      </c>
      <c r="O51" s="23">
        <f t="shared" si="23"/>
        <v>0.78883501203522532</v>
      </c>
      <c r="P51" s="23">
        <f t="shared" si="10"/>
        <v>1400</v>
      </c>
      <c r="Q51" s="23">
        <f t="shared" si="11"/>
        <v>1120</v>
      </c>
      <c r="U51" s="23">
        <f t="shared" si="12"/>
        <v>0</v>
      </c>
      <c r="V51" s="23">
        <f t="shared" si="0"/>
        <v>0</v>
      </c>
      <c r="W51" s="23">
        <f t="shared" si="13"/>
        <v>0</v>
      </c>
      <c r="X51" s="23">
        <f t="shared" si="14"/>
        <v>0</v>
      </c>
      <c r="Y51" s="23">
        <f t="shared" si="1"/>
        <v>0</v>
      </c>
      <c r="Z51" s="23">
        <f t="shared" si="15"/>
        <v>0</v>
      </c>
      <c r="AB51" s="23">
        <f t="shared" si="16"/>
        <v>577.67002407045038</v>
      </c>
      <c r="AC51" s="23">
        <f t="shared" si="2"/>
        <v>808.73803369863049</v>
      </c>
      <c r="AD51" s="23">
        <f t="shared" si="17"/>
        <v>646.99042695890444</v>
      </c>
      <c r="AE51" s="23">
        <f t="shared" si="18"/>
        <v>0.78883501203522532</v>
      </c>
      <c r="AF51" s="23">
        <f t="shared" si="3"/>
        <v>1400</v>
      </c>
      <c r="AG51" s="23">
        <f t="shared" si="19"/>
        <v>1120</v>
      </c>
    </row>
    <row r="52" spans="4:33" x14ac:dyDescent="0.15">
      <c r="D52" s="23">
        <v>40</v>
      </c>
      <c r="E52" s="23">
        <f t="shared" si="20"/>
        <v>0</v>
      </c>
      <c r="F52" s="23">
        <f t="shared" si="4"/>
        <v>0</v>
      </c>
      <c r="G52" s="23">
        <f t="shared" si="5"/>
        <v>0</v>
      </c>
      <c r="H52" s="23">
        <f t="shared" si="21"/>
        <v>0</v>
      </c>
      <c r="I52" s="23">
        <f t="shared" si="6"/>
        <v>0</v>
      </c>
      <c r="J52" s="23">
        <f t="shared" si="7"/>
        <v>0</v>
      </c>
      <c r="L52" s="23">
        <f t="shared" si="22"/>
        <v>551.16516766606685</v>
      </c>
      <c r="M52" s="23">
        <f t="shared" si="8"/>
        <v>771.63123473249357</v>
      </c>
      <c r="N52" s="23">
        <f t="shared" si="9"/>
        <v>617.30498778599485</v>
      </c>
      <c r="O52" s="23">
        <f t="shared" si="23"/>
        <v>0.77558258383303358</v>
      </c>
      <c r="P52" s="23">
        <f t="shared" si="10"/>
        <v>1400</v>
      </c>
      <c r="Q52" s="23">
        <f t="shared" si="11"/>
        <v>1120</v>
      </c>
      <c r="U52" s="23">
        <f t="shared" si="12"/>
        <v>0</v>
      </c>
      <c r="V52" s="23">
        <f t="shared" si="0"/>
        <v>0</v>
      </c>
      <c r="W52" s="23">
        <f t="shared" si="13"/>
        <v>0</v>
      </c>
      <c r="X52" s="23">
        <f t="shared" si="14"/>
        <v>0</v>
      </c>
      <c r="Y52" s="23">
        <f t="shared" si="1"/>
        <v>0</v>
      </c>
      <c r="Z52" s="23">
        <f t="shared" si="15"/>
        <v>0</v>
      </c>
      <c r="AB52" s="23">
        <f t="shared" si="16"/>
        <v>551.16516766606685</v>
      </c>
      <c r="AC52" s="23">
        <f t="shared" si="2"/>
        <v>771.63123473249357</v>
      </c>
      <c r="AD52" s="23">
        <f t="shared" si="17"/>
        <v>617.30498778599485</v>
      </c>
      <c r="AE52" s="23">
        <f t="shared" si="18"/>
        <v>0.77558258383303358</v>
      </c>
      <c r="AF52" s="23">
        <f t="shared" si="3"/>
        <v>1400</v>
      </c>
      <c r="AG52" s="23">
        <f t="shared" si="19"/>
        <v>1120</v>
      </c>
    </row>
    <row r="53" spans="4:33" x14ac:dyDescent="0.15">
      <c r="D53" s="23">
        <v>41</v>
      </c>
      <c r="E53" s="23">
        <f t="shared" si="20"/>
        <v>0</v>
      </c>
      <c r="F53" s="23">
        <f t="shared" si="4"/>
        <v>0</v>
      </c>
      <c r="G53" s="23">
        <f t="shared" si="5"/>
        <v>0</v>
      </c>
      <c r="H53" s="23">
        <f t="shared" si="21"/>
        <v>0</v>
      </c>
      <c r="I53" s="23">
        <f t="shared" si="6"/>
        <v>0</v>
      </c>
      <c r="J53" s="23">
        <f t="shared" si="7"/>
        <v>0</v>
      </c>
      <c r="L53" s="23">
        <f t="shared" si="22"/>
        <v>525.10559284927695</v>
      </c>
      <c r="M53" s="23">
        <f t="shared" si="8"/>
        <v>735.14782998898772</v>
      </c>
      <c r="N53" s="23">
        <f t="shared" si="9"/>
        <v>588.11826399119025</v>
      </c>
      <c r="O53" s="23">
        <f t="shared" si="23"/>
        <v>0.76255279642463858</v>
      </c>
      <c r="P53" s="23">
        <f t="shared" si="10"/>
        <v>1400</v>
      </c>
      <c r="Q53" s="23">
        <f t="shared" si="11"/>
        <v>1120</v>
      </c>
      <c r="U53" s="23">
        <f t="shared" si="12"/>
        <v>0</v>
      </c>
      <c r="V53" s="23">
        <f t="shared" si="0"/>
        <v>0</v>
      </c>
      <c r="W53" s="23">
        <f t="shared" si="13"/>
        <v>0</v>
      </c>
      <c r="X53" s="23">
        <f t="shared" si="14"/>
        <v>0</v>
      </c>
      <c r="Y53" s="23">
        <f t="shared" si="1"/>
        <v>0</v>
      </c>
      <c r="Z53" s="23">
        <f t="shared" si="15"/>
        <v>0</v>
      </c>
      <c r="AB53" s="23">
        <f t="shared" si="16"/>
        <v>525.10559284927695</v>
      </c>
      <c r="AC53" s="23">
        <f t="shared" si="2"/>
        <v>735.14782998898772</v>
      </c>
      <c r="AD53" s="23">
        <f t="shared" si="17"/>
        <v>588.11826399119025</v>
      </c>
      <c r="AE53" s="23">
        <f t="shared" si="18"/>
        <v>0.76255279642463858</v>
      </c>
      <c r="AF53" s="23">
        <f t="shared" si="3"/>
        <v>1400</v>
      </c>
      <c r="AG53" s="23">
        <f t="shared" si="19"/>
        <v>1120</v>
      </c>
    </row>
    <row r="54" spans="4:33" x14ac:dyDescent="0.15">
      <c r="D54" s="23">
        <v>42</v>
      </c>
      <c r="E54" s="23">
        <f t="shared" si="20"/>
        <v>0</v>
      </c>
      <c r="F54" s="23">
        <f t="shared" si="4"/>
        <v>0</v>
      </c>
      <c r="G54" s="23">
        <f t="shared" si="5"/>
        <v>0</v>
      </c>
      <c r="H54" s="23">
        <f t="shared" si="21"/>
        <v>0</v>
      </c>
      <c r="I54" s="23">
        <f t="shared" si="6"/>
        <v>0</v>
      </c>
      <c r="J54" s="23">
        <f t="shared" si="7"/>
        <v>0</v>
      </c>
      <c r="L54" s="23">
        <f t="shared" si="22"/>
        <v>499.48381888940912</v>
      </c>
      <c r="M54" s="23">
        <f t="shared" si="8"/>
        <v>699.27734644517272</v>
      </c>
      <c r="N54" s="23">
        <f t="shared" si="9"/>
        <v>559.42187715613818</v>
      </c>
      <c r="O54" s="23">
        <f t="shared" si="23"/>
        <v>0.74974190944470465</v>
      </c>
      <c r="P54" s="23">
        <f t="shared" si="10"/>
        <v>1400</v>
      </c>
      <c r="Q54" s="23">
        <f t="shared" si="11"/>
        <v>1120</v>
      </c>
      <c r="U54" s="23">
        <f t="shared" si="12"/>
        <v>0</v>
      </c>
      <c r="V54" s="23">
        <f t="shared" si="0"/>
        <v>0</v>
      </c>
      <c r="W54" s="23">
        <f t="shared" si="13"/>
        <v>0</v>
      </c>
      <c r="X54" s="23">
        <f t="shared" si="14"/>
        <v>0</v>
      </c>
      <c r="Y54" s="23">
        <f t="shared" si="1"/>
        <v>0</v>
      </c>
      <c r="Z54" s="23">
        <f t="shared" si="15"/>
        <v>0</v>
      </c>
      <c r="AB54" s="23">
        <f t="shared" si="16"/>
        <v>499.48381888940912</v>
      </c>
      <c r="AC54" s="23">
        <f t="shared" si="2"/>
        <v>699.27734644517272</v>
      </c>
      <c r="AD54" s="23">
        <f t="shared" si="17"/>
        <v>559.42187715613818</v>
      </c>
      <c r="AE54" s="23">
        <f t="shared" si="18"/>
        <v>0.74974190944470465</v>
      </c>
      <c r="AF54" s="23">
        <f t="shared" si="3"/>
        <v>1400</v>
      </c>
      <c r="AG54" s="23">
        <f t="shared" si="19"/>
        <v>1120</v>
      </c>
    </row>
    <row r="55" spans="4:33" x14ac:dyDescent="0.15">
      <c r="D55" s="23">
        <v>43</v>
      </c>
      <c r="E55" s="23">
        <f t="shared" si="20"/>
        <v>0</v>
      </c>
      <c r="F55" s="23">
        <f t="shared" si="4"/>
        <v>0</v>
      </c>
      <c r="G55" s="23">
        <f t="shared" si="5"/>
        <v>0</v>
      </c>
      <c r="H55" s="23">
        <f t="shared" si="21"/>
        <v>0</v>
      </c>
      <c r="I55" s="23">
        <f t="shared" si="6"/>
        <v>0</v>
      </c>
      <c r="J55" s="23">
        <f t="shared" si="7"/>
        <v>0</v>
      </c>
      <c r="L55" s="23">
        <f t="shared" si="22"/>
        <v>474.29249073206705</v>
      </c>
      <c r="M55" s="23">
        <f t="shared" si="8"/>
        <v>664.00948702489382</v>
      </c>
      <c r="N55" s="23">
        <f t="shared" si="9"/>
        <v>531.2075896199151</v>
      </c>
      <c r="O55" s="23">
        <f t="shared" si="23"/>
        <v>0.73714624536603357</v>
      </c>
      <c r="P55" s="23">
        <f t="shared" si="10"/>
        <v>1400</v>
      </c>
      <c r="Q55" s="23">
        <f t="shared" si="11"/>
        <v>1120</v>
      </c>
      <c r="U55" s="23">
        <f t="shared" si="12"/>
        <v>0</v>
      </c>
      <c r="V55" s="23">
        <f t="shared" si="0"/>
        <v>0</v>
      </c>
      <c r="W55" s="23">
        <f t="shared" si="13"/>
        <v>0</v>
      </c>
      <c r="X55" s="23">
        <f t="shared" si="14"/>
        <v>0</v>
      </c>
      <c r="Y55" s="23">
        <f t="shared" si="1"/>
        <v>0</v>
      </c>
      <c r="Z55" s="23">
        <f t="shared" si="15"/>
        <v>0</v>
      </c>
      <c r="AB55" s="23">
        <f t="shared" si="16"/>
        <v>474.29249073206705</v>
      </c>
      <c r="AC55" s="23">
        <f t="shared" si="2"/>
        <v>664.00948702489382</v>
      </c>
      <c r="AD55" s="23">
        <f t="shared" si="17"/>
        <v>531.2075896199151</v>
      </c>
      <c r="AE55" s="23">
        <f t="shared" si="18"/>
        <v>0.73714624536603357</v>
      </c>
      <c r="AF55" s="23">
        <f t="shared" si="3"/>
        <v>1400</v>
      </c>
      <c r="AG55" s="23">
        <f t="shared" si="19"/>
        <v>1120</v>
      </c>
    </row>
    <row r="56" spans="4:33" x14ac:dyDescent="0.15">
      <c r="D56" s="23">
        <v>44</v>
      </c>
      <c r="E56" s="23">
        <f t="shared" si="20"/>
        <v>0</v>
      </c>
      <c r="F56" s="23">
        <f t="shared" si="4"/>
        <v>0</v>
      </c>
      <c r="G56" s="23">
        <f t="shared" si="5"/>
        <v>0</v>
      </c>
      <c r="H56" s="23">
        <f t="shared" si="21"/>
        <v>0</v>
      </c>
      <c r="I56" s="23">
        <f t="shared" si="6"/>
        <v>0</v>
      </c>
      <c r="J56" s="23">
        <f t="shared" si="7"/>
        <v>0</v>
      </c>
      <c r="L56" s="23">
        <f t="shared" si="22"/>
        <v>449.52437688776831</v>
      </c>
      <c r="M56" s="23">
        <f t="shared" si="8"/>
        <v>629.33412764287561</v>
      </c>
      <c r="N56" s="23">
        <f t="shared" si="9"/>
        <v>503.46730211430054</v>
      </c>
      <c r="O56" s="23">
        <f t="shared" si="23"/>
        <v>0.72476218844388418</v>
      </c>
      <c r="P56" s="23">
        <f t="shared" si="10"/>
        <v>1400</v>
      </c>
      <c r="Q56" s="23">
        <f t="shared" si="11"/>
        <v>1120</v>
      </c>
      <c r="U56" s="23">
        <f t="shared" si="12"/>
        <v>0</v>
      </c>
      <c r="V56" s="23">
        <f t="shared" si="0"/>
        <v>0</v>
      </c>
      <c r="W56" s="23">
        <f t="shared" si="13"/>
        <v>0</v>
      </c>
      <c r="X56" s="23">
        <f t="shared" si="14"/>
        <v>0</v>
      </c>
      <c r="Y56" s="23">
        <f t="shared" si="1"/>
        <v>0</v>
      </c>
      <c r="Z56" s="23">
        <f t="shared" si="15"/>
        <v>0</v>
      </c>
      <c r="AB56" s="23">
        <f t="shared" si="16"/>
        <v>449.52437688776831</v>
      </c>
      <c r="AC56" s="23">
        <f t="shared" si="2"/>
        <v>629.33412764287561</v>
      </c>
      <c r="AD56" s="23">
        <f t="shared" si="17"/>
        <v>503.46730211430054</v>
      </c>
      <c r="AE56" s="23">
        <f t="shared" si="18"/>
        <v>0.72476218844388418</v>
      </c>
      <c r="AF56" s="23">
        <f t="shared" si="3"/>
        <v>1400</v>
      </c>
      <c r="AG56" s="23">
        <f t="shared" si="19"/>
        <v>1120</v>
      </c>
    </row>
    <row r="57" spans="4:33" x14ac:dyDescent="0.15">
      <c r="D57" s="23">
        <v>45</v>
      </c>
      <c r="E57" s="23">
        <f t="shared" si="20"/>
        <v>0</v>
      </c>
      <c r="F57" s="23">
        <f t="shared" si="4"/>
        <v>0</v>
      </c>
      <c r="G57" s="23">
        <f t="shared" si="5"/>
        <v>0</v>
      </c>
      <c r="H57" s="23">
        <f t="shared" si="21"/>
        <v>0</v>
      </c>
      <c r="I57" s="23">
        <f t="shared" si="6"/>
        <v>0</v>
      </c>
      <c r="J57" s="23">
        <f t="shared" si="7"/>
        <v>0</v>
      </c>
      <c r="L57" s="23">
        <f t="shared" si="22"/>
        <v>425.17236735605383</v>
      </c>
      <c r="M57" s="23">
        <f t="shared" si="8"/>
        <v>595.24131429847534</v>
      </c>
      <c r="N57" s="23">
        <f t="shared" si="9"/>
        <v>476.19305143878029</v>
      </c>
      <c r="O57" s="23">
        <f t="shared" si="23"/>
        <v>0.71258618367802695</v>
      </c>
      <c r="P57" s="23">
        <f t="shared" si="10"/>
        <v>1400</v>
      </c>
      <c r="Q57" s="23">
        <f t="shared" si="11"/>
        <v>1120</v>
      </c>
      <c r="U57" s="23">
        <f t="shared" si="12"/>
        <v>0</v>
      </c>
      <c r="V57" s="23">
        <f t="shared" si="0"/>
        <v>0</v>
      </c>
      <c r="W57" s="23">
        <f t="shared" si="13"/>
        <v>0</v>
      </c>
      <c r="X57" s="23">
        <f t="shared" si="14"/>
        <v>0</v>
      </c>
      <c r="Y57" s="23">
        <f t="shared" si="1"/>
        <v>0</v>
      </c>
      <c r="Z57" s="23">
        <f t="shared" si="15"/>
        <v>0</v>
      </c>
      <c r="AB57" s="23">
        <f t="shared" si="16"/>
        <v>425.17236735605383</v>
      </c>
      <c r="AC57" s="23">
        <f t="shared" si="2"/>
        <v>595.24131429847534</v>
      </c>
      <c r="AD57" s="23">
        <f t="shared" si="17"/>
        <v>476.19305143878029</v>
      </c>
      <c r="AE57" s="23">
        <f t="shared" si="18"/>
        <v>0.71258618367802695</v>
      </c>
      <c r="AF57" s="23">
        <f t="shared" si="3"/>
        <v>1400</v>
      </c>
      <c r="AG57" s="23">
        <f t="shared" si="19"/>
        <v>1120</v>
      </c>
    </row>
    <row r="58" spans="4:33" x14ac:dyDescent="0.15">
      <c r="D58" s="23">
        <v>46</v>
      </c>
      <c r="E58" s="23">
        <f t="shared" si="20"/>
        <v>0</v>
      </c>
      <c r="F58" s="23">
        <f t="shared" si="4"/>
        <v>0</v>
      </c>
      <c r="G58" s="23">
        <f t="shared" si="5"/>
        <v>0</v>
      </c>
      <c r="H58" s="23">
        <f t="shared" si="21"/>
        <v>0</v>
      </c>
      <c r="I58" s="23">
        <f t="shared" si="6"/>
        <v>0</v>
      </c>
      <c r="J58" s="23">
        <f t="shared" si="7"/>
        <v>0</v>
      </c>
      <c r="L58" s="23">
        <f t="shared" si="22"/>
        <v>401.22947158447209</v>
      </c>
      <c r="M58" s="23">
        <f t="shared" si="8"/>
        <v>561.72126021826091</v>
      </c>
      <c r="N58" s="23">
        <f t="shared" si="9"/>
        <v>449.37700817460876</v>
      </c>
      <c r="O58" s="23">
        <f t="shared" si="23"/>
        <v>0.7006147357922361</v>
      </c>
      <c r="P58" s="23">
        <f t="shared" si="10"/>
        <v>1400</v>
      </c>
      <c r="Q58" s="23">
        <f t="shared" si="11"/>
        <v>1120</v>
      </c>
      <c r="U58" s="23">
        <f t="shared" si="12"/>
        <v>0</v>
      </c>
      <c r="V58" s="23">
        <f t="shared" si="0"/>
        <v>0</v>
      </c>
      <c r="W58" s="23">
        <f t="shared" si="13"/>
        <v>0</v>
      </c>
      <c r="X58" s="23">
        <f t="shared" si="14"/>
        <v>0</v>
      </c>
      <c r="Y58" s="23">
        <f t="shared" si="1"/>
        <v>0</v>
      </c>
      <c r="Z58" s="23">
        <f t="shared" si="15"/>
        <v>0</v>
      </c>
      <c r="AB58" s="23">
        <f t="shared" si="16"/>
        <v>401.22947158447209</v>
      </c>
      <c r="AC58" s="23">
        <f t="shared" si="2"/>
        <v>561.72126021826091</v>
      </c>
      <c r="AD58" s="23">
        <f t="shared" si="17"/>
        <v>449.37700817460876</v>
      </c>
      <c r="AE58" s="23">
        <f t="shared" si="18"/>
        <v>0.7006147357922361</v>
      </c>
      <c r="AF58" s="23">
        <f t="shared" si="3"/>
        <v>1400</v>
      </c>
      <c r="AG58" s="23">
        <f t="shared" si="19"/>
        <v>1120</v>
      </c>
    </row>
    <row r="59" spans="4:33" x14ac:dyDescent="0.15">
      <c r="D59" s="23">
        <v>47</v>
      </c>
      <c r="E59" s="23">
        <f t="shared" si="20"/>
        <v>0</v>
      </c>
      <c r="F59" s="23">
        <f t="shared" si="4"/>
        <v>0</v>
      </c>
      <c r="G59" s="23">
        <f t="shared" si="5"/>
        <v>0</v>
      </c>
      <c r="H59" s="23">
        <f t="shared" si="21"/>
        <v>0</v>
      </c>
      <c r="I59" s="23">
        <f t="shared" si="6"/>
        <v>0</v>
      </c>
      <c r="J59" s="23">
        <f t="shared" si="7"/>
        <v>0</v>
      </c>
      <c r="L59" s="23">
        <f t="shared" si="22"/>
        <v>377.68881646185298</v>
      </c>
      <c r="M59" s="23">
        <f t="shared" si="8"/>
        <v>528.76434304659415</v>
      </c>
      <c r="N59" s="23">
        <f t="shared" si="9"/>
        <v>423.01147443727535</v>
      </c>
      <c r="O59" s="23">
        <f t="shared" si="23"/>
        <v>0.68884440823092652</v>
      </c>
      <c r="P59" s="23">
        <f t="shared" si="10"/>
        <v>1400</v>
      </c>
      <c r="Q59" s="23">
        <f t="shared" si="11"/>
        <v>1120</v>
      </c>
      <c r="U59" s="23">
        <f t="shared" si="12"/>
        <v>0</v>
      </c>
      <c r="V59" s="23">
        <f t="shared" si="0"/>
        <v>0</v>
      </c>
      <c r="W59" s="23">
        <f t="shared" si="13"/>
        <v>0</v>
      </c>
      <c r="X59" s="23">
        <f t="shared" si="14"/>
        <v>0</v>
      </c>
      <c r="Y59" s="23">
        <f t="shared" si="1"/>
        <v>0</v>
      </c>
      <c r="Z59" s="23">
        <f t="shared" si="15"/>
        <v>0</v>
      </c>
      <c r="AB59" s="23">
        <f t="shared" si="16"/>
        <v>377.68881646185298</v>
      </c>
      <c r="AC59" s="23">
        <f t="shared" si="2"/>
        <v>528.76434304659415</v>
      </c>
      <c r="AD59" s="23">
        <f t="shared" si="17"/>
        <v>423.01147443727535</v>
      </c>
      <c r="AE59" s="23">
        <f t="shared" si="18"/>
        <v>0.68884440823092652</v>
      </c>
      <c r="AF59" s="23">
        <f t="shared" si="3"/>
        <v>1400</v>
      </c>
      <c r="AG59" s="23">
        <f t="shared" si="19"/>
        <v>1120</v>
      </c>
    </row>
    <row r="60" spans="4:33" x14ac:dyDescent="0.15">
      <c r="D60" s="23">
        <v>48</v>
      </c>
      <c r="E60" s="23">
        <f t="shared" si="20"/>
        <v>0</v>
      </c>
      <c r="F60" s="23">
        <f t="shared" si="4"/>
        <v>0</v>
      </c>
      <c r="G60" s="23">
        <f t="shared" si="5"/>
        <v>0</v>
      </c>
      <c r="H60" s="23">
        <f t="shared" si="21"/>
        <v>0</v>
      </c>
      <c r="I60" s="23">
        <f t="shared" si="6"/>
        <v>0</v>
      </c>
      <c r="J60" s="23">
        <f t="shared" si="7"/>
        <v>0</v>
      </c>
      <c r="L60" s="23">
        <f t="shared" si="22"/>
        <v>354.54364434529384</v>
      </c>
      <c r="M60" s="23">
        <f t="shared" si="8"/>
        <v>496.36110208341137</v>
      </c>
      <c r="N60" s="23">
        <f t="shared" si="9"/>
        <v>397.08888166672909</v>
      </c>
      <c r="O60" s="23">
        <f t="shared" si="23"/>
        <v>0.67727182217264692</v>
      </c>
      <c r="P60" s="23">
        <f t="shared" si="10"/>
        <v>1400</v>
      </c>
      <c r="Q60" s="23">
        <f t="shared" si="11"/>
        <v>1120</v>
      </c>
      <c r="U60" s="23">
        <f t="shared" si="12"/>
        <v>0</v>
      </c>
      <c r="V60" s="23">
        <f t="shared" si="0"/>
        <v>0</v>
      </c>
      <c r="W60" s="23">
        <f t="shared" si="13"/>
        <v>0</v>
      </c>
      <c r="X60" s="23">
        <f t="shared" si="14"/>
        <v>0</v>
      </c>
      <c r="Y60" s="23">
        <f t="shared" si="1"/>
        <v>0</v>
      </c>
      <c r="Z60" s="23">
        <f t="shared" si="15"/>
        <v>0</v>
      </c>
      <c r="AB60" s="23">
        <f t="shared" si="16"/>
        <v>354.54364434529384</v>
      </c>
      <c r="AC60" s="23">
        <f t="shared" si="2"/>
        <v>496.36110208341137</v>
      </c>
      <c r="AD60" s="23">
        <f t="shared" si="17"/>
        <v>397.08888166672909</v>
      </c>
      <c r="AE60" s="23">
        <f t="shared" si="18"/>
        <v>0.67727182217264692</v>
      </c>
      <c r="AF60" s="23">
        <f t="shared" si="3"/>
        <v>1400</v>
      </c>
      <c r="AG60" s="23">
        <f t="shared" si="19"/>
        <v>1120</v>
      </c>
    </row>
    <row r="61" spans="4:33" x14ac:dyDescent="0.15">
      <c r="D61" s="23">
        <v>49</v>
      </c>
      <c r="E61" s="23">
        <f t="shared" si="20"/>
        <v>0</v>
      </c>
      <c r="F61" s="23">
        <f t="shared" si="4"/>
        <v>0</v>
      </c>
      <c r="G61" s="23">
        <f t="shared" si="5"/>
        <v>0</v>
      </c>
      <c r="H61" s="23">
        <f t="shared" si="21"/>
        <v>0</v>
      </c>
      <c r="I61" s="23">
        <f t="shared" si="6"/>
        <v>0</v>
      </c>
      <c r="J61" s="23">
        <f t="shared" si="7"/>
        <v>0</v>
      </c>
      <c r="L61" s="23">
        <f t="shared" si="22"/>
        <v>331.78731112029288</v>
      </c>
      <c r="M61" s="23">
        <f t="shared" si="8"/>
        <v>464.50223556841001</v>
      </c>
      <c r="N61" s="23">
        <f t="shared" si="9"/>
        <v>371.60178845472802</v>
      </c>
      <c r="O61" s="23">
        <f t="shared" si="23"/>
        <v>0.66589365556014646</v>
      </c>
      <c r="P61" s="23">
        <f t="shared" si="10"/>
        <v>1400</v>
      </c>
      <c r="Q61" s="23">
        <f t="shared" si="11"/>
        <v>1120</v>
      </c>
      <c r="U61" s="23">
        <f t="shared" si="12"/>
        <v>0</v>
      </c>
      <c r="V61" s="23">
        <f t="shared" si="0"/>
        <v>0</v>
      </c>
      <c r="W61" s="23">
        <f t="shared" si="13"/>
        <v>0</v>
      </c>
      <c r="X61" s="23">
        <f t="shared" si="14"/>
        <v>0</v>
      </c>
      <c r="Y61" s="23">
        <f t="shared" si="1"/>
        <v>0</v>
      </c>
      <c r="Z61" s="23">
        <f t="shared" si="15"/>
        <v>0</v>
      </c>
      <c r="AB61" s="23">
        <f t="shared" si="16"/>
        <v>331.78731112029288</v>
      </c>
      <c r="AC61" s="23">
        <f t="shared" si="2"/>
        <v>464.50223556841001</v>
      </c>
      <c r="AD61" s="23">
        <f t="shared" si="17"/>
        <v>371.60178845472802</v>
      </c>
      <c r="AE61" s="23">
        <f t="shared" si="18"/>
        <v>0.66589365556014646</v>
      </c>
      <c r="AF61" s="23">
        <f t="shared" si="3"/>
        <v>1400</v>
      </c>
      <c r="AG61" s="23">
        <f t="shared" si="19"/>
        <v>1120</v>
      </c>
    </row>
    <row r="62" spans="4:33" x14ac:dyDescent="0.15">
      <c r="D62" s="23">
        <v>50</v>
      </c>
      <c r="E62" s="23">
        <f t="shared" si="20"/>
        <v>0</v>
      </c>
      <c r="F62" s="23">
        <f t="shared" si="4"/>
        <v>0</v>
      </c>
      <c r="G62" s="23">
        <f t="shared" si="5"/>
        <v>0</v>
      </c>
      <c r="H62" s="23">
        <f t="shared" si="21"/>
        <v>0</v>
      </c>
      <c r="I62" s="23">
        <f t="shared" si="6"/>
        <v>0</v>
      </c>
      <c r="J62" s="23">
        <f t="shared" si="7"/>
        <v>0</v>
      </c>
      <c r="L62" s="23">
        <f t="shared" si="22"/>
        <v>309.41328429347197</v>
      </c>
      <c r="M62" s="23">
        <f t="shared" si="8"/>
        <v>433.17859801086075</v>
      </c>
      <c r="N62" s="23">
        <f t="shared" si="9"/>
        <v>346.54287840868864</v>
      </c>
      <c r="O62" s="23">
        <f t="shared" si="23"/>
        <v>0.65470664214673602</v>
      </c>
      <c r="P62" s="23">
        <f t="shared" si="10"/>
        <v>1400</v>
      </c>
      <c r="Q62" s="23">
        <f t="shared" si="11"/>
        <v>1120</v>
      </c>
      <c r="U62" s="23">
        <f t="shared" si="12"/>
        <v>0</v>
      </c>
      <c r="V62" s="23">
        <f t="shared" si="0"/>
        <v>0</v>
      </c>
      <c r="W62" s="23">
        <f t="shared" si="13"/>
        <v>0</v>
      </c>
      <c r="X62" s="23">
        <f t="shared" si="14"/>
        <v>0</v>
      </c>
      <c r="Y62" s="23">
        <f t="shared" si="1"/>
        <v>0</v>
      </c>
      <c r="Z62" s="23">
        <f t="shared" si="15"/>
        <v>0</v>
      </c>
      <c r="AB62" s="23">
        <f t="shared" si="16"/>
        <v>309.41328429347197</v>
      </c>
      <c r="AC62" s="23">
        <f t="shared" si="2"/>
        <v>433.17859801086075</v>
      </c>
      <c r="AD62" s="23">
        <f t="shared" si="17"/>
        <v>346.54287840868864</v>
      </c>
      <c r="AE62" s="23">
        <f t="shared" si="18"/>
        <v>0.65470664214673602</v>
      </c>
      <c r="AF62" s="23">
        <f t="shared" si="3"/>
        <v>1400</v>
      </c>
      <c r="AG62" s="23">
        <f t="shared" si="19"/>
        <v>1120</v>
      </c>
    </row>
    <row r="63" spans="4:33" x14ac:dyDescent="0.15">
      <c r="D63" s="23">
        <v>51</v>
      </c>
      <c r="E63" s="23">
        <f t="shared" si="20"/>
        <v>0</v>
      </c>
      <c r="F63" s="23">
        <f t="shared" si="4"/>
        <v>0</v>
      </c>
      <c r="G63" s="23">
        <f t="shared" si="5"/>
        <v>0</v>
      </c>
      <c r="H63" s="23">
        <f t="shared" si="21"/>
        <v>0</v>
      </c>
      <c r="I63" s="23">
        <f t="shared" si="6"/>
        <v>0</v>
      </c>
      <c r="J63" s="23">
        <f t="shared" si="7"/>
        <v>0</v>
      </c>
      <c r="L63" s="23">
        <f t="shared" si="22"/>
        <v>287.41514111734165</v>
      </c>
      <c r="M63" s="23">
        <f t="shared" si="8"/>
        <v>402.3811975642783</v>
      </c>
      <c r="N63" s="23">
        <f t="shared" si="9"/>
        <v>321.90495805142268</v>
      </c>
      <c r="O63" s="23">
        <f t="shared" si="23"/>
        <v>0.64370757055867089</v>
      </c>
      <c r="P63" s="23">
        <f t="shared" si="10"/>
        <v>1400</v>
      </c>
      <c r="Q63" s="23">
        <f t="shared" si="11"/>
        <v>1120</v>
      </c>
      <c r="U63" s="23">
        <f t="shared" si="12"/>
        <v>0</v>
      </c>
      <c r="V63" s="23">
        <f t="shared" si="0"/>
        <v>0</v>
      </c>
      <c r="W63" s="23">
        <f t="shared" si="13"/>
        <v>0</v>
      </c>
      <c r="X63" s="23">
        <f t="shared" si="14"/>
        <v>0</v>
      </c>
      <c r="Y63" s="23">
        <f t="shared" si="1"/>
        <v>0</v>
      </c>
      <c r="Z63" s="23">
        <f t="shared" si="15"/>
        <v>0</v>
      </c>
      <c r="AB63" s="23">
        <f t="shared" si="16"/>
        <v>287.41514111734165</v>
      </c>
      <c r="AC63" s="23">
        <f t="shared" si="2"/>
        <v>402.3811975642783</v>
      </c>
      <c r="AD63" s="23">
        <f t="shared" si="17"/>
        <v>321.90495805142268</v>
      </c>
      <c r="AE63" s="23">
        <f t="shared" si="18"/>
        <v>0.64370757055867089</v>
      </c>
      <c r="AF63" s="23">
        <f t="shared" si="3"/>
        <v>1400</v>
      </c>
      <c r="AG63" s="23">
        <f t="shared" si="19"/>
        <v>1120</v>
      </c>
    </row>
    <row r="64" spans="4:33" x14ac:dyDescent="0.15">
      <c r="D64" s="23">
        <v>52</v>
      </c>
      <c r="E64" s="23">
        <f t="shared" si="20"/>
        <v>0</v>
      </c>
      <c r="F64" s="23">
        <f t="shared" si="4"/>
        <v>0</v>
      </c>
      <c r="G64" s="23">
        <f t="shared" si="5"/>
        <v>0</v>
      </c>
      <c r="H64" s="23">
        <f t="shared" si="21"/>
        <v>0</v>
      </c>
      <c r="I64" s="23">
        <f t="shared" si="6"/>
        <v>0</v>
      </c>
      <c r="J64" s="23">
        <f t="shared" si="7"/>
        <v>0</v>
      </c>
      <c r="L64" s="23">
        <f t="shared" si="22"/>
        <v>265.78656674657032</v>
      </c>
      <c r="M64" s="23">
        <f t="shared" si="8"/>
        <v>372.10119344519842</v>
      </c>
      <c r="N64" s="23">
        <f t="shared" si="9"/>
        <v>297.68095475615877</v>
      </c>
      <c r="O64" s="23">
        <f t="shared" si="23"/>
        <v>0.63289328337328521</v>
      </c>
      <c r="P64" s="23">
        <f t="shared" si="10"/>
        <v>1400</v>
      </c>
      <c r="Q64" s="23">
        <f t="shared" si="11"/>
        <v>1120</v>
      </c>
      <c r="U64" s="23">
        <f t="shared" si="12"/>
        <v>0</v>
      </c>
      <c r="V64" s="23">
        <f t="shared" si="0"/>
        <v>0</v>
      </c>
      <c r="W64" s="23">
        <f t="shared" si="13"/>
        <v>0</v>
      </c>
      <c r="X64" s="23">
        <f t="shared" si="14"/>
        <v>0</v>
      </c>
      <c r="Y64" s="23">
        <f t="shared" si="1"/>
        <v>0</v>
      </c>
      <c r="Z64" s="23">
        <f t="shared" si="15"/>
        <v>0</v>
      </c>
      <c r="AB64" s="23">
        <f t="shared" si="16"/>
        <v>265.78656674657032</v>
      </c>
      <c r="AC64" s="23">
        <f t="shared" si="2"/>
        <v>372.10119344519842</v>
      </c>
      <c r="AD64" s="23">
        <f t="shared" si="17"/>
        <v>297.68095475615877</v>
      </c>
      <c r="AE64" s="23">
        <f t="shared" si="18"/>
        <v>0.63289328337328521</v>
      </c>
      <c r="AF64" s="23">
        <f t="shared" si="3"/>
        <v>1400</v>
      </c>
      <c r="AG64" s="23">
        <f t="shared" si="19"/>
        <v>1120</v>
      </c>
    </row>
    <row r="65" spans="4:33" x14ac:dyDescent="0.15">
      <c r="D65" s="23">
        <v>53</v>
      </c>
      <c r="E65" s="23">
        <f t="shared" si="20"/>
        <v>0</v>
      </c>
      <c r="F65" s="23">
        <f t="shared" si="4"/>
        <v>0</v>
      </c>
      <c r="G65" s="23">
        <f t="shared" si="5"/>
        <v>0</v>
      </c>
      <c r="H65" s="23">
        <f t="shared" si="21"/>
        <v>0</v>
      </c>
      <c r="I65" s="23">
        <f t="shared" si="6"/>
        <v>0</v>
      </c>
      <c r="J65" s="23">
        <f t="shared" si="7"/>
        <v>0</v>
      </c>
      <c r="L65" s="23">
        <f t="shared" si="22"/>
        <v>244.52135242522795</v>
      </c>
      <c r="M65" s="23">
        <f t="shared" si="8"/>
        <v>342.32989339531912</v>
      </c>
      <c r="N65" s="23">
        <f t="shared" si="9"/>
        <v>273.86391471625529</v>
      </c>
      <c r="O65" s="23">
        <f t="shared" si="23"/>
        <v>0.62226067621261405</v>
      </c>
      <c r="P65" s="23">
        <f t="shared" si="10"/>
        <v>1400</v>
      </c>
      <c r="Q65" s="23">
        <f t="shared" si="11"/>
        <v>1120</v>
      </c>
      <c r="U65" s="23">
        <f t="shared" si="12"/>
        <v>0</v>
      </c>
      <c r="V65" s="23">
        <f t="shared" si="0"/>
        <v>0</v>
      </c>
      <c r="W65" s="23">
        <f t="shared" si="13"/>
        <v>0</v>
      </c>
      <c r="X65" s="23">
        <f t="shared" si="14"/>
        <v>0</v>
      </c>
      <c r="Y65" s="23">
        <f t="shared" si="1"/>
        <v>0</v>
      </c>
      <c r="Z65" s="23">
        <f t="shared" si="15"/>
        <v>0</v>
      </c>
      <c r="AB65" s="23">
        <f t="shared" si="16"/>
        <v>244.52135242522795</v>
      </c>
      <c r="AC65" s="23">
        <f t="shared" si="2"/>
        <v>342.32989339531912</v>
      </c>
      <c r="AD65" s="23">
        <f t="shared" si="17"/>
        <v>273.86391471625529</v>
      </c>
      <c r="AE65" s="23">
        <f t="shared" si="18"/>
        <v>0.62226067621261405</v>
      </c>
      <c r="AF65" s="23">
        <f t="shared" si="3"/>
        <v>1400</v>
      </c>
      <c r="AG65" s="23">
        <f t="shared" si="19"/>
        <v>1120</v>
      </c>
    </row>
    <row r="66" spans="4:33" x14ac:dyDescent="0.15">
      <c r="D66" s="23">
        <v>54</v>
      </c>
      <c r="E66" s="23">
        <f t="shared" si="20"/>
        <v>0</v>
      </c>
      <c r="F66" s="23">
        <f t="shared" si="4"/>
        <v>0</v>
      </c>
      <c r="G66" s="23">
        <f t="shared" si="5"/>
        <v>0</v>
      </c>
      <c r="H66" s="23">
        <f t="shared" si="21"/>
        <v>0</v>
      </c>
      <c r="I66" s="23">
        <f t="shared" si="6"/>
        <v>0</v>
      </c>
      <c r="J66" s="23">
        <f t="shared" si="7"/>
        <v>0</v>
      </c>
      <c r="L66" s="23">
        <f t="shared" si="22"/>
        <v>223.61339370448411</v>
      </c>
      <c r="M66" s="23">
        <f t="shared" si="8"/>
        <v>313.05875118627773</v>
      </c>
      <c r="N66" s="23">
        <f t="shared" si="9"/>
        <v>250.4470009490222</v>
      </c>
      <c r="O66" s="23">
        <f t="shared" si="23"/>
        <v>0.61180669685224209</v>
      </c>
      <c r="P66" s="23">
        <f t="shared" si="10"/>
        <v>1400</v>
      </c>
      <c r="Q66" s="23">
        <f t="shared" si="11"/>
        <v>1120</v>
      </c>
      <c r="U66" s="23">
        <f t="shared" si="12"/>
        <v>0</v>
      </c>
      <c r="V66" s="23">
        <f t="shared" si="0"/>
        <v>0</v>
      </c>
      <c r="W66" s="23">
        <f t="shared" si="13"/>
        <v>0</v>
      </c>
      <c r="X66" s="23">
        <f t="shared" si="14"/>
        <v>0</v>
      </c>
      <c r="Y66" s="23">
        <f t="shared" si="1"/>
        <v>0</v>
      </c>
      <c r="Z66" s="23">
        <f t="shared" si="15"/>
        <v>0</v>
      </c>
      <c r="AB66" s="23">
        <f t="shared" si="16"/>
        <v>223.61339370448411</v>
      </c>
      <c r="AC66" s="23">
        <f t="shared" si="2"/>
        <v>313.05875118627773</v>
      </c>
      <c r="AD66" s="23">
        <f t="shared" si="17"/>
        <v>250.4470009490222</v>
      </c>
      <c r="AE66" s="23">
        <f t="shared" si="18"/>
        <v>0.61180669685224209</v>
      </c>
      <c r="AF66" s="23">
        <f t="shared" si="3"/>
        <v>1400</v>
      </c>
      <c r="AG66" s="23">
        <f t="shared" si="19"/>
        <v>1120</v>
      </c>
    </row>
    <row r="67" spans="4:33" x14ac:dyDescent="0.15">
      <c r="D67" s="23">
        <v>55</v>
      </c>
      <c r="E67" s="23">
        <f t="shared" si="20"/>
        <v>0</v>
      </c>
      <c r="F67" s="23">
        <f t="shared" si="4"/>
        <v>0</v>
      </c>
      <c r="G67" s="23">
        <f t="shared" si="5"/>
        <v>0</v>
      </c>
      <c r="H67" s="23">
        <f t="shared" si="21"/>
        <v>0</v>
      </c>
      <c r="I67" s="23">
        <f t="shared" si="6"/>
        <v>0</v>
      </c>
      <c r="J67" s="23">
        <f t="shared" si="7"/>
        <v>0</v>
      </c>
      <c r="L67" s="23">
        <f t="shared" si="22"/>
        <v>203.05668869024879</v>
      </c>
      <c r="M67" s="23">
        <f t="shared" si="8"/>
        <v>284.27936416634827</v>
      </c>
      <c r="N67" s="23">
        <f t="shared" si="9"/>
        <v>227.42349133307863</v>
      </c>
      <c r="O67" s="23">
        <f t="shared" si="23"/>
        <v>0.60152834434512448</v>
      </c>
      <c r="P67" s="23">
        <f t="shared" si="10"/>
        <v>1400</v>
      </c>
      <c r="Q67" s="23">
        <f t="shared" si="11"/>
        <v>1120</v>
      </c>
      <c r="U67" s="23">
        <f t="shared" si="12"/>
        <v>0</v>
      </c>
      <c r="V67" s="23">
        <f t="shared" si="0"/>
        <v>0</v>
      </c>
      <c r="W67" s="23">
        <f t="shared" si="13"/>
        <v>0</v>
      </c>
      <c r="X67" s="23">
        <f t="shared" si="14"/>
        <v>0</v>
      </c>
      <c r="Y67" s="23">
        <f t="shared" si="1"/>
        <v>0</v>
      </c>
      <c r="Z67" s="23">
        <f t="shared" si="15"/>
        <v>0</v>
      </c>
      <c r="AB67" s="23">
        <f t="shared" si="16"/>
        <v>203.05668869024879</v>
      </c>
      <c r="AC67" s="23">
        <f t="shared" si="2"/>
        <v>284.27936416634827</v>
      </c>
      <c r="AD67" s="23">
        <f t="shared" si="17"/>
        <v>227.42349133307863</v>
      </c>
      <c r="AE67" s="23">
        <f t="shared" si="18"/>
        <v>0.60152834434512448</v>
      </c>
      <c r="AF67" s="23">
        <f t="shared" si="3"/>
        <v>1400</v>
      </c>
      <c r="AG67" s="23">
        <f t="shared" si="19"/>
        <v>1120</v>
      </c>
    </row>
    <row r="68" spans="4:33" x14ac:dyDescent="0.15">
      <c r="D68" s="23">
        <v>56</v>
      </c>
      <c r="E68" s="23">
        <f t="shared" si="20"/>
        <v>0</v>
      </c>
      <c r="F68" s="23">
        <f t="shared" si="4"/>
        <v>0</v>
      </c>
      <c r="G68" s="23">
        <f t="shared" si="5"/>
        <v>0</v>
      </c>
      <c r="H68" s="23">
        <f t="shared" si="21"/>
        <v>0</v>
      </c>
      <c r="I68" s="23">
        <f t="shared" si="6"/>
        <v>0</v>
      </c>
      <c r="J68" s="23">
        <f t="shared" si="7"/>
        <v>0</v>
      </c>
      <c r="L68" s="23">
        <f t="shared" si="22"/>
        <v>182.84533632025261</v>
      </c>
      <c r="M68" s="23">
        <f t="shared" si="8"/>
        <v>255.98347084835365</v>
      </c>
      <c r="N68" s="23">
        <f t="shared" si="9"/>
        <v>204.78677667868294</v>
      </c>
      <c r="O68" s="23">
        <f t="shared" si="23"/>
        <v>0.59142266816012634</v>
      </c>
      <c r="P68" s="23">
        <f t="shared" si="10"/>
        <v>1400</v>
      </c>
      <c r="Q68" s="23">
        <f t="shared" si="11"/>
        <v>1120</v>
      </c>
      <c r="U68" s="23">
        <f t="shared" si="12"/>
        <v>0</v>
      </c>
      <c r="V68" s="23">
        <f t="shared" si="0"/>
        <v>0</v>
      </c>
      <c r="W68" s="23">
        <f t="shared" si="13"/>
        <v>0</v>
      </c>
      <c r="X68" s="23">
        <f t="shared" si="14"/>
        <v>0</v>
      </c>
      <c r="Y68" s="23">
        <f t="shared" si="1"/>
        <v>0</v>
      </c>
      <c r="Z68" s="23">
        <f t="shared" si="15"/>
        <v>0</v>
      </c>
      <c r="AB68" s="23">
        <f t="shared" si="16"/>
        <v>182.84533632025261</v>
      </c>
      <c r="AC68" s="23">
        <f t="shared" si="2"/>
        <v>255.98347084835365</v>
      </c>
      <c r="AD68" s="23">
        <f t="shared" si="17"/>
        <v>204.78677667868294</v>
      </c>
      <c r="AE68" s="23">
        <f t="shared" si="18"/>
        <v>0.59142266816012634</v>
      </c>
      <c r="AF68" s="23">
        <f t="shared" si="3"/>
        <v>1400</v>
      </c>
      <c r="AG68" s="23">
        <f t="shared" si="19"/>
        <v>1120</v>
      </c>
    </row>
    <row r="69" spans="4:33" x14ac:dyDescent="0.15">
      <c r="D69" s="23">
        <v>57</v>
      </c>
      <c r="E69" s="23">
        <f t="shared" si="20"/>
        <v>0</v>
      </c>
      <c r="F69" s="23">
        <f t="shared" si="4"/>
        <v>0</v>
      </c>
      <c r="G69" s="23">
        <f t="shared" si="5"/>
        <v>0</v>
      </c>
      <c r="H69" s="23">
        <f t="shared" si="21"/>
        <v>0</v>
      </c>
      <c r="I69" s="23">
        <f t="shared" si="6"/>
        <v>0</v>
      </c>
      <c r="J69" s="23">
        <f t="shared" si="7"/>
        <v>0</v>
      </c>
      <c r="L69" s="23">
        <f t="shared" si="22"/>
        <v>162.97353467007235</v>
      </c>
      <c r="M69" s="23">
        <f t="shared" si="8"/>
        <v>228.16294853810129</v>
      </c>
      <c r="N69" s="23">
        <f t="shared" si="9"/>
        <v>182.53035883048105</v>
      </c>
      <c r="O69" s="23">
        <f t="shared" si="23"/>
        <v>0.58148676733503624</v>
      </c>
      <c r="P69" s="23">
        <f t="shared" si="10"/>
        <v>1400</v>
      </c>
      <c r="Q69" s="23">
        <f t="shared" si="11"/>
        <v>1120</v>
      </c>
      <c r="U69" s="23">
        <f t="shared" si="12"/>
        <v>0</v>
      </c>
      <c r="V69" s="23">
        <f t="shared" si="0"/>
        <v>0</v>
      </c>
      <c r="W69" s="23">
        <f t="shared" si="13"/>
        <v>0</v>
      </c>
      <c r="X69" s="23">
        <f t="shared" si="14"/>
        <v>0</v>
      </c>
      <c r="Y69" s="23">
        <f t="shared" si="1"/>
        <v>0</v>
      </c>
      <c r="Z69" s="23">
        <f t="shared" si="15"/>
        <v>0</v>
      </c>
      <c r="AB69" s="23">
        <f t="shared" si="16"/>
        <v>162.97353467007235</v>
      </c>
      <c r="AC69" s="23">
        <f t="shared" si="2"/>
        <v>228.16294853810129</v>
      </c>
      <c r="AD69" s="23">
        <f t="shared" si="17"/>
        <v>182.53035883048105</v>
      </c>
      <c r="AE69" s="23">
        <f t="shared" si="18"/>
        <v>0.58148676733503624</v>
      </c>
      <c r="AF69" s="23">
        <f t="shared" si="3"/>
        <v>1400</v>
      </c>
      <c r="AG69" s="23">
        <f t="shared" si="19"/>
        <v>1120</v>
      </c>
    </row>
    <row r="70" spans="4:33" x14ac:dyDescent="0.15">
      <c r="D70" s="23">
        <v>58</v>
      </c>
      <c r="E70" s="23">
        <f t="shared" si="20"/>
        <v>0</v>
      </c>
      <c r="F70" s="23">
        <f t="shared" si="4"/>
        <v>0</v>
      </c>
      <c r="G70" s="23">
        <f t="shared" si="5"/>
        <v>0</v>
      </c>
      <c r="H70" s="23">
        <f t="shared" si="21"/>
        <v>0</v>
      </c>
      <c r="I70" s="23">
        <f t="shared" si="6"/>
        <v>0</v>
      </c>
      <c r="J70" s="23">
        <f t="shared" si="7"/>
        <v>0</v>
      </c>
      <c r="L70" s="23">
        <f t="shared" si="22"/>
        <v>143.43557928761516</v>
      </c>
      <c r="M70" s="23">
        <f t="shared" si="8"/>
        <v>200.80981100266121</v>
      </c>
      <c r="N70" s="23">
        <f t="shared" si="9"/>
        <v>160.64784880212898</v>
      </c>
      <c r="O70" s="23">
        <f t="shared" si="23"/>
        <v>0.57171778964380759</v>
      </c>
      <c r="P70" s="23">
        <f t="shared" si="10"/>
        <v>1400</v>
      </c>
      <c r="Q70" s="23">
        <f t="shared" si="11"/>
        <v>1120</v>
      </c>
      <c r="U70" s="23">
        <f t="shared" si="12"/>
        <v>0</v>
      </c>
      <c r="V70" s="23">
        <f t="shared" si="0"/>
        <v>0</v>
      </c>
      <c r="W70" s="23">
        <f t="shared" si="13"/>
        <v>0</v>
      </c>
      <c r="X70" s="23">
        <f t="shared" si="14"/>
        <v>0</v>
      </c>
      <c r="Y70" s="23">
        <f t="shared" si="1"/>
        <v>0</v>
      </c>
      <c r="Z70" s="23">
        <f t="shared" si="15"/>
        <v>0</v>
      </c>
      <c r="AB70" s="23">
        <f t="shared" si="16"/>
        <v>143.43557928761516</v>
      </c>
      <c r="AC70" s="23">
        <f t="shared" si="2"/>
        <v>200.80981100266121</v>
      </c>
      <c r="AD70" s="23">
        <f t="shared" si="17"/>
        <v>160.64784880212898</v>
      </c>
      <c r="AE70" s="23">
        <f t="shared" si="18"/>
        <v>0.57171778964380759</v>
      </c>
      <c r="AF70" s="23">
        <f t="shared" si="3"/>
        <v>1400</v>
      </c>
      <c r="AG70" s="23">
        <f t="shared" si="19"/>
        <v>1120</v>
      </c>
    </row>
    <row r="71" spans="4:33" x14ac:dyDescent="0.15">
      <c r="D71" s="23">
        <v>59</v>
      </c>
      <c r="E71" s="23">
        <f t="shared" si="20"/>
        <v>0</v>
      </c>
      <c r="F71" s="23">
        <f t="shared" si="4"/>
        <v>0</v>
      </c>
      <c r="G71" s="23">
        <f t="shared" si="5"/>
        <v>0</v>
      </c>
      <c r="H71" s="23">
        <f t="shared" si="21"/>
        <v>0</v>
      </c>
      <c r="I71" s="23">
        <f t="shared" si="6"/>
        <v>0</v>
      </c>
      <c r="J71" s="23">
        <f t="shared" si="7"/>
        <v>0</v>
      </c>
      <c r="L71" s="23">
        <f t="shared" si="22"/>
        <v>124.22586155558322</v>
      </c>
      <c r="M71" s="23">
        <f t="shared" si="8"/>
        <v>173.91620617781649</v>
      </c>
      <c r="N71" s="23">
        <f t="shared" si="9"/>
        <v>139.13296494225321</v>
      </c>
      <c r="O71" s="23">
        <f t="shared" si="23"/>
        <v>0.56211293077779168</v>
      </c>
      <c r="P71" s="23">
        <f t="shared" si="10"/>
        <v>1400</v>
      </c>
      <c r="Q71" s="23">
        <f t="shared" si="11"/>
        <v>1120</v>
      </c>
      <c r="U71" s="23">
        <f t="shared" si="12"/>
        <v>0</v>
      </c>
      <c r="V71" s="23">
        <f t="shared" si="0"/>
        <v>0</v>
      </c>
      <c r="W71" s="23">
        <f t="shared" si="13"/>
        <v>0</v>
      </c>
      <c r="X71" s="23">
        <f t="shared" si="14"/>
        <v>0</v>
      </c>
      <c r="Y71" s="23">
        <f t="shared" si="1"/>
        <v>0</v>
      </c>
      <c r="Z71" s="23">
        <f t="shared" si="15"/>
        <v>0</v>
      </c>
      <c r="AB71" s="23">
        <f t="shared" si="16"/>
        <v>124.22586155558322</v>
      </c>
      <c r="AC71" s="23">
        <f t="shared" si="2"/>
        <v>173.91620617781649</v>
      </c>
      <c r="AD71" s="23">
        <f t="shared" si="17"/>
        <v>139.13296494225321</v>
      </c>
      <c r="AE71" s="23">
        <f t="shared" si="18"/>
        <v>0.56211293077779168</v>
      </c>
      <c r="AF71" s="23">
        <f t="shared" si="3"/>
        <v>1400</v>
      </c>
      <c r="AG71" s="23">
        <f t="shared" si="19"/>
        <v>1120</v>
      </c>
    </row>
    <row r="72" spans="4:33" x14ac:dyDescent="0.15">
      <c r="D72" s="23">
        <v>60</v>
      </c>
      <c r="E72" s="23">
        <f t="shared" si="20"/>
        <v>0</v>
      </c>
      <c r="F72" s="23">
        <f t="shared" si="4"/>
        <v>0</v>
      </c>
      <c r="G72" s="23">
        <f t="shared" si="5"/>
        <v>0</v>
      </c>
      <c r="H72" s="23">
        <f t="shared" si="21"/>
        <v>0</v>
      </c>
      <c r="I72" s="23">
        <f t="shared" si="6"/>
        <v>0</v>
      </c>
      <c r="J72" s="23">
        <f t="shared" si="7"/>
        <v>0</v>
      </c>
      <c r="L72" s="23">
        <f t="shared" si="22"/>
        <v>105.33886708144942</v>
      </c>
      <c r="M72" s="23">
        <f t="shared" si="8"/>
        <v>147.47441391402918</v>
      </c>
      <c r="N72" s="23">
        <f t="shared" si="9"/>
        <v>117.97953113122335</v>
      </c>
      <c r="O72" s="23">
        <f t="shared" si="23"/>
        <v>0.55266943354072473</v>
      </c>
      <c r="P72" s="23">
        <f t="shared" si="10"/>
        <v>1400</v>
      </c>
      <c r="Q72" s="23">
        <f t="shared" si="11"/>
        <v>1120</v>
      </c>
      <c r="U72" s="23">
        <f t="shared" si="12"/>
        <v>0</v>
      </c>
      <c r="V72" s="23">
        <f t="shared" si="0"/>
        <v>0</v>
      </c>
      <c r="W72" s="23">
        <f t="shared" si="13"/>
        <v>0</v>
      </c>
      <c r="X72" s="23">
        <f t="shared" si="14"/>
        <v>0</v>
      </c>
      <c r="Y72" s="23">
        <f t="shared" si="1"/>
        <v>0</v>
      </c>
      <c r="Z72" s="23">
        <f t="shared" si="15"/>
        <v>0</v>
      </c>
      <c r="AB72" s="23">
        <f t="shared" si="16"/>
        <v>105.33886708144942</v>
      </c>
      <c r="AC72" s="23">
        <f t="shared" si="2"/>
        <v>147.47441391402918</v>
      </c>
      <c r="AD72" s="23">
        <f t="shared" si="17"/>
        <v>117.97953113122335</v>
      </c>
      <c r="AE72" s="23">
        <f t="shared" si="18"/>
        <v>0.55266943354072473</v>
      </c>
      <c r="AF72" s="23">
        <f t="shared" si="3"/>
        <v>1400</v>
      </c>
      <c r="AG72" s="23">
        <f t="shared" si="19"/>
        <v>1120</v>
      </c>
    </row>
    <row r="73" spans="4:33" x14ac:dyDescent="0.15">
      <c r="D73" s="23">
        <v>61</v>
      </c>
      <c r="E73" s="23">
        <f t="shared" si="20"/>
        <v>0</v>
      </c>
      <c r="F73" s="23">
        <f t="shared" si="4"/>
        <v>0</v>
      </c>
      <c r="G73" s="23">
        <f t="shared" si="5"/>
        <v>0</v>
      </c>
      <c r="H73" s="23">
        <f t="shared" si="21"/>
        <v>0</v>
      </c>
      <c r="I73" s="23">
        <f t="shared" si="6"/>
        <v>0</v>
      </c>
      <c r="J73" s="23">
        <f t="shared" si="7"/>
        <v>0</v>
      </c>
      <c r="L73" s="23">
        <f t="shared" si="22"/>
        <v>86.769174114481075</v>
      </c>
      <c r="M73" s="23">
        <f t="shared" si="8"/>
        <v>121.4768437602735</v>
      </c>
      <c r="N73" s="23">
        <f t="shared" si="9"/>
        <v>97.181475008218797</v>
      </c>
      <c r="O73" s="23">
        <f t="shared" si="23"/>
        <v>0.54338458705724058</v>
      </c>
      <c r="P73" s="23">
        <f t="shared" si="10"/>
        <v>1400</v>
      </c>
      <c r="Q73" s="23">
        <f t="shared" si="11"/>
        <v>1120</v>
      </c>
      <c r="U73" s="23">
        <f t="shared" si="12"/>
        <v>0</v>
      </c>
      <c r="V73" s="23">
        <f t="shared" si="0"/>
        <v>0</v>
      </c>
      <c r="W73" s="23">
        <f t="shared" si="13"/>
        <v>0</v>
      </c>
      <c r="X73" s="23">
        <f t="shared" si="14"/>
        <v>0</v>
      </c>
      <c r="Y73" s="23">
        <f t="shared" si="1"/>
        <v>0</v>
      </c>
      <c r="Z73" s="23">
        <f t="shared" si="15"/>
        <v>0</v>
      </c>
      <c r="AB73" s="23">
        <f t="shared" si="16"/>
        <v>86.769174114481075</v>
      </c>
      <c r="AC73" s="23">
        <f t="shared" si="2"/>
        <v>121.4768437602735</v>
      </c>
      <c r="AD73" s="23">
        <f t="shared" si="17"/>
        <v>97.181475008218797</v>
      </c>
      <c r="AE73" s="23">
        <f t="shared" si="18"/>
        <v>0.54338458705724058</v>
      </c>
      <c r="AF73" s="23">
        <f t="shared" si="3"/>
        <v>1400</v>
      </c>
      <c r="AG73" s="23">
        <f t="shared" si="19"/>
        <v>1120</v>
      </c>
    </row>
    <row r="74" spans="4:33" x14ac:dyDescent="0.15">
      <c r="D74" s="23">
        <v>62</v>
      </c>
      <c r="E74" s="23">
        <f t="shared" si="20"/>
        <v>0</v>
      </c>
      <c r="F74" s="23">
        <f t="shared" si="4"/>
        <v>0</v>
      </c>
      <c r="G74" s="23">
        <f t="shared" si="5"/>
        <v>0</v>
      </c>
      <c r="H74" s="23">
        <f t="shared" si="21"/>
        <v>0</v>
      </c>
      <c r="I74" s="23">
        <f t="shared" si="6"/>
        <v>0</v>
      </c>
      <c r="J74" s="23">
        <f t="shared" si="7"/>
        <v>0</v>
      </c>
      <c r="L74" s="23">
        <f t="shared" si="22"/>
        <v>68.511451989357795</v>
      </c>
      <c r="M74" s="23">
        <f t="shared" si="8"/>
        <v>95.91603278510091</v>
      </c>
      <c r="N74" s="23">
        <f t="shared" si="9"/>
        <v>76.732826228080725</v>
      </c>
      <c r="O74" s="23">
        <f t="shared" si="23"/>
        <v>0.53425572599467896</v>
      </c>
      <c r="P74" s="23">
        <f t="shared" si="10"/>
        <v>1400</v>
      </c>
      <c r="Q74" s="23">
        <f t="shared" si="11"/>
        <v>1120</v>
      </c>
      <c r="U74" s="23">
        <f t="shared" si="12"/>
        <v>0</v>
      </c>
      <c r="V74" s="23">
        <f t="shared" si="0"/>
        <v>0</v>
      </c>
      <c r="W74" s="23">
        <f t="shared" si="13"/>
        <v>0</v>
      </c>
      <c r="X74" s="23">
        <f t="shared" si="14"/>
        <v>0</v>
      </c>
      <c r="Y74" s="23">
        <f t="shared" si="1"/>
        <v>0</v>
      </c>
      <c r="Z74" s="23">
        <f t="shared" si="15"/>
        <v>0</v>
      </c>
      <c r="AB74" s="23">
        <f t="shared" si="16"/>
        <v>68.511451989357795</v>
      </c>
      <c r="AC74" s="23">
        <f t="shared" si="2"/>
        <v>95.91603278510091</v>
      </c>
      <c r="AD74" s="23">
        <f t="shared" si="17"/>
        <v>76.732826228080725</v>
      </c>
      <c r="AE74" s="23">
        <f t="shared" si="18"/>
        <v>0.53425572599467896</v>
      </c>
      <c r="AF74" s="23">
        <f t="shared" si="3"/>
        <v>1400</v>
      </c>
      <c r="AG74" s="23">
        <f t="shared" si="19"/>
        <v>1120</v>
      </c>
    </row>
    <row r="75" spans="4:33" x14ac:dyDescent="0.15">
      <c r="D75" s="23">
        <v>63</v>
      </c>
      <c r="E75" s="23">
        <f t="shared" si="20"/>
        <v>0</v>
      </c>
      <c r="F75" s="23">
        <f t="shared" si="4"/>
        <v>0</v>
      </c>
      <c r="G75" s="23">
        <f t="shared" si="5"/>
        <v>0</v>
      </c>
      <c r="H75" s="23">
        <f t="shared" si="21"/>
        <v>0</v>
      </c>
      <c r="I75" s="23">
        <f t="shared" si="6"/>
        <v>0</v>
      </c>
      <c r="J75" s="23">
        <f t="shared" si="7"/>
        <v>0</v>
      </c>
      <c r="L75" s="23">
        <f t="shared" si="22"/>
        <v>50.560459595936585</v>
      </c>
      <c r="M75" s="23">
        <f t="shared" si="8"/>
        <v>70.784643434311221</v>
      </c>
      <c r="N75" s="23">
        <f t="shared" si="9"/>
        <v>56.627714747448977</v>
      </c>
      <c r="O75" s="23">
        <f t="shared" si="23"/>
        <v>0.5252802297979684</v>
      </c>
      <c r="P75" s="23">
        <f t="shared" si="10"/>
        <v>1400</v>
      </c>
      <c r="Q75" s="23">
        <f t="shared" si="11"/>
        <v>1120</v>
      </c>
      <c r="U75" s="23">
        <f t="shared" si="12"/>
        <v>0</v>
      </c>
      <c r="V75" s="23">
        <f t="shared" si="0"/>
        <v>0</v>
      </c>
      <c r="W75" s="23">
        <f t="shared" si="13"/>
        <v>0</v>
      </c>
      <c r="X75" s="23">
        <f t="shared" si="14"/>
        <v>0</v>
      </c>
      <c r="Y75" s="23">
        <f t="shared" si="1"/>
        <v>0</v>
      </c>
      <c r="Z75" s="23">
        <f t="shared" si="15"/>
        <v>0</v>
      </c>
      <c r="AB75" s="23">
        <f t="shared" si="16"/>
        <v>50.560459595936585</v>
      </c>
      <c r="AC75" s="23">
        <f t="shared" si="2"/>
        <v>70.784643434311221</v>
      </c>
      <c r="AD75" s="23">
        <f t="shared" si="17"/>
        <v>56.627714747448977</v>
      </c>
      <c r="AE75" s="23">
        <f t="shared" si="18"/>
        <v>0.5252802297979684</v>
      </c>
      <c r="AF75" s="23">
        <f t="shared" si="3"/>
        <v>1400</v>
      </c>
      <c r="AG75" s="23">
        <f t="shared" si="19"/>
        <v>1120</v>
      </c>
    </row>
    <row r="76" spans="4:33" x14ac:dyDescent="0.15">
      <c r="D76" s="23">
        <v>64</v>
      </c>
      <c r="E76" s="23">
        <f t="shared" si="20"/>
        <v>0</v>
      </c>
      <c r="F76" s="23">
        <f t="shared" si="4"/>
        <v>0</v>
      </c>
      <c r="G76" s="23">
        <f t="shared" si="5"/>
        <v>0</v>
      </c>
      <c r="H76" s="23">
        <f t="shared" si="21"/>
        <v>0</v>
      </c>
      <c r="I76" s="23">
        <f t="shared" si="6"/>
        <v>0</v>
      </c>
      <c r="J76" s="23">
        <f t="shared" si="7"/>
        <v>0</v>
      </c>
      <c r="L76" s="23">
        <f t="shared" si="22"/>
        <v>32.911043874724854</v>
      </c>
      <c r="M76" s="23">
        <f t="shared" si="8"/>
        <v>46.075461424614794</v>
      </c>
      <c r="N76" s="23">
        <f t="shared" si="9"/>
        <v>36.860369139691834</v>
      </c>
      <c r="O76" s="23">
        <f t="shared" si="23"/>
        <v>0.51645552193736255</v>
      </c>
      <c r="P76" s="23">
        <f t="shared" si="10"/>
        <v>1400</v>
      </c>
      <c r="Q76" s="23">
        <f t="shared" si="11"/>
        <v>1120</v>
      </c>
      <c r="U76" s="23">
        <f t="shared" si="12"/>
        <v>0</v>
      </c>
      <c r="V76" s="23">
        <f t="shared" si="0"/>
        <v>0</v>
      </c>
      <c r="W76" s="23">
        <f t="shared" si="13"/>
        <v>0</v>
      </c>
      <c r="X76" s="23">
        <f t="shared" si="14"/>
        <v>0</v>
      </c>
      <c r="Y76" s="23">
        <f t="shared" si="1"/>
        <v>0</v>
      </c>
      <c r="Z76" s="23">
        <f t="shared" si="15"/>
        <v>0</v>
      </c>
      <c r="AB76" s="23">
        <f t="shared" si="16"/>
        <v>32.911043874724854</v>
      </c>
      <c r="AC76" s="23">
        <f t="shared" si="2"/>
        <v>46.075461424614794</v>
      </c>
      <c r="AD76" s="23">
        <f t="shared" si="17"/>
        <v>36.860369139691834</v>
      </c>
      <c r="AE76" s="23">
        <f t="shared" si="18"/>
        <v>0.51645552193736255</v>
      </c>
      <c r="AF76" s="23">
        <f t="shared" si="3"/>
        <v>1400</v>
      </c>
      <c r="AG76" s="23">
        <f t="shared" si="19"/>
        <v>1120</v>
      </c>
    </row>
    <row r="77" spans="4:33" x14ac:dyDescent="0.15">
      <c r="D77" s="23">
        <v>65</v>
      </c>
      <c r="E77" s="23">
        <f t="shared" si="20"/>
        <v>0</v>
      </c>
      <c r="F77" s="23">
        <f t="shared" si="4"/>
        <v>0</v>
      </c>
      <c r="G77" s="23">
        <f t="shared" si="5"/>
        <v>0</v>
      </c>
      <c r="H77" s="23">
        <f t="shared" si="21"/>
        <v>0</v>
      </c>
      <c r="I77" s="23">
        <f t="shared" si="6"/>
        <v>0</v>
      </c>
      <c r="J77" s="23">
        <f t="shared" si="7"/>
        <v>0</v>
      </c>
      <c r="L77" s="23">
        <f t="shared" si="22"/>
        <v>15.55813833762948</v>
      </c>
      <c r="M77" s="23">
        <f t="shared" si="8"/>
        <v>21.781393672681268</v>
      </c>
      <c r="N77" s="23">
        <f t="shared" si="9"/>
        <v>17.425114938145015</v>
      </c>
      <c r="O77" s="23">
        <f t="shared" si="23"/>
        <v>0.50777906916881488</v>
      </c>
      <c r="P77" s="23">
        <f t="shared" si="10"/>
        <v>1400</v>
      </c>
      <c r="Q77" s="23">
        <f t="shared" si="11"/>
        <v>1120</v>
      </c>
      <c r="U77" s="23">
        <f t="shared" si="12"/>
        <v>0</v>
      </c>
      <c r="V77" s="23">
        <f t="shared" ref="V77:V122" si="24">IF(U77=0,0,U77*$K$6)</f>
        <v>0</v>
      </c>
      <c r="W77" s="23">
        <f t="shared" si="13"/>
        <v>0</v>
      </c>
      <c r="X77" s="23">
        <f t="shared" si="14"/>
        <v>0</v>
      </c>
      <c r="Y77" s="23">
        <f t="shared" ref="Y77:Y122" si="25">IF(X77=0,0,ROUNDUP(X77,0)*$K$7)</f>
        <v>0</v>
      </c>
      <c r="Z77" s="23">
        <f t="shared" si="15"/>
        <v>0</v>
      </c>
      <c r="AB77" s="23">
        <f t="shared" si="16"/>
        <v>15.55813833762948</v>
      </c>
      <c r="AC77" s="23">
        <f t="shared" ref="AC77:AC122" si="26">IF(AB77=0,0,AB77*$K$9)</f>
        <v>21.781393672681268</v>
      </c>
      <c r="AD77" s="23">
        <f t="shared" si="17"/>
        <v>17.425114938145015</v>
      </c>
      <c r="AE77" s="23">
        <f t="shared" si="18"/>
        <v>0.50777906916881488</v>
      </c>
      <c r="AF77" s="23">
        <f t="shared" ref="AF77:AF122" si="27">IF(AE77=0,0,ROUNDUP(AE77,0)*$K$10)</f>
        <v>1400</v>
      </c>
      <c r="AG77" s="23">
        <f t="shared" si="19"/>
        <v>1120</v>
      </c>
    </row>
    <row r="78" spans="4:33" x14ac:dyDescent="0.15">
      <c r="D78" s="23">
        <v>66</v>
      </c>
      <c r="E78" s="23">
        <f t="shared" si="20"/>
        <v>0</v>
      </c>
      <c r="F78" s="23">
        <f t="shared" ref="F78:F122" si="28">IF(E78=0,0,E78*$E$6)</f>
        <v>0</v>
      </c>
      <c r="G78" s="23">
        <f t="shared" ref="G78:G122" si="29">F78*$P$4</f>
        <v>0</v>
      </c>
      <c r="H78" s="23">
        <f t="shared" si="21"/>
        <v>0</v>
      </c>
      <c r="I78" s="23">
        <f t="shared" ref="I78:I122" si="30">IF(H78=0,0,ROUNDUP(H78,0)*$E$7)</f>
        <v>0</v>
      </c>
      <c r="J78" s="23">
        <f t="shared" ref="J78:J122" si="31">I78*$P$4</f>
        <v>0</v>
      </c>
      <c r="L78" s="23">
        <f t="shared" si="22"/>
        <v>0</v>
      </c>
      <c r="M78" s="23">
        <f t="shared" ref="M78:M122" si="32">IF(L78=0,0,L78*$E$9)</f>
        <v>0</v>
      </c>
      <c r="N78" s="23">
        <f t="shared" ref="N78:N122" si="33">M78*$P$4</f>
        <v>0</v>
      </c>
      <c r="O78" s="23">
        <f t="shared" si="23"/>
        <v>0.4992483808067788</v>
      </c>
      <c r="P78" s="23">
        <f t="shared" ref="P78:P122" si="34">IF(O78=0,0,ROUNDUP(O78,0)*$E$10)</f>
        <v>1400</v>
      </c>
      <c r="Q78" s="23">
        <f t="shared" ref="Q78:Q122" si="35">P78*$P$4</f>
        <v>1120</v>
      </c>
      <c r="U78" s="23">
        <f t="shared" ref="U78:U122" si="36">MAX(U77-(F77+G77+I77+J77+M77+N77+P77+Q77)*IF(X77=0,1,$M$6)/$J$6,0)</f>
        <v>0</v>
      </c>
      <c r="V78" s="23">
        <f t="shared" si="24"/>
        <v>0</v>
      </c>
      <c r="W78" s="23">
        <f t="shared" ref="W78:W122" si="37">V78*$P$4</f>
        <v>0</v>
      </c>
      <c r="X78" s="23">
        <f t="shared" ref="X78:X122" si="38">MAX(X77-(F77+G77+I77+J77+M77+N77+P77+Q77)*IF(U77=0,1,$M$7)/$J$7,0)</f>
        <v>0</v>
      </c>
      <c r="Y78" s="23">
        <f t="shared" si="25"/>
        <v>0</v>
      </c>
      <c r="Z78" s="23">
        <f t="shared" ref="Z78:Z122" si="39">Y78*$P$4</f>
        <v>0</v>
      </c>
      <c r="AB78" s="23">
        <f t="shared" ref="AB78:AB122" si="40">MAX(AB77-IF(AND(U77=0,X77=0),(F77+G77+I77+J77+M77+N77+P77+Q77),0)*IF(AE77=0,1,$M$9)/$J$9,0)</f>
        <v>0</v>
      </c>
      <c r="AC78" s="23">
        <f t="shared" si="26"/>
        <v>0</v>
      </c>
      <c r="AD78" s="23">
        <f t="shared" ref="AD78:AD122" si="41">AC78*$P$4</f>
        <v>0</v>
      </c>
      <c r="AE78" s="23">
        <f t="shared" ref="AE78:AE122" si="42">MAX(AE77-IF(AND(U77=0,X77=0),(F77+G77+I77+J77+M77+N77+P77+Q77),0)*IF(AB77=0,1,$M$10)/$J$10,0)</f>
        <v>0.4992483808067788</v>
      </c>
      <c r="AF78" s="23">
        <f t="shared" si="27"/>
        <v>1400</v>
      </c>
      <c r="AG78" s="23">
        <f t="shared" ref="AG78:AG122" si="43">AF78*$P$4</f>
        <v>1120</v>
      </c>
    </row>
    <row r="79" spans="4:33" x14ac:dyDescent="0.15">
      <c r="D79" s="23">
        <v>67</v>
      </c>
      <c r="E79" s="23">
        <f t="shared" ref="E79:E122" si="44">MAX(E78-(V78+W78+Y78+Z78+AC78+AD78+AF78+AG78)*IF(H78=0,1,$G$6)/$D$6,0)</f>
        <v>0</v>
      </c>
      <c r="F79" s="23">
        <f t="shared" si="28"/>
        <v>0</v>
      </c>
      <c r="G79" s="23">
        <f t="shared" si="29"/>
        <v>0</v>
      </c>
      <c r="H79" s="23">
        <f t="shared" ref="H79:H122" si="45">MAX(H78-(V78+W78+Y78+Z78+AC78+AD78+AF78+AG78)*IF(E78=0,1,$G$7)/$D$7,0)</f>
        <v>0</v>
      </c>
      <c r="I79" s="23">
        <f t="shared" si="30"/>
        <v>0</v>
      </c>
      <c r="J79" s="23">
        <f t="shared" si="31"/>
        <v>0</v>
      </c>
      <c r="L79" s="23">
        <f t="shared" ref="L79:L122" si="46">MAX(L78-IF(AND(E78=0,H78=0),(V78+W78+Y78+Z78+AC78+AD78+AF78+AG78)*IF(O78=0,1,$G$9),0)/$D$9,0)</f>
        <v>0</v>
      </c>
      <c r="M79" s="23">
        <f t="shared" si="32"/>
        <v>0</v>
      </c>
      <c r="N79" s="23">
        <f t="shared" si="33"/>
        <v>0</v>
      </c>
      <c r="O79" s="23">
        <f t="shared" ref="O79:O122" si="47">MAX(O78-IF(AND(E78=0,H78=0),(V78+W78+Y78+Z78+AC78+AD78+AF78+AG78)*IF(L78=0,1,$G$10),0)/$D$10,0)</f>
        <v>0.4740483808067788</v>
      </c>
      <c r="P79" s="23">
        <f t="shared" si="34"/>
        <v>1400</v>
      </c>
      <c r="Q79" s="23">
        <f t="shared" si="35"/>
        <v>1120</v>
      </c>
      <c r="U79" s="23">
        <f t="shared" si="36"/>
        <v>0</v>
      </c>
      <c r="V79" s="23">
        <f t="shared" si="24"/>
        <v>0</v>
      </c>
      <c r="W79" s="23">
        <f t="shared" si="37"/>
        <v>0</v>
      </c>
      <c r="X79" s="23">
        <f t="shared" si="38"/>
        <v>0</v>
      </c>
      <c r="Y79" s="23">
        <f t="shared" si="25"/>
        <v>0</v>
      </c>
      <c r="Z79" s="23">
        <f t="shared" si="39"/>
        <v>0</v>
      </c>
      <c r="AB79" s="23">
        <f t="shared" si="40"/>
        <v>0</v>
      </c>
      <c r="AC79" s="23">
        <f t="shared" si="26"/>
        <v>0</v>
      </c>
      <c r="AD79" s="23">
        <f t="shared" si="41"/>
        <v>0</v>
      </c>
      <c r="AE79" s="23">
        <f t="shared" si="42"/>
        <v>0.4740483808067788</v>
      </c>
      <c r="AF79" s="23">
        <f t="shared" si="27"/>
        <v>1400</v>
      </c>
      <c r="AG79" s="23">
        <f t="shared" si="43"/>
        <v>1120</v>
      </c>
    </row>
    <row r="80" spans="4:33" x14ac:dyDescent="0.15">
      <c r="D80" s="23">
        <v>68</v>
      </c>
      <c r="E80" s="23">
        <f t="shared" si="44"/>
        <v>0</v>
      </c>
      <c r="F80" s="23">
        <f t="shared" si="28"/>
        <v>0</v>
      </c>
      <c r="G80" s="23">
        <f t="shared" si="29"/>
        <v>0</v>
      </c>
      <c r="H80" s="23">
        <f t="shared" si="45"/>
        <v>0</v>
      </c>
      <c r="I80" s="23">
        <f t="shared" si="30"/>
        <v>0</v>
      </c>
      <c r="J80" s="23">
        <f t="shared" si="31"/>
        <v>0</v>
      </c>
      <c r="L80" s="23">
        <f t="shared" si="46"/>
        <v>0</v>
      </c>
      <c r="M80" s="23">
        <f t="shared" si="32"/>
        <v>0</v>
      </c>
      <c r="N80" s="23">
        <f t="shared" si="33"/>
        <v>0</v>
      </c>
      <c r="O80" s="23">
        <f t="shared" si="47"/>
        <v>0.4488483808067788</v>
      </c>
      <c r="P80" s="23">
        <f t="shared" si="34"/>
        <v>1400</v>
      </c>
      <c r="Q80" s="23">
        <f t="shared" si="35"/>
        <v>1120</v>
      </c>
      <c r="U80" s="23">
        <f t="shared" si="36"/>
        <v>0</v>
      </c>
      <c r="V80" s="23">
        <f t="shared" si="24"/>
        <v>0</v>
      </c>
      <c r="W80" s="23">
        <f t="shared" si="37"/>
        <v>0</v>
      </c>
      <c r="X80" s="23">
        <f t="shared" si="38"/>
        <v>0</v>
      </c>
      <c r="Y80" s="23">
        <f t="shared" si="25"/>
        <v>0</v>
      </c>
      <c r="Z80" s="23">
        <f t="shared" si="39"/>
        <v>0</v>
      </c>
      <c r="AB80" s="23">
        <f t="shared" si="40"/>
        <v>0</v>
      </c>
      <c r="AC80" s="23">
        <f t="shared" si="26"/>
        <v>0</v>
      </c>
      <c r="AD80" s="23">
        <f t="shared" si="41"/>
        <v>0</v>
      </c>
      <c r="AE80" s="23">
        <f t="shared" si="42"/>
        <v>0.4488483808067788</v>
      </c>
      <c r="AF80" s="23">
        <f t="shared" si="27"/>
        <v>1400</v>
      </c>
      <c r="AG80" s="23">
        <f t="shared" si="43"/>
        <v>1120</v>
      </c>
    </row>
    <row r="81" spans="4:33" x14ac:dyDescent="0.15">
      <c r="D81" s="23">
        <v>69</v>
      </c>
      <c r="E81" s="23">
        <f t="shared" si="44"/>
        <v>0</v>
      </c>
      <c r="F81" s="23">
        <f t="shared" si="28"/>
        <v>0</v>
      </c>
      <c r="G81" s="23">
        <f t="shared" si="29"/>
        <v>0</v>
      </c>
      <c r="H81" s="23">
        <f t="shared" si="45"/>
        <v>0</v>
      </c>
      <c r="I81" s="23">
        <f t="shared" si="30"/>
        <v>0</v>
      </c>
      <c r="J81" s="23">
        <f t="shared" si="31"/>
        <v>0</v>
      </c>
      <c r="L81" s="23">
        <f t="shared" si="46"/>
        <v>0</v>
      </c>
      <c r="M81" s="23">
        <f t="shared" si="32"/>
        <v>0</v>
      </c>
      <c r="N81" s="23">
        <f t="shared" si="33"/>
        <v>0</v>
      </c>
      <c r="O81" s="23">
        <f t="shared" si="47"/>
        <v>0.4236483808067788</v>
      </c>
      <c r="P81" s="23">
        <f t="shared" si="34"/>
        <v>1400</v>
      </c>
      <c r="Q81" s="23">
        <f t="shared" si="35"/>
        <v>1120</v>
      </c>
      <c r="U81" s="23">
        <f t="shared" si="36"/>
        <v>0</v>
      </c>
      <c r="V81" s="23">
        <f t="shared" si="24"/>
        <v>0</v>
      </c>
      <c r="W81" s="23">
        <f t="shared" si="37"/>
        <v>0</v>
      </c>
      <c r="X81" s="23">
        <f t="shared" si="38"/>
        <v>0</v>
      </c>
      <c r="Y81" s="23">
        <f t="shared" si="25"/>
        <v>0</v>
      </c>
      <c r="Z81" s="23">
        <f t="shared" si="39"/>
        <v>0</v>
      </c>
      <c r="AB81" s="23">
        <f t="shared" si="40"/>
        <v>0</v>
      </c>
      <c r="AC81" s="23">
        <f t="shared" si="26"/>
        <v>0</v>
      </c>
      <c r="AD81" s="23">
        <f t="shared" si="41"/>
        <v>0</v>
      </c>
      <c r="AE81" s="23">
        <f t="shared" si="42"/>
        <v>0.4236483808067788</v>
      </c>
      <c r="AF81" s="23">
        <f t="shared" si="27"/>
        <v>1400</v>
      </c>
      <c r="AG81" s="23">
        <f t="shared" si="43"/>
        <v>1120</v>
      </c>
    </row>
    <row r="82" spans="4:33" x14ac:dyDescent="0.15">
      <c r="D82" s="23">
        <v>70</v>
      </c>
      <c r="E82" s="23">
        <f t="shared" si="44"/>
        <v>0</v>
      </c>
      <c r="F82" s="23">
        <f t="shared" si="28"/>
        <v>0</v>
      </c>
      <c r="G82" s="23">
        <f t="shared" si="29"/>
        <v>0</v>
      </c>
      <c r="H82" s="23">
        <f t="shared" si="45"/>
        <v>0</v>
      </c>
      <c r="I82" s="23">
        <f t="shared" si="30"/>
        <v>0</v>
      </c>
      <c r="J82" s="23">
        <f t="shared" si="31"/>
        <v>0</v>
      </c>
      <c r="L82" s="23">
        <f t="shared" si="46"/>
        <v>0</v>
      </c>
      <c r="M82" s="23">
        <f t="shared" si="32"/>
        <v>0</v>
      </c>
      <c r="N82" s="23">
        <f t="shared" si="33"/>
        <v>0</v>
      </c>
      <c r="O82" s="23">
        <f t="shared" si="47"/>
        <v>0.3984483808067788</v>
      </c>
      <c r="P82" s="23">
        <f t="shared" si="34"/>
        <v>1400</v>
      </c>
      <c r="Q82" s="23">
        <f t="shared" si="35"/>
        <v>1120</v>
      </c>
      <c r="U82" s="23">
        <f t="shared" si="36"/>
        <v>0</v>
      </c>
      <c r="V82" s="23">
        <f t="shared" si="24"/>
        <v>0</v>
      </c>
      <c r="W82" s="23">
        <f t="shared" si="37"/>
        <v>0</v>
      </c>
      <c r="X82" s="23">
        <f t="shared" si="38"/>
        <v>0</v>
      </c>
      <c r="Y82" s="23">
        <f t="shared" si="25"/>
        <v>0</v>
      </c>
      <c r="Z82" s="23">
        <f t="shared" si="39"/>
        <v>0</v>
      </c>
      <c r="AB82" s="23">
        <f t="shared" si="40"/>
        <v>0</v>
      </c>
      <c r="AC82" s="23">
        <f t="shared" si="26"/>
        <v>0</v>
      </c>
      <c r="AD82" s="23">
        <f t="shared" si="41"/>
        <v>0</v>
      </c>
      <c r="AE82" s="23">
        <f t="shared" si="42"/>
        <v>0.3984483808067788</v>
      </c>
      <c r="AF82" s="23">
        <f t="shared" si="27"/>
        <v>1400</v>
      </c>
      <c r="AG82" s="23">
        <f t="shared" si="43"/>
        <v>1120</v>
      </c>
    </row>
    <row r="83" spans="4:33" x14ac:dyDescent="0.15">
      <c r="D83" s="23">
        <v>71</v>
      </c>
      <c r="E83" s="23">
        <f t="shared" si="44"/>
        <v>0</v>
      </c>
      <c r="F83" s="23">
        <f t="shared" si="28"/>
        <v>0</v>
      </c>
      <c r="G83" s="23">
        <f t="shared" si="29"/>
        <v>0</v>
      </c>
      <c r="H83" s="23">
        <f t="shared" si="45"/>
        <v>0</v>
      </c>
      <c r="I83" s="23">
        <f t="shared" si="30"/>
        <v>0</v>
      </c>
      <c r="J83" s="23">
        <f t="shared" si="31"/>
        <v>0</v>
      </c>
      <c r="L83" s="23">
        <f t="shared" si="46"/>
        <v>0</v>
      </c>
      <c r="M83" s="23">
        <f t="shared" si="32"/>
        <v>0</v>
      </c>
      <c r="N83" s="23">
        <f t="shared" si="33"/>
        <v>0</v>
      </c>
      <c r="O83" s="23">
        <f t="shared" si="47"/>
        <v>0.3732483808067788</v>
      </c>
      <c r="P83" s="23">
        <f t="shared" si="34"/>
        <v>1400</v>
      </c>
      <c r="Q83" s="23">
        <f t="shared" si="35"/>
        <v>1120</v>
      </c>
      <c r="U83" s="23">
        <f t="shared" si="36"/>
        <v>0</v>
      </c>
      <c r="V83" s="23">
        <f t="shared" si="24"/>
        <v>0</v>
      </c>
      <c r="W83" s="23">
        <f t="shared" si="37"/>
        <v>0</v>
      </c>
      <c r="X83" s="23">
        <f t="shared" si="38"/>
        <v>0</v>
      </c>
      <c r="Y83" s="23">
        <f t="shared" si="25"/>
        <v>0</v>
      </c>
      <c r="Z83" s="23">
        <f t="shared" si="39"/>
        <v>0</v>
      </c>
      <c r="AB83" s="23">
        <f t="shared" si="40"/>
        <v>0</v>
      </c>
      <c r="AC83" s="23">
        <f t="shared" si="26"/>
        <v>0</v>
      </c>
      <c r="AD83" s="23">
        <f t="shared" si="41"/>
        <v>0</v>
      </c>
      <c r="AE83" s="23">
        <f t="shared" si="42"/>
        <v>0.3732483808067788</v>
      </c>
      <c r="AF83" s="23">
        <f t="shared" si="27"/>
        <v>1400</v>
      </c>
      <c r="AG83" s="23">
        <f t="shared" si="43"/>
        <v>1120</v>
      </c>
    </row>
    <row r="84" spans="4:33" x14ac:dyDescent="0.15">
      <c r="D84" s="23">
        <v>72</v>
      </c>
      <c r="E84" s="23">
        <f t="shared" si="44"/>
        <v>0</v>
      </c>
      <c r="F84" s="23">
        <f t="shared" si="28"/>
        <v>0</v>
      </c>
      <c r="G84" s="23">
        <f t="shared" si="29"/>
        <v>0</v>
      </c>
      <c r="H84" s="23">
        <f t="shared" si="45"/>
        <v>0</v>
      </c>
      <c r="I84" s="23">
        <f t="shared" si="30"/>
        <v>0</v>
      </c>
      <c r="J84" s="23">
        <f t="shared" si="31"/>
        <v>0</v>
      </c>
      <c r="L84" s="23">
        <f t="shared" si="46"/>
        <v>0</v>
      </c>
      <c r="M84" s="23">
        <f t="shared" si="32"/>
        <v>0</v>
      </c>
      <c r="N84" s="23">
        <f t="shared" si="33"/>
        <v>0</v>
      </c>
      <c r="O84" s="23">
        <f t="shared" si="47"/>
        <v>0.3480483808067788</v>
      </c>
      <c r="P84" s="23">
        <f t="shared" si="34"/>
        <v>1400</v>
      </c>
      <c r="Q84" s="23">
        <f t="shared" si="35"/>
        <v>1120</v>
      </c>
      <c r="U84" s="23">
        <f t="shared" si="36"/>
        <v>0</v>
      </c>
      <c r="V84" s="23">
        <f t="shared" si="24"/>
        <v>0</v>
      </c>
      <c r="W84" s="23">
        <f t="shared" si="37"/>
        <v>0</v>
      </c>
      <c r="X84" s="23">
        <f t="shared" si="38"/>
        <v>0</v>
      </c>
      <c r="Y84" s="23">
        <f t="shared" si="25"/>
        <v>0</v>
      </c>
      <c r="Z84" s="23">
        <f t="shared" si="39"/>
        <v>0</v>
      </c>
      <c r="AB84" s="23">
        <f t="shared" si="40"/>
        <v>0</v>
      </c>
      <c r="AC84" s="23">
        <f t="shared" si="26"/>
        <v>0</v>
      </c>
      <c r="AD84" s="23">
        <f t="shared" si="41"/>
        <v>0</v>
      </c>
      <c r="AE84" s="23">
        <f t="shared" si="42"/>
        <v>0.3480483808067788</v>
      </c>
      <c r="AF84" s="23">
        <f t="shared" si="27"/>
        <v>1400</v>
      </c>
      <c r="AG84" s="23">
        <f t="shared" si="43"/>
        <v>1120</v>
      </c>
    </row>
    <row r="85" spans="4:33" x14ac:dyDescent="0.15">
      <c r="D85" s="23">
        <v>73</v>
      </c>
      <c r="E85" s="23">
        <f t="shared" si="44"/>
        <v>0</v>
      </c>
      <c r="F85" s="23">
        <f t="shared" si="28"/>
        <v>0</v>
      </c>
      <c r="G85" s="23">
        <f t="shared" si="29"/>
        <v>0</v>
      </c>
      <c r="H85" s="23">
        <f t="shared" si="45"/>
        <v>0</v>
      </c>
      <c r="I85" s="23">
        <f t="shared" si="30"/>
        <v>0</v>
      </c>
      <c r="J85" s="23">
        <f t="shared" si="31"/>
        <v>0</v>
      </c>
      <c r="L85" s="23">
        <f t="shared" si="46"/>
        <v>0</v>
      </c>
      <c r="M85" s="23">
        <f t="shared" si="32"/>
        <v>0</v>
      </c>
      <c r="N85" s="23">
        <f t="shared" si="33"/>
        <v>0</v>
      </c>
      <c r="O85" s="23">
        <f t="shared" si="47"/>
        <v>0.3228483808067788</v>
      </c>
      <c r="P85" s="23">
        <f t="shared" si="34"/>
        <v>1400</v>
      </c>
      <c r="Q85" s="23">
        <f t="shared" si="35"/>
        <v>1120</v>
      </c>
      <c r="U85" s="23">
        <f t="shared" si="36"/>
        <v>0</v>
      </c>
      <c r="V85" s="23">
        <f t="shared" si="24"/>
        <v>0</v>
      </c>
      <c r="W85" s="23">
        <f t="shared" si="37"/>
        <v>0</v>
      </c>
      <c r="X85" s="23">
        <f t="shared" si="38"/>
        <v>0</v>
      </c>
      <c r="Y85" s="23">
        <f t="shared" si="25"/>
        <v>0</v>
      </c>
      <c r="Z85" s="23">
        <f t="shared" si="39"/>
        <v>0</v>
      </c>
      <c r="AB85" s="23">
        <f t="shared" si="40"/>
        <v>0</v>
      </c>
      <c r="AC85" s="23">
        <f t="shared" si="26"/>
        <v>0</v>
      </c>
      <c r="AD85" s="23">
        <f t="shared" si="41"/>
        <v>0</v>
      </c>
      <c r="AE85" s="23">
        <f t="shared" si="42"/>
        <v>0.3228483808067788</v>
      </c>
      <c r="AF85" s="23">
        <f t="shared" si="27"/>
        <v>1400</v>
      </c>
      <c r="AG85" s="23">
        <f t="shared" si="43"/>
        <v>1120</v>
      </c>
    </row>
    <row r="86" spans="4:33" x14ac:dyDescent="0.15">
      <c r="D86" s="23">
        <v>74</v>
      </c>
      <c r="E86" s="23">
        <f t="shared" si="44"/>
        <v>0</v>
      </c>
      <c r="F86" s="23">
        <f t="shared" si="28"/>
        <v>0</v>
      </c>
      <c r="G86" s="23">
        <f t="shared" si="29"/>
        <v>0</v>
      </c>
      <c r="H86" s="23">
        <f t="shared" si="45"/>
        <v>0</v>
      </c>
      <c r="I86" s="23">
        <f t="shared" si="30"/>
        <v>0</v>
      </c>
      <c r="J86" s="23">
        <f t="shared" si="31"/>
        <v>0</v>
      </c>
      <c r="L86" s="23">
        <f t="shared" si="46"/>
        <v>0</v>
      </c>
      <c r="M86" s="23">
        <f t="shared" si="32"/>
        <v>0</v>
      </c>
      <c r="N86" s="23">
        <f t="shared" si="33"/>
        <v>0</v>
      </c>
      <c r="O86" s="23">
        <f t="shared" si="47"/>
        <v>0.2976483808067788</v>
      </c>
      <c r="P86" s="23">
        <f t="shared" si="34"/>
        <v>1400</v>
      </c>
      <c r="Q86" s="23">
        <f t="shared" si="35"/>
        <v>1120</v>
      </c>
      <c r="U86" s="23">
        <f t="shared" si="36"/>
        <v>0</v>
      </c>
      <c r="V86" s="23">
        <f t="shared" si="24"/>
        <v>0</v>
      </c>
      <c r="W86" s="23">
        <f t="shared" si="37"/>
        <v>0</v>
      </c>
      <c r="X86" s="23">
        <f t="shared" si="38"/>
        <v>0</v>
      </c>
      <c r="Y86" s="23">
        <f t="shared" si="25"/>
        <v>0</v>
      </c>
      <c r="Z86" s="23">
        <f t="shared" si="39"/>
        <v>0</v>
      </c>
      <c r="AB86" s="23">
        <f t="shared" si="40"/>
        <v>0</v>
      </c>
      <c r="AC86" s="23">
        <f t="shared" si="26"/>
        <v>0</v>
      </c>
      <c r="AD86" s="23">
        <f t="shared" si="41"/>
        <v>0</v>
      </c>
      <c r="AE86" s="23">
        <f t="shared" si="42"/>
        <v>0.2976483808067788</v>
      </c>
      <c r="AF86" s="23">
        <f t="shared" si="27"/>
        <v>1400</v>
      </c>
      <c r="AG86" s="23">
        <f t="shared" si="43"/>
        <v>1120</v>
      </c>
    </row>
    <row r="87" spans="4:33" x14ac:dyDescent="0.15">
      <c r="D87" s="23">
        <v>75</v>
      </c>
      <c r="E87" s="23">
        <f t="shared" si="44"/>
        <v>0</v>
      </c>
      <c r="F87" s="23">
        <f t="shared" si="28"/>
        <v>0</v>
      </c>
      <c r="G87" s="23">
        <f t="shared" si="29"/>
        <v>0</v>
      </c>
      <c r="H87" s="23">
        <f t="shared" si="45"/>
        <v>0</v>
      </c>
      <c r="I87" s="23">
        <f t="shared" si="30"/>
        <v>0</v>
      </c>
      <c r="J87" s="23">
        <f t="shared" si="31"/>
        <v>0</v>
      </c>
      <c r="L87" s="23">
        <f t="shared" si="46"/>
        <v>0</v>
      </c>
      <c r="M87" s="23">
        <f t="shared" si="32"/>
        <v>0</v>
      </c>
      <c r="N87" s="23">
        <f t="shared" si="33"/>
        <v>0</v>
      </c>
      <c r="O87" s="23">
        <f t="shared" si="47"/>
        <v>0.2724483808067788</v>
      </c>
      <c r="P87" s="23">
        <f t="shared" si="34"/>
        <v>1400</v>
      </c>
      <c r="Q87" s="23">
        <f t="shared" si="35"/>
        <v>1120</v>
      </c>
      <c r="U87" s="23">
        <f t="shared" si="36"/>
        <v>0</v>
      </c>
      <c r="V87" s="23">
        <f t="shared" si="24"/>
        <v>0</v>
      </c>
      <c r="W87" s="23">
        <f t="shared" si="37"/>
        <v>0</v>
      </c>
      <c r="X87" s="23">
        <f t="shared" si="38"/>
        <v>0</v>
      </c>
      <c r="Y87" s="23">
        <f t="shared" si="25"/>
        <v>0</v>
      </c>
      <c r="Z87" s="23">
        <f t="shared" si="39"/>
        <v>0</v>
      </c>
      <c r="AB87" s="23">
        <f t="shared" si="40"/>
        <v>0</v>
      </c>
      <c r="AC87" s="23">
        <f t="shared" si="26"/>
        <v>0</v>
      </c>
      <c r="AD87" s="23">
        <f t="shared" si="41"/>
        <v>0</v>
      </c>
      <c r="AE87" s="23">
        <f t="shared" si="42"/>
        <v>0.2724483808067788</v>
      </c>
      <c r="AF87" s="23">
        <f t="shared" si="27"/>
        <v>1400</v>
      </c>
      <c r="AG87" s="23">
        <f t="shared" si="43"/>
        <v>1120</v>
      </c>
    </row>
    <row r="88" spans="4:33" x14ac:dyDescent="0.15">
      <c r="D88" s="23">
        <v>76</v>
      </c>
      <c r="E88" s="23">
        <f t="shared" si="44"/>
        <v>0</v>
      </c>
      <c r="F88" s="23">
        <f t="shared" si="28"/>
        <v>0</v>
      </c>
      <c r="G88" s="23">
        <f t="shared" si="29"/>
        <v>0</v>
      </c>
      <c r="H88" s="23">
        <f t="shared" si="45"/>
        <v>0</v>
      </c>
      <c r="I88" s="23">
        <f t="shared" si="30"/>
        <v>0</v>
      </c>
      <c r="J88" s="23">
        <f t="shared" si="31"/>
        <v>0</v>
      </c>
      <c r="L88" s="23">
        <f t="shared" si="46"/>
        <v>0</v>
      </c>
      <c r="M88" s="23">
        <f t="shared" si="32"/>
        <v>0</v>
      </c>
      <c r="N88" s="23">
        <f t="shared" si="33"/>
        <v>0</v>
      </c>
      <c r="O88" s="23">
        <f t="shared" si="47"/>
        <v>0.2472483808067788</v>
      </c>
      <c r="P88" s="23">
        <f t="shared" si="34"/>
        <v>1400</v>
      </c>
      <c r="Q88" s="23">
        <f t="shared" si="35"/>
        <v>1120</v>
      </c>
      <c r="U88" s="23">
        <f t="shared" si="36"/>
        <v>0</v>
      </c>
      <c r="V88" s="23">
        <f t="shared" si="24"/>
        <v>0</v>
      </c>
      <c r="W88" s="23">
        <f t="shared" si="37"/>
        <v>0</v>
      </c>
      <c r="X88" s="23">
        <f t="shared" si="38"/>
        <v>0</v>
      </c>
      <c r="Y88" s="23">
        <f t="shared" si="25"/>
        <v>0</v>
      </c>
      <c r="Z88" s="23">
        <f t="shared" si="39"/>
        <v>0</v>
      </c>
      <c r="AB88" s="23">
        <f t="shared" si="40"/>
        <v>0</v>
      </c>
      <c r="AC88" s="23">
        <f t="shared" si="26"/>
        <v>0</v>
      </c>
      <c r="AD88" s="23">
        <f t="shared" si="41"/>
        <v>0</v>
      </c>
      <c r="AE88" s="23">
        <f t="shared" si="42"/>
        <v>0.2472483808067788</v>
      </c>
      <c r="AF88" s="23">
        <f t="shared" si="27"/>
        <v>1400</v>
      </c>
      <c r="AG88" s="23">
        <f t="shared" si="43"/>
        <v>1120</v>
      </c>
    </row>
    <row r="89" spans="4:33" x14ac:dyDescent="0.15">
      <c r="D89" s="23">
        <v>77</v>
      </c>
      <c r="E89" s="23">
        <f t="shared" si="44"/>
        <v>0</v>
      </c>
      <c r="F89" s="23">
        <f t="shared" si="28"/>
        <v>0</v>
      </c>
      <c r="G89" s="23">
        <f t="shared" si="29"/>
        <v>0</v>
      </c>
      <c r="H89" s="23">
        <f t="shared" si="45"/>
        <v>0</v>
      </c>
      <c r="I89" s="23">
        <f t="shared" si="30"/>
        <v>0</v>
      </c>
      <c r="J89" s="23">
        <f t="shared" si="31"/>
        <v>0</v>
      </c>
      <c r="L89" s="23">
        <f t="shared" si="46"/>
        <v>0</v>
      </c>
      <c r="M89" s="23">
        <f t="shared" si="32"/>
        <v>0</v>
      </c>
      <c r="N89" s="23">
        <f t="shared" si="33"/>
        <v>0</v>
      </c>
      <c r="O89" s="23">
        <f t="shared" si="47"/>
        <v>0.2220483808067788</v>
      </c>
      <c r="P89" s="23">
        <f t="shared" si="34"/>
        <v>1400</v>
      </c>
      <c r="Q89" s="23">
        <f t="shared" si="35"/>
        <v>1120</v>
      </c>
      <c r="U89" s="23">
        <f t="shared" si="36"/>
        <v>0</v>
      </c>
      <c r="V89" s="23">
        <f t="shared" si="24"/>
        <v>0</v>
      </c>
      <c r="W89" s="23">
        <f t="shared" si="37"/>
        <v>0</v>
      </c>
      <c r="X89" s="23">
        <f t="shared" si="38"/>
        <v>0</v>
      </c>
      <c r="Y89" s="23">
        <f t="shared" si="25"/>
        <v>0</v>
      </c>
      <c r="Z89" s="23">
        <f t="shared" si="39"/>
        <v>0</v>
      </c>
      <c r="AB89" s="23">
        <f t="shared" si="40"/>
        <v>0</v>
      </c>
      <c r="AC89" s="23">
        <f t="shared" si="26"/>
        <v>0</v>
      </c>
      <c r="AD89" s="23">
        <f t="shared" si="41"/>
        <v>0</v>
      </c>
      <c r="AE89" s="23">
        <f t="shared" si="42"/>
        <v>0.2220483808067788</v>
      </c>
      <c r="AF89" s="23">
        <f t="shared" si="27"/>
        <v>1400</v>
      </c>
      <c r="AG89" s="23">
        <f t="shared" si="43"/>
        <v>1120</v>
      </c>
    </row>
    <row r="90" spans="4:33" x14ac:dyDescent="0.15">
      <c r="D90" s="23">
        <v>78</v>
      </c>
      <c r="E90" s="23">
        <f t="shared" si="44"/>
        <v>0</v>
      </c>
      <c r="F90" s="23">
        <f t="shared" si="28"/>
        <v>0</v>
      </c>
      <c r="G90" s="23">
        <f t="shared" si="29"/>
        <v>0</v>
      </c>
      <c r="H90" s="23">
        <f t="shared" si="45"/>
        <v>0</v>
      </c>
      <c r="I90" s="23">
        <f t="shared" si="30"/>
        <v>0</v>
      </c>
      <c r="J90" s="23">
        <f t="shared" si="31"/>
        <v>0</v>
      </c>
      <c r="L90" s="23">
        <f t="shared" si="46"/>
        <v>0</v>
      </c>
      <c r="M90" s="23">
        <f t="shared" si="32"/>
        <v>0</v>
      </c>
      <c r="N90" s="23">
        <f t="shared" si="33"/>
        <v>0</v>
      </c>
      <c r="O90" s="23">
        <f t="shared" si="47"/>
        <v>0.1968483808067788</v>
      </c>
      <c r="P90" s="23">
        <f t="shared" si="34"/>
        <v>1400</v>
      </c>
      <c r="Q90" s="23">
        <f t="shared" si="35"/>
        <v>1120</v>
      </c>
      <c r="U90" s="23">
        <f t="shared" si="36"/>
        <v>0</v>
      </c>
      <c r="V90" s="23">
        <f t="shared" si="24"/>
        <v>0</v>
      </c>
      <c r="W90" s="23">
        <f t="shared" si="37"/>
        <v>0</v>
      </c>
      <c r="X90" s="23">
        <f t="shared" si="38"/>
        <v>0</v>
      </c>
      <c r="Y90" s="23">
        <f t="shared" si="25"/>
        <v>0</v>
      </c>
      <c r="Z90" s="23">
        <f t="shared" si="39"/>
        <v>0</v>
      </c>
      <c r="AB90" s="23">
        <f t="shared" si="40"/>
        <v>0</v>
      </c>
      <c r="AC90" s="23">
        <f t="shared" si="26"/>
        <v>0</v>
      </c>
      <c r="AD90" s="23">
        <f t="shared" si="41"/>
        <v>0</v>
      </c>
      <c r="AE90" s="23">
        <f t="shared" si="42"/>
        <v>0.1968483808067788</v>
      </c>
      <c r="AF90" s="23">
        <f t="shared" si="27"/>
        <v>1400</v>
      </c>
      <c r="AG90" s="23">
        <f t="shared" si="43"/>
        <v>1120</v>
      </c>
    </row>
    <row r="91" spans="4:33" x14ac:dyDescent="0.15">
      <c r="D91" s="23">
        <v>79</v>
      </c>
      <c r="E91" s="23">
        <f t="shared" si="44"/>
        <v>0</v>
      </c>
      <c r="F91" s="23">
        <f t="shared" si="28"/>
        <v>0</v>
      </c>
      <c r="G91" s="23">
        <f t="shared" si="29"/>
        <v>0</v>
      </c>
      <c r="H91" s="23">
        <f t="shared" si="45"/>
        <v>0</v>
      </c>
      <c r="I91" s="23">
        <f t="shared" si="30"/>
        <v>0</v>
      </c>
      <c r="J91" s="23">
        <f t="shared" si="31"/>
        <v>0</v>
      </c>
      <c r="L91" s="23">
        <f t="shared" si="46"/>
        <v>0</v>
      </c>
      <c r="M91" s="23">
        <f t="shared" si="32"/>
        <v>0</v>
      </c>
      <c r="N91" s="23">
        <f t="shared" si="33"/>
        <v>0</v>
      </c>
      <c r="O91" s="23">
        <f t="shared" si="47"/>
        <v>0.1716483808067788</v>
      </c>
      <c r="P91" s="23">
        <f t="shared" si="34"/>
        <v>1400</v>
      </c>
      <c r="Q91" s="23">
        <f t="shared" si="35"/>
        <v>1120</v>
      </c>
      <c r="U91" s="23">
        <f t="shared" si="36"/>
        <v>0</v>
      </c>
      <c r="V91" s="23">
        <f t="shared" si="24"/>
        <v>0</v>
      </c>
      <c r="W91" s="23">
        <f t="shared" si="37"/>
        <v>0</v>
      </c>
      <c r="X91" s="23">
        <f t="shared" si="38"/>
        <v>0</v>
      </c>
      <c r="Y91" s="23">
        <f t="shared" si="25"/>
        <v>0</v>
      </c>
      <c r="Z91" s="23">
        <f t="shared" si="39"/>
        <v>0</v>
      </c>
      <c r="AB91" s="23">
        <f t="shared" si="40"/>
        <v>0</v>
      </c>
      <c r="AC91" s="23">
        <f t="shared" si="26"/>
        <v>0</v>
      </c>
      <c r="AD91" s="23">
        <f t="shared" si="41"/>
        <v>0</v>
      </c>
      <c r="AE91" s="23">
        <f t="shared" si="42"/>
        <v>0.1716483808067788</v>
      </c>
      <c r="AF91" s="23">
        <f t="shared" si="27"/>
        <v>1400</v>
      </c>
      <c r="AG91" s="23">
        <f t="shared" si="43"/>
        <v>1120</v>
      </c>
    </row>
    <row r="92" spans="4:33" x14ac:dyDescent="0.15">
      <c r="D92" s="23">
        <v>80</v>
      </c>
      <c r="E92" s="23">
        <f t="shared" si="44"/>
        <v>0</v>
      </c>
      <c r="F92" s="23">
        <f t="shared" si="28"/>
        <v>0</v>
      </c>
      <c r="G92" s="23">
        <f t="shared" si="29"/>
        <v>0</v>
      </c>
      <c r="H92" s="23">
        <f t="shared" si="45"/>
        <v>0</v>
      </c>
      <c r="I92" s="23">
        <f t="shared" si="30"/>
        <v>0</v>
      </c>
      <c r="J92" s="23">
        <f t="shared" si="31"/>
        <v>0</v>
      </c>
      <c r="L92" s="23">
        <f t="shared" si="46"/>
        <v>0</v>
      </c>
      <c r="M92" s="23">
        <f t="shared" si="32"/>
        <v>0</v>
      </c>
      <c r="N92" s="23">
        <f t="shared" si="33"/>
        <v>0</v>
      </c>
      <c r="O92" s="23">
        <f t="shared" si="47"/>
        <v>0.1464483808067788</v>
      </c>
      <c r="P92" s="23">
        <f t="shared" si="34"/>
        <v>1400</v>
      </c>
      <c r="Q92" s="23">
        <f t="shared" si="35"/>
        <v>1120</v>
      </c>
      <c r="U92" s="23">
        <f t="shared" si="36"/>
        <v>0</v>
      </c>
      <c r="V92" s="23">
        <f t="shared" si="24"/>
        <v>0</v>
      </c>
      <c r="W92" s="23">
        <f t="shared" si="37"/>
        <v>0</v>
      </c>
      <c r="X92" s="23">
        <f t="shared" si="38"/>
        <v>0</v>
      </c>
      <c r="Y92" s="23">
        <f t="shared" si="25"/>
        <v>0</v>
      </c>
      <c r="Z92" s="23">
        <f t="shared" si="39"/>
        <v>0</v>
      </c>
      <c r="AB92" s="23">
        <f t="shared" si="40"/>
        <v>0</v>
      </c>
      <c r="AC92" s="23">
        <f t="shared" si="26"/>
        <v>0</v>
      </c>
      <c r="AD92" s="23">
        <f t="shared" si="41"/>
        <v>0</v>
      </c>
      <c r="AE92" s="23">
        <f t="shared" si="42"/>
        <v>0.1464483808067788</v>
      </c>
      <c r="AF92" s="23">
        <f t="shared" si="27"/>
        <v>1400</v>
      </c>
      <c r="AG92" s="23">
        <f t="shared" si="43"/>
        <v>1120</v>
      </c>
    </row>
    <row r="93" spans="4:33" x14ac:dyDescent="0.15">
      <c r="D93" s="23">
        <v>81</v>
      </c>
      <c r="E93" s="23">
        <f t="shared" si="44"/>
        <v>0</v>
      </c>
      <c r="F93" s="23">
        <f t="shared" si="28"/>
        <v>0</v>
      </c>
      <c r="G93" s="23">
        <f t="shared" si="29"/>
        <v>0</v>
      </c>
      <c r="H93" s="23">
        <f t="shared" si="45"/>
        <v>0</v>
      </c>
      <c r="I93" s="23">
        <f t="shared" si="30"/>
        <v>0</v>
      </c>
      <c r="J93" s="23">
        <f t="shared" si="31"/>
        <v>0</v>
      </c>
      <c r="L93" s="23">
        <f t="shared" si="46"/>
        <v>0</v>
      </c>
      <c r="M93" s="23">
        <f t="shared" si="32"/>
        <v>0</v>
      </c>
      <c r="N93" s="23">
        <f t="shared" si="33"/>
        <v>0</v>
      </c>
      <c r="O93" s="23">
        <f t="shared" si="47"/>
        <v>0.1212483808067788</v>
      </c>
      <c r="P93" s="23">
        <f t="shared" si="34"/>
        <v>1400</v>
      </c>
      <c r="Q93" s="23">
        <f t="shared" si="35"/>
        <v>1120</v>
      </c>
      <c r="U93" s="23">
        <f t="shared" si="36"/>
        <v>0</v>
      </c>
      <c r="V93" s="23">
        <f t="shared" si="24"/>
        <v>0</v>
      </c>
      <c r="W93" s="23">
        <f t="shared" si="37"/>
        <v>0</v>
      </c>
      <c r="X93" s="23">
        <f t="shared" si="38"/>
        <v>0</v>
      </c>
      <c r="Y93" s="23">
        <f t="shared" si="25"/>
        <v>0</v>
      </c>
      <c r="Z93" s="23">
        <f t="shared" si="39"/>
        <v>0</v>
      </c>
      <c r="AB93" s="23">
        <f t="shared" si="40"/>
        <v>0</v>
      </c>
      <c r="AC93" s="23">
        <f t="shared" si="26"/>
        <v>0</v>
      </c>
      <c r="AD93" s="23">
        <f t="shared" si="41"/>
        <v>0</v>
      </c>
      <c r="AE93" s="23">
        <f t="shared" si="42"/>
        <v>0.1212483808067788</v>
      </c>
      <c r="AF93" s="23">
        <f t="shared" si="27"/>
        <v>1400</v>
      </c>
      <c r="AG93" s="23">
        <f t="shared" si="43"/>
        <v>1120</v>
      </c>
    </row>
    <row r="94" spans="4:33" x14ac:dyDescent="0.15">
      <c r="D94" s="23">
        <v>82</v>
      </c>
      <c r="E94" s="23">
        <f t="shared" si="44"/>
        <v>0</v>
      </c>
      <c r="F94" s="23">
        <f t="shared" si="28"/>
        <v>0</v>
      </c>
      <c r="G94" s="23">
        <f t="shared" si="29"/>
        <v>0</v>
      </c>
      <c r="H94" s="23">
        <f t="shared" si="45"/>
        <v>0</v>
      </c>
      <c r="I94" s="23">
        <f t="shared" si="30"/>
        <v>0</v>
      </c>
      <c r="J94" s="23">
        <f t="shared" si="31"/>
        <v>0</v>
      </c>
      <c r="L94" s="23">
        <f t="shared" si="46"/>
        <v>0</v>
      </c>
      <c r="M94" s="23">
        <f t="shared" si="32"/>
        <v>0</v>
      </c>
      <c r="N94" s="23">
        <f t="shared" si="33"/>
        <v>0</v>
      </c>
      <c r="O94" s="23">
        <f t="shared" si="47"/>
        <v>9.6048380806778799E-2</v>
      </c>
      <c r="P94" s="23">
        <f t="shared" si="34"/>
        <v>1400</v>
      </c>
      <c r="Q94" s="23">
        <f t="shared" si="35"/>
        <v>1120</v>
      </c>
      <c r="U94" s="23">
        <f t="shared" si="36"/>
        <v>0</v>
      </c>
      <c r="V94" s="23">
        <f t="shared" si="24"/>
        <v>0</v>
      </c>
      <c r="W94" s="23">
        <f t="shared" si="37"/>
        <v>0</v>
      </c>
      <c r="X94" s="23">
        <f t="shared" si="38"/>
        <v>0</v>
      </c>
      <c r="Y94" s="23">
        <f t="shared" si="25"/>
        <v>0</v>
      </c>
      <c r="Z94" s="23">
        <f t="shared" si="39"/>
        <v>0</v>
      </c>
      <c r="AB94" s="23">
        <f t="shared" si="40"/>
        <v>0</v>
      </c>
      <c r="AC94" s="23">
        <f t="shared" si="26"/>
        <v>0</v>
      </c>
      <c r="AD94" s="23">
        <f t="shared" si="41"/>
        <v>0</v>
      </c>
      <c r="AE94" s="23">
        <f t="shared" si="42"/>
        <v>9.6048380806778799E-2</v>
      </c>
      <c r="AF94" s="23">
        <f t="shared" si="27"/>
        <v>1400</v>
      </c>
      <c r="AG94" s="23">
        <f t="shared" si="43"/>
        <v>1120</v>
      </c>
    </row>
    <row r="95" spans="4:33" x14ac:dyDescent="0.15">
      <c r="D95" s="23">
        <v>83</v>
      </c>
      <c r="E95" s="23">
        <f t="shared" si="44"/>
        <v>0</v>
      </c>
      <c r="F95" s="23">
        <f t="shared" si="28"/>
        <v>0</v>
      </c>
      <c r="G95" s="23">
        <f t="shared" si="29"/>
        <v>0</v>
      </c>
      <c r="H95" s="23">
        <f t="shared" si="45"/>
        <v>0</v>
      </c>
      <c r="I95" s="23">
        <f t="shared" si="30"/>
        <v>0</v>
      </c>
      <c r="J95" s="23">
        <f t="shared" si="31"/>
        <v>0</v>
      </c>
      <c r="L95" s="23">
        <f t="shared" si="46"/>
        <v>0</v>
      </c>
      <c r="M95" s="23">
        <f t="shared" si="32"/>
        <v>0</v>
      </c>
      <c r="N95" s="23">
        <f t="shared" si="33"/>
        <v>0</v>
      </c>
      <c r="O95" s="23">
        <f t="shared" si="47"/>
        <v>7.0848380806778799E-2</v>
      </c>
      <c r="P95" s="23">
        <f t="shared" si="34"/>
        <v>1400</v>
      </c>
      <c r="Q95" s="23">
        <f t="shared" si="35"/>
        <v>1120</v>
      </c>
      <c r="U95" s="23">
        <f t="shared" si="36"/>
        <v>0</v>
      </c>
      <c r="V95" s="23">
        <f t="shared" si="24"/>
        <v>0</v>
      </c>
      <c r="W95" s="23">
        <f t="shared" si="37"/>
        <v>0</v>
      </c>
      <c r="X95" s="23">
        <f t="shared" si="38"/>
        <v>0</v>
      </c>
      <c r="Y95" s="23">
        <f t="shared" si="25"/>
        <v>0</v>
      </c>
      <c r="Z95" s="23">
        <f t="shared" si="39"/>
        <v>0</v>
      </c>
      <c r="AB95" s="23">
        <f t="shared" si="40"/>
        <v>0</v>
      </c>
      <c r="AC95" s="23">
        <f t="shared" si="26"/>
        <v>0</v>
      </c>
      <c r="AD95" s="23">
        <f t="shared" si="41"/>
        <v>0</v>
      </c>
      <c r="AE95" s="23">
        <f t="shared" si="42"/>
        <v>7.0848380806778799E-2</v>
      </c>
      <c r="AF95" s="23">
        <f t="shared" si="27"/>
        <v>1400</v>
      </c>
      <c r="AG95" s="23">
        <f t="shared" si="43"/>
        <v>1120</v>
      </c>
    </row>
    <row r="96" spans="4:33" x14ac:dyDescent="0.15">
      <c r="D96" s="23">
        <v>84</v>
      </c>
      <c r="E96" s="23">
        <f t="shared" si="44"/>
        <v>0</v>
      </c>
      <c r="F96" s="23">
        <f t="shared" si="28"/>
        <v>0</v>
      </c>
      <c r="G96" s="23">
        <f t="shared" si="29"/>
        <v>0</v>
      </c>
      <c r="H96" s="23">
        <f t="shared" si="45"/>
        <v>0</v>
      </c>
      <c r="I96" s="23">
        <f t="shared" si="30"/>
        <v>0</v>
      </c>
      <c r="J96" s="23">
        <f t="shared" si="31"/>
        <v>0</v>
      </c>
      <c r="L96" s="23">
        <f t="shared" si="46"/>
        <v>0</v>
      </c>
      <c r="M96" s="23">
        <f t="shared" si="32"/>
        <v>0</v>
      </c>
      <c r="N96" s="23">
        <f t="shared" si="33"/>
        <v>0</v>
      </c>
      <c r="O96" s="23">
        <f t="shared" si="47"/>
        <v>4.5648380806778799E-2</v>
      </c>
      <c r="P96" s="23">
        <f t="shared" si="34"/>
        <v>1400</v>
      </c>
      <c r="Q96" s="23">
        <f t="shared" si="35"/>
        <v>1120</v>
      </c>
      <c r="U96" s="23">
        <f t="shared" si="36"/>
        <v>0</v>
      </c>
      <c r="V96" s="23">
        <f t="shared" si="24"/>
        <v>0</v>
      </c>
      <c r="W96" s="23">
        <f t="shared" si="37"/>
        <v>0</v>
      </c>
      <c r="X96" s="23">
        <f t="shared" si="38"/>
        <v>0</v>
      </c>
      <c r="Y96" s="23">
        <f t="shared" si="25"/>
        <v>0</v>
      </c>
      <c r="Z96" s="23">
        <f t="shared" si="39"/>
        <v>0</v>
      </c>
      <c r="AB96" s="23">
        <f t="shared" si="40"/>
        <v>0</v>
      </c>
      <c r="AC96" s="23">
        <f t="shared" si="26"/>
        <v>0</v>
      </c>
      <c r="AD96" s="23">
        <f t="shared" si="41"/>
        <v>0</v>
      </c>
      <c r="AE96" s="23">
        <f t="shared" si="42"/>
        <v>4.5648380806778799E-2</v>
      </c>
      <c r="AF96" s="23">
        <f t="shared" si="27"/>
        <v>1400</v>
      </c>
      <c r="AG96" s="23">
        <f t="shared" si="43"/>
        <v>1120</v>
      </c>
    </row>
    <row r="97" spans="4:33" x14ac:dyDescent="0.15">
      <c r="D97" s="23">
        <v>85</v>
      </c>
      <c r="E97" s="23">
        <f t="shared" si="44"/>
        <v>0</v>
      </c>
      <c r="F97" s="23">
        <f t="shared" si="28"/>
        <v>0</v>
      </c>
      <c r="G97" s="23">
        <f t="shared" si="29"/>
        <v>0</v>
      </c>
      <c r="H97" s="23">
        <f t="shared" si="45"/>
        <v>0</v>
      </c>
      <c r="I97" s="23">
        <f t="shared" si="30"/>
        <v>0</v>
      </c>
      <c r="J97" s="23">
        <f t="shared" si="31"/>
        <v>0</v>
      </c>
      <c r="L97" s="23">
        <f t="shared" si="46"/>
        <v>0</v>
      </c>
      <c r="M97" s="23">
        <f t="shared" si="32"/>
        <v>0</v>
      </c>
      <c r="N97" s="23">
        <f t="shared" si="33"/>
        <v>0</v>
      </c>
      <c r="O97" s="23">
        <f t="shared" si="47"/>
        <v>2.0448380806778799E-2</v>
      </c>
      <c r="P97" s="23">
        <f t="shared" si="34"/>
        <v>1400</v>
      </c>
      <c r="Q97" s="23">
        <f t="shared" si="35"/>
        <v>1120</v>
      </c>
      <c r="U97" s="23">
        <f t="shared" si="36"/>
        <v>0</v>
      </c>
      <c r="V97" s="23">
        <f t="shared" si="24"/>
        <v>0</v>
      </c>
      <c r="W97" s="23">
        <f t="shared" si="37"/>
        <v>0</v>
      </c>
      <c r="X97" s="23">
        <f t="shared" si="38"/>
        <v>0</v>
      </c>
      <c r="Y97" s="23">
        <f t="shared" si="25"/>
        <v>0</v>
      </c>
      <c r="Z97" s="23">
        <f t="shared" si="39"/>
        <v>0</v>
      </c>
      <c r="AB97" s="23">
        <f t="shared" si="40"/>
        <v>0</v>
      </c>
      <c r="AC97" s="23">
        <f t="shared" si="26"/>
        <v>0</v>
      </c>
      <c r="AD97" s="23">
        <f t="shared" si="41"/>
        <v>0</v>
      </c>
      <c r="AE97" s="23">
        <f t="shared" si="42"/>
        <v>2.0448380806778799E-2</v>
      </c>
      <c r="AF97" s="23">
        <f t="shared" si="27"/>
        <v>1400</v>
      </c>
      <c r="AG97" s="23">
        <f t="shared" si="43"/>
        <v>1120</v>
      </c>
    </row>
    <row r="98" spans="4:33" x14ac:dyDescent="0.15">
      <c r="D98" s="23">
        <v>86</v>
      </c>
      <c r="E98" s="23">
        <f t="shared" si="44"/>
        <v>0</v>
      </c>
      <c r="F98" s="23">
        <f t="shared" si="28"/>
        <v>0</v>
      </c>
      <c r="G98" s="23">
        <f t="shared" si="29"/>
        <v>0</v>
      </c>
      <c r="H98" s="23">
        <f t="shared" si="45"/>
        <v>0</v>
      </c>
      <c r="I98" s="23">
        <f t="shared" si="30"/>
        <v>0</v>
      </c>
      <c r="J98" s="23">
        <f t="shared" si="31"/>
        <v>0</v>
      </c>
      <c r="L98" s="23">
        <f t="shared" si="46"/>
        <v>0</v>
      </c>
      <c r="M98" s="23">
        <f t="shared" si="32"/>
        <v>0</v>
      </c>
      <c r="N98" s="23">
        <f t="shared" si="33"/>
        <v>0</v>
      </c>
      <c r="O98" s="23">
        <f t="shared" si="47"/>
        <v>0</v>
      </c>
      <c r="P98" s="23">
        <f t="shared" si="34"/>
        <v>0</v>
      </c>
      <c r="Q98" s="23">
        <f t="shared" si="35"/>
        <v>0</v>
      </c>
      <c r="U98" s="23">
        <f t="shared" si="36"/>
        <v>0</v>
      </c>
      <c r="V98" s="23">
        <f t="shared" si="24"/>
        <v>0</v>
      </c>
      <c r="W98" s="23">
        <f t="shared" si="37"/>
        <v>0</v>
      </c>
      <c r="X98" s="23">
        <f t="shared" si="38"/>
        <v>0</v>
      </c>
      <c r="Y98" s="23">
        <f t="shared" si="25"/>
        <v>0</v>
      </c>
      <c r="Z98" s="23">
        <f t="shared" si="39"/>
        <v>0</v>
      </c>
      <c r="AB98" s="23">
        <f t="shared" si="40"/>
        <v>0</v>
      </c>
      <c r="AC98" s="23">
        <f t="shared" si="26"/>
        <v>0</v>
      </c>
      <c r="AD98" s="23">
        <f t="shared" si="41"/>
        <v>0</v>
      </c>
      <c r="AE98" s="23">
        <f t="shared" si="42"/>
        <v>0</v>
      </c>
      <c r="AF98" s="23">
        <f t="shared" si="27"/>
        <v>0</v>
      </c>
      <c r="AG98" s="23">
        <f t="shared" si="43"/>
        <v>0</v>
      </c>
    </row>
    <row r="99" spans="4:33" x14ac:dyDescent="0.15">
      <c r="D99" s="23">
        <v>87</v>
      </c>
      <c r="E99" s="23">
        <f t="shared" si="44"/>
        <v>0</v>
      </c>
      <c r="F99" s="23">
        <f t="shared" si="28"/>
        <v>0</v>
      </c>
      <c r="G99" s="23">
        <f t="shared" si="29"/>
        <v>0</v>
      </c>
      <c r="H99" s="23">
        <f t="shared" si="45"/>
        <v>0</v>
      </c>
      <c r="I99" s="23">
        <f t="shared" si="30"/>
        <v>0</v>
      </c>
      <c r="J99" s="23">
        <f t="shared" si="31"/>
        <v>0</v>
      </c>
      <c r="L99" s="23">
        <f t="shared" si="46"/>
        <v>0</v>
      </c>
      <c r="M99" s="23">
        <f t="shared" si="32"/>
        <v>0</v>
      </c>
      <c r="N99" s="23">
        <f t="shared" si="33"/>
        <v>0</v>
      </c>
      <c r="O99" s="23">
        <f t="shared" si="47"/>
        <v>0</v>
      </c>
      <c r="P99" s="23">
        <f t="shared" si="34"/>
        <v>0</v>
      </c>
      <c r="Q99" s="23">
        <f t="shared" si="35"/>
        <v>0</v>
      </c>
      <c r="U99" s="23">
        <f t="shared" si="36"/>
        <v>0</v>
      </c>
      <c r="V99" s="23">
        <f t="shared" si="24"/>
        <v>0</v>
      </c>
      <c r="W99" s="23">
        <f t="shared" si="37"/>
        <v>0</v>
      </c>
      <c r="X99" s="23">
        <f t="shared" si="38"/>
        <v>0</v>
      </c>
      <c r="Y99" s="23">
        <f t="shared" si="25"/>
        <v>0</v>
      </c>
      <c r="Z99" s="23">
        <f t="shared" si="39"/>
        <v>0</v>
      </c>
      <c r="AB99" s="23">
        <f t="shared" si="40"/>
        <v>0</v>
      </c>
      <c r="AC99" s="23">
        <f t="shared" si="26"/>
        <v>0</v>
      </c>
      <c r="AD99" s="23">
        <f t="shared" si="41"/>
        <v>0</v>
      </c>
      <c r="AE99" s="23">
        <f t="shared" si="42"/>
        <v>0</v>
      </c>
      <c r="AF99" s="23">
        <f t="shared" si="27"/>
        <v>0</v>
      </c>
      <c r="AG99" s="23">
        <f t="shared" si="43"/>
        <v>0</v>
      </c>
    </row>
    <row r="100" spans="4:33" x14ac:dyDescent="0.15">
      <c r="D100" s="23">
        <v>88</v>
      </c>
      <c r="E100" s="23">
        <f t="shared" si="44"/>
        <v>0</v>
      </c>
      <c r="F100" s="23">
        <f t="shared" si="28"/>
        <v>0</v>
      </c>
      <c r="G100" s="23">
        <f t="shared" si="29"/>
        <v>0</v>
      </c>
      <c r="H100" s="23">
        <f t="shared" si="45"/>
        <v>0</v>
      </c>
      <c r="I100" s="23">
        <f t="shared" si="30"/>
        <v>0</v>
      </c>
      <c r="J100" s="23">
        <f t="shared" si="31"/>
        <v>0</v>
      </c>
      <c r="L100" s="23">
        <f t="shared" si="46"/>
        <v>0</v>
      </c>
      <c r="M100" s="23">
        <f t="shared" si="32"/>
        <v>0</v>
      </c>
      <c r="N100" s="23">
        <f t="shared" si="33"/>
        <v>0</v>
      </c>
      <c r="O100" s="23">
        <f t="shared" si="47"/>
        <v>0</v>
      </c>
      <c r="P100" s="23">
        <f t="shared" si="34"/>
        <v>0</v>
      </c>
      <c r="Q100" s="23">
        <f t="shared" si="35"/>
        <v>0</v>
      </c>
      <c r="U100" s="23">
        <f t="shared" si="36"/>
        <v>0</v>
      </c>
      <c r="V100" s="23">
        <f t="shared" si="24"/>
        <v>0</v>
      </c>
      <c r="W100" s="23">
        <f t="shared" si="37"/>
        <v>0</v>
      </c>
      <c r="X100" s="23">
        <f t="shared" si="38"/>
        <v>0</v>
      </c>
      <c r="Y100" s="23">
        <f t="shared" si="25"/>
        <v>0</v>
      </c>
      <c r="Z100" s="23">
        <f t="shared" si="39"/>
        <v>0</v>
      </c>
      <c r="AB100" s="23">
        <f t="shared" si="40"/>
        <v>0</v>
      </c>
      <c r="AC100" s="23">
        <f t="shared" si="26"/>
        <v>0</v>
      </c>
      <c r="AD100" s="23">
        <f t="shared" si="41"/>
        <v>0</v>
      </c>
      <c r="AE100" s="23">
        <f t="shared" si="42"/>
        <v>0</v>
      </c>
      <c r="AF100" s="23">
        <f t="shared" si="27"/>
        <v>0</v>
      </c>
      <c r="AG100" s="23">
        <f t="shared" si="43"/>
        <v>0</v>
      </c>
    </row>
    <row r="101" spans="4:33" x14ac:dyDescent="0.15">
      <c r="D101" s="23">
        <v>89</v>
      </c>
      <c r="E101" s="23">
        <f t="shared" si="44"/>
        <v>0</v>
      </c>
      <c r="F101" s="23">
        <f t="shared" si="28"/>
        <v>0</v>
      </c>
      <c r="G101" s="23">
        <f t="shared" si="29"/>
        <v>0</v>
      </c>
      <c r="H101" s="23">
        <f t="shared" si="45"/>
        <v>0</v>
      </c>
      <c r="I101" s="23">
        <f t="shared" si="30"/>
        <v>0</v>
      </c>
      <c r="J101" s="23">
        <f t="shared" si="31"/>
        <v>0</v>
      </c>
      <c r="L101" s="23">
        <f t="shared" si="46"/>
        <v>0</v>
      </c>
      <c r="M101" s="23">
        <f t="shared" si="32"/>
        <v>0</v>
      </c>
      <c r="N101" s="23">
        <f t="shared" si="33"/>
        <v>0</v>
      </c>
      <c r="O101" s="23">
        <f t="shared" si="47"/>
        <v>0</v>
      </c>
      <c r="P101" s="23">
        <f t="shared" si="34"/>
        <v>0</v>
      </c>
      <c r="Q101" s="23">
        <f t="shared" si="35"/>
        <v>0</v>
      </c>
      <c r="U101" s="23">
        <f t="shared" si="36"/>
        <v>0</v>
      </c>
      <c r="V101" s="23">
        <f t="shared" si="24"/>
        <v>0</v>
      </c>
      <c r="W101" s="23">
        <f t="shared" si="37"/>
        <v>0</v>
      </c>
      <c r="X101" s="23">
        <f t="shared" si="38"/>
        <v>0</v>
      </c>
      <c r="Y101" s="23">
        <f t="shared" si="25"/>
        <v>0</v>
      </c>
      <c r="Z101" s="23">
        <f t="shared" si="39"/>
        <v>0</v>
      </c>
      <c r="AB101" s="23">
        <f t="shared" si="40"/>
        <v>0</v>
      </c>
      <c r="AC101" s="23">
        <f t="shared" si="26"/>
        <v>0</v>
      </c>
      <c r="AD101" s="23">
        <f t="shared" si="41"/>
        <v>0</v>
      </c>
      <c r="AE101" s="23">
        <f t="shared" si="42"/>
        <v>0</v>
      </c>
      <c r="AF101" s="23">
        <f t="shared" si="27"/>
        <v>0</v>
      </c>
      <c r="AG101" s="23">
        <f t="shared" si="43"/>
        <v>0</v>
      </c>
    </row>
    <row r="102" spans="4:33" x14ac:dyDescent="0.15">
      <c r="D102" s="23">
        <v>90</v>
      </c>
      <c r="E102" s="23">
        <f t="shared" si="44"/>
        <v>0</v>
      </c>
      <c r="F102" s="23">
        <f t="shared" si="28"/>
        <v>0</v>
      </c>
      <c r="G102" s="23">
        <f t="shared" si="29"/>
        <v>0</v>
      </c>
      <c r="H102" s="23">
        <f t="shared" si="45"/>
        <v>0</v>
      </c>
      <c r="I102" s="23">
        <f t="shared" si="30"/>
        <v>0</v>
      </c>
      <c r="J102" s="23">
        <f t="shared" si="31"/>
        <v>0</v>
      </c>
      <c r="L102" s="23">
        <f t="shared" si="46"/>
        <v>0</v>
      </c>
      <c r="M102" s="23">
        <f t="shared" si="32"/>
        <v>0</v>
      </c>
      <c r="N102" s="23">
        <f t="shared" si="33"/>
        <v>0</v>
      </c>
      <c r="O102" s="23">
        <f t="shared" si="47"/>
        <v>0</v>
      </c>
      <c r="P102" s="23">
        <f t="shared" si="34"/>
        <v>0</v>
      </c>
      <c r="Q102" s="23">
        <f t="shared" si="35"/>
        <v>0</v>
      </c>
      <c r="U102" s="23">
        <f t="shared" si="36"/>
        <v>0</v>
      </c>
      <c r="V102" s="23">
        <f t="shared" si="24"/>
        <v>0</v>
      </c>
      <c r="W102" s="23">
        <f t="shared" si="37"/>
        <v>0</v>
      </c>
      <c r="X102" s="23">
        <f t="shared" si="38"/>
        <v>0</v>
      </c>
      <c r="Y102" s="23">
        <f t="shared" si="25"/>
        <v>0</v>
      </c>
      <c r="Z102" s="23">
        <f t="shared" si="39"/>
        <v>0</v>
      </c>
      <c r="AB102" s="23">
        <f t="shared" si="40"/>
        <v>0</v>
      </c>
      <c r="AC102" s="23">
        <f t="shared" si="26"/>
        <v>0</v>
      </c>
      <c r="AD102" s="23">
        <f t="shared" si="41"/>
        <v>0</v>
      </c>
      <c r="AE102" s="23">
        <f t="shared" si="42"/>
        <v>0</v>
      </c>
      <c r="AF102" s="23">
        <f t="shared" si="27"/>
        <v>0</v>
      </c>
      <c r="AG102" s="23">
        <f t="shared" si="43"/>
        <v>0</v>
      </c>
    </row>
    <row r="103" spans="4:33" x14ac:dyDescent="0.15">
      <c r="D103" s="23">
        <v>91</v>
      </c>
      <c r="E103" s="23">
        <f t="shared" si="44"/>
        <v>0</v>
      </c>
      <c r="F103" s="23">
        <f t="shared" si="28"/>
        <v>0</v>
      </c>
      <c r="G103" s="23">
        <f t="shared" si="29"/>
        <v>0</v>
      </c>
      <c r="H103" s="23">
        <f t="shared" si="45"/>
        <v>0</v>
      </c>
      <c r="I103" s="23">
        <f t="shared" si="30"/>
        <v>0</v>
      </c>
      <c r="J103" s="23">
        <f t="shared" si="31"/>
        <v>0</v>
      </c>
      <c r="L103" s="23">
        <f t="shared" si="46"/>
        <v>0</v>
      </c>
      <c r="M103" s="23">
        <f t="shared" si="32"/>
        <v>0</v>
      </c>
      <c r="N103" s="23">
        <f t="shared" si="33"/>
        <v>0</v>
      </c>
      <c r="O103" s="23">
        <f t="shared" si="47"/>
        <v>0</v>
      </c>
      <c r="P103" s="23">
        <f t="shared" si="34"/>
        <v>0</v>
      </c>
      <c r="Q103" s="23">
        <f t="shared" si="35"/>
        <v>0</v>
      </c>
      <c r="U103" s="23">
        <f t="shared" si="36"/>
        <v>0</v>
      </c>
      <c r="V103" s="23">
        <f t="shared" si="24"/>
        <v>0</v>
      </c>
      <c r="W103" s="23">
        <f t="shared" si="37"/>
        <v>0</v>
      </c>
      <c r="X103" s="23">
        <f t="shared" si="38"/>
        <v>0</v>
      </c>
      <c r="Y103" s="23">
        <f t="shared" si="25"/>
        <v>0</v>
      </c>
      <c r="Z103" s="23">
        <f t="shared" si="39"/>
        <v>0</v>
      </c>
      <c r="AB103" s="23">
        <f t="shared" si="40"/>
        <v>0</v>
      </c>
      <c r="AC103" s="23">
        <f t="shared" si="26"/>
        <v>0</v>
      </c>
      <c r="AD103" s="23">
        <f t="shared" si="41"/>
        <v>0</v>
      </c>
      <c r="AE103" s="23">
        <f t="shared" si="42"/>
        <v>0</v>
      </c>
      <c r="AF103" s="23">
        <f t="shared" si="27"/>
        <v>0</v>
      </c>
      <c r="AG103" s="23">
        <f t="shared" si="43"/>
        <v>0</v>
      </c>
    </row>
    <row r="104" spans="4:33" x14ac:dyDescent="0.15">
      <c r="D104" s="23">
        <v>92</v>
      </c>
      <c r="E104" s="23">
        <f t="shared" si="44"/>
        <v>0</v>
      </c>
      <c r="F104" s="23">
        <f t="shared" si="28"/>
        <v>0</v>
      </c>
      <c r="G104" s="23">
        <f t="shared" si="29"/>
        <v>0</v>
      </c>
      <c r="H104" s="23">
        <f t="shared" si="45"/>
        <v>0</v>
      </c>
      <c r="I104" s="23">
        <f t="shared" si="30"/>
        <v>0</v>
      </c>
      <c r="J104" s="23">
        <f t="shared" si="31"/>
        <v>0</v>
      </c>
      <c r="L104" s="23">
        <f t="shared" si="46"/>
        <v>0</v>
      </c>
      <c r="M104" s="23">
        <f t="shared" si="32"/>
        <v>0</v>
      </c>
      <c r="N104" s="23">
        <f t="shared" si="33"/>
        <v>0</v>
      </c>
      <c r="O104" s="23">
        <f t="shared" si="47"/>
        <v>0</v>
      </c>
      <c r="P104" s="23">
        <f t="shared" si="34"/>
        <v>0</v>
      </c>
      <c r="Q104" s="23">
        <f t="shared" si="35"/>
        <v>0</v>
      </c>
      <c r="U104" s="23">
        <f t="shared" si="36"/>
        <v>0</v>
      </c>
      <c r="V104" s="23">
        <f t="shared" si="24"/>
        <v>0</v>
      </c>
      <c r="W104" s="23">
        <f t="shared" si="37"/>
        <v>0</v>
      </c>
      <c r="X104" s="23">
        <f t="shared" si="38"/>
        <v>0</v>
      </c>
      <c r="Y104" s="23">
        <f t="shared" si="25"/>
        <v>0</v>
      </c>
      <c r="Z104" s="23">
        <f t="shared" si="39"/>
        <v>0</v>
      </c>
      <c r="AB104" s="23">
        <f t="shared" si="40"/>
        <v>0</v>
      </c>
      <c r="AC104" s="23">
        <f t="shared" si="26"/>
        <v>0</v>
      </c>
      <c r="AD104" s="23">
        <f t="shared" si="41"/>
        <v>0</v>
      </c>
      <c r="AE104" s="23">
        <f t="shared" si="42"/>
        <v>0</v>
      </c>
      <c r="AF104" s="23">
        <f t="shared" si="27"/>
        <v>0</v>
      </c>
      <c r="AG104" s="23">
        <f t="shared" si="43"/>
        <v>0</v>
      </c>
    </row>
    <row r="105" spans="4:33" x14ac:dyDescent="0.15">
      <c r="D105" s="23">
        <v>93</v>
      </c>
      <c r="E105" s="23">
        <f t="shared" si="44"/>
        <v>0</v>
      </c>
      <c r="F105" s="23">
        <f t="shared" si="28"/>
        <v>0</v>
      </c>
      <c r="G105" s="23">
        <f t="shared" si="29"/>
        <v>0</v>
      </c>
      <c r="H105" s="23">
        <f t="shared" si="45"/>
        <v>0</v>
      </c>
      <c r="I105" s="23">
        <f t="shared" si="30"/>
        <v>0</v>
      </c>
      <c r="J105" s="23">
        <f t="shared" si="31"/>
        <v>0</v>
      </c>
      <c r="L105" s="23">
        <f t="shared" si="46"/>
        <v>0</v>
      </c>
      <c r="M105" s="23">
        <f t="shared" si="32"/>
        <v>0</v>
      </c>
      <c r="N105" s="23">
        <f t="shared" si="33"/>
        <v>0</v>
      </c>
      <c r="O105" s="23">
        <f t="shared" si="47"/>
        <v>0</v>
      </c>
      <c r="P105" s="23">
        <f t="shared" si="34"/>
        <v>0</v>
      </c>
      <c r="Q105" s="23">
        <f t="shared" si="35"/>
        <v>0</v>
      </c>
      <c r="U105" s="23">
        <f t="shared" si="36"/>
        <v>0</v>
      </c>
      <c r="V105" s="23">
        <f t="shared" si="24"/>
        <v>0</v>
      </c>
      <c r="W105" s="23">
        <f t="shared" si="37"/>
        <v>0</v>
      </c>
      <c r="X105" s="23">
        <f t="shared" si="38"/>
        <v>0</v>
      </c>
      <c r="Y105" s="23">
        <f t="shared" si="25"/>
        <v>0</v>
      </c>
      <c r="Z105" s="23">
        <f t="shared" si="39"/>
        <v>0</v>
      </c>
      <c r="AB105" s="23">
        <f t="shared" si="40"/>
        <v>0</v>
      </c>
      <c r="AC105" s="23">
        <f t="shared" si="26"/>
        <v>0</v>
      </c>
      <c r="AD105" s="23">
        <f t="shared" si="41"/>
        <v>0</v>
      </c>
      <c r="AE105" s="23">
        <f t="shared" si="42"/>
        <v>0</v>
      </c>
      <c r="AF105" s="23">
        <f t="shared" si="27"/>
        <v>0</v>
      </c>
      <c r="AG105" s="23">
        <f t="shared" si="43"/>
        <v>0</v>
      </c>
    </row>
    <row r="106" spans="4:33" x14ac:dyDescent="0.15">
      <c r="D106" s="23">
        <v>94</v>
      </c>
      <c r="E106" s="23">
        <f t="shared" si="44"/>
        <v>0</v>
      </c>
      <c r="F106" s="23">
        <f t="shared" si="28"/>
        <v>0</v>
      </c>
      <c r="G106" s="23">
        <f t="shared" si="29"/>
        <v>0</v>
      </c>
      <c r="H106" s="23">
        <f t="shared" si="45"/>
        <v>0</v>
      </c>
      <c r="I106" s="23">
        <f t="shared" si="30"/>
        <v>0</v>
      </c>
      <c r="J106" s="23">
        <f t="shared" si="31"/>
        <v>0</v>
      </c>
      <c r="L106" s="23">
        <f t="shared" si="46"/>
        <v>0</v>
      </c>
      <c r="M106" s="23">
        <f t="shared" si="32"/>
        <v>0</v>
      </c>
      <c r="N106" s="23">
        <f t="shared" si="33"/>
        <v>0</v>
      </c>
      <c r="O106" s="23">
        <f t="shared" si="47"/>
        <v>0</v>
      </c>
      <c r="P106" s="23">
        <f t="shared" si="34"/>
        <v>0</v>
      </c>
      <c r="Q106" s="23">
        <f t="shared" si="35"/>
        <v>0</v>
      </c>
      <c r="U106" s="23">
        <f t="shared" si="36"/>
        <v>0</v>
      </c>
      <c r="V106" s="23">
        <f t="shared" si="24"/>
        <v>0</v>
      </c>
      <c r="W106" s="23">
        <f t="shared" si="37"/>
        <v>0</v>
      </c>
      <c r="X106" s="23">
        <f t="shared" si="38"/>
        <v>0</v>
      </c>
      <c r="Y106" s="23">
        <f t="shared" si="25"/>
        <v>0</v>
      </c>
      <c r="Z106" s="23">
        <f t="shared" si="39"/>
        <v>0</v>
      </c>
      <c r="AB106" s="23">
        <f t="shared" si="40"/>
        <v>0</v>
      </c>
      <c r="AC106" s="23">
        <f t="shared" si="26"/>
        <v>0</v>
      </c>
      <c r="AD106" s="23">
        <f t="shared" si="41"/>
        <v>0</v>
      </c>
      <c r="AE106" s="23">
        <f t="shared" si="42"/>
        <v>0</v>
      </c>
      <c r="AF106" s="23">
        <f t="shared" si="27"/>
        <v>0</v>
      </c>
      <c r="AG106" s="23">
        <f t="shared" si="43"/>
        <v>0</v>
      </c>
    </row>
    <row r="107" spans="4:33" x14ac:dyDescent="0.15">
      <c r="D107" s="23">
        <v>95</v>
      </c>
      <c r="E107" s="23">
        <f t="shared" si="44"/>
        <v>0</v>
      </c>
      <c r="F107" s="23">
        <f t="shared" si="28"/>
        <v>0</v>
      </c>
      <c r="G107" s="23">
        <f t="shared" si="29"/>
        <v>0</v>
      </c>
      <c r="H107" s="23">
        <f t="shared" si="45"/>
        <v>0</v>
      </c>
      <c r="I107" s="23">
        <f t="shared" si="30"/>
        <v>0</v>
      </c>
      <c r="J107" s="23">
        <f t="shared" si="31"/>
        <v>0</v>
      </c>
      <c r="L107" s="23">
        <f t="shared" si="46"/>
        <v>0</v>
      </c>
      <c r="M107" s="23">
        <f t="shared" si="32"/>
        <v>0</v>
      </c>
      <c r="N107" s="23">
        <f t="shared" si="33"/>
        <v>0</v>
      </c>
      <c r="O107" s="23">
        <f t="shared" si="47"/>
        <v>0</v>
      </c>
      <c r="P107" s="23">
        <f t="shared" si="34"/>
        <v>0</v>
      </c>
      <c r="Q107" s="23">
        <f t="shared" si="35"/>
        <v>0</v>
      </c>
      <c r="U107" s="23">
        <f t="shared" si="36"/>
        <v>0</v>
      </c>
      <c r="V107" s="23">
        <f t="shared" si="24"/>
        <v>0</v>
      </c>
      <c r="W107" s="23">
        <f t="shared" si="37"/>
        <v>0</v>
      </c>
      <c r="X107" s="23">
        <f t="shared" si="38"/>
        <v>0</v>
      </c>
      <c r="Y107" s="23">
        <f t="shared" si="25"/>
        <v>0</v>
      </c>
      <c r="Z107" s="23">
        <f t="shared" si="39"/>
        <v>0</v>
      </c>
      <c r="AB107" s="23">
        <f t="shared" si="40"/>
        <v>0</v>
      </c>
      <c r="AC107" s="23">
        <f t="shared" si="26"/>
        <v>0</v>
      </c>
      <c r="AD107" s="23">
        <f t="shared" si="41"/>
        <v>0</v>
      </c>
      <c r="AE107" s="23">
        <f t="shared" si="42"/>
        <v>0</v>
      </c>
      <c r="AF107" s="23">
        <f t="shared" si="27"/>
        <v>0</v>
      </c>
      <c r="AG107" s="23">
        <f t="shared" si="43"/>
        <v>0</v>
      </c>
    </row>
    <row r="108" spans="4:33" x14ac:dyDescent="0.15">
      <c r="D108" s="23">
        <v>96</v>
      </c>
      <c r="E108" s="23">
        <f t="shared" si="44"/>
        <v>0</v>
      </c>
      <c r="F108" s="23">
        <f t="shared" si="28"/>
        <v>0</v>
      </c>
      <c r="G108" s="23">
        <f t="shared" si="29"/>
        <v>0</v>
      </c>
      <c r="H108" s="23">
        <f t="shared" si="45"/>
        <v>0</v>
      </c>
      <c r="I108" s="23">
        <f t="shared" si="30"/>
        <v>0</v>
      </c>
      <c r="J108" s="23">
        <f t="shared" si="31"/>
        <v>0</v>
      </c>
      <c r="L108" s="23">
        <f t="shared" si="46"/>
        <v>0</v>
      </c>
      <c r="M108" s="23">
        <f t="shared" si="32"/>
        <v>0</v>
      </c>
      <c r="N108" s="23">
        <f t="shared" si="33"/>
        <v>0</v>
      </c>
      <c r="O108" s="23">
        <f t="shared" si="47"/>
        <v>0</v>
      </c>
      <c r="P108" s="23">
        <f t="shared" si="34"/>
        <v>0</v>
      </c>
      <c r="Q108" s="23">
        <f t="shared" si="35"/>
        <v>0</v>
      </c>
      <c r="U108" s="23">
        <f t="shared" si="36"/>
        <v>0</v>
      </c>
      <c r="V108" s="23">
        <f t="shared" si="24"/>
        <v>0</v>
      </c>
      <c r="W108" s="23">
        <f t="shared" si="37"/>
        <v>0</v>
      </c>
      <c r="X108" s="23">
        <f t="shared" si="38"/>
        <v>0</v>
      </c>
      <c r="Y108" s="23">
        <f t="shared" si="25"/>
        <v>0</v>
      </c>
      <c r="Z108" s="23">
        <f t="shared" si="39"/>
        <v>0</v>
      </c>
      <c r="AB108" s="23">
        <f t="shared" si="40"/>
        <v>0</v>
      </c>
      <c r="AC108" s="23">
        <f t="shared" si="26"/>
        <v>0</v>
      </c>
      <c r="AD108" s="23">
        <f t="shared" si="41"/>
        <v>0</v>
      </c>
      <c r="AE108" s="23">
        <f t="shared" si="42"/>
        <v>0</v>
      </c>
      <c r="AF108" s="23">
        <f t="shared" si="27"/>
        <v>0</v>
      </c>
      <c r="AG108" s="23">
        <f t="shared" si="43"/>
        <v>0</v>
      </c>
    </row>
    <row r="109" spans="4:33" x14ac:dyDescent="0.15">
      <c r="D109" s="23">
        <v>97</v>
      </c>
      <c r="E109" s="23">
        <f t="shared" si="44"/>
        <v>0</v>
      </c>
      <c r="F109" s="23">
        <f t="shared" si="28"/>
        <v>0</v>
      </c>
      <c r="G109" s="23">
        <f t="shared" si="29"/>
        <v>0</v>
      </c>
      <c r="H109" s="23">
        <f t="shared" si="45"/>
        <v>0</v>
      </c>
      <c r="I109" s="23">
        <f t="shared" si="30"/>
        <v>0</v>
      </c>
      <c r="J109" s="23">
        <f t="shared" si="31"/>
        <v>0</v>
      </c>
      <c r="L109" s="23">
        <f t="shared" si="46"/>
        <v>0</v>
      </c>
      <c r="M109" s="23">
        <f t="shared" si="32"/>
        <v>0</v>
      </c>
      <c r="N109" s="23">
        <f t="shared" si="33"/>
        <v>0</v>
      </c>
      <c r="O109" s="23">
        <f t="shared" si="47"/>
        <v>0</v>
      </c>
      <c r="P109" s="23">
        <f t="shared" si="34"/>
        <v>0</v>
      </c>
      <c r="Q109" s="23">
        <f t="shared" si="35"/>
        <v>0</v>
      </c>
      <c r="U109" s="23">
        <f t="shared" si="36"/>
        <v>0</v>
      </c>
      <c r="V109" s="23">
        <f t="shared" si="24"/>
        <v>0</v>
      </c>
      <c r="W109" s="23">
        <f t="shared" si="37"/>
        <v>0</v>
      </c>
      <c r="X109" s="23">
        <f t="shared" si="38"/>
        <v>0</v>
      </c>
      <c r="Y109" s="23">
        <f t="shared" si="25"/>
        <v>0</v>
      </c>
      <c r="Z109" s="23">
        <f t="shared" si="39"/>
        <v>0</v>
      </c>
      <c r="AB109" s="23">
        <f t="shared" si="40"/>
        <v>0</v>
      </c>
      <c r="AC109" s="23">
        <f t="shared" si="26"/>
        <v>0</v>
      </c>
      <c r="AD109" s="23">
        <f t="shared" si="41"/>
        <v>0</v>
      </c>
      <c r="AE109" s="23">
        <f t="shared" si="42"/>
        <v>0</v>
      </c>
      <c r="AF109" s="23">
        <f t="shared" si="27"/>
        <v>0</v>
      </c>
      <c r="AG109" s="23">
        <f t="shared" si="43"/>
        <v>0</v>
      </c>
    </row>
    <row r="110" spans="4:33" x14ac:dyDescent="0.15">
      <c r="D110" s="23">
        <v>98</v>
      </c>
      <c r="E110" s="23">
        <f t="shared" si="44"/>
        <v>0</v>
      </c>
      <c r="F110" s="23">
        <f t="shared" si="28"/>
        <v>0</v>
      </c>
      <c r="G110" s="23">
        <f t="shared" si="29"/>
        <v>0</v>
      </c>
      <c r="H110" s="23">
        <f t="shared" si="45"/>
        <v>0</v>
      </c>
      <c r="I110" s="23">
        <f t="shared" si="30"/>
        <v>0</v>
      </c>
      <c r="J110" s="23">
        <f t="shared" si="31"/>
        <v>0</v>
      </c>
      <c r="L110" s="23">
        <f t="shared" si="46"/>
        <v>0</v>
      </c>
      <c r="M110" s="23">
        <f t="shared" si="32"/>
        <v>0</v>
      </c>
      <c r="N110" s="23">
        <f t="shared" si="33"/>
        <v>0</v>
      </c>
      <c r="O110" s="23">
        <f t="shared" si="47"/>
        <v>0</v>
      </c>
      <c r="P110" s="23">
        <f t="shared" si="34"/>
        <v>0</v>
      </c>
      <c r="Q110" s="23">
        <f t="shared" si="35"/>
        <v>0</v>
      </c>
      <c r="U110" s="23">
        <f t="shared" si="36"/>
        <v>0</v>
      </c>
      <c r="V110" s="23">
        <f t="shared" si="24"/>
        <v>0</v>
      </c>
      <c r="W110" s="23">
        <f t="shared" si="37"/>
        <v>0</v>
      </c>
      <c r="X110" s="23">
        <f t="shared" si="38"/>
        <v>0</v>
      </c>
      <c r="Y110" s="23">
        <f t="shared" si="25"/>
        <v>0</v>
      </c>
      <c r="Z110" s="23">
        <f t="shared" si="39"/>
        <v>0</v>
      </c>
      <c r="AB110" s="23">
        <f t="shared" si="40"/>
        <v>0</v>
      </c>
      <c r="AC110" s="23">
        <f t="shared" si="26"/>
        <v>0</v>
      </c>
      <c r="AD110" s="23">
        <f t="shared" si="41"/>
        <v>0</v>
      </c>
      <c r="AE110" s="23">
        <f t="shared" si="42"/>
        <v>0</v>
      </c>
      <c r="AF110" s="23">
        <f t="shared" si="27"/>
        <v>0</v>
      </c>
      <c r="AG110" s="23">
        <f t="shared" si="43"/>
        <v>0</v>
      </c>
    </row>
    <row r="111" spans="4:33" x14ac:dyDescent="0.15">
      <c r="D111" s="23">
        <v>99</v>
      </c>
      <c r="E111" s="23">
        <f t="shared" si="44"/>
        <v>0</v>
      </c>
      <c r="F111" s="23">
        <f t="shared" si="28"/>
        <v>0</v>
      </c>
      <c r="G111" s="23">
        <f t="shared" si="29"/>
        <v>0</v>
      </c>
      <c r="H111" s="23">
        <f t="shared" si="45"/>
        <v>0</v>
      </c>
      <c r="I111" s="23">
        <f t="shared" si="30"/>
        <v>0</v>
      </c>
      <c r="J111" s="23">
        <f t="shared" si="31"/>
        <v>0</v>
      </c>
      <c r="L111" s="23">
        <f t="shared" si="46"/>
        <v>0</v>
      </c>
      <c r="M111" s="23">
        <f t="shared" si="32"/>
        <v>0</v>
      </c>
      <c r="N111" s="23">
        <f t="shared" si="33"/>
        <v>0</v>
      </c>
      <c r="O111" s="23">
        <f t="shared" si="47"/>
        <v>0</v>
      </c>
      <c r="P111" s="23">
        <f t="shared" si="34"/>
        <v>0</v>
      </c>
      <c r="Q111" s="23">
        <f t="shared" si="35"/>
        <v>0</v>
      </c>
      <c r="U111" s="23">
        <f t="shared" si="36"/>
        <v>0</v>
      </c>
      <c r="V111" s="23">
        <f t="shared" si="24"/>
        <v>0</v>
      </c>
      <c r="W111" s="23">
        <f t="shared" si="37"/>
        <v>0</v>
      </c>
      <c r="X111" s="23">
        <f t="shared" si="38"/>
        <v>0</v>
      </c>
      <c r="Y111" s="23">
        <f t="shared" si="25"/>
        <v>0</v>
      </c>
      <c r="Z111" s="23">
        <f t="shared" si="39"/>
        <v>0</v>
      </c>
      <c r="AB111" s="23">
        <f t="shared" si="40"/>
        <v>0</v>
      </c>
      <c r="AC111" s="23">
        <f t="shared" si="26"/>
        <v>0</v>
      </c>
      <c r="AD111" s="23">
        <f t="shared" si="41"/>
        <v>0</v>
      </c>
      <c r="AE111" s="23">
        <f t="shared" si="42"/>
        <v>0</v>
      </c>
      <c r="AF111" s="23">
        <f t="shared" si="27"/>
        <v>0</v>
      </c>
      <c r="AG111" s="23">
        <f t="shared" si="43"/>
        <v>0</v>
      </c>
    </row>
    <row r="112" spans="4:33" x14ac:dyDescent="0.15">
      <c r="D112" s="23">
        <v>100</v>
      </c>
      <c r="E112" s="23">
        <f t="shared" si="44"/>
        <v>0</v>
      </c>
      <c r="F112" s="23">
        <f t="shared" si="28"/>
        <v>0</v>
      </c>
      <c r="G112" s="23">
        <f t="shared" si="29"/>
        <v>0</v>
      </c>
      <c r="H112" s="23">
        <f t="shared" si="45"/>
        <v>0</v>
      </c>
      <c r="I112" s="23">
        <f t="shared" si="30"/>
        <v>0</v>
      </c>
      <c r="J112" s="23">
        <f t="shared" si="31"/>
        <v>0</v>
      </c>
      <c r="L112" s="23">
        <f t="shared" si="46"/>
        <v>0</v>
      </c>
      <c r="M112" s="23">
        <f t="shared" si="32"/>
        <v>0</v>
      </c>
      <c r="N112" s="23">
        <f t="shared" si="33"/>
        <v>0</v>
      </c>
      <c r="O112" s="23">
        <f t="shared" si="47"/>
        <v>0</v>
      </c>
      <c r="P112" s="23">
        <f t="shared" si="34"/>
        <v>0</v>
      </c>
      <c r="Q112" s="23">
        <f t="shared" si="35"/>
        <v>0</v>
      </c>
      <c r="U112" s="23">
        <f t="shared" si="36"/>
        <v>0</v>
      </c>
      <c r="V112" s="23">
        <f t="shared" si="24"/>
        <v>0</v>
      </c>
      <c r="W112" s="23">
        <f t="shared" si="37"/>
        <v>0</v>
      </c>
      <c r="X112" s="23">
        <f t="shared" si="38"/>
        <v>0</v>
      </c>
      <c r="Y112" s="23">
        <f t="shared" si="25"/>
        <v>0</v>
      </c>
      <c r="Z112" s="23">
        <f t="shared" si="39"/>
        <v>0</v>
      </c>
      <c r="AB112" s="23">
        <f t="shared" si="40"/>
        <v>0</v>
      </c>
      <c r="AC112" s="23">
        <f t="shared" si="26"/>
        <v>0</v>
      </c>
      <c r="AD112" s="23">
        <f t="shared" si="41"/>
        <v>0</v>
      </c>
      <c r="AE112" s="23">
        <f t="shared" si="42"/>
        <v>0</v>
      </c>
      <c r="AF112" s="23">
        <f t="shared" si="27"/>
        <v>0</v>
      </c>
      <c r="AG112" s="23">
        <f t="shared" si="43"/>
        <v>0</v>
      </c>
    </row>
    <row r="113" spans="4:33" x14ac:dyDescent="0.15">
      <c r="D113" s="23">
        <v>101</v>
      </c>
      <c r="E113" s="23">
        <f t="shared" si="44"/>
        <v>0</v>
      </c>
      <c r="F113" s="23">
        <f t="shared" si="28"/>
        <v>0</v>
      </c>
      <c r="G113" s="23">
        <f t="shared" si="29"/>
        <v>0</v>
      </c>
      <c r="H113" s="23">
        <f t="shared" si="45"/>
        <v>0</v>
      </c>
      <c r="I113" s="23">
        <f t="shared" si="30"/>
        <v>0</v>
      </c>
      <c r="J113" s="23">
        <f t="shared" si="31"/>
        <v>0</v>
      </c>
      <c r="L113" s="23">
        <f t="shared" si="46"/>
        <v>0</v>
      </c>
      <c r="M113" s="23">
        <f t="shared" si="32"/>
        <v>0</v>
      </c>
      <c r="N113" s="23">
        <f t="shared" si="33"/>
        <v>0</v>
      </c>
      <c r="O113" s="23">
        <f t="shared" si="47"/>
        <v>0</v>
      </c>
      <c r="P113" s="23">
        <f t="shared" si="34"/>
        <v>0</v>
      </c>
      <c r="Q113" s="23">
        <f t="shared" si="35"/>
        <v>0</v>
      </c>
      <c r="U113" s="23">
        <f t="shared" si="36"/>
        <v>0</v>
      </c>
      <c r="V113" s="23">
        <f t="shared" si="24"/>
        <v>0</v>
      </c>
      <c r="W113" s="23">
        <f t="shared" si="37"/>
        <v>0</v>
      </c>
      <c r="X113" s="23">
        <f t="shared" si="38"/>
        <v>0</v>
      </c>
      <c r="Y113" s="23">
        <f t="shared" si="25"/>
        <v>0</v>
      </c>
      <c r="Z113" s="23">
        <f t="shared" si="39"/>
        <v>0</v>
      </c>
      <c r="AB113" s="23">
        <f t="shared" si="40"/>
        <v>0</v>
      </c>
      <c r="AC113" s="23">
        <f t="shared" si="26"/>
        <v>0</v>
      </c>
      <c r="AD113" s="23">
        <f t="shared" si="41"/>
        <v>0</v>
      </c>
      <c r="AE113" s="23">
        <f t="shared" si="42"/>
        <v>0</v>
      </c>
      <c r="AF113" s="23">
        <f t="shared" si="27"/>
        <v>0</v>
      </c>
      <c r="AG113" s="23">
        <f t="shared" si="43"/>
        <v>0</v>
      </c>
    </row>
    <row r="114" spans="4:33" x14ac:dyDescent="0.15">
      <c r="D114" s="23">
        <v>102</v>
      </c>
      <c r="E114" s="23">
        <f t="shared" si="44"/>
        <v>0</v>
      </c>
      <c r="F114" s="23">
        <f t="shared" si="28"/>
        <v>0</v>
      </c>
      <c r="G114" s="23">
        <f t="shared" si="29"/>
        <v>0</v>
      </c>
      <c r="H114" s="23">
        <f t="shared" si="45"/>
        <v>0</v>
      </c>
      <c r="I114" s="23">
        <f t="shared" si="30"/>
        <v>0</v>
      </c>
      <c r="J114" s="23">
        <f t="shared" si="31"/>
        <v>0</v>
      </c>
      <c r="L114" s="23">
        <f t="shared" si="46"/>
        <v>0</v>
      </c>
      <c r="M114" s="23">
        <f t="shared" si="32"/>
        <v>0</v>
      </c>
      <c r="N114" s="23">
        <f t="shared" si="33"/>
        <v>0</v>
      </c>
      <c r="O114" s="23">
        <f t="shared" si="47"/>
        <v>0</v>
      </c>
      <c r="P114" s="23">
        <f t="shared" si="34"/>
        <v>0</v>
      </c>
      <c r="Q114" s="23">
        <f t="shared" si="35"/>
        <v>0</v>
      </c>
      <c r="U114" s="23">
        <f t="shared" si="36"/>
        <v>0</v>
      </c>
      <c r="V114" s="23">
        <f t="shared" si="24"/>
        <v>0</v>
      </c>
      <c r="W114" s="23">
        <f t="shared" si="37"/>
        <v>0</v>
      </c>
      <c r="X114" s="23">
        <f t="shared" si="38"/>
        <v>0</v>
      </c>
      <c r="Y114" s="23">
        <f t="shared" si="25"/>
        <v>0</v>
      </c>
      <c r="Z114" s="23">
        <f t="shared" si="39"/>
        <v>0</v>
      </c>
      <c r="AB114" s="23">
        <f t="shared" si="40"/>
        <v>0</v>
      </c>
      <c r="AC114" s="23">
        <f t="shared" si="26"/>
        <v>0</v>
      </c>
      <c r="AD114" s="23">
        <f t="shared" si="41"/>
        <v>0</v>
      </c>
      <c r="AE114" s="23">
        <f t="shared" si="42"/>
        <v>0</v>
      </c>
      <c r="AF114" s="23">
        <f t="shared" si="27"/>
        <v>0</v>
      </c>
      <c r="AG114" s="23">
        <f t="shared" si="43"/>
        <v>0</v>
      </c>
    </row>
    <row r="115" spans="4:33" x14ac:dyDescent="0.15">
      <c r="D115" s="23">
        <v>103</v>
      </c>
      <c r="E115" s="23">
        <f t="shared" si="44"/>
        <v>0</v>
      </c>
      <c r="F115" s="23">
        <f t="shared" si="28"/>
        <v>0</v>
      </c>
      <c r="G115" s="23">
        <f t="shared" si="29"/>
        <v>0</v>
      </c>
      <c r="H115" s="23">
        <f t="shared" si="45"/>
        <v>0</v>
      </c>
      <c r="I115" s="23">
        <f t="shared" si="30"/>
        <v>0</v>
      </c>
      <c r="J115" s="23">
        <f t="shared" si="31"/>
        <v>0</v>
      </c>
      <c r="L115" s="23">
        <f t="shared" si="46"/>
        <v>0</v>
      </c>
      <c r="M115" s="23">
        <f t="shared" si="32"/>
        <v>0</v>
      </c>
      <c r="N115" s="23">
        <f t="shared" si="33"/>
        <v>0</v>
      </c>
      <c r="O115" s="23">
        <f t="shared" si="47"/>
        <v>0</v>
      </c>
      <c r="P115" s="23">
        <f t="shared" si="34"/>
        <v>0</v>
      </c>
      <c r="Q115" s="23">
        <f t="shared" si="35"/>
        <v>0</v>
      </c>
      <c r="U115" s="23">
        <f t="shared" si="36"/>
        <v>0</v>
      </c>
      <c r="V115" s="23">
        <f t="shared" si="24"/>
        <v>0</v>
      </c>
      <c r="W115" s="23">
        <f t="shared" si="37"/>
        <v>0</v>
      </c>
      <c r="X115" s="23">
        <f t="shared" si="38"/>
        <v>0</v>
      </c>
      <c r="Y115" s="23">
        <f t="shared" si="25"/>
        <v>0</v>
      </c>
      <c r="Z115" s="23">
        <f t="shared" si="39"/>
        <v>0</v>
      </c>
      <c r="AB115" s="23">
        <f t="shared" si="40"/>
        <v>0</v>
      </c>
      <c r="AC115" s="23">
        <f t="shared" si="26"/>
        <v>0</v>
      </c>
      <c r="AD115" s="23">
        <f t="shared" si="41"/>
        <v>0</v>
      </c>
      <c r="AE115" s="23">
        <f t="shared" si="42"/>
        <v>0</v>
      </c>
      <c r="AF115" s="23">
        <f t="shared" si="27"/>
        <v>0</v>
      </c>
      <c r="AG115" s="23">
        <f t="shared" si="43"/>
        <v>0</v>
      </c>
    </row>
    <row r="116" spans="4:33" x14ac:dyDescent="0.15">
      <c r="D116" s="23">
        <v>104</v>
      </c>
      <c r="E116" s="23">
        <f t="shared" si="44"/>
        <v>0</v>
      </c>
      <c r="F116" s="23">
        <f t="shared" si="28"/>
        <v>0</v>
      </c>
      <c r="G116" s="23">
        <f t="shared" si="29"/>
        <v>0</v>
      </c>
      <c r="H116" s="23">
        <f t="shared" si="45"/>
        <v>0</v>
      </c>
      <c r="I116" s="23">
        <f t="shared" si="30"/>
        <v>0</v>
      </c>
      <c r="J116" s="23">
        <f t="shared" si="31"/>
        <v>0</v>
      </c>
      <c r="L116" s="23">
        <f t="shared" si="46"/>
        <v>0</v>
      </c>
      <c r="M116" s="23">
        <f t="shared" si="32"/>
        <v>0</v>
      </c>
      <c r="N116" s="23">
        <f t="shared" si="33"/>
        <v>0</v>
      </c>
      <c r="O116" s="23">
        <f t="shared" si="47"/>
        <v>0</v>
      </c>
      <c r="P116" s="23">
        <f t="shared" si="34"/>
        <v>0</v>
      </c>
      <c r="Q116" s="23">
        <f t="shared" si="35"/>
        <v>0</v>
      </c>
      <c r="U116" s="23">
        <f t="shared" si="36"/>
        <v>0</v>
      </c>
      <c r="V116" s="23">
        <f t="shared" si="24"/>
        <v>0</v>
      </c>
      <c r="W116" s="23">
        <f t="shared" si="37"/>
        <v>0</v>
      </c>
      <c r="X116" s="23">
        <f t="shared" si="38"/>
        <v>0</v>
      </c>
      <c r="Y116" s="23">
        <f t="shared" si="25"/>
        <v>0</v>
      </c>
      <c r="Z116" s="23">
        <f t="shared" si="39"/>
        <v>0</v>
      </c>
      <c r="AB116" s="23">
        <f t="shared" si="40"/>
        <v>0</v>
      </c>
      <c r="AC116" s="23">
        <f t="shared" si="26"/>
        <v>0</v>
      </c>
      <c r="AD116" s="23">
        <f t="shared" si="41"/>
        <v>0</v>
      </c>
      <c r="AE116" s="23">
        <f t="shared" si="42"/>
        <v>0</v>
      </c>
      <c r="AF116" s="23">
        <f t="shared" si="27"/>
        <v>0</v>
      </c>
      <c r="AG116" s="23">
        <f t="shared" si="43"/>
        <v>0</v>
      </c>
    </row>
    <row r="117" spans="4:33" x14ac:dyDescent="0.15">
      <c r="D117" s="23">
        <v>105</v>
      </c>
      <c r="E117" s="23">
        <f t="shared" si="44"/>
        <v>0</v>
      </c>
      <c r="F117" s="23">
        <f t="shared" si="28"/>
        <v>0</v>
      </c>
      <c r="G117" s="23">
        <f t="shared" si="29"/>
        <v>0</v>
      </c>
      <c r="H117" s="23">
        <f t="shared" si="45"/>
        <v>0</v>
      </c>
      <c r="I117" s="23">
        <f t="shared" si="30"/>
        <v>0</v>
      </c>
      <c r="J117" s="23">
        <f t="shared" si="31"/>
        <v>0</v>
      </c>
      <c r="L117" s="23">
        <f t="shared" si="46"/>
        <v>0</v>
      </c>
      <c r="M117" s="23">
        <f t="shared" si="32"/>
        <v>0</v>
      </c>
      <c r="N117" s="23">
        <f t="shared" si="33"/>
        <v>0</v>
      </c>
      <c r="O117" s="23">
        <f t="shared" si="47"/>
        <v>0</v>
      </c>
      <c r="P117" s="23">
        <f t="shared" si="34"/>
        <v>0</v>
      </c>
      <c r="Q117" s="23">
        <f t="shared" si="35"/>
        <v>0</v>
      </c>
      <c r="U117" s="23">
        <f t="shared" si="36"/>
        <v>0</v>
      </c>
      <c r="V117" s="23">
        <f t="shared" si="24"/>
        <v>0</v>
      </c>
      <c r="W117" s="23">
        <f t="shared" si="37"/>
        <v>0</v>
      </c>
      <c r="X117" s="23">
        <f t="shared" si="38"/>
        <v>0</v>
      </c>
      <c r="Y117" s="23">
        <f t="shared" si="25"/>
        <v>0</v>
      </c>
      <c r="Z117" s="23">
        <f t="shared" si="39"/>
        <v>0</v>
      </c>
      <c r="AB117" s="23">
        <f t="shared" si="40"/>
        <v>0</v>
      </c>
      <c r="AC117" s="23">
        <f t="shared" si="26"/>
        <v>0</v>
      </c>
      <c r="AD117" s="23">
        <f t="shared" si="41"/>
        <v>0</v>
      </c>
      <c r="AE117" s="23">
        <f t="shared" si="42"/>
        <v>0</v>
      </c>
      <c r="AF117" s="23">
        <f t="shared" si="27"/>
        <v>0</v>
      </c>
      <c r="AG117" s="23">
        <f t="shared" si="43"/>
        <v>0</v>
      </c>
    </row>
    <row r="118" spans="4:33" x14ac:dyDescent="0.15">
      <c r="D118" s="23">
        <v>106</v>
      </c>
      <c r="E118" s="23">
        <f t="shared" si="44"/>
        <v>0</v>
      </c>
      <c r="F118" s="23">
        <f t="shared" si="28"/>
        <v>0</v>
      </c>
      <c r="G118" s="23">
        <f t="shared" si="29"/>
        <v>0</v>
      </c>
      <c r="H118" s="23">
        <f t="shared" si="45"/>
        <v>0</v>
      </c>
      <c r="I118" s="23">
        <f t="shared" si="30"/>
        <v>0</v>
      </c>
      <c r="J118" s="23">
        <f t="shared" si="31"/>
        <v>0</v>
      </c>
      <c r="L118" s="23">
        <f t="shared" si="46"/>
        <v>0</v>
      </c>
      <c r="M118" s="23">
        <f t="shared" si="32"/>
        <v>0</v>
      </c>
      <c r="N118" s="23">
        <f t="shared" si="33"/>
        <v>0</v>
      </c>
      <c r="O118" s="23">
        <f t="shared" si="47"/>
        <v>0</v>
      </c>
      <c r="P118" s="23">
        <f t="shared" si="34"/>
        <v>0</v>
      </c>
      <c r="Q118" s="23">
        <f t="shared" si="35"/>
        <v>0</v>
      </c>
      <c r="U118" s="23">
        <f t="shared" si="36"/>
        <v>0</v>
      </c>
      <c r="V118" s="23">
        <f t="shared" si="24"/>
        <v>0</v>
      </c>
      <c r="W118" s="23">
        <f t="shared" si="37"/>
        <v>0</v>
      </c>
      <c r="X118" s="23">
        <f t="shared" si="38"/>
        <v>0</v>
      </c>
      <c r="Y118" s="23">
        <f t="shared" si="25"/>
        <v>0</v>
      </c>
      <c r="Z118" s="23">
        <f t="shared" si="39"/>
        <v>0</v>
      </c>
      <c r="AB118" s="23">
        <f t="shared" si="40"/>
        <v>0</v>
      </c>
      <c r="AC118" s="23">
        <f t="shared" si="26"/>
        <v>0</v>
      </c>
      <c r="AD118" s="23">
        <f t="shared" si="41"/>
        <v>0</v>
      </c>
      <c r="AE118" s="23">
        <f t="shared" si="42"/>
        <v>0</v>
      </c>
      <c r="AF118" s="23">
        <f t="shared" si="27"/>
        <v>0</v>
      </c>
      <c r="AG118" s="23">
        <f t="shared" si="43"/>
        <v>0</v>
      </c>
    </row>
    <row r="119" spans="4:33" x14ac:dyDescent="0.15">
      <c r="D119" s="23">
        <v>107</v>
      </c>
      <c r="E119" s="23">
        <f t="shared" si="44"/>
        <v>0</v>
      </c>
      <c r="F119" s="23">
        <f t="shared" si="28"/>
        <v>0</v>
      </c>
      <c r="G119" s="23">
        <f t="shared" si="29"/>
        <v>0</v>
      </c>
      <c r="H119" s="23">
        <f t="shared" si="45"/>
        <v>0</v>
      </c>
      <c r="I119" s="23">
        <f t="shared" si="30"/>
        <v>0</v>
      </c>
      <c r="J119" s="23">
        <f t="shared" si="31"/>
        <v>0</v>
      </c>
      <c r="L119" s="23">
        <f t="shared" si="46"/>
        <v>0</v>
      </c>
      <c r="M119" s="23">
        <f t="shared" si="32"/>
        <v>0</v>
      </c>
      <c r="N119" s="23">
        <f t="shared" si="33"/>
        <v>0</v>
      </c>
      <c r="O119" s="23">
        <f t="shared" si="47"/>
        <v>0</v>
      </c>
      <c r="P119" s="23">
        <f t="shared" si="34"/>
        <v>0</v>
      </c>
      <c r="Q119" s="23">
        <f t="shared" si="35"/>
        <v>0</v>
      </c>
      <c r="U119" s="23">
        <f t="shared" si="36"/>
        <v>0</v>
      </c>
      <c r="V119" s="23">
        <f t="shared" si="24"/>
        <v>0</v>
      </c>
      <c r="W119" s="23">
        <f t="shared" si="37"/>
        <v>0</v>
      </c>
      <c r="X119" s="23">
        <f t="shared" si="38"/>
        <v>0</v>
      </c>
      <c r="Y119" s="23">
        <f t="shared" si="25"/>
        <v>0</v>
      </c>
      <c r="Z119" s="23">
        <f t="shared" si="39"/>
        <v>0</v>
      </c>
      <c r="AB119" s="23">
        <f t="shared" si="40"/>
        <v>0</v>
      </c>
      <c r="AC119" s="23">
        <f t="shared" si="26"/>
        <v>0</v>
      </c>
      <c r="AD119" s="23">
        <f t="shared" si="41"/>
        <v>0</v>
      </c>
      <c r="AE119" s="23">
        <f t="shared" si="42"/>
        <v>0</v>
      </c>
      <c r="AF119" s="23">
        <f t="shared" si="27"/>
        <v>0</v>
      </c>
      <c r="AG119" s="23">
        <f t="shared" si="43"/>
        <v>0</v>
      </c>
    </row>
    <row r="120" spans="4:33" x14ac:dyDescent="0.15">
      <c r="D120" s="23">
        <v>108</v>
      </c>
      <c r="E120" s="23">
        <f t="shared" si="44"/>
        <v>0</v>
      </c>
      <c r="F120" s="23">
        <f t="shared" si="28"/>
        <v>0</v>
      </c>
      <c r="G120" s="23">
        <f t="shared" si="29"/>
        <v>0</v>
      </c>
      <c r="H120" s="23">
        <f t="shared" si="45"/>
        <v>0</v>
      </c>
      <c r="I120" s="23">
        <f t="shared" si="30"/>
        <v>0</v>
      </c>
      <c r="J120" s="23">
        <f t="shared" si="31"/>
        <v>0</v>
      </c>
      <c r="L120" s="23">
        <f t="shared" si="46"/>
        <v>0</v>
      </c>
      <c r="M120" s="23">
        <f t="shared" si="32"/>
        <v>0</v>
      </c>
      <c r="N120" s="23">
        <f t="shared" si="33"/>
        <v>0</v>
      </c>
      <c r="O120" s="23">
        <f t="shared" si="47"/>
        <v>0</v>
      </c>
      <c r="P120" s="23">
        <f t="shared" si="34"/>
        <v>0</v>
      </c>
      <c r="Q120" s="23">
        <f t="shared" si="35"/>
        <v>0</v>
      </c>
      <c r="U120" s="23">
        <f t="shared" si="36"/>
        <v>0</v>
      </c>
      <c r="V120" s="23">
        <f t="shared" si="24"/>
        <v>0</v>
      </c>
      <c r="W120" s="23">
        <f t="shared" si="37"/>
        <v>0</v>
      </c>
      <c r="X120" s="23">
        <f t="shared" si="38"/>
        <v>0</v>
      </c>
      <c r="Y120" s="23">
        <f t="shared" si="25"/>
        <v>0</v>
      </c>
      <c r="Z120" s="23">
        <f t="shared" si="39"/>
        <v>0</v>
      </c>
      <c r="AB120" s="23">
        <f t="shared" si="40"/>
        <v>0</v>
      </c>
      <c r="AC120" s="23">
        <f t="shared" si="26"/>
        <v>0</v>
      </c>
      <c r="AD120" s="23">
        <f t="shared" si="41"/>
        <v>0</v>
      </c>
      <c r="AE120" s="23">
        <f t="shared" si="42"/>
        <v>0</v>
      </c>
      <c r="AF120" s="23">
        <f t="shared" si="27"/>
        <v>0</v>
      </c>
      <c r="AG120" s="23">
        <f t="shared" si="43"/>
        <v>0</v>
      </c>
    </row>
    <row r="121" spans="4:33" x14ac:dyDescent="0.15">
      <c r="D121" s="23">
        <v>109</v>
      </c>
      <c r="E121" s="23">
        <f t="shared" si="44"/>
        <v>0</v>
      </c>
      <c r="F121" s="23">
        <f t="shared" si="28"/>
        <v>0</v>
      </c>
      <c r="G121" s="23">
        <f t="shared" si="29"/>
        <v>0</v>
      </c>
      <c r="H121" s="23">
        <f t="shared" si="45"/>
        <v>0</v>
      </c>
      <c r="I121" s="23">
        <f t="shared" si="30"/>
        <v>0</v>
      </c>
      <c r="J121" s="23">
        <f t="shared" si="31"/>
        <v>0</v>
      </c>
      <c r="L121" s="23">
        <f t="shared" si="46"/>
        <v>0</v>
      </c>
      <c r="M121" s="23">
        <f t="shared" si="32"/>
        <v>0</v>
      </c>
      <c r="N121" s="23">
        <f t="shared" si="33"/>
        <v>0</v>
      </c>
      <c r="O121" s="23">
        <f t="shared" si="47"/>
        <v>0</v>
      </c>
      <c r="P121" s="23">
        <f t="shared" si="34"/>
        <v>0</v>
      </c>
      <c r="Q121" s="23">
        <f t="shared" si="35"/>
        <v>0</v>
      </c>
      <c r="U121" s="23">
        <f t="shared" si="36"/>
        <v>0</v>
      </c>
      <c r="V121" s="23">
        <f t="shared" si="24"/>
        <v>0</v>
      </c>
      <c r="W121" s="23">
        <f t="shared" si="37"/>
        <v>0</v>
      </c>
      <c r="X121" s="23">
        <f t="shared" si="38"/>
        <v>0</v>
      </c>
      <c r="Y121" s="23">
        <f t="shared" si="25"/>
        <v>0</v>
      </c>
      <c r="Z121" s="23">
        <f t="shared" si="39"/>
        <v>0</v>
      </c>
      <c r="AB121" s="23">
        <f t="shared" si="40"/>
        <v>0</v>
      </c>
      <c r="AC121" s="23">
        <f t="shared" si="26"/>
        <v>0</v>
      </c>
      <c r="AD121" s="23">
        <f t="shared" si="41"/>
        <v>0</v>
      </c>
      <c r="AE121" s="23">
        <f t="shared" si="42"/>
        <v>0</v>
      </c>
      <c r="AF121" s="23">
        <f t="shared" si="27"/>
        <v>0</v>
      </c>
      <c r="AG121" s="23">
        <f t="shared" si="43"/>
        <v>0</v>
      </c>
    </row>
    <row r="122" spans="4:33" x14ac:dyDescent="0.15">
      <c r="D122" s="23">
        <v>110</v>
      </c>
      <c r="E122" s="23">
        <f t="shared" si="44"/>
        <v>0</v>
      </c>
      <c r="F122" s="23">
        <f t="shared" si="28"/>
        <v>0</v>
      </c>
      <c r="G122" s="23">
        <f t="shared" si="29"/>
        <v>0</v>
      </c>
      <c r="H122" s="23">
        <f t="shared" si="45"/>
        <v>0</v>
      </c>
      <c r="I122" s="23">
        <f t="shared" si="30"/>
        <v>0</v>
      </c>
      <c r="J122" s="23">
        <f t="shared" si="31"/>
        <v>0</v>
      </c>
      <c r="L122" s="23">
        <f t="shared" si="46"/>
        <v>0</v>
      </c>
      <c r="M122" s="23">
        <f t="shared" si="32"/>
        <v>0</v>
      </c>
      <c r="N122" s="23">
        <f t="shared" si="33"/>
        <v>0</v>
      </c>
      <c r="O122" s="23">
        <f t="shared" si="47"/>
        <v>0</v>
      </c>
      <c r="P122" s="23">
        <f t="shared" si="34"/>
        <v>0</v>
      </c>
      <c r="Q122" s="23">
        <f t="shared" si="35"/>
        <v>0</v>
      </c>
      <c r="U122" s="23">
        <f t="shared" si="36"/>
        <v>0</v>
      </c>
      <c r="V122" s="23">
        <f t="shared" si="24"/>
        <v>0</v>
      </c>
      <c r="W122" s="23">
        <f t="shared" si="37"/>
        <v>0</v>
      </c>
      <c r="X122" s="23">
        <f t="shared" si="38"/>
        <v>0</v>
      </c>
      <c r="Y122" s="23">
        <f t="shared" si="25"/>
        <v>0</v>
      </c>
      <c r="Z122" s="23">
        <f t="shared" si="39"/>
        <v>0</v>
      </c>
      <c r="AB122" s="23">
        <f t="shared" si="40"/>
        <v>0</v>
      </c>
      <c r="AC122" s="23">
        <f t="shared" si="26"/>
        <v>0</v>
      </c>
      <c r="AD122" s="23">
        <f t="shared" si="41"/>
        <v>0</v>
      </c>
      <c r="AE122" s="23">
        <f t="shared" si="42"/>
        <v>0</v>
      </c>
      <c r="AF122" s="23">
        <f t="shared" si="27"/>
        <v>0</v>
      </c>
      <c r="AG122" s="23">
        <f t="shared" si="43"/>
        <v>0</v>
      </c>
    </row>
  </sheetData>
  <mergeCells count="8">
    <mergeCell ref="AB11:AD11"/>
    <mergeCell ref="AE11:AG11"/>
    <mergeCell ref="E11:G11"/>
    <mergeCell ref="H11:J11"/>
    <mergeCell ref="L11:N11"/>
    <mergeCell ref="O11:Q11"/>
    <mergeCell ref="U11:W11"/>
    <mergeCell ref="X11:Z1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5:J65"/>
  <sheetViews>
    <sheetView workbookViewId="0">
      <selection activeCell="F44" sqref="F44"/>
    </sheetView>
  </sheetViews>
  <sheetFormatPr defaultRowHeight="13.5" x14ac:dyDescent="0.15"/>
  <sheetData>
    <row r="5" spans="3:7" x14ac:dyDescent="0.15">
      <c r="C5">
        <f>0.65*EXP(0.0284*D5)</f>
        <v>0.66872463123558235</v>
      </c>
      <c r="D5" s="23">
        <v>1</v>
      </c>
      <c r="E5" s="23">
        <v>0.72499999999999998</v>
      </c>
      <c r="F5">
        <f>E5*60*近战战损演算器!J13/近战战损演算器!$I$13/0.8</f>
        <v>43.499999999999993</v>
      </c>
      <c r="G5">
        <f>42*EXP(0.027*D5)</f>
        <v>43.149447716066554</v>
      </c>
    </row>
    <row r="6" spans="3:7" x14ac:dyDescent="0.15">
      <c r="C6">
        <f t="shared" ref="C6:C17" si="0">0.65*EXP(0.0284*D6)</f>
        <v>0.79295967004065826</v>
      </c>
      <c r="D6" s="23">
        <v>7</v>
      </c>
      <c r="E6" s="23">
        <v>0.79500000000000004</v>
      </c>
      <c r="F6">
        <f>E6*60*近战战损演算器!J14/近战战损演算器!$I$13/0.8</f>
        <v>47.699999999999996</v>
      </c>
      <c r="G6">
        <f t="shared" ref="G6:G17" si="1">42*EXP(0.027*D6)</f>
        <v>50.737720004281883</v>
      </c>
    </row>
    <row r="7" spans="3:7" x14ac:dyDescent="0.15">
      <c r="C7">
        <f t="shared" si="0"/>
        <v>0.94027497858005094</v>
      </c>
      <c r="D7" s="23">
        <v>13</v>
      </c>
      <c r="E7" s="23">
        <v>0.875</v>
      </c>
      <c r="F7">
        <f>E7*60*近战战损演算器!J15/近战战损演算器!$I$13/0.8</f>
        <v>52.5</v>
      </c>
      <c r="G7">
        <f t="shared" si="1"/>
        <v>59.660467688312195</v>
      </c>
    </row>
    <row r="8" spans="3:7" x14ac:dyDescent="0.15">
      <c r="C8">
        <f t="shared" si="0"/>
        <v>1.0837389835149993</v>
      </c>
      <c r="D8" s="23">
        <v>18</v>
      </c>
      <c r="E8" s="23">
        <v>0.95</v>
      </c>
      <c r="F8">
        <f>E8*60*近战战损演算器!J16/近战战损演算器!$I$13/0.8</f>
        <v>57</v>
      </c>
      <c r="G8">
        <f t="shared" si="1"/>
        <v>68.283599840876334</v>
      </c>
    </row>
    <row r="9" spans="3:7" x14ac:dyDescent="0.15">
      <c r="C9">
        <f t="shared" si="0"/>
        <v>1.2490922455086184</v>
      </c>
      <c r="D9" s="23">
        <v>23</v>
      </c>
      <c r="E9" s="23">
        <v>1</v>
      </c>
      <c r="F9">
        <f>E9*60*近战战损演算器!J17/近战战损演算器!$I$13/0.8</f>
        <v>60</v>
      </c>
      <c r="G9">
        <f t="shared" si="1"/>
        <v>78.153091785808542</v>
      </c>
    </row>
    <row r="10" spans="3:7" x14ac:dyDescent="0.15">
      <c r="C10">
        <f t="shared" si="0"/>
        <v>1.3601800543749465</v>
      </c>
      <c r="D10" s="23">
        <v>26</v>
      </c>
      <c r="E10" s="23">
        <v>1.05</v>
      </c>
      <c r="F10">
        <f>E10*60*近战战损演算器!J18/近战战损演算器!$I$13/0.8</f>
        <v>62.999999999999993</v>
      </c>
      <c r="G10">
        <f t="shared" si="1"/>
        <v>84.74693820924152</v>
      </c>
    </row>
    <row r="11" spans="3:7" x14ac:dyDescent="0.15">
      <c r="C11">
        <f t="shared" si="0"/>
        <v>1.6128730373221107</v>
      </c>
      <c r="D11" s="23">
        <v>32</v>
      </c>
      <c r="E11" s="23">
        <v>1.5</v>
      </c>
      <c r="F11">
        <f>E11*60*近战战损演算器!J19/近战战损演算器!$I$13/0.8</f>
        <v>90</v>
      </c>
      <c r="G11">
        <f t="shared" si="1"/>
        <v>99.650555213934581</v>
      </c>
    </row>
    <row r="12" spans="3:7" x14ac:dyDescent="0.15">
      <c r="C12">
        <f t="shared" si="0"/>
        <v>1.8069079759848057</v>
      </c>
      <c r="D12" s="23">
        <v>36</v>
      </c>
      <c r="E12" s="23">
        <v>1.75</v>
      </c>
      <c r="F12">
        <f>E12*60*近战战损演算器!J20/近战战损演算器!$I$13/0.8</f>
        <v>105</v>
      </c>
      <c r="G12">
        <f t="shared" si="1"/>
        <v>111.01547636259352</v>
      </c>
    </row>
    <row r="13" spans="3:7" x14ac:dyDescent="0.15">
      <c r="C13">
        <f t="shared" si="0"/>
        <v>2.0825999391753505</v>
      </c>
      <c r="D13" s="23">
        <v>41</v>
      </c>
      <c r="E13" s="23">
        <v>2.0499999999999998</v>
      </c>
      <c r="F13">
        <f>E13*60*近战战损演算器!J21/近战战损演算器!$I$13/0.8</f>
        <v>122.99999999999997</v>
      </c>
      <c r="G13">
        <f t="shared" si="1"/>
        <v>127.06129632927215</v>
      </c>
    </row>
    <row r="14" spans="3:7" x14ac:dyDescent="0.15">
      <c r="C14">
        <f t="shared" si="0"/>
        <v>2.3331448624929063</v>
      </c>
      <c r="D14" s="23">
        <v>45</v>
      </c>
      <c r="E14" s="23">
        <v>2.35</v>
      </c>
      <c r="F14">
        <f>E14*60*近战战损演算器!J22/近战战损演算器!$I$13/0.8</f>
        <v>141</v>
      </c>
      <c r="G14">
        <f t="shared" si="1"/>
        <v>141.55235070150749</v>
      </c>
    </row>
    <row r="15" spans="3:7" x14ac:dyDescent="0.15">
      <c r="C15">
        <f t="shared" si="0"/>
        <v>2.5406427086079706</v>
      </c>
      <c r="D15" s="23">
        <v>48</v>
      </c>
      <c r="E15" s="23">
        <v>2.4500000000000002</v>
      </c>
      <c r="F15">
        <f>E15*60*近战战损演算器!J23/近战战损演算器!$I$13/0.8</f>
        <v>146.99999999999997</v>
      </c>
      <c r="G15">
        <f t="shared" si="1"/>
        <v>153.49524944132617</v>
      </c>
    </row>
    <row r="16" spans="3:7" x14ac:dyDescent="0.15">
      <c r="C16">
        <f t="shared" si="0"/>
        <v>2.766594340784303</v>
      </c>
      <c r="D16" s="23">
        <v>51</v>
      </c>
      <c r="E16" s="23">
        <v>2.65</v>
      </c>
      <c r="F16">
        <f>E16*60*近战战损演算器!J24/近战战损演算器!$I$13/0.8</f>
        <v>159</v>
      </c>
      <c r="G16">
        <f t="shared" si="1"/>
        <v>166.44578125542938</v>
      </c>
    </row>
    <row r="17" spans="3:10" x14ac:dyDescent="0.15">
      <c r="C17">
        <f t="shared" si="0"/>
        <v>2.9282854582173536</v>
      </c>
      <c r="D17" s="23">
        <v>53</v>
      </c>
      <c r="E17" s="23">
        <v>2.75</v>
      </c>
      <c r="F17">
        <f>E17*60*近战战损演算器!J25/近战战损演算器!$I$13/0.8</f>
        <v>165</v>
      </c>
      <c r="G17">
        <f t="shared" si="1"/>
        <v>175.68095920877835</v>
      </c>
    </row>
    <row r="21" spans="3:10" x14ac:dyDescent="0.15">
      <c r="F21">
        <f>E5*60*近战战损演算器!J13</f>
        <v>48720</v>
      </c>
      <c r="J21">
        <f>11*1.2</f>
        <v>13.2</v>
      </c>
    </row>
    <row r="28" spans="3:10" x14ac:dyDescent="0.15">
      <c r="C28" s="23">
        <v>12</v>
      </c>
      <c r="D28" s="23">
        <v>1</v>
      </c>
      <c r="E28">
        <f>C28*1000*1.8/1.4</f>
        <v>15428.571428571429</v>
      </c>
      <c r="F28">
        <f>11*EXP(0.018*D28)</f>
        <v>11.19979274028773</v>
      </c>
    </row>
    <row r="29" spans="3:10" x14ac:dyDescent="0.15">
      <c r="C29" s="23">
        <v>12.206314614643796</v>
      </c>
      <c r="D29" s="23">
        <v>2</v>
      </c>
      <c r="E29">
        <f>C29*1000*1.8/1.4/近战战损演算器!$F$13</f>
        <v>11.209880768550425</v>
      </c>
      <c r="F29">
        <f t="shared" ref="F29:F65" si="2">11*EXP(0.018*D29)</f>
        <v>11.403214311400161</v>
      </c>
    </row>
    <row r="30" spans="3:10" x14ac:dyDescent="0.15">
      <c r="C30" s="23">
        <v>12.416742565836952</v>
      </c>
      <c r="D30" s="23">
        <v>3</v>
      </c>
      <c r="E30">
        <f>C30*1000*1.8/1.4/近战战损演算器!$F$13</f>
        <v>11.403130927809446</v>
      </c>
      <c r="F30">
        <f t="shared" si="2"/>
        <v>11.610330623705881</v>
      </c>
    </row>
    <row r="31" spans="3:10" x14ac:dyDescent="0.15">
      <c r="C31" s="23">
        <v>12.6313852147888</v>
      </c>
      <c r="D31" s="23">
        <v>4</v>
      </c>
      <c r="E31">
        <f>C31*1000*1.8/1.4/近战战损演算器!$F$13</f>
        <v>11.600251727867265</v>
      </c>
      <c r="F31">
        <f t="shared" si="2"/>
        <v>11.82120878470195</v>
      </c>
    </row>
    <row r="32" spans="3:10" x14ac:dyDescent="0.15">
      <c r="C32" s="23">
        <v>12.850347108680742</v>
      </c>
      <c r="D32" s="23">
        <v>5</v>
      </c>
      <c r="E32">
        <f>C32*1000*1.8/1.4/近战战损演算器!$F$13</f>
        <v>11.801339181441497</v>
      </c>
      <c r="F32">
        <f t="shared" si="2"/>
        <v>12.035917120757315</v>
      </c>
    </row>
    <row r="33" spans="3:6" x14ac:dyDescent="0.15">
      <c r="C33" s="23">
        <v>13.073736107138554</v>
      </c>
      <c r="D33" s="23">
        <v>6</v>
      </c>
      <c r="E33">
        <f>C33*1000*1.8/1.4/近战战损演算器!$F$13</f>
        <v>12.006492343290509</v>
      </c>
      <c r="F33">
        <f t="shared" si="2"/>
        <v>12.254525199251145</v>
      </c>
    </row>
    <row r="34" spans="3:6" x14ac:dyDescent="0.15">
      <c r="C34" s="23">
        <v>13.301663514883128</v>
      </c>
      <c r="D34" s="23">
        <v>7</v>
      </c>
      <c r="E34">
        <f>C34*1000*1.8/1.4/近战战损演算器!$F$13</f>
        <v>12.215813432035526</v>
      </c>
      <c r="F34">
        <f t="shared" si="2"/>
        <v>12.477103851113275</v>
      </c>
    </row>
    <row r="35" spans="3:6" x14ac:dyDescent="0.15">
      <c r="C35" s="23">
        <v>13.534244220923089</v>
      </c>
      <c r="D35" s="23">
        <v>8</v>
      </c>
      <c r="E35">
        <f>C35*1000*1.8/1.4/近战战损演算器!$F$13</f>
        <v>12.429407957990593</v>
      </c>
      <c r="F35">
        <f t="shared" si="2"/>
        <v>12.703725193774048</v>
      </c>
    </row>
    <row r="36" spans="3:6" x14ac:dyDescent="0.15">
      <c r="C36" s="23">
        <v>13.77159684468093</v>
      </c>
      <c r="D36" s="23">
        <v>9</v>
      </c>
      <c r="E36">
        <f>C36*1000*1.8/1.4/近战战损演算器!$F$13</f>
        <v>12.64738485736004</v>
      </c>
      <c r="F36">
        <f t="shared" si="2"/>
        <v>12.934462654530995</v>
      </c>
    </row>
    <row r="37" spans="3:6" x14ac:dyDescent="0.15">
      <c r="C37" s="23">
        <v>14.013843889462038</v>
      </c>
      <c r="D37" s="23">
        <v>10</v>
      </c>
      <c r="E37">
        <f>C37*1000*1.8/1.4/近战战损演算器!$F$13</f>
        <v>12.869856633179422</v>
      </c>
      <c r="F37">
        <f t="shared" si="2"/>
        <v>13.169390994339912</v>
      </c>
    </row>
    <row r="38" spans="3:6" x14ac:dyDescent="0.15">
      <c r="C38" s="23">
        <v>14.261111903717715</v>
      </c>
      <c r="D38" s="23">
        <v>11</v>
      </c>
      <c r="E38">
        <f>C38*1000*1.8/1.4/近战战损演算器!$F$13</f>
        <v>13.09693950341423</v>
      </c>
      <c r="F38">
        <f t="shared" si="2"/>
        <v>13.40858633203807</v>
      </c>
    </row>
    <row r="39" spans="3:6" x14ac:dyDescent="0.15">
      <c r="C39" s="23">
        <v>14.513531650577594</v>
      </c>
      <c r="D39" s="23">
        <v>12</v>
      </c>
      <c r="E39">
        <f>C39*1000*1.8/1.4/近战战损演算器!$F$13</f>
        <v>13.328753556652893</v>
      </c>
      <c r="F39">
        <f t="shared" si="2"/>
        <v>13.652126169007389</v>
      </c>
    </row>
    <row r="40" spans="3:6" x14ac:dyDescent="0.15">
      <c r="C40" s="23">
        <v>14.771238286162649</v>
      </c>
      <c r="D40" s="23">
        <v>13</v>
      </c>
      <c r="E40">
        <f>C40*1000*1.8/1.4/近战战损演算器!$F$13</f>
        <v>13.56542291586366</v>
      </c>
      <c r="F40">
        <f t="shared" si="2"/>
        <v>13.900089414285556</v>
      </c>
    </row>
    <row r="41" spans="3:6" x14ac:dyDescent="0.15">
      <c r="C41" s="23">
        <v>15.034371547226652</v>
      </c>
      <c r="D41" s="23">
        <v>14</v>
      </c>
      <c r="E41">
        <f>C41*1000*1.8/1.4/近战战损演算器!$F$13</f>
        <v>13.807075910718353</v>
      </c>
      <c r="F41">
        <f t="shared" si="2"/>
        <v>14.152556410133247</v>
      </c>
    </row>
    <row r="42" spans="3:6" x14ac:dyDescent="0.15">
      <c r="C42" s="23">
        <v>15.303075948718146</v>
      </c>
      <c r="D42" s="23">
        <v>15</v>
      </c>
      <c r="E42">
        <f>C42*1000*1.8/1.4/近战战损演算器!$F$13</f>
        <v>14.05384525902687</v>
      </c>
      <c r="F42">
        <f t="shared" si="2"/>
        <v>14.40960895806572</v>
      </c>
    </row>
    <row r="43" spans="3:6" x14ac:dyDescent="0.15">
      <c r="C43" s="23">
        <v>15.577500991899029</v>
      </c>
      <c r="D43" s="23">
        <v>16</v>
      </c>
      <c r="E43">
        <f>C43*1000*1.8/1.4/近战战损演算器!$F$13</f>
        <v>14.305868257866457</v>
      </c>
      <c r="F43">
        <f t="shared" si="2"/>
        <v>14.67133034535723</v>
      </c>
    </row>
    <row r="44" spans="3:6" x14ac:dyDescent="0.15">
      <c r="C44" s="23">
        <v>15.857801383693975</v>
      </c>
      <c r="D44" s="23">
        <v>17</v>
      </c>
      <c r="E44">
        <f>C44*1000*1.8/1.4/近战战损演算器!$F$13</f>
        <v>14.563286985025082</v>
      </c>
      <c r="F44">
        <f t="shared" si="2"/>
        <v>14.937805372026817</v>
      </c>
    </row>
    <row r="45" spans="3:6" x14ac:dyDescent="0.15">
      <c r="C45" s="23">
        <v>16.144137268014795</v>
      </c>
      <c r="D45" s="23">
        <v>18</v>
      </c>
      <c r="E45">
        <f>C45*1000*1.8/1.4/近战战损演算器!$F$13</f>
        <v>14.826248511442159</v>
      </c>
      <c r="F45">
        <f t="shared" si="2"/>
        <v>15.209120378314275</v>
      </c>
    </row>
    <row r="46" spans="3:6" x14ac:dyDescent="0.15">
      <c r="C46" s="23">
        <v>16.436674469844728</v>
      </c>
      <c r="D46" s="23">
        <v>19</v>
      </c>
      <c r="E46">
        <f>C46*1000*1.8/1.4/近战战损演算器!$F$13</f>
        <v>15.09490512536761</v>
      </c>
      <c r="F46">
        <f t="shared" si="2"/>
        <v>15.485363272655128</v>
      </c>
    </row>
    <row r="47" spans="3:6" x14ac:dyDescent="0.15">
      <c r="C47" s="23">
        <v>16.735584752937008</v>
      </c>
      <c r="D47" s="23">
        <v>20</v>
      </c>
      <c r="E47">
        <f>C47*1000*1.8/1.4/近战战损演算器!$F$13</f>
        <v>15.369414569023782</v>
      </c>
      <c r="F47">
        <f t="shared" si="2"/>
        <v>15.766623560163742</v>
      </c>
    </row>
    <row r="48" spans="3:6" x14ac:dyDescent="0.15">
      <c r="C48" s="23">
        <v>17.041046092050319</v>
      </c>
      <c r="D48" s="23">
        <v>21</v>
      </c>
      <c r="E48">
        <f>C48*1000*1.8/1.4/近战战损演算器!$F$13</f>
        <v>15.649940288617641</v>
      </c>
      <c r="F48">
        <f t="shared" si="2"/>
        <v>16.052992371633763</v>
      </c>
    </row>
    <row r="49" spans="3:6" x14ac:dyDescent="0.15">
      <c r="C49" s="23">
        <v>17.353242960715498</v>
      </c>
      <c r="D49" s="23">
        <v>22</v>
      </c>
      <c r="E49">
        <f>C49*1000*1.8/1.4/近战战损演算器!$F$13</f>
        <v>15.936651698616275</v>
      </c>
      <c r="F49">
        <f t="shared" si="2"/>
        <v>16.344562493065286</v>
      </c>
    </row>
    <row r="50" spans="3:6" x14ac:dyDescent="0.15">
      <c r="C50" s="23">
        <v>17.672366635609553</v>
      </c>
      <c r="D50" s="23">
        <v>23</v>
      </c>
      <c r="E50">
        <f>C50*1000*1.8/1.4/近战战损演算器!$F$13</f>
        <v>16.229724461274081</v>
      </c>
      <c r="F50">
        <f t="shared" si="2"/>
        <v>16.64142839572834</v>
      </c>
    </row>
    <row r="51" spans="3:6" x14ac:dyDescent="0.15">
      <c r="C51" s="23">
        <v>17.998615518700618</v>
      </c>
      <c r="D51" s="23">
        <v>24</v>
      </c>
      <c r="E51">
        <f>C51*1000*1.8/1.4/近战战损演算器!$F$13</f>
        <v>16.529340782480162</v>
      </c>
      <c r="F51">
        <f t="shared" si="2"/>
        <v>16.943686266772396</v>
      </c>
    </row>
    <row r="52" spans="3:6" x14ac:dyDescent="0.15">
      <c r="C52" s="23">
        <v>18.332195478426971</v>
      </c>
      <c r="D52" s="23">
        <v>25</v>
      </c>
      <c r="E52">
        <f>C52*1000*1.8/1.4/近战战损演算器!$F$13</f>
        <v>16.835689725085995</v>
      </c>
      <c r="F52">
        <f t="shared" si="2"/>
        <v>17.251434040391857</v>
      </c>
    </row>
    <row r="53" spans="3:6" x14ac:dyDescent="0.15">
      <c r="C53" s="23">
        <v>18.673320211277073</v>
      </c>
      <c r="D53" s="23">
        <v>26</v>
      </c>
      <c r="E53">
        <f>C53*1000*1.8/1.4/近战战损演算器!$F$13</f>
        <v>17.148967540968744</v>
      </c>
      <c r="F53">
        <f t="shared" si="2"/>
        <v>17.564771429557577</v>
      </c>
    </row>
    <row r="54" spans="3:6" x14ac:dyDescent="0.15">
      <c r="C54" s="23">
        <v>19.022211625257235</v>
      </c>
      <c r="D54" s="23">
        <v>27</v>
      </c>
      <c r="E54">
        <f>C54*1000*1.8/1.4/近战战损演算器!$F$13</f>
        <v>17.469378023195421</v>
      </c>
      <c r="F54">
        <f t="shared" si="2"/>
        <v>17.883799958324754</v>
      </c>
    </row>
    <row r="55" spans="3:6" x14ac:dyDescent="0.15">
      <c r="C55" s="23">
        <v>19.379100246858595</v>
      </c>
      <c r="D55" s="23">
        <v>28</v>
      </c>
      <c r="E55">
        <f>C55*1000*1.8/1.4/近战战损演算器!$F$13</f>
        <v>17.7971328797681</v>
      </c>
      <c r="F55">
        <f t="shared" si="2"/>
        <v>18.208622994727605</v>
      </c>
    </row>
    <row r="56" spans="3:6" x14ac:dyDescent="0.15">
      <c r="C56" s="23">
        <v>19.744225653281482</v>
      </c>
      <c r="D56" s="23">
        <v>29</v>
      </c>
      <c r="E56">
        <f>C56*1000*1.8/1.4/近战战损演算器!$F$13</f>
        <v>18.13245213056463</v>
      </c>
      <c r="F56">
        <f t="shared" si="2"/>
        <v>18.539345784271497</v>
      </c>
    </row>
    <row r="57" spans="3:6" x14ac:dyDescent="0.15">
      <c r="C57" s="23">
        <v>20.117836931825472</v>
      </c>
      <c r="D57" s="23">
        <v>30</v>
      </c>
      <c r="E57">
        <f>C57*1000*1.8/1.4/近战战损演算器!$F$13</f>
        <v>18.475564529227476</v>
      </c>
      <c r="F57">
        <f t="shared" si="2"/>
        <v>18.876075484033443</v>
      </c>
    </row>
    <row r="58" spans="3:6" x14ac:dyDescent="0.15">
      <c r="C58" s="23">
        <v>20.500193168533347</v>
      </c>
      <c r="D58" s="23">
        <v>31</v>
      </c>
      <c r="E58">
        <f>C58*1000*1.8/1.4/近战战损演算器!$F$13</f>
        <v>18.826708011918384</v>
      </c>
      <c r="F58">
        <f t="shared" si="2"/>
        <v>19.218921197381906</v>
      </c>
    </row>
    <row r="59" spans="3:6" x14ac:dyDescent="0.15">
      <c r="C59" s="23">
        <v>20.891563968359129</v>
      </c>
      <c r="D59" s="23">
        <v>32</v>
      </c>
      <c r="E59">
        <f>C59*1000*1.8/1.4/近战战损演算器!$F$13</f>
        <v>19.186130175023692</v>
      </c>
      <c r="F59">
        <f t="shared" si="2"/>
        <v>19.567994009327261</v>
      </c>
    </row>
    <row r="60" spans="3:6" x14ac:dyDescent="0.15">
      <c r="C60" s="23">
        <v>21.292230009348714</v>
      </c>
      <c r="D60" s="23">
        <v>33</v>
      </c>
      <c r="E60">
        <f>C60*1000*1.8/1.4/近战战损演算器!$F$13</f>
        <v>19.554088784095757</v>
      </c>
      <c r="F60">
        <f t="shared" si="2"/>
        <v>19.923407022514297</v>
      </c>
    </row>
    <row r="61" spans="3:6" x14ac:dyDescent="0.15">
      <c r="C61" s="23">
        <v>21.702483633549775</v>
      </c>
      <c r="D61" s="23">
        <v>34</v>
      </c>
      <c r="E61">
        <f>C61*1000*1.8/1.4/近战战损演算器!$F$13</f>
        <v>19.930852316525304</v>
      </c>
      <c r="F61">
        <f t="shared" si="2"/>
        <v>20.285275393868478</v>
      </c>
    </row>
    <row r="62" spans="3:6" x14ac:dyDescent="0.15">
      <c r="C62" s="23">
        <v>22.122629477630674</v>
      </c>
      <c r="D62" s="23">
        <v>35</v>
      </c>
      <c r="E62">
        <f>C62*1000*1.8/1.4/近战战损演算器!$F$13</f>
        <v>20.316700540681236</v>
      </c>
      <c r="F62">
        <f t="shared" si="2"/>
        <v>20.653716371907773</v>
      </c>
    </row>
    <row r="63" spans="3:6" x14ac:dyDescent="0.15">
      <c r="C63" s="23">
        <v>22.552985146473898</v>
      </c>
      <c r="D63" s="23">
        <v>36</v>
      </c>
      <c r="E63">
        <f>C63*1000*1.8/1.4/近战战损演算器!$F$13</f>
        <v>20.711925134516846</v>
      </c>
      <c r="F63">
        <f t="shared" si="2"/>
        <v>21.028849334732229</v>
      </c>
    </row>
    <row r="64" spans="3:6" x14ac:dyDescent="0.15">
      <c r="C64" s="23">
        <v>22.993881933329654</v>
      </c>
      <c r="D64" s="23">
        <v>37</v>
      </c>
      <c r="E64">
        <f>C64*1000*1.8/1.4/近战战损演算器!$F$13</f>
        <v>21.116830346935398</v>
      </c>
      <c r="F64">
        <f t="shared" si="2"/>
        <v>21.410795828703503</v>
      </c>
    </row>
    <row r="65" spans="3:6" x14ac:dyDescent="0.15">
      <c r="C65" s="23">
        <v>23.445665590477681</v>
      </c>
      <c r="D65" s="23">
        <v>38</v>
      </c>
      <c r="E65">
        <f>C65*1000*1.8/1.4/近战战损演算器!$F$13</f>
        <v>21.531733705540731</v>
      </c>
      <c r="F65">
        <f t="shared" si="2"/>
        <v>21.799679607826938</v>
      </c>
    </row>
  </sheetData>
  <phoneticPr fontId="1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C4" sqref="C4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纲要</vt:lpstr>
      <vt:lpstr>Sheet2</vt:lpstr>
      <vt:lpstr>Sheet3</vt:lpstr>
      <vt:lpstr>Sheet4</vt:lpstr>
      <vt:lpstr>Sheet5</vt:lpstr>
      <vt:lpstr>说明</vt:lpstr>
      <vt:lpstr>Sheet11</vt:lpstr>
      <vt:lpstr>草稿</vt:lpstr>
      <vt:lpstr>将领属性范围演算</vt:lpstr>
      <vt:lpstr>将领属性调试</vt:lpstr>
      <vt:lpstr>士兵属性调试</vt:lpstr>
      <vt:lpstr>士兵属性范围演算</vt:lpstr>
      <vt:lpstr>Sheet14</vt:lpstr>
      <vt:lpstr>Sheet9</vt:lpstr>
      <vt:lpstr>Sheet15</vt:lpstr>
      <vt:lpstr>Sheet13</vt:lpstr>
      <vt:lpstr>Sheet10</vt:lpstr>
      <vt:lpstr>近战战损演算器</vt:lpstr>
      <vt:lpstr>远程+近战战损演算器</vt:lpstr>
      <vt:lpstr>Sheet7</vt:lpstr>
      <vt:lpstr>Sheet1</vt:lpstr>
      <vt:lpstr>Sheet6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2018-11-20T03:25:39Z</dcterms:modified>
</cp:coreProperties>
</file>